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der\Desktop\"/>
    </mc:Choice>
  </mc:AlternateContent>
  <xr:revisionPtr revIDLastSave="0" documentId="8_{3DB36EAB-1CB4-4242-993D-0415DC85D3DA}" xr6:coauthVersionLast="47" xr6:coauthVersionMax="47" xr10:uidLastSave="{00000000-0000-0000-0000-000000000000}"/>
  <bookViews>
    <workbookView xWindow="-120" yWindow="-120" windowWidth="19440" windowHeight="10590" firstSheet="7" activeTab="13" xr2:uid="{00000000-000D-0000-FFFF-FFFF00000000}"/>
  </bookViews>
  <sheets>
    <sheet name="Naturaleza" sheetId="12" r:id="rId1"/>
    <sheet name="Estado Resultados" sheetId="9" r:id="rId2"/>
    <sheet name="Balance Cuenta" sheetId="1" r:id="rId3"/>
    <sheet name="Balance Reporte" sheetId="7" r:id="rId4"/>
    <sheet name="Resultados" sheetId="2" state="hidden" r:id="rId5"/>
    <sheet name="Caso Balance" sheetId="8" r:id="rId6"/>
    <sheet name="Caso Resultados" sheetId="10" r:id="rId7"/>
    <sheet name="Resultados Comparativo" sheetId="16" r:id="rId8"/>
    <sheet name="Balance comparativo" sheetId="3" r:id="rId9"/>
    <sheet name="Caso Flujo" sheetId="13" r:id="rId10"/>
    <sheet name="Caso Variaciones" sheetId="14" r:id="rId11"/>
    <sheet name="Resultados 2" sheetId="4" state="hidden" r:id="rId12"/>
    <sheet name="Variaciones" sheetId="11" state="hidden" r:id="rId13"/>
    <sheet name="Análisis" sheetId="17" r:id="rId14"/>
    <sheet name="Análisis Ok" sheetId="1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s">#REF!</definedName>
    <definedName name="\z">#REF!</definedName>
    <definedName name="_Abr">[1]ABR!$B$3:$I$329</definedName>
    <definedName name="_Abr18">#REF!</definedName>
    <definedName name="_ABR21">[2]ABR21!$A$2:$H$600</definedName>
    <definedName name="_Ago">[1]AGO!$B$3:$I$500</definedName>
    <definedName name="_ago18">#REF!</definedName>
    <definedName name="_AGO21">[2]AGO21!$A$2:$H$600</definedName>
    <definedName name="_añoAct">'[3]Balance SAP'!$B$4:$B$321</definedName>
    <definedName name="_AñoActER1">'[3]Resultados SAP'!$B$4:$B$190</definedName>
    <definedName name="_AñoActER2">#REF!</definedName>
    <definedName name="_AñoAnt">'[3]Balance SAP'!$D$4:$D$321</definedName>
    <definedName name="_AñoAntER1">'[3]Resultados SAP'!$D$4:$D$190</definedName>
    <definedName name="_AñoAntER2">#REF!</definedName>
    <definedName name="_Bal_ene19">'[4]Balanzas 2019'!$B$9:$F$1279</definedName>
    <definedName name="_Bal_Feb19">'[4]Balanzas 2019'!$H$9:$L$1279</definedName>
    <definedName name="_BalAnt">'[3]Balance SAP'!$K$4:$K$312</definedName>
    <definedName name="_Dic">[1]DIC!$B$3:$I$500</definedName>
    <definedName name="_dic18">#REF!</definedName>
    <definedName name="_DIC21">[2]DIC21!$A$2:$H$600</definedName>
    <definedName name="_Ene">[1]ENE!$B$3:$I$295</definedName>
    <definedName name="_ene18">#REF!</definedName>
    <definedName name="_ENE21">[2]ENE21!$A$2:$H$600</definedName>
    <definedName name="_ER_2018">'[3]Resultados SAP'!$L$4:$L$1085</definedName>
    <definedName name="_ER_MesAnt">'[3]Resultados SAP'!$M$4:$M$1085</definedName>
    <definedName name="_ER_TrimAnt">'[3]Resultados SAP'!$O$4:$O$1175</definedName>
    <definedName name="_Feb">[1]FEB!$B$3:$I$500</definedName>
    <definedName name="_Feb18">#REF!</definedName>
    <definedName name="_FEB21">[2]FEB21!$A$2:$H$600</definedName>
    <definedName name="_Fill" hidden="1">#REF!</definedName>
    <definedName name="_GastosAcum">'[3]Gastos mes SAP'!$A$2:$A$1003</definedName>
    <definedName name="_GtosOctAcum">#REF!</definedName>
    <definedName name="_Gts_AgoAcum">#REF!</definedName>
    <definedName name="_Gts_Dic18">#REF!</definedName>
    <definedName name="_Gts_JulAcum">#REF!</definedName>
    <definedName name="_Gts_Nov18">#REF!</definedName>
    <definedName name="_GtsDicAcum">#REF!</definedName>
    <definedName name="_GtsNovAcum">#REF!</definedName>
    <definedName name="_GtsSepAcum">'[3]Gastos mes SAP'!$V$2:$V$1003</definedName>
    <definedName name="_ISR18m">'[5]Tabla ISR'!$K$34:$N$44</definedName>
    <definedName name="_Jul">[1]JUL!$B$3:$I$500</definedName>
    <definedName name="_jul18">#REF!</definedName>
    <definedName name="_JUL21">[2]JUL21!$A$2:$H$600</definedName>
    <definedName name="_Jun">[1]JUN!$B$3:$I$500</definedName>
    <definedName name="_jun18">#REF!</definedName>
    <definedName name="_JUN21">[2]JUN21!$A$2:$H$600</definedName>
    <definedName name="_May">[1]MAY!$B$3:$I$500</definedName>
    <definedName name="_may18">#REF!</definedName>
    <definedName name="_MAY21">[2]MAY21!$A$2:$H$600</definedName>
    <definedName name="_MesAnt">'[3]Balance SAP'!$L$4:$L$312</definedName>
    <definedName name="_Mzo">[1]MZO!$B$3:$I$500</definedName>
    <definedName name="_mzo18">#REF!</definedName>
    <definedName name="_MZO21">[2]MZO21!$A$2:$H$600</definedName>
    <definedName name="_Nov">[1]NOV!$B$3:$I$500</definedName>
    <definedName name="_nov18">#REF!</definedName>
    <definedName name="_NOV21">[2]NOV21!$A$2:$H$600</definedName>
    <definedName name="_Oct">[1]OCT!$B$3:$I$500</definedName>
    <definedName name="_oct18">#REF!</definedName>
    <definedName name="_OCT21">[2]OCT21!$A$2:$H$600</definedName>
    <definedName name="_rangoBal">'[3]Balance SAP'!$A$4:$A$321</definedName>
    <definedName name="_RangoER1">'[3]Resultados SAP'!$A$4:$A$1069</definedName>
    <definedName name="_rangoER2">#REF!</definedName>
    <definedName name="_rangoGts">#REF!</definedName>
    <definedName name="_Sep">[1]SEP!$B$3:$I$500</definedName>
    <definedName name="_sep18">#REF!</definedName>
    <definedName name="_SEP21">[2]SEP21!$A$2:$H$600</definedName>
    <definedName name="_TrimAnt">'[3]Balance SAP'!$N$4:$N$322</definedName>
    <definedName name="A_DEDUCCIONES">'[6]Clasificaciones de Balanza'!$I$7:$I$25</definedName>
    <definedName name="A_IMPRESIÓN_IM">#REF!</definedName>
    <definedName name="AGR_OTR_PAG_ANT">#REF!</definedName>
    <definedName name="AJUSTE_ANUAL">'[6]Clasificaciones de Balanza'!$J$7:$J$16</definedName>
    <definedName name="ALTAS_AF_DEPREC">[6]Depreciaciones!$AD$7:$AD$499</definedName>
    <definedName name="BAJAS_AF_DEPREC">[6]Depreciaciones!$CF$7:$CF$499</definedName>
    <definedName name="BG_ACTIVOS">'[6]Clasificaciones de Balanza'!$D$7:$D$30</definedName>
    <definedName name="BG_PASIVO_CAPITAL">'[6]Clasificaciones de Balanza'!$E$7:$E$25</definedName>
    <definedName name="CL_A_DEDUCCIONES">[6]Balanzas!$X$8:$X$10000</definedName>
    <definedName name="CL_ACTIVOS">[6]Balanzas!$R$8:$R$10000</definedName>
    <definedName name="CL_AJUSTE_ANUAL">[6]Balanzas!$T$8:$T$10000</definedName>
    <definedName name="CL_CONCIL_EGRESOS">[6]Balanzas!$V$8:$V$10000</definedName>
    <definedName name="CL_CONCIL_INGRESOS">[6]Balanzas!$U$8:$U$10000</definedName>
    <definedName name="CL_COSTOS_GASTOS">[6]Balanzas!$Q$8:$Q$10000</definedName>
    <definedName name="CL_INGRESOS">[6]Balanzas!$P$8:$P$10000</definedName>
    <definedName name="CL_OTROS_D_FISC">[6]Balanzas!$W$8:$W$10000</definedName>
    <definedName name="CL_PASIVO_CAPITAL">[6]Balanzas!$S$8:$S$10000</definedName>
    <definedName name="CLASIF_AF_ANUAL">'[6]Tablas de AF'!$L$10:$L$21</definedName>
    <definedName name="ConceptosOtrosPagAnt">#REF!</definedName>
    <definedName name="CONCIL_EGRESOS">'[6]Clasificaciones de Balanza'!$G$7:$G$34</definedName>
    <definedName name="CONCIL_INGRESOS">'[6]Clasificaciones de Balanza'!$F$7:$F$19</definedName>
    <definedName name="CUENTA_NOMBRE">[6]Balanzas!$Y$8:$Y$10000</definedName>
    <definedName name="Deducc_Inmed">'[6]Deducción Inmediata'!$P$6:$P$24</definedName>
    <definedName name="DEP_CONT_CTS">[6]Depreciaciones!$AJ$7:$AJ$500</definedName>
    <definedName name="DEP_CONT_DEPREC">[6]Depreciaciones!$T$7:$T$499</definedName>
    <definedName name="DEP_CONT_GTS">[6]Depreciaciones!$AI$7:$AI$500</definedName>
    <definedName name="DEP_FISC_CTS">[6]Depreciaciones!$CB$7:$CB$499</definedName>
    <definedName name="DEP_FISC_DEPREC">[6]Depreciaciones!$BF$7:$BF$499</definedName>
    <definedName name="DEP_FISC_GTS">[6]Depreciaciones!$CA$7:$CA$499</definedName>
    <definedName name="DESGLOSE_PASIVOS">'[6]Tasas de Impuestos'!$E$56:$E$60</definedName>
    <definedName name="EQUIV_A_DOLAR">'[6]Tipos de Cambio'!$D$7:$Q$75</definedName>
    <definedName name="ER_COSTOS_GASTOS">'[6]Clasificaciones de Balanza'!$C$7:$C$35</definedName>
    <definedName name="ER_INGRESOS">'[6]Clasificaciones de Balanza'!$B$7:$B$35</definedName>
    <definedName name="INPC">[6]Indices!$B$5:$N$76</definedName>
    <definedName name="ISR_anual">'[5]Tabla ISR'!$E$9:$H$19</definedName>
    <definedName name="MOI_DEPREC">[6]Depreciaciones!$E$7:$E$499</definedName>
    <definedName name="MONEDAS_EXT">'[6]Tipos de Cambio'!$D$8:$D$75</definedName>
    <definedName name="OTROS_DATOS_FISCALES">'[6]Clasificaciones de Balanza'!$H$7:$H$12</definedName>
    <definedName name="PORCIENTOS">'[6]Tablas de AF'!$B$10:$E$49</definedName>
    <definedName name="SALDOS_ABR">[6]Balanzas!$G$8:$G$10000</definedName>
    <definedName name="SALDOS_AGO">[6]Balanzas!$K$8:$K$10000</definedName>
    <definedName name="SALDOS_ENE">[6]Balanzas!$D$8:$D$10000</definedName>
    <definedName name="SALDOS_FEB">[6]Balanzas!$E$8:$E$10000</definedName>
    <definedName name="SALDOS_FINALES">[6]Balanzas!$O$8:$O$10000</definedName>
    <definedName name="SALDOS_INICIALES">[6]Balanzas!$C$8:$C$10000</definedName>
    <definedName name="SALDOS_JUL">[6]Balanzas!$J$8:$J$10000</definedName>
    <definedName name="SALDOS_JUN">[6]Balanzas!$I$8:$I$10000</definedName>
    <definedName name="SALDOS_MAR">[6]Balanzas!$F$8:$F$10000</definedName>
    <definedName name="SALDOS_MAY">[6]Balanzas!$H$8:$H$10000</definedName>
    <definedName name="SALDOS_NOV">[6]Balanzas!$N$8:$N$10000</definedName>
    <definedName name="SALDOS_OCT">[6]Balanzas!$M$8:$M$10000</definedName>
    <definedName name="SALDOS_SEP">[6]Balanzas!$L$8:$L$10000</definedName>
    <definedName name="SINO">'[6]Tablas de AF'!$G$10:$G$11</definedName>
    <definedName name="TASA_DESGLOSE_PASIVOS">'[6]Tasas de Impuestos'!$D$56:$D$60</definedName>
    <definedName name="TASAS_ISR">'[6]Tasas de Impuestos'!$C$5:$D$18</definedName>
    <definedName name="TASAS_PTU">'[6]Tasas de Impuestos'!$C$40:$D$49</definedName>
    <definedName name="Tipo_AF">'[6]Tablas de AF'!$B$10:$B$49</definedName>
    <definedName name="TIPOS_AF_DEPREC">[6]Depreciaciones!$A$7:$A$499</definedName>
    <definedName name="Tipos_AF_DI">'[6]Deducción Inmediata'!$A$6:$A$24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7" i="17" l="1"/>
  <c r="C57" i="17"/>
  <c r="E56" i="17"/>
  <c r="C56" i="17"/>
  <c r="E54" i="17"/>
  <c r="C54" i="17"/>
  <c r="E51" i="17"/>
  <c r="C51" i="17"/>
  <c r="E49" i="17"/>
  <c r="C49" i="17"/>
  <c r="E47" i="17"/>
  <c r="C47" i="17"/>
  <c r="E43" i="17"/>
  <c r="C43" i="17"/>
  <c r="E41" i="17"/>
  <c r="C41" i="17"/>
  <c r="E37" i="17"/>
  <c r="C37" i="17"/>
  <c r="E35" i="17"/>
  <c r="C35" i="17"/>
  <c r="E33" i="17"/>
  <c r="C33" i="17"/>
  <c r="E29" i="17"/>
  <c r="C29" i="17"/>
  <c r="E27" i="17"/>
  <c r="C27" i="17"/>
  <c r="E25" i="17"/>
  <c r="C25" i="17"/>
  <c r="E23" i="17"/>
  <c r="C23" i="17"/>
  <c r="E21" i="17"/>
  <c r="C21" i="17"/>
  <c r="E18" i="17"/>
  <c r="C18" i="17"/>
  <c r="C14" i="17"/>
  <c r="E14" i="17"/>
  <c r="E12" i="17"/>
  <c r="C12" i="17"/>
  <c r="E8" i="17"/>
  <c r="C8" i="17"/>
  <c r="E6" i="17"/>
  <c r="C6" i="17"/>
  <c r="G48" i="16"/>
  <c r="E48" i="16"/>
  <c r="J30" i="16"/>
  <c r="I30" i="16"/>
  <c r="I23" i="16"/>
  <c r="J23" i="16" s="1"/>
  <c r="I22" i="16"/>
  <c r="J22" i="16" s="1"/>
  <c r="J15" i="16"/>
  <c r="I15" i="16"/>
  <c r="F23" i="14"/>
  <c r="I23" i="14" s="1"/>
  <c r="I22" i="14"/>
  <c r="I19" i="14"/>
  <c r="I18" i="14"/>
  <c r="E27" i="14"/>
  <c r="G27" i="14"/>
  <c r="H27" i="14"/>
  <c r="D27" i="14"/>
  <c r="F22" i="14"/>
  <c r="J22" i="14"/>
  <c r="H22" i="14"/>
  <c r="E18" i="14"/>
  <c r="E15" i="14"/>
  <c r="F15" i="14"/>
  <c r="G15" i="14"/>
  <c r="H15" i="14"/>
  <c r="I15" i="14"/>
  <c r="D15" i="14"/>
  <c r="I9" i="14"/>
  <c r="H9" i="14"/>
  <c r="F9" i="14"/>
  <c r="E9" i="14"/>
  <c r="D9" i="14"/>
  <c r="D41" i="13"/>
  <c r="D39" i="13"/>
  <c r="D38" i="13"/>
  <c r="D37" i="13"/>
  <c r="D35" i="13"/>
  <c r="D34" i="13"/>
  <c r="F46" i="3"/>
  <c r="F45" i="3"/>
  <c r="F44" i="3"/>
  <c r="F43" i="3"/>
  <c r="F42" i="3"/>
  <c r="D33" i="13"/>
  <c r="D32" i="13"/>
  <c r="D30" i="13"/>
  <c r="D28" i="13"/>
  <c r="D26" i="13"/>
  <c r="D24" i="13"/>
  <c r="D23" i="13"/>
  <c r="D22" i="13"/>
  <c r="D21" i="13"/>
  <c r="D20" i="13"/>
  <c r="D19" i="13"/>
  <c r="D18" i="13"/>
  <c r="D17" i="13"/>
  <c r="D13" i="13"/>
  <c r="D12" i="13"/>
  <c r="D10" i="13"/>
  <c r="D7" i="13"/>
  <c r="I32" i="3"/>
  <c r="I33" i="3"/>
  <c r="I34" i="3"/>
  <c r="I31" i="3"/>
  <c r="I28" i="3"/>
  <c r="I24" i="3"/>
  <c r="I25" i="3"/>
  <c r="I26" i="3"/>
  <c r="I23" i="3"/>
  <c r="I17" i="3"/>
  <c r="I18" i="3"/>
  <c r="I16" i="3"/>
  <c r="I10" i="3"/>
  <c r="I11" i="3"/>
  <c r="I12" i="3"/>
  <c r="I13" i="3"/>
  <c r="I14" i="3"/>
  <c r="I9" i="3"/>
  <c r="H35" i="3"/>
  <c r="E60" i="14" s="1"/>
  <c r="H32" i="3"/>
  <c r="H33" i="3"/>
  <c r="H34" i="3"/>
  <c r="E64" i="14" s="1"/>
  <c r="H31" i="3"/>
  <c r="H29" i="3"/>
  <c r="I29" i="3" s="1"/>
  <c r="H28" i="3"/>
  <c r="H26" i="3"/>
  <c r="H24" i="3"/>
  <c r="H25" i="3"/>
  <c r="H23" i="3"/>
  <c r="H19" i="3"/>
  <c r="H20" i="3" s="1"/>
  <c r="I20" i="3" s="1"/>
  <c r="H17" i="3"/>
  <c r="H18" i="3"/>
  <c r="H16" i="3"/>
  <c r="H14" i="3"/>
  <c r="H10" i="3"/>
  <c r="H11" i="3"/>
  <c r="H12" i="3"/>
  <c r="H13" i="3"/>
  <c r="H9" i="3"/>
  <c r="G36" i="3"/>
  <c r="G35" i="3"/>
  <c r="G34" i="3"/>
  <c r="G33" i="3"/>
  <c r="G32" i="3"/>
  <c r="G31" i="3"/>
  <c r="G29" i="3"/>
  <c r="G28" i="3"/>
  <c r="G26" i="3"/>
  <c r="G25" i="3"/>
  <c r="G24" i="3"/>
  <c r="G23" i="3"/>
  <c r="G20" i="3"/>
  <c r="G19" i="3"/>
  <c r="G18" i="3"/>
  <c r="G17" i="3"/>
  <c r="G16" i="3"/>
  <c r="G14" i="3"/>
  <c r="G13" i="3"/>
  <c r="G12" i="3"/>
  <c r="G11" i="3"/>
  <c r="G10" i="3"/>
  <c r="G9" i="3"/>
  <c r="E35" i="3"/>
  <c r="E36" i="3"/>
  <c r="E32" i="3"/>
  <c r="E33" i="3"/>
  <c r="E34" i="3"/>
  <c r="E31" i="3"/>
  <c r="E29" i="3"/>
  <c r="E28" i="3"/>
  <c r="E24" i="3"/>
  <c r="E25" i="3"/>
  <c r="E26" i="3"/>
  <c r="E23" i="3"/>
  <c r="E17" i="3"/>
  <c r="E18" i="3"/>
  <c r="E19" i="3"/>
  <c r="E20" i="3"/>
  <c r="E16" i="3"/>
  <c r="E14" i="3"/>
  <c r="E10" i="3"/>
  <c r="E11" i="3"/>
  <c r="E12" i="3"/>
  <c r="E13" i="3"/>
  <c r="E9" i="3"/>
  <c r="E68" i="17"/>
  <c r="E67" i="17"/>
  <c r="C67" i="17"/>
  <c r="E66" i="17"/>
  <c r="C66" i="17"/>
  <c r="C68" i="17" s="1"/>
  <c r="C64" i="17"/>
  <c r="E63" i="17"/>
  <c r="E64" i="17" s="1"/>
  <c r="C63" i="17"/>
  <c r="E62" i="17"/>
  <c r="C62" i="17"/>
  <c r="E67" i="15"/>
  <c r="E66" i="15"/>
  <c r="C67" i="15"/>
  <c r="C66" i="15"/>
  <c r="E63" i="15"/>
  <c r="C63" i="15"/>
  <c r="E62" i="15"/>
  <c r="C62" i="15"/>
  <c r="E56" i="15"/>
  <c r="C56" i="15"/>
  <c r="E49" i="15"/>
  <c r="C49" i="15"/>
  <c r="E47" i="15"/>
  <c r="E51" i="15" s="1"/>
  <c r="C47" i="15"/>
  <c r="E43" i="15"/>
  <c r="C43" i="15"/>
  <c r="E41" i="15"/>
  <c r="C41" i="15"/>
  <c r="E37" i="15"/>
  <c r="C37" i="15"/>
  <c r="E35" i="15"/>
  <c r="C35" i="15"/>
  <c r="E33" i="15"/>
  <c r="C33" i="15"/>
  <c r="E27" i="15"/>
  <c r="C27" i="15"/>
  <c r="E23" i="15"/>
  <c r="C23" i="15"/>
  <c r="E21" i="15"/>
  <c r="C21" i="15"/>
  <c r="G15" i="16"/>
  <c r="G44" i="16"/>
  <c r="G45" i="16" s="1"/>
  <c r="G30" i="16"/>
  <c r="E22" i="16"/>
  <c r="F22" i="16" s="1"/>
  <c r="E23" i="16"/>
  <c r="F23" i="16" s="1"/>
  <c r="G22" i="16"/>
  <c r="F45" i="16"/>
  <c r="F44" i="16"/>
  <c r="F41" i="16"/>
  <c r="F40" i="16"/>
  <c r="F39" i="16"/>
  <c r="F36" i="16"/>
  <c r="F35" i="16"/>
  <c r="F34" i="16"/>
  <c r="F33" i="16"/>
  <c r="F30" i="16"/>
  <c r="F15" i="16"/>
  <c r="E15" i="16"/>
  <c r="G41" i="16"/>
  <c r="G36" i="16"/>
  <c r="E45" i="16"/>
  <c r="E30" i="16"/>
  <c r="E41" i="16"/>
  <c r="E36" i="16"/>
  <c r="E18" i="15"/>
  <c r="C18" i="15"/>
  <c r="E14" i="15"/>
  <c r="E12" i="15"/>
  <c r="C14" i="15"/>
  <c r="E8" i="15"/>
  <c r="E6" i="15"/>
  <c r="C12" i="15"/>
  <c r="C8" i="15"/>
  <c r="C6" i="15"/>
  <c r="F27" i="14" l="1"/>
  <c r="I27" i="14"/>
  <c r="I19" i="3"/>
  <c r="I35" i="3"/>
  <c r="H36" i="3"/>
  <c r="I36" i="3" s="1"/>
  <c r="H40" i="16"/>
  <c r="H44" i="16"/>
  <c r="H39" i="16"/>
  <c r="H30" i="16"/>
  <c r="H36" i="16"/>
  <c r="H15" i="16"/>
  <c r="H35" i="16"/>
  <c r="H45" i="16"/>
  <c r="H41" i="16"/>
  <c r="H22" i="16"/>
  <c r="H34" i="16"/>
  <c r="H33" i="16"/>
  <c r="G23" i="16"/>
  <c r="H23" i="16" s="1"/>
  <c r="E31" i="16"/>
  <c r="C25" i="15"/>
  <c r="C29" i="15" s="1"/>
  <c r="C51" i="15"/>
  <c r="E25" i="15"/>
  <c r="E29" i="15" s="1"/>
  <c r="E68" i="15"/>
  <c r="C64" i="15"/>
  <c r="C54" i="15" s="1"/>
  <c r="C57" i="15" s="1"/>
  <c r="E64" i="15"/>
  <c r="E54" i="15" s="1"/>
  <c r="E57" i="15" s="1"/>
  <c r="C68" i="15"/>
  <c r="E37" i="16" l="1"/>
  <c r="F31" i="16"/>
  <c r="G31" i="16"/>
  <c r="G37" i="16" s="1"/>
  <c r="E42" i="16" l="1"/>
  <c r="F37" i="16"/>
  <c r="H31" i="16"/>
  <c r="G42" i="16"/>
  <c r="H37" i="16"/>
  <c r="E46" i="16" l="1"/>
  <c r="F42" i="16"/>
  <c r="G46" i="16"/>
  <c r="H42" i="16"/>
  <c r="F46" i="16" l="1"/>
  <c r="H46" i="16"/>
  <c r="F67" i="14" l="1"/>
  <c r="I67" i="14" s="1"/>
  <c r="G57" i="14"/>
  <c r="G69" i="14" s="1"/>
  <c r="H51" i="14"/>
  <c r="H57" i="14" s="1"/>
  <c r="F51" i="14"/>
  <c r="F57" i="14" s="1"/>
  <c r="E51" i="14"/>
  <c r="E57" i="14" s="1"/>
  <c r="D51" i="14"/>
  <c r="D57" i="14" s="1"/>
  <c r="D69" i="14" s="1"/>
  <c r="I61" i="14"/>
  <c r="I55" i="14"/>
  <c r="I54" i="14"/>
  <c r="D12" i="3"/>
  <c r="D33" i="3"/>
  <c r="D89" i="13"/>
  <c r="D85" i="13"/>
  <c r="D34" i="3"/>
  <c r="D24" i="3"/>
  <c r="F24" i="3"/>
  <c r="D54" i="13"/>
  <c r="I51" i="14" l="1"/>
  <c r="I57" i="14" s="1"/>
  <c r="F23" i="3" l="1"/>
  <c r="D23" i="3"/>
  <c r="D69" i="13"/>
  <c r="D79" i="13"/>
  <c r="D70" i="13"/>
  <c r="D57" i="13"/>
  <c r="D67" i="13"/>
  <c r="D75" i="13"/>
  <c r="D77" i="13" s="1"/>
  <c r="D64" i="13"/>
  <c r="D59" i="13"/>
  <c r="D66" i="13"/>
  <c r="F19" i="3"/>
  <c r="F12" i="3"/>
  <c r="F14" i="3" s="1"/>
  <c r="D10" i="3"/>
  <c r="D19" i="3"/>
  <c r="F35" i="3"/>
  <c r="D35" i="3"/>
  <c r="K85" i="8"/>
  <c r="K91" i="8" s="1"/>
  <c r="K86" i="8"/>
  <c r="K87" i="8"/>
  <c r="K88" i="8"/>
  <c r="K89" i="8"/>
  <c r="K90" i="8"/>
  <c r="K96" i="8"/>
  <c r="K99" i="8" s="1"/>
  <c r="K97" i="8"/>
  <c r="K98" i="8"/>
  <c r="H64" i="14" l="1"/>
  <c r="H69" i="14" s="1"/>
  <c r="F64" i="14"/>
  <c r="D81" i="13"/>
  <c r="D60" i="13"/>
  <c r="D65" i="13"/>
  <c r="D26" i="3"/>
  <c r="D29" i="3" s="1"/>
  <c r="D36" i="3" s="1"/>
  <c r="F26" i="3"/>
  <c r="F29" i="3" s="1"/>
  <c r="F36" i="3" s="1"/>
  <c r="D14" i="3"/>
  <c r="D20" i="3" s="1"/>
  <c r="F20" i="3"/>
  <c r="F38" i="3" s="1"/>
  <c r="K103" i="8"/>
  <c r="L103" i="8" s="1"/>
  <c r="F27" i="11"/>
  <c r="G27" i="11"/>
  <c r="I25" i="11"/>
  <c r="I23" i="11"/>
  <c r="I20" i="11"/>
  <c r="I19" i="11"/>
  <c r="I14" i="11"/>
  <c r="I13" i="11"/>
  <c r="G16" i="11"/>
  <c r="H16" i="11"/>
  <c r="H27" i="11" s="1"/>
  <c r="E10" i="11"/>
  <c r="E16" i="11" s="1"/>
  <c r="E27" i="11" s="1"/>
  <c r="D10" i="11"/>
  <c r="E44" i="10"/>
  <c r="E43" i="10"/>
  <c r="E42" i="10"/>
  <c r="C106" i="10"/>
  <c r="K168" i="10" s="1"/>
  <c r="C102" i="10"/>
  <c r="K167" i="10" s="1"/>
  <c r="C94" i="10"/>
  <c r="C88" i="10"/>
  <c r="C87" i="10"/>
  <c r="C86" i="10"/>
  <c r="C82" i="10"/>
  <c r="E29" i="10"/>
  <c r="N109" i="8"/>
  <c r="N108" i="8"/>
  <c r="N107" i="8"/>
  <c r="N106" i="8"/>
  <c r="O100" i="8"/>
  <c r="O99" i="8"/>
  <c r="O98" i="8"/>
  <c r="O92" i="8"/>
  <c r="O88" i="8"/>
  <c r="O87" i="8"/>
  <c r="O85" i="8"/>
  <c r="E13" i="8"/>
  <c r="E49" i="8"/>
  <c r="O86" i="8" s="1"/>
  <c r="L97" i="8" l="1"/>
  <c r="D82" i="13"/>
  <c r="D68" i="13"/>
  <c r="D71" i="13" s="1"/>
  <c r="D73" i="13" s="1"/>
  <c r="I10" i="11"/>
  <c r="I16" i="11" s="1"/>
  <c r="I27" i="11" s="1"/>
  <c r="L90" i="8"/>
  <c r="D16" i="11"/>
  <c r="D27" i="11" s="1"/>
  <c r="L91" i="8"/>
  <c r="L99" i="8"/>
  <c r="I60" i="14"/>
  <c r="O93" i="8"/>
  <c r="L98" i="8"/>
  <c r="F65" i="14"/>
  <c r="E65" i="14" s="1"/>
  <c r="I65" i="14" s="1"/>
  <c r="I64" i="14"/>
  <c r="C90" i="10"/>
  <c r="L88" i="8"/>
  <c r="D38" i="3"/>
  <c r="L89" i="8"/>
  <c r="L96" i="8"/>
  <c r="L87" i="8"/>
  <c r="L86" i="8"/>
  <c r="L85" i="8"/>
  <c r="C80" i="10"/>
  <c r="C84" i="10" s="1"/>
  <c r="D84" i="10" s="1"/>
  <c r="O101" i="8"/>
  <c r="O89" i="8"/>
  <c r="J32" i="1"/>
  <c r="J28" i="1"/>
  <c r="J29" i="1"/>
  <c r="J30" i="1"/>
  <c r="J31" i="1"/>
  <c r="J27" i="1"/>
  <c r="J22" i="1"/>
  <c r="J21" i="1"/>
  <c r="J19" i="1"/>
  <c r="J12" i="1"/>
  <c r="J13" i="1"/>
  <c r="J14" i="1"/>
  <c r="J15" i="1"/>
  <c r="J16" i="1"/>
  <c r="J17" i="1"/>
  <c r="J18" i="1"/>
  <c r="J11" i="1"/>
  <c r="F32" i="1"/>
  <c r="F28" i="1"/>
  <c r="F29" i="1"/>
  <c r="F30" i="1"/>
  <c r="F31" i="1"/>
  <c r="F27" i="1"/>
  <c r="F25" i="1"/>
  <c r="F23" i="1"/>
  <c r="F24" i="1"/>
  <c r="F22" i="1"/>
  <c r="F20" i="1"/>
  <c r="F12" i="1"/>
  <c r="F13" i="1"/>
  <c r="F14" i="1"/>
  <c r="F15" i="1"/>
  <c r="F16" i="1"/>
  <c r="F17" i="1"/>
  <c r="F18" i="1"/>
  <c r="F19" i="1"/>
  <c r="F11" i="1"/>
  <c r="D84" i="13" l="1"/>
  <c r="D86" i="13" s="1"/>
  <c r="D91" i="13" s="1"/>
  <c r="H38" i="3"/>
  <c r="F69" i="14"/>
  <c r="I69" i="14"/>
  <c r="E69" i="14"/>
  <c r="O95" i="8"/>
  <c r="C92" i="10"/>
  <c r="C96" i="10" s="1"/>
  <c r="K166" i="10" s="1"/>
  <c r="K169" i="10" s="1"/>
  <c r="D87" i="10"/>
  <c r="D98" i="10"/>
  <c r="D94" i="10"/>
  <c r="D102" i="10"/>
  <c r="D89" i="10"/>
  <c r="D86" i="10"/>
  <c r="D88" i="10"/>
  <c r="D90" i="10"/>
  <c r="D80" i="10"/>
  <c r="D106" i="10"/>
  <c r="D82" i="10"/>
  <c r="D45" i="4"/>
  <c r="D44" i="4"/>
  <c r="D46" i="4" s="1"/>
  <c r="D47" i="4" s="1"/>
  <c r="I45" i="4"/>
  <c r="I44" i="4"/>
  <c r="I46" i="4" s="1"/>
  <c r="I47" i="4" s="1"/>
  <c r="G45" i="4"/>
  <c r="K45" i="4" s="1"/>
  <c r="G44" i="4"/>
  <c r="G46" i="4" s="1"/>
  <c r="G47" i="4" s="1"/>
  <c r="O103" i="8" l="1"/>
  <c r="P95" i="8" s="1"/>
  <c r="D96" i="10"/>
  <c r="C100" i="10"/>
  <c r="D100" i="10" s="1"/>
  <c r="D92" i="10"/>
  <c r="K171" i="10"/>
  <c r="K170" i="10"/>
  <c r="K44" i="4"/>
  <c r="K46" i="4" s="1"/>
  <c r="K47" i="4" s="1"/>
  <c r="P103" i="8" l="1"/>
  <c r="P92" i="8"/>
  <c r="P100" i="8"/>
  <c r="P99" i="8"/>
  <c r="P85" i="8"/>
  <c r="P86" i="8"/>
  <c r="P87" i="8"/>
  <c r="P98" i="8"/>
  <c r="P88" i="8"/>
  <c r="P93" i="8"/>
  <c r="P89" i="8"/>
  <c r="P101" i="8"/>
  <c r="C104" i="10"/>
  <c r="D104" i="10" s="1"/>
  <c r="C108" i="10" l="1"/>
  <c r="D108" i="10" s="1"/>
  <c r="C110" i="10" l="1"/>
</calcChain>
</file>

<file path=xl/sharedStrings.xml><?xml version="1.0" encoding="utf-8"?>
<sst xmlns="http://schemas.openxmlformats.org/spreadsheetml/2006/main" count="859" uniqueCount="298">
  <si>
    <t>Cifras en miles de pesos</t>
  </si>
  <si>
    <t>Concepto</t>
  </si>
  <si>
    <t>ACTIVO</t>
  </si>
  <si>
    <t>Disponibilidades</t>
  </si>
  <si>
    <t>Clientes</t>
  </si>
  <si>
    <t>Reserva para cuentas incobrables</t>
  </si>
  <si>
    <t>Deudores Diversos</t>
  </si>
  <si>
    <t xml:space="preserve">Almacén </t>
  </si>
  <si>
    <t>Mercancías en tránsito</t>
  </si>
  <si>
    <t>Anticipo de Proveedores</t>
  </si>
  <si>
    <t>Impuestos anticipados</t>
  </si>
  <si>
    <t>Otros activos circulantes</t>
  </si>
  <si>
    <t>Suma</t>
  </si>
  <si>
    <t>Equipo de transporte</t>
  </si>
  <si>
    <t>Otros activos fijos</t>
  </si>
  <si>
    <t>Depósitos en garantía</t>
  </si>
  <si>
    <t>Gastos de Instalacion</t>
  </si>
  <si>
    <t>Pagos anticipados</t>
  </si>
  <si>
    <t>Impuestos diferidos</t>
  </si>
  <si>
    <t>TOTAL DE ACTIVO</t>
  </si>
  <si>
    <t>PASIVO</t>
  </si>
  <si>
    <t>A corto plazo</t>
  </si>
  <si>
    <t>Proveedores</t>
  </si>
  <si>
    <t>Acreedores diversos</t>
  </si>
  <si>
    <t>Créditos bancarios</t>
  </si>
  <si>
    <t>Insrumentos Financieros</t>
  </si>
  <si>
    <t>Anticipo de clientes</t>
  </si>
  <si>
    <t>PTU</t>
  </si>
  <si>
    <t>Impuestos por pagar</t>
  </si>
  <si>
    <t>IVA trasladado</t>
  </si>
  <si>
    <t>A largo plazo</t>
  </si>
  <si>
    <t>TOTAL DE PASIVO</t>
  </si>
  <si>
    <t>INVERSION DE LOS ACCIONISTAS</t>
  </si>
  <si>
    <t>Capital social</t>
  </si>
  <si>
    <t>Resultado del ejercicio</t>
  </si>
  <si>
    <t>Resultados acumulados</t>
  </si>
  <si>
    <t>Repomo patrimonial</t>
  </si>
  <si>
    <t>Reserva legal</t>
  </si>
  <si>
    <t>INVERSION TOTAL DE ACCIONISTAS</t>
  </si>
  <si>
    <t>TOTAL DE PASIVO MAS CAPITAL</t>
  </si>
  <si>
    <t>COMPAÑÍA X SA DE CV</t>
  </si>
  <si>
    <t>Depreciación acumulada</t>
  </si>
  <si>
    <t>Amortización acumulada</t>
  </si>
  <si>
    <t>Mexico</t>
  </si>
  <si>
    <t>Monterrey</t>
  </si>
  <si>
    <t>Bajio</t>
  </si>
  <si>
    <t>Hermosillo</t>
  </si>
  <si>
    <t>Otros</t>
  </si>
  <si>
    <t>Ventas totales</t>
  </si>
  <si>
    <t>Costo de Operación</t>
  </si>
  <si>
    <t>Costo de lo vendido</t>
  </si>
  <si>
    <t>Utilidad (pérdida) bruta</t>
  </si>
  <si>
    <t>Gastos de administración</t>
  </si>
  <si>
    <t>Gastos de venta</t>
  </si>
  <si>
    <t>Gastos Monterrey</t>
  </si>
  <si>
    <t>Gastos Bajío</t>
  </si>
  <si>
    <t>Gastos Hermosillo</t>
  </si>
  <si>
    <t>Gastos de operación</t>
  </si>
  <si>
    <t>Utilidad (pérdida) en operación</t>
  </si>
  <si>
    <t>Productos financieros</t>
  </si>
  <si>
    <t>Gastos financieros</t>
  </si>
  <si>
    <t>Pérdida (utilidad) cambiaria</t>
  </si>
  <si>
    <t>Costo integral de financiamiento</t>
  </si>
  <si>
    <t>Utilidad (pérdida) después de financieros</t>
  </si>
  <si>
    <t>Otros ingresos</t>
  </si>
  <si>
    <t>Otros gastos</t>
  </si>
  <si>
    <t>Ingreso (gasto) neto:</t>
  </si>
  <si>
    <t>Utilidad (pérdida) antes de impuestos</t>
  </si>
  <si>
    <t>ISR</t>
  </si>
  <si>
    <t>Total de impuestos:</t>
  </si>
  <si>
    <t>Utilidad (pérdida) neta</t>
  </si>
  <si>
    <t>COMPÁÑÍA X SA DE CV</t>
  </si>
  <si>
    <t>Estado de resultados del 1 de enero al 31 de Diciembre de 20XX</t>
  </si>
  <si>
    <t>Comparativo contra mes anterior</t>
  </si>
  <si>
    <t>Variación</t>
  </si>
  <si>
    <t>$</t>
  </si>
  <si>
    <t>%</t>
  </si>
  <si>
    <t>Acumulado</t>
  </si>
  <si>
    <t>Mes</t>
  </si>
  <si>
    <t>Estimación para cuentas incobrables</t>
  </si>
  <si>
    <t>Corto plazo</t>
  </si>
  <si>
    <t>Largo plazo (Tangible)</t>
  </si>
  <si>
    <t>Largo plazo (Intangible)</t>
  </si>
  <si>
    <t>Cuenta</t>
  </si>
  <si>
    <t>Saldo</t>
  </si>
  <si>
    <t>Bancos</t>
  </si>
  <si>
    <t>Caja chica</t>
  </si>
  <si>
    <t>Cuentas por cobrar</t>
  </si>
  <si>
    <t>Otros activos a corto plazo</t>
  </si>
  <si>
    <t>Depreciacion acumulada</t>
  </si>
  <si>
    <t>Cuentas por pagar</t>
  </si>
  <si>
    <t>Grupo</t>
  </si>
  <si>
    <t>Clasificación</t>
  </si>
  <si>
    <t>Pasivo</t>
  </si>
  <si>
    <t>Activo</t>
  </si>
  <si>
    <t>Otros pasivos a corto plazo</t>
  </si>
  <si>
    <t>Largo plazo</t>
  </si>
  <si>
    <t>La empresa Ejemplo SA de CV, presenta los siguientes saldos en sus cuentas al 31 de</t>
  </si>
  <si>
    <t>Capital Social</t>
  </si>
  <si>
    <t>Almacén de mercancía</t>
  </si>
  <si>
    <t>Inventarios en tránsito</t>
  </si>
  <si>
    <t>Créditos bancarios CP</t>
  </si>
  <si>
    <t>Créditos bancarios LP</t>
  </si>
  <si>
    <t>Capital contable</t>
  </si>
  <si>
    <t>EMPRESA DE EJEMPLO SA DE CV</t>
  </si>
  <si>
    <t>Caja Chica</t>
  </si>
  <si>
    <t>Almacén de mercancías</t>
  </si>
  <si>
    <t>Inventario en tránsito</t>
  </si>
  <si>
    <t>Total a corto plazo</t>
  </si>
  <si>
    <t>Largo Plazo</t>
  </si>
  <si>
    <t>Patrimonio</t>
  </si>
  <si>
    <t>Total a largo plazo</t>
  </si>
  <si>
    <t>Pasivo Total</t>
  </si>
  <si>
    <t>PATRIMONIO NETO</t>
  </si>
  <si>
    <t>Total de Capital Contable</t>
  </si>
  <si>
    <t>TOTAL DE PASIVO MÁS CAPITAL</t>
  </si>
  <si>
    <t>ACTIVO TOTAL</t>
  </si>
  <si>
    <t>Ajuste por inflación</t>
  </si>
  <si>
    <t>Cufin</t>
  </si>
  <si>
    <t>Cuca</t>
  </si>
  <si>
    <t>Depreciación fiscal</t>
  </si>
  <si>
    <t>Orden</t>
  </si>
  <si>
    <t>Fiscal</t>
  </si>
  <si>
    <t>CUENTAS DE ORDEN</t>
  </si>
  <si>
    <t>Ajuste por Inflación</t>
  </si>
  <si>
    <t>Estructura del Estado de Resultados</t>
  </si>
  <si>
    <t>+</t>
  </si>
  <si>
    <t>Ingresos</t>
  </si>
  <si>
    <t>-</t>
  </si>
  <si>
    <t>Costos</t>
  </si>
  <si>
    <t>=</t>
  </si>
  <si>
    <t>Utilidad bruta</t>
  </si>
  <si>
    <t>Utilidad de operación</t>
  </si>
  <si>
    <t>+ /-</t>
  </si>
  <si>
    <t>Resultado Integral de Financiamiento</t>
  </si>
  <si>
    <t>Utilidad antes de impuestos</t>
  </si>
  <si>
    <t>Utilidad antes de operaciones discontinuas</t>
  </si>
  <si>
    <t>Operaciones dicontinuas</t>
  </si>
  <si>
    <t>Utilidad neta</t>
  </si>
  <si>
    <t>Otros resultados Integrales</t>
  </si>
  <si>
    <t>Resultado Integral</t>
  </si>
  <si>
    <t>Utilidad por acción</t>
  </si>
  <si>
    <t>Gastos de operación *</t>
  </si>
  <si>
    <t>Estructura del Estado de Resultado Integral</t>
  </si>
  <si>
    <t>Estructura de otros resultados integrales</t>
  </si>
  <si>
    <t>Ventas tienda 1</t>
  </si>
  <si>
    <t>Ventas tienda 2</t>
  </si>
  <si>
    <t>Ventas tienda 3</t>
  </si>
  <si>
    <t>Intereses pagados</t>
  </si>
  <si>
    <t>Intereses ganados</t>
  </si>
  <si>
    <t>Pérdida cambiaria</t>
  </si>
  <si>
    <t>Utilidad cambiaria</t>
  </si>
  <si>
    <t>Impuesto Sobre la Renta</t>
  </si>
  <si>
    <t>Gastos de logística</t>
  </si>
  <si>
    <t>Acciones en circulación</t>
  </si>
  <si>
    <t>Pérdida por cierre tienda 4</t>
  </si>
  <si>
    <t>Utilidad en valuación de inversio-</t>
  </si>
  <si>
    <t>nes a realizarse en 2019</t>
  </si>
  <si>
    <t>Costo</t>
  </si>
  <si>
    <t>Impuesto</t>
  </si>
  <si>
    <t>Gasto</t>
  </si>
  <si>
    <t>Ingreso</t>
  </si>
  <si>
    <t>RIF</t>
  </si>
  <si>
    <t>Discontinuas</t>
  </si>
  <si>
    <t>ORI</t>
  </si>
  <si>
    <t>Gastos de Administración</t>
  </si>
  <si>
    <t>Gastos de Venta</t>
  </si>
  <si>
    <t>Operaciones dicontinuas **</t>
  </si>
  <si>
    <t>Otros resultados Integrales **</t>
  </si>
  <si>
    <t>Base Impuesto</t>
  </si>
  <si>
    <t>Gastos</t>
  </si>
  <si>
    <t>Ajustes por:</t>
  </si>
  <si>
    <t>Aplicación retrospectiva por cambios contables</t>
  </si>
  <si>
    <t>Correcciones por errores</t>
  </si>
  <si>
    <t>Saldos iniciales ajustados</t>
  </si>
  <si>
    <t>Movimientos de propietarios</t>
  </si>
  <si>
    <t>Pago de dividendos</t>
  </si>
  <si>
    <t>Aumento (Reducción) de capital</t>
  </si>
  <si>
    <t>Movimientos de reservas</t>
  </si>
  <si>
    <t>Incremento reserva legal</t>
  </si>
  <si>
    <t>Resultados integral</t>
  </si>
  <si>
    <t>Saldos finales del capital contable</t>
  </si>
  <si>
    <t>Utilidades acumuladas</t>
  </si>
  <si>
    <t>Otros Resultados Integrales</t>
  </si>
  <si>
    <t>Total Capital Contable</t>
  </si>
  <si>
    <t>Mayo de 20XX, para lo cual le pide, elaborar el balance general a esa fecha.</t>
  </si>
  <si>
    <t>Balance General al 31 de mayo de 20XX</t>
  </si>
  <si>
    <t>Estado de resultados por el periodo del 1 de enero al 31 de mayo de 20XX</t>
  </si>
  <si>
    <t>Mayo de 20XX, para lo cual le pide, elaborar el estado de resultados integral  a esa fecha</t>
  </si>
  <si>
    <t>Estado de cambIos en el capital contable al 31 de diciembre de 20XX</t>
  </si>
  <si>
    <t>Cargos</t>
  </si>
  <si>
    <t>Debe</t>
  </si>
  <si>
    <t>Débito</t>
  </si>
  <si>
    <t>Abonos</t>
  </si>
  <si>
    <t>Haber</t>
  </si>
  <si>
    <t>Crédito</t>
  </si>
  <si>
    <t>USO</t>
  </si>
  <si>
    <t>GENERACIÓN</t>
  </si>
  <si>
    <t>DESTINO</t>
  </si>
  <si>
    <t>ORIGEN</t>
  </si>
  <si>
    <t>Año 2</t>
  </si>
  <si>
    <t>Año 1</t>
  </si>
  <si>
    <t>Balance general comparativo al 31 de diciembre del Año 2</t>
  </si>
  <si>
    <t>Operación:</t>
  </si>
  <si>
    <t>Más:</t>
  </si>
  <si>
    <t>Cargos a resultados que no requieren uso de efectivo:</t>
  </si>
  <si>
    <t>Depreciación</t>
  </si>
  <si>
    <t>Amortización</t>
  </si>
  <si>
    <t>Reservas inventario y cxc</t>
  </si>
  <si>
    <t>en el capital de trabajo operacional:</t>
  </si>
  <si>
    <t>Recursos netos generados (utilizados) en la operación:</t>
  </si>
  <si>
    <t>Financiamiento</t>
  </si>
  <si>
    <t>Obtención (Amortización) de créditos</t>
  </si>
  <si>
    <t>Inversión:</t>
  </si>
  <si>
    <t>Adquisición de activo fijo</t>
  </si>
  <si>
    <t>Venta de activos fijos</t>
  </si>
  <si>
    <t>Incremento (decremento) de efectivo:</t>
  </si>
  <si>
    <t>Efectivo e inversiones al inicio del ejercicio</t>
  </si>
  <si>
    <t>Saldo final en efectivo e inversiones</t>
  </si>
  <si>
    <t>Saldo en balance</t>
  </si>
  <si>
    <t>Diferencia</t>
  </si>
  <si>
    <t>Estado de flujo de efectivo al año 2</t>
  </si>
  <si>
    <t>Recursos brutos generados en la operación:</t>
  </si>
  <si>
    <t>Flujos Generados (utilizados) en la operación, provenientes de cambios</t>
  </si>
  <si>
    <t>Flujos generados (utilizados) en la operación</t>
  </si>
  <si>
    <t>Recursos Generados (utilizados) en actividades de inversión:</t>
  </si>
  <si>
    <t>Recursos Generados (utilizados) en actividades de financiamiento:</t>
  </si>
  <si>
    <t>Aportacion de capital</t>
  </si>
  <si>
    <t>Saldo final en efectivo e inversiones:</t>
  </si>
  <si>
    <t>Estado de cambios en el capital contable al 31 de diciembre de 20XX</t>
  </si>
  <si>
    <t>Saldos iniciales de capital contable a diciembre 20XX</t>
  </si>
  <si>
    <t>Movimientos de resultados</t>
  </si>
  <si>
    <t>Aplicación resultado del ejercicio</t>
  </si>
  <si>
    <t>Balance general al 31 de Diciembre de 2021</t>
  </si>
  <si>
    <t>Saldos iniciales de capital contable a diciembre 2021</t>
  </si>
  <si>
    <t>CUENTA DEUDORA</t>
  </si>
  <si>
    <t>CUENTA ACREEDORA</t>
  </si>
  <si>
    <t>Estado de resultados del 1 de Enero al 30 de Junio de 2022</t>
  </si>
  <si>
    <t>Análisis Financiero</t>
  </si>
  <si>
    <t>Verde</t>
  </si>
  <si>
    <t>Amarillo</t>
  </si>
  <si>
    <t>Rojo</t>
  </si>
  <si>
    <t>Liquidez:</t>
  </si>
  <si>
    <t>Endeudamiento:</t>
  </si>
  <si>
    <t>Capital de trabajo</t>
  </si>
  <si>
    <t>Eficiencia operativa:</t>
  </si>
  <si>
    <t>Rotación de cuentas por cobrar MN</t>
  </si>
  <si>
    <t>Rotación Inventarios</t>
  </si>
  <si>
    <t>Ciclo operativo</t>
  </si>
  <si>
    <t>Rotación de cuentas por pagar</t>
  </si>
  <si>
    <t>Ciclo financiero corto</t>
  </si>
  <si>
    <t>Márgenes:</t>
  </si>
  <si>
    <t>Márgen bruto</t>
  </si>
  <si>
    <t>Margen de operación</t>
  </si>
  <si>
    <t>Rentabilidad:</t>
  </si>
  <si>
    <t>Rendimiento de capital</t>
  </si>
  <si>
    <t>Rendimiento de activos</t>
  </si>
  <si>
    <t>Método Dupont:</t>
  </si>
  <si>
    <t>Márgen neto (UN a VT)</t>
  </si>
  <si>
    <t>Rotación de activos (VT a AT)</t>
  </si>
  <si>
    <t>Rendimiento de activos (UN a AT)</t>
  </si>
  <si>
    <t>Punto de equilibrio</t>
  </si>
  <si>
    <t>Venta promedio mensual</t>
  </si>
  <si>
    <t>Margen de seguridad</t>
  </si>
  <si>
    <t>Costo variable</t>
  </si>
  <si>
    <t>Gastos variables</t>
  </si>
  <si>
    <t>Contribución marginal</t>
  </si>
  <si>
    <t>Gastos fijos (promedio mes)</t>
  </si>
  <si>
    <t>Gastos variables (promedio mensual)</t>
  </si>
  <si>
    <t>Gastos promedio mensual</t>
  </si>
  <si>
    <t>COMPAÑÍA X, SA DE CV</t>
  </si>
  <si>
    <t>Solvencia (AC a PC)</t>
  </si>
  <si>
    <t>Liquidez (AC - INV a PC)</t>
  </si>
  <si>
    <t>Apalancamiento Capitañ (PT a CC)</t>
  </si>
  <si>
    <t>Apalancamiento Activo (PT a AT)</t>
  </si>
  <si>
    <t>Resultado integral de financiamiento</t>
  </si>
  <si>
    <t>Márgen neto</t>
  </si>
  <si>
    <t>Estado de resultados integrales del 1 de enero al 31 de Diciembre de 20XX</t>
  </si>
  <si>
    <t>Apalancamiento Capital (PT a CC)</t>
  </si>
  <si>
    <t>Capital de trabajo (AC - PC)</t>
  </si>
  <si>
    <t>(CxC / VT * 365)</t>
  </si>
  <si>
    <t>(Inv / Cto * 365)</t>
  </si>
  <si>
    <r>
      <t xml:space="preserve">Ciclo operativo </t>
    </r>
    <r>
      <rPr>
        <sz val="8"/>
        <color rgb="FF000000"/>
        <rFont val="Arial"/>
        <family val="2"/>
      </rPr>
      <t>(Rot CxC - Rot Inv)</t>
    </r>
  </si>
  <si>
    <t>(CxP / Cto * 365)</t>
  </si>
  <si>
    <r>
      <t xml:space="preserve">Ciclo financiero corto </t>
    </r>
    <r>
      <rPr>
        <b/>
        <sz val="8"/>
        <color rgb="FF000000"/>
        <rFont val="Arial"/>
        <family val="2"/>
      </rPr>
      <t>(CO - Rot CxP)</t>
    </r>
  </si>
  <si>
    <t>Márgen bruto (UB a VT)</t>
  </si>
  <si>
    <t>Margen de operación (UP a VT)</t>
  </si>
  <si>
    <t>Rendimiento de capital (UN a CCI)</t>
  </si>
  <si>
    <t>Punto de equilibrio (CF / CMg)</t>
  </si>
  <si>
    <t>(VT prom - PE) / VT prom</t>
  </si>
  <si>
    <t>Contribución marginal (CMg)</t>
  </si>
  <si>
    <t>Capital Año 1</t>
  </si>
  <si>
    <t>Utilidad del año 2</t>
  </si>
  <si>
    <t>Capital teórico Año 2</t>
  </si>
  <si>
    <t>Capital Real año 2</t>
  </si>
  <si>
    <t>= Dividendos</t>
  </si>
  <si>
    <t>Variaciones</t>
  </si>
  <si>
    <t>Tasa efectiva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</si>
</sst>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(* #,##0_);_(* \(#,##0\);_(* &quot;-&quot;??_);_(@_)"/>
    <numFmt numFmtId="165" formatCode="_-* #,##0_-;\-* #,##0_-;_-* &quot;-&quot;??_-;_-@_-"/>
    <numFmt numFmtId="166" formatCode="0.0%"/>
    <numFmt numFmtId="167" formatCode="#,##0;[Red]\(#,##0\)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11"/>
      <name val="Calibri"/>
      <family val="2"/>
      <scheme val="minor"/>
    </font>
    <font>
      <b/>
      <sz val="12"/>
      <name val="Arial"/>
      <family val="2"/>
    </font>
    <font>
      <i/>
      <sz val="10"/>
      <name val="Arial"/>
      <family val="2"/>
    </font>
    <font>
      <b/>
      <sz val="12"/>
      <color rgb="FF0000FF"/>
      <name val="Arial"/>
      <family val="2"/>
    </font>
    <font>
      <b/>
      <i/>
      <sz val="10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i/>
      <sz val="10"/>
      <color rgb="FF000000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11"/>
      <color rgb="FF00B0F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Calibri"/>
      <family val="2"/>
      <scheme val="minor"/>
    </font>
    <font>
      <sz val="8"/>
      <color indexed="8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2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/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/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/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dotted">
        <color auto="1"/>
      </left>
      <right/>
      <top/>
      <bottom/>
      <diagonal/>
    </border>
    <border>
      <left/>
      <right style="dotted">
        <color auto="1"/>
      </right>
      <top/>
      <bottom/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 style="thin">
        <color indexed="64"/>
      </top>
      <bottom style="double">
        <color indexed="64"/>
      </bottom>
      <diagonal/>
    </border>
    <border>
      <left style="dotted">
        <color auto="1"/>
      </left>
      <right style="dotted">
        <color auto="1"/>
      </right>
      <top/>
      <bottom/>
      <diagonal/>
    </border>
    <border>
      <left/>
      <right style="dotted">
        <color auto="1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61">
    <xf numFmtId="0" fontId="0" fillId="0" borderId="0" xfId="0"/>
    <xf numFmtId="43" fontId="3" fillId="0" borderId="0" xfId="1" applyFont="1" applyFill="1" applyBorder="1" applyAlignment="1">
      <alignment horizontal="centerContinuous"/>
    </xf>
    <xf numFmtId="0" fontId="2" fillId="0" borderId="0" xfId="0" applyFont="1"/>
    <xf numFmtId="43" fontId="4" fillId="0" borderId="0" xfId="1" applyFont="1" applyFill="1" applyBorder="1" applyAlignment="1">
      <alignment horizontal="centerContinuous"/>
    </xf>
    <xf numFmtId="43" fontId="5" fillId="0" borderId="0" xfId="1" applyFont="1" applyFill="1" applyBorder="1" applyAlignment="1">
      <alignment horizontal="center"/>
    </xf>
    <xf numFmtId="17" fontId="5" fillId="0" borderId="0" xfId="1" applyNumberFormat="1" applyFont="1" applyFill="1" applyBorder="1" applyAlignment="1">
      <alignment horizontal="centerContinuous"/>
    </xf>
    <xf numFmtId="0" fontId="5" fillId="0" borderId="0" xfId="0" applyFont="1" applyAlignment="1">
      <alignment horizontal="centerContinuous"/>
    </xf>
    <xf numFmtId="10" fontId="2" fillId="0" borderId="0" xfId="2" applyNumberFormat="1" applyFont="1" applyFill="1" applyBorder="1" applyAlignment="1"/>
    <xf numFmtId="10" fontId="4" fillId="0" borderId="0" xfId="2" applyNumberFormat="1" applyFont="1" applyFill="1" applyBorder="1" applyAlignment="1"/>
    <xf numFmtId="10" fontId="4" fillId="0" borderId="1" xfId="2" applyNumberFormat="1" applyFont="1" applyFill="1" applyBorder="1" applyAlignment="1"/>
    <xf numFmtId="164" fontId="4" fillId="0" borderId="1" xfId="1" applyNumberFormat="1" applyFont="1" applyFill="1" applyBorder="1" applyAlignment="1"/>
    <xf numFmtId="164" fontId="2" fillId="0" borderId="0" xfId="1" applyNumberFormat="1" applyFont="1" applyFill="1" applyBorder="1" applyAlignment="1"/>
    <xf numFmtId="43" fontId="7" fillId="0" borderId="0" xfId="1" applyFont="1" applyFill="1" applyBorder="1" applyAlignment="1">
      <alignment horizontal="centerContinuous"/>
    </xf>
    <xf numFmtId="43" fontId="7" fillId="0" borderId="0" xfId="1" quotePrefix="1" applyFont="1" applyFill="1" applyBorder="1" applyAlignment="1">
      <alignment horizontal="centerContinuous"/>
    </xf>
    <xf numFmtId="17" fontId="5" fillId="0" borderId="0" xfId="1" quotePrefix="1" applyNumberFormat="1" applyFont="1" applyFill="1" applyBorder="1" applyAlignment="1">
      <alignment horizontal="centerContinuous"/>
    </xf>
    <xf numFmtId="43" fontId="2" fillId="0" borderId="0" xfId="1" applyFont="1" applyFill="1" applyBorder="1" applyAlignment="1"/>
    <xf numFmtId="43" fontId="4" fillId="0" borderId="0" xfId="1" applyFont="1" applyFill="1" applyBorder="1" applyAlignment="1">
      <alignment horizontal="center"/>
    </xf>
    <xf numFmtId="43" fontId="5" fillId="0" borderId="0" xfId="1" applyFont="1" applyFill="1" applyBorder="1" applyAlignment="1"/>
    <xf numFmtId="164" fontId="5" fillId="0" borderId="0" xfId="1" applyNumberFormat="1" applyFont="1" applyFill="1" applyBorder="1" applyAlignment="1"/>
    <xf numFmtId="165" fontId="2" fillId="0" borderId="0" xfId="3" applyNumberFormat="1" applyFont="1" applyFill="1" applyBorder="1" applyAlignment="1"/>
    <xf numFmtId="43" fontId="8" fillId="0" borderId="0" xfId="1" quotePrefix="1" applyFont="1" applyFill="1" applyBorder="1" applyAlignment="1">
      <alignment horizontal="right"/>
    </xf>
    <xf numFmtId="164" fontId="4" fillId="0" borderId="0" xfId="1" applyNumberFormat="1" applyFont="1" applyFill="1" applyBorder="1" applyAlignment="1"/>
    <xf numFmtId="43" fontId="4" fillId="0" borderId="0" xfId="1" quotePrefix="1" applyFont="1" applyFill="1" applyBorder="1" applyAlignment="1">
      <alignment horizontal="center"/>
    </xf>
    <xf numFmtId="164" fontId="4" fillId="0" borderId="2" xfId="1" applyNumberFormat="1" applyFont="1" applyFill="1" applyBorder="1" applyAlignment="1"/>
    <xf numFmtId="10" fontId="4" fillId="0" borderId="2" xfId="2" applyNumberFormat="1" applyFont="1" applyFill="1" applyBorder="1" applyAlignment="1"/>
    <xf numFmtId="164" fontId="4" fillId="0" borderId="0" xfId="1" applyNumberFormat="1" applyFont="1" applyFill="1" applyBorder="1" applyAlignment="1">
      <alignment horizontal="center"/>
    </xf>
    <xf numFmtId="43" fontId="2" fillId="0" borderId="0" xfId="1" quotePrefix="1" applyFont="1" applyFill="1" applyBorder="1" applyAlignment="1">
      <alignment horizontal="left"/>
    </xf>
    <xf numFmtId="43" fontId="2" fillId="0" borderId="0" xfId="1" applyFont="1" applyFill="1" applyBorder="1" applyAlignment="1">
      <alignment horizontal="left"/>
    </xf>
    <xf numFmtId="164" fontId="4" fillId="0" borderId="3" xfId="1" applyNumberFormat="1" applyFont="1" applyFill="1" applyBorder="1" applyAlignment="1"/>
    <xf numFmtId="10" fontId="4" fillId="0" borderId="3" xfId="2" applyNumberFormat="1" applyFont="1" applyFill="1" applyBorder="1" applyAlignment="1"/>
    <xf numFmtId="0" fontId="6" fillId="0" borderId="0" xfId="0" applyFont="1"/>
    <xf numFmtId="0" fontId="3" fillId="0" borderId="0" xfId="0" applyFont="1" applyAlignment="1">
      <alignment horizontal="centerContinuous"/>
    </xf>
    <xf numFmtId="0" fontId="2" fillId="0" borderId="0" xfId="0" applyFont="1" applyAlignment="1">
      <alignment horizontal="left"/>
    </xf>
    <xf numFmtId="0" fontId="4" fillId="0" borderId="0" xfId="0" applyFont="1"/>
    <xf numFmtId="43" fontId="8" fillId="0" borderId="0" xfId="1" applyFont="1" applyFill="1" applyBorder="1" applyAlignment="1">
      <alignment horizontal="right"/>
    </xf>
    <xf numFmtId="43" fontId="2" fillId="0" borderId="0" xfId="1" applyFont="1" applyFill="1" applyBorder="1" applyAlignment="1">
      <alignment horizontal="center"/>
    </xf>
    <xf numFmtId="43" fontId="2" fillId="0" borderId="0" xfId="1" quotePrefix="1" applyFont="1" applyFill="1" applyBorder="1" applyAlignment="1">
      <alignment horizontal="center"/>
    </xf>
    <xf numFmtId="43" fontId="2" fillId="0" borderId="0" xfId="1" quotePrefix="1" applyFont="1" applyFill="1" applyBorder="1" applyAlignment="1"/>
    <xf numFmtId="43" fontId="4" fillId="0" borderId="0" xfId="1" quotePrefix="1" applyFont="1" applyFill="1" applyBorder="1" applyAlignment="1">
      <alignment horizontal="left"/>
    </xf>
    <xf numFmtId="10" fontId="4" fillId="0" borderId="0" xfId="1" applyNumberFormat="1" applyFont="1" applyFill="1" applyBorder="1" applyAlignment="1"/>
    <xf numFmtId="43" fontId="4" fillId="0" borderId="0" xfId="1" applyFont="1" applyFill="1" applyBorder="1" applyAlignment="1"/>
    <xf numFmtId="164" fontId="4" fillId="0" borderId="4" xfId="1" applyNumberFormat="1" applyFont="1" applyFill="1" applyBorder="1" applyAlignment="1"/>
    <xf numFmtId="10" fontId="4" fillId="0" borderId="4" xfId="1" applyNumberFormat="1" applyFont="1" applyFill="1" applyBorder="1" applyAlignment="1"/>
    <xf numFmtId="164" fontId="2" fillId="0" borderId="4" xfId="1" applyNumberFormat="1" applyFont="1" applyFill="1" applyBorder="1" applyAlignment="1"/>
    <xf numFmtId="0" fontId="2" fillId="0" borderId="0" xfId="0" applyFont="1" applyAlignment="1">
      <alignment horizontal="centerContinuous"/>
    </xf>
    <xf numFmtId="43" fontId="2" fillId="0" borderId="0" xfId="1" applyFont="1" applyFill="1" applyBorder="1" applyAlignment="1">
      <alignment horizontal="centerContinuous"/>
    </xf>
    <xf numFmtId="43" fontId="9" fillId="0" borderId="0" xfId="1" applyFont="1" applyFill="1" applyBorder="1" applyAlignment="1">
      <alignment horizontal="centerContinuous"/>
    </xf>
    <xf numFmtId="43" fontId="9" fillId="0" borderId="0" xfId="1" quotePrefix="1" applyFont="1" applyFill="1" applyBorder="1" applyAlignment="1">
      <alignment horizontal="centerContinuous"/>
    </xf>
    <xf numFmtId="17" fontId="10" fillId="0" borderId="0" xfId="1" quotePrefix="1" applyNumberFormat="1" applyFont="1" applyFill="1" applyBorder="1" applyAlignment="1">
      <alignment horizontal="centerContinuous"/>
    </xf>
    <xf numFmtId="17" fontId="10" fillId="0" borderId="0" xfId="1" applyNumberFormat="1" applyFont="1" applyFill="1" applyBorder="1" applyAlignment="1">
      <alignment horizontal="centerContinuous"/>
    </xf>
    <xf numFmtId="43" fontId="11" fillId="0" borderId="0" xfId="1" applyFont="1" applyFill="1" applyBorder="1" applyAlignment="1"/>
    <xf numFmtId="43" fontId="12" fillId="0" borderId="0" xfId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164" fontId="11" fillId="0" borderId="0" xfId="1" applyNumberFormat="1" applyFont="1" applyFill="1" applyBorder="1" applyAlignment="1"/>
    <xf numFmtId="43" fontId="10" fillId="0" borderId="0" xfId="1" applyFont="1" applyFill="1" applyBorder="1" applyAlignment="1"/>
    <xf numFmtId="164" fontId="10" fillId="0" borderId="0" xfId="1" applyNumberFormat="1" applyFont="1" applyFill="1" applyBorder="1" applyAlignment="1"/>
    <xf numFmtId="164" fontId="2" fillId="0" borderId="0" xfId="0" applyNumberFormat="1" applyFont="1"/>
    <xf numFmtId="165" fontId="11" fillId="0" borderId="0" xfId="3" applyNumberFormat="1" applyFont="1" applyFill="1" applyBorder="1" applyAlignment="1"/>
    <xf numFmtId="164" fontId="11" fillId="0" borderId="1" xfId="1" applyNumberFormat="1" applyFont="1" applyFill="1" applyBorder="1" applyAlignment="1"/>
    <xf numFmtId="10" fontId="11" fillId="0" borderId="1" xfId="2" applyNumberFormat="1" applyFont="1" applyFill="1" applyBorder="1" applyAlignment="1"/>
    <xf numFmtId="43" fontId="13" fillId="0" borderId="0" xfId="1" quotePrefix="1" applyFont="1" applyFill="1" applyBorder="1" applyAlignment="1">
      <alignment horizontal="right"/>
    </xf>
    <xf numFmtId="164" fontId="12" fillId="0" borderId="1" xfId="1" applyNumberFormat="1" applyFont="1" applyFill="1" applyBorder="1" applyAlignment="1"/>
    <xf numFmtId="10" fontId="12" fillId="0" borderId="1" xfId="2" applyNumberFormat="1" applyFont="1" applyFill="1" applyBorder="1" applyAlignment="1"/>
    <xf numFmtId="164" fontId="13" fillId="0" borderId="0" xfId="1" applyNumberFormat="1" applyFont="1" applyFill="1" applyBorder="1" applyAlignment="1"/>
    <xf numFmtId="164" fontId="12" fillId="0" borderId="0" xfId="1" applyNumberFormat="1" applyFont="1" applyFill="1" applyBorder="1" applyAlignment="1"/>
    <xf numFmtId="43" fontId="12" fillId="0" borderId="0" xfId="1" quotePrefix="1" applyFont="1" applyFill="1" applyBorder="1" applyAlignment="1">
      <alignment horizontal="center"/>
    </xf>
    <xf numFmtId="164" fontId="12" fillId="0" borderId="2" xfId="1" applyNumberFormat="1" applyFont="1" applyFill="1" applyBorder="1" applyAlignment="1"/>
    <xf numFmtId="10" fontId="12" fillId="0" borderId="2" xfId="2" applyNumberFormat="1" applyFont="1" applyFill="1" applyBorder="1" applyAlignment="1"/>
    <xf numFmtId="164" fontId="11" fillId="0" borderId="0" xfId="1" applyNumberFormat="1" applyFont="1" applyFill="1" applyBorder="1" applyAlignment="1">
      <alignment horizontal="center"/>
    </xf>
    <xf numFmtId="164" fontId="12" fillId="0" borderId="0" xfId="1" applyNumberFormat="1" applyFont="1" applyFill="1" applyBorder="1" applyAlignment="1">
      <alignment horizontal="center"/>
    </xf>
    <xf numFmtId="43" fontId="11" fillId="0" borderId="0" xfId="1" quotePrefix="1" applyFont="1" applyFill="1" applyBorder="1" applyAlignment="1">
      <alignment horizontal="left"/>
    </xf>
    <xf numFmtId="164" fontId="2" fillId="0" borderId="1" xfId="1" applyNumberFormat="1" applyFont="1" applyFill="1" applyBorder="1" applyAlignment="1"/>
    <xf numFmtId="10" fontId="2" fillId="0" borderId="1" xfId="2" applyNumberFormat="1" applyFont="1" applyFill="1" applyBorder="1" applyAlignment="1"/>
    <xf numFmtId="164" fontId="14" fillId="0" borderId="0" xfId="1" applyNumberFormat="1" applyFont="1" applyFill="1" applyBorder="1" applyAlignment="1"/>
    <xf numFmtId="164" fontId="15" fillId="0" borderId="0" xfId="1" applyNumberFormat="1" applyFont="1" applyFill="1" applyBorder="1" applyAlignment="1"/>
    <xf numFmtId="43" fontId="11" fillId="0" borderId="0" xfId="1" applyFont="1" applyFill="1" applyBorder="1" applyAlignment="1">
      <alignment horizontal="left"/>
    </xf>
    <xf numFmtId="164" fontId="12" fillId="0" borderId="3" xfId="1" applyNumberFormat="1" applyFont="1" applyFill="1" applyBorder="1" applyAlignment="1"/>
    <xf numFmtId="10" fontId="12" fillId="0" borderId="3" xfId="2" applyNumberFormat="1" applyFont="1" applyFill="1" applyBorder="1" applyAlignment="1"/>
    <xf numFmtId="43" fontId="11" fillId="0" borderId="0" xfId="1" applyFont="1" applyFill="1" applyBorder="1" applyAlignment="1">
      <alignment horizontal="center"/>
    </xf>
    <xf numFmtId="0" fontId="11" fillId="0" borderId="0" xfId="0" applyFont="1"/>
    <xf numFmtId="10" fontId="2" fillId="0" borderId="1" xfId="1" applyNumberFormat="1" applyFont="1" applyFill="1" applyBorder="1" applyAlignment="1"/>
    <xf numFmtId="10" fontId="4" fillId="0" borderId="1" xfId="1" applyNumberFormat="1" applyFont="1" applyFill="1" applyBorder="1" applyAlignment="1"/>
    <xf numFmtId="10" fontId="11" fillId="0" borderId="1" xfId="1" applyNumberFormat="1" applyFont="1" applyFill="1" applyBorder="1" applyAlignment="1"/>
    <xf numFmtId="10" fontId="12" fillId="0" borderId="1" xfId="1" applyNumberFormat="1" applyFont="1" applyFill="1" applyBorder="1" applyAlignment="1"/>
    <xf numFmtId="10" fontId="11" fillId="0" borderId="0" xfId="1" applyNumberFormat="1" applyFont="1" applyFill="1" applyBorder="1" applyAlignment="1"/>
    <xf numFmtId="10" fontId="12" fillId="0" borderId="0" xfId="1" applyNumberFormat="1" applyFont="1" applyFill="1" applyBorder="1" applyAlignment="1"/>
    <xf numFmtId="10" fontId="11" fillId="0" borderId="0" xfId="2" applyNumberFormat="1" applyFont="1" applyFill="1" applyBorder="1" applyAlignment="1"/>
    <xf numFmtId="10" fontId="12" fillId="0" borderId="0" xfId="2" applyNumberFormat="1" applyFont="1" applyFill="1" applyBorder="1" applyAlignment="1"/>
    <xf numFmtId="43" fontId="11" fillId="0" borderId="0" xfId="1" quotePrefix="1" applyFont="1" applyFill="1" applyBorder="1" applyAlignment="1"/>
    <xf numFmtId="166" fontId="4" fillId="0" borderId="0" xfId="2" applyNumberFormat="1" applyFont="1" applyFill="1" applyBorder="1" applyAlignment="1"/>
    <xf numFmtId="43" fontId="13" fillId="0" borderId="0" xfId="1" applyFont="1" applyFill="1" applyBorder="1" applyAlignment="1">
      <alignment horizontal="right"/>
    </xf>
    <xf numFmtId="164" fontId="2" fillId="0" borderId="2" xfId="1" applyNumberFormat="1" applyFont="1" applyFill="1" applyBorder="1" applyAlignment="1"/>
    <xf numFmtId="10" fontId="2" fillId="0" borderId="2" xfId="2" applyNumberFormat="1" applyFont="1" applyFill="1" applyBorder="1" applyAlignment="1"/>
    <xf numFmtId="165" fontId="0" fillId="0" borderId="0" xfId="1" applyNumberFormat="1" applyFont="1"/>
    <xf numFmtId="38" fontId="0" fillId="0" borderId="0" xfId="0" applyNumberFormat="1"/>
    <xf numFmtId="167" fontId="0" fillId="0" borderId="0" xfId="1" applyNumberFormat="1" applyFont="1"/>
    <xf numFmtId="167" fontId="0" fillId="0" borderId="0" xfId="0" applyNumberFormat="1"/>
    <xf numFmtId="167" fontId="16" fillId="0" borderId="0" xfId="1" applyNumberFormat="1" applyFont="1"/>
    <xf numFmtId="0" fontId="16" fillId="0" borderId="6" xfId="0" applyFont="1" applyBorder="1"/>
    <xf numFmtId="167" fontId="16" fillId="0" borderId="7" xfId="1" applyNumberFormat="1" applyFont="1" applyBorder="1"/>
    <xf numFmtId="167" fontId="16" fillId="0" borderId="7" xfId="0" applyNumberFormat="1" applyFont="1" applyBorder="1"/>
    <xf numFmtId="38" fontId="16" fillId="0" borderId="7" xfId="0" applyNumberFormat="1" applyFont="1" applyBorder="1"/>
    <xf numFmtId="0" fontId="16" fillId="0" borderId="7" xfId="0" applyFont="1" applyBorder="1"/>
    <xf numFmtId="0" fontId="16" fillId="0" borderId="8" xfId="0" applyFont="1" applyBorder="1"/>
    <xf numFmtId="0" fontId="16" fillId="0" borderId="9" xfId="0" applyFont="1" applyBorder="1"/>
    <xf numFmtId="167" fontId="16" fillId="0" borderId="10" xfId="1" applyNumberFormat="1" applyFont="1" applyBorder="1"/>
    <xf numFmtId="167" fontId="16" fillId="0" borderId="10" xfId="0" applyNumberFormat="1" applyFont="1" applyBorder="1"/>
    <xf numFmtId="38" fontId="16" fillId="0" borderId="10" xfId="0" applyNumberFormat="1" applyFont="1" applyBorder="1"/>
    <xf numFmtId="0" fontId="16" fillId="0" borderId="10" xfId="0" applyFont="1" applyBorder="1"/>
    <xf numFmtId="0" fontId="16" fillId="0" borderId="11" xfId="0" applyFont="1" applyBorder="1"/>
    <xf numFmtId="0" fontId="17" fillId="0" borderId="5" xfId="0" applyFont="1" applyBorder="1" applyAlignment="1">
      <alignment horizontal="center"/>
    </xf>
    <xf numFmtId="167" fontId="17" fillId="0" borderId="5" xfId="1" applyNumberFormat="1" applyFont="1" applyBorder="1" applyAlignment="1">
      <alignment horizontal="center"/>
    </xf>
    <xf numFmtId="0" fontId="0" fillId="0" borderId="5" xfId="0" applyBorder="1"/>
    <xf numFmtId="167" fontId="0" fillId="0" borderId="5" xfId="1" applyNumberFormat="1" applyFont="1" applyBorder="1"/>
    <xf numFmtId="167" fontId="0" fillId="0" borderId="5" xfId="0" applyNumberFormat="1" applyBorder="1"/>
    <xf numFmtId="167" fontId="1" fillId="0" borderId="5" xfId="1" applyNumberFormat="1" applyFont="1" applyBorder="1"/>
    <xf numFmtId="38" fontId="0" fillId="0" borderId="5" xfId="0" applyNumberFormat="1" applyBorder="1"/>
    <xf numFmtId="0" fontId="16" fillId="0" borderId="0" xfId="0" applyFont="1" applyAlignment="1">
      <alignment horizontal="centerContinuous"/>
    </xf>
    <xf numFmtId="167" fontId="0" fillId="0" borderId="0" xfId="1" applyNumberFormat="1" applyFont="1" applyAlignment="1">
      <alignment horizontal="centerContinuous"/>
    </xf>
    <xf numFmtId="0" fontId="0" fillId="0" borderId="0" xfId="0" applyAlignment="1">
      <alignment horizontal="centerContinuous"/>
    </xf>
    <xf numFmtId="0" fontId="0" fillId="0" borderId="12" xfId="0" applyBorder="1"/>
    <xf numFmtId="167" fontId="0" fillId="0" borderId="12" xfId="1" applyNumberFormat="1" applyFont="1" applyBorder="1"/>
    <xf numFmtId="167" fontId="0" fillId="0" borderId="12" xfId="0" applyNumberFormat="1" applyBorder="1"/>
    <xf numFmtId="38" fontId="0" fillId="0" borderId="12" xfId="0" applyNumberFormat="1" applyBorder="1"/>
    <xf numFmtId="0" fontId="16" fillId="0" borderId="0" xfId="0" applyFont="1"/>
    <xf numFmtId="0" fontId="18" fillId="0" borderId="0" xfId="0" applyFont="1" applyAlignment="1">
      <alignment horizontal="centerContinuous"/>
    </xf>
    <xf numFmtId="0" fontId="16" fillId="0" borderId="0" xfId="0" applyFont="1" applyAlignment="1">
      <alignment horizontal="center"/>
    </xf>
    <xf numFmtId="0" fontId="16" fillId="0" borderId="0" xfId="0" quotePrefix="1" applyFont="1" applyAlignment="1">
      <alignment horizontal="center"/>
    </xf>
    <xf numFmtId="0" fontId="16" fillId="0" borderId="0" xfId="0" quotePrefix="1" applyFont="1" applyAlignment="1">
      <alignment horizontal="center" vertical="center"/>
    </xf>
    <xf numFmtId="0" fontId="16" fillId="0" borderId="6" xfId="0" applyFont="1" applyBorder="1" applyAlignment="1">
      <alignment horizontal="center"/>
    </xf>
    <xf numFmtId="0" fontId="0" fillId="0" borderId="7" xfId="0" applyBorder="1"/>
    <xf numFmtId="0" fontId="0" fillId="0" borderId="8" xfId="0" applyBorder="1"/>
    <xf numFmtId="0" fontId="16" fillId="0" borderId="13" xfId="0" applyFont="1" applyBorder="1" applyAlignment="1">
      <alignment horizontal="center"/>
    </xf>
    <xf numFmtId="0" fontId="0" fillId="0" borderId="14" xfId="0" applyBorder="1"/>
    <xf numFmtId="0" fontId="16" fillId="0" borderId="13" xfId="0" quotePrefix="1" applyFont="1" applyBorder="1" applyAlignment="1">
      <alignment horizontal="center" vertical="center"/>
    </xf>
    <xf numFmtId="0" fontId="0" fillId="0" borderId="13" xfId="0" applyBorder="1"/>
    <xf numFmtId="0" fontId="0" fillId="0" borderId="13" xfId="0" applyBorder="1" applyAlignment="1">
      <alignment horizontal="center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0" xfId="0" applyAlignment="1">
      <alignment vertical="center"/>
    </xf>
    <xf numFmtId="0" fontId="19" fillId="0" borderId="0" xfId="0" applyFont="1" applyAlignment="1">
      <alignment horizontal="center"/>
    </xf>
    <xf numFmtId="0" fontId="19" fillId="0" borderId="0" xfId="0" applyFont="1"/>
    <xf numFmtId="0" fontId="20" fillId="0" borderId="0" xfId="0" applyFont="1"/>
    <xf numFmtId="0" fontId="0" fillId="0" borderId="0" xfId="0" applyAlignment="1">
      <alignment horizontal="center"/>
    </xf>
    <xf numFmtId="38" fontId="16" fillId="0" borderId="8" xfId="0" applyNumberFormat="1" applyFont="1" applyBorder="1"/>
    <xf numFmtId="38" fontId="16" fillId="0" borderId="11" xfId="0" applyNumberFormat="1" applyFont="1" applyBorder="1"/>
    <xf numFmtId="165" fontId="17" fillId="0" borderId="0" xfId="1" applyNumberFormat="1" applyFont="1" applyAlignment="1">
      <alignment horizontal="center" vertical="center" wrapText="1"/>
    </xf>
    <xf numFmtId="167" fontId="17" fillId="0" borderId="0" xfId="1" applyNumberFormat="1" applyFont="1" applyAlignment="1">
      <alignment horizontal="center" vertical="center" wrapText="1"/>
    </xf>
    <xf numFmtId="0" fontId="16" fillId="0" borderId="5" xfId="0" applyFont="1" applyBorder="1"/>
    <xf numFmtId="10" fontId="1" fillId="0" borderId="5" xfId="2" applyNumberFormat="1" applyFont="1" applyBorder="1"/>
    <xf numFmtId="0" fontId="0" fillId="0" borderId="15" xfId="0" applyBorder="1"/>
    <xf numFmtId="0" fontId="0" fillId="0" borderId="16" xfId="0" applyBorder="1"/>
    <xf numFmtId="38" fontId="0" fillId="0" borderId="17" xfId="0" applyNumberFormat="1" applyBorder="1"/>
    <xf numFmtId="10" fontId="1" fillId="0" borderId="12" xfId="2" applyNumberFormat="1" applyFont="1" applyBorder="1"/>
    <xf numFmtId="167" fontId="0" fillId="0" borderId="19" xfId="1" applyNumberFormat="1" applyFont="1" applyBorder="1"/>
    <xf numFmtId="167" fontId="16" fillId="0" borderId="18" xfId="0" applyNumberFormat="1" applyFont="1" applyBorder="1"/>
    <xf numFmtId="10" fontId="16" fillId="0" borderId="18" xfId="2" applyNumberFormat="1" applyFont="1" applyBorder="1"/>
    <xf numFmtId="167" fontId="16" fillId="0" borderId="20" xfId="0" applyNumberFormat="1" applyFont="1" applyBorder="1"/>
    <xf numFmtId="10" fontId="16" fillId="0" borderId="20" xfId="2" applyNumberFormat="1" applyFont="1" applyBorder="1"/>
    <xf numFmtId="0" fontId="16" fillId="2" borderId="6" xfId="0" applyFont="1" applyFill="1" applyBorder="1" applyAlignment="1">
      <alignment horizontal="centerContinuous"/>
    </xf>
    <xf numFmtId="167" fontId="0" fillId="2" borderId="7" xfId="1" applyNumberFormat="1" applyFont="1" applyFill="1" applyBorder="1" applyAlignment="1">
      <alignment horizontal="centerContinuous"/>
    </xf>
    <xf numFmtId="167" fontId="0" fillId="2" borderId="7" xfId="0" applyNumberFormat="1" applyFill="1" applyBorder="1" applyAlignment="1">
      <alignment horizontal="centerContinuous"/>
    </xf>
    <xf numFmtId="38" fontId="0" fillId="2" borderId="7" xfId="0" applyNumberFormat="1" applyFill="1" applyBorder="1" applyAlignment="1">
      <alignment horizontal="centerContinuous"/>
    </xf>
    <xf numFmtId="0" fontId="0" fillId="2" borderId="7" xfId="0" applyFill="1" applyBorder="1" applyAlignment="1">
      <alignment horizontal="centerContinuous"/>
    </xf>
    <xf numFmtId="0" fontId="0" fillId="2" borderId="8" xfId="0" applyFill="1" applyBorder="1" applyAlignment="1">
      <alignment horizontal="centerContinuous"/>
    </xf>
    <xf numFmtId="0" fontId="16" fillId="2" borderId="9" xfId="0" applyFont="1" applyFill="1" applyBorder="1" applyAlignment="1">
      <alignment horizontal="centerContinuous"/>
    </xf>
    <xf numFmtId="167" fontId="0" fillId="2" borderId="10" xfId="1" applyNumberFormat="1" applyFont="1" applyFill="1" applyBorder="1" applyAlignment="1">
      <alignment horizontal="centerContinuous"/>
    </xf>
    <xf numFmtId="167" fontId="0" fillId="2" borderId="10" xfId="0" applyNumberFormat="1" applyFill="1" applyBorder="1" applyAlignment="1">
      <alignment horizontal="centerContinuous"/>
    </xf>
    <xf numFmtId="38" fontId="0" fillId="2" borderId="10" xfId="0" applyNumberFormat="1" applyFill="1" applyBorder="1" applyAlignment="1">
      <alignment horizontal="centerContinuous"/>
    </xf>
    <xf numFmtId="0" fontId="0" fillId="2" borderId="10" xfId="0" applyFill="1" applyBorder="1" applyAlignment="1">
      <alignment horizontal="centerContinuous"/>
    </xf>
    <xf numFmtId="0" fontId="0" fillId="2" borderId="11" xfId="0" applyFill="1" applyBorder="1" applyAlignment="1">
      <alignment horizontal="centerContinuous"/>
    </xf>
    <xf numFmtId="0" fontId="16" fillId="3" borderId="15" xfId="0" applyFont="1" applyFill="1" applyBorder="1" applyAlignment="1">
      <alignment horizontal="centerContinuous"/>
    </xf>
    <xf numFmtId="167" fontId="0" fillId="3" borderId="16" xfId="1" applyNumberFormat="1" applyFont="1" applyFill="1" applyBorder="1" applyAlignment="1">
      <alignment horizontal="centerContinuous"/>
    </xf>
    <xf numFmtId="167" fontId="0" fillId="3" borderId="17" xfId="0" applyNumberFormat="1" applyFill="1" applyBorder="1" applyAlignment="1">
      <alignment horizontal="centerContinuous"/>
    </xf>
    <xf numFmtId="0" fontId="0" fillId="3" borderId="16" xfId="0" applyFill="1" applyBorder="1" applyAlignment="1">
      <alignment horizontal="centerContinuous"/>
    </xf>
    <xf numFmtId="0" fontId="0" fillId="3" borderId="17" xfId="0" applyFill="1" applyBorder="1" applyAlignment="1">
      <alignment horizontal="centerContinuous"/>
    </xf>
    <xf numFmtId="167" fontId="0" fillId="2" borderId="8" xfId="0" applyNumberFormat="1" applyFill="1" applyBorder="1" applyAlignment="1">
      <alignment horizontal="centerContinuous"/>
    </xf>
    <xf numFmtId="167" fontId="0" fillId="2" borderId="11" xfId="0" applyNumberFormat="1" applyFill="1" applyBorder="1" applyAlignment="1">
      <alignment horizontal="centerContinuous"/>
    </xf>
    <xf numFmtId="10" fontId="0" fillId="0" borderId="5" xfId="2" applyNumberFormat="1" applyFont="1" applyBorder="1"/>
    <xf numFmtId="0" fontId="19" fillId="0" borderId="5" xfId="0" applyFont="1" applyBorder="1"/>
    <xf numFmtId="38" fontId="20" fillId="0" borderId="5" xfId="0" applyNumberFormat="1" applyFont="1" applyBorder="1"/>
    <xf numFmtId="10" fontId="19" fillId="0" borderId="5" xfId="2" applyNumberFormat="1" applyFont="1" applyBorder="1"/>
    <xf numFmtId="0" fontId="0" fillId="0" borderId="5" xfId="0" applyBorder="1" applyAlignment="1">
      <alignment vertical="center"/>
    </xf>
    <xf numFmtId="38" fontId="16" fillId="0" borderId="18" xfId="0" applyNumberFormat="1" applyFont="1" applyBorder="1"/>
    <xf numFmtId="10" fontId="0" fillId="0" borderId="12" xfId="2" applyNumberFormat="1" applyFont="1" applyBorder="1"/>
    <xf numFmtId="0" fontId="0" fillId="0" borderId="19" xfId="0" applyBorder="1"/>
    <xf numFmtId="38" fontId="16" fillId="0" borderId="20" xfId="0" applyNumberFormat="1" applyFont="1" applyBorder="1"/>
    <xf numFmtId="0" fontId="0" fillId="0" borderId="21" xfId="0" applyBorder="1"/>
    <xf numFmtId="0" fontId="21" fillId="0" borderId="0" xfId="0" applyFont="1" applyAlignment="1">
      <alignment horizontal="centerContinuous"/>
    </xf>
    <xf numFmtId="164" fontId="0" fillId="0" borderId="0" xfId="0" applyNumberFormat="1"/>
    <xf numFmtId="43" fontId="12" fillId="0" borderId="0" xfId="1" applyFont="1" applyFill="1" applyBorder="1" applyAlignment="1"/>
    <xf numFmtId="43" fontId="11" fillId="0" borderId="0" xfId="1" applyFont="1" applyFill="1" applyBorder="1" applyAlignment="1">
      <alignment horizontal="right"/>
    </xf>
    <xf numFmtId="43" fontId="12" fillId="3" borderId="0" xfId="1" applyFont="1" applyFill="1" applyBorder="1" applyAlignment="1">
      <alignment horizontal="centerContinuous"/>
    </xf>
    <xf numFmtId="0" fontId="2" fillId="3" borderId="0" xfId="0" applyFont="1" applyFill="1" applyAlignment="1">
      <alignment horizontal="centerContinuous"/>
    </xf>
    <xf numFmtId="43" fontId="11" fillId="3" borderId="0" xfId="1" applyFont="1" applyFill="1" applyBorder="1" applyAlignment="1">
      <alignment horizontal="centerContinuous"/>
    </xf>
    <xf numFmtId="43" fontId="0" fillId="0" borderId="0" xfId="0" applyNumberFormat="1"/>
    <xf numFmtId="43" fontId="11" fillId="0" borderId="5" xfId="1" applyFont="1" applyFill="1" applyBorder="1" applyAlignment="1"/>
    <xf numFmtId="0" fontId="2" fillId="0" borderId="5" xfId="0" applyFont="1" applyBorder="1"/>
    <xf numFmtId="164" fontId="11" fillId="0" borderId="5" xfId="1" applyNumberFormat="1" applyFont="1" applyFill="1" applyBorder="1" applyAlignment="1"/>
    <xf numFmtId="43" fontId="13" fillId="0" borderId="5" xfId="1" applyFont="1" applyFill="1" applyBorder="1" applyAlignment="1"/>
    <xf numFmtId="164" fontId="14" fillId="0" borderId="5" xfId="1" applyNumberFormat="1" applyFont="1" applyFill="1" applyBorder="1" applyAlignment="1"/>
    <xf numFmtId="164" fontId="2" fillId="0" borderId="5" xfId="1" applyNumberFormat="1" applyFont="1" applyFill="1" applyBorder="1" applyAlignment="1"/>
    <xf numFmtId="43" fontId="12" fillId="0" borderId="5" xfId="1" applyFont="1" applyFill="1" applyBorder="1" applyAlignment="1"/>
    <xf numFmtId="43" fontId="11" fillId="0" borderId="5" xfId="1" quotePrefix="1" applyFont="1" applyFill="1" applyBorder="1" applyAlignment="1">
      <alignment horizontal="left"/>
    </xf>
    <xf numFmtId="164" fontId="2" fillId="0" borderId="5" xfId="1" quotePrefix="1" applyNumberFormat="1" applyFont="1" applyFill="1" applyBorder="1" applyAlignment="1">
      <alignment horizontal="left"/>
    </xf>
    <xf numFmtId="43" fontId="10" fillId="0" borderId="5" xfId="1" applyFont="1" applyFill="1" applyBorder="1" applyAlignment="1"/>
    <xf numFmtId="0" fontId="4" fillId="0" borderId="5" xfId="0" applyFont="1" applyBorder="1"/>
    <xf numFmtId="43" fontId="12" fillId="0" borderId="15" xfId="1" applyFont="1" applyFill="1" applyBorder="1" applyAlignment="1"/>
    <xf numFmtId="0" fontId="2" fillId="0" borderId="16" xfId="0" applyFont="1" applyBorder="1"/>
    <xf numFmtId="43" fontId="11" fillId="0" borderId="15" xfId="1" applyFont="1" applyFill="1" applyBorder="1" applyAlignment="1"/>
    <xf numFmtId="164" fontId="2" fillId="0" borderId="12" xfId="1" applyNumberFormat="1" applyFont="1" applyFill="1" applyBorder="1" applyAlignment="1"/>
    <xf numFmtId="164" fontId="4" fillId="0" borderId="18" xfId="1" applyNumberFormat="1" applyFont="1" applyFill="1" applyBorder="1" applyAlignment="1"/>
    <xf numFmtId="164" fontId="2" fillId="0" borderId="12" xfId="1" quotePrefix="1" applyNumberFormat="1" applyFont="1" applyFill="1" applyBorder="1" applyAlignment="1">
      <alignment horizontal="left"/>
    </xf>
    <xf numFmtId="164" fontId="12" fillId="0" borderId="18" xfId="1" applyNumberFormat="1" applyFont="1" applyFill="1" applyBorder="1" applyAlignment="1"/>
    <xf numFmtId="164" fontId="4" fillId="0" borderId="18" xfId="1" quotePrefix="1" applyNumberFormat="1" applyFont="1" applyFill="1" applyBorder="1" applyAlignment="1">
      <alignment horizontal="right"/>
    </xf>
    <xf numFmtId="164" fontId="14" fillId="0" borderId="12" xfId="1" applyNumberFormat="1" applyFont="1" applyFill="1" applyBorder="1" applyAlignment="1"/>
    <xf numFmtId="164" fontId="2" fillId="0" borderId="18" xfId="1" applyNumberFormat="1" applyFont="1" applyFill="1" applyBorder="1" applyAlignment="1"/>
    <xf numFmtId="164" fontId="4" fillId="0" borderId="22" xfId="1" applyNumberFormat="1" applyFont="1" applyFill="1" applyBorder="1" applyAlignment="1"/>
    <xf numFmtId="167" fontId="16" fillId="0" borderId="5" xfId="1" applyNumberFormat="1" applyFont="1" applyBorder="1"/>
    <xf numFmtId="167" fontId="0" fillId="2" borderId="8" xfId="1" applyNumberFormat="1" applyFont="1" applyFill="1" applyBorder="1" applyAlignment="1">
      <alignment horizontal="centerContinuous"/>
    </xf>
    <xf numFmtId="167" fontId="0" fillId="2" borderId="11" xfId="1" applyNumberFormat="1" applyFont="1" applyFill="1" applyBorder="1" applyAlignment="1">
      <alignment horizontal="centerContinuous"/>
    </xf>
    <xf numFmtId="167" fontId="17" fillId="3" borderId="5" xfId="1" applyNumberFormat="1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centerContinuous"/>
    </xf>
    <xf numFmtId="0" fontId="0" fillId="2" borderId="0" xfId="0" applyFill="1" applyAlignment="1">
      <alignment horizontal="centerContinuous"/>
    </xf>
    <xf numFmtId="43" fontId="23" fillId="0" borderId="0" xfId="1" applyFont="1" applyAlignment="1">
      <alignment horizontal="centerContinuous"/>
    </xf>
    <xf numFmtId="43" fontId="24" fillId="0" borderId="0" xfId="1" applyFont="1" applyAlignment="1">
      <alignment horizontal="centerContinuous"/>
    </xf>
    <xf numFmtId="0" fontId="17" fillId="0" borderId="0" xfId="0" applyFont="1" applyAlignment="1">
      <alignment horizontal="center"/>
    </xf>
    <xf numFmtId="17" fontId="17" fillId="0" borderId="0" xfId="0" applyNumberFormat="1" applyFont="1" applyAlignment="1">
      <alignment horizontal="center"/>
    </xf>
    <xf numFmtId="0" fontId="25" fillId="0" borderId="0" xfId="0" applyFont="1"/>
    <xf numFmtId="0" fontId="26" fillId="0" borderId="0" xfId="0" applyFont="1"/>
    <xf numFmtId="43" fontId="0" fillId="0" borderId="0" xfId="1" applyFont="1" applyAlignment="1">
      <alignment horizontal="center"/>
    </xf>
    <xf numFmtId="10" fontId="22" fillId="0" borderId="0" xfId="2" applyNumberFormat="1" applyFont="1"/>
    <xf numFmtId="9" fontId="0" fillId="0" borderId="0" xfId="0" applyNumberFormat="1" applyAlignment="1">
      <alignment horizontal="center"/>
    </xf>
    <xf numFmtId="10" fontId="1" fillId="0" borderId="0" xfId="2" applyNumberFormat="1"/>
    <xf numFmtId="165" fontId="0" fillId="0" borderId="0" xfId="0" applyNumberFormat="1"/>
    <xf numFmtId="165" fontId="16" fillId="0" borderId="0" xfId="0" applyNumberFormat="1" applyFont="1"/>
    <xf numFmtId="10" fontId="0" fillId="0" borderId="0" xfId="0" applyNumberFormat="1" applyAlignment="1">
      <alignment horizontal="right"/>
    </xf>
    <xf numFmtId="10" fontId="22" fillId="0" borderId="0" xfId="0" applyNumberFormat="1" applyFont="1" applyAlignment="1">
      <alignment horizontal="right"/>
    </xf>
    <xf numFmtId="10" fontId="22" fillId="0" borderId="0" xfId="2" applyNumberFormat="1" applyFont="1" applyAlignment="1">
      <alignment horizontal="right"/>
    </xf>
    <xf numFmtId="10" fontId="22" fillId="0" borderId="0" xfId="2" applyNumberFormat="1" applyFont="1" applyFill="1" applyAlignment="1">
      <alignment horizontal="right"/>
    </xf>
    <xf numFmtId="0" fontId="27" fillId="0" borderId="0" xfId="0" applyFont="1"/>
    <xf numFmtId="0" fontId="28" fillId="0" borderId="0" xfId="0" applyFont="1"/>
    <xf numFmtId="10" fontId="16" fillId="0" borderId="0" xfId="2" applyNumberFormat="1" applyFont="1" applyFill="1"/>
    <xf numFmtId="10" fontId="1" fillId="0" borderId="0" xfId="2" applyNumberFormat="1" applyAlignment="1">
      <alignment horizontal="right"/>
    </xf>
    <xf numFmtId="10" fontId="0" fillId="0" borderId="0" xfId="0" applyNumberFormat="1"/>
    <xf numFmtId="9" fontId="29" fillId="0" borderId="0" xfId="2" applyFont="1"/>
    <xf numFmtId="165" fontId="6" fillId="0" borderId="0" xfId="0" applyNumberFormat="1" applyFont="1"/>
    <xf numFmtId="165" fontId="0" fillId="0" borderId="0" xfId="1" applyNumberFormat="1" applyFont="1" applyAlignment="1">
      <alignment horizontal="center"/>
    </xf>
    <xf numFmtId="164" fontId="6" fillId="0" borderId="0" xfId="0" applyNumberFormat="1" applyFont="1"/>
    <xf numFmtId="9" fontId="29" fillId="0" borderId="0" xfId="0" applyNumberFormat="1" applyFont="1"/>
    <xf numFmtId="43" fontId="4" fillId="4" borderId="0" xfId="1" applyFont="1" applyFill="1" applyBorder="1" applyAlignment="1">
      <alignment horizontal="centerContinuous"/>
    </xf>
    <xf numFmtId="0" fontId="6" fillId="4" borderId="0" xfId="0" applyFont="1" applyFill="1"/>
    <xf numFmtId="0" fontId="0" fillId="0" borderId="23" xfId="0" applyBorder="1"/>
    <xf numFmtId="0" fontId="0" fillId="0" borderId="24" xfId="0" applyBorder="1"/>
    <xf numFmtId="0" fontId="0" fillId="0" borderId="25" xfId="0" applyBorder="1" applyAlignment="1">
      <alignment horizontal="centerContinuous"/>
    </xf>
    <xf numFmtId="0" fontId="21" fillId="0" borderId="25" xfId="0" applyFont="1" applyBorder="1" applyAlignment="1">
      <alignment horizontal="centerContinuous"/>
    </xf>
    <xf numFmtId="0" fontId="0" fillId="0" borderId="25" xfId="0" applyBorder="1"/>
    <xf numFmtId="0" fontId="30" fillId="0" borderId="0" xfId="0" applyFont="1" applyAlignment="1">
      <alignment vertical="top"/>
    </xf>
    <xf numFmtId="0" fontId="0" fillId="0" borderId="0" xfId="0" quotePrefix="1"/>
    <xf numFmtId="10" fontId="6" fillId="0" borderId="0" xfId="2" applyNumberFormat="1" applyFont="1"/>
  </cellXfs>
  <cellStyles count="4">
    <cellStyle name="Millares" xfId="1" builtinId="3"/>
    <cellStyle name="Millares 2" xfId="3" xr:uid="{00000000-0005-0000-0000-000001000000}"/>
    <cellStyle name="Normal" xfId="0" builtinId="0"/>
    <cellStyle name="Porcentaje" xfId="2" builtinId="5"/>
  </cellStyles>
  <dxfs count="23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9be46572d0be5faa/Miranda%20Lagunas%20y%20Asociados/MLA/Sinergia/SBE/Impuestos%202022/SINERGIA_Dec_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9be46572d0be5faa/MLA/Corporativo%20MLM/Cierre%202021/MLM%20Resumen%20balanzas%2020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MLA/Hi%20Tech%20Audio/Estados%20financieros/Abril%202019/Comparativos%20Abr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p_rm/Documents/MLA/Hi%20Tech%20Audio/Impuestos%202019/Mayo/HTA_Dec_2019%20Mayo1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p_rm/Documents/MLA/Impuestos/2019/Miranda_dec_2019-Cro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9be46572d0be5faa/Miranda%20Lagunas%20y%20Asociados/MLA/Sinergia/SBE/Cierre%202021/Sinergia%20Cierre%20Anual%20202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ZO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ISR"/>
      <sheetName val="IVA"/>
      <sheetName val="ISR Ret"/>
      <sheetName val="IVA Ret"/>
      <sheetName val="Resumen"/>
      <sheetName val="notas"/>
    </sheetNames>
    <sheetDataSet>
      <sheetData sheetId="0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B4" t="str">
            <v>1.1</v>
          </cell>
          <cell r="C4" t="str">
            <v xml:space="preserve"> ACTIVO </v>
          </cell>
          <cell r="D4">
            <v>1955730.1563498634</v>
          </cell>
          <cell r="E4">
            <v>0</v>
          </cell>
          <cell r="F4">
            <v>1082785.276726</v>
          </cell>
          <cell r="G4">
            <v>1422693.9619351591</v>
          </cell>
          <cell r="H4">
            <v>1615821.4711407041</v>
          </cell>
          <cell r="I4">
            <v>0</v>
          </cell>
        </row>
        <row r="5">
          <cell r="B5" t="str">
            <v>1.1.1</v>
          </cell>
          <cell r="C5" t="str">
            <v xml:space="preserve"> ACTIVOS A CORTO PLAZO </v>
          </cell>
          <cell r="D5">
            <v>1754081.2748498633</v>
          </cell>
          <cell r="E5">
            <v>0</v>
          </cell>
          <cell r="F5">
            <v>1082785.276726</v>
          </cell>
          <cell r="G5">
            <v>1419641.268835159</v>
          </cell>
          <cell r="H5">
            <v>1417225.282740704</v>
          </cell>
          <cell r="I5">
            <v>0</v>
          </cell>
        </row>
        <row r="6">
          <cell r="B6" t="str">
            <v>1.1.1.1</v>
          </cell>
          <cell r="C6" t="str">
            <v xml:space="preserve"> EFECTIVO Y EQUIVALENTES DE EFECTIVO </v>
          </cell>
          <cell r="D6">
            <v>73786.953000001173</v>
          </cell>
          <cell r="E6">
            <v>0</v>
          </cell>
          <cell r="F6">
            <v>538411.54</v>
          </cell>
          <cell r="G6">
            <v>512959.69009999989</v>
          </cell>
          <cell r="H6">
            <v>99238.802900001276</v>
          </cell>
          <cell r="I6">
            <v>0</v>
          </cell>
        </row>
        <row r="7">
          <cell r="B7" t="str">
            <v>1.1.1.1.1</v>
          </cell>
          <cell r="C7" t="str">
            <v xml:space="preserve"> EFECTIVO Y EQUIVALENTES DE EFECTIVO NO RESTRINGIDO </v>
          </cell>
          <cell r="D7">
            <v>73786.953000001173</v>
          </cell>
          <cell r="E7">
            <v>0</v>
          </cell>
          <cell r="F7">
            <v>538411.54</v>
          </cell>
          <cell r="G7">
            <v>512959.69009999989</v>
          </cell>
          <cell r="H7">
            <v>99238.802900001276</v>
          </cell>
          <cell r="I7">
            <v>0</v>
          </cell>
        </row>
        <row r="8">
          <cell r="B8" t="str">
            <v>1.1.1.1.1.1</v>
          </cell>
          <cell r="C8" t="str">
            <v xml:space="preserve"> EFECTIVO EN CAJA Y BANCOS </v>
          </cell>
          <cell r="D8">
            <v>73786.953000001173</v>
          </cell>
          <cell r="E8">
            <v>0</v>
          </cell>
          <cell r="F8">
            <v>538411.54</v>
          </cell>
          <cell r="G8">
            <v>512959.69009999989</v>
          </cell>
          <cell r="H8">
            <v>99238.802900001276</v>
          </cell>
          <cell r="I8">
            <v>0</v>
          </cell>
        </row>
        <row r="9">
          <cell r="B9" t="str">
            <v>1.1.1.1.1.1.1</v>
          </cell>
          <cell r="C9" t="str">
            <v xml:space="preserve"> CAJA </v>
          </cell>
          <cell r="D9">
            <v>1000</v>
          </cell>
          <cell r="E9">
            <v>0</v>
          </cell>
          <cell r="F9">
            <v>2030</v>
          </cell>
          <cell r="G9">
            <v>0</v>
          </cell>
          <cell r="H9">
            <v>3030</v>
          </cell>
          <cell r="I9">
            <v>0</v>
          </cell>
        </row>
        <row r="10">
          <cell r="B10" t="str">
            <v>1.1.1.1.1.1.1.1</v>
          </cell>
          <cell r="C10" t="str">
            <v xml:space="preserve"> CAJA Y EFECTIVO </v>
          </cell>
          <cell r="D10">
            <v>1000</v>
          </cell>
          <cell r="E10">
            <v>0</v>
          </cell>
          <cell r="F10">
            <v>2030</v>
          </cell>
          <cell r="G10">
            <v>0</v>
          </cell>
          <cell r="H10">
            <v>3030</v>
          </cell>
          <cell r="I10">
            <v>0</v>
          </cell>
        </row>
        <row r="11">
          <cell r="B11" t="str">
            <v>1.1.1.1.1.1.1.1.1</v>
          </cell>
          <cell r="C11" t="str">
            <v>CAJA CHICA MFBG</v>
          </cell>
          <cell r="D11">
            <v>1000</v>
          </cell>
          <cell r="E11">
            <v>0</v>
          </cell>
          <cell r="F11">
            <v>0</v>
          </cell>
          <cell r="G11">
            <v>0</v>
          </cell>
          <cell r="H11">
            <v>1000</v>
          </cell>
          <cell r="I11">
            <v>0</v>
          </cell>
        </row>
        <row r="12">
          <cell r="B12" t="str">
            <v>1.1.1.1.1.1.1.1.2</v>
          </cell>
          <cell r="C12" t="str">
            <v>CAJA CHICA JLRV</v>
          </cell>
          <cell r="D12">
            <v>0</v>
          </cell>
          <cell r="E12">
            <v>0</v>
          </cell>
          <cell r="F12">
            <v>2030</v>
          </cell>
          <cell r="G12">
            <v>0</v>
          </cell>
          <cell r="H12">
            <v>2030</v>
          </cell>
          <cell r="I12">
            <v>0</v>
          </cell>
        </row>
        <row r="13">
          <cell r="B13" t="str">
            <v>1.1.1.1.1.1.2</v>
          </cell>
          <cell r="C13" t="str">
            <v xml:space="preserve"> BANCOS </v>
          </cell>
          <cell r="D13">
            <v>72786.953000001173</v>
          </cell>
          <cell r="E13">
            <v>0</v>
          </cell>
          <cell r="F13">
            <v>536381.54</v>
          </cell>
          <cell r="G13">
            <v>512959.69009999989</v>
          </cell>
          <cell r="H13">
            <v>96208.802900001276</v>
          </cell>
          <cell r="I13">
            <v>0</v>
          </cell>
        </row>
        <row r="14">
          <cell r="B14" t="str">
            <v>1.1.1.1.1.1.2.1</v>
          </cell>
          <cell r="C14" t="str">
            <v xml:space="preserve"> BANCOS NACIONALES </v>
          </cell>
          <cell r="D14">
            <v>72786.953000001173</v>
          </cell>
          <cell r="E14">
            <v>0</v>
          </cell>
          <cell r="F14">
            <v>536381.54</v>
          </cell>
          <cell r="G14">
            <v>512959.69009999989</v>
          </cell>
          <cell r="H14">
            <v>96208.802900001276</v>
          </cell>
          <cell r="I14">
            <v>0</v>
          </cell>
        </row>
        <row r="15">
          <cell r="B15" t="str">
            <v>1.1.1.1.1.1.2.1.1</v>
          </cell>
          <cell r="C15" t="str">
            <v>SANTANDER</v>
          </cell>
          <cell r="D15">
            <v>74603.993000001181</v>
          </cell>
          <cell r="E15">
            <v>0</v>
          </cell>
          <cell r="F15">
            <v>534564.5</v>
          </cell>
          <cell r="G15">
            <v>512959.69009999989</v>
          </cell>
          <cell r="H15">
            <v>96208.80290000129</v>
          </cell>
          <cell r="I15">
            <v>0</v>
          </cell>
        </row>
        <row r="16">
          <cell r="B16" t="str">
            <v>1.1.1.1.1.1.2.1.2</v>
          </cell>
          <cell r="C16" t="str">
            <v>CLARA - TARJETA DE CREDITO</v>
          </cell>
          <cell r="D16">
            <v>-1817.0400000000081</v>
          </cell>
          <cell r="E16">
            <v>0</v>
          </cell>
          <cell r="F16">
            <v>1817.04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1.1.1.3</v>
          </cell>
          <cell r="C17" t="str">
            <v xml:space="preserve"> CUENTAS POR COBRAR </v>
          </cell>
          <cell r="D17">
            <v>616822.2512692404</v>
          </cell>
          <cell r="E17">
            <v>0</v>
          </cell>
          <cell r="F17">
            <v>320471.63679999998</v>
          </cell>
          <cell r="G17">
            <v>586146.58375915943</v>
          </cell>
          <cell r="H17">
            <v>351147.304310081</v>
          </cell>
          <cell r="I17">
            <v>0</v>
          </cell>
        </row>
        <row r="18">
          <cell r="B18" t="str">
            <v>1.1.1.3.1</v>
          </cell>
          <cell r="C18" t="str">
            <v xml:space="preserve"> A CARGO DE CLIENTES </v>
          </cell>
          <cell r="D18">
            <v>570117.74401327537</v>
          </cell>
          <cell r="E18">
            <v>0</v>
          </cell>
          <cell r="F18">
            <v>307482.91680000001</v>
          </cell>
          <cell r="G18">
            <v>553592.86880000005</v>
          </cell>
          <cell r="H18">
            <v>324007.79201327532</v>
          </cell>
          <cell r="I18">
            <v>0</v>
          </cell>
        </row>
        <row r="19">
          <cell r="B19" t="str">
            <v>1.1.1.3.1.1</v>
          </cell>
          <cell r="C19" t="str">
            <v xml:space="preserve"> CLIENTES NACIONALES </v>
          </cell>
          <cell r="D19">
            <v>570117.74401327537</v>
          </cell>
          <cell r="E19">
            <v>0</v>
          </cell>
          <cell r="F19">
            <v>307482.91680000001</v>
          </cell>
          <cell r="G19">
            <v>553592.86880000005</v>
          </cell>
          <cell r="H19">
            <v>324007.79201327532</v>
          </cell>
          <cell r="I19">
            <v>0</v>
          </cell>
        </row>
        <row r="20">
          <cell r="B20" t="str">
            <v>1.1.1.3.1.1.1</v>
          </cell>
          <cell r="C20" t="str">
            <v xml:space="preserve">HOSPITALES H SA DE CV  </v>
          </cell>
          <cell r="D20">
            <v>40421.92839999999</v>
          </cell>
          <cell r="E20">
            <v>0</v>
          </cell>
          <cell r="F20">
            <v>1532.3484000000001</v>
          </cell>
          <cell r="G20">
            <v>37382.403600000012</v>
          </cell>
          <cell r="H20">
            <v>4571.87319999998</v>
          </cell>
          <cell r="I20">
            <v>0</v>
          </cell>
        </row>
        <row r="21">
          <cell r="B21" t="str">
            <v>1.1.1.3.1.1.6</v>
          </cell>
          <cell r="C21" t="str">
            <v xml:space="preserve">CORPORATIVO HOSPITAL SATELITE SA DE CV  </v>
          </cell>
          <cell r="D21">
            <v>8242.1247999999996</v>
          </cell>
          <cell r="E21">
            <v>0</v>
          </cell>
          <cell r="F21">
            <v>0</v>
          </cell>
          <cell r="G21">
            <v>0</v>
          </cell>
          <cell r="H21">
            <v>8242.1247999999996</v>
          </cell>
          <cell r="I21">
            <v>0</v>
          </cell>
        </row>
        <row r="22">
          <cell r="B22" t="str">
            <v>1.1.1.3.1.1.10</v>
          </cell>
          <cell r="C22" t="str">
            <v xml:space="preserve">H. S. P SAN PEDRO HOSPITAL SA DE CV  </v>
          </cell>
          <cell r="D22">
            <v>17127.121599999984</v>
          </cell>
          <cell r="E22">
            <v>0</v>
          </cell>
          <cell r="F22">
            <v>14426.224</v>
          </cell>
          <cell r="G22">
            <v>17127.121599999999</v>
          </cell>
          <cell r="H22">
            <v>14426.223999999986</v>
          </cell>
          <cell r="I22">
            <v>0</v>
          </cell>
        </row>
        <row r="23">
          <cell r="B23" t="str">
            <v>1.1.1.3.1.1.12</v>
          </cell>
          <cell r="C23" t="str">
            <v xml:space="preserve">FUNDACION SANTOS Y DE LA GARZA EVIA IBP  </v>
          </cell>
          <cell r="D23">
            <v>369369.93760399986</v>
          </cell>
          <cell r="E23">
            <v>0</v>
          </cell>
          <cell r="F23">
            <v>145841.8236</v>
          </cell>
          <cell r="G23">
            <v>369369.9376</v>
          </cell>
          <cell r="H23">
            <v>145841.82360399986</v>
          </cell>
          <cell r="I23">
            <v>0</v>
          </cell>
        </row>
        <row r="24">
          <cell r="B24" t="str">
            <v>1.1.1.3.1.1.13</v>
          </cell>
          <cell r="C24" t="str">
            <v xml:space="preserve">OPERADORA NUEVA CLINICA SANTA MARIA SA DE CV  </v>
          </cell>
          <cell r="D24">
            <v>9733.9207989998977</v>
          </cell>
          <cell r="E24">
            <v>0</v>
          </cell>
          <cell r="F24">
            <v>0</v>
          </cell>
          <cell r="G24">
            <v>8974.5591999999997</v>
          </cell>
          <cell r="H24">
            <v>759.36159899989798</v>
          </cell>
          <cell r="I24">
            <v>0</v>
          </cell>
        </row>
        <row r="25">
          <cell r="B25" t="str">
            <v>1.1.1.3.1.1.15</v>
          </cell>
          <cell r="C25" t="str">
            <v xml:space="preserve">CLIN HER SA DE CV  </v>
          </cell>
          <cell r="D25">
            <v>59483.074799999915</v>
          </cell>
          <cell r="E25">
            <v>0</v>
          </cell>
          <cell r="F25">
            <v>20024.9408</v>
          </cell>
          <cell r="G25">
            <v>59483.074799999988</v>
          </cell>
          <cell r="H25">
            <v>20024.940799999924</v>
          </cell>
          <cell r="I25">
            <v>0</v>
          </cell>
        </row>
        <row r="26">
          <cell r="B26" t="str">
            <v>1.1.1.3.1.1.16</v>
          </cell>
          <cell r="C26" t="str">
            <v xml:space="preserve">FUTURA PROMOCIONES INMOBILIARIAS SC  </v>
          </cell>
          <cell r="D26">
            <v>34146.316802000278</v>
          </cell>
          <cell r="E26">
            <v>0</v>
          </cell>
          <cell r="F26">
            <v>17073.1584</v>
          </cell>
          <cell r="G26">
            <v>34146.316800000001</v>
          </cell>
          <cell r="H26">
            <v>17073.158402000277</v>
          </cell>
          <cell r="I26">
            <v>0</v>
          </cell>
        </row>
        <row r="27">
          <cell r="B27" t="str">
            <v>1.1.1.3.1.1.19</v>
          </cell>
          <cell r="C27" t="str">
            <v xml:space="preserve">CHRISTUS MUGUERZA SISTEMAS HOSPITALARIOS SA DE CV  </v>
          </cell>
          <cell r="D27">
            <v>4929.7215999999999</v>
          </cell>
          <cell r="E27">
            <v>0</v>
          </cell>
          <cell r="F27">
            <v>50142.6008</v>
          </cell>
          <cell r="G27">
            <v>18489.866399999999</v>
          </cell>
          <cell r="H27">
            <v>36582.455999999998</v>
          </cell>
          <cell r="I27">
            <v>0</v>
          </cell>
        </row>
        <row r="28">
          <cell r="B28" t="str">
            <v>1.1.1.3.1.1.23</v>
          </cell>
          <cell r="C28" t="str">
            <v xml:space="preserve">MULTIMEDICA NORTE S.A. DE CV  </v>
          </cell>
          <cell r="D28">
            <v>26663.597600000001</v>
          </cell>
          <cell r="E28">
            <v>0</v>
          </cell>
          <cell r="F28">
            <v>25853.337599999999</v>
          </cell>
          <cell r="G28">
            <v>0</v>
          </cell>
          <cell r="H28">
            <v>52516.9352</v>
          </cell>
          <cell r="I28">
            <v>0</v>
          </cell>
        </row>
        <row r="29">
          <cell r="B29" t="str">
            <v>1.1.1.3.1.1.27</v>
          </cell>
          <cell r="C29" t="str">
            <v xml:space="preserve">OPERADORA DE HOSPITALES ANGELES, S.A.  </v>
          </cell>
          <cell r="D29">
            <v>0</v>
          </cell>
          <cell r="E29">
            <v>0</v>
          </cell>
          <cell r="F29">
            <v>23968.894400000008</v>
          </cell>
          <cell r="G29">
            <v>0</v>
          </cell>
          <cell r="H29">
            <v>23968.894400000008</v>
          </cell>
          <cell r="I29">
            <v>0</v>
          </cell>
        </row>
        <row r="30">
          <cell r="B30" t="str">
            <v>1.1.1.3.1.1.28</v>
          </cell>
          <cell r="C30" t="str">
            <v xml:space="preserve">ASESORES EN TECNOLOGIA BIOMEDICA SA DE CV  </v>
          </cell>
          <cell r="D30">
            <v>0</v>
          </cell>
          <cell r="E30">
            <v>0</v>
          </cell>
          <cell r="F30">
            <v>8619.5887999999995</v>
          </cell>
          <cell r="G30">
            <v>8619.5887999999995</v>
          </cell>
          <cell r="H30">
            <v>0</v>
          </cell>
          <cell r="I30">
            <v>0</v>
          </cell>
        </row>
        <row r="31">
          <cell r="B31" t="str">
            <v>1.1.1.3.2</v>
          </cell>
          <cell r="C31" t="str">
            <v xml:space="preserve"> A CARGO DE OTROS DEUDORES </v>
          </cell>
          <cell r="D31">
            <v>46704.507255965029</v>
          </cell>
          <cell r="E31">
            <v>0</v>
          </cell>
          <cell r="F31">
            <v>12988.720000000001</v>
          </cell>
          <cell r="G31">
            <v>32553.71495915933</v>
          </cell>
          <cell r="H31">
            <v>27139.512296805697</v>
          </cell>
          <cell r="I31">
            <v>0</v>
          </cell>
        </row>
        <row r="32">
          <cell r="B32" t="str">
            <v>1.1.1.3.2.4</v>
          </cell>
          <cell r="C32" t="str">
            <v xml:space="preserve"> DEUDORES DIVERSOS </v>
          </cell>
          <cell r="D32">
            <v>0.93725596501826658</v>
          </cell>
          <cell r="E32">
            <v>0</v>
          </cell>
          <cell r="F32">
            <v>12988.720000000001</v>
          </cell>
          <cell r="G32">
            <v>8410.7149591593297</v>
          </cell>
          <cell r="H32">
            <v>4578.9422968056897</v>
          </cell>
          <cell r="I32">
            <v>0</v>
          </cell>
        </row>
        <row r="33">
          <cell r="B33" t="str">
            <v>1.1.1.3.2.4.1</v>
          </cell>
          <cell r="C33" t="str">
            <v xml:space="preserve"> DEUDORES DIVERSOS </v>
          </cell>
          <cell r="D33">
            <v>0.93725596501826658</v>
          </cell>
          <cell r="E33">
            <v>0</v>
          </cell>
          <cell r="F33">
            <v>12988.720000000001</v>
          </cell>
          <cell r="G33">
            <v>8410.7149591593297</v>
          </cell>
          <cell r="H33">
            <v>4578.9422968056897</v>
          </cell>
          <cell r="I33">
            <v>0</v>
          </cell>
        </row>
        <row r="34">
          <cell r="B34" t="str">
            <v>1.1.1.3.2.4.1.1</v>
          </cell>
          <cell r="C34" t="str">
            <v xml:space="preserve">ILT SERVICIOS ADUANALES S.C.  </v>
          </cell>
          <cell r="D34">
            <v>0</v>
          </cell>
          <cell r="E34">
            <v>0</v>
          </cell>
          <cell r="F34">
            <v>8410.7200000000012</v>
          </cell>
          <cell r="G34">
            <v>8410.7149591593297</v>
          </cell>
          <cell r="H34">
            <v>0</v>
          </cell>
          <cell r="I34">
            <v>0</v>
          </cell>
        </row>
        <row r="35">
          <cell r="B35" t="str">
            <v>1.1.1.3.2.4.1.2</v>
          </cell>
          <cell r="C35" t="str">
            <v xml:space="preserve">ERNESTO LARIOS LEON  </v>
          </cell>
          <cell r="D35">
            <v>0.93999999999869033</v>
          </cell>
          <cell r="E35">
            <v>0</v>
          </cell>
          <cell r="F35">
            <v>0</v>
          </cell>
          <cell r="G35">
            <v>0</v>
          </cell>
          <cell r="H35">
            <v>0.93999999999869033</v>
          </cell>
          <cell r="I35">
            <v>0</v>
          </cell>
        </row>
        <row r="36">
          <cell r="B36" t="str">
            <v>1.1.1.3.2.4.1.6</v>
          </cell>
          <cell r="C36" t="str">
            <v xml:space="preserve">AARI YOLANDA RAMIREZ  </v>
          </cell>
          <cell r="D36">
            <v>0</v>
          </cell>
          <cell r="E36">
            <v>0</v>
          </cell>
          <cell r="F36">
            <v>4578</v>
          </cell>
          <cell r="G36">
            <v>0</v>
          </cell>
          <cell r="H36">
            <v>4578</v>
          </cell>
          <cell r="I36">
            <v>0</v>
          </cell>
        </row>
        <row r="37">
          <cell r="B37" t="str">
            <v>1.1.1.3.2.5</v>
          </cell>
          <cell r="C37" t="str">
            <v xml:space="preserve"> IMPUESTOS A FAVOR </v>
          </cell>
          <cell r="D37">
            <v>46703.570000000007</v>
          </cell>
          <cell r="E37">
            <v>0</v>
          </cell>
          <cell r="F37">
            <v>0</v>
          </cell>
          <cell r="G37">
            <v>24143</v>
          </cell>
          <cell r="H37">
            <v>22560.570000000007</v>
          </cell>
          <cell r="I37">
            <v>0</v>
          </cell>
        </row>
        <row r="38">
          <cell r="B38" t="str">
            <v>1.1.1.3.2.5.1</v>
          </cell>
          <cell r="C38" t="str">
            <v>IVA A FAVOR</v>
          </cell>
          <cell r="D38">
            <v>46703.570000000007</v>
          </cell>
          <cell r="E38">
            <v>0</v>
          </cell>
          <cell r="F38">
            <v>0</v>
          </cell>
          <cell r="G38">
            <v>24143</v>
          </cell>
          <cell r="H38">
            <v>22560.570000000007</v>
          </cell>
          <cell r="I38">
            <v>0</v>
          </cell>
        </row>
        <row r="39">
          <cell r="B39" t="str">
            <v>1.1.1.5</v>
          </cell>
          <cell r="C39" t="str">
            <v xml:space="preserve"> INVENTARIOS </v>
          </cell>
          <cell r="D39">
            <v>588433.10709764983</v>
          </cell>
          <cell r="E39">
            <v>0</v>
          </cell>
          <cell r="F39">
            <v>120010.269126</v>
          </cell>
          <cell r="G39">
            <v>233374.30407599994</v>
          </cell>
          <cell r="H39">
            <v>475069.07214764995</v>
          </cell>
          <cell r="I39">
            <v>0</v>
          </cell>
        </row>
        <row r="40">
          <cell r="B40" t="str">
            <v>1.1.1.5.1</v>
          </cell>
          <cell r="C40" t="str">
            <v xml:space="preserve"> PRODUCTOS TERMINADOS </v>
          </cell>
          <cell r="D40">
            <v>588433.10709764983</v>
          </cell>
          <cell r="E40">
            <v>0</v>
          </cell>
          <cell r="F40">
            <v>120010.269126</v>
          </cell>
          <cell r="G40">
            <v>233374.30407599994</v>
          </cell>
          <cell r="H40">
            <v>475069.07214764995</v>
          </cell>
          <cell r="I40">
            <v>0</v>
          </cell>
        </row>
        <row r="41">
          <cell r="B41" t="str">
            <v>1.1.1.5.1.1</v>
          </cell>
          <cell r="C41" t="str">
            <v xml:space="preserve"> ALMACÉN MATRIZ </v>
          </cell>
          <cell r="D41">
            <v>417461.72352807992</v>
          </cell>
          <cell r="E41">
            <v>0</v>
          </cell>
          <cell r="F41">
            <v>23909.716163999998</v>
          </cell>
          <cell r="G41">
            <v>144070.14702899996</v>
          </cell>
          <cell r="H41">
            <v>297301.29266308004</v>
          </cell>
          <cell r="I41">
            <v>0</v>
          </cell>
        </row>
        <row r="42">
          <cell r="B42" t="str">
            <v>1.1.1.5.1.2</v>
          </cell>
          <cell r="C42" t="str">
            <v xml:space="preserve"> ALMACÉN MONTERREY </v>
          </cell>
          <cell r="D42">
            <v>170971.38356956994</v>
          </cell>
          <cell r="E42">
            <v>0</v>
          </cell>
          <cell r="F42">
            <v>96100.552962000002</v>
          </cell>
          <cell r="G42">
            <v>89304.157047000001</v>
          </cell>
          <cell r="H42">
            <v>177767.77948456991</v>
          </cell>
          <cell r="I42">
            <v>0</v>
          </cell>
        </row>
        <row r="43">
          <cell r="B43" t="str">
            <v>1.1.1.9</v>
          </cell>
          <cell r="C43" t="str">
            <v xml:space="preserve"> PAGOS ANTICIPADOS </v>
          </cell>
          <cell r="D43">
            <v>466473.75236596761</v>
          </cell>
          <cell r="E43">
            <v>0</v>
          </cell>
          <cell r="F43">
            <v>84868.12</v>
          </cell>
          <cell r="G43">
            <v>79868.12</v>
          </cell>
          <cell r="H43">
            <v>471473.75236596761</v>
          </cell>
          <cell r="I43">
            <v>0</v>
          </cell>
        </row>
        <row r="44">
          <cell r="B44" t="str">
            <v>1.1.1.9.1</v>
          </cell>
          <cell r="C44" t="str">
            <v xml:space="preserve"> ANTICIPO A PROVEEDORES </v>
          </cell>
          <cell r="D44">
            <v>378806.75236596761</v>
          </cell>
          <cell r="E44">
            <v>0</v>
          </cell>
          <cell r="F44">
            <v>12420.369999999999</v>
          </cell>
          <cell r="G44">
            <v>12420.369999999999</v>
          </cell>
          <cell r="H44">
            <v>378806.75236596761</v>
          </cell>
          <cell r="I44">
            <v>0</v>
          </cell>
        </row>
        <row r="45">
          <cell r="B45" t="str">
            <v>1.1.1.9.1.1</v>
          </cell>
          <cell r="C45" t="str">
            <v xml:space="preserve"> ANTICIPO A PROVEEDORES NACIONAL </v>
          </cell>
          <cell r="D45">
            <v>0</v>
          </cell>
          <cell r="E45">
            <v>0</v>
          </cell>
          <cell r="F45">
            <v>12420.369999999999</v>
          </cell>
          <cell r="G45">
            <v>12420.369999999999</v>
          </cell>
          <cell r="H45">
            <v>0</v>
          </cell>
          <cell r="I45">
            <v>0</v>
          </cell>
        </row>
        <row r="46">
          <cell r="B46" t="str">
            <v>1.1.1.9.1.1.2</v>
          </cell>
          <cell r="C46" t="str">
            <v xml:space="preserve">ILT SERVICIOS ADUANALES S.C.  </v>
          </cell>
          <cell r="D46">
            <v>0</v>
          </cell>
          <cell r="E46">
            <v>0</v>
          </cell>
          <cell r="F46">
            <v>5800</v>
          </cell>
          <cell r="G46">
            <v>5800</v>
          </cell>
          <cell r="H46">
            <v>0</v>
          </cell>
          <cell r="I46">
            <v>0</v>
          </cell>
        </row>
        <row r="47">
          <cell r="B47" t="str">
            <v>1.1.1.9.1.1.10</v>
          </cell>
          <cell r="C47" t="str">
            <v xml:space="preserve">DANIELA GONZALEZ ARROYO  </v>
          </cell>
          <cell r="D47">
            <v>0</v>
          </cell>
          <cell r="E47">
            <v>0</v>
          </cell>
          <cell r="F47">
            <v>6620.37</v>
          </cell>
          <cell r="G47">
            <v>6620.37</v>
          </cell>
          <cell r="H47">
            <v>0</v>
          </cell>
          <cell r="I47">
            <v>0</v>
          </cell>
        </row>
        <row r="48">
          <cell r="B48" t="str">
            <v>1.1.1.9.1.2</v>
          </cell>
          <cell r="C48" t="str">
            <v xml:space="preserve"> ANTICIPO A PROVEEDORES EXTRANJEROS </v>
          </cell>
          <cell r="D48">
            <v>378806.75</v>
          </cell>
          <cell r="E48">
            <v>0</v>
          </cell>
          <cell r="F48">
            <v>0</v>
          </cell>
          <cell r="G48">
            <v>0</v>
          </cell>
          <cell r="H48">
            <v>378806.75</v>
          </cell>
          <cell r="I48">
            <v>0</v>
          </cell>
        </row>
        <row r="49">
          <cell r="B49" t="str">
            <v>1.1.1.9.1.2.3</v>
          </cell>
          <cell r="C49" t="str">
            <v xml:space="preserve">PMS TIP TEKNOLOJILERI SAN. TIC. A. S.  </v>
          </cell>
          <cell r="D49">
            <v>378806.75</v>
          </cell>
          <cell r="E49">
            <v>0</v>
          </cell>
          <cell r="F49">
            <v>0</v>
          </cell>
          <cell r="G49">
            <v>0</v>
          </cell>
          <cell r="H49">
            <v>378806.75</v>
          </cell>
          <cell r="I49">
            <v>0</v>
          </cell>
        </row>
        <row r="50">
          <cell r="B50" t="str">
            <v>1.1.1.9.6</v>
          </cell>
          <cell r="C50" t="str">
            <v xml:space="preserve"> DERECHOS Y CONTRIBUCIONES PAGADOS POR ANTICIPADO </v>
          </cell>
          <cell r="D50">
            <v>87667</v>
          </cell>
          <cell r="E50">
            <v>0</v>
          </cell>
          <cell r="F50">
            <v>0</v>
          </cell>
          <cell r="G50">
            <v>0</v>
          </cell>
          <cell r="H50">
            <v>87667</v>
          </cell>
          <cell r="I50">
            <v>0</v>
          </cell>
        </row>
        <row r="51">
          <cell r="B51" t="str">
            <v>1.1.1.9.6.1</v>
          </cell>
          <cell r="C51" t="str">
            <v>DERECHOS Y CONTRIBUCIONES PAGADOS POR ANTICIPADO</v>
          </cell>
          <cell r="D51">
            <v>87667</v>
          </cell>
          <cell r="E51">
            <v>0</v>
          </cell>
          <cell r="F51">
            <v>0</v>
          </cell>
          <cell r="G51">
            <v>0</v>
          </cell>
          <cell r="H51">
            <v>87667</v>
          </cell>
          <cell r="I51">
            <v>0</v>
          </cell>
        </row>
        <row r="52">
          <cell r="B52" t="str">
            <v>1.1.1.9.13</v>
          </cell>
          <cell r="C52" t="str">
            <v xml:space="preserve"> ANTICIPO DE SALARIOS </v>
          </cell>
          <cell r="D52">
            <v>0</v>
          </cell>
          <cell r="E52">
            <v>0</v>
          </cell>
          <cell r="F52">
            <v>72447.75</v>
          </cell>
          <cell r="G52">
            <v>67447.75</v>
          </cell>
          <cell r="H52">
            <v>5000</v>
          </cell>
          <cell r="I52">
            <v>0</v>
          </cell>
        </row>
        <row r="53">
          <cell r="B53" t="str">
            <v>1.1.1.9.13.1</v>
          </cell>
          <cell r="C53" t="str">
            <v xml:space="preserve"> ANTICIPO DE SALARIOS </v>
          </cell>
          <cell r="D53">
            <v>0</v>
          </cell>
          <cell r="E53">
            <v>0</v>
          </cell>
          <cell r="F53">
            <v>72447.75</v>
          </cell>
          <cell r="G53">
            <v>67447.75</v>
          </cell>
          <cell r="H53">
            <v>5000</v>
          </cell>
          <cell r="I53">
            <v>0</v>
          </cell>
        </row>
        <row r="54">
          <cell r="B54" t="str">
            <v>1.1.1.9.13.1.2</v>
          </cell>
          <cell r="C54" t="str">
            <v>EDUARDO ROMERO FLORES</v>
          </cell>
          <cell r="D54">
            <v>0</v>
          </cell>
          <cell r="E54">
            <v>0</v>
          </cell>
          <cell r="F54">
            <v>1254.27</v>
          </cell>
          <cell r="G54">
            <v>1254.27</v>
          </cell>
          <cell r="H54">
            <v>0</v>
          </cell>
          <cell r="I54">
            <v>0</v>
          </cell>
        </row>
        <row r="55">
          <cell r="B55" t="str">
            <v>1.1.1.9.13.1.6</v>
          </cell>
          <cell r="C55" t="str">
            <v xml:space="preserve">SALISA CELIA GASCA COLIN  </v>
          </cell>
          <cell r="D55">
            <v>0</v>
          </cell>
          <cell r="E55">
            <v>0</v>
          </cell>
          <cell r="F55">
            <v>789.81</v>
          </cell>
          <cell r="G55">
            <v>789.81</v>
          </cell>
          <cell r="H55">
            <v>0</v>
          </cell>
          <cell r="I55">
            <v>0</v>
          </cell>
        </row>
        <row r="56">
          <cell r="B56" t="str">
            <v>1.1.1.9.13.1.8</v>
          </cell>
          <cell r="C56" t="str">
            <v xml:space="preserve">NOMINA  </v>
          </cell>
          <cell r="D56">
            <v>0</v>
          </cell>
          <cell r="E56">
            <v>0</v>
          </cell>
          <cell r="F56">
            <v>44936.52</v>
          </cell>
          <cell r="G56">
            <v>44936.52</v>
          </cell>
          <cell r="H56">
            <v>0</v>
          </cell>
          <cell r="I56">
            <v>0</v>
          </cell>
        </row>
        <row r="57">
          <cell r="B57" t="str">
            <v>1.1.1.9.13.1.10</v>
          </cell>
          <cell r="C57" t="str">
            <v xml:space="preserve">BRENDA GUTIERREZ VILLANUEVA  </v>
          </cell>
          <cell r="D57">
            <v>0</v>
          </cell>
          <cell r="E57">
            <v>0</v>
          </cell>
          <cell r="F57">
            <v>5000</v>
          </cell>
          <cell r="G57">
            <v>0</v>
          </cell>
          <cell r="H57">
            <v>5000</v>
          </cell>
          <cell r="I57">
            <v>0</v>
          </cell>
        </row>
        <row r="58">
          <cell r="B58" t="str">
            <v>1.1.1.9.13.1.11</v>
          </cell>
          <cell r="C58" t="str">
            <v xml:space="preserve">DANIELA ALEJANDRA VILLANUEVA CUEVAS  </v>
          </cell>
          <cell r="D58">
            <v>0</v>
          </cell>
          <cell r="E58">
            <v>0</v>
          </cell>
          <cell r="F58">
            <v>209.26</v>
          </cell>
          <cell r="G58">
            <v>209.26</v>
          </cell>
          <cell r="H58">
            <v>0</v>
          </cell>
          <cell r="I58">
            <v>0</v>
          </cell>
        </row>
        <row r="59">
          <cell r="B59" t="str">
            <v>1.1.1.9.13.1.12</v>
          </cell>
          <cell r="C59" t="str">
            <v xml:space="preserve">MARIA FERNANDA BASURTO GALEANA  </v>
          </cell>
          <cell r="D59">
            <v>0</v>
          </cell>
          <cell r="E59">
            <v>0</v>
          </cell>
          <cell r="F59">
            <v>10400</v>
          </cell>
          <cell r="G59">
            <v>10400</v>
          </cell>
          <cell r="H59">
            <v>0</v>
          </cell>
          <cell r="I59">
            <v>0</v>
          </cell>
        </row>
        <row r="60">
          <cell r="B60" t="str">
            <v>1.1.1.9.13.1.13</v>
          </cell>
          <cell r="C60" t="str">
            <v xml:space="preserve">MARIANA MONSERRAT MARIN CAMPOS  </v>
          </cell>
          <cell r="D60">
            <v>0</v>
          </cell>
          <cell r="E60">
            <v>0</v>
          </cell>
          <cell r="F60">
            <v>4300</v>
          </cell>
          <cell r="G60">
            <v>4300</v>
          </cell>
          <cell r="H60">
            <v>0</v>
          </cell>
          <cell r="I60">
            <v>0</v>
          </cell>
        </row>
        <row r="61">
          <cell r="B61" t="str">
            <v>1.1.1.9.13.1.14</v>
          </cell>
          <cell r="C61" t="str">
            <v xml:space="preserve">CITLALLI GARCIA ALVARADO  </v>
          </cell>
          <cell r="D61">
            <v>0</v>
          </cell>
          <cell r="E61">
            <v>0</v>
          </cell>
          <cell r="F61">
            <v>2000</v>
          </cell>
          <cell r="G61">
            <v>2000</v>
          </cell>
          <cell r="H61">
            <v>0</v>
          </cell>
          <cell r="I61">
            <v>0</v>
          </cell>
        </row>
        <row r="62">
          <cell r="B62" t="str">
            <v>1.1.1.9.13.1.16</v>
          </cell>
          <cell r="C62" t="str">
            <v xml:space="preserve">ANDREA DE LA LUZ GARCIA  </v>
          </cell>
          <cell r="D62">
            <v>0</v>
          </cell>
          <cell r="E62">
            <v>0</v>
          </cell>
          <cell r="F62">
            <v>3557.89</v>
          </cell>
          <cell r="G62">
            <v>3557.89</v>
          </cell>
          <cell r="H62">
            <v>0</v>
          </cell>
          <cell r="I62">
            <v>0</v>
          </cell>
        </row>
        <row r="63">
          <cell r="B63" t="str">
            <v>1.1.1.10</v>
          </cell>
          <cell r="C63" t="str">
            <v xml:space="preserve"> OTROS ACTIVOS A CORTO PLAZO </v>
          </cell>
          <cell r="D63">
            <v>8565.2111170041899</v>
          </cell>
          <cell r="E63">
            <v>0</v>
          </cell>
          <cell r="F63">
            <v>19023.710800000001</v>
          </cell>
          <cell r="G63">
            <v>7292.5708999999997</v>
          </cell>
          <cell r="H63">
            <v>20296.351017004192</v>
          </cell>
          <cell r="I63">
            <v>0</v>
          </cell>
        </row>
        <row r="64">
          <cell r="B64" t="str">
            <v>1.1.1.10.1</v>
          </cell>
          <cell r="C64" t="str">
            <v xml:space="preserve"> IMPUESTOS ACREDITABLES PAGADOS </v>
          </cell>
          <cell r="D64">
            <v>0</v>
          </cell>
          <cell r="E64">
            <v>0</v>
          </cell>
          <cell r="F64">
            <v>7465.2109</v>
          </cell>
          <cell r="G64">
            <v>0</v>
          </cell>
          <cell r="H64">
            <v>7465.2015000000774</v>
          </cell>
          <cell r="I64">
            <v>0</v>
          </cell>
        </row>
        <row r="65">
          <cell r="B65" t="str">
            <v>1.1.1.10.1.1</v>
          </cell>
          <cell r="C65" t="str">
            <v xml:space="preserve"> IVA ACREDITABLE PAGADO </v>
          </cell>
          <cell r="D65">
            <v>0</v>
          </cell>
          <cell r="E65">
            <v>0</v>
          </cell>
          <cell r="F65">
            <v>7465.2109</v>
          </cell>
          <cell r="G65">
            <v>0</v>
          </cell>
          <cell r="H65">
            <v>7465.2015000000774</v>
          </cell>
          <cell r="I65">
            <v>0</v>
          </cell>
        </row>
        <row r="66">
          <cell r="B66" t="str">
            <v>1.1.1.10.1.1.1</v>
          </cell>
          <cell r="C66" t="str">
            <v>IVA ACREDITABLE 16% PAGADO</v>
          </cell>
          <cell r="D66">
            <v>0</v>
          </cell>
          <cell r="E66">
            <v>0</v>
          </cell>
          <cell r="F66">
            <v>5756.2109</v>
          </cell>
          <cell r="G66">
            <v>0</v>
          </cell>
          <cell r="H66">
            <v>5756.2015000000774</v>
          </cell>
          <cell r="I66">
            <v>0</v>
          </cell>
        </row>
        <row r="67">
          <cell r="B67" t="str">
            <v>1.1.1.10.1.1.3</v>
          </cell>
          <cell r="C67" t="str">
            <v>IVA ACREDITABLE DE IMPORTACION PAGADO</v>
          </cell>
          <cell r="D67">
            <v>0</v>
          </cell>
          <cell r="E67">
            <v>0</v>
          </cell>
          <cell r="F67">
            <v>1709</v>
          </cell>
          <cell r="G67">
            <v>0</v>
          </cell>
          <cell r="H67">
            <v>1709</v>
          </cell>
          <cell r="I67">
            <v>0</v>
          </cell>
        </row>
        <row r="68">
          <cell r="B68" t="str">
            <v>1.1.1.10.2</v>
          </cell>
          <cell r="C68" t="str">
            <v xml:space="preserve"> IMPUESTOS ACREDITABLES POR PAGAR </v>
          </cell>
          <cell r="D68">
            <v>8565.2205170041125</v>
          </cell>
          <cell r="E68">
            <v>0</v>
          </cell>
          <cell r="F68">
            <v>11558.499899999999</v>
          </cell>
          <cell r="G68">
            <v>7292.5708999999997</v>
          </cell>
          <cell r="H68">
            <v>12831.149517004113</v>
          </cell>
          <cell r="I68">
            <v>0</v>
          </cell>
        </row>
        <row r="69">
          <cell r="B69" t="str">
            <v>1.1.1.10.2.1</v>
          </cell>
          <cell r="C69" t="str">
            <v xml:space="preserve"> IVA PENDIENTE DE PAGO </v>
          </cell>
          <cell r="D69">
            <v>8565.2205170041125</v>
          </cell>
          <cell r="E69">
            <v>0</v>
          </cell>
          <cell r="F69">
            <v>11558.499899999999</v>
          </cell>
          <cell r="G69">
            <v>7292.5708999999997</v>
          </cell>
          <cell r="H69">
            <v>12831.149517004113</v>
          </cell>
          <cell r="I69">
            <v>0</v>
          </cell>
        </row>
        <row r="70">
          <cell r="B70" t="str">
            <v>1.1.1.10.2.1.1</v>
          </cell>
          <cell r="C70" t="str">
            <v>IVA ACREDITABLE 16% PENDIENTE DE PAGO</v>
          </cell>
          <cell r="D70">
            <v>8565.2205170041125</v>
          </cell>
          <cell r="E70">
            <v>0</v>
          </cell>
          <cell r="F70">
            <v>9849.4998999999989</v>
          </cell>
          <cell r="G70">
            <v>5583.5708999999997</v>
          </cell>
          <cell r="H70">
            <v>12831.149517004113</v>
          </cell>
          <cell r="I70">
            <v>0</v>
          </cell>
        </row>
        <row r="71">
          <cell r="B71" t="str">
            <v>1.1.1.10.2.1.3</v>
          </cell>
          <cell r="C71" t="str">
            <v>IVA DE IMPORTACION PENDIENTE DE PAGO</v>
          </cell>
          <cell r="D71">
            <v>0</v>
          </cell>
          <cell r="E71">
            <v>0</v>
          </cell>
          <cell r="F71">
            <v>1709</v>
          </cell>
          <cell r="G71">
            <v>1709</v>
          </cell>
          <cell r="H71">
            <v>0</v>
          </cell>
          <cell r="I71">
            <v>0</v>
          </cell>
        </row>
        <row r="72">
          <cell r="B72" t="str">
            <v>1.1.2</v>
          </cell>
          <cell r="C72" t="str">
            <v xml:space="preserve"> ACTIVOS A LARGO PLAZO </v>
          </cell>
          <cell r="D72">
            <v>201648.88150000002</v>
          </cell>
          <cell r="E72">
            <v>0</v>
          </cell>
          <cell r="F72">
            <v>0</v>
          </cell>
          <cell r="G72">
            <v>3052.6931</v>
          </cell>
          <cell r="H72">
            <v>198596.18840000001</v>
          </cell>
          <cell r="I72">
            <v>0</v>
          </cell>
        </row>
        <row r="73">
          <cell r="B73" t="str">
            <v>1.1.2.1</v>
          </cell>
          <cell r="C73" t="str">
            <v xml:space="preserve"> PROPIEDADES, PLANTA Y EQUIPO </v>
          </cell>
          <cell r="D73">
            <v>178948.88150000002</v>
          </cell>
          <cell r="E73">
            <v>0</v>
          </cell>
          <cell r="F73">
            <v>0</v>
          </cell>
          <cell r="G73">
            <v>3052.6931</v>
          </cell>
          <cell r="H73">
            <v>175896.18840000001</v>
          </cell>
          <cell r="I73">
            <v>0</v>
          </cell>
        </row>
        <row r="74">
          <cell r="B74" t="str">
            <v>1.1.2.1.2</v>
          </cell>
          <cell r="C74" t="str">
            <v xml:space="preserve"> COMPONENTES SUJETOS A DEPRECIACION </v>
          </cell>
          <cell r="D74">
            <v>183161.59000000003</v>
          </cell>
          <cell r="E74">
            <v>0</v>
          </cell>
          <cell r="F74">
            <v>0</v>
          </cell>
          <cell r="G74">
            <v>0</v>
          </cell>
          <cell r="H74">
            <v>183161.59000000003</v>
          </cell>
          <cell r="I74">
            <v>0</v>
          </cell>
        </row>
        <row r="75">
          <cell r="B75" t="str">
            <v>1.1.2.1.2.16</v>
          </cell>
          <cell r="C75" t="str">
            <v xml:space="preserve"> OTROS ACTIVOS FIJOS </v>
          </cell>
          <cell r="D75">
            <v>183161.59000000003</v>
          </cell>
          <cell r="E75">
            <v>0</v>
          </cell>
          <cell r="F75">
            <v>0</v>
          </cell>
          <cell r="G75">
            <v>0</v>
          </cell>
          <cell r="H75">
            <v>183161.59000000003</v>
          </cell>
          <cell r="I75">
            <v>0</v>
          </cell>
        </row>
        <row r="76">
          <cell r="B76" t="str">
            <v>1.1.2.1.2.16.1</v>
          </cell>
          <cell r="C76" t="str">
            <v xml:space="preserve"> OTROS ACTIVOS FIJOS </v>
          </cell>
          <cell r="D76">
            <v>183161.59000000003</v>
          </cell>
          <cell r="E76">
            <v>0</v>
          </cell>
          <cell r="F76">
            <v>0</v>
          </cell>
          <cell r="G76">
            <v>0</v>
          </cell>
          <cell r="H76">
            <v>183161.59000000003</v>
          </cell>
          <cell r="I76">
            <v>0</v>
          </cell>
        </row>
        <row r="77">
          <cell r="B77" t="str">
            <v>1.1.2.1.3</v>
          </cell>
          <cell r="C77" t="str">
            <v xml:space="preserve"> DEPRECIACIONES ACUMULADAS </v>
          </cell>
          <cell r="D77">
            <v>0</v>
          </cell>
          <cell r="E77">
            <v>4212.7085000000006</v>
          </cell>
          <cell r="F77">
            <v>0</v>
          </cell>
          <cell r="G77">
            <v>3052.6931</v>
          </cell>
          <cell r="H77">
            <v>0</v>
          </cell>
          <cell r="I77">
            <v>7265.4016000000011</v>
          </cell>
        </row>
        <row r="78">
          <cell r="B78" t="str">
            <v>1.1.2.1.3.16</v>
          </cell>
          <cell r="C78" t="str">
            <v>DEPRECIACION ACUMULADA DE OTROS ACTIVOS FIJOS</v>
          </cell>
          <cell r="D78">
            <v>0</v>
          </cell>
          <cell r="E78">
            <v>4212.7085000000006</v>
          </cell>
          <cell r="F78">
            <v>0</v>
          </cell>
          <cell r="G78">
            <v>3052.6931</v>
          </cell>
          <cell r="H78">
            <v>0</v>
          </cell>
          <cell r="I78">
            <v>7265.4016000000011</v>
          </cell>
        </row>
        <row r="79">
          <cell r="B79" t="str">
            <v>1.1.2.5</v>
          </cell>
          <cell r="C79" t="str">
            <v xml:space="preserve"> OTROS ACTIVOS A LARGO PLAZO </v>
          </cell>
          <cell r="D79">
            <v>22700</v>
          </cell>
          <cell r="E79">
            <v>0</v>
          </cell>
          <cell r="F79">
            <v>0</v>
          </cell>
          <cell r="G79">
            <v>0</v>
          </cell>
          <cell r="H79">
            <v>22700</v>
          </cell>
          <cell r="I79">
            <v>0</v>
          </cell>
        </row>
        <row r="80">
          <cell r="B80" t="str">
            <v>1.1.2.5.7</v>
          </cell>
          <cell r="C80" t="str">
            <v xml:space="preserve"> DEPOSITOS EN GARANTIA </v>
          </cell>
          <cell r="D80">
            <v>22700</v>
          </cell>
          <cell r="E80">
            <v>0</v>
          </cell>
          <cell r="F80">
            <v>0</v>
          </cell>
          <cell r="G80">
            <v>0</v>
          </cell>
          <cell r="H80">
            <v>22700</v>
          </cell>
          <cell r="I80">
            <v>0</v>
          </cell>
        </row>
        <row r="81">
          <cell r="B81" t="str">
            <v>1.1.2.5.7.2</v>
          </cell>
          <cell r="C81" t="str">
            <v xml:space="preserve"> DEPOSITOS EN GARANTIA DE ARRENDAMIENTO DE BIENES INMUEBLES </v>
          </cell>
          <cell r="D81">
            <v>22700</v>
          </cell>
          <cell r="E81">
            <v>0</v>
          </cell>
          <cell r="F81">
            <v>0</v>
          </cell>
          <cell r="G81">
            <v>0</v>
          </cell>
          <cell r="H81">
            <v>22700</v>
          </cell>
          <cell r="I81">
            <v>0</v>
          </cell>
        </row>
        <row r="82">
          <cell r="B82" t="str">
            <v>1.1.2.5.7.2.1</v>
          </cell>
          <cell r="C82" t="str">
            <v xml:space="preserve">INMOBILIARIA LANDE SA DE CV  </v>
          </cell>
          <cell r="D82">
            <v>5000</v>
          </cell>
          <cell r="E82">
            <v>0</v>
          </cell>
          <cell r="F82">
            <v>0</v>
          </cell>
          <cell r="G82">
            <v>0</v>
          </cell>
          <cell r="H82">
            <v>5000</v>
          </cell>
          <cell r="I82">
            <v>0</v>
          </cell>
        </row>
        <row r="83">
          <cell r="B83" t="str">
            <v>1.1.2.5.7.2.2</v>
          </cell>
          <cell r="C83" t="str">
            <v xml:space="preserve">WeWork Mexico, S. de R.L. de C.V.  </v>
          </cell>
          <cell r="D83">
            <v>17700</v>
          </cell>
          <cell r="E83">
            <v>0</v>
          </cell>
          <cell r="F83">
            <v>0</v>
          </cell>
          <cell r="G83">
            <v>0</v>
          </cell>
          <cell r="H83">
            <v>17700</v>
          </cell>
          <cell r="I83">
            <v>0</v>
          </cell>
        </row>
        <row r="84">
          <cell r="B84" t="str">
            <v>1.2</v>
          </cell>
          <cell r="C84" t="str">
            <v xml:space="preserve"> PASIVO </v>
          </cell>
          <cell r="D84">
            <v>0</v>
          </cell>
          <cell r="E84">
            <v>2455482.8880883283</v>
          </cell>
          <cell r="F84">
            <v>632290.895109926</v>
          </cell>
          <cell r="G84">
            <v>367302.60485384066</v>
          </cell>
          <cell r="H84">
            <v>0</v>
          </cell>
          <cell r="I84">
            <v>2190494.597832243</v>
          </cell>
        </row>
        <row r="85">
          <cell r="B85" t="str">
            <v>1.2.1</v>
          </cell>
          <cell r="C85" t="str">
            <v xml:space="preserve"> PASIVOS A CORTO PLAZO </v>
          </cell>
          <cell r="D85">
            <v>0</v>
          </cell>
          <cell r="E85">
            <v>2455482.8880883283</v>
          </cell>
          <cell r="F85">
            <v>632290.895109926</v>
          </cell>
          <cell r="G85">
            <v>367302.60485384066</v>
          </cell>
          <cell r="H85">
            <v>0</v>
          </cell>
          <cell r="I85">
            <v>2190494.597832243</v>
          </cell>
        </row>
        <row r="86">
          <cell r="B86" t="str">
            <v>1.2.1.1</v>
          </cell>
          <cell r="C86" t="str">
            <v xml:space="preserve"> PROVEEDORES </v>
          </cell>
          <cell r="D86">
            <v>0</v>
          </cell>
          <cell r="E86">
            <v>794687.28577603283</v>
          </cell>
          <cell r="F86">
            <v>332844.66948992602</v>
          </cell>
          <cell r="G86">
            <v>103597.13419300001</v>
          </cell>
          <cell r="H86">
            <v>0</v>
          </cell>
          <cell r="I86">
            <v>565439.75047910691</v>
          </cell>
        </row>
        <row r="87">
          <cell r="B87" t="str">
            <v>1.2.1.1.1</v>
          </cell>
          <cell r="C87" t="str">
            <v xml:space="preserve"> PROVEEDORES NACIONALES </v>
          </cell>
          <cell r="D87">
            <v>0</v>
          </cell>
          <cell r="E87">
            <v>52114.7307</v>
          </cell>
          <cell r="F87">
            <v>42334.879999999997</v>
          </cell>
          <cell r="G87">
            <v>75997.420000000013</v>
          </cell>
          <cell r="H87">
            <v>0</v>
          </cell>
          <cell r="I87">
            <v>85777.270700000008</v>
          </cell>
        </row>
        <row r="88">
          <cell r="B88" t="str">
            <v>1.2.1.1.1.1</v>
          </cell>
          <cell r="C88" t="str">
            <v xml:space="preserve">ILT SERVICIOS ADUANALES S.C.  </v>
          </cell>
          <cell r="D88">
            <v>0</v>
          </cell>
          <cell r="E88">
            <v>8816</v>
          </cell>
          <cell r="F88">
            <v>5800</v>
          </cell>
          <cell r="G88">
            <v>5800</v>
          </cell>
          <cell r="H88">
            <v>0</v>
          </cell>
          <cell r="I88">
            <v>8816</v>
          </cell>
        </row>
        <row r="89">
          <cell r="B89" t="str">
            <v>1.2.1.1.1.3</v>
          </cell>
          <cell r="C89" t="str">
            <v xml:space="preserve">FEDERAL EXPRESS HOLDINGS MEXICO Y COMPAÑIA, S.N.C. DE C.V.  </v>
          </cell>
          <cell r="D89">
            <v>0</v>
          </cell>
          <cell r="E89">
            <v>757.02000000000044</v>
          </cell>
          <cell r="F89">
            <v>0</v>
          </cell>
          <cell r="G89">
            <v>0</v>
          </cell>
          <cell r="H89">
            <v>0</v>
          </cell>
          <cell r="I89">
            <v>757.02000000000044</v>
          </cell>
        </row>
        <row r="90">
          <cell r="B90" t="str">
            <v>1.2.1.1.1.4</v>
          </cell>
          <cell r="C90" t="str">
            <v xml:space="preserve">CABLEVISION S.A. DE C.V.  </v>
          </cell>
          <cell r="D90">
            <v>0</v>
          </cell>
          <cell r="E90">
            <v>0</v>
          </cell>
          <cell r="F90">
            <v>469.4</v>
          </cell>
          <cell r="G90">
            <v>469.4</v>
          </cell>
          <cell r="H90">
            <v>0</v>
          </cell>
          <cell r="I90">
            <v>0</v>
          </cell>
        </row>
        <row r="91">
          <cell r="B91" t="str">
            <v>1.2.1.1.1.5</v>
          </cell>
          <cell r="C91" t="str">
            <v xml:space="preserve">CABLEBOX S.A. DE C.V.  </v>
          </cell>
          <cell r="D91">
            <v>0</v>
          </cell>
          <cell r="E91">
            <v>0</v>
          </cell>
          <cell r="F91">
            <v>40.6</v>
          </cell>
          <cell r="G91">
            <v>40.6</v>
          </cell>
          <cell r="H91">
            <v>0</v>
          </cell>
          <cell r="I91">
            <v>0</v>
          </cell>
        </row>
        <row r="92">
          <cell r="B92" t="str">
            <v>1.2.1.1.1.6</v>
          </cell>
          <cell r="C92" t="str">
            <v xml:space="preserve">Crol PFF México SAPI de CV  </v>
          </cell>
          <cell r="D92">
            <v>0</v>
          </cell>
          <cell r="E92">
            <v>0</v>
          </cell>
          <cell r="F92">
            <v>1350</v>
          </cell>
          <cell r="G92">
            <v>14850</v>
          </cell>
          <cell r="H92">
            <v>0</v>
          </cell>
          <cell r="I92">
            <v>13500</v>
          </cell>
        </row>
        <row r="93">
          <cell r="B93" t="str">
            <v>1.2.1.1.1.7</v>
          </cell>
          <cell r="C93" t="str">
            <v xml:space="preserve">Miranda Lagunas y Asociados S.C.  </v>
          </cell>
          <cell r="D93">
            <v>0</v>
          </cell>
          <cell r="E93">
            <v>5220</v>
          </cell>
          <cell r="F93">
            <v>0</v>
          </cell>
          <cell r="G93">
            <v>5220</v>
          </cell>
          <cell r="H93">
            <v>0</v>
          </cell>
          <cell r="I93">
            <v>10440</v>
          </cell>
        </row>
        <row r="94">
          <cell r="B94" t="str">
            <v>1.2.1.1.1.12</v>
          </cell>
          <cell r="C94" t="str">
            <v xml:space="preserve">SINERGIA BIOMEDICA HOSPITALARIA SA DE CV  </v>
          </cell>
          <cell r="D94">
            <v>0</v>
          </cell>
          <cell r="E94">
            <v>16209.3092</v>
          </cell>
          <cell r="F94">
            <v>0</v>
          </cell>
          <cell r="G94">
            <v>0</v>
          </cell>
          <cell r="H94">
            <v>0</v>
          </cell>
          <cell r="I94">
            <v>16209.3092</v>
          </cell>
        </row>
        <row r="95">
          <cell r="B95" t="str">
            <v>1.2.1.1.1.15</v>
          </cell>
          <cell r="C95" t="str">
            <v xml:space="preserve">BESCO PROJECTS B.V..  </v>
          </cell>
          <cell r="D95">
            <v>0</v>
          </cell>
          <cell r="E95">
            <v>128.17989999999918</v>
          </cell>
          <cell r="F95">
            <v>0</v>
          </cell>
          <cell r="G95">
            <v>0</v>
          </cell>
          <cell r="H95">
            <v>0</v>
          </cell>
          <cell r="I95">
            <v>128.17989999999918</v>
          </cell>
        </row>
        <row r="96">
          <cell r="B96" t="str">
            <v>1.2.1.1.1.18</v>
          </cell>
          <cell r="C96" t="str">
            <v xml:space="preserve">JMM Servicios Aduanales, S.C.  </v>
          </cell>
          <cell r="D96">
            <v>0</v>
          </cell>
          <cell r="E96">
            <v>5.8</v>
          </cell>
          <cell r="F96">
            <v>0</v>
          </cell>
          <cell r="G96">
            <v>0</v>
          </cell>
          <cell r="H96">
            <v>0</v>
          </cell>
          <cell r="I96">
            <v>5.8</v>
          </cell>
        </row>
        <row r="97">
          <cell r="B97" t="str">
            <v>1.2.1.1.1.20</v>
          </cell>
          <cell r="C97" t="str">
            <v xml:space="preserve">MIENVIO DE MEXICO SAPI DE CV  </v>
          </cell>
          <cell r="D97">
            <v>0</v>
          </cell>
          <cell r="E97">
            <v>415.28</v>
          </cell>
          <cell r="F97">
            <v>0</v>
          </cell>
          <cell r="G97">
            <v>0</v>
          </cell>
          <cell r="H97">
            <v>0</v>
          </cell>
          <cell r="I97">
            <v>415.28</v>
          </cell>
        </row>
        <row r="98">
          <cell r="B98" t="str">
            <v>1.2.1.1.1.23</v>
          </cell>
          <cell r="C98" t="str">
            <v xml:space="preserve">INMOBILIARIA LANDE SA DE CV  </v>
          </cell>
          <cell r="D98">
            <v>0</v>
          </cell>
          <cell r="E98">
            <v>0</v>
          </cell>
          <cell r="F98">
            <v>5800</v>
          </cell>
          <cell r="G98">
            <v>5800</v>
          </cell>
          <cell r="H98">
            <v>0</v>
          </cell>
          <cell r="I98">
            <v>0</v>
          </cell>
        </row>
        <row r="99">
          <cell r="B99" t="str">
            <v>1.2.1.1.1.24</v>
          </cell>
          <cell r="C99" t="str">
            <v xml:space="preserve">PARQUE ARISTA, AC  </v>
          </cell>
          <cell r="D99">
            <v>0</v>
          </cell>
          <cell r="E99">
            <v>0</v>
          </cell>
          <cell r="F99">
            <v>474</v>
          </cell>
          <cell r="G99">
            <v>474</v>
          </cell>
          <cell r="H99">
            <v>0</v>
          </cell>
          <cell r="I99">
            <v>0</v>
          </cell>
        </row>
        <row r="100">
          <cell r="B100" t="str">
            <v>1.2.1.1.1.26</v>
          </cell>
          <cell r="C100" t="str">
            <v>ALEJANDRO CARVALLO LEON</v>
          </cell>
          <cell r="D100">
            <v>0</v>
          </cell>
          <cell r="E100">
            <v>0</v>
          </cell>
          <cell r="F100">
            <v>1500</v>
          </cell>
          <cell r="G100">
            <v>1500</v>
          </cell>
          <cell r="H100">
            <v>0</v>
          </cell>
          <cell r="I100">
            <v>0</v>
          </cell>
        </row>
        <row r="101">
          <cell r="B101" t="str">
            <v>1.2.1.1.1.27</v>
          </cell>
          <cell r="C101" t="str">
            <v>MARINA LARIOS LEON</v>
          </cell>
          <cell r="D101">
            <v>0</v>
          </cell>
          <cell r="E101">
            <v>0</v>
          </cell>
          <cell r="F101">
            <v>3000</v>
          </cell>
          <cell r="G101">
            <v>3000</v>
          </cell>
          <cell r="H101">
            <v>0</v>
          </cell>
          <cell r="I101">
            <v>0</v>
          </cell>
        </row>
        <row r="102">
          <cell r="B102" t="str">
            <v>1.2.1.1.1.30</v>
          </cell>
          <cell r="C102" t="str">
            <v xml:space="preserve">FARMACIA GUADALAJARA S.A. DE C.V.  </v>
          </cell>
          <cell r="D102">
            <v>0</v>
          </cell>
          <cell r="E102">
            <v>49.9</v>
          </cell>
          <cell r="F102">
            <v>0</v>
          </cell>
          <cell r="G102">
            <v>0</v>
          </cell>
          <cell r="H102">
            <v>0</v>
          </cell>
          <cell r="I102">
            <v>49.9</v>
          </cell>
        </row>
        <row r="103">
          <cell r="B103" t="str">
            <v>1.2.1.1.1.31</v>
          </cell>
          <cell r="C103" t="str">
            <v xml:space="preserve">WeWork Mexico, S. de R.L. de C.V.  </v>
          </cell>
          <cell r="D103">
            <v>0</v>
          </cell>
          <cell r="E103">
            <v>5984</v>
          </cell>
          <cell r="F103">
            <v>5984</v>
          </cell>
          <cell r="G103">
            <v>0</v>
          </cell>
          <cell r="H103">
            <v>0</v>
          </cell>
          <cell r="I103">
            <v>0</v>
          </cell>
        </row>
        <row r="104">
          <cell r="B104" t="str">
            <v>1.2.1.1.1.32</v>
          </cell>
          <cell r="C104" t="str">
            <v xml:space="preserve">LA MERCANTIL PELETERA SA DE CV  </v>
          </cell>
          <cell r="D104">
            <v>0</v>
          </cell>
          <cell r="E104">
            <v>113.01</v>
          </cell>
          <cell r="F104">
            <v>0</v>
          </cell>
          <cell r="G104">
            <v>0</v>
          </cell>
          <cell r="H104">
            <v>0</v>
          </cell>
          <cell r="I104">
            <v>113.01</v>
          </cell>
        </row>
        <row r="105">
          <cell r="B105" t="str">
            <v>1.2.1.1.1.40</v>
          </cell>
          <cell r="C105" t="str">
            <v xml:space="preserve">COMBUSTIBLES BARRIO ANTIGUO SA DE CV  </v>
          </cell>
          <cell r="D105">
            <v>0</v>
          </cell>
          <cell r="E105">
            <v>0</v>
          </cell>
          <cell r="F105">
            <v>728</v>
          </cell>
          <cell r="G105">
            <v>1128</v>
          </cell>
          <cell r="H105">
            <v>0</v>
          </cell>
          <cell r="I105">
            <v>400</v>
          </cell>
        </row>
        <row r="106">
          <cell r="B106" t="str">
            <v>1.2.1.1.1.45</v>
          </cell>
          <cell r="C106" t="str">
            <v xml:space="preserve">HAMBURGUESAS FRANKYS, S.A DE C.V  </v>
          </cell>
          <cell r="D106">
            <v>0</v>
          </cell>
          <cell r="E106">
            <v>564</v>
          </cell>
          <cell r="F106">
            <v>0</v>
          </cell>
          <cell r="G106">
            <v>0</v>
          </cell>
          <cell r="H106">
            <v>0</v>
          </cell>
          <cell r="I106">
            <v>564</v>
          </cell>
        </row>
        <row r="107">
          <cell r="B107" t="str">
            <v>1.2.1.1.1.47</v>
          </cell>
          <cell r="C107" t="str">
            <v xml:space="preserve">VALORES ENERGETICOS Y COMERCIALES S.A DE C.V.  </v>
          </cell>
          <cell r="D107">
            <v>0</v>
          </cell>
          <cell r="E107">
            <v>0</v>
          </cell>
          <cell r="F107">
            <v>750</v>
          </cell>
          <cell r="G107">
            <v>750</v>
          </cell>
          <cell r="H107">
            <v>0</v>
          </cell>
          <cell r="I107">
            <v>0</v>
          </cell>
        </row>
        <row r="108">
          <cell r="B108" t="str">
            <v>1.2.1.1.1.49</v>
          </cell>
          <cell r="C108" t="str">
            <v xml:space="preserve">DANIELA GONZALEZ ARROYO  </v>
          </cell>
          <cell r="D108">
            <v>0</v>
          </cell>
          <cell r="E108">
            <v>0</v>
          </cell>
          <cell r="F108">
            <v>6620.37</v>
          </cell>
          <cell r="G108">
            <v>6620.37</v>
          </cell>
          <cell r="H108">
            <v>0</v>
          </cell>
          <cell r="I108">
            <v>0</v>
          </cell>
        </row>
        <row r="109">
          <cell r="B109" t="str">
            <v>1.2.1.1.1.51</v>
          </cell>
          <cell r="C109" t="str">
            <v xml:space="preserve">Agencia Aduanal Primer Nivel, S.C.  </v>
          </cell>
          <cell r="D109">
            <v>0</v>
          </cell>
          <cell r="E109">
            <v>1.1599999999999999</v>
          </cell>
          <cell r="F109">
            <v>0</v>
          </cell>
          <cell r="G109">
            <v>0</v>
          </cell>
          <cell r="H109">
            <v>0</v>
          </cell>
          <cell r="I109">
            <v>1.1599999999999999</v>
          </cell>
        </row>
        <row r="110">
          <cell r="B110" t="str">
            <v>1.2.1.1.1.52</v>
          </cell>
          <cell r="C110" t="str">
            <v xml:space="preserve">TERRA-MEC SA DE CV  </v>
          </cell>
          <cell r="D110">
            <v>0</v>
          </cell>
          <cell r="E110">
            <v>13451.0816</v>
          </cell>
          <cell r="F110">
            <v>0</v>
          </cell>
          <cell r="G110">
            <v>0</v>
          </cell>
          <cell r="H110">
            <v>0</v>
          </cell>
          <cell r="I110">
            <v>13451.0816</v>
          </cell>
        </row>
        <row r="111">
          <cell r="B111" t="str">
            <v>1.2.1.1.1.53</v>
          </cell>
          <cell r="C111" t="str">
            <v xml:space="preserve">SERVICIO GUZMAN Y GONZALEZ SA DE CV  </v>
          </cell>
          <cell r="D111">
            <v>0</v>
          </cell>
          <cell r="E111">
            <v>400</v>
          </cell>
          <cell r="F111">
            <v>0</v>
          </cell>
          <cell r="G111">
            <v>0</v>
          </cell>
          <cell r="H111">
            <v>0</v>
          </cell>
          <cell r="I111">
            <v>400</v>
          </cell>
        </row>
        <row r="112">
          <cell r="B112" t="str">
            <v>1.2.1.1.1.56</v>
          </cell>
          <cell r="C112" t="str">
            <v xml:space="preserve">SERVICOM DE LA COSTA DEL PACIFICO SA DE CV  </v>
          </cell>
          <cell r="D112">
            <v>0</v>
          </cell>
          <cell r="E112">
            <v>0</v>
          </cell>
          <cell r="F112">
            <v>800</v>
          </cell>
          <cell r="G112">
            <v>1600</v>
          </cell>
          <cell r="H112">
            <v>0</v>
          </cell>
          <cell r="I112">
            <v>800</v>
          </cell>
        </row>
        <row r="113">
          <cell r="B113" t="str">
            <v>1.2.1.1.1.57</v>
          </cell>
          <cell r="C113" t="str">
            <v xml:space="preserve">WORLD EXPRESS CARGO DE MEXICO S.A DE C.V.  </v>
          </cell>
          <cell r="D113">
            <v>0</v>
          </cell>
          <cell r="E113">
            <v>0</v>
          </cell>
          <cell r="F113">
            <v>3467.92</v>
          </cell>
          <cell r="G113">
            <v>3467.92</v>
          </cell>
          <cell r="H113">
            <v>0</v>
          </cell>
          <cell r="I113">
            <v>0</v>
          </cell>
        </row>
        <row r="114">
          <cell r="B114" t="str">
            <v>1.2.1.1.1.58</v>
          </cell>
          <cell r="C114" t="str">
            <v xml:space="preserve">WEWORK MEXICO CO, S. DE R.L. DE C.V.  </v>
          </cell>
          <cell r="D114">
            <v>0</v>
          </cell>
          <cell r="E114">
            <v>0</v>
          </cell>
          <cell r="F114">
            <v>900.6</v>
          </cell>
          <cell r="G114">
            <v>18600.599999999999</v>
          </cell>
          <cell r="H114">
            <v>0</v>
          </cell>
          <cell r="I114">
            <v>17700</v>
          </cell>
        </row>
        <row r="115">
          <cell r="B115" t="str">
            <v>1.2.1.1.1.61</v>
          </cell>
          <cell r="C115" t="str">
            <v>ORSAN DEL NORTE, S.A. DE C.V.</v>
          </cell>
          <cell r="D115">
            <v>0</v>
          </cell>
          <cell r="E115">
            <v>0</v>
          </cell>
          <cell r="F115">
            <v>800</v>
          </cell>
          <cell r="G115">
            <v>800</v>
          </cell>
          <cell r="H115">
            <v>0</v>
          </cell>
          <cell r="I115">
            <v>0</v>
          </cell>
        </row>
        <row r="116">
          <cell r="B116" t="str">
            <v>1.2.1.1.1.62</v>
          </cell>
          <cell r="C116" t="str">
            <v xml:space="preserve">SERVICIO CUPULA SA DE CV  </v>
          </cell>
          <cell r="D116">
            <v>0</v>
          </cell>
          <cell r="E116">
            <v>0</v>
          </cell>
          <cell r="F116">
            <v>0</v>
          </cell>
          <cell r="G116">
            <v>653.79999999999995</v>
          </cell>
          <cell r="H116">
            <v>0</v>
          </cell>
          <cell r="I116">
            <v>653.79999999999995</v>
          </cell>
        </row>
        <row r="117">
          <cell r="B117" t="str">
            <v>1.2.1.1.1.63</v>
          </cell>
          <cell r="C117" t="str">
            <v xml:space="preserve">IVAN RODRIGO CRUZ BAZAN  </v>
          </cell>
          <cell r="D117">
            <v>0</v>
          </cell>
          <cell r="E117">
            <v>0</v>
          </cell>
          <cell r="F117">
            <v>2999.99</v>
          </cell>
          <cell r="G117">
            <v>2999.99</v>
          </cell>
          <cell r="H117">
            <v>0</v>
          </cell>
          <cell r="I117">
            <v>0</v>
          </cell>
        </row>
        <row r="118">
          <cell r="B118" t="str">
            <v>1.2.1.1.1.64</v>
          </cell>
          <cell r="C118" t="str">
            <v xml:space="preserve">JOMAR INDUSTRIAS S.A. DE C.V.  </v>
          </cell>
          <cell r="D118">
            <v>0</v>
          </cell>
          <cell r="E118">
            <v>0</v>
          </cell>
          <cell r="F118">
            <v>0</v>
          </cell>
          <cell r="G118">
            <v>1372.74</v>
          </cell>
          <cell r="H118">
            <v>0</v>
          </cell>
          <cell r="I118">
            <v>1372.74</v>
          </cell>
        </row>
        <row r="119">
          <cell r="B119" t="str">
            <v>1.2.1.1.1.65</v>
          </cell>
          <cell r="C119" t="str">
            <v>JOSE LUIS RODRIGUEZ VALDEZ</v>
          </cell>
          <cell r="D119">
            <v>0</v>
          </cell>
          <cell r="E119">
            <v>0</v>
          </cell>
          <cell r="F119">
            <v>850</v>
          </cell>
          <cell r="G119">
            <v>850</v>
          </cell>
          <cell r="H119">
            <v>0</v>
          </cell>
          <cell r="I119">
            <v>0</v>
          </cell>
        </row>
        <row r="120">
          <cell r="B120" t="str">
            <v>1.2.1.1.2</v>
          </cell>
          <cell r="C120" t="str">
            <v xml:space="preserve"> PROVEEDORES EXTRANJEROS </v>
          </cell>
          <cell r="D120">
            <v>0</v>
          </cell>
          <cell r="E120">
            <v>742572.55507603288</v>
          </cell>
          <cell r="F120">
            <v>290509.78948992601</v>
          </cell>
          <cell r="G120">
            <v>27599.714193</v>
          </cell>
          <cell r="H120">
            <v>0</v>
          </cell>
          <cell r="I120">
            <v>479662.47977910691</v>
          </cell>
        </row>
        <row r="121">
          <cell r="B121" t="str">
            <v>1.2.1.1.2.3</v>
          </cell>
          <cell r="C121" t="str">
            <v xml:space="preserve">TERRAGENE LLC  </v>
          </cell>
          <cell r="D121">
            <v>0</v>
          </cell>
          <cell r="E121">
            <v>742572.55552453292</v>
          </cell>
          <cell r="F121">
            <v>290123.78948992601</v>
          </cell>
          <cell r="G121">
            <v>26827.714193</v>
          </cell>
          <cell r="H121">
            <v>0</v>
          </cell>
          <cell r="I121">
            <v>479276.48022760689</v>
          </cell>
        </row>
        <row r="122">
          <cell r="B122" t="str">
            <v>1.2.1.1.2.4</v>
          </cell>
          <cell r="C122" t="str">
            <v xml:space="preserve">MICROSOFT CORPORATION  </v>
          </cell>
          <cell r="D122">
            <v>0</v>
          </cell>
          <cell r="E122">
            <v>0</v>
          </cell>
          <cell r="F122">
            <v>386</v>
          </cell>
          <cell r="G122">
            <v>772</v>
          </cell>
          <cell r="H122">
            <v>0</v>
          </cell>
          <cell r="I122">
            <v>386</v>
          </cell>
        </row>
        <row r="123">
          <cell r="B123" t="str">
            <v>1.2.1.3</v>
          </cell>
          <cell r="C123" t="str">
            <v xml:space="preserve"> OBLIGACIONES ACUMULADAS </v>
          </cell>
          <cell r="D123">
            <v>0</v>
          </cell>
          <cell r="E123">
            <v>492796.36992193281</v>
          </cell>
          <cell r="F123">
            <v>164514.48000000001</v>
          </cell>
          <cell r="G123">
            <v>106027.04504084066</v>
          </cell>
          <cell r="H123">
            <v>0</v>
          </cell>
          <cell r="I123">
            <v>434308.9349627734</v>
          </cell>
        </row>
        <row r="124">
          <cell r="B124" t="str">
            <v>1.2.1.3.1</v>
          </cell>
          <cell r="C124" t="str">
            <v xml:space="preserve"> ACREEDORES DIVERSOS </v>
          </cell>
          <cell r="D124">
            <v>0</v>
          </cell>
          <cell r="E124">
            <v>447177.53992193268</v>
          </cell>
          <cell r="F124">
            <v>61767.4</v>
          </cell>
          <cell r="G124">
            <v>41895.865040840668</v>
          </cell>
          <cell r="H124">
            <v>0</v>
          </cell>
          <cell r="I124">
            <v>427306.0049627733</v>
          </cell>
        </row>
        <row r="125">
          <cell r="B125" t="str">
            <v>1.2.1.3.1.1</v>
          </cell>
          <cell r="C125" t="str">
            <v xml:space="preserve"> ACREEDORES DIVERSOS NACIONALES </v>
          </cell>
          <cell r="D125">
            <v>0</v>
          </cell>
          <cell r="E125">
            <v>447177.53992193268</v>
          </cell>
          <cell r="F125">
            <v>61767.4</v>
          </cell>
          <cell r="G125">
            <v>41895.865040840668</v>
          </cell>
          <cell r="H125">
            <v>0</v>
          </cell>
          <cell r="I125">
            <v>427306.0049627733</v>
          </cell>
        </row>
        <row r="126">
          <cell r="B126" t="str">
            <v>1.2.1.3.1.1.1</v>
          </cell>
          <cell r="C126" t="str">
            <v xml:space="preserve">ERNESTO LARIOS LEON  </v>
          </cell>
          <cell r="D126">
            <v>0</v>
          </cell>
          <cell r="E126">
            <v>427306</v>
          </cell>
          <cell r="F126">
            <v>0</v>
          </cell>
          <cell r="G126">
            <v>0</v>
          </cell>
          <cell r="H126">
            <v>0</v>
          </cell>
          <cell r="I126">
            <v>427306</v>
          </cell>
        </row>
        <row r="127">
          <cell r="B127" t="str">
            <v>1.2.1.3.1.1.4</v>
          </cell>
          <cell r="C127" t="str">
            <v xml:space="preserve">ILT SERVICIOS ADUANALES S.C.  </v>
          </cell>
          <cell r="D127">
            <v>0</v>
          </cell>
          <cell r="E127">
            <v>0</v>
          </cell>
          <cell r="F127">
            <v>10563</v>
          </cell>
          <cell r="G127">
            <v>10563.00504084067</v>
          </cell>
          <cell r="H127">
            <v>0</v>
          </cell>
          <cell r="I127">
            <v>0</v>
          </cell>
        </row>
        <row r="128">
          <cell r="B128" t="str">
            <v>1.2.1.3.1.1.7</v>
          </cell>
          <cell r="C128" t="str">
            <v>EDUARDO ROMERO FLORES</v>
          </cell>
          <cell r="D128">
            <v>0</v>
          </cell>
          <cell r="E128">
            <v>0</v>
          </cell>
          <cell r="F128">
            <v>6830.8600000000006</v>
          </cell>
          <cell r="G128">
            <v>6830.8600000000006</v>
          </cell>
          <cell r="H128">
            <v>0</v>
          </cell>
          <cell r="I128">
            <v>0</v>
          </cell>
        </row>
        <row r="129">
          <cell r="B129" t="str">
            <v>1.2.1.3.1.1.9</v>
          </cell>
          <cell r="C129" t="str">
            <v xml:space="preserve">LUIS OCTAVIO GUTIERREZ SANCHEZ  </v>
          </cell>
          <cell r="D129">
            <v>0</v>
          </cell>
          <cell r="E129">
            <v>0</v>
          </cell>
          <cell r="F129">
            <v>800</v>
          </cell>
          <cell r="G129">
            <v>800</v>
          </cell>
          <cell r="H129">
            <v>0</v>
          </cell>
          <cell r="I129">
            <v>0</v>
          </cell>
        </row>
        <row r="130">
          <cell r="B130" t="str">
            <v>1.2.1.3.1.1.10</v>
          </cell>
          <cell r="C130" t="str">
            <v xml:space="preserve">SALISA CELIA GASCA COLIN  </v>
          </cell>
          <cell r="D130">
            <v>0</v>
          </cell>
          <cell r="E130">
            <v>0</v>
          </cell>
          <cell r="F130">
            <v>8559.74</v>
          </cell>
          <cell r="G130">
            <v>8559.74</v>
          </cell>
          <cell r="H130">
            <v>0</v>
          </cell>
          <cell r="I130">
            <v>0</v>
          </cell>
        </row>
        <row r="131">
          <cell r="B131" t="str">
            <v>1.2.1.3.1.1.14</v>
          </cell>
          <cell r="C131" t="str">
            <v xml:space="preserve">BRENDA GUTIERREZ VILLANUEVA  </v>
          </cell>
          <cell r="D131">
            <v>0</v>
          </cell>
          <cell r="E131">
            <v>0</v>
          </cell>
          <cell r="F131">
            <v>896</v>
          </cell>
          <cell r="G131">
            <v>896</v>
          </cell>
          <cell r="H131">
            <v>0</v>
          </cell>
          <cell r="I131">
            <v>0</v>
          </cell>
        </row>
        <row r="132">
          <cell r="B132" t="str">
            <v>1.2.1.3.1.1.15</v>
          </cell>
          <cell r="C132" t="str">
            <v xml:space="preserve">EDGAR MIJAIL HERNANDEZ GALEANA  </v>
          </cell>
          <cell r="D132">
            <v>0</v>
          </cell>
          <cell r="E132">
            <v>19871.540000000008</v>
          </cell>
          <cell r="F132">
            <v>2420.6</v>
          </cell>
          <cell r="G132">
            <v>-17450.939999999999</v>
          </cell>
          <cell r="H132">
            <v>0</v>
          </cell>
          <cell r="I132">
            <v>0</v>
          </cell>
        </row>
        <row r="133">
          <cell r="B133" t="str">
            <v>1.2.1.3.1.1.16</v>
          </cell>
          <cell r="C133" t="str">
            <v xml:space="preserve">DANIELA ALEJANDRA VILLANUEVA CUEVAS  </v>
          </cell>
          <cell r="D133">
            <v>0</v>
          </cell>
          <cell r="E133">
            <v>0</v>
          </cell>
          <cell r="F133">
            <v>5444.31</v>
          </cell>
          <cell r="G133">
            <v>5444.31</v>
          </cell>
          <cell r="H133">
            <v>0</v>
          </cell>
          <cell r="I133">
            <v>0</v>
          </cell>
        </row>
        <row r="134">
          <cell r="B134" t="str">
            <v>1.2.1.3.1.1.17</v>
          </cell>
          <cell r="C134" t="str">
            <v xml:space="preserve">MARIA FERNANDA BASURTO GALEANA  </v>
          </cell>
          <cell r="D134">
            <v>0</v>
          </cell>
          <cell r="E134">
            <v>0</v>
          </cell>
          <cell r="F134">
            <v>11878</v>
          </cell>
          <cell r="G134">
            <v>11878</v>
          </cell>
          <cell r="H134">
            <v>0</v>
          </cell>
          <cell r="I134">
            <v>0</v>
          </cell>
        </row>
        <row r="135">
          <cell r="B135" t="str">
            <v>1.2.1.3.1.1.18</v>
          </cell>
          <cell r="C135" t="str">
            <v xml:space="preserve">MARIANA MONSERRAT MARIN CAMPOS  </v>
          </cell>
          <cell r="D135">
            <v>0</v>
          </cell>
          <cell r="E135">
            <v>0</v>
          </cell>
          <cell r="F135">
            <v>4300</v>
          </cell>
          <cell r="G135">
            <v>4300</v>
          </cell>
          <cell r="H135">
            <v>0</v>
          </cell>
          <cell r="I135">
            <v>0</v>
          </cell>
        </row>
        <row r="136">
          <cell r="B136" t="str">
            <v>1.2.1.3.1.1.20</v>
          </cell>
          <cell r="C136" t="str">
            <v xml:space="preserve">CITLALLI GARCIA ALVARADO  </v>
          </cell>
          <cell r="D136">
            <v>0</v>
          </cell>
          <cell r="E136">
            <v>0</v>
          </cell>
          <cell r="F136">
            <v>2000</v>
          </cell>
          <cell r="G136">
            <v>2000</v>
          </cell>
          <cell r="H136">
            <v>0</v>
          </cell>
          <cell r="I136">
            <v>0</v>
          </cell>
        </row>
        <row r="137">
          <cell r="B137" t="str">
            <v>1.2.1.3.1.1.21</v>
          </cell>
          <cell r="C137" t="str">
            <v xml:space="preserve">ANDREA DE LA LUZ GARCIA  </v>
          </cell>
          <cell r="D137">
            <v>0</v>
          </cell>
          <cell r="E137">
            <v>0</v>
          </cell>
          <cell r="F137">
            <v>3557.89</v>
          </cell>
          <cell r="G137">
            <v>3557.89</v>
          </cell>
          <cell r="H137">
            <v>0</v>
          </cell>
          <cell r="I137">
            <v>0</v>
          </cell>
        </row>
        <row r="138">
          <cell r="B138" t="str">
            <v>1.2.1.3.1.1.23</v>
          </cell>
          <cell r="C138" t="str">
            <v xml:space="preserve">MARIANA MONTSERRAT LERMA HERNANDEZ  </v>
          </cell>
          <cell r="D138">
            <v>0</v>
          </cell>
          <cell r="E138">
            <v>0</v>
          </cell>
          <cell r="F138">
            <v>2150</v>
          </cell>
          <cell r="G138">
            <v>2150</v>
          </cell>
          <cell r="H138">
            <v>0</v>
          </cell>
          <cell r="I138">
            <v>0</v>
          </cell>
        </row>
        <row r="139">
          <cell r="B139" t="str">
            <v>1.2.1.3.1.1.24</v>
          </cell>
          <cell r="C139" t="str">
            <v xml:space="preserve">AARI YOLANDA RAMIREZ  </v>
          </cell>
          <cell r="D139">
            <v>0</v>
          </cell>
          <cell r="E139">
            <v>0</v>
          </cell>
          <cell r="F139">
            <v>2367</v>
          </cell>
          <cell r="G139">
            <v>2367</v>
          </cell>
          <cell r="H139">
            <v>0</v>
          </cell>
          <cell r="I139">
            <v>0</v>
          </cell>
        </row>
        <row r="140">
          <cell r="B140" t="str">
            <v>1.2.1.3.2</v>
          </cell>
          <cell r="C140" t="str">
            <v xml:space="preserve"> IMPUESTOS Y DERECHOS POR PAGAR </v>
          </cell>
          <cell r="D140">
            <v>0</v>
          </cell>
          <cell r="E140">
            <v>26510</v>
          </cell>
          <cell r="F140">
            <v>27128</v>
          </cell>
          <cell r="G140">
            <v>2650</v>
          </cell>
          <cell r="H140">
            <v>0</v>
          </cell>
          <cell r="I140">
            <v>2032</v>
          </cell>
        </row>
        <row r="141">
          <cell r="B141" t="str">
            <v>1.2.1.3.2.1</v>
          </cell>
          <cell r="C141" t="str">
            <v>IVA POR PAGAR</v>
          </cell>
          <cell r="D141">
            <v>0</v>
          </cell>
          <cell r="E141">
            <v>24143</v>
          </cell>
          <cell r="F141">
            <v>24143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1.2.1.3.2.3</v>
          </cell>
          <cell r="C142" t="str">
            <v>IMPUESTO ESTATAL SOBRE NOMINAS</v>
          </cell>
          <cell r="D142">
            <v>0</v>
          </cell>
          <cell r="E142">
            <v>2367</v>
          </cell>
          <cell r="F142">
            <v>2367</v>
          </cell>
          <cell r="G142">
            <v>2032</v>
          </cell>
          <cell r="H142">
            <v>0</v>
          </cell>
          <cell r="I142">
            <v>2032</v>
          </cell>
        </row>
        <row r="143">
          <cell r="B143" t="str">
            <v>1.2.1.3.2.5</v>
          </cell>
          <cell r="C143" t="str">
            <v xml:space="preserve"> OTROS IMPUESTOS, DERECHOS Y CONTRIBUCIONES </v>
          </cell>
          <cell r="D143">
            <v>0</v>
          </cell>
          <cell r="E143">
            <v>0</v>
          </cell>
          <cell r="F143">
            <v>618</v>
          </cell>
          <cell r="G143">
            <v>618</v>
          </cell>
          <cell r="H143">
            <v>0</v>
          </cell>
          <cell r="I143">
            <v>0</v>
          </cell>
        </row>
        <row r="144">
          <cell r="B144" t="str">
            <v>1.2.1.3.2.5.10</v>
          </cell>
          <cell r="C144" t="str">
            <v>OTROS IMPUESTOS, DERECHOS Y CONTRIBUCIONES</v>
          </cell>
          <cell r="D144">
            <v>0</v>
          </cell>
          <cell r="E144">
            <v>0</v>
          </cell>
          <cell r="F144">
            <v>618</v>
          </cell>
          <cell r="G144">
            <v>618</v>
          </cell>
          <cell r="H144">
            <v>0</v>
          </cell>
          <cell r="I144">
            <v>0</v>
          </cell>
        </row>
        <row r="145">
          <cell r="B145" t="str">
            <v>1.2.1.3.3</v>
          </cell>
          <cell r="C145" t="str">
            <v xml:space="preserve"> CONTRIBUCIONES DE SEGURIDAD SOCIAL POR PAGAR </v>
          </cell>
          <cell r="D145">
            <v>0</v>
          </cell>
          <cell r="E145">
            <v>19108.830000000009</v>
          </cell>
          <cell r="F145">
            <v>19108.830000000002</v>
          </cell>
          <cell r="G145">
            <v>4970.93</v>
          </cell>
          <cell r="H145">
            <v>0</v>
          </cell>
          <cell r="I145">
            <v>4970.9300000000094</v>
          </cell>
        </row>
        <row r="146">
          <cell r="B146" t="str">
            <v>1.2.1.3.3.1</v>
          </cell>
          <cell r="C146" t="str">
            <v>CUOTAS PATRONALES IMSS POR PAGAR</v>
          </cell>
          <cell r="D146">
            <v>0</v>
          </cell>
          <cell r="E146">
            <v>5260.07</v>
          </cell>
          <cell r="F146">
            <v>5260.07</v>
          </cell>
          <cell r="G146">
            <v>4970.93</v>
          </cell>
          <cell r="H146">
            <v>0</v>
          </cell>
          <cell r="I146">
            <v>4970.93</v>
          </cell>
        </row>
        <row r="147">
          <cell r="B147" t="str">
            <v>1.2.1.3.3.2</v>
          </cell>
          <cell r="C147" t="str">
            <v>APORTACIONES AL INFONAVIT POR PAGAR</v>
          </cell>
          <cell r="D147">
            <v>0</v>
          </cell>
          <cell r="E147">
            <v>6141.3600000000006</v>
          </cell>
          <cell r="F147">
            <v>6141.3600000000006</v>
          </cell>
          <cell r="G147">
            <v>0</v>
          </cell>
          <cell r="H147">
            <v>0</v>
          </cell>
          <cell r="I147">
            <v>0</v>
          </cell>
        </row>
        <row r="148">
          <cell r="B148" t="str">
            <v>1.2.1.3.3.3</v>
          </cell>
          <cell r="C148" t="str">
            <v>APORTACIONES AL SAR POR PAGAR</v>
          </cell>
          <cell r="D148">
            <v>0</v>
          </cell>
          <cell r="E148">
            <v>7707.4000000000087</v>
          </cell>
          <cell r="F148">
            <v>7707.4</v>
          </cell>
          <cell r="G148">
            <v>0</v>
          </cell>
          <cell r="H148">
            <v>0</v>
          </cell>
          <cell r="I148">
            <v>0</v>
          </cell>
        </row>
        <row r="149">
          <cell r="B149" t="str">
            <v>1.2.1.3.4</v>
          </cell>
          <cell r="C149" t="str">
            <v xml:space="preserve"> BENEFICIOS A LOS EMPLEADOS </v>
          </cell>
          <cell r="D149">
            <v>0</v>
          </cell>
          <cell r="E149">
            <v>0</v>
          </cell>
          <cell r="F149">
            <v>56510.250000000007</v>
          </cell>
          <cell r="G149">
            <v>56510.25</v>
          </cell>
          <cell r="H149">
            <v>0</v>
          </cell>
          <cell r="I149">
            <v>0</v>
          </cell>
        </row>
        <row r="150">
          <cell r="B150" t="str">
            <v>1.2.1.3.4.1</v>
          </cell>
          <cell r="C150" t="str">
            <v xml:space="preserve"> BENEFICIOS DIRECTOS </v>
          </cell>
          <cell r="D150">
            <v>0</v>
          </cell>
          <cell r="E150">
            <v>0</v>
          </cell>
          <cell r="F150">
            <v>56510.250000000007</v>
          </cell>
          <cell r="G150">
            <v>56510.25</v>
          </cell>
          <cell r="H150">
            <v>0</v>
          </cell>
          <cell r="I150">
            <v>0</v>
          </cell>
        </row>
        <row r="151">
          <cell r="B151" t="str">
            <v>1.2.1.3.4.1.1</v>
          </cell>
          <cell r="C151" t="str">
            <v xml:space="preserve"> SUELDOS POR PAGAR </v>
          </cell>
          <cell r="D151">
            <v>0</v>
          </cell>
          <cell r="E151">
            <v>0</v>
          </cell>
          <cell r="F151">
            <v>56510.250000000007</v>
          </cell>
          <cell r="G151">
            <v>56510.25</v>
          </cell>
          <cell r="H151">
            <v>0</v>
          </cell>
          <cell r="I151">
            <v>0</v>
          </cell>
        </row>
        <row r="152">
          <cell r="B152" t="str">
            <v>1.2.1.3.4.1.1.1</v>
          </cell>
          <cell r="C152" t="str">
            <v>SUELDOS POR PAGAR</v>
          </cell>
          <cell r="D152">
            <v>0</v>
          </cell>
          <cell r="E152">
            <v>0</v>
          </cell>
          <cell r="F152">
            <v>56510.250000000007</v>
          </cell>
          <cell r="G152">
            <v>56510.25</v>
          </cell>
          <cell r="H152">
            <v>0</v>
          </cell>
          <cell r="I152">
            <v>0</v>
          </cell>
        </row>
        <row r="153">
          <cell r="B153" t="str">
            <v>1.2.1.4</v>
          </cell>
          <cell r="C153" t="str">
            <v xml:space="preserve"> RETENCIONES DE EFECTIVO Y COBROS POR CUENTA DE TERCEROS </v>
          </cell>
          <cell r="D153">
            <v>0</v>
          </cell>
          <cell r="E153">
            <v>19677.710000000028</v>
          </cell>
          <cell r="F153">
            <v>18179.66</v>
          </cell>
          <cell r="G153">
            <v>21482.493999999999</v>
          </cell>
          <cell r="H153">
            <v>0</v>
          </cell>
          <cell r="I153">
            <v>22980.544000000031</v>
          </cell>
        </row>
        <row r="154">
          <cell r="B154" t="str">
            <v>1.2.1.4.1</v>
          </cell>
          <cell r="C154" t="str">
            <v xml:space="preserve"> IMPUESTOS RETENIDOS </v>
          </cell>
          <cell r="D154">
            <v>0</v>
          </cell>
          <cell r="E154">
            <v>19762.490000000031</v>
          </cell>
          <cell r="F154">
            <v>18264.919999999998</v>
          </cell>
          <cell r="G154">
            <v>21482.493999999999</v>
          </cell>
          <cell r="H154">
            <v>0</v>
          </cell>
          <cell r="I154">
            <v>22980.064000000035</v>
          </cell>
        </row>
        <row r="155">
          <cell r="B155" t="str">
            <v>1.2.1.4.1.1</v>
          </cell>
          <cell r="C155" t="str">
            <v xml:space="preserve"> IMPUESTO SOBRE LA RENTA RETENIDO </v>
          </cell>
          <cell r="D155">
            <v>0</v>
          </cell>
          <cell r="E155">
            <v>16519.050000000032</v>
          </cell>
          <cell r="F155">
            <v>16514</v>
          </cell>
          <cell r="G155">
            <v>18898.063999999998</v>
          </cell>
          <cell r="H155">
            <v>0</v>
          </cell>
          <cell r="I155">
            <v>18903.114000000034</v>
          </cell>
        </row>
        <row r="156">
          <cell r="B156" t="str">
            <v>1.2.1.4.1.1.1</v>
          </cell>
          <cell r="C156" t="str">
            <v xml:space="preserve"> ISR RETENIDO A RESIDENTES EN EL PAIS </v>
          </cell>
          <cell r="D156">
            <v>0</v>
          </cell>
          <cell r="E156">
            <v>16519.050000000032</v>
          </cell>
          <cell r="F156">
            <v>16514</v>
          </cell>
          <cell r="G156">
            <v>18898.063999999998</v>
          </cell>
          <cell r="H156">
            <v>0</v>
          </cell>
          <cell r="I156">
            <v>18903.114000000034</v>
          </cell>
        </row>
        <row r="157">
          <cell r="B157" t="str">
            <v>1.2.1.4.1.1.1.1</v>
          </cell>
          <cell r="C157" t="str">
            <v>ISR RETENIDO POR SALARIOS</v>
          </cell>
          <cell r="D157">
            <v>0</v>
          </cell>
          <cell r="E157">
            <v>10454.73000000001</v>
          </cell>
          <cell r="F157">
            <v>10453</v>
          </cell>
          <cell r="G157">
            <v>9711.880000000001</v>
          </cell>
          <cell r="H157">
            <v>0</v>
          </cell>
          <cell r="I157">
            <v>9713.6100000000115</v>
          </cell>
        </row>
        <row r="158">
          <cell r="B158" t="str">
            <v>1.2.1.4.1.1.1.3</v>
          </cell>
          <cell r="C158" t="str">
            <v>ISR RETENIDO POR HONORARIOS ASIMILADOS A SALARIOS</v>
          </cell>
          <cell r="D158">
            <v>0</v>
          </cell>
          <cell r="E158">
            <v>5369.1800000000221</v>
          </cell>
          <cell r="F158">
            <v>5367</v>
          </cell>
          <cell r="G158">
            <v>8177.0499999999993</v>
          </cell>
          <cell r="H158">
            <v>0</v>
          </cell>
          <cell r="I158">
            <v>8179.2300000000214</v>
          </cell>
        </row>
        <row r="159">
          <cell r="B159" t="str">
            <v>1.2.1.4.1.1.1.5</v>
          </cell>
          <cell r="C159" t="str">
            <v>ISR RETENIDO POR HONORARIOS AL 10%</v>
          </cell>
          <cell r="D159">
            <v>0</v>
          </cell>
          <cell r="E159">
            <v>695.13999999999987</v>
          </cell>
          <cell r="F159">
            <v>694</v>
          </cell>
          <cell r="G159">
            <v>1009.134</v>
          </cell>
          <cell r="H159">
            <v>0</v>
          </cell>
          <cell r="I159">
            <v>1010.2739999999999</v>
          </cell>
        </row>
        <row r="160">
          <cell r="B160" t="str">
            <v>1.2.1.4.1.2</v>
          </cell>
          <cell r="C160" t="str">
            <v xml:space="preserve"> IMPUESTO AL VALOR AGREGADO RETENIDO </v>
          </cell>
          <cell r="D160">
            <v>0</v>
          </cell>
          <cell r="E160">
            <v>820.85000000000036</v>
          </cell>
          <cell r="F160">
            <v>821</v>
          </cell>
          <cell r="G160">
            <v>1076.4100000000001</v>
          </cell>
          <cell r="H160">
            <v>0</v>
          </cell>
          <cell r="I160">
            <v>1076.2600000000004</v>
          </cell>
        </row>
        <row r="161">
          <cell r="B161" t="str">
            <v>1.2.1.4.1.2.1</v>
          </cell>
          <cell r="C161" t="str">
            <v>IVA RETENIDO POR PAGAR</v>
          </cell>
          <cell r="D161">
            <v>0</v>
          </cell>
          <cell r="E161">
            <v>820.85000000000036</v>
          </cell>
          <cell r="F161">
            <v>821</v>
          </cell>
          <cell r="G161">
            <v>1076.4100000000001</v>
          </cell>
          <cell r="H161">
            <v>0</v>
          </cell>
          <cell r="I161">
            <v>1076.2600000000004</v>
          </cell>
        </row>
        <row r="162">
          <cell r="B162" t="str">
            <v>1.2.1.4.1.4</v>
          </cell>
          <cell r="C162" t="str">
            <v xml:space="preserve"> CUOTAS OBRERAS IMSS </v>
          </cell>
          <cell r="D162">
            <v>0</v>
          </cell>
          <cell r="E162">
            <v>2422.59</v>
          </cell>
          <cell r="F162">
            <v>929.92</v>
          </cell>
          <cell r="G162">
            <v>1508.02</v>
          </cell>
          <cell r="H162">
            <v>0</v>
          </cell>
          <cell r="I162">
            <v>3000.69</v>
          </cell>
        </row>
        <row r="163">
          <cell r="B163" t="str">
            <v>1.2.1.4.1.4.1</v>
          </cell>
          <cell r="C163" t="str">
            <v>CUOTAS OBRERAS IMSS</v>
          </cell>
          <cell r="D163">
            <v>0</v>
          </cell>
          <cell r="E163">
            <v>2422.59</v>
          </cell>
          <cell r="F163">
            <v>929.92</v>
          </cell>
          <cell r="G163">
            <v>1508.02</v>
          </cell>
          <cell r="H163">
            <v>0</v>
          </cell>
          <cell r="I163">
            <v>3000.69</v>
          </cell>
        </row>
        <row r="164">
          <cell r="B164" t="str">
            <v>1.2.1.4.2</v>
          </cell>
          <cell r="C164" t="str">
            <v xml:space="preserve"> COBROS POR CUENTA DE TERCEROS </v>
          </cell>
          <cell r="D164">
            <v>0</v>
          </cell>
          <cell r="E164">
            <v>-84.780000000000655</v>
          </cell>
          <cell r="F164">
            <v>-85.259999999998399</v>
          </cell>
          <cell r="G164">
            <v>0</v>
          </cell>
          <cell r="H164">
            <v>0</v>
          </cell>
          <cell r="I164">
            <v>0.47999999999774445</v>
          </cell>
        </row>
        <row r="165">
          <cell r="B165" t="str">
            <v>1.2.1.4.2.1</v>
          </cell>
          <cell r="C165" t="str">
            <v>AMORTIZACION DE CREDITOS INFONAVIT</v>
          </cell>
          <cell r="D165">
            <v>0</v>
          </cell>
          <cell r="E165">
            <v>-84.780000000000655</v>
          </cell>
          <cell r="F165">
            <v>-85.259999999998399</v>
          </cell>
          <cell r="G165">
            <v>0</v>
          </cell>
          <cell r="H165">
            <v>0</v>
          </cell>
          <cell r="I165">
            <v>0.47999999999774445</v>
          </cell>
        </row>
        <row r="166">
          <cell r="B166" t="str">
            <v>1.2.1.5</v>
          </cell>
          <cell r="C166" t="str">
            <v xml:space="preserve"> ANTICIPOS DE CLIENTES </v>
          </cell>
          <cell r="D166">
            <v>0</v>
          </cell>
          <cell r="E166">
            <v>750859.3197815317</v>
          </cell>
          <cell r="F166">
            <v>4574.6545660000002</v>
          </cell>
          <cell r="G166">
            <v>3715.3362000000002</v>
          </cell>
          <cell r="H166">
            <v>0</v>
          </cell>
          <cell r="I166">
            <v>750000.00141553173</v>
          </cell>
        </row>
        <row r="167">
          <cell r="B167" t="str">
            <v>1.2.1.5.1</v>
          </cell>
          <cell r="C167" t="str">
            <v xml:space="preserve"> ANTICIPOS DE CLIENTES </v>
          </cell>
          <cell r="D167">
            <v>0</v>
          </cell>
          <cell r="E167">
            <v>750859.3197815317</v>
          </cell>
          <cell r="F167">
            <v>4574.6545660000002</v>
          </cell>
          <cell r="G167">
            <v>3715.3362000000002</v>
          </cell>
          <cell r="H167">
            <v>0</v>
          </cell>
          <cell r="I167">
            <v>750000.00141553173</v>
          </cell>
        </row>
        <row r="168">
          <cell r="B168" t="str">
            <v>1.2.1.5.1.1</v>
          </cell>
          <cell r="C168" t="str">
            <v xml:space="preserve"> ANTICIPOS DE CLIENTES NACIONALES </v>
          </cell>
          <cell r="D168">
            <v>0</v>
          </cell>
          <cell r="E168">
            <v>750859.3197815317</v>
          </cell>
          <cell r="F168">
            <v>4574.6545660000002</v>
          </cell>
          <cell r="G168">
            <v>3715.3362000000002</v>
          </cell>
          <cell r="H168">
            <v>0</v>
          </cell>
          <cell r="I168">
            <v>750000.00141553173</v>
          </cell>
        </row>
        <row r="169">
          <cell r="B169" t="str">
            <v>1.2.1.5.1.1.1</v>
          </cell>
          <cell r="C169" t="str">
            <v xml:space="preserve">AB&amp;amp;C LEASING DE MÉXICO SAPI DE CV  </v>
          </cell>
          <cell r="D169">
            <v>0</v>
          </cell>
          <cell r="E169">
            <v>750000</v>
          </cell>
          <cell r="F169">
            <v>0</v>
          </cell>
          <cell r="G169">
            <v>0</v>
          </cell>
          <cell r="H169">
            <v>0</v>
          </cell>
          <cell r="I169">
            <v>750000</v>
          </cell>
        </row>
        <row r="170">
          <cell r="B170" t="str">
            <v>1.2.1.5.1.1.6</v>
          </cell>
          <cell r="C170" t="str">
            <v xml:space="preserve">OPERADORA NUEVA CLINICA SANTA MARIA SA DE CV  </v>
          </cell>
          <cell r="D170">
            <v>0</v>
          </cell>
          <cell r="E170">
            <v>859.3190340000001</v>
          </cell>
          <cell r="F170">
            <v>859.31896600000005</v>
          </cell>
          <cell r="G170">
            <v>0</v>
          </cell>
          <cell r="H170">
            <v>0</v>
          </cell>
          <cell r="I170">
            <v>0</v>
          </cell>
        </row>
        <row r="171">
          <cell r="B171" t="str">
            <v>1.2.1.5.1.1.11</v>
          </cell>
          <cell r="C171" t="str">
            <v xml:space="preserve">ASESORES EN TECNOLOGIA BIOMEDICA SA DE CV  </v>
          </cell>
          <cell r="D171">
            <v>0</v>
          </cell>
          <cell r="E171">
            <v>0</v>
          </cell>
          <cell r="F171">
            <v>3715.3355999999999</v>
          </cell>
          <cell r="G171">
            <v>3715.3362000000002</v>
          </cell>
          <cell r="H171">
            <v>0</v>
          </cell>
          <cell r="I171">
            <v>0</v>
          </cell>
        </row>
        <row r="172">
          <cell r="B172" t="str">
            <v>1.2.1.6</v>
          </cell>
          <cell r="C172" t="str">
            <v xml:space="preserve"> IMPUESTOS A LA UTILIDAD POR PAGAR </v>
          </cell>
          <cell r="D172">
            <v>0</v>
          </cell>
          <cell r="E172">
            <v>18826</v>
          </cell>
          <cell r="F172">
            <v>18826</v>
          </cell>
          <cell r="G172">
            <v>0</v>
          </cell>
          <cell r="H172">
            <v>0</v>
          </cell>
          <cell r="I172">
            <v>0</v>
          </cell>
        </row>
        <row r="173">
          <cell r="B173" t="str">
            <v>1.2.1.6.1</v>
          </cell>
          <cell r="C173" t="str">
            <v xml:space="preserve"> IMPUESTO SOBRE LA RENTA </v>
          </cell>
          <cell r="D173">
            <v>0</v>
          </cell>
          <cell r="E173">
            <v>18826</v>
          </cell>
          <cell r="F173">
            <v>18826</v>
          </cell>
          <cell r="G173">
            <v>0</v>
          </cell>
          <cell r="H173">
            <v>0</v>
          </cell>
          <cell r="I173">
            <v>0</v>
          </cell>
        </row>
        <row r="174">
          <cell r="B174" t="str">
            <v>1.2.1.6.1.1</v>
          </cell>
          <cell r="C174" t="str">
            <v>ISR POR PAGAR PERSONAS MORALES</v>
          </cell>
          <cell r="D174">
            <v>0</v>
          </cell>
          <cell r="E174">
            <v>18826</v>
          </cell>
          <cell r="F174">
            <v>18826</v>
          </cell>
          <cell r="G174">
            <v>0</v>
          </cell>
          <cell r="H174">
            <v>0</v>
          </cell>
          <cell r="I174">
            <v>0</v>
          </cell>
        </row>
        <row r="175">
          <cell r="B175" t="str">
            <v>1.2.1.8</v>
          </cell>
          <cell r="C175" t="str">
            <v xml:space="preserve"> PASIVOS FINANCIEROS E INSTRUMENTOS FINANCIEROS DE DEUDA </v>
          </cell>
          <cell r="D175">
            <v>0</v>
          </cell>
          <cell r="E175">
            <v>300000</v>
          </cell>
          <cell r="F175">
            <v>0</v>
          </cell>
          <cell r="G175">
            <v>0</v>
          </cell>
          <cell r="H175">
            <v>0</v>
          </cell>
          <cell r="I175">
            <v>300000</v>
          </cell>
        </row>
        <row r="176">
          <cell r="B176" t="str">
            <v>1.2.1.8.1</v>
          </cell>
          <cell r="C176" t="str">
            <v xml:space="preserve"> DOCUMENTOS POR PAGAR </v>
          </cell>
          <cell r="D176">
            <v>0</v>
          </cell>
          <cell r="E176">
            <v>300000</v>
          </cell>
          <cell r="F176">
            <v>0</v>
          </cell>
          <cell r="G176">
            <v>0</v>
          </cell>
          <cell r="H176">
            <v>0</v>
          </cell>
          <cell r="I176">
            <v>300000</v>
          </cell>
        </row>
        <row r="177">
          <cell r="B177" t="str">
            <v>1.2.1.8.1.2</v>
          </cell>
          <cell r="C177" t="str">
            <v xml:space="preserve"> PRESTAMOS NO BANCARIOS </v>
          </cell>
          <cell r="D177">
            <v>0</v>
          </cell>
          <cell r="E177">
            <v>300000</v>
          </cell>
          <cell r="F177">
            <v>0</v>
          </cell>
          <cell r="G177">
            <v>0</v>
          </cell>
          <cell r="H177">
            <v>0</v>
          </cell>
          <cell r="I177">
            <v>300000</v>
          </cell>
        </row>
        <row r="178">
          <cell r="B178" t="str">
            <v>1.2.1.8.1.2.1</v>
          </cell>
          <cell r="C178" t="str">
            <v xml:space="preserve"> PRESTAMOS NO BANCARIOS NACIONALES </v>
          </cell>
          <cell r="D178">
            <v>0</v>
          </cell>
          <cell r="E178">
            <v>300000</v>
          </cell>
          <cell r="F178">
            <v>0</v>
          </cell>
          <cell r="G178">
            <v>0</v>
          </cell>
          <cell r="H178">
            <v>0</v>
          </cell>
          <cell r="I178">
            <v>300000</v>
          </cell>
        </row>
        <row r="179">
          <cell r="B179" t="str">
            <v>1.2.1.8.1.2.1.1</v>
          </cell>
          <cell r="C179" t="str">
            <v xml:space="preserve"> MARINA LARIOS LEON </v>
          </cell>
          <cell r="D179">
            <v>0</v>
          </cell>
          <cell r="E179">
            <v>200000</v>
          </cell>
          <cell r="F179">
            <v>0</v>
          </cell>
          <cell r="G179">
            <v>0</v>
          </cell>
          <cell r="H179">
            <v>0</v>
          </cell>
          <cell r="I179">
            <v>200000</v>
          </cell>
        </row>
        <row r="180">
          <cell r="B180" t="str">
            <v>1.2.1.8.1.2.1.1.1</v>
          </cell>
          <cell r="C180" t="str">
            <v>MARINA LARIOS LEON 06/04/2021 PRESTAMO MARINA LARIOS 200,000.00 Tasa: 18.00 Plazo: 6 Semestres</v>
          </cell>
          <cell r="D180">
            <v>0</v>
          </cell>
          <cell r="E180">
            <v>200000</v>
          </cell>
          <cell r="F180">
            <v>0</v>
          </cell>
          <cell r="G180">
            <v>0</v>
          </cell>
          <cell r="H180">
            <v>0</v>
          </cell>
          <cell r="I180">
            <v>200000</v>
          </cell>
        </row>
        <row r="181">
          <cell r="B181" t="str">
            <v>1.2.1.8.1.2.1.2</v>
          </cell>
          <cell r="C181" t="str">
            <v xml:space="preserve"> ALEJANDRO CARVALLO LEON </v>
          </cell>
          <cell r="D181">
            <v>0</v>
          </cell>
          <cell r="E181">
            <v>100000</v>
          </cell>
          <cell r="F181">
            <v>0</v>
          </cell>
          <cell r="G181">
            <v>0</v>
          </cell>
          <cell r="H181">
            <v>0</v>
          </cell>
          <cell r="I181">
            <v>100000</v>
          </cell>
        </row>
        <row r="182">
          <cell r="B182" t="str">
            <v>1.2.1.8.1.2.1.2.1</v>
          </cell>
          <cell r="C182" t="str">
            <v>ALEJANDRO CARVALLO LEON 13/04/2021 PRESTAMO ALEJANDRO CARVALLO 100,000.00 Tasa: 18.00 Plazo: 6 Semestres</v>
          </cell>
          <cell r="D182">
            <v>0</v>
          </cell>
          <cell r="E182">
            <v>100000</v>
          </cell>
          <cell r="F182">
            <v>0</v>
          </cell>
          <cell r="G182">
            <v>0</v>
          </cell>
          <cell r="H182">
            <v>0</v>
          </cell>
          <cell r="I182">
            <v>100000</v>
          </cell>
        </row>
        <row r="183">
          <cell r="B183" t="str">
            <v>1.2.1.11</v>
          </cell>
          <cell r="C183" t="str">
            <v xml:space="preserve"> OTROS PASIVOS A CORTO PLAZO </v>
          </cell>
          <cell r="D183">
            <v>0</v>
          </cell>
          <cell r="E183">
            <v>78636.202608830878</v>
          </cell>
          <cell r="F183">
            <v>93351.431053999986</v>
          </cell>
          <cell r="G183">
            <v>132480.59541999997</v>
          </cell>
          <cell r="H183">
            <v>0</v>
          </cell>
          <cell r="I183">
            <v>117765.36697483087</v>
          </cell>
        </row>
        <row r="184">
          <cell r="B184" t="str">
            <v>1.2.1.11.1</v>
          </cell>
          <cell r="C184" t="str">
            <v xml:space="preserve"> IMPUESTOS TRASLADADOS COBRADOS </v>
          </cell>
          <cell r="D184">
            <v>0</v>
          </cell>
          <cell r="E184">
            <v>-0.72750883991830051</v>
          </cell>
          <cell r="F184">
            <v>0</v>
          </cell>
          <cell r="G184">
            <v>73075.364619999978</v>
          </cell>
          <cell r="H184">
            <v>0</v>
          </cell>
          <cell r="I184">
            <v>73074.63711116006</v>
          </cell>
        </row>
        <row r="185">
          <cell r="B185" t="str">
            <v>1.2.1.11.1.1</v>
          </cell>
          <cell r="C185" t="str">
            <v xml:space="preserve"> IVA TRASLADADO COBRADO </v>
          </cell>
          <cell r="D185">
            <v>0</v>
          </cell>
          <cell r="E185">
            <v>-0.72750883991830051</v>
          </cell>
          <cell r="F185">
            <v>0</v>
          </cell>
          <cell r="G185">
            <v>73075.364619999978</v>
          </cell>
          <cell r="H185">
            <v>0</v>
          </cell>
          <cell r="I185">
            <v>73074.63711116006</v>
          </cell>
        </row>
        <row r="186">
          <cell r="B186" t="str">
            <v>1.2.1.11.1.1.1</v>
          </cell>
          <cell r="C186" t="str">
            <v>IVA TRASLADADO COBRADO</v>
          </cell>
          <cell r="D186">
            <v>0</v>
          </cell>
          <cell r="E186">
            <v>-0.72750883991830051</v>
          </cell>
          <cell r="F186">
            <v>0</v>
          </cell>
          <cell r="G186">
            <v>73075.364619999978</v>
          </cell>
          <cell r="H186">
            <v>0</v>
          </cell>
          <cell r="I186">
            <v>73074.63711116006</v>
          </cell>
        </row>
        <row r="187">
          <cell r="B187" t="str">
            <v>1.2.1.11.2</v>
          </cell>
          <cell r="C187" t="str">
            <v xml:space="preserve"> IMPUESTOS TRASLADADOS NO COBRADOS </v>
          </cell>
          <cell r="D187">
            <v>0</v>
          </cell>
          <cell r="E187">
            <v>78636.930117670796</v>
          </cell>
          <cell r="F187">
            <v>73376.957053999984</v>
          </cell>
          <cell r="G187">
            <v>39430.756800000003</v>
          </cell>
          <cell r="H187">
            <v>0</v>
          </cell>
          <cell r="I187">
            <v>44690.729863670815</v>
          </cell>
        </row>
        <row r="188">
          <cell r="B188" t="str">
            <v>1.2.1.11.2.1</v>
          </cell>
          <cell r="C188" t="str">
            <v xml:space="preserve"> IVA TRASLADADO NO COBRADO </v>
          </cell>
          <cell r="D188">
            <v>0</v>
          </cell>
          <cell r="E188">
            <v>78636.930117670796</v>
          </cell>
          <cell r="F188">
            <v>73376.957053999984</v>
          </cell>
          <cell r="G188">
            <v>39430.756800000003</v>
          </cell>
          <cell r="H188">
            <v>0</v>
          </cell>
          <cell r="I188">
            <v>44690.729863670815</v>
          </cell>
        </row>
        <row r="189">
          <cell r="B189" t="str">
            <v>1.2.1.11.2.1.1</v>
          </cell>
          <cell r="C189" t="str">
            <v>IVA TRASLADADO 16% NO COBRADO</v>
          </cell>
          <cell r="D189">
            <v>0</v>
          </cell>
          <cell r="E189">
            <v>78636.930117670796</v>
          </cell>
          <cell r="F189">
            <v>73376.957053999984</v>
          </cell>
          <cell r="G189">
            <v>39430.756800000003</v>
          </cell>
          <cell r="H189">
            <v>0</v>
          </cell>
          <cell r="I189">
            <v>44690.729863670815</v>
          </cell>
        </row>
        <row r="190">
          <cell r="B190" t="str">
            <v>1.2.1.11.3</v>
          </cell>
          <cell r="C190" t="str">
            <v xml:space="preserve"> IMPUESTOS RETENIDOS NO PAGADOS </v>
          </cell>
          <cell r="D190">
            <v>0</v>
          </cell>
          <cell r="E190">
            <v>0</v>
          </cell>
          <cell r="F190">
            <v>19974.473999999998</v>
          </cell>
          <cell r="G190">
            <v>19974.473999999998</v>
          </cell>
          <cell r="H190">
            <v>0</v>
          </cell>
          <cell r="I190">
            <v>0</v>
          </cell>
        </row>
        <row r="191">
          <cell r="B191" t="str">
            <v>1.2.1.11.3.1</v>
          </cell>
          <cell r="C191" t="str">
            <v xml:space="preserve"> ISR RETENIDO NO PAGADO </v>
          </cell>
          <cell r="D191">
            <v>0</v>
          </cell>
          <cell r="E191">
            <v>0</v>
          </cell>
          <cell r="F191">
            <v>18898.063999999998</v>
          </cell>
          <cell r="G191">
            <v>18898.063999999998</v>
          </cell>
          <cell r="H191">
            <v>0</v>
          </cell>
          <cell r="I191">
            <v>0</v>
          </cell>
        </row>
        <row r="192">
          <cell r="B192" t="str">
            <v>1.2.1.11.3.1.1</v>
          </cell>
          <cell r="C192" t="str">
            <v xml:space="preserve"> ISR RETENIDO A RESIDENTES EN EL PAIS NO PAGADO </v>
          </cell>
          <cell r="D192">
            <v>0</v>
          </cell>
          <cell r="E192">
            <v>0</v>
          </cell>
          <cell r="F192">
            <v>18898.063999999998</v>
          </cell>
          <cell r="G192">
            <v>18898.063999999998</v>
          </cell>
          <cell r="H192">
            <v>0</v>
          </cell>
          <cell r="I192">
            <v>0</v>
          </cell>
        </row>
        <row r="193">
          <cell r="B193" t="str">
            <v>1.2.1.11.3.1.1.1</v>
          </cell>
          <cell r="C193" t="str">
            <v>ISR RETENIDO POR SALARIOS</v>
          </cell>
          <cell r="D193">
            <v>0</v>
          </cell>
          <cell r="E193">
            <v>0</v>
          </cell>
          <cell r="F193">
            <v>9711.8799999999992</v>
          </cell>
          <cell r="G193">
            <v>9711.8799999999992</v>
          </cell>
          <cell r="H193">
            <v>0</v>
          </cell>
          <cell r="I193">
            <v>0</v>
          </cell>
        </row>
        <row r="194">
          <cell r="B194" t="str">
            <v>1.2.1.11.3.1.1.3</v>
          </cell>
          <cell r="C194" t="str">
            <v>ISR RETENIDO POR HONORARIOS ASIMILADOS A SALARIOS NO PAGADO</v>
          </cell>
          <cell r="D194">
            <v>0</v>
          </cell>
          <cell r="E194">
            <v>0</v>
          </cell>
          <cell r="F194">
            <v>8177.05</v>
          </cell>
          <cell r="G194">
            <v>8177.0499999999993</v>
          </cell>
          <cell r="H194">
            <v>0</v>
          </cell>
          <cell r="I194">
            <v>0</v>
          </cell>
        </row>
        <row r="195">
          <cell r="B195" t="str">
            <v>1.2.1.11.3.1.1.5</v>
          </cell>
          <cell r="C195" t="str">
            <v>ISR RETENIDO POR HONORARIOS AL 10% NO PAGADO</v>
          </cell>
          <cell r="D195">
            <v>0</v>
          </cell>
          <cell r="E195">
            <v>0</v>
          </cell>
          <cell r="F195">
            <v>1009.134</v>
          </cell>
          <cell r="G195">
            <v>1009.134</v>
          </cell>
          <cell r="H195">
            <v>0</v>
          </cell>
          <cell r="I195">
            <v>0</v>
          </cell>
        </row>
        <row r="196">
          <cell r="B196" t="str">
            <v>1.2.1.11.3.2</v>
          </cell>
          <cell r="C196" t="str">
            <v xml:space="preserve"> IVA RETENIDO NO PAGADO </v>
          </cell>
          <cell r="D196">
            <v>0</v>
          </cell>
          <cell r="E196">
            <v>0</v>
          </cell>
          <cell r="F196">
            <v>1076.4100000000001</v>
          </cell>
          <cell r="G196">
            <v>1076.4100000000001</v>
          </cell>
          <cell r="H196">
            <v>0</v>
          </cell>
          <cell r="I196">
            <v>0</v>
          </cell>
        </row>
        <row r="197">
          <cell r="B197" t="str">
            <v>1.2.1.11.3.2.1</v>
          </cell>
          <cell r="C197" t="str">
            <v>IVA RETENCION  2/3 NO PAGADO</v>
          </cell>
          <cell r="D197">
            <v>0</v>
          </cell>
          <cell r="E197">
            <v>0</v>
          </cell>
          <cell r="F197">
            <v>1076.4100000000001</v>
          </cell>
          <cell r="G197">
            <v>1076.4100000000001</v>
          </cell>
          <cell r="H197">
            <v>0</v>
          </cell>
          <cell r="I197">
            <v>0</v>
          </cell>
        </row>
        <row r="198">
          <cell r="B198" t="str">
            <v>1.3</v>
          </cell>
          <cell r="C198" t="str">
            <v xml:space="preserve"> CAPITAL CONTABLE </v>
          </cell>
          <cell r="D198">
            <v>0</v>
          </cell>
          <cell r="E198">
            <v>-499752.73139438033</v>
          </cell>
          <cell r="F198">
            <v>0</v>
          </cell>
          <cell r="G198">
            <v>0</v>
          </cell>
          <cell r="H198">
            <v>0</v>
          </cell>
          <cell r="I198">
            <v>-499752.73139438033</v>
          </cell>
        </row>
        <row r="199">
          <cell r="B199" t="str">
            <v>1.3.1</v>
          </cell>
          <cell r="C199" t="str">
            <v xml:space="preserve"> CAPITAL CONTRIBUIDO </v>
          </cell>
          <cell r="D199">
            <v>0</v>
          </cell>
          <cell r="E199">
            <v>50000</v>
          </cell>
          <cell r="F199">
            <v>0</v>
          </cell>
          <cell r="G199">
            <v>0</v>
          </cell>
          <cell r="H199">
            <v>0</v>
          </cell>
          <cell r="I199">
            <v>50000</v>
          </cell>
        </row>
        <row r="200">
          <cell r="B200" t="str">
            <v>1.3.1.1</v>
          </cell>
          <cell r="C200" t="str">
            <v xml:space="preserve"> CAPITAL SOCIAL </v>
          </cell>
          <cell r="D200">
            <v>0</v>
          </cell>
          <cell r="E200">
            <v>50000</v>
          </cell>
          <cell r="F200">
            <v>0</v>
          </cell>
          <cell r="G200">
            <v>0</v>
          </cell>
          <cell r="H200">
            <v>0</v>
          </cell>
          <cell r="I200">
            <v>50000</v>
          </cell>
        </row>
        <row r="201">
          <cell r="B201" t="str">
            <v>1.3.1.1.1</v>
          </cell>
          <cell r="C201" t="str">
            <v xml:space="preserve"> CAPITAL SOCIAL FIJO </v>
          </cell>
          <cell r="D201">
            <v>0</v>
          </cell>
          <cell r="E201">
            <v>50000</v>
          </cell>
          <cell r="F201">
            <v>0</v>
          </cell>
          <cell r="G201">
            <v>0</v>
          </cell>
          <cell r="H201">
            <v>0</v>
          </cell>
          <cell r="I201">
            <v>50000</v>
          </cell>
        </row>
        <row r="202">
          <cell r="B202" t="str">
            <v>1.3.1.1.1.3</v>
          </cell>
          <cell r="C202" t="str">
            <v xml:space="preserve"> CAPITAL SOCIAL FIJO SUSCRITO EXHIBIDO </v>
          </cell>
          <cell r="D202">
            <v>0</v>
          </cell>
          <cell r="E202">
            <v>50000</v>
          </cell>
          <cell r="F202">
            <v>0</v>
          </cell>
          <cell r="G202">
            <v>0</v>
          </cell>
          <cell r="H202">
            <v>0</v>
          </cell>
          <cell r="I202">
            <v>50000</v>
          </cell>
        </row>
        <row r="203">
          <cell r="B203" t="str">
            <v>1.3.1.1.1.3.1</v>
          </cell>
          <cell r="C203" t="str">
            <v xml:space="preserve">ERNESTO LARIOS LEON  </v>
          </cell>
          <cell r="D203">
            <v>0</v>
          </cell>
          <cell r="E203">
            <v>50000</v>
          </cell>
          <cell r="F203">
            <v>0</v>
          </cell>
          <cell r="G203">
            <v>0</v>
          </cell>
          <cell r="H203">
            <v>0</v>
          </cell>
          <cell r="I203">
            <v>50000</v>
          </cell>
        </row>
        <row r="204">
          <cell r="B204" t="str">
            <v>1.3.2</v>
          </cell>
          <cell r="C204" t="str">
            <v xml:space="preserve"> CAPITAL GANADO (DEFICIT) </v>
          </cell>
          <cell r="D204">
            <v>0</v>
          </cell>
          <cell r="E204">
            <v>-549752.73139438033</v>
          </cell>
          <cell r="F204">
            <v>0</v>
          </cell>
          <cell r="G204">
            <v>0</v>
          </cell>
          <cell r="H204">
            <v>0</v>
          </cell>
          <cell r="I204">
            <v>-549752.73139438033</v>
          </cell>
        </row>
        <row r="205">
          <cell r="B205" t="str">
            <v>1.3.2.1</v>
          </cell>
          <cell r="C205" t="str">
            <v xml:space="preserve"> UTILIDADES O PERDIDAS ACUMULADAS </v>
          </cell>
          <cell r="D205">
            <v>0</v>
          </cell>
          <cell r="E205">
            <v>-549752.73139438033</v>
          </cell>
          <cell r="F205">
            <v>0</v>
          </cell>
          <cell r="G205">
            <v>0</v>
          </cell>
          <cell r="H205">
            <v>0</v>
          </cell>
          <cell r="I205">
            <v>-549752.73139438033</v>
          </cell>
        </row>
        <row r="206">
          <cell r="B206" t="str">
            <v>1.3.2.1.2</v>
          </cell>
          <cell r="C206" t="str">
            <v xml:space="preserve"> PERDIDAS ACUMULADAS DE EJERCICIOS ANTERIORES </v>
          </cell>
          <cell r="D206">
            <v>549752.73139438033</v>
          </cell>
          <cell r="E206">
            <v>0</v>
          </cell>
          <cell r="F206">
            <v>0</v>
          </cell>
          <cell r="G206">
            <v>0</v>
          </cell>
          <cell r="H206">
            <v>549752.73139438033</v>
          </cell>
          <cell r="I206">
            <v>0</v>
          </cell>
        </row>
        <row r="207">
          <cell r="B207" t="str">
            <v>1.3.2.1.2.1</v>
          </cell>
          <cell r="C207" t="str">
            <v>Ejercicio 2020</v>
          </cell>
          <cell r="D207">
            <v>120919.96815006</v>
          </cell>
          <cell r="E207">
            <v>0</v>
          </cell>
          <cell r="F207">
            <v>0</v>
          </cell>
          <cell r="G207">
            <v>0</v>
          </cell>
          <cell r="H207">
            <v>120919.96815006</v>
          </cell>
          <cell r="I207">
            <v>0</v>
          </cell>
        </row>
        <row r="208">
          <cell r="B208" t="str">
            <v>1.3.2.1.2.2</v>
          </cell>
          <cell r="C208" t="str">
            <v>Ejercicio 2021</v>
          </cell>
          <cell r="D208">
            <v>428832.76324432029</v>
          </cell>
          <cell r="E208">
            <v>0</v>
          </cell>
          <cell r="F208">
            <v>0</v>
          </cell>
          <cell r="G208">
            <v>0</v>
          </cell>
          <cell r="H208">
            <v>428832.76324432029</v>
          </cell>
          <cell r="I208">
            <v>0</v>
          </cell>
        </row>
        <row r="209">
          <cell r="B209" t="str">
            <v>2.1</v>
          </cell>
          <cell r="C209" t="str">
            <v xml:space="preserve"> VENTAS O INGRESOS NETOS </v>
          </cell>
          <cell r="D209">
            <v>0</v>
          </cell>
          <cell r="E209">
            <v>0</v>
          </cell>
          <cell r="F209">
            <v>1025.6300000000001</v>
          </cell>
          <cell r="G209">
            <v>246442.23</v>
          </cell>
          <cell r="H209">
            <v>0</v>
          </cell>
          <cell r="I209">
            <v>245416.60000000085</v>
          </cell>
        </row>
        <row r="210">
          <cell r="B210" t="str">
            <v>2.1.1</v>
          </cell>
          <cell r="C210" t="str">
            <v xml:space="preserve"> VENTAS NETAS DE MERCANCIA </v>
          </cell>
          <cell r="D210">
            <v>0</v>
          </cell>
          <cell r="E210">
            <v>0</v>
          </cell>
          <cell r="F210">
            <v>1025.6300000000001</v>
          </cell>
          <cell r="G210">
            <v>246442.23</v>
          </cell>
          <cell r="H210">
            <v>0</v>
          </cell>
          <cell r="I210">
            <v>245416.60000000085</v>
          </cell>
        </row>
        <row r="211">
          <cell r="B211" t="str">
            <v>2.1.1.1</v>
          </cell>
          <cell r="C211" t="str">
            <v xml:space="preserve"> VENTAS NETAS DE MERCANCIAS NACIONALES </v>
          </cell>
          <cell r="D211">
            <v>0</v>
          </cell>
          <cell r="E211">
            <v>0</v>
          </cell>
          <cell r="F211">
            <v>1025.6300000000001</v>
          </cell>
          <cell r="G211">
            <v>246442.23</v>
          </cell>
          <cell r="H211">
            <v>0</v>
          </cell>
          <cell r="I211">
            <v>245416.60000000085</v>
          </cell>
        </row>
        <row r="212">
          <cell r="B212" t="str">
            <v>2.1.1.1.1</v>
          </cell>
          <cell r="C212" t="str">
            <v xml:space="preserve"> VENTAS Y/O SERVICIOS GRAVADOS A LA TASA GENERAL </v>
          </cell>
          <cell r="D212">
            <v>0</v>
          </cell>
          <cell r="E212">
            <v>0</v>
          </cell>
          <cell r="F212">
            <v>0</v>
          </cell>
          <cell r="G212">
            <v>246442.23</v>
          </cell>
          <cell r="H212">
            <v>0</v>
          </cell>
          <cell r="I212">
            <v>246442.23000000085</v>
          </cell>
        </row>
        <row r="213">
          <cell r="B213" t="str">
            <v>2.1.1.1.1.1</v>
          </cell>
          <cell r="C213" t="str">
            <v>VENTAS Y/O SERVICIOS GRAVADOS A LA TASA GENERAL DE CONTADO</v>
          </cell>
          <cell r="D213">
            <v>0</v>
          </cell>
          <cell r="E213">
            <v>0</v>
          </cell>
          <cell r="F213">
            <v>0</v>
          </cell>
          <cell r="G213">
            <v>3715.34</v>
          </cell>
          <cell r="H213">
            <v>0</v>
          </cell>
          <cell r="I213">
            <v>3715.3399999998983</v>
          </cell>
        </row>
        <row r="214">
          <cell r="B214" t="str">
            <v>2.1.1.1.1.2</v>
          </cell>
          <cell r="C214" t="str">
            <v>VENTAS Y/O SERVICIOS GRAVADOS A LA TASA GENERAL A CREDITO</v>
          </cell>
          <cell r="D214">
            <v>0</v>
          </cell>
          <cell r="E214">
            <v>0</v>
          </cell>
          <cell r="F214">
            <v>0</v>
          </cell>
          <cell r="G214">
            <v>242726.89</v>
          </cell>
          <cell r="H214">
            <v>0</v>
          </cell>
          <cell r="I214">
            <v>242726.89000000095</v>
          </cell>
        </row>
        <row r="215">
          <cell r="B215" t="str">
            <v>2.1.1.1.4</v>
          </cell>
          <cell r="C215" t="str">
            <v xml:space="preserve"> DEVOLUCIONES, REBAJAS Y BONIFICACIONES SOBRE VENTAS NACIONALES </v>
          </cell>
          <cell r="D215">
            <v>0</v>
          </cell>
          <cell r="E215">
            <v>0</v>
          </cell>
          <cell r="F215">
            <v>1025.6300000000001</v>
          </cell>
          <cell r="G215">
            <v>0</v>
          </cell>
          <cell r="H215">
            <v>1025.6300000000001</v>
          </cell>
          <cell r="I215">
            <v>0</v>
          </cell>
        </row>
        <row r="216">
          <cell r="B216" t="str">
            <v>2.1.1.1.4.1</v>
          </cell>
          <cell r="C216" t="str">
            <v xml:space="preserve"> DEVOLUCIONES SOBRE VENTAS NACIONALES </v>
          </cell>
          <cell r="D216">
            <v>0</v>
          </cell>
          <cell r="E216">
            <v>0</v>
          </cell>
          <cell r="F216">
            <v>1025.6300000000001</v>
          </cell>
          <cell r="G216">
            <v>0</v>
          </cell>
          <cell r="H216">
            <v>1025.6300000000001</v>
          </cell>
          <cell r="I216">
            <v>0</v>
          </cell>
        </row>
        <row r="217">
          <cell r="B217" t="str">
            <v>2.1.1.1.4.1.1</v>
          </cell>
          <cell r="C217" t="str">
            <v>DEVOLUCIONES SOBRE VENTAS NACIONALES A LA TASA GENERAL</v>
          </cell>
          <cell r="D217">
            <v>0</v>
          </cell>
          <cell r="E217">
            <v>0</v>
          </cell>
          <cell r="F217">
            <v>1025.6300000000001</v>
          </cell>
          <cell r="G217">
            <v>0</v>
          </cell>
          <cell r="H217">
            <v>1025.6300000000001</v>
          </cell>
          <cell r="I217">
            <v>0</v>
          </cell>
        </row>
        <row r="218">
          <cell r="B218" t="str">
            <v>2.2</v>
          </cell>
          <cell r="C218" t="str">
            <v xml:space="preserve"> COSTOS Y GASTOS </v>
          </cell>
          <cell r="D218">
            <v>0</v>
          </cell>
          <cell r="E218">
            <v>0</v>
          </cell>
          <cell r="F218">
            <v>318920.61897799995</v>
          </cell>
          <cell r="G218">
            <v>0</v>
          </cell>
          <cell r="H218">
            <v>318920.61897799995</v>
          </cell>
          <cell r="I218">
            <v>0</v>
          </cell>
        </row>
        <row r="219">
          <cell r="B219" t="str">
            <v>2.2.1</v>
          </cell>
          <cell r="C219" t="str">
            <v xml:space="preserve"> COSTO DE VENTAS O DE SERVICIOS </v>
          </cell>
          <cell r="D219">
            <v>0</v>
          </cell>
          <cell r="E219">
            <v>0</v>
          </cell>
          <cell r="F219">
            <v>122568.335614</v>
          </cell>
          <cell r="G219">
            <v>0</v>
          </cell>
          <cell r="H219">
            <v>122568.335614</v>
          </cell>
          <cell r="I219">
            <v>0</v>
          </cell>
        </row>
        <row r="220">
          <cell r="B220" t="str">
            <v>2.2.1.1</v>
          </cell>
          <cell r="C220" t="str">
            <v>COSTO DE VENTAS O DE SERVICIOS</v>
          </cell>
          <cell r="D220">
            <v>0</v>
          </cell>
          <cell r="E220">
            <v>0</v>
          </cell>
          <cell r="F220">
            <v>122568.335614</v>
          </cell>
          <cell r="G220">
            <v>0</v>
          </cell>
          <cell r="H220">
            <v>122568.335614</v>
          </cell>
          <cell r="I220">
            <v>0</v>
          </cell>
        </row>
        <row r="221">
          <cell r="B221" t="str">
            <v>2.2.2</v>
          </cell>
          <cell r="C221" t="str">
            <v xml:space="preserve"> GASTOS GENERALES </v>
          </cell>
          <cell r="D221">
            <v>0</v>
          </cell>
          <cell r="E221">
            <v>0</v>
          </cell>
          <cell r="F221">
            <v>196352.28336399997</v>
          </cell>
          <cell r="G221">
            <v>0</v>
          </cell>
          <cell r="H221">
            <v>196352.28336399997</v>
          </cell>
          <cell r="I221">
            <v>0</v>
          </cell>
        </row>
        <row r="222">
          <cell r="B222" t="str">
            <v>2.2.2.1</v>
          </cell>
          <cell r="C222" t="str">
            <v xml:space="preserve"> GASTOS DE VENTA Y DISTRIBUCION </v>
          </cell>
          <cell r="D222">
            <v>0</v>
          </cell>
          <cell r="E222">
            <v>0</v>
          </cell>
          <cell r="F222">
            <v>1984.5263</v>
          </cell>
          <cell r="G222">
            <v>0</v>
          </cell>
          <cell r="H222">
            <v>1984.5263</v>
          </cell>
          <cell r="I222">
            <v>0</v>
          </cell>
        </row>
        <row r="223">
          <cell r="B223" t="str">
            <v>2.2.2.1.10</v>
          </cell>
          <cell r="C223" t="str">
            <v xml:space="preserve"> DEPRECIACIONES </v>
          </cell>
          <cell r="D223">
            <v>0</v>
          </cell>
          <cell r="E223">
            <v>0</v>
          </cell>
          <cell r="F223">
            <v>1984.5263</v>
          </cell>
          <cell r="G223">
            <v>0</v>
          </cell>
          <cell r="H223">
            <v>1984.5263</v>
          </cell>
          <cell r="I223">
            <v>0</v>
          </cell>
        </row>
        <row r="224">
          <cell r="B224" t="str">
            <v>2.2.2.1.10.17</v>
          </cell>
          <cell r="C224" t="str">
            <v>DEPRECIACION DE OTROS ACTIVOS FIJOS</v>
          </cell>
          <cell r="D224">
            <v>0</v>
          </cell>
          <cell r="E224">
            <v>0</v>
          </cell>
          <cell r="F224">
            <v>1984.5263</v>
          </cell>
          <cell r="G224">
            <v>0</v>
          </cell>
          <cell r="H224">
            <v>1984.5263</v>
          </cell>
          <cell r="I224">
            <v>0</v>
          </cell>
        </row>
        <row r="225">
          <cell r="B225" t="str">
            <v>2.2.2.3</v>
          </cell>
          <cell r="C225" t="str">
            <v xml:space="preserve"> GASTOS GENERALES </v>
          </cell>
          <cell r="D225">
            <v>0</v>
          </cell>
          <cell r="E225">
            <v>0</v>
          </cell>
          <cell r="F225">
            <v>194367.75706399998</v>
          </cell>
          <cell r="G225">
            <v>0</v>
          </cell>
          <cell r="H225">
            <v>194367.75706399998</v>
          </cell>
          <cell r="I225">
            <v>0</v>
          </cell>
        </row>
        <row r="226">
          <cell r="B226" t="str">
            <v>2.2.2.3.1</v>
          </cell>
          <cell r="C226" t="str">
            <v xml:space="preserve"> BENEFICIOS A LOS EMPLEADOS DIRECTOS </v>
          </cell>
          <cell r="D226">
            <v>0</v>
          </cell>
          <cell r="E226">
            <v>0</v>
          </cell>
          <cell r="F226">
            <v>67730.149999999994</v>
          </cell>
          <cell r="G226">
            <v>0</v>
          </cell>
          <cell r="H226">
            <v>67730.149999999994</v>
          </cell>
          <cell r="I226">
            <v>0</v>
          </cell>
        </row>
        <row r="227">
          <cell r="B227" t="str">
            <v>2.2.2.3.1.1</v>
          </cell>
          <cell r="C227" t="str">
            <v xml:space="preserve"> SUELDOS Y SALARIOS </v>
          </cell>
          <cell r="D227">
            <v>0</v>
          </cell>
          <cell r="E227">
            <v>0</v>
          </cell>
          <cell r="F227">
            <v>54631.08</v>
          </cell>
          <cell r="G227">
            <v>0</v>
          </cell>
          <cell r="H227">
            <v>54631.08</v>
          </cell>
          <cell r="I227">
            <v>0</v>
          </cell>
        </row>
        <row r="228">
          <cell r="B228" t="str">
            <v>2.2.2.3.1.1.1</v>
          </cell>
          <cell r="C228" t="str">
            <v>SUELDOS</v>
          </cell>
          <cell r="D228">
            <v>0</v>
          </cell>
          <cell r="E228">
            <v>0</v>
          </cell>
          <cell r="F228">
            <v>54631.08</v>
          </cell>
          <cell r="G228">
            <v>0</v>
          </cell>
          <cell r="H228">
            <v>54631.08</v>
          </cell>
          <cell r="I228">
            <v>0</v>
          </cell>
        </row>
        <row r="229">
          <cell r="B229" t="str">
            <v>2.2.2.3.1.3</v>
          </cell>
          <cell r="C229" t="str">
            <v xml:space="preserve"> HORAS EXTRAS </v>
          </cell>
          <cell r="D229">
            <v>0</v>
          </cell>
          <cell r="E229">
            <v>0</v>
          </cell>
          <cell r="F229">
            <v>4995.3599999999997</v>
          </cell>
          <cell r="G229">
            <v>0</v>
          </cell>
          <cell r="H229">
            <v>4995.3599999999997</v>
          </cell>
          <cell r="I229">
            <v>0</v>
          </cell>
        </row>
        <row r="230">
          <cell r="B230" t="str">
            <v>2.2.2.3.1.3.1</v>
          </cell>
          <cell r="C230" t="str">
            <v>HORAS EXTRAS DOBLES</v>
          </cell>
          <cell r="D230">
            <v>0</v>
          </cell>
          <cell r="E230">
            <v>0</v>
          </cell>
          <cell r="F230">
            <v>4995.3599999999997</v>
          </cell>
          <cell r="G230">
            <v>0</v>
          </cell>
          <cell r="H230">
            <v>4995.3599999999997</v>
          </cell>
          <cell r="I230">
            <v>0</v>
          </cell>
        </row>
        <row r="231">
          <cell r="B231" t="str">
            <v>2.2.2.3.1.4</v>
          </cell>
          <cell r="C231" t="str">
            <v>VACACIONES</v>
          </cell>
          <cell r="D231">
            <v>0</v>
          </cell>
          <cell r="E231">
            <v>0</v>
          </cell>
          <cell r="F231">
            <v>1887.72</v>
          </cell>
          <cell r="G231">
            <v>0</v>
          </cell>
          <cell r="H231">
            <v>1887.72</v>
          </cell>
          <cell r="I231">
            <v>0</v>
          </cell>
        </row>
        <row r="232">
          <cell r="B232" t="str">
            <v>2.2.2.3.1.5</v>
          </cell>
          <cell r="C232" t="str">
            <v>PRIMA VACACIONAL</v>
          </cell>
          <cell r="D232">
            <v>0</v>
          </cell>
          <cell r="E232">
            <v>0</v>
          </cell>
          <cell r="F232">
            <v>471.93</v>
          </cell>
          <cell r="G232">
            <v>0</v>
          </cell>
          <cell r="H232">
            <v>471.93</v>
          </cell>
          <cell r="I232">
            <v>0</v>
          </cell>
        </row>
        <row r="233">
          <cell r="B233" t="str">
            <v>2.2.2.3.1.9</v>
          </cell>
          <cell r="C233" t="str">
            <v>AGUINALDO</v>
          </cell>
          <cell r="D233">
            <v>0</v>
          </cell>
          <cell r="E233">
            <v>0</v>
          </cell>
          <cell r="F233">
            <v>435.92</v>
          </cell>
          <cell r="G233">
            <v>0</v>
          </cell>
          <cell r="H233">
            <v>435.92</v>
          </cell>
          <cell r="I233">
            <v>0</v>
          </cell>
        </row>
        <row r="234">
          <cell r="B234" t="str">
            <v>2.2.2.3.1.11</v>
          </cell>
          <cell r="C234" t="str">
            <v>COMISIONES</v>
          </cell>
          <cell r="D234">
            <v>0</v>
          </cell>
          <cell r="E234">
            <v>0</v>
          </cell>
          <cell r="F234">
            <v>5308.1399999999994</v>
          </cell>
          <cell r="G234">
            <v>0</v>
          </cell>
          <cell r="H234">
            <v>5308.1399999999985</v>
          </cell>
          <cell r="I234">
            <v>0</v>
          </cell>
        </row>
        <row r="235">
          <cell r="B235" t="str">
            <v>2.2.2.3.4</v>
          </cell>
          <cell r="C235" t="str">
            <v xml:space="preserve"> IMPUESTOS Y APORTACIONES SOBRE SUELDOS Y SALARIOS </v>
          </cell>
          <cell r="D235">
            <v>0</v>
          </cell>
          <cell r="E235">
            <v>0</v>
          </cell>
          <cell r="F235">
            <v>7002.93</v>
          </cell>
          <cell r="G235">
            <v>0</v>
          </cell>
          <cell r="H235">
            <v>7002.9299999999985</v>
          </cell>
          <cell r="I235">
            <v>0</v>
          </cell>
        </row>
        <row r="236">
          <cell r="B236" t="str">
            <v>2.2.2.3.4.1</v>
          </cell>
          <cell r="C236" t="str">
            <v xml:space="preserve"> CUOTAS AL I.M.S.S. </v>
          </cell>
          <cell r="D236">
            <v>0</v>
          </cell>
          <cell r="E236">
            <v>0</v>
          </cell>
          <cell r="F236">
            <v>4970.93</v>
          </cell>
          <cell r="G236">
            <v>0</v>
          </cell>
          <cell r="H236">
            <v>4970.9299999999985</v>
          </cell>
          <cell r="I236">
            <v>0</v>
          </cell>
        </row>
        <row r="237">
          <cell r="B237" t="str">
            <v>2.2.2.3.4.1.1</v>
          </cell>
          <cell r="C237" t="str">
            <v>CUOTA FIJA</v>
          </cell>
          <cell r="D237">
            <v>0</v>
          </cell>
          <cell r="E237">
            <v>0</v>
          </cell>
          <cell r="F237">
            <v>1645.43</v>
          </cell>
          <cell r="G237">
            <v>0</v>
          </cell>
          <cell r="H237">
            <v>1645.43</v>
          </cell>
          <cell r="I237">
            <v>0</v>
          </cell>
        </row>
        <row r="238">
          <cell r="B238" t="str">
            <v>2.2.2.3.4.1.2</v>
          </cell>
          <cell r="C238" t="str">
            <v>EXCEDENTE 3 SMGDI</v>
          </cell>
          <cell r="D238">
            <v>0</v>
          </cell>
          <cell r="E238">
            <v>0</v>
          </cell>
          <cell r="F238">
            <v>376.92</v>
          </cell>
          <cell r="G238">
            <v>0</v>
          </cell>
          <cell r="H238">
            <v>376.92</v>
          </cell>
          <cell r="I238">
            <v>0</v>
          </cell>
        </row>
        <row r="239">
          <cell r="B239" t="str">
            <v>2.2.2.3.4.1.3</v>
          </cell>
          <cell r="C239" t="str">
            <v>PRESTACIONES EN DINERO</v>
          </cell>
          <cell r="D239">
            <v>0</v>
          </cell>
          <cell r="E239">
            <v>0</v>
          </cell>
          <cell r="F239">
            <v>409.24</v>
          </cell>
          <cell r="G239">
            <v>0</v>
          </cell>
          <cell r="H239">
            <v>409.24</v>
          </cell>
          <cell r="I239">
            <v>0</v>
          </cell>
        </row>
        <row r="240">
          <cell r="B240" t="str">
            <v>2.2.2.3.4.1.4</v>
          </cell>
          <cell r="C240" t="str">
            <v>GASTOS MEDICOS PENSIONADOS</v>
          </cell>
          <cell r="D240">
            <v>0</v>
          </cell>
          <cell r="E240">
            <v>0</v>
          </cell>
          <cell r="F240">
            <v>613.85</v>
          </cell>
          <cell r="G240">
            <v>0</v>
          </cell>
          <cell r="H240">
            <v>613.84999999999911</v>
          </cell>
          <cell r="I240">
            <v>0</v>
          </cell>
        </row>
        <row r="241">
          <cell r="B241" t="str">
            <v>2.2.2.3.4.1.5</v>
          </cell>
          <cell r="C241" t="str">
            <v>RIESGOS DE TRABAJO</v>
          </cell>
          <cell r="D241">
            <v>0</v>
          </cell>
          <cell r="E241">
            <v>0</v>
          </cell>
          <cell r="F241">
            <v>317.77</v>
          </cell>
          <cell r="G241">
            <v>0</v>
          </cell>
          <cell r="H241">
            <v>317.77000000000135</v>
          </cell>
          <cell r="I241">
            <v>0</v>
          </cell>
        </row>
        <row r="242">
          <cell r="B242" t="str">
            <v>2.2.2.3.4.1.6</v>
          </cell>
          <cell r="C242" t="str">
            <v>INVALIDEZ Y VIDA</v>
          </cell>
          <cell r="D242">
            <v>0</v>
          </cell>
          <cell r="E242">
            <v>0</v>
          </cell>
          <cell r="F242">
            <v>1023.09</v>
          </cell>
          <cell r="G242">
            <v>0</v>
          </cell>
          <cell r="H242">
            <v>1023.0899999999982</v>
          </cell>
          <cell r="I242">
            <v>0</v>
          </cell>
        </row>
        <row r="243">
          <cell r="B243" t="str">
            <v>2.2.2.3.4.1.7</v>
          </cell>
          <cell r="C243" t="str">
            <v>GUARDERIAS Y PRESTACIONES SOCIALES</v>
          </cell>
          <cell r="D243">
            <v>0</v>
          </cell>
          <cell r="E243">
            <v>0</v>
          </cell>
          <cell r="F243">
            <v>584.63</v>
          </cell>
          <cell r="G243">
            <v>0</v>
          </cell>
          <cell r="H243">
            <v>584.63</v>
          </cell>
          <cell r="I243">
            <v>0</v>
          </cell>
        </row>
        <row r="244">
          <cell r="B244" t="str">
            <v>2.2.2.3.4.4</v>
          </cell>
          <cell r="C244" t="str">
            <v>IMPUESTO ESTATAL SOBRE NOMINAS</v>
          </cell>
          <cell r="D244">
            <v>0</v>
          </cell>
          <cell r="E244">
            <v>0</v>
          </cell>
          <cell r="F244">
            <v>2032</v>
          </cell>
          <cell r="G244">
            <v>0</v>
          </cell>
          <cell r="H244">
            <v>2032</v>
          </cell>
          <cell r="I244">
            <v>0</v>
          </cell>
        </row>
        <row r="245">
          <cell r="B245" t="str">
            <v>2.2.2.3.6</v>
          </cell>
          <cell r="C245" t="str">
            <v xml:space="preserve"> HONORARIOS </v>
          </cell>
          <cell r="D245">
            <v>0</v>
          </cell>
          <cell r="E245">
            <v>0</v>
          </cell>
          <cell r="F245">
            <v>66011.140000000014</v>
          </cell>
          <cell r="G245">
            <v>0</v>
          </cell>
          <cell r="H245">
            <v>66011.140000000014</v>
          </cell>
          <cell r="I245">
            <v>0</v>
          </cell>
        </row>
        <row r="246">
          <cell r="B246" t="str">
            <v>2.2.2.3.6.1</v>
          </cell>
          <cell r="C246" t="str">
            <v xml:space="preserve"> HONORARIOS A PERSONAS FISICAS </v>
          </cell>
          <cell r="D246">
            <v>0</v>
          </cell>
          <cell r="E246">
            <v>0</v>
          </cell>
          <cell r="F246">
            <v>10091.290000000001</v>
          </cell>
          <cell r="G246">
            <v>0</v>
          </cell>
          <cell r="H246">
            <v>10091.290000000001</v>
          </cell>
          <cell r="I246">
            <v>0</v>
          </cell>
        </row>
        <row r="247">
          <cell r="B247" t="str">
            <v>2.2.2.3.6.1.1</v>
          </cell>
          <cell r="C247" t="str">
            <v>HONORARIOS A PERSONAS FISICAS RESIDENTES NACIONALES</v>
          </cell>
          <cell r="D247">
            <v>0</v>
          </cell>
          <cell r="E247">
            <v>0</v>
          </cell>
          <cell r="F247">
            <v>10091.290000000001</v>
          </cell>
          <cell r="G247">
            <v>0</v>
          </cell>
          <cell r="H247">
            <v>10091.290000000001</v>
          </cell>
          <cell r="I247">
            <v>0</v>
          </cell>
        </row>
        <row r="248">
          <cell r="B248" t="str">
            <v>2.2.2.3.6.2</v>
          </cell>
          <cell r="C248" t="str">
            <v xml:space="preserve"> HONORARIOS A PERSONAS MORALES </v>
          </cell>
          <cell r="D248">
            <v>0</v>
          </cell>
          <cell r="E248">
            <v>0</v>
          </cell>
          <cell r="F248">
            <v>4500</v>
          </cell>
          <cell r="G248">
            <v>0</v>
          </cell>
          <cell r="H248">
            <v>4500</v>
          </cell>
          <cell r="I248">
            <v>0</v>
          </cell>
        </row>
        <row r="249">
          <cell r="B249" t="str">
            <v>2.2.2.3.6.2.1</v>
          </cell>
          <cell r="C249" t="str">
            <v>HONORARIOS A PERSONAS MORALES RESIDENTES  NACIONALES</v>
          </cell>
          <cell r="D249">
            <v>0</v>
          </cell>
          <cell r="E249">
            <v>0</v>
          </cell>
          <cell r="F249">
            <v>4500</v>
          </cell>
          <cell r="G249">
            <v>0</v>
          </cell>
          <cell r="H249">
            <v>4500</v>
          </cell>
          <cell r="I249">
            <v>0</v>
          </cell>
        </row>
        <row r="250">
          <cell r="B250" t="str">
            <v>2.2.2.3.6.5</v>
          </cell>
          <cell r="C250" t="str">
            <v xml:space="preserve"> HONORARIOS ASIMILADOS A SALARIOS </v>
          </cell>
          <cell r="D250">
            <v>0</v>
          </cell>
          <cell r="E250">
            <v>0</v>
          </cell>
          <cell r="F250">
            <v>51419.850000000006</v>
          </cell>
          <cell r="G250">
            <v>0</v>
          </cell>
          <cell r="H250">
            <v>51419.850000000006</v>
          </cell>
          <cell r="I250">
            <v>0</v>
          </cell>
        </row>
        <row r="251">
          <cell r="B251" t="str">
            <v>2.2.2.3.6.5.3</v>
          </cell>
          <cell r="C251" t="str">
            <v>EDUARDO ROMERO FLORES</v>
          </cell>
          <cell r="D251">
            <v>0</v>
          </cell>
          <cell r="E251">
            <v>0</v>
          </cell>
          <cell r="F251">
            <v>8496.36</v>
          </cell>
          <cell r="G251">
            <v>0</v>
          </cell>
          <cell r="H251">
            <v>8496.36</v>
          </cell>
          <cell r="I251">
            <v>0</v>
          </cell>
        </row>
        <row r="252">
          <cell r="B252" t="str">
            <v>2.2.2.3.6.5.6</v>
          </cell>
          <cell r="C252" t="str">
            <v xml:space="preserve">SALISA CELIA GASCA COLIN  </v>
          </cell>
          <cell r="D252">
            <v>0</v>
          </cell>
          <cell r="E252">
            <v>0</v>
          </cell>
          <cell r="F252">
            <v>11122.73</v>
          </cell>
          <cell r="G252">
            <v>0</v>
          </cell>
          <cell r="H252">
            <v>11122.73</v>
          </cell>
          <cell r="I252">
            <v>0</v>
          </cell>
        </row>
        <row r="253">
          <cell r="B253" t="str">
            <v>2.2.2.3.6.5.10</v>
          </cell>
          <cell r="C253" t="str">
            <v xml:space="preserve">DANIELA ALEJANDRA VILLANUEVA CUEVAS  </v>
          </cell>
          <cell r="D253">
            <v>0</v>
          </cell>
          <cell r="E253">
            <v>0</v>
          </cell>
          <cell r="F253">
            <v>6874.54</v>
          </cell>
          <cell r="G253">
            <v>0</v>
          </cell>
          <cell r="H253">
            <v>6874.54</v>
          </cell>
          <cell r="I253">
            <v>0</v>
          </cell>
        </row>
        <row r="254">
          <cell r="B254" t="str">
            <v>2.2.2.3.6.5.11</v>
          </cell>
          <cell r="C254" t="str">
            <v xml:space="preserve">MARIA FERNANDA BASURTO GALEANA  </v>
          </cell>
          <cell r="D254">
            <v>0</v>
          </cell>
          <cell r="E254">
            <v>0</v>
          </cell>
          <cell r="F254">
            <v>11475.58</v>
          </cell>
          <cell r="G254">
            <v>0</v>
          </cell>
          <cell r="H254">
            <v>11475.58</v>
          </cell>
          <cell r="I254">
            <v>0</v>
          </cell>
        </row>
        <row r="255">
          <cell r="B255" t="str">
            <v>2.2.2.3.6.5.12</v>
          </cell>
          <cell r="C255" t="str">
            <v xml:space="preserve">MARIANA MONSERRAT MARIN CAMPOS  </v>
          </cell>
          <cell r="D255">
            <v>0</v>
          </cell>
          <cell r="E255">
            <v>0</v>
          </cell>
          <cell r="F255">
            <v>4563.16</v>
          </cell>
          <cell r="G255">
            <v>0</v>
          </cell>
          <cell r="H255">
            <v>4563.16</v>
          </cell>
          <cell r="I255">
            <v>0</v>
          </cell>
        </row>
        <row r="256">
          <cell r="B256" t="str">
            <v>2.2.2.3.6.5.13</v>
          </cell>
          <cell r="C256" t="str">
            <v xml:space="preserve">CITLALLI GARCIA ALVARADO  </v>
          </cell>
          <cell r="D256">
            <v>0</v>
          </cell>
          <cell r="E256">
            <v>0</v>
          </cell>
          <cell r="F256">
            <v>2105.9</v>
          </cell>
          <cell r="G256">
            <v>0</v>
          </cell>
          <cell r="H256">
            <v>2105.900000000001</v>
          </cell>
          <cell r="I256">
            <v>0</v>
          </cell>
        </row>
        <row r="257">
          <cell r="B257" t="str">
            <v>2.2.2.3.6.5.14</v>
          </cell>
          <cell r="C257" t="str">
            <v xml:space="preserve">ANDREA DE LA LUZ GARCIA  </v>
          </cell>
          <cell r="D257">
            <v>0</v>
          </cell>
          <cell r="E257">
            <v>0</v>
          </cell>
          <cell r="F257">
            <v>4500</v>
          </cell>
          <cell r="G257">
            <v>0</v>
          </cell>
          <cell r="H257">
            <v>4500</v>
          </cell>
          <cell r="I257">
            <v>0</v>
          </cell>
        </row>
        <row r="258">
          <cell r="B258" t="str">
            <v>2.2.2.3.6.5.15</v>
          </cell>
          <cell r="C258" t="str">
            <v xml:space="preserve">MARIANA MONTSERRAT LERMA HERNANDEZ  </v>
          </cell>
          <cell r="D258">
            <v>0</v>
          </cell>
          <cell r="E258">
            <v>0</v>
          </cell>
          <cell r="F258">
            <v>2281.58</v>
          </cell>
          <cell r="G258">
            <v>0</v>
          </cell>
          <cell r="H258">
            <v>2281.58</v>
          </cell>
          <cell r="I258">
            <v>0</v>
          </cell>
        </row>
        <row r="259">
          <cell r="B259" t="str">
            <v>2.2.2.3.7</v>
          </cell>
          <cell r="C259" t="str">
            <v xml:space="preserve"> ARRENDAMIENTOS </v>
          </cell>
          <cell r="D259">
            <v>0</v>
          </cell>
          <cell r="E259">
            <v>0</v>
          </cell>
          <cell r="F259">
            <v>21035</v>
          </cell>
          <cell r="G259">
            <v>0</v>
          </cell>
          <cell r="H259">
            <v>21035</v>
          </cell>
          <cell r="I259">
            <v>0</v>
          </cell>
        </row>
        <row r="260">
          <cell r="B260" t="str">
            <v>2.2.2.3.7.2</v>
          </cell>
          <cell r="C260" t="str">
            <v>ARRENDAMIENTO A PERSONAS MORALES RESIDENTES NACIONALES</v>
          </cell>
          <cell r="D260">
            <v>0</v>
          </cell>
          <cell r="E260">
            <v>0</v>
          </cell>
          <cell r="F260">
            <v>21035</v>
          </cell>
          <cell r="G260">
            <v>0</v>
          </cell>
          <cell r="H260">
            <v>21035</v>
          </cell>
          <cell r="I260">
            <v>0</v>
          </cell>
        </row>
        <row r="261">
          <cell r="B261" t="str">
            <v>2.2.2.3.8</v>
          </cell>
          <cell r="C261" t="str">
            <v xml:space="preserve"> COMBUSTIBLES Y LUBRICANTES </v>
          </cell>
          <cell r="D261">
            <v>0</v>
          </cell>
          <cell r="E261">
            <v>0</v>
          </cell>
          <cell r="F261">
            <v>5036.59</v>
          </cell>
          <cell r="G261">
            <v>0</v>
          </cell>
          <cell r="H261">
            <v>5036.59</v>
          </cell>
          <cell r="I261">
            <v>0</v>
          </cell>
        </row>
        <row r="262">
          <cell r="B262" t="str">
            <v>2.2.2.3.8.1</v>
          </cell>
          <cell r="C262" t="str">
            <v>GASOLINA</v>
          </cell>
          <cell r="D262">
            <v>0</v>
          </cell>
          <cell r="E262">
            <v>0</v>
          </cell>
          <cell r="F262">
            <v>4368.8</v>
          </cell>
          <cell r="G262">
            <v>0</v>
          </cell>
          <cell r="H262">
            <v>4368.8</v>
          </cell>
          <cell r="I262">
            <v>0</v>
          </cell>
        </row>
        <row r="263">
          <cell r="B263" t="str">
            <v>2.2.2.3.8.4</v>
          </cell>
          <cell r="C263" t="str">
            <v>ACEITES Y LUBRICANTES</v>
          </cell>
          <cell r="D263">
            <v>0</v>
          </cell>
          <cell r="E263">
            <v>0</v>
          </cell>
          <cell r="F263">
            <v>667.79000000000008</v>
          </cell>
          <cell r="G263">
            <v>0</v>
          </cell>
          <cell r="H263">
            <v>667.79000000000008</v>
          </cell>
          <cell r="I263">
            <v>0</v>
          </cell>
        </row>
        <row r="264">
          <cell r="B264" t="str">
            <v>2.2.2.3.10</v>
          </cell>
          <cell r="C264" t="str">
            <v xml:space="preserve"> DEPRECIACIONES </v>
          </cell>
          <cell r="D264">
            <v>0</v>
          </cell>
          <cell r="E264">
            <v>0</v>
          </cell>
          <cell r="F264">
            <v>1068.1668</v>
          </cell>
          <cell r="G264">
            <v>0</v>
          </cell>
          <cell r="H264">
            <v>1068.1668</v>
          </cell>
          <cell r="I264">
            <v>0</v>
          </cell>
        </row>
        <row r="265">
          <cell r="B265" t="str">
            <v>2.2.2.3.10.17</v>
          </cell>
          <cell r="C265" t="str">
            <v>DEPRECIACION DE OTROS ACTIVOS FIJOS</v>
          </cell>
          <cell r="D265">
            <v>0</v>
          </cell>
          <cell r="E265">
            <v>0</v>
          </cell>
          <cell r="F265">
            <v>1068.1668</v>
          </cell>
          <cell r="G265">
            <v>0</v>
          </cell>
          <cell r="H265">
            <v>1068.1668</v>
          </cell>
          <cell r="I265">
            <v>0</v>
          </cell>
        </row>
        <row r="266">
          <cell r="B266" t="str">
            <v>2.2.2.3.12</v>
          </cell>
          <cell r="C266" t="str">
            <v xml:space="preserve"> TELEFONO </v>
          </cell>
          <cell r="D266">
            <v>0</v>
          </cell>
          <cell r="E266">
            <v>0</v>
          </cell>
          <cell r="F266">
            <v>90.26</v>
          </cell>
          <cell r="G266">
            <v>0</v>
          </cell>
          <cell r="H266">
            <v>90.26</v>
          </cell>
          <cell r="I266">
            <v>0</v>
          </cell>
        </row>
        <row r="267">
          <cell r="B267" t="str">
            <v>2.2.2.3.12.1</v>
          </cell>
          <cell r="C267" t="str">
            <v>TELEFONO FIJO</v>
          </cell>
          <cell r="D267">
            <v>0</v>
          </cell>
          <cell r="E267">
            <v>0</v>
          </cell>
          <cell r="F267">
            <v>90.26</v>
          </cell>
          <cell r="G267">
            <v>0</v>
          </cell>
          <cell r="H267">
            <v>90.26</v>
          </cell>
          <cell r="I267">
            <v>0</v>
          </cell>
        </row>
        <row r="268">
          <cell r="B268" t="str">
            <v>2.2.2.3.13</v>
          </cell>
          <cell r="C268" t="str">
            <v>INTERNET</v>
          </cell>
          <cell r="D268">
            <v>0</v>
          </cell>
          <cell r="E268">
            <v>0</v>
          </cell>
          <cell r="F268">
            <v>349.4</v>
          </cell>
          <cell r="G268">
            <v>0</v>
          </cell>
          <cell r="H268">
            <v>349.39999999999816</v>
          </cell>
          <cell r="I268">
            <v>0</v>
          </cell>
        </row>
        <row r="269">
          <cell r="B269" t="str">
            <v>2.2.2.3.18</v>
          </cell>
          <cell r="C269" t="str">
            <v xml:space="preserve"> PAPELERIA Y ARTICULOS DE OFICINA </v>
          </cell>
          <cell r="D269">
            <v>0</v>
          </cell>
          <cell r="E269">
            <v>0</v>
          </cell>
          <cell r="F269">
            <v>772</v>
          </cell>
          <cell r="G269">
            <v>0</v>
          </cell>
          <cell r="H269">
            <v>772</v>
          </cell>
          <cell r="I269">
            <v>0</v>
          </cell>
        </row>
        <row r="270">
          <cell r="B270" t="str">
            <v>2.2.2.3.18.1</v>
          </cell>
          <cell r="C270" t="str">
            <v>PAPELERIA Y ARTICULOS DE OFICINA</v>
          </cell>
          <cell r="D270">
            <v>0</v>
          </cell>
          <cell r="E270">
            <v>0</v>
          </cell>
          <cell r="F270">
            <v>772</v>
          </cell>
          <cell r="G270">
            <v>0</v>
          </cell>
          <cell r="H270">
            <v>772</v>
          </cell>
          <cell r="I270">
            <v>0</v>
          </cell>
        </row>
        <row r="271">
          <cell r="B271" t="str">
            <v>2.2.2.3.19</v>
          </cell>
          <cell r="C271" t="str">
            <v xml:space="preserve"> MANTENIMIENTO Y CONSERVACION </v>
          </cell>
          <cell r="D271">
            <v>0</v>
          </cell>
          <cell r="E271">
            <v>0</v>
          </cell>
          <cell r="F271">
            <v>989.61</v>
          </cell>
          <cell r="G271">
            <v>0</v>
          </cell>
          <cell r="H271">
            <v>989.61</v>
          </cell>
          <cell r="I271">
            <v>0</v>
          </cell>
        </row>
        <row r="272">
          <cell r="B272" t="str">
            <v>2.2.2.3.19.2</v>
          </cell>
          <cell r="C272" t="str">
            <v>MANTENIMIENTO DE EDIFICIO</v>
          </cell>
          <cell r="D272">
            <v>0</v>
          </cell>
          <cell r="E272">
            <v>0</v>
          </cell>
          <cell r="F272">
            <v>474</v>
          </cell>
          <cell r="G272">
            <v>0</v>
          </cell>
          <cell r="H272">
            <v>474</v>
          </cell>
          <cell r="I272">
            <v>0</v>
          </cell>
        </row>
        <row r="273">
          <cell r="B273" t="str">
            <v>2.2.2.3.19.5</v>
          </cell>
          <cell r="C273" t="str">
            <v>MANTENIMIENTO DE EQUIPO DE TRANSPORTE</v>
          </cell>
          <cell r="D273">
            <v>0</v>
          </cell>
          <cell r="E273">
            <v>0</v>
          </cell>
          <cell r="F273">
            <v>515.61</v>
          </cell>
          <cell r="G273">
            <v>0</v>
          </cell>
          <cell r="H273">
            <v>515.61</v>
          </cell>
          <cell r="I273">
            <v>0</v>
          </cell>
        </row>
        <row r="274">
          <cell r="B274" t="str">
            <v>2.2.2.3.24</v>
          </cell>
          <cell r="C274" t="str">
            <v xml:space="preserve"> CUOTAS Y SUSCRIPCIONES </v>
          </cell>
          <cell r="D274">
            <v>0</v>
          </cell>
          <cell r="E274">
            <v>0</v>
          </cell>
          <cell r="F274">
            <v>12801.724099999999</v>
          </cell>
          <cell r="G274">
            <v>0</v>
          </cell>
          <cell r="H274">
            <v>12801.724099999999</v>
          </cell>
          <cell r="I274">
            <v>0</v>
          </cell>
        </row>
        <row r="275">
          <cell r="B275" t="str">
            <v>2.2.2.3.24.7</v>
          </cell>
          <cell r="C275" t="str">
            <v>SUSCRIPCION A SERVICIOS DE COMPUTO EN LA NUBE</v>
          </cell>
          <cell r="D275">
            <v>0</v>
          </cell>
          <cell r="E275">
            <v>0</v>
          </cell>
          <cell r="F275">
            <v>12801.724099999999</v>
          </cell>
          <cell r="G275">
            <v>0</v>
          </cell>
          <cell r="H275">
            <v>12801.724099999999</v>
          </cell>
          <cell r="I275">
            <v>0</v>
          </cell>
        </row>
        <row r="276">
          <cell r="B276" t="str">
            <v>2.2.2.3.31</v>
          </cell>
          <cell r="C276" t="str">
            <v xml:space="preserve"> GASTOS DE IMPORTACION </v>
          </cell>
          <cell r="D276">
            <v>0</v>
          </cell>
          <cell r="E276">
            <v>0</v>
          </cell>
          <cell r="F276">
            <v>850</v>
          </cell>
          <cell r="G276">
            <v>0</v>
          </cell>
          <cell r="H276">
            <v>850</v>
          </cell>
          <cell r="I276">
            <v>0</v>
          </cell>
        </row>
        <row r="277">
          <cell r="B277" t="str">
            <v>2.2.2.3.31.5</v>
          </cell>
          <cell r="C277" t="str">
            <v>OTROS GASTOS DE IMPORTACION</v>
          </cell>
          <cell r="D277">
            <v>0</v>
          </cell>
          <cell r="E277">
            <v>0</v>
          </cell>
          <cell r="F277">
            <v>850</v>
          </cell>
          <cell r="G277">
            <v>0</v>
          </cell>
          <cell r="H277">
            <v>850</v>
          </cell>
          <cell r="I277">
            <v>0</v>
          </cell>
        </row>
        <row r="278">
          <cell r="B278" t="str">
            <v>2.2.2.3.34</v>
          </cell>
          <cell r="C278" t="str">
            <v xml:space="preserve"> COMISIONES BANCARIAS </v>
          </cell>
          <cell r="D278">
            <v>0</v>
          </cell>
          <cell r="E278">
            <v>0</v>
          </cell>
          <cell r="F278">
            <v>1079</v>
          </cell>
          <cell r="G278">
            <v>0</v>
          </cell>
          <cell r="H278">
            <v>1079</v>
          </cell>
          <cell r="I278">
            <v>0</v>
          </cell>
        </row>
        <row r="279">
          <cell r="B279" t="str">
            <v>2.2.2.3.34.1</v>
          </cell>
          <cell r="C279" t="str">
            <v>COMISIONES BANCARIAS</v>
          </cell>
          <cell r="D279">
            <v>0</v>
          </cell>
          <cell r="E279">
            <v>0</v>
          </cell>
          <cell r="F279">
            <v>1079</v>
          </cell>
          <cell r="G279">
            <v>0</v>
          </cell>
          <cell r="H279">
            <v>1079</v>
          </cell>
          <cell r="I279">
            <v>0</v>
          </cell>
        </row>
        <row r="280">
          <cell r="B280" t="str">
            <v>2.2.2.3.64</v>
          </cell>
          <cell r="C280" t="str">
            <v xml:space="preserve"> MATERIALES PARA LABORATORIO </v>
          </cell>
          <cell r="D280">
            <v>0</v>
          </cell>
          <cell r="E280">
            <v>0</v>
          </cell>
          <cell r="F280">
            <v>9551.7861639999992</v>
          </cell>
          <cell r="G280">
            <v>0</v>
          </cell>
          <cell r="H280">
            <v>9551.7861639999992</v>
          </cell>
          <cell r="I280">
            <v>0</v>
          </cell>
        </row>
        <row r="281">
          <cell r="B281" t="str">
            <v>2.2.2.3.64.1</v>
          </cell>
          <cell r="C281" t="str">
            <v>EVALUACIONES DE PRODUCTO</v>
          </cell>
          <cell r="D281">
            <v>0</v>
          </cell>
          <cell r="E281">
            <v>0</v>
          </cell>
          <cell r="F281">
            <v>9551.7861639999992</v>
          </cell>
          <cell r="G281">
            <v>0</v>
          </cell>
          <cell r="H281">
            <v>9551.7861639999992</v>
          </cell>
          <cell r="I281">
            <v>0</v>
          </cell>
        </row>
        <row r="282">
          <cell r="B282" t="str">
            <v>2.3</v>
          </cell>
          <cell r="C282" t="str">
            <v xml:space="preserve"> OTROS INGRESOS Y OTROS GASTOS </v>
          </cell>
          <cell r="D282">
            <v>0</v>
          </cell>
          <cell r="E282">
            <v>0</v>
          </cell>
          <cell r="F282">
            <v>0</v>
          </cell>
          <cell r="G282">
            <v>3.3559925999999997E-2</v>
          </cell>
          <cell r="H282">
            <v>0</v>
          </cell>
          <cell r="I282">
            <v>2.0959925999999997E-2</v>
          </cell>
        </row>
        <row r="283">
          <cell r="B283" t="str">
            <v>2.3.1</v>
          </cell>
          <cell r="C283" t="str">
            <v xml:space="preserve"> OTROS INGRESOS </v>
          </cell>
          <cell r="D283">
            <v>0</v>
          </cell>
          <cell r="E283">
            <v>0</v>
          </cell>
          <cell r="F283">
            <v>0</v>
          </cell>
          <cell r="G283">
            <v>3.3559925999999997E-2</v>
          </cell>
          <cell r="H283">
            <v>0</v>
          </cell>
          <cell r="I283">
            <v>2.0959925999999997E-2</v>
          </cell>
        </row>
        <row r="284">
          <cell r="B284" t="str">
            <v>2.3.1.13</v>
          </cell>
          <cell r="C284" t="str">
            <v>AJUSTE POR SALDOS PEQUEÑOS</v>
          </cell>
          <cell r="D284">
            <v>0</v>
          </cell>
          <cell r="E284">
            <v>0</v>
          </cell>
          <cell r="F284">
            <v>0</v>
          </cell>
          <cell r="G284">
            <v>3.3559925999999997E-2</v>
          </cell>
          <cell r="H284">
            <v>0</v>
          </cell>
          <cell r="I284">
            <v>2.0959925999999997E-2</v>
          </cell>
        </row>
        <row r="285">
          <cell r="B285" t="str">
            <v>2.4</v>
          </cell>
          <cell r="C285" t="str">
            <v xml:space="preserve"> RESULTADO INTEGRAL DE FINANCIAMIENTO </v>
          </cell>
          <cell r="D285">
            <v>0</v>
          </cell>
          <cell r="E285">
            <v>0</v>
          </cell>
          <cell r="F285">
            <v>11570.1571</v>
          </cell>
          <cell r="G285">
            <v>10153.760265000001</v>
          </cell>
          <cell r="H285">
            <v>1416.3968349999923</v>
          </cell>
          <cell r="I285">
            <v>0</v>
          </cell>
        </row>
        <row r="286">
          <cell r="B286" t="str">
            <v>2.4.1</v>
          </cell>
          <cell r="C286" t="str">
            <v xml:space="preserve"> INTERESES A CARGO </v>
          </cell>
          <cell r="D286">
            <v>0</v>
          </cell>
          <cell r="E286">
            <v>0</v>
          </cell>
          <cell r="F286">
            <v>4500</v>
          </cell>
          <cell r="G286">
            <v>0</v>
          </cell>
          <cell r="H286">
            <v>4500</v>
          </cell>
          <cell r="I286">
            <v>0</v>
          </cell>
        </row>
        <row r="287">
          <cell r="B287" t="str">
            <v>2.4.1.2</v>
          </cell>
          <cell r="C287" t="str">
            <v xml:space="preserve"> INTERESES A CARGO DE PERSONAS FISICAS </v>
          </cell>
          <cell r="D287">
            <v>0</v>
          </cell>
          <cell r="E287">
            <v>0</v>
          </cell>
          <cell r="F287">
            <v>4500</v>
          </cell>
          <cell r="G287">
            <v>0</v>
          </cell>
          <cell r="H287">
            <v>4500</v>
          </cell>
          <cell r="I287">
            <v>0</v>
          </cell>
        </row>
        <row r="288">
          <cell r="B288" t="str">
            <v>2.4.1.2.1</v>
          </cell>
          <cell r="C288" t="str">
            <v>INTERESES A CARGO DE PERSONAS FISICAS NACIONAL</v>
          </cell>
          <cell r="D288">
            <v>0</v>
          </cell>
          <cell r="E288">
            <v>0</v>
          </cell>
          <cell r="F288">
            <v>4500</v>
          </cell>
          <cell r="G288">
            <v>0</v>
          </cell>
          <cell r="H288">
            <v>4500</v>
          </cell>
          <cell r="I288">
            <v>0</v>
          </cell>
        </row>
        <row r="289">
          <cell r="B289" t="str">
            <v>2.4.3</v>
          </cell>
          <cell r="C289" t="str">
            <v xml:space="preserve"> FLUCTUACION CAMBIARIA </v>
          </cell>
          <cell r="D289">
            <v>0</v>
          </cell>
          <cell r="E289">
            <v>0</v>
          </cell>
          <cell r="F289">
            <v>7070.1571000000004</v>
          </cell>
          <cell r="G289">
            <v>0</v>
          </cell>
          <cell r="H289">
            <v>7070.1570999999931</v>
          </cell>
          <cell r="I289">
            <v>0</v>
          </cell>
        </row>
        <row r="290">
          <cell r="B290" t="str">
            <v>2.4.3.1</v>
          </cell>
          <cell r="C290" t="str">
            <v xml:space="preserve"> PERDIDA CAMBIARIA </v>
          </cell>
          <cell r="D290">
            <v>0</v>
          </cell>
          <cell r="E290">
            <v>0</v>
          </cell>
          <cell r="F290">
            <v>7070.1571000000004</v>
          </cell>
          <cell r="G290">
            <v>0</v>
          </cell>
          <cell r="H290">
            <v>7070.1571000000004</v>
          </cell>
          <cell r="I290">
            <v>0</v>
          </cell>
        </row>
        <row r="291">
          <cell r="B291" t="str">
            <v>2.4.3.1.1</v>
          </cell>
          <cell r="C291" t="str">
            <v>PERDIDA CAMBIARIA</v>
          </cell>
          <cell r="D291">
            <v>0</v>
          </cell>
          <cell r="E291">
            <v>0</v>
          </cell>
          <cell r="F291">
            <v>7070.1571000000004</v>
          </cell>
          <cell r="G291">
            <v>0</v>
          </cell>
          <cell r="H291">
            <v>7070.1571000000004</v>
          </cell>
          <cell r="I291">
            <v>0</v>
          </cell>
        </row>
        <row r="292">
          <cell r="B292" t="str">
            <v>2.4.6</v>
          </cell>
          <cell r="C292" t="str">
            <v xml:space="preserve"> OTROS CONCEPTOS FINANCIEROS </v>
          </cell>
          <cell r="D292">
            <v>0</v>
          </cell>
          <cell r="E292">
            <v>0</v>
          </cell>
          <cell r="F292">
            <v>0</v>
          </cell>
          <cell r="G292">
            <v>10153.760265000001</v>
          </cell>
          <cell r="H292">
            <v>-10153.760265000001</v>
          </cell>
          <cell r="I292">
            <v>0</v>
          </cell>
        </row>
        <row r="293">
          <cell r="B293" t="str">
            <v>2.4.6.2</v>
          </cell>
          <cell r="C293" t="str">
            <v xml:space="preserve"> OTROS CONCEPTOS FINANCIEROS A FAVOR </v>
          </cell>
          <cell r="D293">
            <v>0</v>
          </cell>
          <cell r="E293">
            <v>0</v>
          </cell>
          <cell r="F293">
            <v>0</v>
          </cell>
          <cell r="G293">
            <v>10153.760265000001</v>
          </cell>
          <cell r="H293">
            <v>0</v>
          </cell>
          <cell r="I293">
            <v>10153.760265000001</v>
          </cell>
        </row>
        <row r="294">
          <cell r="B294" t="str">
            <v>2.4.6.2.2</v>
          </cell>
          <cell r="C294" t="str">
            <v>DESCUENTO SOBRE COMPRAS COMERCIAL</v>
          </cell>
          <cell r="D294">
            <v>0</v>
          </cell>
          <cell r="E294">
            <v>0</v>
          </cell>
          <cell r="F294">
            <v>0</v>
          </cell>
          <cell r="G294">
            <v>10153.760265000001</v>
          </cell>
          <cell r="H294">
            <v>0</v>
          </cell>
          <cell r="I294">
            <v>10153.760265000001</v>
          </cell>
        </row>
        <row r="295">
          <cell r="B295" t="str">
            <v/>
          </cell>
          <cell r="C295" t="str">
            <v>&lt;div align="right"&gt; TOTALES &lt;/div&gt;</v>
          </cell>
          <cell r="D295">
            <v>1955730.1563498634</v>
          </cell>
          <cell r="E295">
            <v>1955730.1566939489</v>
          </cell>
          <cell r="F295">
            <v>2046592.5905139258</v>
          </cell>
          <cell r="G295">
            <v>2046592.5906139258</v>
          </cell>
          <cell r="H295">
            <v>1936158.4869537042</v>
          </cell>
          <cell r="I295">
            <v>1936158.4873977895</v>
          </cell>
        </row>
      </sheetData>
      <sheetData sheetId="1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B4" t="str">
            <v>1.1</v>
          </cell>
          <cell r="C4" t="str">
            <v xml:space="preserve"> ACTIVO </v>
          </cell>
          <cell r="D4">
            <v>1617782.2611407076</v>
          </cell>
          <cell r="E4">
            <v>0</v>
          </cell>
          <cell r="F4">
            <v>991710.33099600009</v>
          </cell>
          <cell r="G4">
            <v>963440.1001731375</v>
          </cell>
          <cell r="H4">
            <v>1646052.49196357</v>
          </cell>
          <cell r="I4">
            <v>0</v>
          </cell>
        </row>
        <row r="5">
          <cell r="B5" t="str">
            <v>1.1.1</v>
          </cell>
          <cell r="C5" t="str">
            <v xml:space="preserve"> ACTIVOS A CORTO PLAZO </v>
          </cell>
          <cell r="D5">
            <v>1419186.0727407075</v>
          </cell>
          <cell r="E5">
            <v>0</v>
          </cell>
          <cell r="F5">
            <v>991710.33099600009</v>
          </cell>
          <cell r="G5">
            <v>960387.40707313747</v>
          </cell>
          <cell r="H5">
            <v>1450508.9966635699</v>
          </cell>
          <cell r="I5">
            <v>0</v>
          </cell>
        </row>
        <row r="6">
          <cell r="B6" t="str">
            <v>1.1.1.1</v>
          </cell>
          <cell r="C6" t="str">
            <v xml:space="preserve"> EFECTIVO Y EQUIVALENTES DE EFECTIVO </v>
          </cell>
          <cell r="D6">
            <v>99238.802900003255</v>
          </cell>
          <cell r="E6">
            <v>0</v>
          </cell>
          <cell r="F6">
            <v>339770.62</v>
          </cell>
          <cell r="G6">
            <v>339934.35999999987</v>
          </cell>
          <cell r="H6">
            <v>99075.062900003366</v>
          </cell>
          <cell r="I6">
            <v>0</v>
          </cell>
        </row>
        <row r="7">
          <cell r="B7" t="str">
            <v>1.1.1.1.1</v>
          </cell>
          <cell r="C7" t="str">
            <v xml:space="preserve"> EFECTIVO Y EQUIVALENTES DE EFECTIVO NO RESTRINGIDO </v>
          </cell>
          <cell r="D7">
            <v>99238.802900003255</v>
          </cell>
          <cell r="E7">
            <v>0</v>
          </cell>
          <cell r="F7">
            <v>339770.62</v>
          </cell>
          <cell r="G7">
            <v>339934.35999999987</v>
          </cell>
          <cell r="H7">
            <v>99075.062900003366</v>
          </cell>
          <cell r="I7">
            <v>0</v>
          </cell>
        </row>
        <row r="8">
          <cell r="B8" t="str">
            <v>1.1.1.1.1.1</v>
          </cell>
          <cell r="C8" t="str">
            <v xml:space="preserve"> EFECTIVO EN CAJA Y BANCOS </v>
          </cell>
          <cell r="D8">
            <v>99238.802900003255</v>
          </cell>
          <cell r="E8">
            <v>0</v>
          </cell>
          <cell r="F8">
            <v>339770.62</v>
          </cell>
          <cell r="G8">
            <v>339934.35999999987</v>
          </cell>
          <cell r="H8">
            <v>99075.062900003366</v>
          </cell>
          <cell r="I8">
            <v>0</v>
          </cell>
        </row>
        <row r="9">
          <cell r="B9" t="str">
            <v>1.1.1.1.1.1.1</v>
          </cell>
          <cell r="C9" t="str">
            <v xml:space="preserve"> CAJA </v>
          </cell>
          <cell r="D9">
            <v>3030</v>
          </cell>
          <cell r="E9">
            <v>0</v>
          </cell>
          <cell r="F9">
            <v>5000</v>
          </cell>
          <cell r="G9">
            <v>3913.61</v>
          </cell>
          <cell r="H9">
            <v>4116.3899999999994</v>
          </cell>
          <cell r="I9">
            <v>0</v>
          </cell>
        </row>
        <row r="10">
          <cell r="B10" t="str">
            <v>1.1.1.1.1.1.1.1</v>
          </cell>
          <cell r="C10" t="str">
            <v xml:space="preserve"> CAJA Y EFECTIVO </v>
          </cell>
          <cell r="D10">
            <v>3030</v>
          </cell>
          <cell r="E10">
            <v>0</v>
          </cell>
          <cell r="F10">
            <v>5000</v>
          </cell>
          <cell r="G10">
            <v>3913.61</v>
          </cell>
          <cell r="H10">
            <v>4116.3899999999994</v>
          </cell>
          <cell r="I10">
            <v>0</v>
          </cell>
        </row>
        <row r="11">
          <cell r="B11" t="str">
            <v>1.1.1.1.1.1.1.1.1</v>
          </cell>
          <cell r="C11" t="str">
            <v>CAJA CHICA MFBG</v>
          </cell>
          <cell r="D11">
            <v>1000</v>
          </cell>
          <cell r="E11">
            <v>0</v>
          </cell>
          <cell r="F11">
            <v>0</v>
          </cell>
          <cell r="G11">
            <v>0</v>
          </cell>
          <cell r="H11">
            <v>1000</v>
          </cell>
          <cell r="I11">
            <v>0</v>
          </cell>
        </row>
        <row r="12">
          <cell r="B12" t="str">
            <v>1.1.1.1.1.1.1.1.2</v>
          </cell>
          <cell r="C12" t="str">
            <v>CAJA CHICA JLRV</v>
          </cell>
          <cell r="D12">
            <v>2030</v>
          </cell>
          <cell r="E12">
            <v>0</v>
          </cell>
          <cell r="F12">
            <v>5000</v>
          </cell>
          <cell r="G12">
            <v>3913.61</v>
          </cell>
          <cell r="H12">
            <v>3116.39</v>
          </cell>
          <cell r="I12">
            <v>0</v>
          </cell>
        </row>
        <row r="13">
          <cell r="B13" t="str">
            <v>1.1.1.1.1.1.2</v>
          </cell>
          <cell r="C13" t="str">
            <v xml:space="preserve"> BANCOS </v>
          </cell>
          <cell r="D13">
            <v>96208.802900003255</v>
          </cell>
          <cell r="E13">
            <v>0</v>
          </cell>
          <cell r="F13">
            <v>334770.62</v>
          </cell>
          <cell r="G13">
            <v>336020.74999999988</v>
          </cell>
          <cell r="H13">
            <v>94958.672900003367</v>
          </cell>
          <cell r="I13">
            <v>0</v>
          </cell>
        </row>
        <row r="14">
          <cell r="B14" t="str">
            <v>1.1.1.1.1.1.2.1</v>
          </cell>
          <cell r="C14" t="str">
            <v xml:space="preserve"> BANCOS NACIONALES </v>
          </cell>
          <cell r="D14">
            <v>96208.802900003255</v>
          </cell>
          <cell r="E14">
            <v>0</v>
          </cell>
          <cell r="F14">
            <v>334770.62</v>
          </cell>
          <cell r="G14">
            <v>336020.74999999988</v>
          </cell>
          <cell r="H14">
            <v>94958.672900003367</v>
          </cell>
          <cell r="I14">
            <v>0</v>
          </cell>
        </row>
        <row r="15">
          <cell r="B15" t="str">
            <v>1.1.1.1.1.1.2.1.1</v>
          </cell>
          <cell r="C15" t="str">
            <v>SANTANDER</v>
          </cell>
          <cell r="D15">
            <v>96208.802900003269</v>
          </cell>
          <cell r="E15">
            <v>0</v>
          </cell>
          <cell r="F15">
            <v>334770.62</v>
          </cell>
          <cell r="G15">
            <v>336020.74999999988</v>
          </cell>
          <cell r="H15">
            <v>94958.672900003381</v>
          </cell>
          <cell r="I15">
            <v>0</v>
          </cell>
        </row>
        <row r="16">
          <cell r="B16" t="str">
            <v>1.1.1.3</v>
          </cell>
          <cell r="C16" t="str">
            <v xml:space="preserve"> CUENTAS POR COBRAR </v>
          </cell>
          <cell r="D16">
            <v>351147.30431008223</v>
          </cell>
          <cell r="E16">
            <v>0</v>
          </cell>
          <cell r="F16">
            <v>368522.53024599992</v>
          </cell>
          <cell r="G16">
            <v>283740.06958413753</v>
          </cell>
          <cell r="H16">
            <v>435929.76497194462</v>
          </cell>
          <cell r="I16">
            <v>0</v>
          </cell>
        </row>
        <row r="17">
          <cell r="B17" t="str">
            <v>1.1.1.3.1</v>
          </cell>
          <cell r="C17" t="str">
            <v xml:space="preserve"> A CARGO DE CLIENTES </v>
          </cell>
          <cell r="D17">
            <v>324007.79201327672</v>
          </cell>
          <cell r="E17">
            <v>0</v>
          </cell>
          <cell r="F17">
            <v>337802.56024599995</v>
          </cell>
          <cell r="G17">
            <v>253020.09744599997</v>
          </cell>
          <cell r="H17">
            <v>408790.25481327664</v>
          </cell>
          <cell r="I17">
            <v>0</v>
          </cell>
        </row>
        <row r="18">
          <cell r="B18" t="str">
            <v>1.1.1.3.1.1</v>
          </cell>
          <cell r="C18" t="str">
            <v xml:space="preserve"> CLIENTES NACIONALES </v>
          </cell>
          <cell r="D18">
            <v>324007.79201327672</v>
          </cell>
          <cell r="E18">
            <v>0</v>
          </cell>
          <cell r="F18">
            <v>337802.56024599995</v>
          </cell>
          <cell r="G18">
            <v>253020.09744599997</v>
          </cell>
          <cell r="H18">
            <v>408790.25481327664</v>
          </cell>
          <cell r="I18">
            <v>0</v>
          </cell>
        </row>
        <row r="19">
          <cell r="B19" t="str">
            <v>1.1.1.3.1.1.1</v>
          </cell>
          <cell r="C19" t="str">
            <v xml:space="preserve">HOSPITALES H SA DE CV  </v>
          </cell>
          <cell r="D19">
            <v>4571.8731999999873</v>
          </cell>
          <cell r="E19">
            <v>0</v>
          </cell>
          <cell r="F19">
            <v>9184.4392000000007</v>
          </cell>
          <cell r="G19">
            <v>0</v>
          </cell>
          <cell r="H19">
            <v>13756.312399999988</v>
          </cell>
          <cell r="I19">
            <v>0</v>
          </cell>
        </row>
        <row r="20">
          <cell r="B20" t="str">
            <v>1.1.1.3.1.1.6</v>
          </cell>
          <cell r="C20" t="str">
            <v xml:space="preserve">CORPORATIVO HOSPITAL SATELITE SA DE CV  </v>
          </cell>
          <cell r="D20">
            <v>8242.1247999999996</v>
          </cell>
          <cell r="E20">
            <v>0</v>
          </cell>
          <cell r="F20">
            <v>2597.9011999999998</v>
          </cell>
          <cell r="G20">
            <v>0</v>
          </cell>
          <cell r="H20">
            <v>10840.026</v>
          </cell>
          <cell r="I20">
            <v>0</v>
          </cell>
        </row>
        <row r="21">
          <cell r="B21" t="str">
            <v>1.1.1.3.1.1.8</v>
          </cell>
          <cell r="C21" t="str">
            <v xml:space="preserve">SIGNA SA DE CV  </v>
          </cell>
          <cell r="D21">
            <v>0</v>
          </cell>
          <cell r="E21">
            <v>0</v>
          </cell>
          <cell r="F21">
            <v>3841.4675999999999</v>
          </cell>
          <cell r="G21">
            <v>0</v>
          </cell>
          <cell r="H21">
            <v>3841.4675999999999</v>
          </cell>
          <cell r="I21">
            <v>0</v>
          </cell>
        </row>
        <row r="22">
          <cell r="B22" t="str">
            <v>1.1.1.3.1.1.10</v>
          </cell>
          <cell r="C22" t="str">
            <v xml:space="preserve">H. S. P SAN PEDRO HOSPITAL SA DE CV  </v>
          </cell>
          <cell r="D22">
            <v>14426.224000000002</v>
          </cell>
          <cell r="E22">
            <v>0</v>
          </cell>
          <cell r="F22">
            <v>0</v>
          </cell>
          <cell r="G22">
            <v>14426.224</v>
          </cell>
          <cell r="H22">
            <v>0</v>
          </cell>
          <cell r="I22">
            <v>0</v>
          </cell>
        </row>
        <row r="23">
          <cell r="B23" t="str">
            <v>1.1.1.3.1.1.12</v>
          </cell>
          <cell r="C23" t="str">
            <v xml:space="preserve">FUNDACION SANTOS Y DE LA GARZA EVIA IBP  </v>
          </cell>
          <cell r="D23">
            <v>145841.82360400097</v>
          </cell>
          <cell r="E23">
            <v>0</v>
          </cell>
          <cell r="F23">
            <v>119146.63920000001</v>
          </cell>
          <cell r="G23">
            <v>145841.8236</v>
          </cell>
          <cell r="H23">
            <v>119146.63920400097</v>
          </cell>
          <cell r="I23">
            <v>0</v>
          </cell>
        </row>
        <row r="24">
          <cell r="B24" t="str">
            <v>1.1.1.3.1.1.13</v>
          </cell>
          <cell r="C24" t="str">
            <v xml:space="preserve">OPERADORA NUEVA CLINICA SANTA MARIA SA DE CV  </v>
          </cell>
          <cell r="D24">
            <v>759.3615989999962</v>
          </cell>
          <cell r="E24">
            <v>0</v>
          </cell>
          <cell r="F24">
            <v>41138.866399999999</v>
          </cell>
          <cell r="G24">
            <v>0</v>
          </cell>
          <cell r="H24">
            <v>41898.227998999995</v>
          </cell>
          <cell r="I24">
            <v>0</v>
          </cell>
        </row>
        <row r="25">
          <cell r="B25" t="str">
            <v>1.1.1.3.1.1.15</v>
          </cell>
          <cell r="C25" t="str">
            <v xml:space="preserve">CLIN HER SA DE CV  </v>
          </cell>
          <cell r="D25">
            <v>20024.940799999924</v>
          </cell>
          <cell r="E25">
            <v>0</v>
          </cell>
          <cell r="F25">
            <v>11626.865599999999</v>
          </cell>
          <cell r="G25">
            <v>20024.9408</v>
          </cell>
          <cell r="H25">
            <v>11626.865599999923</v>
          </cell>
          <cell r="I25">
            <v>0</v>
          </cell>
        </row>
        <row r="26">
          <cell r="B26" t="str">
            <v>1.1.1.3.1.1.16</v>
          </cell>
          <cell r="C26" t="str">
            <v xml:space="preserve">FUTURA PROMOCIONES INMOBILIARIAS SC  </v>
          </cell>
          <cell r="D26">
            <v>17073.158402000321</v>
          </cell>
          <cell r="E26">
            <v>0</v>
          </cell>
          <cell r="F26">
            <v>52987.3848</v>
          </cell>
          <cell r="G26">
            <v>0</v>
          </cell>
          <cell r="H26">
            <v>70060.543202000321</v>
          </cell>
          <cell r="I26">
            <v>0</v>
          </cell>
        </row>
        <row r="27">
          <cell r="B27" t="str">
            <v>1.1.1.3.1.1.19</v>
          </cell>
          <cell r="C27" t="str">
            <v xml:space="preserve">CHRISTUS MUGUERZA SISTEMAS HOSPITALARIOS SA DE CV  </v>
          </cell>
          <cell r="D27">
            <v>36582.45600000002</v>
          </cell>
          <cell r="E27">
            <v>0</v>
          </cell>
          <cell r="F27">
            <v>47491.966000000008</v>
          </cell>
          <cell r="G27">
            <v>28379.225999999999</v>
          </cell>
          <cell r="H27">
            <v>55695.196000000025</v>
          </cell>
          <cell r="I27">
            <v>0</v>
          </cell>
        </row>
        <row r="28">
          <cell r="B28" t="str">
            <v>1.1.1.3.1.1.22</v>
          </cell>
          <cell r="C28" t="str">
            <v xml:space="preserve">TERRA-MEC SA DE CV  </v>
          </cell>
          <cell r="D28">
            <v>0</v>
          </cell>
          <cell r="E28">
            <v>0</v>
          </cell>
          <cell r="F28">
            <v>11594.919965999999</v>
          </cell>
          <cell r="G28">
            <v>11594.919965999999</v>
          </cell>
          <cell r="H28">
            <v>0</v>
          </cell>
          <cell r="I28">
            <v>0</v>
          </cell>
        </row>
        <row r="29">
          <cell r="B29" t="str">
            <v>1.1.1.3.1.1.23</v>
          </cell>
          <cell r="C29" t="str">
            <v xml:space="preserve">MULTIMEDICA NORTE S.A. DE CV  </v>
          </cell>
          <cell r="D29">
            <v>52516.935199999993</v>
          </cell>
          <cell r="E29">
            <v>0</v>
          </cell>
          <cell r="F29">
            <v>10662.163200000001</v>
          </cell>
          <cell r="G29">
            <v>15019.0304</v>
          </cell>
          <cell r="H29">
            <v>48160.067999999992</v>
          </cell>
          <cell r="I29">
            <v>0</v>
          </cell>
        </row>
        <row r="30">
          <cell r="B30" t="str">
            <v>1.1.1.3.1.1.27</v>
          </cell>
          <cell r="C30" t="str">
            <v xml:space="preserve">OPERADORA DE HOSPITALES ANGELES, S.A.  </v>
          </cell>
          <cell r="D30">
            <v>23968.894400000008</v>
          </cell>
          <cell r="E30">
            <v>0</v>
          </cell>
          <cell r="F30">
            <v>9796.0144</v>
          </cell>
          <cell r="G30">
            <v>0</v>
          </cell>
          <cell r="H30">
            <v>33764.908800000005</v>
          </cell>
          <cell r="I30">
            <v>0</v>
          </cell>
        </row>
        <row r="31">
          <cell r="B31" t="str">
            <v>1.1.1.3.1.1.29</v>
          </cell>
          <cell r="C31" t="str">
            <v xml:space="preserve">QUALITY MEDICAL SERVICE,  </v>
          </cell>
          <cell r="D31">
            <v>0</v>
          </cell>
          <cell r="E31">
            <v>0</v>
          </cell>
          <cell r="F31">
            <v>15134.52348</v>
          </cell>
          <cell r="G31">
            <v>15134.523480000011</v>
          </cell>
          <cell r="H31">
            <v>0</v>
          </cell>
          <cell r="I31">
            <v>0</v>
          </cell>
        </row>
        <row r="32">
          <cell r="B32" t="str">
            <v>1.1.1.3.1.1.30</v>
          </cell>
          <cell r="C32" t="str">
            <v xml:space="preserve">FOREFRONT MEDICA MEXICO  </v>
          </cell>
          <cell r="D32">
            <v>0</v>
          </cell>
          <cell r="E32">
            <v>0</v>
          </cell>
          <cell r="F32">
            <v>2599.4092000000001</v>
          </cell>
          <cell r="G32">
            <v>2599.4092000000001</v>
          </cell>
          <cell r="H32">
            <v>0</v>
          </cell>
          <cell r="I32">
            <v>0</v>
          </cell>
        </row>
        <row r="33">
          <cell r="B33" t="str">
            <v>1.1.1.3.2</v>
          </cell>
          <cell r="C33" t="str">
            <v xml:space="preserve"> A CARGO DE OTROS DEUDORES </v>
          </cell>
          <cell r="D33">
            <v>27139.512296805504</v>
          </cell>
          <cell r="E33">
            <v>0</v>
          </cell>
          <cell r="F33">
            <v>30719.97</v>
          </cell>
          <cell r="G33">
            <v>30719.972138137549</v>
          </cell>
          <cell r="H33">
            <v>27139.510158667956</v>
          </cell>
          <cell r="I33">
            <v>0</v>
          </cell>
        </row>
        <row r="34">
          <cell r="B34" t="str">
            <v>1.1.1.3.2.4</v>
          </cell>
          <cell r="C34" t="str">
            <v xml:space="preserve"> DEUDORES DIVERSOS </v>
          </cell>
          <cell r="D34">
            <v>4578.9422968054969</v>
          </cell>
          <cell r="E34">
            <v>0</v>
          </cell>
          <cell r="F34">
            <v>30719.97</v>
          </cell>
          <cell r="G34">
            <v>30719.972138137549</v>
          </cell>
          <cell r="H34">
            <v>4578.9401586679487</v>
          </cell>
          <cell r="I34">
            <v>0</v>
          </cell>
        </row>
        <row r="35">
          <cell r="B35" t="str">
            <v>1.1.1.3.2.4.1</v>
          </cell>
          <cell r="C35" t="str">
            <v xml:space="preserve"> DEUDORES DIVERSOS </v>
          </cell>
          <cell r="D35">
            <v>4578.9422968054969</v>
          </cell>
          <cell r="E35">
            <v>0</v>
          </cell>
          <cell r="F35">
            <v>30719.97</v>
          </cell>
          <cell r="G35">
            <v>30719.972138137549</v>
          </cell>
          <cell r="H35">
            <v>4578.9401586679487</v>
          </cell>
          <cell r="I35">
            <v>0</v>
          </cell>
        </row>
        <row r="36">
          <cell r="B36" t="str">
            <v>1.1.1.3.2.4.1.1</v>
          </cell>
          <cell r="C36" t="str">
            <v xml:space="preserve">ILT SERVICIOS ADUANALES S.C.  </v>
          </cell>
          <cell r="D36">
            <v>0</v>
          </cell>
          <cell r="E36">
            <v>0</v>
          </cell>
          <cell r="F36">
            <v>30719.97</v>
          </cell>
          <cell r="G36">
            <v>30719.972138137549</v>
          </cell>
          <cell r="H36">
            <v>0</v>
          </cell>
          <cell r="I36">
            <v>0</v>
          </cell>
        </row>
        <row r="37">
          <cell r="B37" t="str">
            <v>1.1.1.3.2.4.1.2</v>
          </cell>
          <cell r="C37" t="str">
            <v xml:space="preserve">ERNESTO LARIOS LEON  </v>
          </cell>
          <cell r="D37">
            <v>0.93999999999869033</v>
          </cell>
          <cell r="E37">
            <v>0</v>
          </cell>
          <cell r="F37">
            <v>0</v>
          </cell>
          <cell r="G37">
            <v>0</v>
          </cell>
          <cell r="H37">
            <v>0.93999999999869033</v>
          </cell>
          <cell r="I37">
            <v>0</v>
          </cell>
        </row>
        <row r="38">
          <cell r="B38" t="str">
            <v>1.1.1.3.2.4.1.6</v>
          </cell>
          <cell r="C38" t="str">
            <v xml:space="preserve">AARI YOLANDA RAMIREZ  </v>
          </cell>
          <cell r="D38">
            <v>4578</v>
          </cell>
          <cell r="E38">
            <v>0</v>
          </cell>
          <cell r="F38">
            <v>0</v>
          </cell>
          <cell r="G38">
            <v>0</v>
          </cell>
          <cell r="H38">
            <v>4578</v>
          </cell>
          <cell r="I38">
            <v>0</v>
          </cell>
        </row>
        <row r="39">
          <cell r="B39" t="str">
            <v>1.1.1.3.2.5</v>
          </cell>
          <cell r="C39" t="str">
            <v xml:space="preserve"> IMPUESTOS A FAVOR </v>
          </cell>
          <cell r="D39">
            <v>22560.570000000007</v>
          </cell>
          <cell r="E39">
            <v>0</v>
          </cell>
          <cell r="F39">
            <v>0</v>
          </cell>
          <cell r="G39">
            <v>0</v>
          </cell>
          <cell r="H39">
            <v>22560.570000000007</v>
          </cell>
          <cell r="I39">
            <v>0</v>
          </cell>
        </row>
        <row r="40">
          <cell r="B40" t="str">
            <v>1.1.1.3.2.5.1</v>
          </cell>
          <cell r="C40" t="str">
            <v>IVA A FAVOR</v>
          </cell>
          <cell r="D40">
            <v>22560.570000000007</v>
          </cell>
          <cell r="E40">
            <v>0</v>
          </cell>
          <cell r="F40">
            <v>0</v>
          </cell>
          <cell r="G40">
            <v>0</v>
          </cell>
          <cell r="H40">
            <v>22560.570000000007</v>
          </cell>
          <cell r="I40">
            <v>0</v>
          </cell>
        </row>
        <row r="41">
          <cell r="B41" t="str">
            <v>1.1.1.5</v>
          </cell>
          <cell r="C41" t="str">
            <v xml:space="preserve"> INVENTARIOS </v>
          </cell>
          <cell r="D41">
            <v>475069.07214764995</v>
          </cell>
          <cell r="E41">
            <v>0</v>
          </cell>
          <cell r="F41">
            <v>159913.70485000004</v>
          </cell>
          <cell r="G41">
            <v>229069.787289</v>
          </cell>
          <cell r="H41">
            <v>405912.98970864998</v>
          </cell>
          <cell r="I41">
            <v>0</v>
          </cell>
        </row>
        <row r="42">
          <cell r="B42" t="str">
            <v>1.1.1.5.1</v>
          </cell>
          <cell r="C42" t="str">
            <v xml:space="preserve"> PRODUCTOS TERMINADOS </v>
          </cell>
          <cell r="D42">
            <v>475069.07214764995</v>
          </cell>
          <cell r="E42">
            <v>0</v>
          </cell>
          <cell r="F42">
            <v>159913.70485000004</v>
          </cell>
          <cell r="G42">
            <v>229069.787289</v>
          </cell>
          <cell r="H42">
            <v>405912.98970864998</v>
          </cell>
          <cell r="I42">
            <v>0</v>
          </cell>
        </row>
        <row r="43">
          <cell r="B43" t="str">
            <v>1.1.1.5.1.1</v>
          </cell>
          <cell r="C43" t="str">
            <v xml:space="preserve"> ALMACÉN MATRIZ </v>
          </cell>
          <cell r="D43">
            <v>297301.29266308004</v>
          </cell>
          <cell r="E43">
            <v>0</v>
          </cell>
          <cell r="F43">
            <v>73469.287314000016</v>
          </cell>
          <cell r="G43">
            <v>103873.36446000001</v>
          </cell>
          <cell r="H43">
            <v>266897.21551708004</v>
          </cell>
          <cell r="I43">
            <v>0</v>
          </cell>
        </row>
        <row r="44">
          <cell r="B44" t="str">
            <v>1.1.1.5.1.2</v>
          </cell>
          <cell r="C44" t="str">
            <v xml:space="preserve"> ALMACÉN MONTERREY </v>
          </cell>
          <cell r="D44">
            <v>177767.77948456994</v>
          </cell>
          <cell r="E44">
            <v>0</v>
          </cell>
          <cell r="F44">
            <v>86444.417536000008</v>
          </cell>
          <cell r="G44">
            <v>125196.422829</v>
          </cell>
          <cell r="H44">
            <v>139015.77419156994</v>
          </cell>
          <cell r="I44">
            <v>0</v>
          </cell>
        </row>
        <row r="45">
          <cell r="B45" t="str">
            <v>1.1.1.9</v>
          </cell>
          <cell r="C45" t="str">
            <v xml:space="preserve"> PAGOS ANTICIPADOS </v>
          </cell>
          <cell r="D45">
            <v>480899.75236596761</v>
          </cell>
          <cell r="E45">
            <v>0</v>
          </cell>
          <cell r="F45">
            <v>83262.150000000009</v>
          </cell>
          <cell r="G45">
            <v>88262.150000000009</v>
          </cell>
          <cell r="H45">
            <v>475899.75236596761</v>
          </cell>
          <cell r="I45">
            <v>0</v>
          </cell>
        </row>
        <row r="46">
          <cell r="B46" t="str">
            <v>1.1.1.9.1</v>
          </cell>
          <cell r="C46" t="str">
            <v xml:space="preserve"> ANTICIPO A PROVEEDORES </v>
          </cell>
          <cell r="D46">
            <v>378806.75236596761</v>
          </cell>
          <cell r="E46">
            <v>0</v>
          </cell>
          <cell r="F46">
            <v>9280</v>
          </cell>
          <cell r="G46">
            <v>9280</v>
          </cell>
          <cell r="H46">
            <v>378806.75236596761</v>
          </cell>
          <cell r="I46">
            <v>0</v>
          </cell>
        </row>
        <row r="47">
          <cell r="B47" t="str">
            <v>1.1.1.9.1.1</v>
          </cell>
          <cell r="C47" t="str">
            <v xml:space="preserve"> ANTICIPO A PROVEEDORES NACIONAL </v>
          </cell>
          <cell r="D47">
            <v>0</v>
          </cell>
          <cell r="E47">
            <v>0</v>
          </cell>
          <cell r="F47">
            <v>9280</v>
          </cell>
          <cell r="G47">
            <v>9280</v>
          </cell>
          <cell r="H47">
            <v>0</v>
          </cell>
          <cell r="I47">
            <v>0</v>
          </cell>
        </row>
        <row r="48">
          <cell r="B48" t="str">
            <v>1.1.1.9.1.1.2</v>
          </cell>
          <cell r="C48" t="str">
            <v xml:space="preserve">ILT SERVICIOS ADUANALES S.C.  </v>
          </cell>
          <cell r="D48">
            <v>0</v>
          </cell>
          <cell r="E48">
            <v>0</v>
          </cell>
          <cell r="F48">
            <v>9280</v>
          </cell>
          <cell r="G48">
            <v>9280</v>
          </cell>
          <cell r="H48">
            <v>0</v>
          </cell>
          <cell r="I48">
            <v>0</v>
          </cell>
        </row>
        <row r="49">
          <cell r="B49" t="str">
            <v>1.1.1.9.1.2</v>
          </cell>
          <cell r="C49" t="str">
            <v xml:space="preserve"> ANTICIPO A PROVEEDORES EXTRANJEROS </v>
          </cell>
          <cell r="D49">
            <v>378806.75</v>
          </cell>
          <cell r="E49">
            <v>0</v>
          </cell>
          <cell r="F49">
            <v>0</v>
          </cell>
          <cell r="G49">
            <v>0</v>
          </cell>
          <cell r="H49">
            <v>378806.75</v>
          </cell>
          <cell r="I49">
            <v>0</v>
          </cell>
        </row>
        <row r="50">
          <cell r="B50" t="str">
            <v>1.1.1.9.1.2.3</v>
          </cell>
          <cell r="C50" t="str">
            <v xml:space="preserve">PMS TIP TEKNOLOJILERI SAN. TIC. A. S.  </v>
          </cell>
          <cell r="D50">
            <v>378806.75</v>
          </cell>
          <cell r="E50">
            <v>0</v>
          </cell>
          <cell r="F50">
            <v>0</v>
          </cell>
          <cell r="G50">
            <v>0</v>
          </cell>
          <cell r="H50">
            <v>378806.75</v>
          </cell>
          <cell r="I50">
            <v>0</v>
          </cell>
        </row>
        <row r="51">
          <cell r="B51" t="str">
            <v>1.1.1.9.6</v>
          </cell>
          <cell r="C51" t="str">
            <v xml:space="preserve"> DERECHOS Y CONTRIBUCIONES PAGADOS POR ANTICIPADO </v>
          </cell>
          <cell r="D51">
            <v>97093</v>
          </cell>
          <cell r="E51">
            <v>0</v>
          </cell>
          <cell r="F51">
            <v>0</v>
          </cell>
          <cell r="G51">
            <v>0</v>
          </cell>
          <cell r="H51">
            <v>97093</v>
          </cell>
          <cell r="I51">
            <v>0</v>
          </cell>
        </row>
        <row r="52">
          <cell r="B52" t="str">
            <v>1.1.1.9.6.1</v>
          </cell>
          <cell r="C52" t="str">
            <v>DERECHOS Y CONTRIBUCIONES PAGADOS POR ANTICIPADO</v>
          </cell>
          <cell r="D52">
            <v>97093</v>
          </cell>
          <cell r="E52">
            <v>0</v>
          </cell>
          <cell r="F52">
            <v>0</v>
          </cell>
          <cell r="G52">
            <v>0</v>
          </cell>
          <cell r="H52">
            <v>97093</v>
          </cell>
          <cell r="I52">
            <v>0</v>
          </cell>
        </row>
        <row r="53">
          <cell r="B53" t="str">
            <v>1.1.1.9.13</v>
          </cell>
          <cell r="C53" t="str">
            <v xml:space="preserve"> ANTICIPO DE SALARIOS </v>
          </cell>
          <cell r="D53">
            <v>5000</v>
          </cell>
          <cell r="E53">
            <v>0</v>
          </cell>
          <cell r="F53">
            <v>73982.150000000009</v>
          </cell>
          <cell r="G53">
            <v>78982.150000000009</v>
          </cell>
          <cell r="H53">
            <v>0</v>
          </cell>
          <cell r="I53">
            <v>0</v>
          </cell>
        </row>
        <row r="54">
          <cell r="B54" t="str">
            <v>1.1.1.9.13.1</v>
          </cell>
          <cell r="C54" t="str">
            <v xml:space="preserve"> ANTICIPO DE SALARIOS </v>
          </cell>
          <cell r="D54">
            <v>5000</v>
          </cell>
          <cell r="E54">
            <v>0</v>
          </cell>
          <cell r="F54">
            <v>73982.150000000009</v>
          </cell>
          <cell r="G54">
            <v>78982.150000000009</v>
          </cell>
          <cell r="H54">
            <v>0</v>
          </cell>
          <cell r="I54">
            <v>0</v>
          </cell>
        </row>
        <row r="55">
          <cell r="B55" t="str">
            <v>1.1.1.9.13.1.2</v>
          </cell>
          <cell r="C55" t="str">
            <v>EDUARDO ROMERO FLORES</v>
          </cell>
          <cell r="D55">
            <v>0</v>
          </cell>
          <cell r="E55">
            <v>0</v>
          </cell>
          <cell r="F55">
            <v>86.52</v>
          </cell>
          <cell r="G55">
            <v>86.52</v>
          </cell>
          <cell r="H55">
            <v>0</v>
          </cell>
          <cell r="I55">
            <v>0</v>
          </cell>
        </row>
        <row r="56">
          <cell r="B56" t="str">
            <v>1.1.1.9.13.1.6</v>
          </cell>
          <cell r="C56" t="str">
            <v xml:space="preserve">SALISA CELIA GASCA COLIN  </v>
          </cell>
          <cell r="D56">
            <v>0</v>
          </cell>
          <cell r="E56">
            <v>0</v>
          </cell>
          <cell r="F56">
            <v>2655.12</v>
          </cell>
          <cell r="G56">
            <v>2655.12</v>
          </cell>
          <cell r="H56">
            <v>0</v>
          </cell>
          <cell r="I56">
            <v>0</v>
          </cell>
        </row>
        <row r="57">
          <cell r="B57" t="str">
            <v>1.1.1.9.13.1.7</v>
          </cell>
          <cell r="C57" t="str">
            <v xml:space="preserve">BRENDA ABIGAIL RIOS MARTINEZ  </v>
          </cell>
          <cell r="D57">
            <v>0</v>
          </cell>
          <cell r="E57">
            <v>0</v>
          </cell>
          <cell r="F57">
            <v>132.44</v>
          </cell>
          <cell r="G57">
            <v>132.44</v>
          </cell>
          <cell r="H57">
            <v>0</v>
          </cell>
          <cell r="I57">
            <v>0</v>
          </cell>
        </row>
        <row r="58">
          <cell r="B58" t="str">
            <v>1.1.1.9.13.1.8</v>
          </cell>
          <cell r="C58" t="str">
            <v xml:space="preserve">NOMINA  </v>
          </cell>
          <cell r="D58">
            <v>0</v>
          </cell>
          <cell r="E58">
            <v>0</v>
          </cell>
          <cell r="F58">
            <v>32967.51</v>
          </cell>
          <cell r="G58">
            <v>32967.51</v>
          </cell>
          <cell r="H58">
            <v>0</v>
          </cell>
          <cell r="I58">
            <v>0</v>
          </cell>
        </row>
        <row r="59">
          <cell r="B59" t="str">
            <v>1.1.1.9.13.1.10</v>
          </cell>
          <cell r="C59" t="str">
            <v xml:space="preserve">BRENDA GUTIERREZ VILLANUEVA  </v>
          </cell>
          <cell r="D59">
            <v>5000</v>
          </cell>
          <cell r="E59">
            <v>0</v>
          </cell>
          <cell r="F59">
            <v>0</v>
          </cell>
          <cell r="G59">
            <v>5000</v>
          </cell>
          <cell r="H59">
            <v>0</v>
          </cell>
          <cell r="I59">
            <v>0</v>
          </cell>
        </row>
        <row r="60">
          <cell r="B60" t="str">
            <v>1.1.1.9.13.1.11</v>
          </cell>
          <cell r="C60" t="str">
            <v xml:space="preserve">DANIELA ALEJANDRA VILLANUEVA CUEVAS  </v>
          </cell>
          <cell r="D60">
            <v>0</v>
          </cell>
          <cell r="E60">
            <v>0</v>
          </cell>
          <cell r="F60">
            <v>2211.19</v>
          </cell>
          <cell r="G60">
            <v>2211.19</v>
          </cell>
          <cell r="H60">
            <v>0</v>
          </cell>
          <cell r="I60">
            <v>0</v>
          </cell>
        </row>
        <row r="61">
          <cell r="B61" t="str">
            <v>1.1.1.9.13.1.12</v>
          </cell>
          <cell r="C61" t="str">
            <v xml:space="preserve">MARIA FERNANDA BASURTO GALEANA  </v>
          </cell>
          <cell r="D61">
            <v>0</v>
          </cell>
          <cell r="E61">
            <v>0</v>
          </cell>
          <cell r="F61">
            <v>10400</v>
          </cell>
          <cell r="G61">
            <v>10400</v>
          </cell>
          <cell r="H61">
            <v>0</v>
          </cell>
          <cell r="I61">
            <v>0</v>
          </cell>
        </row>
        <row r="62">
          <cell r="B62" t="str">
            <v>1.1.1.9.13.1.13</v>
          </cell>
          <cell r="C62" t="str">
            <v xml:space="preserve">MARIANA MONSERRAT MARIN CAMPOS  </v>
          </cell>
          <cell r="D62">
            <v>0</v>
          </cell>
          <cell r="E62">
            <v>0</v>
          </cell>
          <cell r="F62">
            <v>4300</v>
          </cell>
          <cell r="G62">
            <v>4300</v>
          </cell>
          <cell r="H62">
            <v>0</v>
          </cell>
          <cell r="I62">
            <v>0</v>
          </cell>
        </row>
        <row r="63">
          <cell r="B63" t="str">
            <v>1.1.1.9.13.1.14</v>
          </cell>
          <cell r="C63" t="str">
            <v xml:space="preserve">CITLALLI GARCIA ALVARADO  </v>
          </cell>
          <cell r="D63">
            <v>0</v>
          </cell>
          <cell r="E63">
            <v>0</v>
          </cell>
          <cell r="F63">
            <v>6000</v>
          </cell>
          <cell r="G63">
            <v>6000</v>
          </cell>
          <cell r="H63">
            <v>0</v>
          </cell>
          <cell r="I63">
            <v>0</v>
          </cell>
        </row>
        <row r="64">
          <cell r="B64" t="str">
            <v>1.1.1.9.13.1.16</v>
          </cell>
          <cell r="C64" t="str">
            <v xml:space="preserve">ANDREA DE LA LUZ GARCIA  </v>
          </cell>
          <cell r="D64">
            <v>0</v>
          </cell>
          <cell r="E64">
            <v>0</v>
          </cell>
          <cell r="F64">
            <v>429.49</v>
          </cell>
          <cell r="G64">
            <v>429.49</v>
          </cell>
          <cell r="H64">
            <v>0</v>
          </cell>
          <cell r="I64">
            <v>0</v>
          </cell>
        </row>
        <row r="65">
          <cell r="B65" t="str">
            <v>1.1.1.9.13.1.18</v>
          </cell>
          <cell r="C65" t="str">
            <v xml:space="preserve">MARIANA MONTSERRAT LERMA HERNANDEZ  </v>
          </cell>
          <cell r="D65">
            <v>0</v>
          </cell>
          <cell r="E65">
            <v>0</v>
          </cell>
          <cell r="F65">
            <v>4900</v>
          </cell>
          <cell r="G65">
            <v>4900</v>
          </cell>
          <cell r="H65">
            <v>0</v>
          </cell>
          <cell r="I65">
            <v>0</v>
          </cell>
        </row>
        <row r="66">
          <cell r="B66" t="str">
            <v>1.1.1.9.13.1.19</v>
          </cell>
          <cell r="C66" t="str">
            <v>JOSE LUIS RODRIGUEZ VALDEZ</v>
          </cell>
          <cell r="D66">
            <v>0</v>
          </cell>
          <cell r="E66">
            <v>0</v>
          </cell>
          <cell r="F66">
            <v>9899.8799999999992</v>
          </cell>
          <cell r="G66">
            <v>9899.8799999999992</v>
          </cell>
          <cell r="H66">
            <v>0</v>
          </cell>
          <cell r="I66">
            <v>0</v>
          </cell>
        </row>
        <row r="67">
          <cell r="B67" t="str">
            <v>1.1.1.10</v>
          </cell>
          <cell r="C67" t="str">
            <v xml:space="preserve"> OTROS ACTIVOS A CORTO PLAZO </v>
          </cell>
          <cell r="D67">
            <v>12831.141017004382</v>
          </cell>
          <cell r="E67">
            <v>0</v>
          </cell>
          <cell r="F67">
            <v>40241.325900000025</v>
          </cell>
          <cell r="G67">
            <v>19381.040200000025</v>
          </cell>
          <cell r="H67">
            <v>33691.426717004382</v>
          </cell>
          <cell r="I67">
            <v>0</v>
          </cell>
        </row>
        <row r="68">
          <cell r="B68" t="str">
            <v>1.1.1.10.1</v>
          </cell>
          <cell r="C68" t="str">
            <v xml:space="preserve"> IMPUESTOS ACREDITABLES PAGADOS </v>
          </cell>
          <cell r="D68">
            <v>0</v>
          </cell>
          <cell r="E68">
            <v>0</v>
          </cell>
          <cell r="F68">
            <v>19552.970200000025</v>
          </cell>
          <cell r="G68">
            <v>0</v>
          </cell>
          <cell r="H68">
            <v>19552.961700000204</v>
          </cell>
          <cell r="I68">
            <v>0</v>
          </cell>
        </row>
        <row r="69">
          <cell r="B69" t="str">
            <v>1.1.1.10.1.1</v>
          </cell>
          <cell r="C69" t="str">
            <v xml:space="preserve"> IVA ACREDITABLE PAGADO </v>
          </cell>
          <cell r="D69">
            <v>0</v>
          </cell>
          <cell r="E69">
            <v>0</v>
          </cell>
          <cell r="F69">
            <v>19552.970200000025</v>
          </cell>
          <cell r="G69">
            <v>0</v>
          </cell>
          <cell r="H69">
            <v>19552.961700000204</v>
          </cell>
          <cell r="I69">
            <v>0</v>
          </cell>
        </row>
        <row r="70">
          <cell r="B70" t="str">
            <v>1.1.1.10.1.1.1</v>
          </cell>
          <cell r="C70" t="str">
            <v>IVA ACREDITABLE 16% PAGADO</v>
          </cell>
          <cell r="D70">
            <v>0</v>
          </cell>
          <cell r="E70">
            <v>0</v>
          </cell>
          <cell r="F70">
            <v>9070.9702000000234</v>
          </cell>
          <cell r="G70">
            <v>0</v>
          </cell>
          <cell r="H70">
            <v>9070.9617000002017</v>
          </cell>
          <cell r="I70">
            <v>0</v>
          </cell>
        </row>
        <row r="71">
          <cell r="B71" t="str">
            <v>1.1.1.10.1.1.3</v>
          </cell>
          <cell r="C71" t="str">
            <v>IVA ACREDITABLE DE IMPORTACION PAGADO</v>
          </cell>
          <cell r="D71">
            <v>0</v>
          </cell>
          <cell r="E71">
            <v>0</v>
          </cell>
          <cell r="F71">
            <v>10482</v>
          </cell>
          <cell r="G71">
            <v>0</v>
          </cell>
          <cell r="H71">
            <v>10482</v>
          </cell>
          <cell r="I71">
            <v>0</v>
          </cell>
        </row>
        <row r="72">
          <cell r="B72" t="str">
            <v>1.1.1.10.2</v>
          </cell>
          <cell r="C72" t="str">
            <v xml:space="preserve"> IMPUESTOS ACREDITABLES POR PAGAR </v>
          </cell>
          <cell r="D72">
            <v>12831.149517004204</v>
          </cell>
          <cell r="E72">
            <v>0</v>
          </cell>
          <cell r="F72">
            <v>20688.3557</v>
          </cell>
          <cell r="G72">
            <v>19381.040200000025</v>
          </cell>
          <cell r="H72">
            <v>14138.465017004179</v>
          </cell>
          <cell r="I72">
            <v>0</v>
          </cell>
        </row>
        <row r="73">
          <cell r="B73" t="str">
            <v>1.1.1.10.2.1</v>
          </cell>
          <cell r="C73" t="str">
            <v xml:space="preserve"> IVA PENDIENTE DE PAGO </v>
          </cell>
          <cell r="D73">
            <v>12831.149517004204</v>
          </cell>
          <cell r="E73">
            <v>0</v>
          </cell>
          <cell r="F73">
            <v>20688.3557</v>
          </cell>
          <cell r="G73">
            <v>19381.040200000025</v>
          </cell>
          <cell r="H73">
            <v>14138.465017004179</v>
          </cell>
          <cell r="I73">
            <v>0</v>
          </cell>
        </row>
        <row r="74">
          <cell r="B74" t="str">
            <v>1.1.1.10.2.1.1</v>
          </cell>
          <cell r="C74" t="str">
            <v>IVA ACREDITABLE 16% PENDIENTE DE PAGO</v>
          </cell>
          <cell r="D74">
            <v>12831.149517004204</v>
          </cell>
          <cell r="E74">
            <v>0</v>
          </cell>
          <cell r="F74">
            <v>10206.3557</v>
          </cell>
          <cell r="G74">
            <v>8899.0402000000249</v>
          </cell>
          <cell r="H74">
            <v>14138.465017004179</v>
          </cell>
          <cell r="I74">
            <v>0</v>
          </cell>
        </row>
        <row r="75">
          <cell r="B75" t="str">
            <v>1.1.1.10.2.1.3</v>
          </cell>
          <cell r="C75" t="str">
            <v>IVA DE IMPORTACION PENDIENTE DE PAGO</v>
          </cell>
          <cell r="D75">
            <v>0</v>
          </cell>
          <cell r="E75">
            <v>0</v>
          </cell>
          <cell r="F75">
            <v>10482</v>
          </cell>
          <cell r="G75">
            <v>10482</v>
          </cell>
          <cell r="H75">
            <v>0</v>
          </cell>
          <cell r="I75">
            <v>0</v>
          </cell>
        </row>
        <row r="76">
          <cell r="B76" t="str">
            <v>1.1.2</v>
          </cell>
          <cell r="C76" t="str">
            <v xml:space="preserve"> ACTIVOS A LARGO PLAZO </v>
          </cell>
          <cell r="D76">
            <v>198596.18840000001</v>
          </cell>
          <cell r="E76">
            <v>0</v>
          </cell>
          <cell r="F76">
            <v>0</v>
          </cell>
          <cell r="G76">
            <v>3052.6931</v>
          </cell>
          <cell r="H76">
            <v>195543.49530000004</v>
          </cell>
          <cell r="I76">
            <v>0</v>
          </cell>
        </row>
        <row r="77">
          <cell r="B77" t="str">
            <v>1.1.2.1</v>
          </cell>
          <cell r="C77" t="str">
            <v xml:space="preserve"> PROPIEDADES, PLANTA Y EQUIPO </v>
          </cell>
          <cell r="D77">
            <v>175896.18840000001</v>
          </cell>
          <cell r="E77">
            <v>0</v>
          </cell>
          <cell r="F77">
            <v>0</v>
          </cell>
          <cell r="G77">
            <v>3052.6931</v>
          </cell>
          <cell r="H77">
            <v>172843.49530000004</v>
          </cell>
          <cell r="I77">
            <v>0</v>
          </cell>
        </row>
        <row r="78">
          <cell r="B78" t="str">
            <v>1.1.2.1.2</v>
          </cell>
          <cell r="C78" t="str">
            <v xml:space="preserve"> COMPONENTES SUJETOS A DEPRECIACION </v>
          </cell>
          <cell r="D78">
            <v>183161.59000000003</v>
          </cell>
          <cell r="E78">
            <v>0</v>
          </cell>
          <cell r="F78">
            <v>0</v>
          </cell>
          <cell r="G78">
            <v>0</v>
          </cell>
          <cell r="H78">
            <v>183161.59000000003</v>
          </cell>
          <cell r="I78">
            <v>0</v>
          </cell>
        </row>
        <row r="79">
          <cell r="B79" t="str">
            <v>1.1.2.1.2.16</v>
          </cell>
          <cell r="C79" t="str">
            <v xml:space="preserve"> OTROS ACTIVOS FIJOS </v>
          </cell>
          <cell r="D79">
            <v>183161.59000000003</v>
          </cell>
          <cell r="E79">
            <v>0</v>
          </cell>
          <cell r="F79">
            <v>0</v>
          </cell>
          <cell r="G79">
            <v>0</v>
          </cell>
          <cell r="H79">
            <v>183161.59000000003</v>
          </cell>
          <cell r="I79">
            <v>0</v>
          </cell>
        </row>
        <row r="80">
          <cell r="B80" t="str">
            <v>1.1.2.1.2.16.1</v>
          </cell>
          <cell r="C80" t="str">
            <v xml:space="preserve"> OTROS ACTIVOS FIJOS </v>
          </cell>
          <cell r="D80">
            <v>183161.59000000003</v>
          </cell>
          <cell r="E80">
            <v>0</v>
          </cell>
          <cell r="F80">
            <v>0</v>
          </cell>
          <cell r="G80">
            <v>0</v>
          </cell>
          <cell r="H80">
            <v>183161.59000000003</v>
          </cell>
          <cell r="I80">
            <v>0</v>
          </cell>
        </row>
        <row r="81">
          <cell r="B81" t="str">
            <v>1.1.2.1.3</v>
          </cell>
          <cell r="C81" t="str">
            <v xml:space="preserve"> DEPRECIACIONES ACUMULADAS </v>
          </cell>
          <cell r="D81">
            <v>0</v>
          </cell>
          <cell r="E81">
            <v>7265.4015999999992</v>
          </cell>
          <cell r="F81">
            <v>0</v>
          </cell>
          <cell r="G81">
            <v>3052.6931</v>
          </cell>
          <cell r="H81">
            <v>0</v>
          </cell>
          <cell r="I81">
            <v>10318.0947</v>
          </cell>
        </row>
        <row r="82">
          <cell r="B82" t="str">
            <v>1.1.2.1.3.16</v>
          </cell>
          <cell r="C82" t="str">
            <v>DEPRECIACION ACUMULADA DE OTROS ACTIVOS FIJOS</v>
          </cell>
          <cell r="D82">
            <v>0</v>
          </cell>
          <cell r="E82">
            <v>7265.4015999999992</v>
          </cell>
          <cell r="F82">
            <v>0</v>
          </cell>
          <cell r="G82">
            <v>3052.6931</v>
          </cell>
          <cell r="H82">
            <v>0</v>
          </cell>
          <cell r="I82">
            <v>10318.0947</v>
          </cell>
        </row>
        <row r="83">
          <cell r="B83" t="str">
            <v>1.1.2.5</v>
          </cell>
          <cell r="C83" t="str">
            <v xml:space="preserve"> OTROS ACTIVOS A LARGO PLAZO </v>
          </cell>
          <cell r="D83">
            <v>22700</v>
          </cell>
          <cell r="E83">
            <v>0</v>
          </cell>
          <cell r="F83">
            <v>0</v>
          </cell>
          <cell r="G83">
            <v>0</v>
          </cell>
          <cell r="H83">
            <v>22700</v>
          </cell>
          <cell r="I83">
            <v>0</v>
          </cell>
        </row>
        <row r="84">
          <cell r="B84" t="str">
            <v>1.1.2.5.7</v>
          </cell>
          <cell r="C84" t="str">
            <v xml:space="preserve"> DEPOSITOS EN GARANTIA </v>
          </cell>
          <cell r="D84">
            <v>22700</v>
          </cell>
          <cell r="E84">
            <v>0</v>
          </cell>
          <cell r="F84">
            <v>0</v>
          </cell>
          <cell r="G84">
            <v>0</v>
          </cell>
          <cell r="H84">
            <v>22700</v>
          </cell>
          <cell r="I84">
            <v>0</v>
          </cell>
        </row>
        <row r="85">
          <cell r="B85" t="str">
            <v>1.1.2.5.7.2</v>
          </cell>
          <cell r="C85" t="str">
            <v xml:space="preserve"> DEPOSITOS EN GARANTIA DE ARRENDAMIENTO DE BIENES INMUEBLES </v>
          </cell>
          <cell r="D85">
            <v>22700</v>
          </cell>
          <cell r="E85">
            <v>0</v>
          </cell>
          <cell r="F85">
            <v>0</v>
          </cell>
          <cell r="G85">
            <v>0</v>
          </cell>
          <cell r="H85">
            <v>22700</v>
          </cell>
          <cell r="I85">
            <v>0</v>
          </cell>
        </row>
        <row r="86">
          <cell r="B86" t="str">
            <v>1.1.2.5.7.2.1</v>
          </cell>
          <cell r="C86" t="str">
            <v xml:space="preserve">INMOBILIARIA LANDE SA DE CV  </v>
          </cell>
          <cell r="D86">
            <v>5000</v>
          </cell>
          <cell r="E86">
            <v>0</v>
          </cell>
          <cell r="F86">
            <v>0</v>
          </cell>
          <cell r="G86">
            <v>0</v>
          </cell>
          <cell r="H86">
            <v>5000</v>
          </cell>
          <cell r="I86">
            <v>0</v>
          </cell>
        </row>
        <row r="87">
          <cell r="B87" t="str">
            <v>1.1.2.5.7.2.2</v>
          </cell>
          <cell r="C87" t="str">
            <v xml:space="preserve">WeWork Mexico, S. de R.L. de C.V.  </v>
          </cell>
          <cell r="D87">
            <v>17700</v>
          </cell>
          <cell r="E87">
            <v>0</v>
          </cell>
          <cell r="F87">
            <v>0</v>
          </cell>
          <cell r="G87">
            <v>0</v>
          </cell>
          <cell r="H87">
            <v>17700</v>
          </cell>
          <cell r="I87">
            <v>0</v>
          </cell>
        </row>
        <row r="88">
          <cell r="B88" t="str">
            <v>1.2</v>
          </cell>
          <cell r="C88" t="str">
            <v xml:space="preserve"> PASIVO </v>
          </cell>
          <cell r="D88">
            <v>0</v>
          </cell>
          <cell r="E88">
            <v>2193464.3878322435</v>
          </cell>
          <cell r="F88">
            <v>419068.00695768802</v>
          </cell>
          <cell r="G88">
            <v>509635.93734386255</v>
          </cell>
          <cell r="H88">
            <v>0</v>
          </cell>
          <cell r="I88">
            <v>2284032.3182184179</v>
          </cell>
        </row>
        <row r="89">
          <cell r="B89" t="str">
            <v>1.2.1</v>
          </cell>
          <cell r="C89" t="str">
            <v xml:space="preserve"> PASIVOS A CORTO PLAZO </v>
          </cell>
          <cell r="D89">
            <v>0</v>
          </cell>
          <cell r="E89">
            <v>2193464.3878322435</v>
          </cell>
          <cell r="F89">
            <v>419068.00695768802</v>
          </cell>
          <cell r="G89">
            <v>509635.93734386255</v>
          </cell>
          <cell r="H89">
            <v>0</v>
          </cell>
          <cell r="I89">
            <v>2284032.3182184179</v>
          </cell>
        </row>
        <row r="90">
          <cell r="B90" t="str">
            <v>1.2.1.1</v>
          </cell>
          <cell r="C90" t="str">
            <v xml:space="preserve"> PROVEEDORES </v>
          </cell>
          <cell r="D90">
            <v>0</v>
          </cell>
          <cell r="E90">
            <v>565439.75047910714</v>
          </cell>
          <cell r="F90">
            <v>106150.50527168802</v>
          </cell>
          <cell r="G90">
            <v>145628.43311000001</v>
          </cell>
          <cell r="H90">
            <v>0</v>
          </cell>
          <cell r="I90">
            <v>604917.67831741914</v>
          </cell>
        </row>
        <row r="91">
          <cell r="B91" t="str">
            <v>1.2.1.1.1</v>
          </cell>
          <cell r="C91" t="str">
            <v xml:space="preserve"> PROVEEDORES NACIONALES </v>
          </cell>
          <cell r="D91">
            <v>0</v>
          </cell>
          <cell r="E91">
            <v>85777.270700000008</v>
          </cell>
          <cell r="F91">
            <v>69723.380100000009</v>
          </cell>
          <cell r="G91">
            <v>78020.611700000009</v>
          </cell>
          <cell r="H91">
            <v>0</v>
          </cell>
          <cell r="I91">
            <v>94074.502300000007</v>
          </cell>
        </row>
        <row r="92">
          <cell r="B92" t="str">
            <v>1.2.1.1.1.1</v>
          </cell>
          <cell r="C92" t="str">
            <v xml:space="preserve">ILT SERVICIOS ADUANALES S.C.  </v>
          </cell>
          <cell r="D92">
            <v>0</v>
          </cell>
          <cell r="E92">
            <v>8816</v>
          </cell>
          <cell r="F92">
            <v>9280</v>
          </cell>
          <cell r="G92">
            <v>9280</v>
          </cell>
          <cell r="H92">
            <v>0</v>
          </cell>
          <cell r="I92">
            <v>8816</v>
          </cell>
        </row>
        <row r="93">
          <cell r="B93" t="str">
            <v>1.2.1.1.1.2</v>
          </cell>
          <cell r="C93" t="str">
            <v xml:space="preserve">AAA LOGISTICS &amp;amp; CUSTOMS S.A. DE C.V.  </v>
          </cell>
          <cell r="D93">
            <v>0</v>
          </cell>
          <cell r="E93">
            <v>0</v>
          </cell>
          <cell r="F93">
            <v>6160</v>
          </cell>
          <cell r="G93">
            <v>6160</v>
          </cell>
          <cell r="H93">
            <v>0</v>
          </cell>
          <cell r="I93">
            <v>0</v>
          </cell>
        </row>
        <row r="94">
          <cell r="B94" t="str">
            <v>1.2.1.1.1.3</v>
          </cell>
          <cell r="C94" t="str">
            <v xml:space="preserve">FEDERAL EXPRESS HOLDINGS MEXICO Y COMPAÑIA, S.N.C. DE C.V.  </v>
          </cell>
          <cell r="D94">
            <v>0</v>
          </cell>
          <cell r="E94">
            <v>757.02000000000044</v>
          </cell>
          <cell r="F94">
            <v>0</v>
          </cell>
          <cell r="G94">
            <v>0</v>
          </cell>
          <cell r="H94">
            <v>0</v>
          </cell>
          <cell r="I94">
            <v>757.02000000000044</v>
          </cell>
        </row>
        <row r="95">
          <cell r="B95" t="str">
            <v>1.2.1.1.1.4</v>
          </cell>
          <cell r="C95" t="str">
            <v xml:space="preserve">CABLEVISION S.A. DE C.V.  </v>
          </cell>
          <cell r="D95">
            <v>0</v>
          </cell>
          <cell r="E95">
            <v>0</v>
          </cell>
          <cell r="F95">
            <v>469.4</v>
          </cell>
          <cell r="G95">
            <v>469.4</v>
          </cell>
          <cell r="H95">
            <v>0</v>
          </cell>
          <cell r="I95">
            <v>0</v>
          </cell>
        </row>
        <row r="96">
          <cell r="B96" t="str">
            <v>1.2.1.1.1.5</v>
          </cell>
          <cell r="C96" t="str">
            <v xml:space="preserve">CABLEBOX S.A. DE C.V.  </v>
          </cell>
          <cell r="D96">
            <v>0</v>
          </cell>
          <cell r="E96">
            <v>0</v>
          </cell>
          <cell r="F96">
            <v>40.6</v>
          </cell>
          <cell r="G96">
            <v>40.6</v>
          </cell>
          <cell r="H96">
            <v>0</v>
          </cell>
          <cell r="I96">
            <v>0</v>
          </cell>
        </row>
        <row r="97">
          <cell r="B97" t="str">
            <v>1.2.1.1.1.6</v>
          </cell>
          <cell r="C97" t="str">
            <v xml:space="preserve">Crol PFF México SAPI de CV  </v>
          </cell>
          <cell r="D97">
            <v>0</v>
          </cell>
          <cell r="E97">
            <v>13500</v>
          </cell>
          <cell r="F97">
            <v>0</v>
          </cell>
          <cell r="G97">
            <v>0</v>
          </cell>
          <cell r="H97">
            <v>0</v>
          </cell>
          <cell r="I97">
            <v>13500</v>
          </cell>
        </row>
        <row r="98">
          <cell r="B98" t="str">
            <v>1.2.1.1.1.7</v>
          </cell>
          <cell r="C98" t="str">
            <v xml:space="preserve">Miranda Lagunas y Asociados S.C.  </v>
          </cell>
          <cell r="D98">
            <v>0</v>
          </cell>
          <cell r="E98">
            <v>10440</v>
          </cell>
          <cell r="F98">
            <v>5220</v>
          </cell>
          <cell r="G98">
            <v>5220</v>
          </cell>
          <cell r="H98">
            <v>0</v>
          </cell>
          <cell r="I98">
            <v>10440</v>
          </cell>
        </row>
        <row r="99">
          <cell r="B99" t="str">
            <v>1.2.1.1.1.12</v>
          </cell>
          <cell r="C99" t="str">
            <v xml:space="preserve">SINERGIA BIOMEDICA HOSPITALARIA SA DE CV  </v>
          </cell>
          <cell r="D99">
            <v>0</v>
          </cell>
          <cell r="E99">
            <v>16209.3092</v>
          </cell>
          <cell r="F99">
            <v>0</v>
          </cell>
          <cell r="G99">
            <v>0</v>
          </cell>
          <cell r="H99">
            <v>0</v>
          </cell>
          <cell r="I99">
            <v>16209.3092</v>
          </cell>
        </row>
        <row r="100">
          <cell r="B100" t="str">
            <v>1.2.1.1.1.15</v>
          </cell>
          <cell r="C100" t="str">
            <v xml:space="preserve">BESCO PROJECTS B.V..  </v>
          </cell>
          <cell r="D100">
            <v>0</v>
          </cell>
          <cell r="E100">
            <v>128.17989999999918</v>
          </cell>
          <cell r="F100">
            <v>0</v>
          </cell>
          <cell r="G100">
            <v>0</v>
          </cell>
          <cell r="H100">
            <v>0</v>
          </cell>
          <cell r="I100">
            <v>128.17989999999918</v>
          </cell>
        </row>
        <row r="101">
          <cell r="B101" t="str">
            <v>1.2.1.1.1.18</v>
          </cell>
          <cell r="C101" t="str">
            <v xml:space="preserve">JMM Servicios Aduanales, S.C.  </v>
          </cell>
          <cell r="D101">
            <v>0</v>
          </cell>
          <cell r="E101">
            <v>5.8</v>
          </cell>
          <cell r="F101">
            <v>0</v>
          </cell>
          <cell r="G101">
            <v>0</v>
          </cell>
          <cell r="H101">
            <v>0</v>
          </cell>
          <cell r="I101">
            <v>5.8</v>
          </cell>
        </row>
        <row r="102">
          <cell r="B102" t="str">
            <v>1.2.1.1.1.20</v>
          </cell>
          <cell r="C102" t="str">
            <v xml:space="preserve">MIENVIO DE MEXICO SAPI DE CV  </v>
          </cell>
          <cell r="D102">
            <v>0</v>
          </cell>
          <cell r="E102">
            <v>415.28</v>
          </cell>
          <cell r="F102">
            <v>0</v>
          </cell>
          <cell r="G102">
            <v>0</v>
          </cell>
          <cell r="H102">
            <v>0</v>
          </cell>
          <cell r="I102">
            <v>415.28</v>
          </cell>
        </row>
        <row r="103">
          <cell r="B103" t="str">
            <v>1.2.1.1.1.23</v>
          </cell>
          <cell r="C103" t="str">
            <v xml:space="preserve">INMOBILIARIA LANDE SA DE CV  </v>
          </cell>
          <cell r="D103">
            <v>0</v>
          </cell>
          <cell r="E103">
            <v>0</v>
          </cell>
          <cell r="F103">
            <v>5800</v>
          </cell>
          <cell r="G103">
            <v>5800</v>
          </cell>
          <cell r="H103">
            <v>0</v>
          </cell>
          <cell r="I103">
            <v>0</v>
          </cell>
        </row>
        <row r="104">
          <cell r="B104" t="str">
            <v>1.2.1.1.1.24</v>
          </cell>
          <cell r="C104" t="str">
            <v xml:space="preserve">PARQUE ARISTA, AC  </v>
          </cell>
          <cell r="D104">
            <v>0</v>
          </cell>
          <cell r="E104">
            <v>0</v>
          </cell>
          <cell r="F104">
            <v>474</v>
          </cell>
          <cell r="G104">
            <v>540</v>
          </cell>
          <cell r="H104">
            <v>0</v>
          </cell>
          <cell r="I104">
            <v>66</v>
          </cell>
        </row>
        <row r="105">
          <cell r="B105" t="str">
            <v>1.2.1.1.1.26</v>
          </cell>
          <cell r="C105" t="str">
            <v>ALEJANDRO CARVALLO LEON</v>
          </cell>
          <cell r="D105">
            <v>0</v>
          </cell>
          <cell r="E105">
            <v>0</v>
          </cell>
          <cell r="F105">
            <v>1500</v>
          </cell>
          <cell r="G105">
            <v>1500</v>
          </cell>
          <cell r="H105">
            <v>0</v>
          </cell>
          <cell r="I105">
            <v>0</v>
          </cell>
        </row>
        <row r="106">
          <cell r="B106" t="str">
            <v>1.2.1.1.1.27</v>
          </cell>
          <cell r="C106" t="str">
            <v>MARINA LARIOS LEON</v>
          </cell>
          <cell r="D106">
            <v>0</v>
          </cell>
          <cell r="E106">
            <v>0</v>
          </cell>
          <cell r="F106">
            <v>3000</v>
          </cell>
          <cell r="G106">
            <v>3000</v>
          </cell>
          <cell r="H106">
            <v>0</v>
          </cell>
          <cell r="I106">
            <v>0</v>
          </cell>
        </row>
        <row r="107">
          <cell r="B107" t="str">
            <v>1.2.1.1.1.30</v>
          </cell>
          <cell r="C107" t="str">
            <v xml:space="preserve">FARMACIA GUADALAJARA S.A. DE C.V.  </v>
          </cell>
          <cell r="D107">
            <v>0</v>
          </cell>
          <cell r="E107">
            <v>49.9</v>
          </cell>
          <cell r="F107">
            <v>0</v>
          </cell>
          <cell r="G107">
            <v>0</v>
          </cell>
          <cell r="H107">
            <v>0</v>
          </cell>
          <cell r="I107">
            <v>49.9</v>
          </cell>
        </row>
        <row r="108">
          <cell r="B108" t="str">
            <v>1.2.1.1.1.32</v>
          </cell>
          <cell r="C108" t="str">
            <v xml:space="preserve">LA MERCANTIL PELETERA SA DE CV  </v>
          </cell>
          <cell r="D108">
            <v>0</v>
          </cell>
          <cell r="E108">
            <v>113.01</v>
          </cell>
          <cell r="F108">
            <v>0</v>
          </cell>
          <cell r="G108">
            <v>0</v>
          </cell>
          <cell r="H108">
            <v>0</v>
          </cell>
          <cell r="I108">
            <v>113.01</v>
          </cell>
        </row>
        <row r="109">
          <cell r="B109" t="str">
            <v>1.2.1.1.1.34</v>
          </cell>
          <cell r="C109" t="str">
            <v xml:space="preserve">Nueva Wal Mart de México, S. de R. L. de C.V.  </v>
          </cell>
          <cell r="D109">
            <v>0</v>
          </cell>
          <cell r="E109">
            <v>0</v>
          </cell>
          <cell r="F109">
            <v>0</v>
          </cell>
          <cell r="G109">
            <v>807</v>
          </cell>
          <cell r="H109">
            <v>0</v>
          </cell>
          <cell r="I109">
            <v>807</v>
          </cell>
        </row>
        <row r="110">
          <cell r="B110" t="str">
            <v>1.2.1.1.1.40</v>
          </cell>
          <cell r="C110" t="str">
            <v xml:space="preserve">COMBUSTIBLES BARRIO ANTIGUO SA DE CV  </v>
          </cell>
          <cell r="D110">
            <v>0</v>
          </cell>
          <cell r="E110">
            <v>400</v>
          </cell>
          <cell r="F110">
            <v>1200</v>
          </cell>
          <cell r="G110">
            <v>800</v>
          </cell>
          <cell r="H110">
            <v>0</v>
          </cell>
          <cell r="I110">
            <v>0</v>
          </cell>
        </row>
        <row r="111">
          <cell r="B111" t="str">
            <v>1.2.1.1.1.45</v>
          </cell>
          <cell r="C111" t="str">
            <v xml:space="preserve">HAMBURGUESAS FRANKYS, S.A DE C.V  </v>
          </cell>
          <cell r="D111">
            <v>0</v>
          </cell>
          <cell r="E111">
            <v>564</v>
          </cell>
          <cell r="F111">
            <v>0</v>
          </cell>
          <cell r="G111">
            <v>0</v>
          </cell>
          <cell r="H111">
            <v>0</v>
          </cell>
          <cell r="I111">
            <v>564</v>
          </cell>
        </row>
        <row r="112">
          <cell r="B112" t="str">
            <v>1.2.1.1.1.47</v>
          </cell>
          <cell r="C112" t="str">
            <v xml:space="preserve">VALORES ENERGETICOS Y COMERCIALES S.A DE C.V.  </v>
          </cell>
          <cell r="D112">
            <v>0</v>
          </cell>
          <cell r="E112">
            <v>0</v>
          </cell>
          <cell r="F112">
            <v>400</v>
          </cell>
          <cell r="G112">
            <v>400</v>
          </cell>
          <cell r="H112">
            <v>0</v>
          </cell>
          <cell r="I112">
            <v>0</v>
          </cell>
        </row>
        <row r="113">
          <cell r="B113" t="str">
            <v>1.2.1.1.1.49</v>
          </cell>
          <cell r="C113" t="str">
            <v xml:space="preserve">DANIELA GONZALEZ ARROYO  </v>
          </cell>
          <cell r="D113">
            <v>0</v>
          </cell>
          <cell r="E113">
            <v>0</v>
          </cell>
          <cell r="F113">
            <v>6620.37</v>
          </cell>
          <cell r="G113">
            <v>6620.37</v>
          </cell>
          <cell r="H113">
            <v>0</v>
          </cell>
          <cell r="I113">
            <v>0</v>
          </cell>
        </row>
        <row r="114">
          <cell r="B114" t="str">
            <v>1.2.1.1.1.51</v>
          </cell>
          <cell r="C114" t="str">
            <v xml:space="preserve">Agencia Aduanal Primer Nivel, S.C.  </v>
          </cell>
          <cell r="D114">
            <v>0</v>
          </cell>
          <cell r="E114">
            <v>1.1599999999999999</v>
          </cell>
          <cell r="F114">
            <v>0</v>
          </cell>
          <cell r="G114">
            <v>0</v>
          </cell>
          <cell r="H114">
            <v>0</v>
          </cell>
          <cell r="I114">
            <v>1.1599999999999999</v>
          </cell>
        </row>
        <row r="115">
          <cell r="B115" t="str">
            <v>1.2.1.1.1.52</v>
          </cell>
          <cell r="C115" t="str">
            <v xml:space="preserve">TERRA-MEC SA DE CV  </v>
          </cell>
          <cell r="D115">
            <v>0</v>
          </cell>
          <cell r="E115">
            <v>13451.0816</v>
          </cell>
          <cell r="F115">
            <v>0</v>
          </cell>
          <cell r="G115">
            <v>6886.9315999999999</v>
          </cell>
          <cell r="H115">
            <v>0</v>
          </cell>
          <cell r="I115">
            <v>20338.013200000001</v>
          </cell>
        </row>
        <row r="116">
          <cell r="B116" t="str">
            <v>1.2.1.1.1.53</v>
          </cell>
          <cell r="C116" t="str">
            <v xml:space="preserve">SERVICIO GUZMAN Y GONZALEZ SA DE CV  </v>
          </cell>
          <cell r="D116">
            <v>0</v>
          </cell>
          <cell r="E116">
            <v>400</v>
          </cell>
          <cell r="F116">
            <v>400</v>
          </cell>
          <cell r="G116">
            <v>0</v>
          </cell>
          <cell r="H116">
            <v>0</v>
          </cell>
          <cell r="I116">
            <v>0</v>
          </cell>
        </row>
        <row r="117">
          <cell r="B117" t="str">
            <v>1.2.1.1.1.54</v>
          </cell>
          <cell r="C117" t="str">
            <v xml:space="preserve">Servicios Gasolineros de México SA de CV  </v>
          </cell>
          <cell r="D117">
            <v>0</v>
          </cell>
          <cell r="E117">
            <v>0</v>
          </cell>
          <cell r="F117">
            <v>2400</v>
          </cell>
          <cell r="G117">
            <v>3100</v>
          </cell>
          <cell r="H117">
            <v>0</v>
          </cell>
          <cell r="I117">
            <v>700</v>
          </cell>
        </row>
        <row r="118">
          <cell r="B118" t="str">
            <v>1.2.1.1.1.56</v>
          </cell>
          <cell r="C118" t="str">
            <v xml:space="preserve">SERVICOM DE LA COSTA DEL PACIFICO SA DE CV  </v>
          </cell>
          <cell r="D118">
            <v>0</v>
          </cell>
          <cell r="E118">
            <v>800</v>
          </cell>
          <cell r="F118">
            <v>1200</v>
          </cell>
          <cell r="G118">
            <v>1600</v>
          </cell>
          <cell r="H118">
            <v>0</v>
          </cell>
          <cell r="I118">
            <v>1200</v>
          </cell>
        </row>
        <row r="119">
          <cell r="B119" t="str">
            <v>1.2.1.1.1.58</v>
          </cell>
          <cell r="C119" t="str">
            <v xml:space="preserve">WEWORK MEXICO CO, S. DE R.L. DE C.V.  </v>
          </cell>
          <cell r="D119">
            <v>0</v>
          </cell>
          <cell r="E119">
            <v>17700</v>
          </cell>
          <cell r="F119">
            <v>17585.599999999999</v>
          </cell>
          <cell r="G119">
            <v>17585.599999999999</v>
          </cell>
          <cell r="H119">
            <v>0</v>
          </cell>
          <cell r="I119">
            <v>17700</v>
          </cell>
        </row>
        <row r="120">
          <cell r="B120" t="str">
            <v>1.2.1.1.1.60</v>
          </cell>
          <cell r="C120" t="str">
            <v xml:space="preserve">ESTACIONAMIENTO NO DEDUCIBLE  </v>
          </cell>
          <cell r="D120">
            <v>0</v>
          </cell>
          <cell r="E120">
            <v>0</v>
          </cell>
          <cell r="F120">
            <v>206</v>
          </cell>
          <cell r="G120">
            <v>206</v>
          </cell>
          <cell r="H120">
            <v>0</v>
          </cell>
          <cell r="I120">
            <v>0</v>
          </cell>
        </row>
        <row r="121">
          <cell r="B121" t="str">
            <v>1.2.1.1.1.62</v>
          </cell>
          <cell r="C121" t="str">
            <v xml:space="preserve">SERVICIO CUPULA SA DE CV  </v>
          </cell>
          <cell r="D121">
            <v>0</v>
          </cell>
          <cell r="E121">
            <v>653.79999999999995</v>
          </cell>
          <cell r="F121">
            <v>653.79999999999995</v>
          </cell>
          <cell r="G121">
            <v>0</v>
          </cell>
          <cell r="H121">
            <v>0</v>
          </cell>
          <cell r="I121">
            <v>0</v>
          </cell>
        </row>
        <row r="122">
          <cell r="B122" t="str">
            <v>1.2.1.1.1.63</v>
          </cell>
          <cell r="C122" t="str">
            <v xml:space="preserve">IVAN RODRIGO CRUZ BAZAN  </v>
          </cell>
          <cell r="D122">
            <v>0</v>
          </cell>
          <cell r="E122">
            <v>0</v>
          </cell>
          <cell r="F122">
            <v>3000</v>
          </cell>
          <cell r="G122">
            <v>3000</v>
          </cell>
          <cell r="H122">
            <v>0</v>
          </cell>
          <cell r="I122">
            <v>0</v>
          </cell>
        </row>
        <row r="123">
          <cell r="B123" t="str">
            <v>1.2.1.1.1.64</v>
          </cell>
          <cell r="C123" t="str">
            <v xml:space="preserve">JOMAR INDUSTRIAS S.A. DE C.V.  </v>
          </cell>
          <cell r="D123">
            <v>0</v>
          </cell>
          <cell r="E123">
            <v>1372.74</v>
          </cell>
          <cell r="F123">
            <v>0</v>
          </cell>
          <cell r="G123">
            <v>0</v>
          </cell>
          <cell r="H123">
            <v>0</v>
          </cell>
          <cell r="I123">
            <v>1372.74</v>
          </cell>
        </row>
        <row r="124">
          <cell r="B124" t="str">
            <v>1.2.1.1.1.66</v>
          </cell>
          <cell r="C124" t="str">
            <v xml:space="preserve">GRUPO FERRETERIA CALZADA SA DE CV  </v>
          </cell>
          <cell r="D124">
            <v>0</v>
          </cell>
          <cell r="E124">
            <v>0</v>
          </cell>
          <cell r="F124">
            <v>3066.9901</v>
          </cell>
          <cell r="G124">
            <v>3066.9901</v>
          </cell>
          <cell r="H124">
            <v>0</v>
          </cell>
          <cell r="I124">
            <v>0</v>
          </cell>
        </row>
        <row r="125">
          <cell r="B125" t="str">
            <v>1.2.1.1.1.67</v>
          </cell>
          <cell r="C125" t="str">
            <v xml:space="preserve">FERRETERIA GUAJARDO E HIJOS, S.A. DE C.V.  </v>
          </cell>
          <cell r="D125">
            <v>0</v>
          </cell>
          <cell r="E125">
            <v>0</v>
          </cell>
          <cell r="F125">
            <v>68.42</v>
          </cell>
          <cell r="G125">
            <v>68.42</v>
          </cell>
          <cell r="H125">
            <v>0</v>
          </cell>
          <cell r="I125">
            <v>0</v>
          </cell>
        </row>
        <row r="126">
          <cell r="B126" t="str">
            <v>1.2.1.1.1.68</v>
          </cell>
          <cell r="C126" t="str">
            <v xml:space="preserve">DORGEUS GROUP SA DE CV  </v>
          </cell>
          <cell r="D126">
            <v>0</v>
          </cell>
          <cell r="E126">
            <v>0</v>
          </cell>
          <cell r="F126">
            <v>300</v>
          </cell>
          <cell r="G126">
            <v>300</v>
          </cell>
          <cell r="H126">
            <v>0</v>
          </cell>
          <cell r="I126">
            <v>0</v>
          </cell>
        </row>
        <row r="127">
          <cell r="B127" t="str">
            <v>1.2.1.1.1.69</v>
          </cell>
          <cell r="C127" t="str">
            <v xml:space="preserve">CARTON CORRUGADO E IMPRESION DIGITAL S DE RL DE CV  </v>
          </cell>
          <cell r="D127">
            <v>0</v>
          </cell>
          <cell r="E127">
            <v>0</v>
          </cell>
          <cell r="F127">
            <v>478.2</v>
          </cell>
          <cell r="G127">
            <v>478.2000000000001</v>
          </cell>
          <cell r="H127">
            <v>0</v>
          </cell>
          <cell r="I127">
            <v>0</v>
          </cell>
        </row>
        <row r="128">
          <cell r="B128" t="str">
            <v>1.2.1.1.1.70</v>
          </cell>
          <cell r="C128" t="str">
            <v xml:space="preserve">GASTOGA SA DE CV  </v>
          </cell>
          <cell r="D128">
            <v>0</v>
          </cell>
          <cell r="E128">
            <v>0</v>
          </cell>
          <cell r="F128">
            <v>0</v>
          </cell>
          <cell r="G128">
            <v>350</v>
          </cell>
          <cell r="H128">
            <v>0</v>
          </cell>
          <cell r="I128">
            <v>350</v>
          </cell>
        </row>
        <row r="129">
          <cell r="B129" t="str">
            <v>1.2.1.1.1.71</v>
          </cell>
          <cell r="C129" t="str">
            <v xml:space="preserve">GOMALVA SA DE CV  </v>
          </cell>
          <cell r="D129">
            <v>0</v>
          </cell>
          <cell r="E129">
            <v>0</v>
          </cell>
          <cell r="F129">
            <v>0</v>
          </cell>
          <cell r="G129">
            <v>541.1</v>
          </cell>
          <cell r="H129">
            <v>0</v>
          </cell>
          <cell r="I129">
            <v>541.1</v>
          </cell>
        </row>
        <row r="130">
          <cell r="B130" t="str">
            <v>1.2.1.1.1.74</v>
          </cell>
          <cell r="C130" t="str">
            <v xml:space="preserve">GASOLINA NO DEDUCIBLE  </v>
          </cell>
          <cell r="D130">
            <v>0</v>
          </cell>
          <cell r="E130">
            <v>0</v>
          </cell>
          <cell r="F130">
            <v>200</v>
          </cell>
          <cell r="G130">
            <v>200</v>
          </cell>
          <cell r="H130">
            <v>0</v>
          </cell>
          <cell r="I130">
            <v>0</v>
          </cell>
        </row>
        <row r="131">
          <cell r="B131" t="str">
            <v>1.2.1.1.2</v>
          </cell>
          <cell r="C131" t="str">
            <v xml:space="preserve"> PROVEEDORES EXTRANJEROS </v>
          </cell>
          <cell r="D131">
            <v>0</v>
          </cell>
          <cell r="E131">
            <v>479662.47977910709</v>
          </cell>
          <cell r="F131">
            <v>36427.125171688</v>
          </cell>
          <cell r="G131">
            <v>67607.821410000004</v>
          </cell>
          <cell r="H131">
            <v>0</v>
          </cell>
          <cell r="I131">
            <v>510843.17601741909</v>
          </cell>
        </row>
        <row r="132">
          <cell r="B132" t="str">
            <v>1.2.1.1.2.3</v>
          </cell>
          <cell r="C132" t="str">
            <v xml:space="preserve">TERRAGENE LLC  </v>
          </cell>
          <cell r="D132">
            <v>0</v>
          </cell>
          <cell r="E132">
            <v>479276.48022760707</v>
          </cell>
          <cell r="F132">
            <v>25961.125171688</v>
          </cell>
          <cell r="G132">
            <v>57105.821409999997</v>
          </cell>
          <cell r="H132">
            <v>0</v>
          </cell>
          <cell r="I132">
            <v>510421.17646591907</v>
          </cell>
        </row>
        <row r="133">
          <cell r="B133" t="str">
            <v>1.2.1.1.2.4</v>
          </cell>
          <cell r="C133" t="str">
            <v xml:space="preserve">MICROSOFT CORPORATION  </v>
          </cell>
          <cell r="D133">
            <v>0</v>
          </cell>
          <cell r="E133">
            <v>386</v>
          </cell>
          <cell r="F133">
            <v>386</v>
          </cell>
          <cell r="G133">
            <v>422</v>
          </cell>
          <cell r="H133">
            <v>0</v>
          </cell>
          <cell r="I133">
            <v>422</v>
          </cell>
        </row>
        <row r="134">
          <cell r="B134" t="str">
            <v>1.2.1.1.2.6</v>
          </cell>
          <cell r="C134" t="str">
            <v xml:space="preserve">A&amp;amp;N FORWARDING INC  </v>
          </cell>
          <cell r="D134">
            <v>0</v>
          </cell>
          <cell r="E134">
            <v>0</v>
          </cell>
          <cell r="F134">
            <v>10080</v>
          </cell>
          <cell r="G134">
            <v>10080</v>
          </cell>
          <cell r="H134">
            <v>0</v>
          </cell>
          <cell r="I134">
            <v>0</v>
          </cell>
        </row>
        <row r="135">
          <cell r="B135" t="str">
            <v>1.2.1.3</v>
          </cell>
          <cell r="C135" t="str">
            <v xml:space="preserve"> OBLIGACIONES ACUMULADAS </v>
          </cell>
          <cell r="D135">
            <v>0</v>
          </cell>
          <cell r="E135">
            <v>477357.93496277346</v>
          </cell>
          <cell r="F135">
            <v>184922.49</v>
          </cell>
          <cell r="G135">
            <v>200213.74796186245</v>
          </cell>
          <cell r="H135">
            <v>0</v>
          </cell>
          <cell r="I135">
            <v>492649.19292463595</v>
          </cell>
        </row>
        <row r="136">
          <cell r="B136" t="str">
            <v>1.2.1.3.1</v>
          </cell>
          <cell r="C136" t="str">
            <v xml:space="preserve"> ACREEDORES DIVERSOS </v>
          </cell>
          <cell r="D136">
            <v>0</v>
          </cell>
          <cell r="E136">
            <v>427306.0049627733</v>
          </cell>
          <cell r="F136">
            <v>98207.05</v>
          </cell>
          <cell r="G136">
            <v>148207.04796186244</v>
          </cell>
          <cell r="H136">
            <v>0</v>
          </cell>
          <cell r="I136">
            <v>477306.00292463577</v>
          </cell>
        </row>
        <row r="137">
          <cell r="B137" t="str">
            <v>1.2.1.3.1.1</v>
          </cell>
          <cell r="C137" t="str">
            <v xml:space="preserve"> ACREEDORES DIVERSOS NACIONALES </v>
          </cell>
          <cell r="D137">
            <v>0</v>
          </cell>
          <cell r="E137">
            <v>427306.0049627733</v>
          </cell>
          <cell r="F137">
            <v>98207.05</v>
          </cell>
          <cell r="G137">
            <v>148207.04796186244</v>
          </cell>
          <cell r="H137">
            <v>0</v>
          </cell>
          <cell r="I137">
            <v>477306.00292463577</v>
          </cell>
        </row>
        <row r="138">
          <cell r="B138" t="str">
            <v>1.2.1.3.1.1.1</v>
          </cell>
          <cell r="C138" t="str">
            <v xml:space="preserve">ERNESTO LARIOS LEON  </v>
          </cell>
          <cell r="D138">
            <v>0</v>
          </cell>
          <cell r="E138">
            <v>427306</v>
          </cell>
          <cell r="F138">
            <v>0</v>
          </cell>
          <cell r="G138">
            <v>50000</v>
          </cell>
          <cell r="H138">
            <v>0</v>
          </cell>
          <cell r="I138">
            <v>477306</v>
          </cell>
        </row>
        <row r="139">
          <cell r="B139" t="str">
            <v>1.2.1.3.1.1.4</v>
          </cell>
          <cell r="C139" t="str">
            <v xml:space="preserve">ILT SERVICIOS ADUANALES S.C.  </v>
          </cell>
          <cell r="D139">
            <v>0</v>
          </cell>
          <cell r="E139">
            <v>0</v>
          </cell>
          <cell r="F139">
            <v>30723</v>
          </cell>
          <cell r="G139">
            <v>30722.997861862448</v>
          </cell>
          <cell r="H139">
            <v>0</v>
          </cell>
          <cell r="I139">
            <v>0</v>
          </cell>
        </row>
        <row r="140">
          <cell r="B140" t="str">
            <v>1.2.1.3.1.1.7</v>
          </cell>
          <cell r="C140" t="str">
            <v>EDUARDO ROMERO FLORES</v>
          </cell>
          <cell r="D140">
            <v>0</v>
          </cell>
          <cell r="E140">
            <v>0</v>
          </cell>
          <cell r="F140">
            <v>86.52</v>
          </cell>
          <cell r="G140">
            <v>86.52</v>
          </cell>
          <cell r="H140">
            <v>0</v>
          </cell>
          <cell r="I140">
            <v>0</v>
          </cell>
        </row>
        <row r="141">
          <cell r="B141" t="str">
            <v>1.2.1.3.1.1.10</v>
          </cell>
          <cell r="C141" t="str">
            <v xml:space="preserve">SALISA CELIA GASCA COLIN  </v>
          </cell>
          <cell r="D141">
            <v>0</v>
          </cell>
          <cell r="E141">
            <v>0</v>
          </cell>
          <cell r="F141">
            <v>2655.12</v>
          </cell>
          <cell r="G141">
            <v>2655.12</v>
          </cell>
          <cell r="H141">
            <v>0</v>
          </cell>
          <cell r="I141">
            <v>0</v>
          </cell>
        </row>
        <row r="142">
          <cell r="B142" t="str">
            <v>1.2.1.3.1.1.11</v>
          </cell>
          <cell r="C142" t="str">
            <v xml:space="preserve">BRENDA ABIGAIL RIOS MARTINEZ  </v>
          </cell>
          <cell r="D142">
            <v>0</v>
          </cell>
          <cell r="E142">
            <v>0</v>
          </cell>
          <cell r="F142">
            <v>132.44</v>
          </cell>
          <cell r="G142">
            <v>132.44</v>
          </cell>
          <cell r="H142">
            <v>0</v>
          </cell>
          <cell r="I142">
            <v>0</v>
          </cell>
        </row>
        <row r="143">
          <cell r="B143" t="str">
            <v>1.2.1.3.1.1.14</v>
          </cell>
          <cell r="C143" t="str">
            <v xml:space="preserve">BRENDA GUTIERREZ VILLANUEVA  </v>
          </cell>
          <cell r="D143">
            <v>0</v>
          </cell>
          <cell r="E143">
            <v>0</v>
          </cell>
          <cell r="F143">
            <v>10896</v>
          </cell>
          <cell r="G143">
            <v>10896</v>
          </cell>
          <cell r="H143">
            <v>0</v>
          </cell>
          <cell r="I143">
            <v>0</v>
          </cell>
        </row>
        <row r="144">
          <cell r="B144" t="str">
            <v>1.2.1.3.1.1.15</v>
          </cell>
          <cell r="C144" t="str">
            <v xml:space="preserve">EDGAR MIJAIL HERNANDEZ GALEANA  </v>
          </cell>
          <cell r="D144">
            <v>0</v>
          </cell>
          <cell r="E144">
            <v>0</v>
          </cell>
          <cell r="F144">
            <v>1600</v>
          </cell>
          <cell r="G144">
            <v>1600</v>
          </cell>
          <cell r="H144">
            <v>0</v>
          </cell>
          <cell r="I144">
            <v>0</v>
          </cell>
        </row>
        <row r="145">
          <cell r="B145" t="str">
            <v>1.2.1.3.1.1.16</v>
          </cell>
          <cell r="C145" t="str">
            <v xml:space="preserve">DANIELA ALEJANDRA VILLANUEVA CUEVAS  </v>
          </cell>
          <cell r="D145">
            <v>0</v>
          </cell>
          <cell r="E145">
            <v>0</v>
          </cell>
          <cell r="F145">
            <v>2211.19</v>
          </cell>
          <cell r="G145">
            <v>2211.19</v>
          </cell>
          <cell r="H145">
            <v>0</v>
          </cell>
          <cell r="I145">
            <v>0</v>
          </cell>
        </row>
        <row r="146">
          <cell r="B146" t="str">
            <v>1.2.1.3.1.1.17</v>
          </cell>
          <cell r="C146" t="str">
            <v xml:space="preserve">MARIA FERNANDA BASURTO GALEANA  </v>
          </cell>
          <cell r="D146">
            <v>0</v>
          </cell>
          <cell r="E146">
            <v>0</v>
          </cell>
          <cell r="F146">
            <v>12206</v>
          </cell>
          <cell r="G146">
            <v>12206</v>
          </cell>
          <cell r="H146">
            <v>0</v>
          </cell>
          <cell r="I146">
            <v>0</v>
          </cell>
        </row>
        <row r="147">
          <cell r="B147" t="str">
            <v>1.2.1.3.1.1.18</v>
          </cell>
          <cell r="C147" t="str">
            <v xml:space="preserve">MARIANA MONSERRAT MARIN CAMPOS  </v>
          </cell>
          <cell r="D147">
            <v>0</v>
          </cell>
          <cell r="E147">
            <v>0</v>
          </cell>
          <cell r="F147">
            <v>4300</v>
          </cell>
          <cell r="G147">
            <v>4300</v>
          </cell>
          <cell r="H147">
            <v>0</v>
          </cell>
          <cell r="I147">
            <v>0</v>
          </cell>
        </row>
        <row r="148">
          <cell r="B148" t="str">
            <v>1.2.1.3.1.1.20</v>
          </cell>
          <cell r="C148" t="str">
            <v xml:space="preserve">CITLALLI GARCIA ALVARADO  </v>
          </cell>
          <cell r="D148">
            <v>0</v>
          </cell>
          <cell r="E148">
            <v>0</v>
          </cell>
          <cell r="F148">
            <v>10000</v>
          </cell>
          <cell r="G148">
            <v>10000</v>
          </cell>
          <cell r="H148">
            <v>0</v>
          </cell>
          <cell r="I148">
            <v>0</v>
          </cell>
        </row>
        <row r="149">
          <cell r="B149" t="str">
            <v>1.2.1.3.1.1.21</v>
          </cell>
          <cell r="C149" t="str">
            <v xml:space="preserve">ANDREA DE LA LUZ GARCIA  </v>
          </cell>
          <cell r="D149">
            <v>0</v>
          </cell>
          <cell r="E149">
            <v>0</v>
          </cell>
          <cell r="F149">
            <v>429.49</v>
          </cell>
          <cell r="G149">
            <v>429.49</v>
          </cell>
          <cell r="H149">
            <v>0</v>
          </cell>
          <cell r="I149">
            <v>0</v>
          </cell>
        </row>
        <row r="150">
          <cell r="B150" t="str">
            <v>1.2.1.3.1.1.23</v>
          </cell>
          <cell r="C150" t="str">
            <v xml:space="preserve">MARIANA MONTSERRAT LERMA HERNANDEZ  </v>
          </cell>
          <cell r="D150">
            <v>0</v>
          </cell>
          <cell r="E150">
            <v>0</v>
          </cell>
          <cell r="F150">
            <v>5900</v>
          </cell>
          <cell r="G150">
            <v>5900</v>
          </cell>
          <cell r="H150">
            <v>0</v>
          </cell>
          <cell r="I150">
            <v>0</v>
          </cell>
        </row>
        <row r="151">
          <cell r="B151" t="str">
            <v>1.2.1.3.1.1.25</v>
          </cell>
          <cell r="C151" t="str">
            <v>JOSE LUIS RODRIGUEZ VALDEZ</v>
          </cell>
          <cell r="D151">
            <v>0</v>
          </cell>
          <cell r="E151">
            <v>0</v>
          </cell>
          <cell r="F151">
            <v>16213.49</v>
          </cell>
          <cell r="G151">
            <v>16213.490100000001</v>
          </cell>
          <cell r="H151">
            <v>0</v>
          </cell>
          <cell r="I151">
            <v>0</v>
          </cell>
        </row>
        <row r="152">
          <cell r="B152" t="str">
            <v>1.2.1.3.1.1.26</v>
          </cell>
          <cell r="C152" t="str">
            <v xml:space="preserve">IVAN RODRIGO CRUZ BAZAN  </v>
          </cell>
          <cell r="D152">
            <v>0</v>
          </cell>
          <cell r="E152">
            <v>0</v>
          </cell>
          <cell r="F152">
            <v>853.8</v>
          </cell>
          <cell r="G152">
            <v>853.8</v>
          </cell>
          <cell r="H152">
            <v>0</v>
          </cell>
          <cell r="I152">
            <v>0</v>
          </cell>
        </row>
        <row r="153">
          <cell r="B153" t="str">
            <v>1.2.1.3.2</v>
          </cell>
          <cell r="C153" t="str">
            <v xml:space="preserve"> IMPUESTOS Y DERECHOS POR PAGAR </v>
          </cell>
          <cell r="D153">
            <v>0</v>
          </cell>
          <cell r="E153">
            <v>45081</v>
          </cell>
          <cell r="F153">
            <v>48777</v>
          </cell>
          <cell r="G153">
            <v>4884</v>
          </cell>
          <cell r="H153">
            <v>0</v>
          </cell>
          <cell r="I153">
            <v>1188</v>
          </cell>
        </row>
        <row r="154">
          <cell r="B154" t="str">
            <v>1.2.1.3.2.1</v>
          </cell>
          <cell r="C154" t="str">
            <v>IVA POR PAGAR</v>
          </cell>
          <cell r="D154">
            <v>0</v>
          </cell>
          <cell r="E154">
            <v>43049</v>
          </cell>
          <cell r="F154">
            <v>43049</v>
          </cell>
          <cell r="G154">
            <v>0</v>
          </cell>
          <cell r="H154">
            <v>0</v>
          </cell>
          <cell r="I154">
            <v>0</v>
          </cell>
        </row>
        <row r="155">
          <cell r="B155" t="str">
            <v>1.2.1.3.2.3</v>
          </cell>
          <cell r="C155" t="str">
            <v>IMPUESTO ESTATAL SOBRE NOMINAS</v>
          </cell>
          <cell r="D155">
            <v>0</v>
          </cell>
          <cell r="E155">
            <v>2032</v>
          </cell>
          <cell r="F155">
            <v>2032</v>
          </cell>
          <cell r="G155">
            <v>1188</v>
          </cell>
          <cell r="H155">
            <v>0</v>
          </cell>
          <cell r="I155">
            <v>1188</v>
          </cell>
        </row>
        <row r="156">
          <cell r="B156" t="str">
            <v>1.2.1.3.2.5</v>
          </cell>
          <cell r="C156" t="str">
            <v xml:space="preserve"> OTROS IMPUESTOS, DERECHOS Y CONTRIBUCIONES </v>
          </cell>
          <cell r="D156">
            <v>0</v>
          </cell>
          <cell r="E156">
            <v>0</v>
          </cell>
          <cell r="F156">
            <v>3696</v>
          </cell>
          <cell r="G156">
            <v>3696</v>
          </cell>
          <cell r="H156">
            <v>0</v>
          </cell>
          <cell r="I156">
            <v>0</v>
          </cell>
        </row>
        <row r="157">
          <cell r="B157" t="str">
            <v>1.2.1.3.2.5.10</v>
          </cell>
          <cell r="C157" t="str">
            <v>OTROS IMPUESTOS, DERECHOS Y CONTRIBUCIONES</v>
          </cell>
          <cell r="D157">
            <v>0</v>
          </cell>
          <cell r="E157">
            <v>0</v>
          </cell>
          <cell r="F157">
            <v>3696</v>
          </cell>
          <cell r="G157">
            <v>3696</v>
          </cell>
          <cell r="H157">
            <v>0</v>
          </cell>
          <cell r="I157">
            <v>0</v>
          </cell>
        </row>
        <row r="158">
          <cell r="B158" t="str">
            <v>1.2.1.3.3</v>
          </cell>
          <cell r="C158" t="str">
            <v xml:space="preserve"> CONTRIBUCIONES DE SEGURIDAD SOCIAL POR PAGAR </v>
          </cell>
          <cell r="D158">
            <v>0</v>
          </cell>
          <cell r="E158">
            <v>4970.929999999993</v>
          </cell>
          <cell r="F158">
            <v>4970.93</v>
          </cell>
          <cell r="G158">
            <v>14155.19</v>
          </cell>
          <cell r="H158">
            <v>0</v>
          </cell>
          <cell r="I158">
            <v>14155.189999999993</v>
          </cell>
        </row>
        <row r="159">
          <cell r="B159" t="str">
            <v>1.2.1.3.3.1</v>
          </cell>
          <cell r="C159" t="str">
            <v>CUOTAS PATRONALES IMSS POR PAGAR</v>
          </cell>
          <cell r="D159">
            <v>0</v>
          </cell>
          <cell r="E159">
            <v>4970.93</v>
          </cell>
          <cell r="F159">
            <v>4970.93</v>
          </cell>
          <cell r="G159">
            <v>3264.09</v>
          </cell>
          <cell r="H159">
            <v>0</v>
          </cell>
          <cell r="I159">
            <v>3264.09</v>
          </cell>
        </row>
        <row r="160">
          <cell r="B160" t="str">
            <v>1.2.1.3.3.2</v>
          </cell>
          <cell r="C160" t="str">
            <v>APORTACIONES AL INFONAVIT POR PAGAR</v>
          </cell>
          <cell r="D160">
            <v>0</v>
          </cell>
          <cell r="E160">
            <v>0</v>
          </cell>
          <cell r="F160">
            <v>0</v>
          </cell>
          <cell r="G160">
            <v>4829.76</v>
          </cell>
          <cell r="H160">
            <v>0</v>
          </cell>
          <cell r="I160">
            <v>4829.76</v>
          </cell>
        </row>
        <row r="161">
          <cell r="B161" t="str">
            <v>1.2.1.3.3.3</v>
          </cell>
          <cell r="C161" t="str">
            <v>APORTACIONES AL SAR POR PAGAR</v>
          </cell>
          <cell r="D161">
            <v>0</v>
          </cell>
          <cell r="E161">
            <v>0</v>
          </cell>
          <cell r="F161">
            <v>0</v>
          </cell>
          <cell r="G161">
            <v>6061.34</v>
          </cell>
          <cell r="H161">
            <v>0</v>
          </cell>
          <cell r="I161">
            <v>6061.3399999999929</v>
          </cell>
        </row>
        <row r="162">
          <cell r="B162" t="str">
            <v>1.2.1.3.4</v>
          </cell>
          <cell r="C162" t="str">
            <v xml:space="preserve"> BENEFICIOS A LOS EMPLEADOS </v>
          </cell>
          <cell r="D162">
            <v>0</v>
          </cell>
          <cell r="E162">
            <v>0</v>
          </cell>
          <cell r="F162">
            <v>32967.51</v>
          </cell>
          <cell r="G162">
            <v>32967.51</v>
          </cell>
          <cell r="H162">
            <v>0</v>
          </cell>
          <cell r="I162">
            <v>0</v>
          </cell>
        </row>
        <row r="163">
          <cell r="B163" t="str">
            <v>1.2.1.3.4.1</v>
          </cell>
          <cell r="C163" t="str">
            <v xml:space="preserve"> BENEFICIOS DIRECTOS </v>
          </cell>
          <cell r="D163">
            <v>0</v>
          </cell>
          <cell r="E163">
            <v>0</v>
          </cell>
          <cell r="F163">
            <v>32967.51</v>
          </cell>
          <cell r="G163">
            <v>32967.51</v>
          </cell>
          <cell r="H163">
            <v>0</v>
          </cell>
          <cell r="I163">
            <v>0</v>
          </cell>
        </row>
        <row r="164">
          <cell r="B164" t="str">
            <v>1.2.1.3.4.1.1</v>
          </cell>
          <cell r="C164" t="str">
            <v xml:space="preserve"> SUELDOS POR PAGAR </v>
          </cell>
          <cell r="D164">
            <v>0</v>
          </cell>
          <cell r="E164">
            <v>0</v>
          </cell>
          <cell r="F164">
            <v>32967.51</v>
          </cell>
          <cell r="G164">
            <v>32967.51</v>
          </cell>
          <cell r="H164">
            <v>0</v>
          </cell>
          <cell r="I164">
            <v>0</v>
          </cell>
        </row>
        <row r="165">
          <cell r="B165" t="str">
            <v>1.2.1.3.4.1.1.1</v>
          </cell>
          <cell r="C165" t="str">
            <v>SUELDOS POR PAGAR</v>
          </cell>
          <cell r="D165">
            <v>0</v>
          </cell>
          <cell r="E165">
            <v>0</v>
          </cell>
          <cell r="F165">
            <v>32967.51</v>
          </cell>
          <cell r="G165">
            <v>32967.51</v>
          </cell>
          <cell r="H165">
            <v>0</v>
          </cell>
          <cell r="I165">
            <v>0</v>
          </cell>
        </row>
        <row r="166">
          <cell r="B166" t="str">
            <v>1.2.1.4</v>
          </cell>
          <cell r="C166" t="str">
            <v xml:space="preserve"> RETENCIONES DE EFECTIVO Y COBROS POR CUENTA DE TERCEROS </v>
          </cell>
          <cell r="D166">
            <v>0</v>
          </cell>
          <cell r="E166">
            <v>22980.544000000013</v>
          </cell>
          <cell r="F166">
            <v>20841.84</v>
          </cell>
          <cell r="G166">
            <v>14571.753999999999</v>
          </cell>
          <cell r="H166">
            <v>0</v>
          </cell>
          <cell r="I166">
            <v>16710.45800000001</v>
          </cell>
        </row>
        <row r="167">
          <cell r="B167" t="str">
            <v>1.2.1.4.1</v>
          </cell>
          <cell r="C167" t="str">
            <v xml:space="preserve"> IMPUESTOS RETENIDOS </v>
          </cell>
          <cell r="D167">
            <v>0</v>
          </cell>
          <cell r="E167">
            <v>22980.064000000013</v>
          </cell>
          <cell r="F167">
            <v>20841.84</v>
          </cell>
          <cell r="G167">
            <v>14571.753999999999</v>
          </cell>
          <cell r="H167">
            <v>0</v>
          </cell>
          <cell r="I167">
            <v>16709.97800000001</v>
          </cell>
        </row>
        <row r="168">
          <cell r="B168" t="str">
            <v>1.2.1.4.1.1</v>
          </cell>
          <cell r="C168" t="str">
            <v xml:space="preserve"> IMPUESTO SOBRE LA RENTA RETENIDO </v>
          </cell>
          <cell r="D168">
            <v>0</v>
          </cell>
          <cell r="E168">
            <v>18903.114000000012</v>
          </cell>
          <cell r="F168">
            <v>18898</v>
          </cell>
          <cell r="G168">
            <v>12195.939999999999</v>
          </cell>
          <cell r="H168">
            <v>0</v>
          </cell>
          <cell r="I168">
            <v>12201.054000000011</v>
          </cell>
        </row>
        <row r="169">
          <cell r="B169" t="str">
            <v>1.2.1.4.1.1.1</v>
          </cell>
          <cell r="C169" t="str">
            <v xml:space="preserve"> ISR RETENIDO A RESIDENTES EN EL PAIS </v>
          </cell>
          <cell r="D169">
            <v>0</v>
          </cell>
          <cell r="E169">
            <v>18903.114000000012</v>
          </cell>
          <cell r="F169">
            <v>18898</v>
          </cell>
          <cell r="G169">
            <v>12195.939999999999</v>
          </cell>
          <cell r="H169">
            <v>0</v>
          </cell>
          <cell r="I169">
            <v>12201.054000000011</v>
          </cell>
        </row>
        <row r="170">
          <cell r="B170" t="str">
            <v>1.2.1.4.1.1.1.1</v>
          </cell>
          <cell r="C170" t="str">
            <v>ISR RETENIDO POR SALARIOS</v>
          </cell>
          <cell r="D170">
            <v>0</v>
          </cell>
          <cell r="E170">
            <v>9713.6100000000151</v>
          </cell>
          <cell r="F170">
            <v>9712</v>
          </cell>
          <cell r="G170">
            <v>5560.39</v>
          </cell>
          <cell r="H170">
            <v>0</v>
          </cell>
          <cell r="I170">
            <v>5562.0000000000155</v>
          </cell>
        </row>
        <row r="171">
          <cell r="B171" t="str">
            <v>1.2.1.4.1.1.1.3</v>
          </cell>
          <cell r="C171" t="str">
            <v>ISR RETENIDO POR HONORARIOS ASIMILADOS A SALARIOS</v>
          </cell>
          <cell r="D171">
            <v>0</v>
          </cell>
          <cell r="E171">
            <v>8179.2299999999959</v>
          </cell>
          <cell r="F171">
            <v>8177</v>
          </cell>
          <cell r="G171">
            <v>5626.4199999999992</v>
          </cell>
          <cell r="H171">
            <v>0</v>
          </cell>
          <cell r="I171">
            <v>5628.6499999999951</v>
          </cell>
        </row>
        <row r="172">
          <cell r="B172" t="str">
            <v>1.2.1.4.1.1.1.5</v>
          </cell>
          <cell r="C172" t="str">
            <v>ISR RETENIDO POR HONORARIOS AL 10%</v>
          </cell>
          <cell r="D172">
            <v>0</v>
          </cell>
          <cell r="E172">
            <v>1010.2740000000003</v>
          </cell>
          <cell r="F172">
            <v>1009</v>
          </cell>
          <cell r="G172">
            <v>1009.13</v>
          </cell>
          <cell r="H172">
            <v>0</v>
          </cell>
          <cell r="I172">
            <v>1010.4040000000003</v>
          </cell>
        </row>
        <row r="173">
          <cell r="B173" t="str">
            <v>1.2.1.4.1.2</v>
          </cell>
          <cell r="C173" t="str">
            <v xml:space="preserve"> IMPUESTO AL VALOR AGREGADO RETENIDO </v>
          </cell>
          <cell r="D173">
            <v>0</v>
          </cell>
          <cell r="E173">
            <v>1076.2599999999993</v>
          </cell>
          <cell r="F173">
            <v>1076</v>
          </cell>
          <cell r="G173">
            <v>1296.414</v>
          </cell>
          <cell r="H173">
            <v>0</v>
          </cell>
          <cell r="I173">
            <v>1296.6739999999993</v>
          </cell>
        </row>
        <row r="174">
          <cell r="B174" t="str">
            <v>1.2.1.4.1.2.1</v>
          </cell>
          <cell r="C174" t="str">
            <v>IVA RETENIDO POR PAGAR</v>
          </cell>
          <cell r="D174">
            <v>0</v>
          </cell>
          <cell r="E174">
            <v>1076.2599999999993</v>
          </cell>
          <cell r="F174">
            <v>1076</v>
          </cell>
          <cell r="G174">
            <v>1296.414</v>
          </cell>
          <cell r="H174">
            <v>0</v>
          </cell>
          <cell r="I174">
            <v>1296.6739999999993</v>
          </cell>
        </row>
        <row r="175">
          <cell r="B175" t="str">
            <v>1.2.1.4.1.4</v>
          </cell>
          <cell r="C175" t="str">
            <v xml:space="preserve"> CUOTAS OBRERAS IMSS </v>
          </cell>
          <cell r="D175">
            <v>0</v>
          </cell>
          <cell r="E175">
            <v>3000.6900000000005</v>
          </cell>
          <cell r="F175">
            <v>867.84</v>
          </cell>
          <cell r="G175">
            <v>1079.4000000000001</v>
          </cell>
          <cell r="H175">
            <v>0</v>
          </cell>
          <cell r="I175">
            <v>3212.2500000000005</v>
          </cell>
        </row>
        <row r="176">
          <cell r="B176" t="str">
            <v>1.2.1.4.1.4.1</v>
          </cell>
          <cell r="C176" t="str">
            <v>CUOTAS OBRERAS IMSS</v>
          </cell>
          <cell r="D176">
            <v>0</v>
          </cell>
          <cell r="E176">
            <v>3000.6900000000005</v>
          </cell>
          <cell r="F176">
            <v>867.84</v>
          </cell>
          <cell r="G176">
            <v>1079.4000000000001</v>
          </cell>
          <cell r="H176">
            <v>0</v>
          </cell>
          <cell r="I176">
            <v>3212.2500000000005</v>
          </cell>
        </row>
        <row r="177">
          <cell r="B177" t="str">
            <v>1.2.1.4.2</v>
          </cell>
          <cell r="C177" t="str">
            <v xml:space="preserve"> COBROS POR CUENTA DE TERCEROS </v>
          </cell>
          <cell r="D177">
            <v>0</v>
          </cell>
          <cell r="E177">
            <v>0.47999999999956344</v>
          </cell>
          <cell r="F177">
            <v>0</v>
          </cell>
          <cell r="G177">
            <v>0</v>
          </cell>
          <cell r="H177">
            <v>0</v>
          </cell>
          <cell r="I177">
            <v>0.47999999999956344</v>
          </cell>
        </row>
        <row r="178">
          <cell r="B178" t="str">
            <v>1.2.1.4.2.1</v>
          </cell>
          <cell r="C178" t="str">
            <v>AMORTIZACION DE CREDITOS INFONAVIT</v>
          </cell>
          <cell r="D178">
            <v>0</v>
          </cell>
          <cell r="E178">
            <v>0.47999999999956344</v>
          </cell>
          <cell r="F178">
            <v>0</v>
          </cell>
          <cell r="G178">
            <v>0</v>
          </cell>
          <cell r="H178">
            <v>0</v>
          </cell>
          <cell r="I178">
            <v>0.47999999999956344</v>
          </cell>
        </row>
        <row r="179">
          <cell r="B179" t="str">
            <v>1.2.1.5</v>
          </cell>
          <cell r="C179" t="str">
            <v xml:space="preserve"> ANTICIPOS DE CLIENTES </v>
          </cell>
          <cell r="D179">
            <v>0</v>
          </cell>
          <cell r="E179">
            <v>750000.00141553173</v>
          </cell>
          <cell r="F179">
            <v>2240.87</v>
          </cell>
          <cell r="G179">
            <v>53813.9303</v>
          </cell>
          <cell r="H179">
            <v>0</v>
          </cell>
          <cell r="I179">
            <v>801573.06171553174</v>
          </cell>
        </row>
        <row r="180">
          <cell r="B180" t="str">
            <v>1.2.1.5.1</v>
          </cell>
          <cell r="C180" t="str">
            <v xml:space="preserve"> ANTICIPOS DE CLIENTES </v>
          </cell>
          <cell r="D180">
            <v>0</v>
          </cell>
          <cell r="E180">
            <v>750000.00141553173</v>
          </cell>
          <cell r="F180">
            <v>2240.87</v>
          </cell>
          <cell r="G180">
            <v>53813.9303</v>
          </cell>
          <cell r="H180">
            <v>0</v>
          </cell>
          <cell r="I180">
            <v>801573.06171553174</v>
          </cell>
        </row>
        <row r="181">
          <cell r="B181" t="str">
            <v>1.2.1.5.1.1</v>
          </cell>
          <cell r="C181" t="str">
            <v xml:space="preserve"> ANTICIPOS DE CLIENTES NACIONALES </v>
          </cell>
          <cell r="D181">
            <v>0</v>
          </cell>
          <cell r="E181">
            <v>750000.00141553173</v>
          </cell>
          <cell r="F181">
            <v>2240.87</v>
          </cell>
          <cell r="G181">
            <v>53813.9303</v>
          </cell>
          <cell r="H181">
            <v>0</v>
          </cell>
          <cell r="I181">
            <v>801573.06171553174</v>
          </cell>
        </row>
        <row r="182">
          <cell r="B182" t="str">
            <v>1.2.1.5.1.1.1</v>
          </cell>
          <cell r="C182" t="str">
            <v xml:space="preserve">AB&amp;amp;C LEASING DE MÉXICO SAPI DE CV  </v>
          </cell>
          <cell r="D182">
            <v>0</v>
          </cell>
          <cell r="E182">
            <v>750000</v>
          </cell>
          <cell r="F182">
            <v>0</v>
          </cell>
          <cell r="G182">
            <v>0</v>
          </cell>
          <cell r="H182">
            <v>0</v>
          </cell>
          <cell r="I182">
            <v>750000</v>
          </cell>
        </row>
        <row r="183">
          <cell r="B183" t="str">
            <v>1.2.1.5.1.1.12</v>
          </cell>
          <cell r="C183" t="str">
            <v xml:space="preserve">FOREFRONT MEDICA MEXICO  </v>
          </cell>
          <cell r="D183">
            <v>0</v>
          </cell>
          <cell r="E183">
            <v>0</v>
          </cell>
          <cell r="F183">
            <v>2240.87</v>
          </cell>
          <cell r="G183">
            <v>2240.87</v>
          </cell>
          <cell r="H183">
            <v>0</v>
          </cell>
          <cell r="I183">
            <v>0</v>
          </cell>
        </row>
        <row r="184">
          <cell r="B184" t="str">
            <v>1.2.1.5.1.1.14</v>
          </cell>
          <cell r="C184" t="str">
            <v xml:space="preserve">FLEXUS SA DE CV  </v>
          </cell>
          <cell r="D184">
            <v>0</v>
          </cell>
          <cell r="E184">
            <v>0</v>
          </cell>
          <cell r="F184">
            <v>0</v>
          </cell>
          <cell r="G184">
            <v>51573.060299999997</v>
          </cell>
          <cell r="H184">
            <v>0</v>
          </cell>
          <cell r="I184">
            <v>51573.060299999997</v>
          </cell>
        </row>
        <row r="185">
          <cell r="B185" t="str">
            <v>1.2.1.6</v>
          </cell>
          <cell r="C185" t="str">
            <v xml:space="preserve"> IMPUESTOS A LA UTILIDAD POR PAGAR </v>
          </cell>
          <cell r="D185">
            <v>0</v>
          </cell>
          <cell r="E185">
            <v>10435</v>
          </cell>
          <cell r="F185">
            <v>10435</v>
          </cell>
          <cell r="G185">
            <v>0</v>
          </cell>
          <cell r="H185">
            <v>0</v>
          </cell>
          <cell r="I185">
            <v>0</v>
          </cell>
        </row>
        <row r="186">
          <cell r="B186" t="str">
            <v>1.2.1.6.1</v>
          </cell>
          <cell r="C186" t="str">
            <v xml:space="preserve"> IMPUESTO SOBRE LA RENTA </v>
          </cell>
          <cell r="D186">
            <v>0</v>
          </cell>
          <cell r="E186">
            <v>10435</v>
          </cell>
          <cell r="F186">
            <v>10435</v>
          </cell>
          <cell r="G186">
            <v>0</v>
          </cell>
          <cell r="H186">
            <v>0</v>
          </cell>
          <cell r="I186">
            <v>0</v>
          </cell>
        </row>
        <row r="187">
          <cell r="B187" t="str">
            <v>1.2.1.6.1.1</v>
          </cell>
          <cell r="C187" t="str">
            <v>ISR POR PAGAR PERSONAS MORALES</v>
          </cell>
          <cell r="D187">
            <v>0</v>
          </cell>
          <cell r="E187">
            <v>9426</v>
          </cell>
          <cell r="F187">
            <v>9426</v>
          </cell>
          <cell r="G187">
            <v>0</v>
          </cell>
          <cell r="H187">
            <v>0</v>
          </cell>
          <cell r="I187">
            <v>0</v>
          </cell>
        </row>
        <row r="188">
          <cell r="B188" t="str">
            <v>1.2.1.6.1.3</v>
          </cell>
          <cell r="C188" t="str">
            <v>ISR POR PAGAR PERSONAS FISICAS</v>
          </cell>
          <cell r="D188">
            <v>0</v>
          </cell>
          <cell r="E188">
            <v>1009</v>
          </cell>
          <cell r="F188">
            <v>1009</v>
          </cell>
          <cell r="G188">
            <v>0</v>
          </cell>
          <cell r="H188">
            <v>0</v>
          </cell>
          <cell r="I188">
            <v>0</v>
          </cell>
        </row>
        <row r="189">
          <cell r="B189" t="str">
            <v>1.2.1.8</v>
          </cell>
          <cell r="C189" t="str">
            <v xml:space="preserve"> PASIVOS FINANCIEROS E INSTRUMENTOS FINANCIEROS DE DEUDA </v>
          </cell>
          <cell r="D189">
            <v>0</v>
          </cell>
          <cell r="E189">
            <v>300000</v>
          </cell>
          <cell r="F189">
            <v>50000</v>
          </cell>
          <cell r="G189">
            <v>0</v>
          </cell>
          <cell r="H189">
            <v>0</v>
          </cell>
          <cell r="I189">
            <v>250000</v>
          </cell>
        </row>
        <row r="190">
          <cell r="B190" t="str">
            <v>1.2.1.8.1</v>
          </cell>
          <cell r="C190" t="str">
            <v xml:space="preserve"> DOCUMENTOS POR PAGAR </v>
          </cell>
          <cell r="D190">
            <v>0</v>
          </cell>
          <cell r="E190">
            <v>300000</v>
          </cell>
          <cell r="F190">
            <v>50000</v>
          </cell>
          <cell r="G190">
            <v>0</v>
          </cell>
          <cell r="H190">
            <v>0</v>
          </cell>
          <cell r="I190">
            <v>250000</v>
          </cell>
        </row>
        <row r="191">
          <cell r="B191" t="str">
            <v>1.2.1.8.1.2</v>
          </cell>
          <cell r="C191" t="str">
            <v xml:space="preserve"> PRESTAMOS NO BANCARIOS </v>
          </cell>
          <cell r="D191">
            <v>0</v>
          </cell>
          <cell r="E191">
            <v>300000</v>
          </cell>
          <cell r="F191">
            <v>50000</v>
          </cell>
          <cell r="G191">
            <v>0</v>
          </cell>
          <cell r="H191">
            <v>0</v>
          </cell>
          <cell r="I191">
            <v>250000</v>
          </cell>
        </row>
        <row r="192">
          <cell r="B192" t="str">
            <v>1.2.1.8.1.2.1</v>
          </cell>
          <cell r="C192" t="str">
            <v xml:space="preserve"> PRESTAMOS NO BANCARIOS NACIONALES </v>
          </cell>
          <cell r="D192">
            <v>0</v>
          </cell>
          <cell r="E192">
            <v>300000</v>
          </cell>
          <cell r="F192">
            <v>50000</v>
          </cell>
          <cell r="G192">
            <v>0</v>
          </cell>
          <cell r="H192">
            <v>0</v>
          </cell>
          <cell r="I192">
            <v>250000</v>
          </cell>
        </row>
        <row r="193">
          <cell r="B193" t="str">
            <v>1.2.1.8.1.2.1.1</v>
          </cell>
          <cell r="C193" t="str">
            <v xml:space="preserve"> MARINA LARIOS LEON </v>
          </cell>
          <cell r="D193">
            <v>0</v>
          </cell>
          <cell r="E193">
            <v>200000</v>
          </cell>
          <cell r="F193">
            <v>50000</v>
          </cell>
          <cell r="G193">
            <v>0</v>
          </cell>
          <cell r="H193">
            <v>0</v>
          </cell>
          <cell r="I193">
            <v>150000</v>
          </cell>
        </row>
        <row r="194">
          <cell r="B194" t="str">
            <v>1.2.1.8.1.2.1.1.1</v>
          </cell>
          <cell r="C194" t="str">
            <v>MARINA LARIOS LEON 06/04/2021 PRESTAMO MARINA LARIOS 200,000.00 Tasa: 18.00 Plazo: 6 Semestres</v>
          </cell>
          <cell r="D194">
            <v>0</v>
          </cell>
          <cell r="E194">
            <v>200000</v>
          </cell>
          <cell r="F194">
            <v>50000</v>
          </cell>
          <cell r="G194">
            <v>0</v>
          </cell>
          <cell r="H194">
            <v>0</v>
          </cell>
          <cell r="I194">
            <v>150000</v>
          </cell>
        </row>
        <row r="195">
          <cell r="B195" t="str">
            <v>1.2.1.8.1.2.1.2</v>
          </cell>
          <cell r="C195" t="str">
            <v xml:space="preserve"> ALEJANDRO CARVALLO LEON </v>
          </cell>
          <cell r="D195">
            <v>0</v>
          </cell>
          <cell r="E195">
            <v>100000</v>
          </cell>
          <cell r="F195">
            <v>0</v>
          </cell>
          <cell r="G195">
            <v>0</v>
          </cell>
          <cell r="H195">
            <v>0</v>
          </cell>
          <cell r="I195">
            <v>100000</v>
          </cell>
        </row>
        <row r="196">
          <cell r="B196" t="str">
            <v>1.2.1.8.1.2.1.2.1</v>
          </cell>
          <cell r="C196" t="str">
            <v>ALEJANDRO CARVALLO LEON 13/04/2021 PRESTAMO ALEJANDRO CARVALLO 100,000.00 Tasa: 18.00 Plazo: 6 Semestres</v>
          </cell>
          <cell r="D196">
            <v>0</v>
          </cell>
          <cell r="E196">
            <v>100000</v>
          </cell>
          <cell r="F196">
            <v>0</v>
          </cell>
          <cell r="G196">
            <v>0</v>
          </cell>
          <cell r="H196">
            <v>0</v>
          </cell>
          <cell r="I196">
            <v>100000</v>
          </cell>
        </row>
        <row r="197">
          <cell r="B197" t="str">
            <v>1.2.1.11</v>
          </cell>
          <cell r="C197" t="str">
            <v xml:space="preserve"> OTROS PASIVOS A CORTO PLAZO </v>
          </cell>
          <cell r="D197">
            <v>0</v>
          </cell>
          <cell r="E197">
            <v>67251.156974830898</v>
          </cell>
          <cell r="F197">
            <v>44477.301685999999</v>
          </cell>
          <cell r="G197">
            <v>95408.07197200002</v>
          </cell>
          <cell r="H197">
            <v>0</v>
          </cell>
          <cell r="I197">
            <v>118181.92726083091</v>
          </cell>
        </row>
        <row r="198">
          <cell r="B198" t="str">
            <v>1.2.1.11.1</v>
          </cell>
          <cell r="C198" t="str">
            <v xml:space="preserve"> IMPUESTOS TRASLADADOS COBRADOS </v>
          </cell>
          <cell r="D198">
            <v>0</v>
          </cell>
          <cell r="E198">
            <v>22560.427111160068</v>
          </cell>
          <cell r="F198">
            <v>0</v>
          </cell>
          <cell r="G198">
            <v>39236.637386000009</v>
          </cell>
          <cell r="H198">
            <v>0</v>
          </cell>
          <cell r="I198">
            <v>61797.064497160078</v>
          </cell>
        </row>
        <row r="199">
          <cell r="B199" t="str">
            <v>1.2.1.11.1.1</v>
          </cell>
          <cell r="C199" t="str">
            <v xml:space="preserve"> IVA TRASLADADO COBRADO </v>
          </cell>
          <cell r="D199">
            <v>0</v>
          </cell>
          <cell r="E199">
            <v>22560.427111160068</v>
          </cell>
          <cell r="F199">
            <v>0</v>
          </cell>
          <cell r="G199">
            <v>39236.637386000009</v>
          </cell>
          <cell r="H199">
            <v>0</v>
          </cell>
          <cell r="I199">
            <v>61797.064497160078</v>
          </cell>
        </row>
        <row r="200">
          <cell r="B200" t="str">
            <v>1.2.1.11.1.1.1</v>
          </cell>
          <cell r="C200" t="str">
            <v>IVA TRASLADADO COBRADO</v>
          </cell>
          <cell r="D200">
            <v>0</v>
          </cell>
          <cell r="E200">
            <v>22560.427111160068</v>
          </cell>
          <cell r="F200">
            <v>0</v>
          </cell>
          <cell r="G200">
            <v>39236.637386000009</v>
          </cell>
          <cell r="H200">
            <v>0</v>
          </cell>
          <cell r="I200">
            <v>61797.064497160078</v>
          </cell>
        </row>
        <row r="201">
          <cell r="B201" t="str">
            <v>1.2.1.11.2</v>
          </cell>
          <cell r="C201" t="str">
            <v xml:space="preserve"> IMPUESTOS TRASLADADOS NO COBRADOS </v>
          </cell>
          <cell r="D201">
            <v>0</v>
          </cell>
          <cell r="E201">
            <v>44690.729863670829</v>
          </cell>
          <cell r="F201">
            <v>30984.947686</v>
          </cell>
          <cell r="G201">
            <v>42679.080585999996</v>
          </cell>
          <cell r="H201">
            <v>0</v>
          </cell>
          <cell r="I201">
            <v>56384.862763670826</v>
          </cell>
        </row>
        <row r="202">
          <cell r="B202" t="str">
            <v>1.2.1.11.2.1</v>
          </cell>
          <cell r="C202" t="str">
            <v xml:space="preserve"> IVA TRASLADADO NO COBRADO </v>
          </cell>
          <cell r="D202">
            <v>0</v>
          </cell>
          <cell r="E202">
            <v>44690.729863670829</v>
          </cell>
          <cell r="F202">
            <v>30984.947686</v>
          </cell>
          <cell r="G202">
            <v>42679.080585999996</v>
          </cell>
          <cell r="H202">
            <v>0</v>
          </cell>
          <cell r="I202">
            <v>56384.862763670826</v>
          </cell>
        </row>
        <row r="203">
          <cell r="B203" t="str">
            <v>1.2.1.11.2.1.1</v>
          </cell>
          <cell r="C203" t="str">
            <v>IVA TRASLADADO 16% NO COBRADO</v>
          </cell>
          <cell r="D203">
            <v>0</v>
          </cell>
          <cell r="E203">
            <v>44690.729863670829</v>
          </cell>
          <cell r="F203">
            <v>30984.947686</v>
          </cell>
          <cell r="G203">
            <v>42679.080585999996</v>
          </cell>
          <cell r="H203">
            <v>0</v>
          </cell>
          <cell r="I203">
            <v>56384.862763670826</v>
          </cell>
        </row>
        <row r="204">
          <cell r="B204" t="str">
            <v>1.2.1.11.3</v>
          </cell>
          <cell r="C204" t="str">
            <v xml:space="preserve"> IMPUESTOS RETENIDOS NO PAGADOS </v>
          </cell>
          <cell r="D204">
            <v>0</v>
          </cell>
          <cell r="E204">
            <v>0</v>
          </cell>
          <cell r="F204">
            <v>13492.354000000001</v>
          </cell>
          <cell r="G204">
            <v>13492.354000000001</v>
          </cell>
          <cell r="H204">
            <v>0</v>
          </cell>
          <cell r="I204">
            <v>0</v>
          </cell>
        </row>
        <row r="205">
          <cell r="B205" t="str">
            <v>1.2.1.11.3.1</v>
          </cell>
          <cell r="C205" t="str">
            <v xml:space="preserve"> ISR RETENIDO NO PAGADO </v>
          </cell>
          <cell r="D205">
            <v>0</v>
          </cell>
          <cell r="E205">
            <v>0</v>
          </cell>
          <cell r="F205">
            <v>12195.94</v>
          </cell>
          <cell r="G205">
            <v>12195.94</v>
          </cell>
          <cell r="H205">
            <v>0</v>
          </cell>
          <cell r="I205">
            <v>0</v>
          </cell>
        </row>
        <row r="206">
          <cell r="B206" t="str">
            <v>1.2.1.11.3.1.1</v>
          </cell>
          <cell r="C206" t="str">
            <v xml:space="preserve"> ISR RETENIDO A RESIDENTES EN EL PAIS NO PAGADO </v>
          </cell>
          <cell r="D206">
            <v>0</v>
          </cell>
          <cell r="E206">
            <v>0</v>
          </cell>
          <cell r="F206">
            <v>12195.94</v>
          </cell>
          <cell r="G206">
            <v>12195.94</v>
          </cell>
          <cell r="H206">
            <v>0</v>
          </cell>
          <cell r="I206">
            <v>0</v>
          </cell>
        </row>
        <row r="207">
          <cell r="B207" t="str">
            <v>1.2.1.11.3.1.1.1</v>
          </cell>
          <cell r="C207" t="str">
            <v>ISR RETENIDO POR SALARIOS</v>
          </cell>
          <cell r="D207">
            <v>0</v>
          </cell>
          <cell r="E207">
            <v>0</v>
          </cell>
          <cell r="F207">
            <v>5560.39</v>
          </cell>
          <cell r="G207">
            <v>5560.39</v>
          </cell>
          <cell r="H207">
            <v>0</v>
          </cell>
          <cell r="I207">
            <v>0</v>
          </cell>
        </row>
        <row r="208">
          <cell r="B208" t="str">
            <v>1.2.1.11.3.1.1.3</v>
          </cell>
          <cell r="C208" t="str">
            <v>ISR RETENIDO POR HONORARIOS ASIMILADOS A SALARIOS NO PAGADO</v>
          </cell>
          <cell r="D208">
            <v>0</v>
          </cell>
          <cell r="E208">
            <v>0</v>
          </cell>
          <cell r="F208">
            <v>5626.42</v>
          </cell>
          <cell r="G208">
            <v>5626.42</v>
          </cell>
          <cell r="H208">
            <v>0</v>
          </cell>
          <cell r="I208">
            <v>0</v>
          </cell>
        </row>
        <row r="209">
          <cell r="B209" t="str">
            <v>1.2.1.11.3.1.1.5</v>
          </cell>
          <cell r="C209" t="str">
            <v>ISR RETENIDO POR HONORARIOS AL 10% NO PAGADO</v>
          </cell>
          <cell r="D209">
            <v>0</v>
          </cell>
          <cell r="E209">
            <v>0</v>
          </cell>
          <cell r="F209">
            <v>1009.13</v>
          </cell>
          <cell r="G209">
            <v>1009.13</v>
          </cell>
          <cell r="H209">
            <v>0</v>
          </cell>
          <cell r="I209">
            <v>0</v>
          </cell>
        </row>
        <row r="210">
          <cell r="B210" t="str">
            <v>1.2.1.11.3.2</v>
          </cell>
          <cell r="C210" t="str">
            <v xml:space="preserve"> IVA RETENIDO NO PAGADO </v>
          </cell>
          <cell r="D210">
            <v>0</v>
          </cell>
          <cell r="E210">
            <v>0</v>
          </cell>
          <cell r="F210">
            <v>1296.414</v>
          </cell>
          <cell r="G210">
            <v>1296.414</v>
          </cell>
          <cell r="H210">
            <v>0</v>
          </cell>
          <cell r="I210">
            <v>0</v>
          </cell>
        </row>
        <row r="211">
          <cell r="B211" t="str">
            <v>1.2.1.11.3.2.1</v>
          </cell>
          <cell r="C211" t="str">
            <v>IVA RETENCION  2/3 NO PAGADO</v>
          </cell>
          <cell r="D211">
            <v>0</v>
          </cell>
          <cell r="E211">
            <v>0</v>
          </cell>
          <cell r="F211">
            <v>1076.414</v>
          </cell>
          <cell r="G211">
            <v>1076.414</v>
          </cell>
          <cell r="H211">
            <v>0</v>
          </cell>
          <cell r="I211">
            <v>0</v>
          </cell>
        </row>
        <row r="212">
          <cell r="B212" t="str">
            <v>1.2.1.11.3.2.2</v>
          </cell>
          <cell r="C212" t="str">
            <v>IVA RETENCION 4% NO PAGADO</v>
          </cell>
          <cell r="D212">
            <v>0</v>
          </cell>
          <cell r="E212">
            <v>0</v>
          </cell>
          <cell r="F212">
            <v>220</v>
          </cell>
          <cell r="G212">
            <v>220</v>
          </cell>
          <cell r="H212">
            <v>0</v>
          </cell>
          <cell r="I212">
            <v>0</v>
          </cell>
        </row>
        <row r="213">
          <cell r="B213" t="str">
            <v>1.3</v>
          </cell>
          <cell r="C213" t="str">
            <v xml:space="preserve"> CAPITAL CONTABLE </v>
          </cell>
          <cell r="D213">
            <v>0</v>
          </cell>
          <cell r="E213">
            <v>-499752.73139438033</v>
          </cell>
          <cell r="F213">
            <v>0</v>
          </cell>
          <cell r="G213">
            <v>0</v>
          </cell>
          <cell r="H213">
            <v>0</v>
          </cell>
          <cell r="I213">
            <v>-499752.7304883803</v>
          </cell>
        </row>
        <row r="214">
          <cell r="B214" t="str">
            <v>1.3.1</v>
          </cell>
          <cell r="C214" t="str">
            <v xml:space="preserve"> CAPITAL CONTRIBUIDO </v>
          </cell>
          <cell r="D214">
            <v>0</v>
          </cell>
          <cell r="E214">
            <v>50000</v>
          </cell>
          <cell r="F214">
            <v>0</v>
          </cell>
          <cell r="G214">
            <v>0</v>
          </cell>
          <cell r="H214">
            <v>0</v>
          </cell>
          <cell r="I214">
            <v>50000</v>
          </cell>
        </row>
        <row r="215">
          <cell r="B215" t="str">
            <v>1.3.1.1</v>
          </cell>
          <cell r="C215" t="str">
            <v xml:space="preserve"> CAPITAL SOCIAL </v>
          </cell>
          <cell r="D215">
            <v>0</v>
          </cell>
          <cell r="E215">
            <v>50000</v>
          </cell>
          <cell r="F215">
            <v>0</v>
          </cell>
          <cell r="G215">
            <v>0</v>
          </cell>
          <cell r="H215">
            <v>0</v>
          </cell>
          <cell r="I215">
            <v>50000</v>
          </cell>
        </row>
        <row r="216">
          <cell r="B216" t="str">
            <v>1.3.1.1.1</v>
          </cell>
          <cell r="C216" t="str">
            <v xml:space="preserve"> CAPITAL SOCIAL FIJO </v>
          </cell>
          <cell r="D216">
            <v>0</v>
          </cell>
          <cell r="E216">
            <v>50000</v>
          </cell>
          <cell r="F216">
            <v>0</v>
          </cell>
          <cell r="G216">
            <v>0</v>
          </cell>
          <cell r="H216">
            <v>0</v>
          </cell>
          <cell r="I216">
            <v>50000</v>
          </cell>
        </row>
        <row r="217">
          <cell r="B217" t="str">
            <v>1.3.1.1.1.3</v>
          </cell>
          <cell r="C217" t="str">
            <v xml:space="preserve"> CAPITAL SOCIAL FIJO SUSCRITO EXHIBIDO </v>
          </cell>
          <cell r="D217">
            <v>0</v>
          </cell>
          <cell r="E217">
            <v>50000</v>
          </cell>
          <cell r="F217">
            <v>0</v>
          </cell>
          <cell r="G217">
            <v>0</v>
          </cell>
          <cell r="H217">
            <v>0</v>
          </cell>
          <cell r="I217">
            <v>50000</v>
          </cell>
        </row>
        <row r="218">
          <cell r="B218" t="str">
            <v>1.3.1.1.1.3.1</v>
          </cell>
          <cell r="C218" t="str">
            <v xml:space="preserve">ERNESTO LARIOS LEON  </v>
          </cell>
          <cell r="D218">
            <v>0</v>
          </cell>
          <cell r="E218">
            <v>50000</v>
          </cell>
          <cell r="F218">
            <v>0</v>
          </cell>
          <cell r="G218">
            <v>0</v>
          </cell>
          <cell r="H218">
            <v>0</v>
          </cell>
          <cell r="I218">
            <v>50000</v>
          </cell>
        </row>
        <row r="219">
          <cell r="B219" t="str">
            <v>1.3.2</v>
          </cell>
          <cell r="C219" t="str">
            <v xml:space="preserve"> CAPITAL GANADO (DEFICIT) </v>
          </cell>
          <cell r="D219">
            <v>0</v>
          </cell>
          <cell r="E219">
            <v>-549752.73139438033</v>
          </cell>
          <cell r="F219">
            <v>0</v>
          </cell>
          <cell r="G219">
            <v>0</v>
          </cell>
          <cell r="H219">
            <v>0</v>
          </cell>
          <cell r="I219">
            <v>-549752.7304883803</v>
          </cell>
        </row>
        <row r="220">
          <cell r="B220" t="str">
            <v>1.3.2.1</v>
          </cell>
          <cell r="C220" t="str">
            <v xml:space="preserve"> UTILIDADES O PERDIDAS ACUMULADAS </v>
          </cell>
          <cell r="D220">
            <v>0</v>
          </cell>
          <cell r="E220">
            <v>-549752.73139438033</v>
          </cell>
          <cell r="F220">
            <v>0</v>
          </cell>
          <cell r="G220">
            <v>0</v>
          </cell>
          <cell r="H220">
            <v>0</v>
          </cell>
          <cell r="I220">
            <v>-549752.7304883803</v>
          </cell>
        </row>
        <row r="221">
          <cell r="B221" t="str">
            <v>1.3.2.1.2</v>
          </cell>
          <cell r="C221" t="str">
            <v xml:space="preserve"> PERDIDAS ACUMULADAS DE EJERCICIOS ANTERIORES </v>
          </cell>
          <cell r="D221">
            <v>549752.73139438033</v>
          </cell>
          <cell r="E221">
            <v>0</v>
          </cell>
          <cell r="F221">
            <v>0</v>
          </cell>
          <cell r="G221">
            <v>0</v>
          </cell>
          <cell r="H221">
            <v>549752.7304883803</v>
          </cell>
          <cell r="I221">
            <v>0</v>
          </cell>
        </row>
        <row r="222">
          <cell r="B222" t="str">
            <v>1.3.2.1.2.1</v>
          </cell>
          <cell r="C222" t="str">
            <v>Ejercicio 2020</v>
          </cell>
          <cell r="D222">
            <v>120919.96815006</v>
          </cell>
          <cell r="E222">
            <v>0</v>
          </cell>
          <cell r="F222">
            <v>0</v>
          </cell>
          <cell r="G222">
            <v>0</v>
          </cell>
          <cell r="H222">
            <v>120919.96815006</v>
          </cell>
          <cell r="I222">
            <v>0</v>
          </cell>
        </row>
        <row r="223">
          <cell r="B223" t="str">
            <v>1.3.2.1.2.2</v>
          </cell>
          <cell r="C223" t="str">
            <v>Ejercicio 2021</v>
          </cell>
          <cell r="D223">
            <v>428832.76324432029</v>
          </cell>
          <cell r="E223">
            <v>0</v>
          </cell>
          <cell r="F223">
            <v>0</v>
          </cell>
          <cell r="G223">
            <v>0</v>
          </cell>
          <cell r="H223">
            <v>428832.76233832032</v>
          </cell>
          <cell r="I223">
            <v>0</v>
          </cell>
        </row>
        <row r="224">
          <cell r="B224" t="str">
            <v>2.1</v>
          </cell>
          <cell r="C224" t="str">
            <v xml:space="preserve"> VENTAS O INGRESOS NETOS </v>
          </cell>
          <cell r="D224">
            <v>0</v>
          </cell>
          <cell r="E224">
            <v>245416.60000000114</v>
          </cell>
          <cell r="F224">
            <v>10038.42</v>
          </cell>
          <cell r="G224">
            <v>276782.67366000009</v>
          </cell>
          <cell r="H224">
            <v>0</v>
          </cell>
          <cell r="I224">
            <v>512160.85366000124</v>
          </cell>
        </row>
        <row r="225">
          <cell r="B225" t="str">
            <v>2.1.1</v>
          </cell>
          <cell r="C225" t="str">
            <v xml:space="preserve"> VENTAS NETAS DE MERCANCIA </v>
          </cell>
          <cell r="D225">
            <v>0</v>
          </cell>
          <cell r="E225">
            <v>245416.60000000114</v>
          </cell>
          <cell r="F225">
            <v>10038.42</v>
          </cell>
          <cell r="G225">
            <v>266787.05300000007</v>
          </cell>
          <cell r="H225">
            <v>0</v>
          </cell>
          <cell r="I225">
            <v>502165.23300000123</v>
          </cell>
        </row>
        <row r="226">
          <cell r="B226" t="str">
            <v>2.1.1.1</v>
          </cell>
          <cell r="C226" t="str">
            <v xml:space="preserve"> VENTAS NETAS DE MERCANCIAS NACIONALES </v>
          </cell>
          <cell r="D226">
            <v>0</v>
          </cell>
          <cell r="E226">
            <v>245416.60000000114</v>
          </cell>
          <cell r="F226">
            <v>10038.42</v>
          </cell>
          <cell r="G226">
            <v>266787.05300000007</v>
          </cell>
          <cell r="H226">
            <v>0</v>
          </cell>
          <cell r="I226">
            <v>502165.23300000123</v>
          </cell>
        </row>
        <row r="227">
          <cell r="B227" t="str">
            <v>2.1.1.1.1</v>
          </cell>
          <cell r="C227" t="str">
            <v xml:space="preserve"> VENTAS Y/O SERVICIOS GRAVADOS A LA TASA GENERAL </v>
          </cell>
          <cell r="D227">
            <v>0</v>
          </cell>
          <cell r="E227">
            <v>246442.23000000115</v>
          </cell>
          <cell r="F227">
            <v>0</v>
          </cell>
          <cell r="G227">
            <v>266787.05300000007</v>
          </cell>
          <cell r="H227">
            <v>0</v>
          </cell>
          <cell r="I227">
            <v>513229.28300000122</v>
          </cell>
        </row>
        <row r="228">
          <cell r="B228" t="str">
            <v>2.1.1.1.1.1</v>
          </cell>
          <cell r="C228" t="str">
            <v>VENTAS Y/O SERVICIOS GRAVADOS A LA TASA GENERAL DE CONTADO</v>
          </cell>
          <cell r="D228">
            <v>0</v>
          </cell>
          <cell r="E228">
            <v>3715.3400000000984</v>
          </cell>
          <cell r="F228">
            <v>0</v>
          </cell>
          <cell r="G228">
            <v>2240.87</v>
          </cell>
          <cell r="H228">
            <v>0</v>
          </cell>
          <cell r="I228">
            <v>5956.2100000000983</v>
          </cell>
        </row>
        <row r="229">
          <cell r="B229" t="str">
            <v>2.1.1.1.1.2</v>
          </cell>
          <cell r="C229" t="str">
            <v>VENTAS Y/O SERVICIOS GRAVADOS A LA TASA GENERAL A CREDITO</v>
          </cell>
          <cell r="D229">
            <v>0</v>
          </cell>
          <cell r="E229">
            <v>242726.89000000106</v>
          </cell>
          <cell r="F229">
            <v>0</v>
          </cell>
          <cell r="G229">
            <v>264546.18300000008</v>
          </cell>
          <cell r="H229">
            <v>0</v>
          </cell>
          <cell r="I229">
            <v>507273.07300000114</v>
          </cell>
        </row>
        <row r="230">
          <cell r="B230" t="str">
            <v>2.1.1.1.4</v>
          </cell>
          <cell r="C230" t="str">
            <v xml:space="preserve"> DEVOLUCIONES, REBAJAS Y BONIFICACIONES SOBRE VENTAS NACIONALES </v>
          </cell>
          <cell r="D230">
            <v>1025.630000000001</v>
          </cell>
          <cell r="E230">
            <v>0</v>
          </cell>
          <cell r="F230">
            <v>10038.42</v>
          </cell>
          <cell r="G230">
            <v>0</v>
          </cell>
          <cell r="H230">
            <v>11064.050000000001</v>
          </cell>
          <cell r="I230">
            <v>0</v>
          </cell>
        </row>
        <row r="231">
          <cell r="B231" t="str">
            <v>2.1.1.1.4.1</v>
          </cell>
          <cell r="C231" t="str">
            <v xml:space="preserve"> DEVOLUCIONES SOBRE VENTAS NACIONALES </v>
          </cell>
          <cell r="D231">
            <v>1025.630000000001</v>
          </cell>
          <cell r="E231">
            <v>0</v>
          </cell>
          <cell r="F231">
            <v>10038.42</v>
          </cell>
          <cell r="G231">
            <v>0</v>
          </cell>
          <cell r="H231">
            <v>11064.050000000001</v>
          </cell>
          <cell r="I231">
            <v>0</v>
          </cell>
        </row>
        <row r="232">
          <cell r="B232" t="str">
            <v>2.1.1.1.4.1.1</v>
          </cell>
          <cell r="C232" t="str">
            <v>DEVOLUCIONES SOBRE VENTAS NACIONALES A LA TASA GENERAL</v>
          </cell>
          <cell r="D232">
            <v>1025.630000000001</v>
          </cell>
          <cell r="E232">
            <v>0</v>
          </cell>
          <cell r="F232">
            <v>10038.42</v>
          </cell>
          <cell r="G232">
            <v>0</v>
          </cell>
          <cell r="H232">
            <v>11064.050000000001</v>
          </cell>
          <cell r="I232">
            <v>0</v>
          </cell>
        </row>
        <row r="233">
          <cell r="B233" t="str">
            <v>2.1.2</v>
          </cell>
          <cell r="C233" t="str">
            <v xml:space="preserve"> INGRESOS NETOS POR: </v>
          </cell>
          <cell r="D233">
            <v>0</v>
          </cell>
          <cell r="E233">
            <v>0</v>
          </cell>
          <cell r="F233">
            <v>0</v>
          </cell>
          <cell r="G233">
            <v>9995.6206600000005</v>
          </cell>
          <cell r="H233">
            <v>0</v>
          </cell>
          <cell r="I233">
            <v>9995.6206600000005</v>
          </cell>
        </row>
        <row r="234">
          <cell r="B234" t="str">
            <v>2.1.2.1</v>
          </cell>
          <cell r="C234" t="str">
            <v xml:space="preserve"> SERVICIOS ADMINISTRATVOS </v>
          </cell>
          <cell r="D234">
            <v>0</v>
          </cell>
          <cell r="E234">
            <v>0</v>
          </cell>
          <cell r="F234">
            <v>0</v>
          </cell>
          <cell r="G234">
            <v>9995.6206600000005</v>
          </cell>
          <cell r="H234">
            <v>0</v>
          </cell>
          <cell r="I234">
            <v>9995.6206600000005</v>
          </cell>
        </row>
        <row r="235">
          <cell r="B235" t="str">
            <v>2.1.2.1.1</v>
          </cell>
          <cell r="C235" t="str">
            <v xml:space="preserve"> SERVICIOS ADMINISTRATIVOS </v>
          </cell>
          <cell r="D235">
            <v>0</v>
          </cell>
          <cell r="E235">
            <v>0</v>
          </cell>
          <cell r="F235">
            <v>0</v>
          </cell>
          <cell r="G235">
            <v>9995.6206600000005</v>
          </cell>
          <cell r="H235">
            <v>0</v>
          </cell>
          <cell r="I235">
            <v>9995.6206600000005</v>
          </cell>
        </row>
        <row r="236">
          <cell r="B236" t="str">
            <v>2.1.2.1.1.1</v>
          </cell>
          <cell r="C236" t="str">
            <v>SERVICIO DE LOGISTICA</v>
          </cell>
          <cell r="D236">
            <v>0</v>
          </cell>
          <cell r="E236">
            <v>0</v>
          </cell>
          <cell r="F236">
            <v>0</v>
          </cell>
          <cell r="G236">
            <v>9995.6206600000005</v>
          </cell>
          <cell r="H236">
            <v>0</v>
          </cell>
          <cell r="I236">
            <v>9995.6206600000005</v>
          </cell>
        </row>
        <row r="237">
          <cell r="B237" t="str">
            <v>2.2</v>
          </cell>
          <cell r="C237" t="str">
            <v xml:space="preserve"> COSTOS Y GASTOS </v>
          </cell>
          <cell r="D237">
            <v>318920.61897799995</v>
          </cell>
          <cell r="E237">
            <v>0</v>
          </cell>
          <cell r="F237">
            <v>325703.25569099997</v>
          </cell>
          <cell r="G237">
            <v>4063.9</v>
          </cell>
          <cell r="H237">
            <v>640559.9746689999</v>
          </cell>
          <cell r="I237">
            <v>0</v>
          </cell>
        </row>
        <row r="238">
          <cell r="B238" t="str">
            <v>2.2.1</v>
          </cell>
          <cell r="C238" t="str">
            <v xml:space="preserve"> COSTO DE VENTAS O DE SERVICIOS </v>
          </cell>
          <cell r="D238">
            <v>122568.33561399998</v>
          </cell>
          <cell r="E238">
            <v>0</v>
          </cell>
          <cell r="F238">
            <v>135810.46278199999</v>
          </cell>
          <cell r="G238">
            <v>4063.9</v>
          </cell>
          <cell r="H238">
            <v>254314.89839599998</v>
          </cell>
          <cell r="I238">
            <v>0</v>
          </cell>
        </row>
        <row r="239">
          <cell r="B239" t="str">
            <v>2.2.1.1</v>
          </cell>
          <cell r="C239" t="str">
            <v>COSTO DE VENTAS O DE SERVICIOS</v>
          </cell>
          <cell r="D239">
            <v>122568.33561399998</v>
          </cell>
          <cell r="E239">
            <v>0</v>
          </cell>
          <cell r="F239">
            <v>135810.46278199999</v>
          </cell>
          <cell r="G239">
            <v>4063.9</v>
          </cell>
          <cell r="H239">
            <v>254314.89839599998</v>
          </cell>
          <cell r="I239">
            <v>0</v>
          </cell>
        </row>
        <row r="240">
          <cell r="B240" t="str">
            <v>2.2.2</v>
          </cell>
          <cell r="C240" t="str">
            <v xml:space="preserve"> GASTOS GENERALES </v>
          </cell>
          <cell r="D240">
            <v>196352.28336399997</v>
          </cell>
          <cell r="E240">
            <v>0</v>
          </cell>
          <cell r="F240">
            <v>189892.79290899998</v>
          </cell>
          <cell r="G240">
            <v>0</v>
          </cell>
          <cell r="H240">
            <v>386245.07627299998</v>
          </cell>
          <cell r="I240">
            <v>0</v>
          </cell>
        </row>
        <row r="241">
          <cell r="B241" t="str">
            <v>2.2.2.1</v>
          </cell>
          <cell r="C241" t="str">
            <v xml:space="preserve"> GASTOS DE VENTA Y DISTRIBUCION </v>
          </cell>
          <cell r="D241">
            <v>1984.5263</v>
          </cell>
          <cell r="E241">
            <v>0</v>
          </cell>
          <cell r="F241">
            <v>1984.5263</v>
          </cell>
          <cell r="G241">
            <v>0</v>
          </cell>
          <cell r="H241">
            <v>3969.0526</v>
          </cell>
          <cell r="I241">
            <v>0</v>
          </cell>
        </row>
        <row r="242">
          <cell r="B242" t="str">
            <v>2.2.2.1.10</v>
          </cell>
          <cell r="C242" t="str">
            <v xml:space="preserve"> DEPRECIACIONES </v>
          </cell>
          <cell r="D242">
            <v>1984.5263</v>
          </cell>
          <cell r="E242">
            <v>0</v>
          </cell>
          <cell r="F242">
            <v>1984.5263</v>
          </cell>
          <cell r="G242">
            <v>0</v>
          </cell>
          <cell r="H242">
            <v>3969.0526</v>
          </cell>
          <cell r="I242">
            <v>0</v>
          </cell>
        </row>
        <row r="243">
          <cell r="B243" t="str">
            <v>2.2.2.1.10.17</v>
          </cell>
          <cell r="C243" t="str">
            <v>DEPRECIACION DE OTROS ACTIVOS FIJOS</v>
          </cell>
          <cell r="D243">
            <v>1984.5263</v>
          </cell>
          <cell r="E243">
            <v>0</v>
          </cell>
          <cell r="F243">
            <v>1984.5263</v>
          </cell>
          <cell r="G243">
            <v>0</v>
          </cell>
          <cell r="H243">
            <v>3969.0526</v>
          </cell>
          <cell r="I243">
            <v>0</v>
          </cell>
        </row>
        <row r="244">
          <cell r="B244" t="str">
            <v>2.2.2.3</v>
          </cell>
          <cell r="C244" t="str">
            <v xml:space="preserve"> GASTOS GENERALES </v>
          </cell>
          <cell r="D244">
            <v>194367.75706399998</v>
          </cell>
          <cell r="E244">
            <v>0</v>
          </cell>
          <cell r="F244">
            <v>187908.26660899998</v>
          </cell>
          <cell r="G244">
            <v>0</v>
          </cell>
          <cell r="H244">
            <v>382276.02367299999</v>
          </cell>
          <cell r="I244">
            <v>0</v>
          </cell>
        </row>
        <row r="245">
          <cell r="B245" t="str">
            <v>2.2.2.3.1</v>
          </cell>
          <cell r="C245" t="str">
            <v xml:space="preserve"> BENEFICIOS A LOS EMPLEADOS DIRECTOS </v>
          </cell>
          <cell r="D245">
            <v>67730.149999999951</v>
          </cell>
          <cell r="E245">
            <v>0</v>
          </cell>
          <cell r="F245">
            <v>39607.300000000003</v>
          </cell>
          <cell r="G245">
            <v>0</v>
          </cell>
          <cell r="H245">
            <v>107337.44999999994</v>
          </cell>
          <cell r="I245">
            <v>0</v>
          </cell>
        </row>
        <row r="246">
          <cell r="B246" t="str">
            <v>2.2.2.3.1.1</v>
          </cell>
          <cell r="C246" t="str">
            <v xml:space="preserve"> SUELDOS Y SALARIOS </v>
          </cell>
          <cell r="D246">
            <v>54631.079999999958</v>
          </cell>
          <cell r="E246">
            <v>0</v>
          </cell>
          <cell r="F246">
            <v>39089.4</v>
          </cell>
          <cell r="G246">
            <v>0</v>
          </cell>
          <cell r="H246">
            <v>93720.479999999952</v>
          </cell>
          <cell r="I246">
            <v>0</v>
          </cell>
        </row>
        <row r="247">
          <cell r="B247" t="str">
            <v>2.2.2.3.1.1.1</v>
          </cell>
          <cell r="C247" t="str">
            <v>SUELDOS</v>
          </cell>
          <cell r="D247">
            <v>54631.079999999958</v>
          </cell>
          <cell r="E247">
            <v>0</v>
          </cell>
          <cell r="F247">
            <v>39089.4</v>
          </cell>
          <cell r="G247">
            <v>0</v>
          </cell>
          <cell r="H247">
            <v>93720.479999999952</v>
          </cell>
          <cell r="I247">
            <v>0</v>
          </cell>
        </row>
        <row r="248">
          <cell r="B248" t="str">
            <v>2.2.2.3.1.3</v>
          </cell>
          <cell r="C248" t="str">
            <v xml:space="preserve"> HORAS EXTRAS </v>
          </cell>
          <cell r="D248">
            <v>4995.3600000000006</v>
          </cell>
          <cell r="E248">
            <v>0</v>
          </cell>
          <cell r="F248">
            <v>517.9</v>
          </cell>
          <cell r="G248">
            <v>0</v>
          </cell>
          <cell r="H248">
            <v>5513.26</v>
          </cell>
          <cell r="I248">
            <v>0</v>
          </cell>
        </row>
        <row r="249">
          <cell r="B249" t="str">
            <v>2.2.2.3.1.3.1</v>
          </cell>
          <cell r="C249" t="str">
            <v>HORAS EXTRAS DOBLES</v>
          </cell>
          <cell r="D249">
            <v>4995.3600000000006</v>
          </cell>
          <cell r="E249">
            <v>0</v>
          </cell>
          <cell r="F249">
            <v>517.9</v>
          </cell>
          <cell r="G249">
            <v>0</v>
          </cell>
          <cell r="H249">
            <v>5513.26</v>
          </cell>
          <cell r="I249">
            <v>0</v>
          </cell>
        </row>
        <row r="250">
          <cell r="B250" t="str">
            <v>2.2.2.3.1.4</v>
          </cell>
          <cell r="C250" t="str">
            <v>VACACIONES</v>
          </cell>
          <cell r="D250">
            <v>1887.72</v>
          </cell>
          <cell r="E250">
            <v>0</v>
          </cell>
          <cell r="F250">
            <v>0</v>
          </cell>
          <cell r="G250">
            <v>0</v>
          </cell>
          <cell r="H250">
            <v>1887.72</v>
          </cell>
          <cell r="I250">
            <v>0</v>
          </cell>
        </row>
        <row r="251">
          <cell r="B251" t="str">
            <v>2.2.2.3.1.5</v>
          </cell>
          <cell r="C251" t="str">
            <v>PRIMA VACACIONAL</v>
          </cell>
          <cell r="D251">
            <v>471.92999999999995</v>
          </cell>
          <cell r="E251">
            <v>0</v>
          </cell>
          <cell r="F251">
            <v>0</v>
          </cell>
          <cell r="G251">
            <v>0</v>
          </cell>
          <cell r="H251">
            <v>471.92999999999995</v>
          </cell>
          <cell r="I251">
            <v>0</v>
          </cell>
        </row>
        <row r="252">
          <cell r="B252" t="str">
            <v>2.2.2.3.1.9</v>
          </cell>
          <cell r="C252" t="str">
            <v>AGUINALDO</v>
          </cell>
          <cell r="D252">
            <v>435.92000000000189</v>
          </cell>
          <cell r="E252">
            <v>0</v>
          </cell>
          <cell r="F252">
            <v>0</v>
          </cell>
          <cell r="G252">
            <v>0</v>
          </cell>
          <cell r="H252">
            <v>435.92000000000189</v>
          </cell>
          <cell r="I252">
            <v>0</v>
          </cell>
        </row>
        <row r="253">
          <cell r="B253" t="str">
            <v>2.2.2.3.1.11</v>
          </cell>
          <cell r="C253" t="str">
            <v>COMISIONES</v>
          </cell>
          <cell r="D253">
            <v>5308.1399999999994</v>
          </cell>
          <cell r="E253">
            <v>0</v>
          </cell>
          <cell r="F253">
            <v>0</v>
          </cell>
          <cell r="G253">
            <v>0</v>
          </cell>
          <cell r="H253">
            <v>5308.1399999999994</v>
          </cell>
          <cell r="I253">
            <v>0</v>
          </cell>
        </row>
        <row r="254">
          <cell r="B254" t="str">
            <v>2.2.2.3.4</v>
          </cell>
          <cell r="C254" t="str">
            <v xml:space="preserve"> IMPUESTOS Y APORTACIONES SOBRE SUELDOS Y SALARIOS </v>
          </cell>
          <cell r="D254">
            <v>7002.9300000000021</v>
          </cell>
          <cell r="E254">
            <v>0</v>
          </cell>
          <cell r="F254">
            <v>15343.19</v>
          </cell>
          <cell r="G254">
            <v>0</v>
          </cell>
          <cell r="H254">
            <v>22346.120000000003</v>
          </cell>
          <cell r="I254">
            <v>0</v>
          </cell>
        </row>
        <row r="255">
          <cell r="B255" t="str">
            <v>2.2.2.3.4.1</v>
          </cell>
          <cell r="C255" t="str">
            <v xml:space="preserve"> CUOTAS AL I.M.S.S. </v>
          </cell>
          <cell r="D255">
            <v>4970.9300000000021</v>
          </cell>
          <cell r="E255">
            <v>0</v>
          </cell>
          <cell r="F255">
            <v>3264.0900000000006</v>
          </cell>
          <cell r="G255">
            <v>0</v>
          </cell>
          <cell r="H255">
            <v>8235.0200000000023</v>
          </cell>
          <cell r="I255">
            <v>0</v>
          </cell>
        </row>
        <row r="256">
          <cell r="B256" t="str">
            <v>2.2.2.3.4.1.1</v>
          </cell>
          <cell r="C256" t="str">
            <v>CUOTA FIJA</v>
          </cell>
          <cell r="D256">
            <v>1645.4300000000021</v>
          </cell>
          <cell r="E256">
            <v>0</v>
          </cell>
          <cell r="F256">
            <v>1099.22</v>
          </cell>
          <cell r="G256">
            <v>0</v>
          </cell>
          <cell r="H256">
            <v>2744.6500000000024</v>
          </cell>
          <cell r="I256">
            <v>0</v>
          </cell>
        </row>
        <row r="257">
          <cell r="B257" t="str">
            <v>2.2.2.3.4.1.2</v>
          </cell>
          <cell r="C257" t="str">
            <v>EXCEDENTE 3 SMGDI</v>
          </cell>
          <cell r="D257">
            <v>376.92000000000007</v>
          </cell>
          <cell r="E257">
            <v>0</v>
          </cell>
          <cell r="F257">
            <v>241.64</v>
          </cell>
          <cell r="G257">
            <v>0</v>
          </cell>
          <cell r="H257">
            <v>618.56000000000006</v>
          </cell>
          <cell r="I257">
            <v>0</v>
          </cell>
        </row>
        <row r="258">
          <cell r="B258" t="str">
            <v>2.2.2.3.4.1.3</v>
          </cell>
          <cell r="C258" t="str">
            <v>PRESTACIONES EN DINERO</v>
          </cell>
          <cell r="D258">
            <v>409.24000000000024</v>
          </cell>
          <cell r="E258">
            <v>0</v>
          </cell>
          <cell r="F258">
            <v>266.93</v>
          </cell>
          <cell r="G258">
            <v>0</v>
          </cell>
          <cell r="H258">
            <v>676.1700000000003</v>
          </cell>
          <cell r="I258">
            <v>0</v>
          </cell>
        </row>
        <row r="259">
          <cell r="B259" t="str">
            <v>2.2.2.3.4.1.4</v>
          </cell>
          <cell r="C259" t="str">
            <v>GASTOS MEDICOS PENSIONADOS</v>
          </cell>
          <cell r="D259">
            <v>613.84999999999945</v>
          </cell>
          <cell r="E259">
            <v>0</v>
          </cell>
          <cell r="F259">
            <v>400.39</v>
          </cell>
          <cell r="G259">
            <v>0</v>
          </cell>
          <cell r="H259">
            <v>1014.2399999999994</v>
          </cell>
          <cell r="I259">
            <v>0</v>
          </cell>
        </row>
        <row r="260">
          <cell r="B260" t="str">
            <v>2.2.2.3.4.1.5</v>
          </cell>
          <cell r="C260" t="str">
            <v>RIESGOS DE TRABAJO</v>
          </cell>
          <cell r="D260">
            <v>317.77000000000135</v>
          </cell>
          <cell r="E260">
            <v>0</v>
          </cell>
          <cell r="F260">
            <v>207.27</v>
          </cell>
          <cell r="G260">
            <v>0</v>
          </cell>
          <cell r="H260">
            <v>525.04000000000133</v>
          </cell>
          <cell r="I260">
            <v>0</v>
          </cell>
        </row>
        <row r="261">
          <cell r="B261" t="str">
            <v>2.2.2.3.4.1.6</v>
          </cell>
          <cell r="C261" t="str">
            <v>INVALIDEZ Y VIDA</v>
          </cell>
          <cell r="D261">
            <v>1023.0899999999983</v>
          </cell>
          <cell r="E261">
            <v>0</v>
          </cell>
          <cell r="F261">
            <v>667.32</v>
          </cell>
          <cell r="G261">
            <v>0</v>
          </cell>
          <cell r="H261">
            <v>1690.4099999999985</v>
          </cell>
          <cell r="I261">
            <v>0</v>
          </cell>
        </row>
        <row r="262">
          <cell r="B262" t="str">
            <v>2.2.2.3.4.1.7</v>
          </cell>
          <cell r="C262" t="str">
            <v>GUARDERIAS Y PRESTACIONES SOCIALES</v>
          </cell>
          <cell r="D262">
            <v>584.63000000000102</v>
          </cell>
          <cell r="E262">
            <v>0</v>
          </cell>
          <cell r="F262">
            <v>381.32</v>
          </cell>
          <cell r="G262">
            <v>0</v>
          </cell>
          <cell r="H262">
            <v>965.95000000000095</v>
          </cell>
          <cell r="I262">
            <v>0</v>
          </cell>
        </row>
        <row r="263">
          <cell r="B263" t="str">
            <v>2.2.2.3.4.2</v>
          </cell>
          <cell r="C263" t="str">
            <v xml:space="preserve"> APORTACIONES AL INFONAVIT </v>
          </cell>
          <cell r="D263">
            <v>0</v>
          </cell>
          <cell r="E263">
            <v>0</v>
          </cell>
          <cell r="F263">
            <v>4829.76</v>
          </cell>
          <cell r="G263">
            <v>0</v>
          </cell>
          <cell r="H263">
            <v>4829.76</v>
          </cell>
          <cell r="I263">
            <v>0</v>
          </cell>
        </row>
        <row r="264">
          <cell r="B264" t="str">
            <v>2.2.2.3.4.2.1</v>
          </cell>
          <cell r="C264" t="str">
            <v>INFONAVIT-APORTACION PATRONAL SIN CREDITO</v>
          </cell>
          <cell r="D264">
            <v>0</v>
          </cell>
          <cell r="E264">
            <v>0</v>
          </cell>
          <cell r="F264">
            <v>4829.76</v>
          </cell>
          <cell r="G264">
            <v>0</v>
          </cell>
          <cell r="H264">
            <v>4829.76</v>
          </cell>
          <cell r="I264">
            <v>0</v>
          </cell>
        </row>
        <row r="265">
          <cell r="B265" t="str">
            <v>2.2.2.3.4.3</v>
          </cell>
          <cell r="C265" t="str">
            <v xml:space="preserve"> APORTACIONES AL SAR </v>
          </cell>
          <cell r="D265">
            <v>0</v>
          </cell>
          <cell r="E265">
            <v>0</v>
          </cell>
          <cell r="F265">
            <v>6061.34</v>
          </cell>
          <cell r="G265">
            <v>0</v>
          </cell>
          <cell r="H265">
            <v>6061.34</v>
          </cell>
          <cell r="I265">
            <v>0</v>
          </cell>
        </row>
        <row r="266">
          <cell r="B266" t="str">
            <v>2.2.2.3.4.3.1</v>
          </cell>
          <cell r="C266" t="str">
            <v>RETIRO</v>
          </cell>
          <cell r="D266">
            <v>0</v>
          </cell>
          <cell r="E266">
            <v>0</v>
          </cell>
          <cell r="F266">
            <v>1931.89</v>
          </cell>
          <cell r="G266">
            <v>0</v>
          </cell>
          <cell r="H266">
            <v>1931.89</v>
          </cell>
          <cell r="I266">
            <v>0</v>
          </cell>
        </row>
        <row r="267">
          <cell r="B267" t="str">
            <v>2.2.2.3.4.3.2</v>
          </cell>
          <cell r="C267" t="str">
            <v>CESANTIA EN EDAD AVANZADA Y VEJEZ</v>
          </cell>
          <cell r="D267">
            <v>0</v>
          </cell>
          <cell r="E267">
            <v>0</v>
          </cell>
          <cell r="F267">
            <v>4129.45</v>
          </cell>
          <cell r="G267">
            <v>0</v>
          </cell>
          <cell r="H267">
            <v>4129.45</v>
          </cell>
          <cell r="I267">
            <v>0</v>
          </cell>
        </row>
        <row r="268">
          <cell r="B268" t="str">
            <v>2.2.2.3.4.4</v>
          </cell>
          <cell r="C268" t="str">
            <v>IMPUESTO ESTATAL SOBRE NOMINAS</v>
          </cell>
          <cell r="D268">
            <v>2032</v>
          </cell>
          <cell r="E268">
            <v>0</v>
          </cell>
          <cell r="F268">
            <v>1188</v>
          </cell>
          <cell r="G268">
            <v>0</v>
          </cell>
          <cell r="H268">
            <v>3220</v>
          </cell>
          <cell r="I268">
            <v>0</v>
          </cell>
        </row>
        <row r="269">
          <cell r="B269" t="str">
            <v>2.2.2.3.6</v>
          </cell>
          <cell r="C269" t="str">
            <v xml:space="preserve"> HONORARIOS </v>
          </cell>
          <cell r="D269">
            <v>66011.140000000014</v>
          </cell>
          <cell r="E269">
            <v>0</v>
          </cell>
          <cell r="F269">
            <v>76232.359999999986</v>
          </cell>
          <cell r="G269">
            <v>0</v>
          </cell>
          <cell r="H269">
            <v>142243.50000000003</v>
          </cell>
          <cell r="I269">
            <v>0</v>
          </cell>
        </row>
        <row r="270">
          <cell r="B270" t="str">
            <v>2.2.2.3.6.1</v>
          </cell>
          <cell r="C270" t="str">
            <v xml:space="preserve"> HONORARIOS A PERSONAS FISICAS </v>
          </cell>
          <cell r="D270">
            <v>10091.290000000001</v>
          </cell>
          <cell r="E270">
            <v>0</v>
          </cell>
          <cell r="F270">
            <v>10091.299999999999</v>
          </cell>
          <cell r="G270">
            <v>0</v>
          </cell>
          <cell r="H270">
            <v>20182.59</v>
          </cell>
          <cell r="I270">
            <v>0</v>
          </cell>
        </row>
        <row r="271">
          <cell r="B271" t="str">
            <v>2.2.2.3.6.1.1</v>
          </cell>
          <cell r="C271" t="str">
            <v>HONORARIOS A PERSONAS FISICAS RESIDENTES NACIONALES</v>
          </cell>
          <cell r="D271">
            <v>10091.290000000001</v>
          </cell>
          <cell r="E271">
            <v>0</v>
          </cell>
          <cell r="F271">
            <v>10091.299999999999</v>
          </cell>
          <cell r="G271">
            <v>0</v>
          </cell>
          <cell r="H271">
            <v>20182.59</v>
          </cell>
          <cell r="I271">
            <v>0</v>
          </cell>
        </row>
        <row r="272">
          <cell r="B272" t="str">
            <v>2.2.2.3.6.2</v>
          </cell>
          <cell r="C272" t="str">
            <v xml:space="preserve"> HONORARIOS A PERSONAS MORALES </v>
          </cell>
          <cell r="D272">
            <v>4500</v>
          </cell>
          <cell r="E272">
            <v>0</v>
          </cell>
          <cell r="F272">
            <v>4500</v>
          </cell>
          <cell r="G272">
            <v>0</v>
          </cell>
          <cell r="H272">
            <v>9000</v>
          </cell>
          <cell r="I272">
            <v>0</v>
          </cell>
        </row>
        <row r="273">
          <cell r="B273" t="str">
            <v>2.2.2.3.6.2.1</v>
          </cell>
          <cell r="C273" t="str">
            <v>HONORARIOS A PERSONAS MORALES RESIDENTES  NACIONALES</v>
          </cell>
          <cell r="D273">
            <v>4500</v>
          </cell>
          <cell r="E273">
            <v>0</v>
          </cell>
          <cell r="F273">
            <v>4500</v>
          </cell>
          <cell r="G273">
            <v>0</v>
          </cell>
          <cell r="H273">
            <v>9000</v>
          </cell>
          <cell r="I273">
            <v>0</v>
          </cell>
        </row>
        <row r="274">
          <cell r="B274" t="str">
            <v>2.2.2.3.6.5</v>
          </cell>
          <cell r="C274" t="str">
            <v xml:space="preserve"> HONORARIOS ASIMILADOS A SALARIOS </v>
          </cell>
          <cell r="D274">
            <v>51419.850000000006</v>
          </cell>
          <cell r="E274">
            <v>0</v>
          </cell>
          <cell r="F274">
            <v>61641.05999999999</v>
          </cell>
          <cell r="G274">
            <v>0</v>
          </cell>
          <cell r="H274">
            <v>113060.91000000002</v>
          </cell>
          <cell r="I274">
            <v>0</v>
          </cell>
        </row>
        <row r="275">
          <cell r="B275" t="str">
            <v>2.2.2.3.6.5.3</v>
          </cell>
          <cell r="C275" t="str">
            <v>EDUARDO ROMERO FLORES</v>
          </cell>
          <cell r="D275">
            <v>8496.3599999999988</v>
          </cell>
          <cell r="E275">
            <v>0</v>
          </cell>
          <cell r="F275">
            <v>89.63</v>
          </cell>
          <cell r="G275">
            <v>0</v>
          </cell>
          <cell r="H275">
            <v>8585.989999999998</v>
          </cell>
          <cell r="I275">
            <v>0</v>
          </cell>
        </row>
        <row r="276">
          <cell r="B276" t="str">
            <v>2.2.2.3.6.5.6</v>
          </cell>
          <cell r="C276" t="str">
            <v xml:space="preserve">SALISA CELIA GASCA COLIN  </v>
          </cell>
          <cell r="D276">
            <v>11122.729999999996</v>
          </cell>
          <cell r="E276">
            <v>0</v>
          </cell>
          <cell r="F276">
            <v>3402.26</v>
          </cell>
          <cell r="G276">
            <v>0</v>
          </cell>
          <cell r="H276">
            <v>14524.989999999996</v>
          </cell>
          <cell r="I276">
            <v>0</v>
          </cell>
        </row>
        <row r="277">
          <cell r="B277" t="str">
            <v>2.2.2.3.6.5.7</v>
          </cell>
          <cell r="C277" t="str">
            <v xml:space="preserve">BRENDA ABIGAIL RIOS MARTINEZ  </v>
          </cell>
          <cell r="D277">
            <v>0</v>
          </cell>
          <cell r="E277">
            <v>0</v>
          </cell>
          <cell r="F277">
            <v>148.61000000000001</v>
          </cell>
          <cell r="G277">
            <v>0</v>
          </cell>
          <cell r="H277">
            <v>148.61000000000001</v>
          </cell>
          <cell r="I277">
            <v>0</v>
          </cell>
        </row>
        <row r="278">
          <cell r="B278" t="str">
            <v>2.2.2.3.6.5.8</v>
          </cell>
          <cell r="C278" t="str">
            <v xml:space="preserve">BRENDA GUTIERREZ VILLANUEVA  </v>
          </cell>
          <cell r="D278">
            <v>0</v>
          </cell>
          <cell r="E278">
            <v>0</v>
          </cell>
          <cell r="F278">
            <v>10622.06</v>
          </cell>
          <cell r="G278">
            <v>0</v>
          </cell>
          <cell r="H278">
            <v>10622.06</v>
          </cell>
          <cell r="I278">
            <v>0</v>
          </cell>
        </row>
        <row r="279">
          <cell r="B279" t="str">
            <v>2.2.2.3.6.5.10</v>
          </cell>
          <cell r="C279" t="str">
            <v xml:space="preserve">DANIELA ALEJANDRA VILLANUEVA CUEVAS  </v>
          </cell>
          <cell r="D279">
            <v>6874.5399999999972</v>
          </cell>
          <cell r="E279">
            <v>0</v>
          </cell>
          <cell r="F279">
            <v>2763.24</v>
          </cell>
          <cell r="G279">
            <v>0</v>
          </cell>
          <cell r="H279">
            <v>9637.779999999997</v>
          </cell>
          <cell r="I279">
            <v>0</v>
          </cell>
        </row>
        <row r="280">
          <cell r="B280" t="str">
            <v>2.2.2.3.6.5.11</v>
          </cell>
          <cell r="C280" t="str">
            <v xml:space="preserve">MARIA FERNANDA BASURTO GALEANA  </v>
          </cell>
          <cell r="D280">
            <v>11475.580000000002</v>
          </cell>
          <cell r="E280">
            <v>0</v>
          </cell>
          <cell r="F280">
            <v>11475.58</v>
          </cell>
          <cell r="G280">
            <v>0</v>
          </cell>
          <cell r="H280">
            <v>22951.160000000003</v>
          </cell>
          <cell r="I280">
            <v>0</v>
          </cell>
        </row>
        <row r="281">
          <cell r="B281" t="str">
            <v>2.2.2.3.6.5.12</v>
          </cell>
          <cell r="C281" t="str">
            <v xml:space="preserve">MARIANA MONSERRAT MARIN CAMPOS  </v>
          </cell>
          <cell r="D281">
            <v>4563.16</v>
          </cell>
          <cell r="E281">
            <v>0</v>
          </cell>
          <cell r="F281">
            <v>4563.16</v>
          </cell>
          <cell r="G281">
            <v>0</v>
          </cell>
          <cell r="H281">
            <v>9126.32</v>
          </cell>
          <cell r="I281">
            <v>0</v>
          </cell>
        </row>
        <row r="282">
          <cell r="B282" t="str">
            <v>2.2.2.3.6.5.13</v>
          </cell>
          <cell r="C282" t="str">
            <v xml:space="preserve">CITLALLI GARCIA ALVARADO  </v>
          </cell>
          <cell r="D282">
            <v>2105.8999999999996</v>
          </cell>
          <cell r="E282">
            <v>0</v>
          </cell>
          <cell r="F282">
            <v>10868.4</v>
          </cell>
          <cell r="G282">
            <v>0</v>
          </cell>
          <cell r="H282">
            <v>12974.3</v>
          </cell>
          <cell r="I282">
            <v>0</v>
          </cell>
        </row>
        <row r="283">
          <cell r="B283" t="str">
            <v>2.2.2.3.6.5.14</v>
          </cell>
          <cell r="C283" t="str">
            <v xml:space="preserve">ANDREA DE LA LUZ GARCIA  </v>
          </cell>
          <cell r="D283">
            <v>4500.0000000000009</v>
          </cell>
          <cell r="E283">
            <v>0</v>
          </cell>
          <cell r="F283">
            <v>521.88</v>
          </cell>
          <cell r="G283">
            <v>0</v>
          </cell>
          <cell r="H283">
            <v>5021.880000000001</v>
          </cell>
          <cell r="I283">
            <v>0</v>
          </cell>
        </row>
        <row r="284">
          <cell r="B284" t="str">
            <v>2.2.2.3.6.5.15</v>
          </cell>
          <cell r="C284" t="str">
            <v xml:space="preserve">MARIANA MONTSERRAT LERMA HERNANDEZ  </v>
          </cell>
          <cell r="D284">
            <v>2281.58</v>
          </cell>
          <cell r="E284">
            <v>0</v>
          </cell>
          <cell r="F284">
            <v>6312.8600000000006</v>
          </cell>
          <cell r="G284">
            <v>0</v>
          </cell>
          <cell r="H284">
            <v>8594.44</v>
          </cell>
          <cell r="I284">
            <v>0</v>
          </cell>
        </row>
        <row r="285">
          <cell r="B285" t="str">
            <v>2.2.2.3.6.5.16</v>
          </cell>
          <cell r="C285" t="str">
            <v>JOSE LUIS RODRIGUEZ VALDEZ</v>
          </cell>
          <cell r="D285">
            <v>0</v>
          </cell>
          <cell r="E285">
            <v>0</v>
          </cell>
          <cell r="F285">
            <v>10873.38</v>
          </cell>
          <cell r="G285">
            <v>0</v>
          </cell>
          <cell r="H285">
            <v>10873.38</v>
          </cell>
          <cell r="I285">
            <v>0</v>
          </cell>
        </row>
        <row r="286">
          <cell r="B286" t="str">
            <v>2.2.2.3.7</v>
          </cell>
          <cell r="C286" t="str">
            <v xml:space="preserve"> ARRENDAMIENTOS </v>
          </cell>
          <cell r="D286">
            <v>21035.000000000015</v>
          </cell>
          <cell r="E286">
            <v>0</v>
          </cell>
          <cell r="F286">
            <v>20160</v>
          </cell>
          <cell r="G286">
            <v>0</v>
          </cell>
          <cell r="H286">
            <v>41195.000000000015</v>
          </cell>
          <cell r="I286">
            <v>0</v>
          </cell>
        </row>
        <row r="287">
          <cell r="B287" t="str">
            <v>2.2.2.3.7.2</v>
          </cell>
          <cell r="C287" t="str">
            <v>ARRENDAMIENTO A PERSONAS MORALES RESIDENTES NACIONALES</v>
          </cell>
          <cell r="D287">
            <v>21035.000000000015</v>
          </cell>
          <cell r="E287">
            <v>0</v>
          </cell>
          <cell r="F287">
            <v>20160</v>
          </cell>
          <cell r="G287">
            <v>0</v>
          </cell>
          <cell r="H287">
            <v>41195.000000000015</v>
          </cell>
          <cell r="I287">
            <v>0</v>
          </cell>
        </row>
        <row r="288">
          <cell r="B288" t="str">
            <v>2.2.2.3.8</v>
          </cell>
          <cell r="C288" t="str">
            <v xml:space="preserve"> COMBUSTIBLES Y LUBRICANTES </v>
          </cell>
          <cell r="D288">
            <v>5036.5900000000101</v>
          </cell>
          <cell r="E288">
            <v>0</v>
          </cell>
          <cell r="F288">
            <v>6176.34</v>
          </cell>
          <cell r="G288">
            <v>0</v>
          </cell>
          <cell r="H288">
            <v>11212.930000000011</v>
          </cell>
          <cell r="I288">
            <v>0</v>
          </cell>
        </row>
        <row r="289">
          <cell r="B289" t="str">
            <v>2.2.2.3.8.1</v>
          </cell>
          <cell r="C289" t="str">
            <v>GASOLINA</v>
          </cell>
          <cell r="D289">
            <v>4368.8000000000102</v>
          </cell>
          <cell r="E289">
            <v>0</v>
          </cell>
          <cell r="F289">
            <v>6176.34</v>
          </cell>
          <cell r="G289">
            <v>0</v>
          </cell>
          <cell r="H289">
            <v>10545.14000000001</v>
          </cell>
          <cell r="I289">
            <v>0</v>
          </cell>
        </row>
        <row r="290">
          <cell r="B290" t="str">
            <v>2.2.2.3.8.4</v>
          </cell>
          <cell r="C290" t="str">
            <v>ACEITES Y LUBRICANTES</v>
          </cell>
          <cell r="D290">
            <v>667.79000000000008</v>
          </cell>
          <cell r="E290">
            <v>0</v>
          </cell>
          <cell r="F290">
            <v>0</v>
          </cell>
          <cell r="G290">
            <v>0</v>
          </cell>
          <cell r="H290">
            <v>667.79000000000008</v>
          </cell>
          <cell r="I290">
            <v>0</v>
          </cell>
        </row>
        <row r="291">
          <cell r="B291" t="str">
            <v>2.2.2.3.10</v>
          </cell>
          <cell r="C291" t="str">
            <v xml:space="preserve"> DEPRECIACIONES </v>
          </cell>
          <cell r="D291">
            <v>1068.1668</v>
          </cell>
          <cell r="E291">
            <v>0</v>
          </cell>
          <cell r="F291">
            <v>1068.1668</v>
          </cell>
          <cell r="G291">
            <v>0</v>
          </cell>
          <cell r="H291">
            <v>2136.3335999999999</v>
          </cell>
          <cell r="I291">
            <v>0</v>
          </cell>
        </row>
        <row r="292">
          <cell r="B292" t="str">
            <v>2.2.2.3.10.17</v>
          </cell>
          <cell r="C292" t="str">
            <v>DEPRECIACION DE OTROS ACTIVOS FIJOS</v>
          </cell>
          <cell r="D292">
            <v>1068.1668</v>
          </cell>
          <cell r="E292">
            <v>0</v>
          </cell>
          <cell r="F292">
            <v>1068.1668</v>
          </cell>
          <cell r="G292">
            <v>0</v>
          </cell>
          <cell r="H292">
            <v>2136.3335999999999</v>
          </cell>
          <cell r="I292">
            <v>0</v>
          </cell>
        </row>
        <row r="293">
          <cell r="B293" t="str">
            <v>2.2.2.3.12</v>
          </cell>
          <cell r="C293" t="str">
            <v xml:space="preserve"> TELEFONO </v>
          </cell>
          <cell r="D293">
            <v>90.260000000000218</v>
          </cell>
          <cell r="E293">
            <v>0</v>
          </cell>
          <cell r="F293">
            <v>90.26</v>
          </cell>
          <cell r="G293">
            <v>0</v>
          </cell>
          <cell r="H293">
            <v>180.52000000000021</v>
          </cell>
          <cell r="I293">
            <v>0</v>
          </cell>
        </row>
        <row r="294">
          <cell r="B294" t="str">
            <v>2.2.2.3.12.1</v>
          </cell>
          <cell r="C294" t="str">
            <v>TELEFONO FIJO</v>
          </cell>
          <cell r="D294">
            <v>90.260000000000218</v>
          </cell>
          <cell r="E294">
            <v>0</v>
          </cell>
          <cell r="F294">
            <v>90.26</v>
          </cell>
          <cell r="G294">
            <v>0</v>
          </cell>
          <cell r="H294">
            <v>180.52000000000021</v>
          </cell>
          <cell r="I294">
            <v>0</v>
          </cell>
        </row>
        <row r="295">
          <cell r="B295" t="str">
            <v>2.2.2.3.13</v>
          </cell>
          <cell r="C295" t="str">
            <v>INTERNET</v>
          </cell>
          <cell r="D295">
            <v>349.39999999999782</v>
          </cell>
          <cell r="E295">
            <v>0</v>
          </cell>
          <cell r="F295">
            <v>349.4</v>
          </cell>
          <cell r="G295">
            <v>0</v>
          </cell>
          <cell r="H295">
            <v>698.79999999999779</v>
          </cell>
          <cell r="I295">
            <v>0</v>
          </cell>
        </row>
        <row r="296">
          <cell r="B296" t="str">
            <v>2.2.2.3.18</v>
          </cell>
          <cell r="C296" t="str">
            <v xml:space="preserve"> PAPELERIA Y ARTICULOS DE OFICINA </v>
          </cell>
          <cell r="D296">
            <v>772</v>
          </cell>
          <cell r="E296">
            <v>0</v>
          </cell>
          <cell r="F296">
            <v>1092.8599999999999</v>
          </cell>
          <cell r="G296">
            <v>0</v>
          </cell>
          <cell r="H296">
            <v>1864.86</v>
          </cell>
          <cell r="I296">
            <v>0</v>
          </cell>
        </row>
        <row r="297">
          <cell r="B297" t="str">
            <v>2.2.2.3.18.1</v>
          </cell>
          <cell r="C297" t="str">
            <v>PAPELERIA Y ARTICULOS DE OFICINA</v>
          </cell>
          <cell r="D297">
            <v>772</v>
          </cell>
          <cell r="E297">
            <v>0</v>
          </cell>
          <cell r="F297">
            <v>1092.8599999999999</v>
          </cell>
          <cell r="G297">
            <v>0</v>
          </cell>
          <cell r="H297">
            <v>1864.86</v>
          </cell>
          <cell r="I297">
            <v>0</v>
          </cell>
        </row>
        <row r="298">
          <cell r="B298" t="str">
            <v>2.2.2.3.19</v>
          </cell>
          <cell r="C298" t="str">
            <v xml:space="preserve"> MANTENIMIENTO Y CONSERVACION </v>
          </cell>
          <cell r="D298">
            <v>989.61</v>
          </cell>
          <cell r="E298">
            <v>0</v>
          </cell>
          <cell r="F298">
            <v>540</v>
          </cell>
          <cell r="G298">
            <v>0</v>
          </cell>
          <cell r="H298">
            <v>1529.6100000000001</v>
          </cell>
          <cell r="I298">
            <v>0</v>
          </cell>
        </row>
        <row r="299">
          <cell r="B299" t="str">
            <v>2.2.2.3.19.2</v>
          </cell>
          <cell r="C299" t="str">
            <v>MANTENIMIENTO DE EDIFICIO</v>
          </cell>
          <cell r="D299">
            <v>474</v>
          </cell>
          <cell r="E299">
            <v>0</v>
          </cell>
          <cell r="F299">
            <v>540</v>
          </cell>
          <cell r="G299">
            <v>0</v>
          </cell>
          <cell r="H299">
            <v>1014</v>
          </cell>
          <cell r="I299">
            <v>0</v>
          </cell>
        </row>
        <row r="300">
          <cell r="B300" t="str">
            <v>2.2.2.3.19.5</v>
          </cell>
          <cell r="C300" t="str">
            <v>MANTENIMIENTO DE EQUIPO DE TRANSPORTE</v>
          </cell>
          <cell r="D300">
            <v>515.61</v>
          </cell>
          <cell r="E300">
            <v>0</v>
          </cell>
          <cell r="F300">
            <v>0</v>
          </cell>
          <cell r="G300">
            <v>0</v>
          </cell>
          <cell r="H300">
            <v>515.61</v>
          </cell>
          <cell r="I300">
            <v>0</v>
          </cell>
        </row>
        <row r="301">
          <cell r="B301" t="str">
            <v>2.2.2.3.24</v>
          </cell>
          <cell r="C301" t="str">
            <v xml:space="preserve"> CUOTAS Y SUSCRIPCIONES </v>
          </cell>
          <cell r="D301">
            <v>12801.724100000001</v>
          </cell>
          <cell r="E301">
            <v>0</v>
          </cell>
          <cell r="F301">
            <v>0</v>
          </cell>
          <cell r="G301">
            <v>0</v>
          </cell>
          <cell r="H301">
            <v>12801.724100000001</v>
          </cell>
          <cell r="I301">
            <v>0</v>
          </cell>
        </row>
        <row r="302">
          <cell r="B302" t="str">
            <v>2.2.2.3.24.7</v>
          </cell>
          <cell r="C302" t="str">
            <v>SUSCRIPCION A SERVICIOS DE COMPUTO EN LA NUBE</v>
          </cell>
          <cell r="D302">
            <v>12801.724100000001</v>
          </cell>
          <cell r="E302">
            <v>0</v>
          </cell>
          <cell r="F302">
            <v>0</v>
          </cell>
          <cell r="G302">
            <v>0</v>
          </cell>
          <cell r="H302">
            <v>12801.724100000001</v>
          </cell>
          <cell r="I302">
            <v>0</v>
          </cell>
        </row>
        <row r="303">
          <cell r="B303" t="str">
            <v>2.2.2.3.31</v>
          </cell>
          <cell r="C303" t="str">
            <v xml:space="preserve"> GASTOS DE IMPORTACION </v>
          </cell>
          <cell r="D303">
            <v>850</v>
          </cell>
          <cell r="E303">
            <v>0</v>
          </cell>
          <cell r="F303">
            <v>0</v>
          </cell>
          <cell r="G303">
            <v>0</v>
          </cell>
          <cell r="H303">
            <v>850</v>
          </cell>
          <cell r="I303">
            <v>0</v>
          </cell>
        </row>
        <row r="304">
          <cell r="B304" t="str">
            <v>2.2.2.3.31.5</v>
          </cell>
          <cell r="C304" t="str">
            <v>OTROS GASTOS DE IMPORTACION</v>
          </cell>
          <cell r="D304">
            <v>850</v>
          </cell>
          <cell r="E304">
            <v>0</v>
          </cell>
          <cell r="F304">
            <v>0</v>
          </cell>
          <cell r="G304">
            <v>0</v>
          </cell>
          <cell r="H304">
            <v>850</v>
          </cell>
          <cell r="I304">
            <v>0</v>
          </cell>
        </row>
        <row r="305">
          <cell r="B305" t="str">
            <v>2.2.2.3.34</v>
          </cell>
          <cell r="C305" t="str">
            <v xml:space="preserve"> COMISIONES BANCARIAS </v>
          </cell>
          <cell r="D305">
            <v>1079</v>
          </cell>
          <cell r="E305">
            <v>0</v>
          </cell>
          <cell r="F305">
            <v>1074.5999999999999</v>
          </cell>
          <cell r="G305">
            <v>0</v>
          </cell>
          <cell r="H305">
            <v>2153.6</v>
          </cell>
          <cell r="I305">
            <v>0</v>
          </cell>
        </row>
        <row r="306">
          <cell r="B306" t="str">
            <v>2.2.2.3.34.1</v>
          </cell>
          <cell r="C306" t="str">
            <v>COMISIONES BANCARIAS</v>
          </cell>
          <cell r="D306">
            <v>1079</v>
          </cell>
          <cell r="E306">
            <v>0</v>
          </cell>
          <cell r="F306">
            <v>1074.5999999999999</v>
          </cell>
          <cell r="G306">
            <v>0</v>
          </cell>
          <cell r="H306">
            <v>2153.6</v>
          </cell>
          <cell r="I306">
            <v>0</v>
          </cell>
        </row>
        <row r="307">
          <cell r="B307" t="str">
            <v>2.2.2.3.51</v>
          </cell>
          <cell r="C307" t="str">
            <v>HERRAMIENTAS DE MANO  Y EQUIPO MENOR</v>
          </cell>
          <cell r="D307">
            <v>0</v>
          </cell>
          <cell r="E307">
            <v>0</v>
          </cell>
          <cell r="F307">
            <v>3398.63</v>
          </cell>
          <cell r="G307">
            <v>0</v>
          </cell>
          <cell r="H307">
            <v>3398.63</v>
          </cell>
          <cell r="I307">
            <v>0</v>
          </cell>
        </row>
        <row r="308">
          <cell r="B308" t="str">
            <v>2.2.2.3.64</v>
          </cell>
          <cell r="C308" t="str">
            <v xml:space="preserve"> MATERIALES PARA LABORATORIO </v>
          </cell>
          <cell r="D308">
            <v>9551.7861640000046</v>
          </cell>
          <cell r="E308">
            <v>0</v>
          </cell>
          <cell r="F308">
            <v>22569.159809000001</v>
          </cell>
          <cell r="G308">
            <v>0</v>
          </cell>
          <cell r="H308">
            <v>32120.945973000005</v>
          </cell>
          <cell r="I308">
            <v>0</v>
          </cell>
        </row>
        <row r="309">
          <cell r="B309" t="str">
            <v>2.2.2.3.64.1</v>
          </cell>
          <cell r="C309" t="str">
            <v>EVALUACIONES DE PRODUCTO</v>
          </cell>
          <cell r="D309">
            <v>9551.7861640000046</v>
          </cell>
          <cell r="E309">
            <v>0</v>
          </cell>
          <cell r="F309">
            <v>22569.159809000001</v>
          </cell>
          <cell r="G309">
            <v>0</v>
          </cell>
          <cell r="H309">
            <v>32120.945973000005</v>
          </cell>
          <cell r="I309">
            <v>0</v>
          </cell>
        </row>
        <row r="310">
          <cell r="B310" t="str">
            <v>2.2.2.3.72</v>
          </cell>
          <cell r="C310" t="str">
            <v>ESTACIONAMIENTOS PUBLICOS</v>
          </cell>
          <cell r="D310">
            <v>0</v>
          </cell>
          <cell r="E310">
            <v>0</v>
          </cell>
          <cell r="F310">
            <v>206</v>
          </cell>
          <cell r="G310">
            <v>0</v>
          </cell>
          <cell r="H310">
            <v>206</v>
          </cell>
          <cell r="I310">
            <v>0</v>
          </cell>
        </row>
        <row r="311">
          <cell r="B311" t="str">
            <v>2.3</v>
          </cell>
          <cell r="C311" t="str">
            <v xml:space="preserve"> OTROS INGRESOS Y OTROS GASTOS </v>
          </cell>
          <cell r="D311">
            <v>0</v>
          </cell>
          <cell r="E311">
            <v>2.095992599999974E-2</v>
          </cell>
          <cell r="F311">
            <v>4876.4839640000018</v>
          </cell>
          <cell r="G311">
            <v>0</v>
          </cell>
          <cell r="H311">
            <v>0</v>
          </cell>
          <cell r="I311">
            <v>-4876.4516323860016</v>
          </cell>
        </row>
        <row r="312">
          <cell r="B312" t="str">
            <v>2.3.1</v>
          </cell>
          <cell r="C312" t="str">
            <v xml:space="preserve"> OTROS INGRESOS </v>
          </cell>
          <cell r="D312">
            <v>0</v>
          </cell>
          <cell r="E312">
            <v>2.095992599999974E-2</v>
          </cell>
          <cell r="F312">
            <v>0</v>
          </cell>
          <cell r="G312">
            <v>0</v>
          </cell>
          <cell r="H312">
            <v>0</v>
          </cell>
          <cell r="I312">
            <v>2.0431613999999737E-2</v>
          </cell>
        </row>
        <row r="313">
          <cell r="B313" t="str">
            <v>2.3.1.13</v>
          </cell>
          <cell r="C313" t="str">
            <v>AJUSTE POR SALDOS PEQUEÑOS</v>
          </cell>
          <cell r="D313">
            <v>0</v>
          </cell>
          <cell r="E313">
            <v>2.095992599999974E-2</v>
          </cell>
          <cell r="F313">
            <v>0</v>
          </cell>
          <cell r="G313">
            <v>0</v>
          </cell>
          <cell r="H313">
            <v>0</v>
          </cell>
          <cell r="I313">
            <v>2.0431613999999737E-2</v>
          </cell>
        </row>
        <row r="314">
          <cell r="B314" t="str">
            <v>2.3.2</v>
          </cell>
          <cell r="C314" t="str">
            <v xml:space="preserve"> OTROS GASTOS </v>
          </cell>
          <cell r="D314">
            <v>0</v>
          </cell>
          <cell r="E314">
            <v>0</v>
          </cell>
          <cell r="F314">
            <v>4876.4720640000014</v>
          </cell>
          <cell r="G314">
            <v>0</v>
          </cell>
          <cell r="H314">
            <v>4876.4720640000014</v>
          </cell>
          <cell r="I314">
            <v>0</v>
          </cell>
        </row>
        <row r="315">
          <cell r="B315" t="str">
            <v>2.3.2.11</v>
          </cell>
          <cell r="C315" t="str">
            <v>MERMAS Y/O DESPERDICIOS DE INVENTARIOS</v>
          </cell>
          <cell r="D315">
            <v>0</v>
          </cell>
          <cell r="E315">
            <v>0</v>
          </cell>
          <cell r="F315">
            <v>4876.4720640000014</v>
          </cell>
          <cell r="G315">
            <v>0</v>
          </cell>
          <cell r="H315">
            <v>4876.4720640000014</v>
          </cell>
          <cell r="I315">
            <v>0</v>
          </cell>
        </row>
        <row r="316">
          <cell r="B316" t="str">
            <v>2.4</v>
          </cell>
          <cell r="C316" t="str">
            <v xml:space="preserve"> RESULTADO INTEGRAL DE FINANCIAMIENTO </v>
          </cell>
          <cell r="D316">
            <v>1416.396835000005</v>
          </cell>
          <cell r="E316">
            <v>0</v>
          </cell>
          <cell r="F316">
            <v>5678.6187</v>
          </cell>
          <cell r="G316">
            <v>2143.4929000000002</v>
          </cell>
          <cell r="H316">
            <v>4951.522635000003</v>
          </cell>
          <cell r="I316">
            <v>0</v>
          </cell>
        </row>
        <row r="317">
          <cell r="B317" t="str">
            <v>2.4.1</v>
          </cell>
          <cell r="C317" t="str">
            <v xml:space="preserve"> INTERESES A CARGO </v>
          </cell>
          <cell r="D317">
            <v>4500</v>
          </cell>
          <cell r="E317">
            <v>0</v>
          </cell>
          <cell r="F317">
            <v>4500</v>
          </cell>
          <cell r="G317">
            <v>0</v>
          </cell>
          <cell r="H317">
            <v>9000</v>
          </cell>
          <cell r="I317">
            <v>0</v>
          </cell>
        </row>
        <row r="318">
          <cell r="B318" t="str">
            <v>2.4.1.2</v>
          </cell>
          <cell r="C318" t="str">
            <v xml:space="preserve"> INTERESES A CARGO DE PERSONAS FISICAS </v>
          </cell>
          <cell r="D318">
            <v>4500</v>
          </cell>
          <cell r="E318">
            <v>0</v>
          </cell>
          <cell r="F318">
            <v>4500</v>
          </cell>
          <cell r="G318">
            <v>0</v>
          </cell>
          <cell r="H318">
            <v>9000</v>
          </cell>
          <cell r="I318">
            <v>0</v>
          </cell>
        </row>
        <row r="319">
          <cell r="B319" t="str">
            <v>2.4.1.2.1</v>
          </cell>
          <cell r="C319" t="str">
            <v>INTERESES A CARGO DE PERSONAS FISICAS NACIONAL</v>
          </cell>
          <cell r="D319">
            <v>4500</v>
          </cell>
          <cell r="E319">
            <v>0</v>
          </cell>
          <cell r="F319">
            <v>4500</v>
          </cell>
          <cell r="G319">
            <v>0</v>
          </cell>
          <cell r="H319">
            <v>9000</v>
          </cell>
          <cell r="I319">
            <v>0</v>
          </cell>
        </row>
        <row r="320">
          <cell r="B320" t="str">
            <v>2.4.3</v>
          </cell>
          <cell r="C320" t="str">
            <v xml:space="preserve"> FLUCTUACION CAMBIARIA </v>
          </cell>
          <cell r="D320">
            <v>7070.157100000004</v>
          </cell>
          <cell r="E320">
            <v>0</v>
          </cell>
          <cell r="F320">
            <v>1178.6187</v>
          </cell>
          <cell r="G320">
            <v>2143.4929000000002</v>
          </cell>
          <cell r="H320">
            <v>6105.2829000000029</v>
          </cell>
          <cell r="I320">
            <v>0</v>
          </cell>
        </row>
        <row r="321">
          <cell r="B321" t="str">
            <v>2.4.3.1</v>
          </cell>
          <cell r="C321" t="str">
            <v xml:space="preserve"> PERDIDA CAMBIARIA </v>
          </cell>
          <cell r="D321">
            <v>7070.1571000000113</v>
          </cell>
          <cell r="E321">
            <v>0</v>
          </cell>
          <cell r="F321">
            <v>1178.6187</v>
          </cell>
          <cell r="G321">
            <v>0</v>
          </cell>
          <cell r="H321">
            <v>8248.7758000000103</v>
          </cell>
          <cell r="I321">
            <v>0</v>
          </cell>
        </row>
        <row r="322">
          <cell r="B322" t="str">
            <v>2.4.3.1.1</v>
          </cell>
          <cell r="C322" t="str">
            <v>PERDIDA CAMBIARIA</v>
          </cell>
          <cell r="D322">
            <v>7070.1571000000113</v>
          </cell>
          <cell r="E322">
            <v>0</v>
          </cell>
          <cell r="F322">
            <v>1178.6187</v>
          </cell>
          <cell r="G322">
            <v>0</v>
          </cell>
          <cell r="H322">
            <v>8248.7758000000103</v>
          </cell>
          <cell r="I322">
            <v>0</v>
          </cell>
        </row>
        <row r="323">
          <cell r="B323" t="str">
            <v>2.4.3.2</v>
          </cell>
          <cell r="C323" t="str">
            <v xml:space="preserve"> GANANCIA CAMBIARIA </v>
          </cell>
          <cell r="D323">
            <v>0</v>
          </cell>
          <cell r="E323">
            <v>0</v>
          </cell>
          <cell r="F323">
            <v>0</v>
          </cell>
          <cell r="G323">
            <v>2143.4929000000002</v>
          </cell>
          <cell r="H323">
            <v>0</v>
          </cell>
          <cell r="I323">
            <v>2143.4929000000075</v>
          </cell>
        </row>
        <row r="324">
          <cell r="B324" t="str">
            <v>2.4.3.2.1</v>
          </cell>
          <cell r="C324" t="str">
            <v>GANANCIA CAMBIARIA</v>
          </cell>
          <cell r="D324">
            <v>0</v>
          </cell>
          <cell r="E324">
            <v>0</v>
          </cell>
          <cell r="F324">
            <v>0</v>
          </cell>
          <cell r="G324">
            <v>2143.4929000000002</v>
          </cell>
          <cell r="H324">
            <v>0</v>
          </cell>
          <cell r="I324">
            <v>2143.4929000000075</v>
          </cell>
        </row>
        <row r="325">
          <cell r="B325" t="str">
            <v>2.4.6</v>
          </cell>
          <cell r="C325" t="str">
            <v xml:space="preserve"> OTROS CONCEPTOS FINANCIEROS </v>
          </cell>
          <cell r="D325">
            <v>-10153.760264999999</v>
          </cell>
          <cell r="E325">
            <v>0</v>
          </cell>
          <cell r="F325">
            <v>0</v>
          </cell>
          <cell r="G325">
            <v>0</v>
          </cell>
          <cell r="H325">
            <v>-10153.760264999999</v>
          </cell>
          <cell r="I325">
            <v>0</v>
          </cell>
        </row>
        <row r="326">
          <cell r="B326" t="str">
            <v>2.4.6.2</v>
          </cell>
          <cell r="C326" t="str">
            <v xml:space="preserve"> OTROS CONCEPTOS FINANCIEROS A FAVOR </v>
          </cell>
          <cell r="D326">
            <v>0</v>
          </cell>
          <cell r="E326">
            <v>10153.760264999999</v>
          </cell>
          <cell r="F326">
            <v>0</v>
          </cell>
          <cell r="G326">
            <v>0</v>
          </cell>
          <cell r="H326">
            <v>0</v>
          </cell>
          <cell r="I326">
            <v>10153.760264999999</v>
          </cell>
        </row>
        <row r="327">
          <cell r="B327" t="str">
            <v>2.4.6.2.2</v>
          </cell>
          <cell r="C327" t="str">
            <v>DESCUENTO SOBRE COMPRAS COMERCIAL</v>
          </cell>
          <cell r="D327">
            <v>0</v>
          </cell>
          <cell r="E327">
            <v>10153.760264999999</v>
          </cell>
          <cell r="F327">
            <v>0</v>
          </cell>
          <cell r="G327">
            <v>0</v>
          </cell>
          <cell r="H327">
            <v>0</v>
          </cell>
          <cell r="I327">
            <v>10153.760264999999</v>
          </cell>
        </row>
        <row r="328">
          <cell r="B328" t="str">
            <v>2.6</v>
          </cell>
          <cell r="C328" t="str">
            <v xml:space="preserve"> IMPUESTOS A LA UTILIDAD </v>
          </cell>
          <cell r="D328">
            <v>1009</v>
          </cell>
          <cell r="E328">
            <v>0</v>
          </cell>
          <cell r="F328">
            <v>0</v>
          </cell>
          <cell r="G328">
            <v>1009</v>
          </cell>
          <cell r="H328">
            <v>0</v>
          </cell>
          <cell r="I328">
            <v>0</v>
          </cell>
        </row>
        <row r="329">
          <cell r="B329" t="str">
            <v>2.6.1</v>
          </cell>
          <cell r="C329" t="str">
            <v xml:space="preserve"> IMPUESTOS CAUSADOS </v>
          </cell>
          <cell r="D329">
            <v>1009</v>
          </cell>
          <cell r="E329">
            <v>0</v>
          </cell>
          <cell r="F329">
            <v>0</v>
          </cell>
          <cell r="G329">
            <v>1009</v>
          </cell>
          <cell r="H329">
            <v>0</v>
          </cell>
          <cell r="I329">
            <v>0</v>
          </cell>
        </row>
        <row r="330">
          <cell r="B330" t="str">
            <v>2.6.1.1</v>
          </cell>
          <cell r="C330" t="str">
            <v xml:space="preserve"> IMPUESTO SOBRE LA RENTA </v>
          </cell>
          <cell r="D330">
            <v>1009</v>
          </cell>
          <cell r="E330">
            <v>0</v>
          </cell>
          <cell r="F330">
            <v>0</v>
          </cell>
          <cell r="G330">
            <v>1009</v>
          </cell>
          <cell r="H330">
            <v>0</v>
          </cell>
          <cell r="I330">
            <v>0</v>
          </cell>
        </row>
        <row r="331">
          <cell r="B331" t="str">
            <v>2.6.1.1.3</v>
          </cell>
          <cell r="C331" t="str">
            <v>ISR PERSONAS FISICAS</v>
          </cell>
          <cell r="D331">
            <v>1009</v>
          </cell>
          <cell r="E331">
            <v>0</v>
          </cell>
          <cell r="F331">
            <v>0</v>
          </cell>
          <cell r="G331">
            <v>1009</v>
          </cell>
          <cell r="H331">
            <v>0</v>
          </cell>
          <cell r="I331">
            <v>0</v>
          </cell>
        </row>
        <row r="332">
          <cell r="B332" t="str">
            <v/>
          </cell>
          <cell r="C332" t="str">
            <v>&lt;div align="right"&gt; TOTALES &lt;/div&gt;</v>
          </cell>
          <cell r="D332">
            <v>1939128.2769537077</v>
          </cell>
          <cell r="E332">
            <v>1939128.2773977902</v>
          </cell>
          <cell r="F332">
            <v>1757075.115402688</v>
          </cell>
          <cell r="G332">
            <v>1757075.1154486879</v>
          </cell>
          <cell r="H332">
            <v>2291563.98926757</v>
          </cell>
          <cell r="I332">
            <v>2291563.9897576529</v>
          </cell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2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B4" t="str">
            <v>1.1</v>
          </cell>
          <cell r="C4" t="str">
            <v xml:space="preserve"> ACTIVO </v>
          </cell>
          <cell r="D4">
            <v>1616105.5219635689</v>
          </cell>
          <cell r="E4">
            <v>0</v>
          </cell>
          <cell r="F4">
            <v>1630281.7503760001</v>
          </cell>
          <cell r="G4">
            <v>1404518.3741940004</v>
          </cell>
          <cell r="H4">
            <v>1841868.8981455686</v>
          </cell>
          <cell r="I4">
            <v>0</v>
          </cell>
        </row>
        <row r="5">
          <cell r="B5" t="str">
            <v>1.1.1</v>
          </cell>
          <cell r="C5" t="str">
            <v xml:space="preserve"> ACTIVOS A CORTO PLAZO </v>
          </cell>
          <cell r="D5">
            <v>1420562.0266635688</v>
          </cell>
          <cell r="E5">
            <v>0</v>
          </cell>
          <cell r="F5">
            <v>1630281.7503760001</v>
          </cell>
          <cell r="G5">
            <v>1401465.6810940003</v>
          </cell>
          <cell r="H5">
            <v>1649378.0959455685</v>
          </cell>
          <cell r="I5">
            <v>0</v>
          </cell>
        </row>
        <row r="6">
          <cell r="B6" t="str">
            <v>1.1.1.1</v>
          </cell>
          <cell r="C6" t="str">
            <v xml:space="preserve"> EFECTIVO Y EQUIVALENTES DE EFECTIVO </v>
          </cell>
          <cell r="D6">
            <v>99075.062900002435</v>
          </cell>
          <cell r="E6">
            <v>0</v>
          </cell>
          <cell r="F6">
            <v>423939.6399999999</v>
          </cell>
          <cell r="G6">
            <v>490892.70000000013</v>
          </cell>
          <cell r="H6">
            <v>32122.002900002204</v>
          </cell>
          <cell r="I6">
            <v>0</v>
          </cell>
        </row>
        <row r="7">
          <cell r="B7" t="str">
            <v>1.1.1.1.1</v>
          </cell>
          <cell r="C7" t="str">
            <v xml:space="preserve"> EFECTIVO Y EQUIVALENTES DE EFECTIVO NO RESTRINGIDO </v>
          </cell>
          <cell r="D7">
            <v>99075.062900002435</v>
          </cell>
          <cell r="E7">
            <v>0</v>
          </cell>
          <cell r="F7">
            <v>423939.6399999999</v>
          </cell>
          <cell r="G7">
            <v>490892.70000000013</v>
          </cell>
          <cell r="H7">
            <v>32122.002900002204</v>
          </cell>
          <cell r="I7">
            <v>0</v>
          </cell>
        </row>
        <row r="8">
          <cell r="B8" t="str">
            <v>1.1.1.1.1.1</v>
          </cell>
          <cell r="C8" t="str">
            <v xml:space="preserve"> EFECTIVO EN CAJA Y BANCOS </v>
          </cell>
          <cell r="D8">
            <v>99075.062900002435</v>
          </cell>
          <cell r="E8">
            <v>0</v>
          </cell>
          <cell r="F8">
            <v>423939.6399999999</v>
          </cell>
          <cell r="G8">
            <v>490892.70000000013</v>
          </cell>
          <cell r="H8">
            <v>32122.002900002204</v>
          </cell>
          <cell r="I8">
            <v>0</v>
          </cell>
        </row>
        <row r="9">
          <cell r="B9" t="str">
            <v>1.1.1.1.1.1.1</v>
          </cell>
          <cell r="C9" t="str">
            <v xml:space="preserve"> CAJA </v>
          </cell>
          <cell r="D9">
            <v>4116.3899999999994</v>
          </cell>
          <cell r="E9">
            <v>0</v>
          </cell>
          <cell r="F9">
            <v>1300</v>
          </cell>
          <cell r="G9">
            <v>0</v>
          </cell>
          <cell r="H9">
            <v>5416.3899999999994</v>
          </cell>
          <cell r="I9">
            <v>0</v>
          </cell>
        </row>
        <row r="10">
          <cell r="B10" t="str">
            <v>1.1.1.1.1.1.1.1</v>
          </cell>
          <cell r="C10" t="str">
            <v xml:space="preserve"> CAJA Y EFECTIVO </v>
          </cell>
          <cell r="D10">
            <v>4116.3899999999994</v>
          </cell>
          <cell r="E10">
            <v>0</v>
          </cell>
          <cell r="F10">
            <v>1300</v>
          </cell>
          <cell r="G10">
            <v>0</v>
          </cell>
          <cell r="H10">
            <v>5416.3899999999994</v>
          </cell>
          <cell r="I10">
            <v>0</v>
          </cell>
        </row>
        <row r="11">
          <cell r="B11" t="str">
            <v>1.1.1.1.1.1.1.1.1</v>
          </cell>
          <cell r="C11" t="str">
            <v>CAJA CHICA MFBG</v>
          </cell>
          <cell r="D11">
            <v>1000</v>
          </cell>
          <cell r="E11">
            <v>0</v>
          </cell>
          <cell r="F11">
            <v>0</v>
          </cell>
          <cell r="G11">
            <v>0</v>
          </cell>
          <cell r="H11">
            <v>1000</v>
          </cell>
          <cell r="I11">
            <v>0</v>
          </cell>
        </row>
        <row r="12">
          <cell r="B12" t="str">
            <v>1.1.1.1.1.1.1.1.2</v>
          </cell>
          <cell r="C12" t="str">
            <v>CAJA CHICA JLRV</v>
          </cell>
          <cell r="D12">
            <v>3116.39</v>
          </cell>
          <cell r="E12">
            <v>0</v>
          </cell>
          <cell r="F12">
            <v>300</v>
          </cell>
          <cell r="G12">
            <v>0</v>
          </cell>
          <cell r="H12">
            <v>3416.39</v>
          </cell>
          <cell r="I12">
            <v>0</v>
          </cell>
        </row>
        <row r="13">
          <cell r="B13" t="str">
            <v>1.1.1.1.1.1.1.1.3</v>
          </cell>
          <cell r="C13" t="str">
            <v>CAJA CHICA CHA</v>
          </cell>
          <cell r="D13">
            <v>0</v>
          </cell>
          <cell r="E13">
            <v>0</v>
          </cell>
          <cell r="F13">
            <v>1000</v>
          </cell>
          <cell r="G13">
            <v>0</v>
          </cell>
          <cell r="H13">
            <v>1000</v>
          </cell>
          <cell r="I13">
            <v>0</v>
          </cell>
        </row>
        <row r="14">
          <cell r="B14" t="str">
            <v>1.1.1.1.1.1.2</v>
          </cell>
          <cell r="C14" t="str">
            <v xml:space="preserve"> BANCOS </v>
          </cell>
          <cell r="D14">
            <v>94958.672900002435</v>
          </cell>
          <cell r="E14">
            <v>0</v>
          </cell>
          <cell r="F14">
            <v>422639.6399999999</v>
          </cell>
          <cell r="G14">
            <v>490892.70000000013</v>
          </cell>
          <cell r="H14">
            <v>26705.612900002205</v>
          </cell>
          <cell r="I14">
            <v>0</v>
          </cell>
        </row>
        <row r="15">
          <cell r="B15" t="str">
            <v>1.1.1.1.1.1.2.1</v>
          </cell>
          <cell r="C15" t="str">
            <v xml:space="preserve"> BANCOS NACIONALES </v>
          </cell>
          <cell r="D15">
            <v>94958.672900002435</v>
          </cell>
          <cell r="E15">
            <v>0</v>
          </cell>
          <cell r="F15">
            <v>422639.6399999999</v>
          </cell>
          <cell r="G15">
            <v>490892.70000000013</v>
          </cell>
          <cell r="H15">
            <v>26705.612900002205</v>
          </cell>
          <cell r="I15">
            <v>0</v>
          </cell>
        </row>
        <row r="16">
          <cell r="B16" t="str">
            <v>1.1.1.1.1.1.2.1.1</v>
          </cell>
          <cell r="C16" t="str">
            <v>SANTANDER</v>
          </cell>
          <cell r="D16">
            <v>94958.67290000245</v>
          </cell>
          <cell r="E16">
            <v>0</v>
          </cell>
          <cell r="F16">
            <v>422409.6399999999</v>
          </cell>
          <cell r="G16">
            <v>490892.70000000013</v>
          </cell>
          <cell r="H16">
            <v>26475.612900002219</v>
          </cell>
          <cell r="I16">
            <v>0</v>
          </cell>
        </row>
        <row r="17">
          <cell r="B17" t="str">
            <v>1.1.1.1.1.1.2.1.2</v>
          </cell>
          <cell r="C17" t="str">
            <v>CLARA - TARJETA DE CREDITO</v>
          </cell>
          <cell r="D17">
            <v>0</v>
          </cell>
          <cell r="E17">
            <v>0</v>
          </cell>
          <cell r="F17">
            <v>230</v>
          </cell>
          <cell r="G17">
            <v>0</v>
          </cell>
          <cell r="H17">
            <v>229.99999999998545</v>
          </cell>
          <cell r="I17">
            <v>0</v>
          </cell>
        </row>
        <row r="18">
          <cell r="B18" t="str">
            <v>1.1.1.3</v>
          </cell>
          <cell r="C18" t="str">
            <v xml:space="preserve"> CUENTAS POR COBRAR </v>
          </cell>
          <cell r="D18">
            <v>413369.76497194456</v>
          </cell>
          <cell r="E18">
            <v>0</v>
          </cell>
          <cell r="F18">
            <v>601153.52039199998</v>
          </cell>
          <cell r="G18">
            <v>455440.13199200004</v>
          </cell>
          <cell r="H18">
            <v>559083.15337194444</v>
          </cell>
          <cell r="I18">
            <v>0</v>
          </cell>
        </row>
        <row r="19">
          <cell r="B19" t="str">
            <v>1.1.1.3.1</v>
          </cell>
          <cell r="C19" t="str">
            <v xml:space="preserve"> A CARGO DE CLIENTES </v>
          </cell>
          <cell r="D19">
            <v>408790.25481327658</v>
          </cell>
          <cell r="E19">
            <v>0</v>
          </cell>
          <cell r="F19">
            <v>530619.12039199995</v>
          </cell>
          <cell r="G19">
            <v>384905.73199200002</v>
          </cell>
          <cell r="H19">
            <v>554503.64321327652</v>
          </cell>
          <cell r="I19">
            <v>0</v>
          </cell>
        </row>
        <row r="20">
          <cell r="B20" t="str">
            <v>1.1.1.3.1.1</v>
          </cell>
          <cell r="C20" t="str">
            <v xml:space="preserve"> CLIENTES NACIONALES </v>
          </cell>
          <cell r="D20">
            <v>408790.25481327658</v>
          </cell>
          <cell r="E20">
            <v>0</v>
          </cell>
          <cell r="F20">
            <v>530619.12039199995</v>
          </cell>
          <cell r="G20">
            <v>384905.73199200002</v>
          </cell>
          <cell r="H20">
            <v>554503.64321327652</v>
          </cell>
          <cell r="I20">
            <v>0</v>
          </cell>
        </row>
        <row r="21">
          <cell r="B21" t="str">
            <v>1.1.1.3.1.1.1</v>
          </cell>
          <cell r="C21" t="str">
            <v xml:space="preserve">HOSPITALES H SA DE CV  </v>
          </cell>
          <cell r="D21">
            <v>13756.312399999995</v>
          </cell>
          <cell r="E21">
            <v>0</v>
          </cell>
          <cell r="F21">
            <v>40601.879199999988</v>
          </cell>
          <cell r="G21">
            <v>12496.5988</v>
          </cell>
          <cell r="H21">
            <v>41861.592799999984</v>
          </cell>
          <cell r="I21">
            <v>0</v>
          </cell>
        </row>
        <row r="22">
          <cell r="B22" t="str">
            <v>1.1.1.3.1.1.6</v>
          </cell>
          <cell r="C22" t="str">
            <v xml:space="preserve">CORPORATIVO HOSPITAL SATELITE SA DE CV  </v>
          </cell>
          <cell r="D22">
            <v>10840.026</v>
          </cell>
          <cell r="E22">
            <v>0</v>
          </cell>
          <cell r="F22">
            <v>1023.2708</v>
          </cell>
          <cell r="G22">
            <v>3621.172</v>
          </cell>
          <cell r="H22">
            <v>8242.1247999999996</v>
          </cell>
          <cell r="I22">
            <v>0</v>
          </cell>
        </row>
        <row r="23">
          <cell r="B23" t="str">
            <v>1.1.1.3.1.1.8</v>
          </cell>
          <cell r="C23" t="str">
            <v xml:space="preserve">SIGNA SA DE CV  </v>
          </cell>
          <cell r="D23">
            <v>3841.4675999999999</v>
          </cell>
          <cell r="E23">
            <v>0</v>
          </cell>
          <cell r="F23">
            <v>7682.9351999999999</v>
          </cell>
          <cell r="G23">
            <v>7682.9351999999999</v>
          </cell>
          <cell r="H23">
            <v>3841.4675999999999</v>
          </cell>
          <cell r="I23">
            <v>0</v>
          </cell>
        </row>
        <row r="24">
          <cell r="B24" t="str">
            <v>1.1.1.3.1.1.10</v>
          </cell>
          <cell r="C24" t="str">
            <v xml:space="preserve">H. S. P SAN PEDRO HOSPITAL SA DE CV  </v>
          </cell>
          <cell r="D24">
            <v>0</v>
          </cell>
          <cell r="E24">
            <v>0</v>
          </cell>
          <cell r="F24">
            <v>41506.818399999996</v>
          </cell>
          <cell r="G24">
            <v>0</v>
          </cell>
          <cell r="H24">
            <v>41506.818399999996</v>
          </cell>
          <cell r="I24">
            <v>0</v>
          </cell>
        </row>
        <row r="25">
          <cell r="B25" t="str">
            <v>1.1.1.3.1.1.12</v>
          </cell>
          <cell r="C25" t="str">
            <v xml:space="preserve">FUNDACION SANTOS Y DE LA GARZA EVIA IBP  </v>
          </cell>
          <cell r="D25">
            <v>119146.63920400105</v>
          </cell>
          <cell r="E25">
            <v>0</v>
          </cell>
          <cell r="F25">
            <v>142502.19519999999</v>
          </cell>
          <cell r="G25">
            <v>119146.63920000001</v>
          </cell>
          <cell r="H25">
            <v>142502.19520400104</v>
          </cell>
          <cell r="I25">
            <v>0</v>
          </cell>
        </row>
        <row r="26">
          <cell r="B26" t="str">
            <v>1.1.1.3.1.1.13</v>
          </cell>
          <cell r="C26" t="str">
            <v xml:space="preserve">OPERADORA NUEVA CLINICA SANTA MARIA SA DE CV  </v>
          </cell>
          <cell r="D26">
            <v>41898.227998999995</v>
          </cell>
          <cell r="E26">
            <v>0</v>
          </cell>
          <cell r="F26">
            <v>127067.3048</v>
          </cell>
          <cell r="G26">
            <v>116041.4004</v>
          </cell>
          <cell r="H26">
            <v>52924.132398999995</v>
          </cell>
          <cell r="I26">
            <v>0</v>
          </cell>
        </row>
        <row r="27">
          <cell r="B27" t="str">
            <v>1.1.1.3.1.1.15</v>
          </cell>
          <cell r="C27" t="str">
            <v xml:space="preserve">CLIN HER SA DE CV  </v>
          </cell>
          <cell r="D27">
            <v>11626.865599999903</v>
          </cell>
          <cell r="E27">
            <v>0</v>
          </cell>
          <cell r="F27">
            <v>58123.864800000003</v>
          </cell>
          <cell r="G27">
            <v>11626.865599999999</v>
          </cell>
          <cell r="H27">
            <v>58123.864799999908</v>
          </cell>
          <cell r="I27">
            <v>0</v>
          </cell>
        </row>
        <row r="28">
          <cell r="B28" t="str">
            <v>1.1.1.3.1.1.16</v>
          </cell>
          <cell r="C28" t="str">
            <v xml:space="preserve">FUTURA PROMOCIONES INMOBILIARIAS SC  </v>
          </cell>
          <cell r="D28">
            <v>70060.543202000204</v>
          </cell>
          <cell r="E28">
            <v>0</v>
          </cell>
          <cell r="F28">
            <v>36073.691600000013</v>
          </cell>
          <cell r="G28">
            <v>17073.1584</v>
          </cell>
          <cell r="H28">
            <v>89061.07640200021</v>
          </cell>
          <cell r="I28">
            <v>0</v>
          </cell>
        </row>
        <row r="29">
          <cell r="B29" t="str">
            <v>1.1.1.3.1.1.19</v>
          </cell>
          <cell r="C29" t="str">
            <v xml:space="preserve">CHRISTUS MUGUERZA SISTEMAS HOSPITALARIOS SA DE CV  </v>
          </cell>
          <cell r="D29">
            <v>55695.195999999982</v>
          </cell>
          <cell r="E29">
            <v>0</v>
          </cell>
          <cell r="F29">
            <v>28353.903200000001</v>
          </cell>
          <cell r="G29">
            <v>0</v>
          </cell>
          <cell r="H29">
            <v>84049.099199999982</v>
          </cell>
          <cell r="I29">
            <v>0</v>
          </cell>
        </row>
        <row r="30">
          <cell r="B30" t="str">
            <v>1.1.1.3.1.1.21</v>
          </cell>
          <cell r="C30" t="str">
            <v xml:space="preserve">STERILE SERVICE MÉXICO, S.A. DE C.V.  </v>
          </cell>
          <cell r="D30">
            <v>0</v>
          </cell>
          <cell r="E30">
            <v>0</v>
          </cell>
          <cell r="F30">
            <v>577.36680000000001</v>
          </cell>
          <cell r="G30">
            <v>577.36680000000001</v>
          </cell>
          <cell r="H30">
            <v>0</v>
          </cell>
          <cell r="I30">
            <v>0</v>
          </cell>
        </row>
        <row r="31">
          <cell r="B31" t="str">
            <v>1.1.1.3.1.1.23</v>
          </cell>
          <cell r="C31" t="str">
            <v xml:space="preserve">MULTIMEDICA NORTE S.A. DE CV  </v>
          </cell>
          <cell r="D31">
            <v>48160.067999999999</v>
          </cell>
          <cell r="E31">
            <v>0</v>
          </cell>
          <cell r="F31">
            <v>22595.2572</v>
          </cell>
          <cell r="G31">
            <v>48160.068000000007</v>
          </cell>
          <cell r="H31">
            <v>22595.257199999993</v>
          </cell>
          <cell r="I31">
            <v>0</v>
          </cell>
        </row>
        <row r="32">
          <cell r="B32" t="str">
            <v>1.1.1.3.1.1.27</v>
          </cell>
          <cell r="C32" t="str">
            <v xml:space="preserve">OPERADORA DE HOSPITALES ANGELES, S.A.  </v>
          </cell>
          <cell r="D32">
            <v>33764.908800000012</v>
          </cell>
          <cell r="E32">
            <v>0</v>
          </cell>
          <cell r="F32">
            <v>0</v>
          </cell>
          <cell r="G32">
            <v>23968.894400000001</v>
          </cell>
          <cell r="H32">
            <v>9796.0144000000109</v>
          </cell>
          <cell r="I32">
            <v>0</v>
          </cell>
        </row>
        <row r="33">
          <cell r="B33" t="str">
            <v>1.1.1.3.1.1.30</v>
          </cell>
          <cell r="C33" t="str">
            <v xml:space="preserve">FOREFRONT MEDICA MEXICO SA DE CV  </v>
          </cell>
          <cell r="D33">
            <v>0</v>
          </cell>
          <cell r="E33">
            <v>0</v>
          </cell>
          <cell r="F33">
            <v>1399.6792</v>
          </cell>
          <cell r="G33">
            <v>1399.6792</v>
          </cell>
          <cell r="H33">
            <v>0</v>
          </cell>
          <cell r="I33">
            <v>0</v>
          </cell>
        </row>
        <row r="34">
          <cell r="B34" t="str">
            <v>1.1.1.3.1.1.31</v>
          </cell>
          <cell r="C34" t="str">
            <v xml:space="preserve">MYM BIOMEDICA E INDUSTRIAL SA DE CV  </v>
          </cell>
          <cell r="D34">
            <v>0</v>
          </cell>
          <cell r="E34">
            <v>0</v>
          </cell>
          <cell r="F34">
            <v>21531.223999999998</v>
          </cell>
          <cell r="G34">
            <v>21531.223999999998</v>
          </cell>
          <cell r="H34">
            <v>0</v>
          </cell>
          <cell r="I34">
            <v>0</v>
          </cell>
        </row>
        <row r="35">
          <cell r="B35" t="str">
            <v>1.1.1.3.1.1.32</v>
          </cell>
          <cell r="C35" t="str">
            <v xml:space="preserve">ZULMA ALFONSO CORTEZ  </v>
          </cell>
          <cell r="D35">
            <v>0</v>
          </cell>
          <cell r="E35">
            <v>0</v>
          </cell>
          <cell r="F35">
            <v>1579.729992</v>
          </cell>
          <cell r="G35">
            <v>1579.729992</v>
          </cell>
          <cell r="H35">
            <v>0</v>
          </cell>
          <cell r="I35">
            <v>0</v>
          </cell>
        </row>
        <row r="36">
          <cell r="B36" t="str">
            <v>1.1.1.3.2</v>
          </cell>
          <cell r="C36" t="str">
            <v xml:space="preserve"> A CARGO DE OTROS DEUDORES </v>
          </cell>
          <cell r="D36">
            <v>4579.5101586679775</v>
          </cell>
          <cell r="E36">
            <v>0</v>
          </cell>
          <cell r="F36">
            <v>70534.399999999994</v>
          </cell>
          <cell r="G36">
            <v>70534.399999999994</v>
          </cell>
          <cell r="H36">
            <v>4579.5101586679775</v>
          </cell>
          <cell r="I36">
            <v>0</v>
          </cell>
        </row>
        <row r="37">
          <cell r="B37" t="str">
            <v>1.1.1.3.2.4</v>
          </cell>
          <cell r="C37" t="str">
            <v xml:space="preserve"> DEUDORES DIVERSOS </v>
          </cell>
          <cell r="D37">
            <v>4578.9401586679705</v>
          </cell>
          <cell r="E37">
            <v>0</v>
          </cell>
          <cell r="F37">
            <v>70534.399999999994</v>
          </cell>
          <cell r="G37">
            <v>70534.399999999994</v>
          </cell>
          <cell r="H37">
            <v>4578.9401586679705</v>
          </cell>
          <cell r="I37">
            <v>0</v>
          </cell>
        </row>
        <row r="38">
          <cell r="B38" t="str">
            <v>1.1.1.3.2.4.1</v>
          </cell>
          <cell r="C38" t="str">
            <v xml:space="preserve"> DEUDORES DIVERSOS </v>
          </cell>
          <cell r="D38">
            <v>4578.9401586679705</v>
          </cell>
          <cell r="E38">
            <v>0</v>
          </cell>
          <cell r="F38">
            <v>70534.399999999994</v>
          </cell>
          <cell r="G38">
            <v>70534.399999999994</v>
          </cell>
          <cell r="H38">
            <v>4578.9401586679705</v>
          </cell>
          <cell r="I38">
            <v>0</v>
          </cell>
        </row>
        <row r="39">
          <cell r="B39" t="str">
            <v>1.1.1.3.2.4.1.1</v>
          </cell>
          <cell r="C39" t="str">
            <v xml:space="preserve">ILT SERVICIOS ADUANALES S.C.  </v>
          </cell>
          <cell r="D39">
            <v>0</v>
          </cell>
          <cell r="E39">
            <v>0</v>
          </cell>
          <cell r="F39">
            <v>50000</v>
          </cell>
          <cell r="G39">
            <v>50000</v>
          </cell>
          <cell r="H39">
            <v>0</v>
          </cell>
          <cell r="I39">
            <v>0</v>
          </cell>
        </row>
        <row r="40">
          <cell r="B40" t="str">
            <v>1.1.1.3.2.4.1.2</v>
          </cell>
          <cell r="C40" t="str">
            <v xml:space="preserve">ERNESTO LARIOS LEON  </v>
          </cell>
          <cell r="D40">
            <v>0.93999999999869033</v>
          </cell>
          <cell r="E40">
            <v>0</v>
          </cell>
          <cell r="F40">
            <v>0</v>
          </cell>
          <cell r="G40">
            <v>0</v>
          </cell>
          <cell r="H40">
            <v>0.93999999999869033</v>
          </cell>
          <cell r="I40">
            <v>0</v>
          </cell>
        </row>
        <row r="41">
          <cell r="B41" t="str">
            <v>1.1.1.3.2.4.1.6</v>
          </cell>
          <cell r="C41" t="str">
            <v xml:space="preserve">AARI YOLANDA RAMIREZ  </v>
          </cell>
          <cell r="D41">
            <v>4578</v>
          </cell>
          <cell r="E41">
            <v>0</v>
          </cell>
          <cell r="F41">
            <v>0</v>
          </cell>
          <cell r="G41">
            <v>0</v>
          </cell>
          <cell r="H41">
            <v>4578</v>
          </cell>
          <cell r="I41">
            <v>0</v>
          </cell>
        </row>
        <row r="42">
          <cell r="B42" t="str">
            <v>1.1.1.3.2.4.1.7</v>
          </cell>
          <cell r="C42" t="str">
            <v xml:space="preserve">GAMA CARGO S.C.  </v>
          </cell>
          <cell r="D42">
            <v>0</v>
          </cell>
          <cell r="E42">
            <v>0</v>
          </cell>
          <cell r="F42">
            <v>12319</v>
          </cell>
          <cell r="G42">
            <v>12319</v>
          </cell>
          <cell r="H42">
            <v>0</v>
          </cell>
          <cell r="I42">
            <v>0</v>
          </cell>
        </row>
        <row r="43">
          <cell r="B43" t="str">
            <v>1.1.1.3.2.4.1.8</v>
          </cell>
          <cell r="C43" t="str">
            <v>EDENRED MÉXICO, S.A. DE C.V.</v>
          </cell>
          <cell r="D43">
            <v>0</v>
          </cell>
          <cell r="E43">
            <v>0</v>
          </cell>
          <cell r="F43">
            <v>8215.4</v>
          </cell>
          <cell r="G43">
            <v>8215.4</v>
          </cell>
          <cell r="H43">
            <v>0</v>
          </cell>
          <cell r="I43">
            <v>0</v>
          </cell>
        </row>
        <row r="44">
          <cell r="B44" t="str">
            <v>1.1.1.3.2.5</v>
          </cell>
          <cell r="C44" t="str">
            <v xml:space="preserve"> IMPUESTOS A FAVOR </v>
          </cell>
          <cell r="D44">
            <v>0.57000000000698492</v>
          </cell>
          <cell r="E44">
            <v>0</v>
          </cell>
          <cell r="F44">
            <v>0</v>
          </cell>
          <cell r="G44">
            <v>0</v>
          </cell>
          <cell r="H44">
            <v>0.57000000000698492</v>
          </cell>
          <cell r="I44">
            <v>0</v>
          </cell>
        </row>
        <row r="45">
          <cell r="B45" t="str">
            <v>1.1.1.3.2.5.1</v>
          </cell>
          <cell r="C45" t="str">
            <v>IVA A FAVOR</v>
          </cell>
          <cell r="D45">
            <v>0.57000000000698492</v>
          </cell>
          <cell r="E45">
            <v>0</v>
          </cell>
          <cell r="F45">
            <v>0</v>
          </cell>
          <cell r="G45">
            <v>0</v>
          </cell>
          <cell r="H45">
            <v>0.57000000000698492</v>
          </cell>
          <cell r="I45">
            <v>0</v>
          </cell>
        </row>
        <row r="46">
          <cell r="B46" t="str">
            <v>1.1.1.5</v>
          </cell>
          <cell r="C46" t="str">
            <v xml:space="preserve"> INVENTARIOS </v>
          </cell>
          <cell r="D46">
            <v>405912.98970864998</v>
          </cell>
          <cell r="E46">
            <v>0</v>
          </cell>
          <cell r="F46">
            <v>408167.36798400001</v>
          </cell>
          <cell r="G46">
            <v>351826.74310199998</v>
          </cell>
          <cell r="H46">
            <v>462253.61459064996</v>
          </cell>
          <cell r="I46">
            <v>0</v>
          </cell>
        </row>
        <row r="47">
          <cell r="B47" t="str">
            <v>1.1.1.5.1</v>
          </cell>
          <cell r="C47" t="str">
            <v xml:space="preserve"> PRODUCTOS TERMINADOS </v>
          </cell>
          <cell r="D47">
            <v>405912.98970864998</v>
          </cell>
          <cell r="E47">
            <v>0</v>
          </cell>
          <cell r="F47">
            <v>408167.36798400001</v>
          </cell>
          <cell r="G47">
            <v>351826.74310199998</v>
          </cell>
          <cell r="H47">
            <v>462253.61459064996</v>
          </cell>
          <cell r="I47">
            <v>0</v>
          </cell>
        </row>
        <row r="48">
          <cell r="B48" t="str">
            <v>1.1.1.5.1.1</v>
          </cell>
          <cell r="C48" t="str">
            <v xml:space="preserve"> ALMACÉN MATRIZ </v>
          </cell>
          <cell r="D48">
            <v>266897.21551707992</v>
          </cell>
          <cell r="E48">
            <v>0</v>
          </cell>
          <cell r="F48">
            <v>247442.25889000003</v>
          </cell>
          <cell r="G48">
            <v>217437.96062999996</v>
          </cell>
          <cell r="H48">
            <v>296901.51377707993</v>
          </cell>
          <cell r="I48">
            <v>0</v>
          </cell>
        </row>
        <row r="49">
          <cell r="B49" t="str">
            <v>1.1.1.5.1.2</v>
          </cell>
          <cell r="C49" t="str">
            <v xml:space="preserve"> ALMACÉN MONTERREY </v>
          </cell>
          <cell r="D49">
            <v>139015.77419157006</v>
          </cell>
          <cell r="E49">
            <v>0</v>
          </cell>
          <cell r="F49">
            <v>160725.10909399998</v>
          </cell>
          <cell r="G49">
            <v>134388.78247199999</v>
          </cell>
          <cell r="H49">
            <v>165352.10081357002</v>
          </cell>
          <cell r="I49">
            <v>0</v>
          </cell>
        </row>
        <row r="50">
          <cell r="B50" t="str">
            <v>1.1.1.9</v>
          </cell>
          <cell r="C50" t="str">
            <v xml:space="preserve"> PAGOS ANTICIPADOS </v>
          </cell>
          <cell r="D50">
            <v>488065.75236596761</v>
          </cell>
          <cell r="E50">
            <v>0</v>
          </cell>
          <cell r="F50">
            <v>126461.44</v>
          </cell>
          <cell r="G50">
            <v>83541.11</v>
          </cell>
          <cell r="H50">
            <v>530986.08236596757</v>
          </cell>
          <cell r="I50">
            <v>0</v>
          </cell>
        </row>
        <row r="51">
          <cell r="B51" t="str">
            <v>1.1.1.9.1</v>
          </cell>
          <cell r="C51" t="str">
            <v xml:space="preserve"> ANTICIPO A PROVEEDORES </v>
          </cell>
          <cell r="D51">
            <v>378806.75236596761</v>
          </cell>
          <cell r="E51">
            <v>0</v>
          </cell>
          <cell r="F51">
            <v>62080.33</v>
          </cell>
          <cell r="G51">
            <v>21160</v>
          </cell>
          <cell r="H51">
            <v>419727.08236596762</v>
          </cell>
          <cell r="I51">
            <v>0</v>
          </cell>
        </row>
        <row r="52">
          <cell r="B52" t="str">
            <v>1.1.1.9.1.1</v>
          </cell>
          <cell r="C52" t="str">
            <v xml:space="preserve"> ANTICIPO A PROVEEDORES NACIONAL </v>
          </cell>
          <cell r="D52">
            <v>0</v>
          </cell>
          <cell r="E52">
            <v>0</v>
          </cell>
          <cell r="F52">
            <v>62080.33</v>
          </cell>
          <cell r="G52">
            <v>21160</v>
          </cell>
          <cell r="H52">
            <v>40920.33236596761</v>
          </cell>
          <cell r="I52">
            <v>0</v>
          </cell>
        </row>
        <row r="53">
          <cell r="B53" t="str">
            <v>1.1.1.9.1.1.2</v>
          </cell>
          <cell r="C53" t="str">
            <v xml:space="preserve">ILT SERVICIOS ADUANALES S.C.  </v>
          </cell>
          <cell r="D53">
            <v>0</v>
          </cell>
          <cell r="E53">
            <v>0</v>
          </cell>
          <cell r="F53">
            <v>25000</v>
          </cell>
          <cell r="G53">
            <v>0</v>
          </cell>
          <cell r="H53">
            <v>25000.002365967608</v>
          </cell>
          <cell r="I53">
            <v>0</v>
          </cell>
        </row>
        <row r="54">
          <cell r="B54" t="str">
            <v>1.1.1.9.1.1.12</v>
          </cell>
          <cell r="C54" t="str">
            <v xml:space="preserve">GAMA CARGO S.C.  </v>
          </cell>
          <cell r="D54">
            <v>0</v>
          </cell>
          <cell r="E54">
            <v>0</v>
          </cell>
          <cell r="F54">
            <v>21160</v>
          </cell>
          <cell r="G54">
            <v>21160</v>
          </cell>
          <cell r="H54">
            <v>0</v>
          </cell>
          <cell r="I54">
            <v>0</v>
          </cell>
        </row>
        <row r="55">
          <cell r="B55" t="str">
            <v>1.1.1.9.1.1.13</v>
          </cell>
          <cell r="C55" t="str">
            <v>EDENRED MÉXICO, S.A. DE C.V.</v>
          </cell>
          <cell r="D55">
            <v>0</v>
          </cell>
          <cell r="E55">
            <v>0</v>
          </cell>
          <cell r="F55">
            <v>1982.62</v>
          </cell>
          <cell r="G55">
            <v>0</v>
          </cell>
          <cell r="H55">
            <v>1982.62</v>
          </cell>
          <cell r="I55">
            <v>0</v>
          </cell>
        </row>
        <row r="56">
          <cell r="B56" t="str">
            <v>1.1.1.9.1.1.14</v>
          </cell>
          <cell r="C56" t="str">
            <v xml:space="preserve">AYGÜN CERRAHI ALETLER SAN. VE TIC. A.S  </v>
          </cell>
          <cell r="D56">
            <v>0</v>
          </cell>
          <cell r="E56">
            <v>0</v>
          </cell>
          <cell r="F56">
            <v>13937.71</v>
          </cell>
          <cell r="G56">
            <v>0</v>
          </cell>
          <cell r="H56">
            <v>13937.71</v>
          </cell>
          <cell r="I56">
            <v>0</v>
          </cell>
        </row>
        <row r="57">
          <cell r="B57" t="str">
            <v>1.1.1.9.1.2</v>
          </cell>
          <cell r="C57" t="str">
            <v xml:space="preserve"> ANTICIPO A PROVEEDORES EXTRANJEROS </v>
          </cell>
          <cell r="D57">
            <v>378806.75</v>
          </cell>
          <cell r="E57">
            <v>0</v>
          </cell>
          <cell r="F57">
            <v>0</v>
          </cell>
          <cell r="G57">
            <v>0</v>
          </cell>
          <cell r="H57">
            <v>378806.75</v>
          </cell>
          <cell r="I57">
            <v>0</v>
          </cell>
        </row>
        <row r="58">
          <cell r="B58" t="str">
            <v>1.1.1.9.1.2.3</v>
          </cell>
          <cell r="C58" t="str">
            <v xml:space="preserve">PMS TIP TEKNOLOJILERI SAN. TIC. A. S.  </v>
          </cell>
          <cell r="D58">
            <v>378806.75</v>
          </cell>
          <cell r="E58">
            <v>0</v>
          </cell>
          <cell r="F58">
            <v>0</v>
          </cell>
          <cell r="G58">
            <v>0</v>
          </cell>
          <cell r="H58">
            <v>378806.75</v>
          </cell>
          <cell r="I58">
            <v>0</v>
          </cell>
        </row>
        <row r="59">
          <cell r="B59" t="str">
            <v>1.1.1.9.6</v>
          </cell>
          <cell r="C59" t="str">
            <v xml:space="preserve"> DERECHOS Y CONTRIBUCIONES PAGADOS POR ANTICIPADO </v>
          </cell>
          <cell r="D59">
            <v>109259</v>
          </cell>
          <cell r="E59">
            <v>0</v>
          </cell>
          <cell r="F59">
            <v>0</v>
          </cell>
          <cell r="G59">
            <v>0</v>
          </cell>
          <cell r="H59">
            <v>109259</v>
          </cell>
          <cell r="I59">
            <v>0</v>
          </cell>
        </row>
        <row r="60">
          <cell r="B60" t="str">
            <v>1.1.1.9.6.1</v>
          </cell>
          <cell r="C60" t="str">
            <v>DERECHOS Y CONTRIBUCIONES PAGADOS POR ANTICIPADO</v>
          </cell>
          <cell r="D60">
            <v>109259</v>
          </cell>
          <cell r="E60">
            <v>0</v>
          </cell>
          <cell r="F60">
            <v>0</v>
          </cell>
          <cell r="G60">
            <v>0</v>
          </cell>
          <cell r="H60">
            <v>109259</v>
          </cell>
          <cell r="I60">
            <v>0</v>
          </cell>
        </row>
        <row r="61">
          <cell r="B61" t="str">
            <v>1.1.1.9.13</v>
          </cell>
          <cell r="C61" t="str">
            <v xml:space="preserve"> ANTICIPO DE SALARIOS </v>
          </cell>
          <cell r="D61">
            <v>0</v>
          </cell>
          <cell r="E61">
            <v>0</v>
          </cell>
          <cell r="F61">
            <v>64381.11</v>
          </cell>
          <cell r="G61">
            <v>62381.11</v>
          </cell>
          <cell r="H61">
            <v>2000</v>
          </cell>
          <cell r="I61">
            <v>0</v>
          </cell>
        </row>
        <row r="62">
          <cell r="B62" t="str">
            <v>1.1.1.9.13.1</v>
          </cell>
          <cell r="C62" t="str">
            <v xml:space="preserve"> ANTICIPO DE SALARIOS </v>
          </cell>
          <cell r="D62">
            <v>0</v>
          </cell>
          <cell r="E62">
            <v>0</v>
          </cell>
          <cell r="F62">
            <v>64381.11</v>
          </cell>
          <cell r="G62">
            <v>62381.11</v>
          </cell>
          <cell r="H62">
            <v>2000</v>
          </cell>
          <cell r="I62">
            <v>0</v>
          </cell>
        </row>
        <row r="63">
          <cell r="B63" t="str">
            <v>1.1.1.9.13.1.2</v>
          </cell>
          <cell r="C63" t="str">
            <v>EDUARDO ROMERO FLORES</v>
          </cell>
          <cell r="D63">
            <v>0</v>
          </cell>
          <cell r="E63">
            <v>0</v>
          </cell>
          <cell r="F63">
            <v>3543.74</v>
          </cell>
          <cell r="G63">
            <v>3543.74</v>
          </cell>
          <cell r="H63">
            <v>0</v>
          </cell>
          <cell r="I63">
            <v>0</v>
          </cell>
        </row>
        <row r="64">
          <cell r="B64" t="str">
            <v>1.1.1.9.13.1.6</v>
          </cell>
          <cell r="C64" t="str">
            <v xml:space="preserve">SALISA CELIA GASCA COLIN  </v>
          </cell>
          <cell r="D64">
            <v>0</v>
          </cell>
          <cell r="E64">
            <v>0</v>
          </cell>
          <cell r="F64">
            <v>3536</v>
          </cell>
          <cell r="G64">
            <v>3536</v>
          </cell>
          <cell r="H64">
            <v>0</v>
          </cell>
          <cell r="I64">
            <v>0</v>
          </cell>
        </row>
        <row r="65">
          <cell r="B65" t="str">
            <v>1.1.1.9.13.1.7</v>
          </cell>
          <cell r="C65" t="str">
            <v xml:space="preserve">BRENDA ABIGAIL RIOS MARTINEZ  </v>
          </cell>
          <cell r="D65">
            <v>0</v>
          </cell>
          <cell r="E65">
            <v>0</v>
          </cell>
          <cell r="F65">
            <v>36.86</v>
          </cell>
          <cell r="G65">
            <v>36.86</v>
          </cell>
          <cell r="H65">
            <v>0</v>
          </cell>
          <cell r="I65">
            <v>0</v>
          </cell>
        </row>
        <row r="66">
          <cell r="B66" t="str">
            <v>1.1.1.9.13.1.8</v>
          </cell>
          <cell r="C66" t="str">
            <v xml:space="preserve">NOMINA  </v>
          </cell>
          <cell r="D66">
            <v>0</v>
          </cell>
          <cell r="E66">
            <v>0</v>
          </cell>
          <cell r="F66">
            <v>32504.9</v>
          </cell>
          <cell r="G66">
            <v>32504.9</v>
          </cell>
          <cell r="H66">
            <v>0</v>
          </cell>
          <cell r="I66">
            <v>0</v>
          </cell>
        </row>
        <row r="67">
          <cell r="B67" t="str">
            <v>1.1.1.9.13.1.10</v>
          </cell>
          <cell r="C67" t="str">
            <v xml:space="preserve">BRENDA GUTIERREZ VILLANUEVA  </v>
          </cell>
          <cell r="D67">
            <v>0</v>
          </cell>
          <cell r="E67">
            <v>0</v>
          </cell>
          <cell r="F67">
            <v>5000</v>
          </cell>
          <cell r="G67">
            <v>5000</v>
          </cell>
          <cell r="H67">
            <v>0</v>
          </cell>
          <cell r="I67">
            <v>0</v>
          </cell>
        </row>
        <row r="68">
          <cell r="B68" t="str">
            <v>1.1.1.9.13.1.11</v>
          </cell>
          <cell r="C68" t="str">
            <v xml:space="preserve">DANIELA ALEJANDRA VILLANUEVA CUEVAS  </v>
          </cell>
          <cell r="D68">
            <v>0</v>
          </cell>
          <cell r="E68">
            <v>0</v>
          </cell>
          <cell r="F68">
            <v>1709.67</v>
          </cell>
          <cell r="G68">
            <v>1709.67</v>
          </cell>
          <cell r="H68">
            <v>0</v>
          </cell>
          <cell r="I68">
            <v>0</v>
          </cell>
        </row>
        <row r="69">
          <cell r="B69" t="str">
            <v>1.1.1.9.13.1.12</v>
          </cell>
          <cell r="C69" t="str">
            <v xml:space="preserve">MARIA FERNANDA BASURTO GALEANA  </v>
          </cell>
          <cell r="D69">
            <v>0</v>
          </cell>
          <cell r="E69">
            <v>0</v>
          </cell>
          <cell r="F69">
            <v>5200</v>
          </cell>
          <cell r="G69">
            <v>5200</v>
          </cell>
          <cell r="H69">
            <v>0</v>
          </cell>
          <cell r="I69">
            <v>0</v>
          </cell>
        </row>
        <row r="70">
          <cell r="B70" t="str">
            <v>1.1.1.9.13.1.13</v>
          </cell>
          <cell r="C70" t="str">
            <v xml:space="preserve">MARIANA MONSERRAT MARIN CAMPOS  </v>
          </cell>
          <cell r="D70">
            <v>0</v>
          </cell>
          <cell r="E70">
            <v>0</v>
          </cell>
          <cell r="F70">
            <v>2150</v>
          </cell>
          <cell r="G70">
            <v>2150</v>
          </cell>
          <cell r="H70">
            <v>0</v>
          </cell>
          <cell r="I70">
            <v>0</v>
          </cell>
        </row>
        <row r="71">
          <cell r="B71" t="str">
            <v>1.1.1.9.13.1.16</v>
          </cell>
          <cell r="C71" t="str">
            <v xml:space="preserve">ANDREA DE LA LUZ GARCIA  </v>
          </cell>
          <cell r="D71">
            <v>0</v>
          </cell>
          <cell r="E71">
            <v>0</v>
          </cell>
          <cell r="F71">
            <v>3000</v>
          </cell>
          <cell r="G71">
            <v>1000</v>
          </cell>
          <cell r="H71">
            <v>2000</v>
          </cell>
          <cell r="I71">
            <v>0</v>
          </cell>
        </row>
        <row r="72">
          <cell r="B72" t="str">
            <v>1.1.1.9.13.1.18</v>
          </cell>
          <cell r="C72" t="str">
            <v xml:space="preserve">MARIANA MONTSERRAT LERMA HERNANDEZ  </v>
          </cell>
          <cell r="D72">
            <v>0</v>
          </cell>
          <cell r="E72">
            <v>0</v>
          </cell>
          <cell r="F72">
            <v>2750</v>
          </cell>
          <cell r="G72">
            <v>2750</v>
          </cell>
          <cell r="H72">
            <v>0</v>
          </cell>
          <cell r="I72">
            <v>0</v>
          </cell>
        </row>
        <row r="73">
          <cell r="B73" t="str">
            <v>1.1.1.9.13.1.19</v>
          </cell>
          <cell r="C73" t="str">
            <v>JOSE LUIS RODRIGUEZ VALDEZ</v>
          </cell>
          <cell r="D73">
            <v>0</v>
          </cell>
          <cell r="E73">
            <v>0</v>
          </cell>
          <cell r="F73">
            <v>4949.9399999999996</v>
          </cell>
          <cell r="G73">
            <v>4949.9399999999996</v>
          </cell>
          <cell r="H73">
            <v>0</v>
          </cell>
          <cell r="I73">
            <v>0</v>
          </cell>
        </row>
        <row r="74">
          <cell r="B74" t="str">
            <v>1.1.1.10</v>
          </cell>
          <cell r="C74" t="str">
            <v xml:space="preserve"> OTROS ACTIVOS A CORTO PLAZO </v>
          </cell>
          <cell r="D74">
            <v>14138.456717004345</v>
          </cell>
          <cell r="E74">
            <v>0</v>
          </cell>
          <cell r="F74">
            <v>70559.781999999992</v>
          </cell>
          <cell r="G74">
            <v>19764.99600000001</v>
          </cell>
          <cell r="H74">
            <v>64933.242717004323</v>
          </cell>
          <cell r="I74">
            <v>0</v>
          </cell>
        </row>
        <row r="75">
          <cell r="B75" t="str">
            <v>1.1.1.10.1</v>
          </cell>
          <cell r="C75" t="str">
            <v xml:space="preserve"> IMPUESTOS ACREDITABLES PAGADOS </v>
          </cell>
          <cell r="D75">
            <v>0</v>
          </cell>
          <cell r="E75">
            <v>0</v>
          </cell>
          <cell r="F75">
            <v>20072.085999999999</v>
          </cell>
          <cell r="G75">
            <v>0</v>
          </cell>
          <cell r="H75">
            <v>20072.077700000129</v>
          </cell>
          <cell r="I75">
            <v>0</v>
          </cell>
        </row>
        <row r="76">
          <cell r="B76" t="str">
            <v>1.1.1.10.1.1</v>
          </cell>
          <cell r="C76" t="str">
            <v xml:space="preserve"> IVA ACREDITABLE PAGADO </v>
          </cell>
          <cell r="D76">
            <v>0</v>
          </cell>
          <cell r="E76">
            <v>0</v>
          </cell>
          <cell r="F76">
            <v>20072.085999999999</v>
          </cell>
          <cell r="G76">
            <v>0</v>
          </cell>
          <cell r="H76">
            <v>20072.077700000129</v>
          </cell>
          <cell r="I76">
            <v>0</v>
          </cell>
        </row>
        <row r="77">
          <cell r="B77" t="str">
            <v>1.1.1.10.1.1.1</v>
          </cell>
          <cell r="C77" t="str">
            <v>IVA ACREDITABLE 16% PAGADO</v>
          </cell>
          <cell r="D77">
            <v>0</v>
          </cell>
          <cell r="E77">
            <v>0</v>
          </cell>
          <cell r="F77">
            <v>10848.085999999999</v>
          </cell>
          <cell r="G77">
            <v>0</v>
          </cell>
          <cell r="H77">
            <v>10848.077700000129</v>
          </cell>
          <cell r="I77">
            <v>0</v>
          </cell>
        </row>
        <row r="78">
          <cell r="B78" t="str">
            <v>1.1.1.10.1.1.3</v>
          </cell>
          <cell r="C78" t="str">
            <v>IVA ACREDITABLE DE IMPORTACION PAGADO</v>
          </cell>
          <cell r="D78">
            <v>0</v>
          </cell>
          <cell r="E78">
            <v>0</v>
          </cell>
          <cell r="F78">
            <v>9224</v>
          </cell>
          <cell r="G78">
            <v>0</v>
          </cell>
          <cell r="H78">
            <v>9224</v>
          </cell>
          <cell r="I78">
            <v>0</v>
          </cell>
        </row>
        <row r="79">
          <cell r="B79" t="str">
            <v>1.1.1.10.2</v>
          </cell>
          <cell r="C79" t="str">
            <v xml:space="preserve"> IMPUESTOS ACREDITABLES POR PAGAR </v>
          </cell>
          <cell r="D79">
            <v>14138.465017004215</v>
          </cell>
          <cell r="E79">
            <v>0</v>
          </cell>
          <cell r="F79">
            <v>50487.695999999989</v>
          </cell>
          <cell r="G79">
            <v>19764.99600000001</v>
          </cell>
          <cell r="H79">
            <v>44861.165017004198</v>
          </cell>
          <cell r="I79">
            <v>0</v>
          </cell>
        </row>
        <row r="80">
          <cell r="B80" t="str">
            <v>1.1.1.10.2.1</v>
          </cell>
          <cell r="C80" t="str">
            <v xml:space="preserve"> IVA PENDIENTE DE PAGO </v>
          </cell>
          <cell r="D80">
            <v>14138.465017004215</v>
          </cell>
          <cell r="E80">
            <v>0</v>
          </cell>
          <cell r="F80">
            <v>50487.695999999989</v>
          </cell>
          <cell r="G80">
            <v>19764.99600000001</v>
          </cell>
          <cell r="H80">
            <v>44861.165017004198</v>
          </cell>
          <cell r="I80">
            <v>0</v>
          </cell>
        </row>
        <row r="81">
          <cell r="B81" t="str">
            <v>1.1.1.10.2.1.1</v>
          </cell>
          <cell r="C81" t="str">
            <v>IVA ACREDITABLE 16% PENDIENTE DE PAGO</v>
          </cell>
          <cell r="D81">
            <v>14138.465017004215</v>
          </cell>
          <cell r="E81">
            <v>0</v>
          </cell>
          <cell r="F81">
            <v>41263.695999999989</v>
          </cell>
          <cell r="G81">
            <v>10540.99600000001</v>
          </cell>
          <cell r="H81">
            <v>44861.165017004198</v>
          </cell>
          <cell r="I81">
            <v>0</v>
          </cell>
        </row>
        <row r="82">
          <cell r="B82" t="str">
            <v>1.1.1.10.2.1.3</v>
          </cell>
          <cell r="C82" t="str">
            <v>IVA DE IMPORTACION PENDIENTE DE PAGO</v>
          </cell>
          <cell r="D82">
            <v>0</v>
          </cell>
          <cell r="E82">
            <v>0</v>
          </cell>
          <cell r="F82">
            <v>9224</v>
          </cell>
          <cell r="G82">
            <v>9224</v>
          </cell>
          <cell r="H82">
            <v>0</v>
          </cell>
          <cell r="I82">
            <v>0</v>
          </cell>
        </row>
        <row r="83">
          <cell r="B83" t="str">
            <v>1.1.2</v>
          </cell>
          <cell r="C83" t="str">
            <v xml:space="preserve"> ACTIVOS A LARGO PLAZO </v>
          </cell>
          <cell r="D83">
            <v>195543.49530000004</v>
          </cell>
          <cell r="E83">
            <v>0</v>
          </cell>
          <cell r="F83">
            <v>0</v>
          </cell>
          <cell r="G83">
            <v>3052.6931</v>
          </cell>
          <cell r="H83">
            <v>192490.80220000003</v>
          </cell>
          <cell r="I83">
            <v>0</v>
          </cell>
        </row>
        <row r="84">
          <cell r="B84" t="str">
            <v>1.1.2.1</v>
          </cell>
          <cell r="C84" t="str">
            <v xml:space="preserve"> PROPIEDADES, PLANTA Y EQUIPO </v>
          </cell>
          <cell r="D84">
            <v>172843.49530000004</v>
          </cell>
          <cell r="E84">
            <v>0</v>
          </cell>
          <cell r="F84">
            <v>0</v>
          </cell>
          <cell r="G84">
            <v>3052.6931</v>
          </cell>
          <cell r="H84">
            <v>169790.80220000003</v>
          </cell>
          <cell r="I84">
            <v>0</v>
          </cell>
        </row>
        <row r="85">
          <cell r="B85" t="str">
            <v>1.1.2.1.2</v>
          </cell>
          <cell r="C85" t="str">
            <v xml:space="preserve"> COMPONENTES SUJETOS A DEPRECIACION </v>
          </cell>
          <cell r="D85">
            <v>183161.59000000003</v>
          </cell>
          <cell r="E85">
            <v>0</v>
          </cell>
          <cell r="F85">
            <v>0</v>
          </cell>
          <cell r="G85">
            <v>0</v>
          </cell>
          <cell r="H85">
            <v>183161.59000000003</v>
          </cell>
          <cell r="I85">
            <v>0</v>
          </cell>
        </row>
        <row r="86">
          <cell r="B86" t="str">
            <v>1.1.2.1.2.16</v>
          </cell>
          <cell r="C86" t="str">
            <v xml:space="preserve"> OTROS ACTIVOS FIJOS </v>
          </cell>
          <cell r="D86">
            <v>183161.59000000003</v>
          </cell>
          <cell r="E86">
            <v>0</v>
          </cell>
          <cell r="F86">
            <v>0</v>
          </cell>
          <cell r="G86">
            <v>0</v>
          </cell>
          <cell r="H86">
            <v>183161.59000000003</v>
          </cell>
          <cell r="I86">
            <v>0</v>
          </cell>
        </row>
        <row r="87">
          <cell r="B87" t="str">
            <v>1.1.2.1.2.16.1</v>
          </cell>
          <cell r="C87" t="str">
            <v xml:space="preserve"> OTROS ACTIVOS FIJOS </v>
          </cell>
          <cell r="D87">
            <v>183161.59000000003</v>
          </cell>
          <cell r="E87">
            <v>0</v>
          </cell>
          <cell r="F87">
            <v>0</v>
          </cell>
          <cell r="G87">
            <v>0</v>
          </cell>
          <cell r="H87">
            <v>183161.59000000003</v>
          </cell>
          <cell r="I87">
            <v>0</v>
          </cell>
        </row>
        <row r="88">
          <cell r="B88" t="str">
            <v>1.1.2.1.3</v>
          </cell>
          <cell r="C88" t="str">
            <v xml:space="preserve"> DEPRECIACIONES ACUMULADAS </v>
          </cell>
          <cell r="D88">
            <v>0</v>
          </cell>
          <cell r="E88">
            <v>10318.0947</v>
          </cell>
          <cell r="F88">
            <v>0</v>
          </cell>
          <cell r="G88">
            <v>3052.6931</v>
          </cell>
          <cell r="H88">
            <v>0</v>
          </cell>
          <cell r="I88">
            <v>13370.7878</v>
          </cell>
        </row>
        <row r="89">
          <cell r="B89" t="str">
            <v>1.1.2.1.3.16</v>
          </cell>
          <cell r="C89" t="str">
            <v>DEPRECIACION ACUMULADA DE OTROS ACTIVOS FIJOS</v>
          </cell>
          <cell r="D89">
            <v>0</v>
          </cell>
          <cell r="E89">
            <v>10318.0947</v>
          </cell>
          <cell r="F89">
            <v>0</v>
          </cell>
          <cell r="G89">
            <v>3052.6931</v>
          </cell>
          <cell r="H89">
            <v>0</v>
          </cell>
          <cell r="I89">
            <v>13370.7878</v>
          </cell>
        </row>
        <row r="90">
          <cell r="B90" t="str">
            <v>1.1.2.5</v>
          </cell>
          <cell r="C90" t="str">
            <v xml:space="preserve"> OTROS ACTIVOS A LARGO PLAZO </v>
          </cell>
          <cell r="D90">
            <v>22700</v>
          </cell>
          <cell r="E90">
            <v>0</v>
          </cell>
          <cell r="F90">
            <v>0</v>
          </cell>
          <cell r="G90">
            <v>0</v>
          </cell>
          <cell r="H90">
            <v>22700</v>
          </cell>
          <cell r="I90">
            <v>0</v>
          </cell>
        </row>
        <row r="91">
          <cell r="B91" t="str">
            <v>1.1.2.5.7</v>
          </cell>
          <cell r="C91" t="str">
            <v xml:space="preserve"> DEPOSITOS EN GARANTIA </v>
          </cell>
          <cell r="D91">
            <v>22700</v>
          </cell>
          <cell r="E91">
            <v>0</v>
          </cell>
          <cell r="F91">
            <v>0</v>
          </cell>
          <cell r="G91">
            <v>0</v>
          </cell>
          <cell r="H91">
            <v>22700</v>
          </cell>
          <cell r="I91">
            <v>0</v>
          </cell>
        </row>
        <row r="92">
          <cell r="B92" t="str">
            <v>1.1.2.5.7.2</v>
          </cell>
          <cell r="C92" t="str">
            <v xml:space="preserve"> DEPOSITOS EN GARANTIA DE ARRENDAMIENTO DE BIENES INMUEBLES </v>
          </cell>
          <cell r="D92">
            <v>22700</v>
          </cell>
          <cell r="E92">
            <v>0</v>
          </cell>
          <cell r="F92">
            <v>0</v>
          </cell>
          <cell r="G92">
            <v>0</v>
          </cell>
          <cell r="H92">
            <v>22700</v>
          </cell>
          <cell r="I92">
            <v>0</v>
          </cell>
        </row>
        <row r="93">
          <cell r="B93" t="str">
            <v>1.1.2.5.7.2.1</v>
          </cell>
          <cell r="C93" t="str">
            <v xml:space="preserve">INMOBILIARIA LANDE SA DE CV  </v>
          </cell>
          <cell r="D93">
            <v>5000</v>
          </cell>
          <cell r="E93">
            <v>0</v>
          </cell>
          <cell r="F93">
            <v>0</v>
          </cell>
          <cell r="G93">
            <v>0</v>
          </cell>
          <cell r="H93">
            <v>5000</v>
          </cell>
          <cell r="I93">
            <v>0</v>
          </cell>
        </row>
        <row r="94">
          <cell r="B94" t="str">
            <v>1.1.2.5.7.2.2</v>
          </cell>
          <cell r="C94" t="str">
            <v xml:space="preserve">WeWork Mexico, S. de R.L. de C.V.  </v>
          </cell>
          <cell r="D94">
            <v>17700</v>
          </cell>
          <cell r="E94">
            <v>0</v>
          </cell>
          <cell r="F94">
            <v>0</v>
          </cell>
          <cell r="G94">
            <v>0</v>
          </cell>
          <cell r="H94">
            <v>17700</v>
          </cell>
          <cell r="I94">
            <v>0</v>
          </cell>
        </row>
        <row r="95">
          <cell r="B95" t="str">
            <v>1.2</v>
          </cell>
          <cell r="C95" t="str">
            <v xml:space="preserve"> PASIVO </v>
          </cell>
          <cell r="D95">
            <v>0</v>
          </cell>
          <cell r="E95">
            <v>2254085.3478184184</v>
          </cell>
          <cell r="F95">
            <v>497049.36239360541</v>
          </cell>
          <cell r="G95">
            <v>654232.52831900003</v>
          </cell>
          <cell r="H95">
            <v>0</v>
          </cell>
          <cell r="I95">
            <v>2411268.5137438122</v>
          </cell>
        </row>
        <row r="96">
          <cell r="B96" t="str">
            <v>1.2.1</v>
          </cell>
          <cell r="C96" t="str">
            <v xml:space="preserve"> PASIVOS A CORTO PLAZO </v>
          </cell>
          <cell r="D96">
            <v>0</v>
          </cell>
          <cell r="E96">
            <v>2254085.3478184184</v>
          </cell>
          <cell r="F96">
            <v>497049.36239360541</v>
          </cell>
          <cell r="G96">
            <v>654232.52831900003</v>
          </cell>
          <cell r="H96">
            <v>0</v>
          </cell>
          <cell r="I96">
            <v>2411268.5137438122</v>
          </cell>
        </row>
        <row r="97">
          <cell r="B97" t="str">
            <v>1.2.1.1</v>
          </cell>
          <cell r="C97" t="str">
            <v xml:space="preserve"> PROVEEDORES </v>
          </cell>
          <cell r="D97">
            <v>0</v>
          </cell>
          <cell r="E97">
            <v>604917.67831742018</v>
          </cell>
          <cell r="F97">
            <v>235834.47226660541</v>
          </cell>
          <cell r="G97">
            <v>363989.8676</v>
          </cell>
          <cell r="H97">
            <v>0</v>
          </cell>
          <cell r="I97">
            <v>733073.07365081471</v>
          </cell>
        </row>
        <row r="98">
          <cell r="B98" t="str">
            <v>1.2.1.1.1</v>
          </cell>
          <cell r="C98" t="str">
            <v xml:space="preserve"> PROVEEDORES NACIONALES </v>
          </cell>
          <cell r="D98">
            <v>0</v>
          </cell>
          <cell r="E98">
            <v>94074.502300000007</v>
          </cell>
          <cell r="F98">
            <v>76452.350000000006</v>
          </cell>
          <cell r="G98">
            <v>305834.68</v>
          </cell>
          <cell r="H98">
            <v>0</v>
          </cell>
          <cell r="I98">
            <v>323456.83229999995</v>
          </cell>
        </row>
        <row r="99">
          <cell r="B99" t="str">
            <v>1.2.1.1.1.1</v>
          </cell>
          <cell r="C99" t="str">
            <v xml:space="preserve">ILT SERVICIOS ADUANALES S.C.  </v>
          </cell>
          <cell r="D99">
            <v>0</v>
          </cell>
          <cell r="E99">
            <v>8816</v>
          </cell>
          <cell r="F99">
            <v>0</v>
          </cell>
          <cell r="G99">
            <v>0</v>
          </cell>
          <cell r="H99">
            <v>0</v>
          </cell>
          <cell r="I99">
            <v>8816</v>
          </cell>
        </row>
        <row r="100">
          <cell r="B100" t="str">
            <v>1.2.1.1.1.3</v>
          </cell>
          <cell r="C100" t="str">
            <v xml:space="preserve">FEDERAL EXPRESS HOLDINGS MEXICO Y COMPAÑIA, S.N.C. DE C.V.  </v>
          </cell>
          <cell r="D100">
            <v>0</v>
          </cell>
          <cell r="E100">
            <v>757.02000000000044</v>
          </cell>
          <cell r="F100">
            <v>0</v>
          </cell>
          <cell r="G100">
            <v>0</v>
          </cell>
          <cell r="H100">
            <v>0</v>
          </cell>
          <cell r="I100">
            <v>757.02000000000044</v>
          </cell>
        </row>
        <row r="101">
          <cell r="B101" t="str">
            <v>1.2.1.1.1.4</v>
          </cell>
          <cell r="C101" t="str">
            <v xml:space="preserve">CABLEVISION S.A. DE C.V.  </v>
          </cell>
          <cell r="D101">
            <v>0</v>
          </cell>
          <cell r="E101">
            <v>0</v>
          </cell>
          <cell r="F101">
            <v>0</v>
          </cell>
          <cell r="G101">
            <v>497.4</v>
          </cell>
          <cell r="H101">
            <v>0</v>
          </cell>
          <cell r="I101">
            <v>497.4</v>
          </cell>
        </row>
        <row r="102">
          <cell r="B102" t="str">
            <v>1.2.1.1.1.5</v>
          </cell>
          <cell r="C102" t="str">
            <v xml:space="preserve">CABLEBOX S.A. DE C.V.  </v>
          </cell>
          <cell r="D102">
            <v>0</v>
          </cell>
          <cell r="E102">
            <v>0</v>
          </cell>
          <cell r="F102">
            <v>0</v>
          </cell>
          <cell r="G102">
            <v>40.6</v>
          </cell>
          <cell r="H102">
            <v>0</v>
          </cell>
          <cell r="I102">
            <v>40.6</v>
          </cell>
        </row>
        <row r="103">
          <cell r="B103" t="str">
            <v>1.2.1.1.1.6</v>
          </cell>
          <cell r="C103" t="str">
            <v xml:space="preserve">Crol PFF México SAPI de CV  </v>
          </cell>
          <cell r="D103">
            <v>0</v>
          </cell>
          <cell r="E103">
            <v>13500</v>
          </cell>
          <cell r="F103">
            <v>0</v>
          </cell>
          <cell r="G103">
            <v>0</v>
          </cell>
          <cell r="H103">
            <v>0</v>
          </cell>
          <cell r="I103">
            <v>13500</v>
          </cell>
        </row>
        <row r="104">
          <cell r="B104" t="str">
            <v>1.2.1.1.1.7</v>
          </cell>
          <cell r="C104" t="str">
            <v xml:space="preserve">Miranda Lagunas y Asociados S.C.  </v>
          </cell>
          <cell r="D104">
            <v>0</v>
          </cell>
          <cell r="E104">
            <v>10440</v>
          </cell>
          <cell r="F104">
            <v>10440</v>
          </cell>
          <cell r="G104">
            <v>5220</v>
          </cell>
          <cell r="H104">
            <v>0</v>
          </cell>
          <cell r="I104">
            <v>5220</v>
          </cell>
        </row>
        <row r="105">
          <cell r="B105" t="str">
            <v>1.2.1.1.1.12</v>
          </cell>
          <cell r="C105" t="str">
            <v xml:space="preserve">SINERGIA BIOMEDICA HOSPITALARIA SA DE CV  </v>
          </cell>
          <cell r="D105">
            <v>0</v>
          </cell>
          <cell r="E105">
            <v>16209.3092</v>
          </cell>
          <cell r="F105">
            <v>0</v>
          </cell>
          <cell r="G105">
            <v>0</v>
          </cell>
          <cell r="H105">
            <v>0</v>
          </cell>
          <cell r="I105">
            <v>16209.3092</v>
          </cell>
        </row>
        <row r="106">
          <cell r="B106" t="str">
            <v>1.2.1.1.1.15</v>
          </cell>
          <cell r="C106" t="str">
            <v xml:space="preserve">BESCO PROJECTS B.V..  </v>
          </cell>
          <cell r="D106">
            <v>0</v>
          </cell>
          <cell r="E106">
            <v>128.17989999999918</v>
          </cell>
          <cell r="F106">
            <v>0</v>
          </cell>
          <cell r="G106">
            <v>0</v>
          </cell>
          <cell r="H106">
            <v>0</v>
          </cell>
          <cell r="I106">
            <v>128.17989999999918</v>
          </cell>
        </row>
        <row r="107">
          <cell r="B107" t="str">
            <v>1.2.1.1.1.18</v>
          </cell>
          <cell r="C107" t="str">
            <v xml:space="preserve">JMM Servicios Aduanales, S.C.  </v>
          </cell>
          <cell r="D107">
            <v>0</v>
          </cell>
          <cell r="E107">
            <v>5.8</v>
          </cell>
          <cell r="F107">
            <v>0</v>
          </cell>
          <cell r="G107">
            <v>0</v>
          </cell>
          <cell r="H107">
            <v>0</v>
          </cell>
          <cell r="I107">
            <v>5.8</v>
          </cell>
        </row>
        <row r="108">
          <cell r="B108" t="str">
            <v>1.2.1.1.1.20</v>
          </cell>
          <cell r="C108" t="str">
            <v xml:space="preserve">MIENVIO DE MEXICO SAPI DE CV  </v>
          </cell>
          <cell r="D108">
            <v>0</v>
          </cell>
          <cell r="E108">
            <v>415.28</v>
          </cell>
          <cell r="F108">
            <v>0</v>
          </cell>
          <cell r="G108">
            <v>0</v>
          </cell>
          <cell r="H108">
            <v>0</v>
          </cell>
          <cell r="I108">
            <v>415.28</v>
          </cell>
        </row>
        <row r="109">
          <cell r="B109" t="str">
            <v>1.2.1.1.1.23</v>
          </cell>
          <cell r="C109" t="str">
            <v xml:space="preserve">INMOBILIARIA LANDE SA DE CV  </v>
          </cell>
          <cell r="D109">
            <v>0</v>
          </cell>
          <cell r="E109">
            <v>0</v>
          </cell>
          <cell r="F109">
            <v>5800</v>
          </cell>
          <cell r="G109">
            <v>5800</v>
          </cell>
          <cell r="H109">
            <v>0</v>
          </cell>
          <cell r="I109">
            <v>0</v>
          </cell>
        </row>
        <row r="110">
          <cell r="B110" t="str">
            <v>1.2.1.1.1.24</v>
          </cell>
          <cell r="C110" t="str">
            <v xml:space="preserve">PARQUE ARISTA, AC  </v>
          </cell>
          <cell r="D110">
            <v>0</v>
          </cell>
          <cell r="E110">
            <v>66</v>
          </cell>
          <cell r="F110">
            <v>573</v>
          </cell>
          <cell r="G110">
            <v>507</v>
          </cell>
          <cell r="H110">
            <v>0</v>
          </cell>
          <cell r="I110">
            <v>0</v>
          </cell>
        </row>
        <row r="111">
          <cell r="B111" t="str">
            <v>1.2.1.1.1.26</v>
          </cell>
          <cell r="C111" t="str">
            <v>ALEJANDRO CARVALLO LEON</v>
          </cell>
          <cell r="D111">
            <v>0</v>
          </cell>
          <cell r="E111">
            <v>0</v>
          </cell>
          <cell r="F111">
            <v>1500</v>
          </cell>
          <cell r="G111">
            <v>1500</v>
          </cell>
          <cell r="H111">
            <v>0</v>
          </cell>
          <cell r="I111">
            <v>0</v>
          </cell>
        </row>
        <row r="112">
          <cell r="B112" t="str">
            <v>1.2.1.1.1.27</v>
          </cell>
          <cell r="C112" t="str">
            <v>MARINA LARIOS LEON</v>
          </cell>
          <cell r="D112">
            <v>0</v>
          </cell>
          <cell r="E112">
            <v>0</v>
          </cell>
          <cell r="F112">
            <v>2250</v>
          </cell>
          <cell r="G112">
            <v>2250</v>
          </cell>
          <cell r="H112">
            <v>0</v>
          </cell>
          <cell r="I112">
            <v>0</v>
          </cell>
        </row>
        <row r="113">
          <cell r="B113" t="str">
            <v>1.2.1.1.1.30</v>
          </cell>
          <cell r="C113" t="str">
            <v xml:space="preserve">FARMACIA GUADALAJARA S.A. DE C.V.  </v>
          </cell>
          <cell r="D113">
            <v>0</v>
          </cell>
          <cell r="E113">
            <v>49.9</v>
          </cell>
          <cell r="F113">
            <v>0</v>
          </cell>
          <cell r="G113">
            <v>0</v>
          </cell>
          <cell r="H113">
            <v>0</v>
          </cell>
          <cell r="I113">
            <v>49.9</v>
          </cell>
        </row>
        <row r="114">
          <cell r="B114" t="str">
            <v>1.2.1.1.1.32</v>
          </cell>
          <cell r="C114" t="str">
            <v xml:space="preserve">LA MERCANTIL PELETERA SA DE CV  </v>
          </cell>
          <cell r="D114">
            <v>0</v>
          </cell>
          <cell r="E114">
            <v>113.01</v>
          </cell>
          <cell r="F114">
            <v>0</v>
          </cell>
          <cell r="G114">
            <v>0</v>
          </cell>
          <cell r="H114">
            <v>0</v>
          </cell>
          <cell r="I114">
            <v>113.01</v>
          </cell>
        </row>
        <row r="115">
          <cell r="B115" t="str">
            <v>1.2.1.1.1.34</v>
          </cell>
          <cell r="C115" t="str">
            <v xml:space="preserve">Nueva Wal Mart de México, S. de R. L. de C.V.  </v>
          </cell>
          <cell r="D115">
            <v>0</v>
          </cell>
          <cell r="E115">
            <v>807</v>
          </cell>
          <cell r="F115">
            <v>0</v>
          </cell>
          <cell r="G115">
            <v>0</v>
          </cell>
          <cell r="H115">
            <v>0</v>
          </cell>
          <cell r="I115">
            <v>807</v>
          </cell>
        </row>
        <row r="116">
          <cell r="B116" t="str">
            <v>1.2.1.1.1.45</v>
          </cell>
          <cell r="C116" t="str">
            <v xml:space="preserve">HAMBURGUESAS FRANKYS, S.A DE C.V  </v>
          </cell>
          <cell r="D116">
            <v>0</v>
          </cell>
          <cell r="E116">
            <v>564</v>
          </cell>
          <cell r="F116">
            <v>0</v>
          </cell>
          <cell r="G116">
            <v>0</v>
          </cell>
          <cell r="H116">
            <v>0</v>
          </cell>
          <cell r="I116">
            <v>564</v>
          </cell>
        </row>
        <row r="117">
          <cell r="B117" t="str">
            <v>1.2.1.1.1.47</v>
          </cell>
          <cell r="C117" t="str">
            <v xml:space="preserve">VALORES ENERGETICOS Y COMERCIALES S.A DE C.V.  </v>
          </cell>
          <cell r="D117">
            <v>0</v>
          </cell>
          <cell r="E117">
            <v>0</v>
          </cell>
          <cell r="F117">
            <v>1200</v>
          </cell>
          <cell r="G117">
            <v>1200</v>
          </cell>
          <cell r="H117">
            <v>0</v>
          </cell>
          <cell r="I117">
            <v>0</v>
          </cell>
        </row>
        <row r="118">
          <cell r="B118" t="str">
            <v>1.2.1.1.1.51</v>
          </cell>
          <cell r="C118" t="str">
            <v xml:space="preserve">Agencia Aduanal Primer Nivel, S.C.  </v>
          </cell>
          <cell r="D118">
            <v>0</v>
          </cell>
          <cell r="E118">
            <v>1.1599999999999999</v>
          </cell>
          <cell r="F118">
            <v>0</v>
          </cell>
          <cell r="G118">
            <v>0</v>
          </cell>
          <cell r="H118">
            <v>0</v>
          </cell>
          <cell r="I118">
            <v>1.1599999999999999</v>
          </cell>
        </row>
        <row r="119">
          <cell r="B119" t="str">
            <v>1.2.1.1.1.52</v>
          </cell>
          <cell r="C119" t="str">
            <v xml:space="preserve">TERRA-MEC SA DE CV  </v>
          </cell>
          <cell r="D119">
            <v>0</v>
          </cell>
          <cell r="E119">
            <v>20338.013200000001</v>
          </cell>
          <cell r="F119">
            <v>0</v>
          </cell>
          <cell r="G119">
            <v>232981.94</v>
          </cell>
          <cell r="H119">
            <v>0</v>
          </cell>
          <cell r="I119">
            <v>253319.95319999999</v>
          </cell>
        </row>
        <row r="120">
          <cell r="B120" t="str">
            <v>1.2.1.1.1.54</v>
          </cell>
          <cell r="C120" t="str">
            <v xml:space="preserve">Servicios Gasolineros de México SA de CV  </v>
          </cell>
          <cell r="D120">
            <v>0</v>
          </cell>
          <cell r="E120">
            <v>700</v>
          </cell>
          <cell r="F120">
            <v>2350</v>
          </cell>
          <cell r="G120">
            <v>3150</v>
          </cell>
          <cell r="H120">
            <v>0</v>
          </cell>
          <cell r="I120">
            <v>1500</v>
          </cell>
        </row>
        <row r="121">
          <cell r="B121" t="str">
            <v>1.2.1.1.1.56</v>
          </cell>
          <cell r="C121" t="str">
            <v xml:space="preserve">SERVICOM DE LA COSTA DEL PACIFICO SA DE CV  </v>
          </cell>
          <cell r="D121">
            <v>0</v>
          </cell>
          <cell r="E121">
            <v>1200</v>
          </cell>
          <cell r="F121">
            <v>1200</v>
          </cell>
          <cell r="G121">
            <v>1200</v>
          </cell>
          <cell r="H121">
            <v>0</v>
          </cell>
          <cell r="I121">
            <v>1200</v>
          </cell>
        </row>
        <row r="122">
          <cell r="B122" t="str">
            <v>1.2.1.1.1.58</v>
          </cell>
          <cell r="C122" t="str">
            <v xml:space="preserve">WEWORK MEXICO CO, S. DE R.L. DE C.V.  </v>
          </cell>
          <cell r="D122">
            <v>0</v>
          </cell>
          <cell r="E122">
            <v>17699.999999999996</v>
          </cell>
          <cell r="F122">
            <v>19344.16</v>
          </cell>
          <cell r="G122">
            <v>19344.16</v>
          </cell>
          <cell r="H122">
            <v>0</v>
          </cell>
          <cell r="I122">
            <v>17699.999999999996</v>
          </cell>
        </row>
        <row r="123">
          <cell r="B123" t="str">
            <v>1.2.1.1.1.59</v>
          </cell>
          <cell r="C123" t="str">
            <v xml:space="preserve">MARIA FERNANDA BASURTO GALEANA  </v>
          </cell>
          <cell r="D123">
            <v>0</v>
          </cell>
          <cell r="E123">
            <v>0</v>
          </cell>
          <cell r="F123">
            <v>44</v>
          </cell>
          <cell r="G123">
            <v>44</v>
          </cell>
          <cell r="H123">
            <v>0</v>
          </cell>
          <cell r="I123">
            <v>0</v>
          </cell>
        </row>
        <row r="124">
          <cell r="B124" t="str">
            <v>1.2.1.1.1.60</v>
          </cell>
          <cell r="C124" t="str">
            <v xml:space="preserve">ESTACIONAMIENTO NO DEDUCIBLE  </v>
          </cell>
          <cell r="D124">
            <v>0</v>
          </cell>
          <cell r="E124">
            <v>0</v>
          </cell>
          <cell r="F124">
            <v>388</v>
          </cell>
          <cell r="G124">
            <v>388</v>
          </cell>
          <cell r="H124">
            <v>0</v>
          </cell>
          <cell r="I124">
            <v>0</v>
          </cell>
        </row>
        <row r="125">
          <cell r="B125" t="str">
            <v>1.2.1.1.1.62</v>
          </cell>
          <cell r="C125" t="str">
            <v xml:space="preserve">SERVICIO CUPULA SA DE CV  </v>
          </cell>
          <cell r="D125">
            <v>0</v>
          </cell>
          <cell r="E125">
            <v>0</v>
          </cell>
          <cell r="F125">
            <v>500</v>
          </cell>
          <cell r="G125">
            <v>500</v>
          </cell>
          <cell r="H125">
            <v>0</v>
          </cell>
          <cell r="I125">
            <v>0</v>
          </cell>
        </row>
        <row r="126">
          <cell r="B126" t="str">
            <v>1.2.1.1.1.63</v>
          </cell>
          <cell r="C126" t="str">
            <v xml:space="preserve">IVAN RODRIGO CRUZ BAZAN  </v>
          </cell>
          <cell r="D126">
            <v>0</v>
          </cell>
          <cell r="E126">
            <v>0</v>
          </cell>
          <cell r="F126">
            <v>3000</v>
          </cell>
          <cell r="G126">
            <v>3000</v>
          </cell>
          <cell r="H126">
            <v>0</v>
          </cell>
          <cell r="I126">
            <v>0</v>
          </cell>
        </row>
        <row r="127">
          <cell r="B127" t="str">
            <v>1.2.1.1.1.64</v>
          </cell>
          <cell r="C127" t="str">
            <v xml:space="preserve">JOMAR INDUSTRIAS S.A. DE C.V.  </v>
          </cell>
          <cell r="D127">
            <v>0</v>
          </cell>
          <cell r="E127">
            <v>1372.74</v>
          </cell>
          <cell r="F127">
            <v>0</v>
          </cell>
          <cell r="G127">
            <v>0</v>
          </cell>
          <cell r="H127">
            <v>0</v>
          </cell>
          <cell r="I127">
            <v>1372.74</v>
          </cell>
        </row>
        <row r="128">
          <cell r="B128" t="str">
            <v>1.2.1.1.1.65</v>
          </cell>
          <cell r="C128" t="str">
            <v>JOSE LUIS RODRIGUEZ VALDEZ</v>
          </cell>
          <cell r="D128">
            <v>0</v>
          </cell>
          <cell r="E128">
            <v>0</v>
          </cell>
          <cell r="F128">
            <v>50</v>
          </cell>
          <cell r="G128">
            <v>50</v>
          </cell>
          <cell r="H128">
            <v>0</v>
          </cell>
          <cell r="I128">
            <v>0</v>
          </cell>
        </row>
        <row r="129">
          <cell r="B129" t="str">
            <v>1.2.1.1.1.70</v>
          </cell>
          <cell r="C129" t="str">
            <v xml:space="preserve">GASTOGA SA DE CV  </v>
          </cell>
          <cell r="D129">
            <v>0</v>
          </cell>
          <cell r="E129">
            <v>350</v>
          </cell>
          <cell r="F129">
            <v>350</v>
          </cell>
          <cell r="G129">
            <v>0</v>
          </cell>
          <cell r="H129">
            <v>0</v>
          </cell>
          <cell r="I129">
            <v>0</v>
          </cell>
        </row>
        <row r="130">
          <cell r="B130" t="str">
            <v>1.2.1.1.1.71</v>
          </cell>
          <cell r="C130" t="str">
            <v xml:space="preserve">GOMALVA SA DE CV  </v>
          </cell>
          <cell r="D130">
            <v>0</v>
          </cell>
          <cell r="E130">
            <v>541.1</v>
          </cell>
          <cell r="F130">
            <v>691.1</v>
          </cell>
          <cell r="G130">
            <v>150</v>
          </cell>
          <cell r="H130">
            <v>0</v>
          </cell>
          <cell r="I130">
            <v>0</v>
          </cell>
        </row>
        <row r="131">
          <cell r="B131" t="str">
            <v>1.2.1.1.1.72</v>
          </cell>
          <cell r="C131" t="str">
            <v>EDENRED MÉXICO, S.A. DE C.V.</v>
          </cell>
          <cell r="D131">
            <v>0</v>
          </cell>
          <cell r="E131">
            <v>0</v>
          </cell>
          <cell r="F131">
            <v>462.94</v>
          </cell>
          <cell r="G131">
            <v>556.54999999999995</v>
          </cell>
          <cell r="H131">
            <v>0</v>
          </cell>
          <cell r="I131">
            <v>93.609999999999957</v>
          </cell>
        </row>
        <row r="132">
          <cell r="B132" t="str">
            <v>1.2.1.1.1.73</v>
          </cell>
          <cell r="C132" t="str">
            <v xml:space="preserve">INGENIEROS ASOCIADOS EN SOLUCIONES BIOMEDICAS SA DE CV  </v>
          </cell>
          <cell r="D132">
            <v>0</v>
          </cell>
          <cell r="E132">
            <v>0</v>
          </cell>
          <cell r="F132">
            <v>4200</v>
          </cell>
          <cell r="G132">
            <v>4200</v>
          </cell>
          <cell r="H132">
            <v>0</v>
          </cell>
          <cell r="I132">
            <v>0</v>
          </cell>
        </row>
        <row r="133">
          <cell r="B133" t="str">
            <v>1.2.1.1.1.75</v>
          </cell>
          <cell r="C133" t="str">
            <v xml:space="preserve">COMERCIALIZADORA FARMACEUTICA DE CHIAPAS SAPI DE CV  </v>
          </cell>
          <cell r="D133">
            <v>0</v>
          </cell>
          <cell r="E133">
            <v>0</v>
          </cell>
          <cell r="F133">
            <v>299</v>
          </cell>
          <cell r="G133">
            <v>299</v>
          </cell>
          <cell r="H133">
            <v>0</v>
          </cell>
          <cell r="I133">
            <v>0</v>
          </cell>
        </row>
        <row r="134">
          <cell r="B134" t="str">
            <v>1.2.1.1.1.76</v>
          </cell>
          <cell r="C134" t="str">
            <v xml:space="preserve">DESECHOS BIOLOGICOS E INDUSTRIALES S.A. DE C.V.  </v>
          </cell>
          <cell r="D134">
            <v>0</v>
          </cell>
          <cell r="E134">
            <v>0</v>
          </cell>
          <cell r="F134">
            <v>250</v>
          </cell>
          <cell r="G134">
            <v>250</v>
          </cell>
          <cell r="H134">
            <v>0</v>
          </cell>
          <cell r="I134">
            <v>0</v>
          </cell>
        </row>
        <row r="135">
          <cell r="B135" t="str">
            <v>1.2.1.1.1.77</v>
          </cell>
          <cell r="C135" t="str">
            <v>PETROMAX, S.A. DE C.V.</v>
          </cell>
          <cell r="D135">
            <v>0</v>
          </cell>
          <cell r="E135">
            <v>0</v>
          </cell>
          <cell r="F135">
            <v>400.15</v>
          </cell>
          <cell r="G135">
            <v>400.15</v>
          </cell>
          <cell r="H135">
            <v>0</v>
          </cell>
          <cell r="I135">
            <v>0</v>
          </cell>
        </row>
        <row r="136">
          <cell r="B136" t="str">
            <v>1.2.1.1.1.78</v>
          </cell>
          <cell r="C136" t="str">
            <v xml:space="preserve">GAMA CARGO S.C.  </v>
          </cell>
          <cell r="D136">
            <v>0</v>
          </cell>
          <cell r="E136">
            <v>0</v>
          </cell>
          <cell r="F136">
            <v>21160</v>
          </cell>
          <cell r="G136">
            <v>21160</v>
          </cell>
          <cell r="H136">
            <v>0</v>
          </cell>
          <cell r="I136">
            <v>0</v>
          </cell>
        </row>
        <row r="137">
          <cell r="B137" t="str">
            <v>1.2.1.1.1.79</v>
          </cell>
          <cell r="C137" t="str">
            <v xml:space="preserve">IT PUNTO DIGITAL SA DE CV  </v>
          </cell>
          <cell r="D137">
            <v>0</v>
          </cell>
          <cell r="E137">
            <v>0</v>
          </cell>
          <cell r="F137">
            <v>0</v>
          </cell>
          <cell r="G137">
            <v>140</v>
          </cell>
          <cell r="H137">
            <v>0</v>
          </cell>
          <cell r="I137">
            <v>140</v>
          </cell>
        </row>
        <row r="138">
          <cell r="B138" t="str">
            <v>1.2.1.1.1.81</v>
          </cell>
          <cell r="C138" t="str">
            <v xml:space="preserve">OFFICE DEPOT DE MEXICO SA DE CV  </v>
          </cell>
          <cell r="D138">
            <v>0</v>
          </cell>
          <cell r="E138">
            <v>0</v>
          </cell>
          <cell r="F138">
            <v>0</v>
          </cell>
          <cell r="G138">
            <v>109</v>
          </cell>
          <cell r="H138">
            <v>0</v>
          </cell>
          <cell r="I138">
            <v>109</v>
          </cell>
        </row>
        <row r="139">
          <cell r="B139" t="str">
            <v>1.2.1.1.1.82</v>
          </cell>
          <cell r="C139" t="str">
            <v xml:space="preserve">GRUPO SODB SA DE CV  </v>
          </cell>
          <cell r="D139">
            <v>0</v>
          </cell>
          <cell r="E139">
            <v>0</v>
          </cell>
          <cell r="F139">
            <v>0</v>
          </cell>
          <cell r="G139">
            <v>896.88</v>
          </cell>
          <cell r="H139">
            <v>0</v>
          </cell>
          <cell r="I139">
            <v>896.88</v>
          </cell>
        </row>
        <row r="140">
          <cell r="B140" t="str">
            <v>1.2.1.1.2</v>
          </cell>
          <cell r="C140" t="str">
            <v xml:space="preserve"> PROVEEDORES EXTRANJEROS </v>
          </cell>
          <cell r="D140">
            <v>0</v>
          </cell>
          <cell r="E140">
            <v>510843.17601742019</v>
          </cell>
          <cell r="F140">
            <v>159382.12226660541</v>
          </cell>
          <cell r="G140">
            <v>58155.187599999997</v>
          </cell>
          <cell r="H140">
            <v>0</v>
          </cell>
          <cell r="I140">
            <v>409616.24135081476</v>
          </cell>
        </row>
        <row r="141">
          <cell r="B141" t="str">
            <v>1.2.1.1.2.3</v>
          </cell>
          <cell r="C141" t="str">
            <v xml:space="preserve">TERRAGENE LLC  </v>
          </cell>
          <cell r="D141">
            <v>0</v>
          </cell>
          <cell r="E141">
            <v>510421.17646592017</v>
          </cell>
          <cell r="F141">
            <v>159382.12226660541</v>
          </cell>
          <cell r="G141">
            <v>58155.187599999997</v>
          </cell>
          <cell r="H141">
            <v>0</v>
          </cell>
          <cell r="I141">
            <v>409194.24179931474</v>
          </cell>
        </row>
        <row r="142">
          <cell r="B142" t="str">
            <v>1.2.1.1.2.4</v>
          </cell>
          <cell r="C142" t="str">
            <v xml:space="preserve">MICROSOFT CORPORATION  </v>
          </cell>
          <cell r="D142">
            <v>0</v>
          </cell>
          <cell r="E142">
            <v>422</v>
          </cell>
          <cell r="F142">
            <v>0</v>
          </cell>
          <cell r="G142">
            <v>0</v>
          </cell>
          <cell r="H142">
            <v>0</v>
          </cell>
          <cell r="I142">
            <v>422</v>
          </cell>
        </row>
        <row r="143">
          <cell r="B143" t="str">
            <v>1.2.1.3</v>
          </cell>
          <cell r="C143" t="str">
            <v xml:space="preserve"> OBLIGACIONES ACUMULADAS </v>
          </cell>
          <cell r="D143">
            <v>0</v>
          </cell>
          <cell r="E143">
            <v>512333.19292463578</v>
          </cell>
          <cell r="F143">
            <v>160339.1</v>
          </cell>
          <cell r="G143">
            <v>127768.91</v>
          </cell>
          <cell r="H143">
            <v>0</v>
          </cell>
          <cell r="I143">
            <v>479763.00292463577</v>
          </cell>
        </row>
        <row r="144">
          <cell r="B144" t="str">
            <v>1.2.1.3.1</v>
          </cell>
          <cell r="C144" t="str">
            <v xml:space="preserve"> ACREEDORES DIVERSOS </v>
          </cell>
          <cell r="D144">
            <v>0</v>
          </cell>
          <cell r="E144">
            <v>477306.00292463566</v>
          </cell>
          <cell r="F144">
            <v>83607.609999999986</v>
          </cell>
          <cell r="G144">
            <v>86064.61</v>
          </cell>
          <cell r="H144">
            <v>0</v>
          </cell>
          <cell r="I144">
            <v>479763.00292463566</v>
          </cell>
        </row>
        <row r="145">
          <cell r="B145" t="str">
            <v>1.2.1.3.1.1</v>
          </cell>
          <cell r="C145" t="str">
            <v xml:space="preserve"> ACREEDORES DIVERSOS NACIONALES </v>
          </cell>
          <cell r="D145">
            <v>0</v>
          </cell>
          <cell r="E145">
            <v>477306.00292463566</v>
          </cell>
          <cell r="F145">
            <v>83607.609999999986</v>
          </cell>
          <cell r="G145">
            <v>86064.61</v>
          </cell>
          <cell r="H145">
            <v>0</v>
          </cell>
          <cell r="I145">
            <v>479763.00292463566</v>
          </cell>
        </row>
        <row r="146">
          <cell r="B146" t="str">
            <v>1.2.1.3.1.1.1</v>
          </cell>
          <cell r="C146" t="str">
            <v xml:space="preserve">ERNESTO LARIOS LEON  </v>
          </cell>
          <cell r="D146">
            <v>0</v>
          </cell>
          <cell r="E146">
            <v>477306</v>
          </cell>
          <cell r="F146">
            <v>0</v>
          </cell>
          <cell r="G146">
            <v>0</v>
          </cell>
          <cell r="H146">
            <v>0</v>
          </cell>
          <cell r="I146">
            <v>477306</v>
          </cell>
        </row>
        <row r="147">
          <cell r="B147" t="str">
            <v>1.2.1.3.1.1.7</v>
          </cell>
          <cell r="C147" t="str">
            <v>EDUARDO ROMERO FLORES</v>
          </cell>
          <cell r="D147">
            <v>0</v>
          </cell>
          <cell r="E147">
            <v>0</v>
          </cell>
          <cell r="F147">
            <v>5369.11</v>
          </cell>
          <cell r="G147">
            <v>5369.11</v>
          </cell>
          <cell r="H147">
            <v>0</v>
          </cell>
          <cell r="I147">
            <v>0</v>
          </cell>
        </row>
        <row r="148">
          <cell r="B148" t="str">
            <v>1.2.1.3.1.1.10</v>
          </cell>
          <cell r="C148" t="str">
            <v xml:space="preserve">SALISA CELIA GASCA COLIN  </v>
          </cell>
          <cell r="D148">
            <v>0</v>
          </cell>
          <cell r="E148">
            <v>0</v>
          </cell>
          <cell r="F148">
            <v>5907.17</v>
          </cell>
          <cell r="G148">
            <v>5907.17</v>
          </cell>
          <cell r="H148">
            <v>0</v>
          </cell>
          <cell r="I148">
            <v>0</v>
          </cell>
        </row>
        <row r="149">
          <cell r="B149" t="str">
            <v>1.2.1.3.1.1.11</v>
          </cell>
          <cell r="C149" t="str">
            <v xml:space="preserve">BRENDA ABIGAIL RIOS MARTINEZ  </v>
          </cell>
          <cell r="D149">
            <v>0</v>
          </cell>
          <cell r="E149">
            <v>0</v>
          </cell>
          <cell r="F149">
            <v>367.7</v>
          </cell>
          <cell r="G149">
            <v>367.7</v>
          </cell>
          <cell r="H149">
            <v>0</v>
          </cell>
          <cell r="I149">
            <v>0</v>
          </cell>
        </row>
        <row r="150">
          <cell r="B150" t="str">
            <v>1.2.1.3.1.1.14</v>
          </cell>
          <cell r="C150" t="str">
            <v xml:space="preserve">BRENDA GUTIERREZ VILLANUEVA  </v>
          </cell>
          <cell r="D150">
            <v>0</v>
          </cell>
          <cell r="E150">
            <v>0</v>
          </cell>
          <cell r="F150">
            <v>5000</v>
          </cell>
          <cell r="G150">
            <v>5000</v>
          </cell>
          <cell r="H150">
            <v>0</v>
          </cell>
          <cell r="I150">
            <v>0</v>
          </cell>
        </row>
        <row r="151">
          <cell r="B151" t="str">
            <v>1.2.1.3.1.1.15</v>
          </cell>
          <cell r="C151" t="str">
            <v xml:space="preserve">EDGAR MIJAIL HERNANDEZ GALEANA  </v>
          </cell>
          <cell r="D151">
            <v>0</v>
          </cell>
          <cell r="E151">
            <v>0</v>
          </cell>
          <cell r="F151">
            <v>800</v>
          </cell>
          <cell r="G151">
            <v>800</v>
          </cell>
          <cell r="H151">
            <v>0</v>
          </cell>
          <cell r="I151">
            <v>0</v>
          </cell>
        </row>
        <row r="152">
          <cell r="B152" t="str">
            <v>1.2.1.3.1.1.16</v>
          </cell>
          <cell r="C152" t="str">
            <v xml:space="preserve">DANIELA ALEJANDRA VILLANUEVA CUEVAS  </v>
          </cell>
          <cell r="D152">
            <v>0</v>
          </cell>
          <cell r="E152">
            <v>0</v>
          </cell>
          <cell r="F152">
            <v>3269.1</v>
          </cell>
          <cell r="G152">
            <v>3269.1</v>
          </cell>
          <cell r="H152">
            <v>0</v>
          </cell>
          <cell r="I152">
            <v>0</v>
          </cell>
        </row>
        <row r="153">
          <cell r="B153" t="str">
            <v>1.2.1.3.1.1.17</v>
          </cell>
          <cell r="C153" t="str">
            <v xml:space="preserve">MARIA FERNANDA BASURTO GALEANA  </v>
          </cell>
          <cell r="D153">
            <v>0</v>
          </cell>
          <cell r="E153">
            <v>0</v>
          </cell>
          <cell r="F153">
            <v>12788.15</v>
          </cell>
          <cell r="G153">
            <v>12788.15</v>
          </cell>
          <cell r="H153">
            <v>0</v>
          </cell>
          <cell r="I153">
            <v>0</v>
          </cell>
        </row>
        <row r="154">
          <cell r="B154" t="str">
            <v>1.2.1.3.1.1.18</v>
          </cell>
          <cell r="C154" t="str">
            <v xml:space="preserve">MARIANA MONSERRAT MARIN CAMPOS  </v>
          </cell>
          <cell r="D154">
            <v>0</v>
          </cell>
          <cell r="E154">
            <v>0</v>
          </cell>
          <cell r="F154">
            <v>4300</v>
          </cell>
          <cell r="G154">
            <v>4300</v>
          </cell>
          <cell r="H154">
            <v>0</v>
          </cell>
          <cell r="I154">
            <v>0</v>
          </cell>
        </row>
        <row r="155">
          <cell r="B155" t="str">
            <v>1.2.1.3.1.1.20</v>
          </cell>
          <cell r="C155" t="str">
            <v xml:space="preserve">CITLALLI GARCIA ALVARADO  </v>
          </cell>
          <cell r="D155">
            <v>0</v>
          </cell>
          <cell r="E155">
            <v>0</v>
          </cell>
          <cell r="F155">
            <v>5000</v>
          </cell>
          <cell r="G155">
            <v>5000</v>
          </cell>
          <cell r="H155">
            <v>0</v>
          </cell>
          <cell r="I155">
            <v>0</v>
          </cell>
        </row>
        <row r="156">
          <cell r="B156" t="str">
            <v>1.2.1.3.1.1.21</v>
          </cell>
          <cell r="C156" t="str">
            <v xml:space="preserve">ANDREA DE LA LUZ GARCIA  </v>
          </cell>
          <cell r="D156">
            <v>0</v>
          </cell>
          <cell r="E156">
            <v>0</v>
          </cell>
          <cell r="F156">
            <v>1000</v>
          </cell>
          <cell r="G156">
            <v>1000</v>
          </cell>
          <cell r="H156">
            <v>0</v>
          </cell>
          <cell r="I156">
            <v>0</v>
          </cell>
        </row>
        <row r="157">
          <cell r="B157" t="str">
            <v>1.2.1.3.1.1.23</v>
          </cell>
          <cell r="C157" t="str">
            <v xml:space="preserve">MARIANA MONTSERRAT LERMA HERNANDEZ  </v>
          </cell>
          <cell r="D157">
            <v>0</v>
          </cell>
          <cell r="E157">
            <v>0</v>
          </cell>
          <cell r="F157">
            <v>5500</v>
          </cell>
          <cell r="G157">
            <v>5500</v>
          </cell>
          <cell r="H157">
            <v>0</v>
          </cell>
          <cell r="I157">
            <v>0</v>
          </cell>
        </row>
        <row r="158">
          <cell r="B158" t="str">
            <v>1.2.1.3.1.1.25</v>
          </cell>
          <cell r="C158" t="str">
            <v>JOSE LUIS RODRIGUEZ VALDEZ</v>
          </cell>
          <cell r="D158">
            <v>0</v>
          </cell>
          <cell r="E158">
            <v>0</v>
          </cell>
          <cell r="F158">
            <v>12548.88</v>
          </cell>
          <cell r="G158">
            <v>16548.88</v>
          </cell>
          <cell r="H158">
            <v>0</v>
          </cell>
          <cell r="I158">
            <v>4000.0001000000029</v>
          </cell>
        </row>
        <row r="159">
          <cell r="B159" t="str">
            <v>1.2.1.3.1.1.26</v>
          </cell>
          <cell r="C159" t="str">
            <v xml:space="preserve">IVAN RODRIGO CRUZ BAZAN  </v>
          </cell>
          <cell r="D159">
            <v>0</v>
          </cell>
          <cell r="E159">
            <v>0</v>
          </cell>
          <cell r="F159">
            <v>1791.1</v>
          </cell>
          <cell r="G159">
            <v>1791.1</v>
          </cell>
          <cell r="H159">
            <v>0</v>
          </cell>
          <cell r="I159">
            <v>0</v>
          </cell>
        </row>
        <row r="160">
          <cell r="B160" t="str">
            <v>1.2.1.3.1.1.27</v>
          </cell>
          <cell r="C160" t="str">
            <v xml:space="preserve">GAMA CARGO S.C.  </v>
          </cell>
          <cell r="D160">
            <v>0</v>
          </cell>
          <cell r="E160">
            <v>0</v>
          </cell>
          <cell r="F160">
            <v>13862</v>
          </cell>
          <cell r="G160">
            <v>12319</v>
          </cell>
          <cell r="H160">
            <v>0</v>
          </cell>
          <cell r="I160">
            <v>-1543</v>
          </cell>
        </row>
        <row r="161">
          <cell r="B161" t="str">
            <v>1.2.1.3.1.1.28</v>
          </cell>
          <cell r="C161" t="str">
            <v>EDENRED MÉXICO, S.A. DE C.V.</v>
          </cell>
          <cell r="D161">
            <v>0</v>
          </cell>
          <cell r="E161">
            <v>0</v>
          </cell>
          <cell r="F161">
            <v>6104.4</v>
          </cell>
          <cell r="G161">
            <v>6104.4</v>
          </cell>
          <cell r="H161">
            <v>0</v>
          </cell>
          <cell r="I161">
            <v>0</v>
          </cell>
        </row>
        <row r="162">
          <cell r="B162" t="str">
            <v>1.2.1.3.2</v>
          </cell>
          <cell r="C162" t="str">
            <v xml:space="preserve"> IMPUESTOS Y DERECHOS POR PAGAR </v>
          </cell>
          <cell r="D162">
            <v>0</v>
          </cell>
          <cell r="E162">
            <v>20872</v>
          </cell>
          <cell r="F162">
            <v>23967</v>
          </cell>
          <cell r="G162">
            <v>3095</v>
          </cell>
          <cell r="H162">
            <v>0</v>
          </cell>
          <cell r="I162">
            <v>0</v>
          </cell>
        </row>
        <row r="163">
          <cell r="B163" t="str">
            <v>1.2.1.3.2.1</v>
          </cell>
          <cell r="C163" t="str">
            <v>IVA POR PAGAR</v>
          </cell>
          <cell r="D163">
            <v>0</v>
          </cell>
          <cell r="E163">
            <v>19684</v>
          </cell>
          <cell r="F163">
            <v>19684</v>
          </cell>
          <cell r="G163">
            <v>0</v>
          </cell>
          <cell r="H163">
            <v>0</v>
          </cell>
          <cell r="I163">
            <v>0</v>
          </cell>
        </row>
        <row r="164">
          <cell r="B164" t="str">
            <v>1.2.1.3.2.3</v>
          </cell>
          <cell r="C164" t="str">
            <v>IMPUESTO ESTATAL SOBRE NOMINAS</v>
          </cell>
          <cell r="D164">
            <v>0</v>
          </cell>
          <cell r="E164">
            <v>1188</v>
          </cell>
          <cell r="F164">
            <v>1188</v>
          </cell>
          <cell r="G164">
            <v>0</v>
          </cell>
          <cell r="H164">
            <v>0</v>
          </cell>
          <cell r="I164">
            <v>0</v>
          </cell>
        </row>
        <row r="165">
          <cell r="B165" t="str">
            <v>1.2.1.3.2.5</v>
          </cell>
          <cell r="C165" t="str">
            <v xml:space="preserve"> OTROS IMPUESTOS, DERECHOS Y CONTRIBUCIONES </v>
          </cell>
          <cell r="D165">
            <v>0</v>
          </cell>
          <cell r="E165">
            <v>0</v>
          </cell>
          <cell r="F165">
            <v>3095</v>
          </cell>
          <cell r="G165">
            <v>3095</v>
          </cell>
          <cell r="H165">
            <v>0</v>
          </cell>
          <cell r="I165">
            <v>0</v>
          </cell>
        </row>
        <row r="166">
          <cell r="B166" t="str">
            <v>1.2.1.3.2.5.10</v>
          </cell>
          <cell r="C166" t="str">
            <v>OTROS IMPUESTOS, DERECHOS Y CONTRIBUCIONES</v>
          </cell>
          <cell r="D166">
            <v>0</v>
          </cell>
          <cell r="E166">
            <v>0</v>
          </cell>
          <cell r="F166">
            <v>3095</v>
          </cell>
          <cell r="G166">
            <v>3095</v>
          </cell>
          <cell r="H166">
            <v>0</v>
          </cell>
          <cell r="I166">
            <v>0</v>
          </cell>
        </row>
        <row r="167">
          <cell r="B167" t="str">
            <v>1.2.1.3.3</v>
          </cell>
          <cell r="C167" t="str">
            <v xml:space="preserve"> CONTRIBUCIONES DE SEGURIDAD SOCIAL POR PAGAR </v>
          </cell>
          <cell r="D167">
            <v>0</v>
          </cell>
          <cell r="E167">
            <v>14155.189999999995</v>
          </cell>
          <cell r="F167">
            <v>14155.19</v>
          </cell>
          <cell r="G167">
            <v>0</v>
          </cell>
          <cell r="H167">
            <v>0</v>
          </cell>
          <cell r="I167">
            <v>0</v>
          </cell>
        </row>
        <row r="168">
          <cell r="B168" t="str">
            <v>1.2.1.3.3.1</v>
          </cell>
          <cell r="C168" t="str">
            <v>CUOTAS PATRONALES IMSS POR PAGAR</v>
          </cell>
          <cell r="D168">
            <v>0</v>
          </cell>
          <cell r="E168">
            <v>3264.0900000000038</v>
          </cell>
          <cell r="F168">
            <v>3264.09</v>
          </cell>
          <cell r="G168">
            <v>0</v>
          </cell>
          <cell r="H168">
            <v>0</v>
          </cell>
          <cell r="I168">
            <v>0</v>
          </cell>
        </row>
        <row r="169">
          <cell r="B169" t="str">
            <v>1.2.1.3.3.2</v>
          </cell>
          <cell r="C169" t="str">
            <v>APORTACIONES AL INFONAVIT POR PAGAR</v>
          </cell>
          <cell r="D169">
            <v>0</v>
          </cell>
          <cell r="E169">
            <v>4829.7599999999984</v>
          </cell>
          <cell r="F169">
            <v>4829.76</v>
          </cell>
          <cell r="G169">
            <v>0</v>
          </cell>
          <cell r="H169">
            <v>0</v>
          </cell>
          <cell r="I169">
            <v>0</v>
          </cell>
        </row>
        <row r="170">
          <cell r="B170" t="str">
            <v>1.2.1.3.3.3</v>
          </cell>
          <cell r="C170" t="str">
            <v>APORTACIONES AL SAR POR PAGAR</v>
          </cell>
          <cell r="D170">
            <v>0</v>
          </cell>
          <cell r="E170">
            <v>6061.3399999999929</v>
          </cell>
          <cell r="F170">
            <v>6061.34</v>
          </cell>
          <cell r="G170">
            <v>0</v>
          </cell>
          <cell r="H170">
            <v>0</v>
          </cell>
          <cell r="I170">
            <v>0</v>
          </cell>
        </row>
        <row r="171">
          <cell r="B171" t="str">
            <v>1.2.1.3.4</v>
          </cell>
          <cell r="C171" t="str">
            <v xml:space="preserve"> BENEFICIOS A LOS EMPLEADOS </v>
          </cell>
          <cell r="D171">
            <v>0</v>
          </cell>
          <cell r="E171">
            <v>0</v>
          </cell>
          <cell r="F171">
            <v>38609.30000000001</v>
          </cell>
          <cell r="G171">
            <v>38609.300000000003</v>
          </cell>
          <cell r="H171">
            <v>0</v>
          </cell>
          <cell r="I171">
            <v>0</v>
          </cell>
        </row>
        <row r="172">
          <cell r="B172" t="str">
            <v>1.2.1.3.4.1</v>
          </cell>
          <cell r="C172" t="str">
            <v xml:space="preserve"> BENEFICIOS DIRECTOS </v>
          </cell>
          <cell r="D172">
            <v>0</v>
          </cell>
          <cell r="E172">
            <v>0</v>
          </cell>
          <cell r="F172">
            <v>38609.30000000001</v>
          </cell>
          <cell r="G172">
            <v>38609.300000000003</v>
          </cell>
          <cell r="H172">
            <v>0</v>
          </cell>
          <cell r="I172">
            <v>0</v>
          </cell>
        </row>
        <row r="173">
          <cell r="B173" t="str">
            <v>1.2.1.3.4.1.1</v>
          </cell>
          <cell r="C173" t="str">
            <v xml:space="preserve"> SUELDOS POR PAGAR </v>
          </cell>
          <cell r="D173">
            <v>0</v>
          </cell>
          <cell r="E173">
            <v>0</v>
          </cell>
          <cell r="F173">
            <v>38609.30000000001</v>
          </cell>
          <cell r="G173">
            <v>38609.300000000003</v>
          </cell>
          <cell r="H173">
            <v>0</v>
          </cell>
          <cell r="I173">
            <v>0</v>
          </cell>
        </row>
        <row r="174">
          <cell r="B174" t="str">
            <v>1.2.1.3.4.1.1.1</v>
          </cell>
          <cell r="C174" t="str">
            <v>SUELDOS POR PAGAR</v>
          </cell>
          <cell r="D174">
            <v>0</v>
          </cell>
          <cell r="E174">
            <v>0</v>
          </cell>
          <cell r="F174">
            <v>38609.30000000001</v>
          </cell>
          <cell r="G174">
            <v>38609.300000000003</v>
          </cell>
          <cell r="H174">
            <v>0</v>
          </cell>
          <cell r="I174">
            <v>0</v>
          </cell>
        </row>
        <row r="175">
          <cell r="B175" t="str">
            <v>1.2.1.4</v>
          </cell>
          <cell r="C175" t="str">
            <v xml:space="preserve"> RETENCIONES DE EFECTIVO Y COBROS POR CUENTA DE TERCEROS </v>
          </cell>
          <cell r="D175">
            <v>0</v>
          </cell>
          <cell r="E175">
            <v>16710.458000000031</v>
          </cell>
          <cell r="F175">
            <v>14055.53</v>
          </cell>
          <cell r="G175">
            <v>15377.286</v>
          </cell>
          <cell r="H175">
            <v>0</v>
          </cell>
          <cell r="I175">
            <v>18032.214000000033</v>
          </cell>
        </row>
        <row r="176">
          <cell r="B176" t="str">
            <v>1.2.1.4.1</v>
          </cell>
          <cell r="C176" t="str">
            <v xml:space="preserve"> IMPUESTOS RETENIDOS </v>
          </cell>
          <cell r="D176">
            <v>0</v>
          </cell>
          <cell r="E176">
            <v>16709.978000000032</v>
          </cell>
          <cell r="F176">
            <v>14055.53</v>
          </cell>
          <cell r="G176">
            <v>15377.286</v>
          </cell>
          <cell r="H176">
            <v>0</v>
          </cell>
          <cell r="I176">
            <v>18031.734000000033</v>
          </cell>
        </row>
        <row r="177">
          <cell r="B177" t="str">
            <v>1.2.1.4.1.1</v>
          </cell>
          <cell r="C177" t="str">
            <v xml:space="preserve"> IMPUESTO SOBRE LA RENTA RETENIDO </v>
          </cell>
          <cell r="D177">
            <v>0</v>
          </cell>
          <cell r="E177">
            <v>12201.054000000026</v>
          </cell>
          <cell r="F177">
            <v>12195</v>
          </cell>
          <cell r="G177">
            <v>13962.116</v>
          </cell>
          <cell r="H177">
            <v>0</v>
          </cell>
          <cell r="I177">
            <v>13968.170000000026</v>
          </cell>
        </row>
        <row r="178">
          <cell r="B178" t="str">
            <v>1.2.1.4.1.1.1</v>
          </cell>
          <cell r="C178" t="str">
            <v xml:space="preserve"> ISR RETENIDO A RESIDENTES EN EL PAIS </v>
          </cell>
          <cell r="D178">
            <v>0</v>
          </cell>
          <cell r="E178">
            <v>12201.054000000026</v>
          </cell>
          <cell r="F178">
            <v>12195</v>
          </cell>
          <cell r="G178">
            <v>13962.116</v>
          </cell>
          <cell r="H178">
            <v>0</v>
          </cell>
          <cell r="I178">
            <v>13968.170000000026</v>
          </cell>
        </row>
        <row r="179">
          <cell r="B179" t="str">
            <v>1.2.1.4.1.1.1.1</v>
          </cell>
          <cell r="C179" t="str">
            <v>ISR RETENIDO POR SALARIOS</v>
          </cell>
          <cell r="D179">
            <v>0</v>
          </cell>
          <cell r="E179">
            <v>5562.0000000000146</v>
          </cell>
          <cell r="F179">
            <v>5560</v>
          </cell>
          <cell r="G179">
            <v>5505.1</v>
          </cell>
          <cell r="H179">
            <v>0</v>
          </cell>
          <cell r="I179">
            <v>5507.1000000000149</v>
          </cell>
        </row>
        <row r="180">
          <cell r="B180" t="str">
            <v>1.2.1.4.1.1.1.3</v>
          </cell>
          <cell r="C180" t="str">
            <v>ISR RETENIDO POR HONORARIOS ASIMILADOS A SALARIOS</v>
          </cell>
          <cell r="D180">
            <v>0</v>
          </cell>
          <cell r="E180">
            <v>5628.6500000000087</v>
          </cell>
          <cell r="F180">
            <v>5626</v>
          </cell>
          <cell r="G180">
            <v>8142.33</v>
          </cell>
          <cell r="H180">
            <v>0</v>
          </cell>
          <cell r="I180">
            <v>8144.9800000000087</v>
          </cell>
        </row>
        <row r="181">
          <cell r="B181" t="str">
            <v>1.2.1.4.1.1.1.5</v>
          </cell>
          <cell r="C181" t="str">
            <v>ISR RETENIDO POR HONORARIOS AL 10%</v>
          </cell>
          <cell r="D181">
            <v>0</v>
          </cell>
          <cell r="E181">
            <v>1010.4040000000014</v>
          </cell>
          <cell r="F181">
            <v>1009</v>
          </cell>
          <cell r="G181">
            <v>314.68599999999998</v>
          </cell>
          <cell r="H181">
            <v>0</v>
          </cell>
          <cell r="I181">
            <v>316.09000000000128</v>
          </cell>
        </row>
        <row r="182">
          <cell r="B182" t="str">
            <v>1.2.1.4.1.2</v>
          </cell>
          <cell r="C182" t="str">
            <v xml:space="preserve"> IMPUESTO AL VALOR AGREGADO RETENIDO </v>
          </cell>
          <cell r="D182">
            <v>0</v>
          </cell>
          <cell r="E182">
            <v>1296.674</v>
          </cell>
          <cell r="F182">
            <v>1296</v>
          </cell>
          <cell r="G182">
            <v>335.77</v>
          </cell>
          <cell r="H182">
            <v>0</v>
          </cell>
          <cell r="I182">
            <v>336.44399999999996</v>
          </cell>
        </row>
        <row r="183">
          <cell r="B183" t="str">
            <v>1.2.1.4.1.2.1</v>
          </cell>
          <cell r="C183" t="str">
            <v>IVA RETENIDO POR PAGAR</v>
          </cell>
          <cell r="D183">
            <v>0</v>
          </cell>
          <cell r="E183">
            <v>1296.674</v>
          </cell>
          <cell r="F183">
            <v>1296</v>
          </cell>
          <cell r="G183">
            <v>335.77</v>
          </cell>
          <cell r="H183">
            <v>0</v>
          </cell>
          <cell r="I183">
            <v>336.44399999999996</v>
          </cell>
        </row>
        <row r="184">
          <cell r="B184" t="str">
            <v>1.2.1.4.1.4</v>
          </cell>
          <cell r="C184" t="str">
            <v xml:space="preserve"> CUOTAS OBRERAS IMSS </v>
          </cell>
          <cell r="D184">
            <v>0</v>
          </cell>
          <cell r="E184">
            <v>3212.2500000000091</v>
          </cell>
          <cell r="F184">
            <v>564.53</v>
          </cell>
          <cell r="G184">
            <v>1079.4000000000001</v>
          </cell>
          <cell r="H184">
            <v>0</v>
          </cell>
          <cell r="I184">
            <v>3727.120000000009</v>
          </cell>
        </row>
        <row r="185">
          <cell r="B185" t="str">
            <v>1.2.1.4.1.4.1</v>
          </cell>
          <cell r="C185" t="str">
            <v>CUOTAS OBRERAS IMSS</v>
          </cell>
          <cell r="D185">
            <v>0</v>
          </cell>
          <cell r="E185">
            <v>3212.2500000000091</v>
          </cell>
          <cell r="F185">
            <v>564.53</v>
          </cell>
          <cell r="G185">
            <v>1079.4000000000001</v>
          </cell>
          <cell r="H185">
            <v>0</v>
          </cell>
          <cell r="I185">
            <v>3727.120000000009</v>
          </cell>
        </row>
        <row r="186">
          <cell r="B186" t="str">
            <v>1.2.1.4.2</v>
          </cell>
          <cell r="C186" t="str">
            <v xml:space="preserve"> COBROS POR CUENTA DE TERCEROS </v>
          </cell>
          <cell r="D186">
            <v>0</v>
          </cell>
          <cell r="E186">
            <v>0.47999999999956344</v>
          </cell>
          <cell r="F186">
            <v>0</v>
          </cell>
          <cell r="G186">
            <v>0</v>
          </cell>
          <cell r="H186">
            <v>0</v>
          </cell>
          <cell r="I186">
            <v>0.47999999999956344</v>
          </cell>
        </row>
        <row r="187">
          <cell r="B187" t="str">
            <v>1.2.1.4.2.1</v>
          </cell>
          <cell r="C187" t="str">
            <v>AMORTIZACION DE CREDITOS INFONAVIT</v>
          </cell>
          <cell r="D187">
            <v>0</v>
          </cell>
          <cell r="E187">
            <v>0.47999999999956344</v>
          </cell>
          <cell r="F187">
            <v>0</v>
          </cell>
          <cell r="G187">
            <v>0</v>
          </cell>
          <cell r="H187">
            <v>0</v>
          </cell>
          <cell r="I187">
            <v>0.47999999999956344</v>
          </cell>
        </row>
        <row r="188">
          <cell r="B188" t="str">
            <v>1.2.1.5</v>
          </cell>
          <cell r="C188" t="str">
            <v xml:space="preserve"> ANTICIPOS DE CLIENTES </v>
          </cell>
          <cell r="D188">
            <v>0</v>
          </cell>
          <cell r="E188">
            <v>801573.06141553167</v>
          </cell>
          <cell r="F188">
            <v>9280.6980000000003</v>
          </cell>
          <cell r="G188">
            <v>9280.6983</v>
          </cell>
          <cell r="H188">
            <v>0</v>
          </cell>
          <cell r="I188">
            <v>801573.06171553163</v>
          </cell>
        </row>
        <row r="189">
          <cell r="B189" t="str">
            <v>1.2.1.5.1</v>
          </cell>
          <cell r="C189" t="str">
            <v xml:space="preserve"> ANTICIPOS DE CLIENTES </v>
          </cell>
          <cell r="D189">
            <v>0</v>
          </cell>
          <cell r="E189">
            <v>801573.06141553167</v>
          </cell>
          <cell r="F189">
            <v>9280.6980000000003</v>
          </cell>
          <cell r="G189">
            <v>9280.6983</v>
          </cell>
          <cell r="H189">
            <v>0</v>
          </cell>
          <cell r="I189">
            <v>801573.06171553163</v>
          </cell>
        </row>
        <row r="190">
          <cell r="B190" t="str">
            <v>1.2.1.5.1.1</v>
          </cell>
          <cell r="C190" t="str">
            <v xml:space="preserve"> ANTICIPOS DE CLIENTES NACIONALES </v>
          </cell>
          <cell r="D190">
            <v>0</v>
          </cell>
          <cell r="E190">
            <v>801573.06141553167</v>
          </cell>
          <cell r="F190">
            <v>9280.6980000000003</v>
          </cell>
          <cell r="G190">
            <v>9280.6983</v>
          </cell>
          <cell r="H190">
            <v>0</v>
          </cell>
          <cell r="I190">
            <v>801573.06171553163</v>
          </cell>
        </row>
        <row r="191">
          <cell r="B191" t="str">
            <v>1.2.1.5.1.1.1</v>
          </cell>
          <cell r="C191" t="str">
            <v xml:space="preserve">AB&amp;amp;C LEASING DE MÉXICO SAPI DE CV  </v>
          </cell>
          <cell r="D191">
            <v>0</v>
          </cell>
          <cell r="E191">
            <v>750000</v>
          </cell>
          <cell r="F191">
            <v>0</v>
          </cell>
          <cell r="G191">
            <v>0</v>
          </cell>
          <cell r="H191">
            <v>0</v>
          </cell>
          <cell r="I191">
            <v>750000</v>
          </cell>
        </row>
        <row r="192">
          <cell r="B192" t="str">
            <v>1.2.1.5.1.1.13</v>
          </cell>
          <cell r="C192" t="str">
            <v xml:space="preserve">MYM BIOMEDICA E INDUSTRIAL SA DE CV  </v>
          </cell>
          <cell r="D192">
            <v>0</v>
          </cell>
          <cell r="E192">
            <v>0</v>
          </cell>
          <cell r="F192">
            <v>9280.6980000000003</v>
          </cell>
          <cell r="G192">
            <v>9280.6983</v>
          </cell>
          <cell r="H192">
            <v>0</v>
          </cell>
          <cell r="I192">
            <v>0</v>
          </cell>
        </row>
        <row r="193">
          <cell r="B193" t="str">
            <v>1.2.1.5.1.1.14</v>
          </cell>
          <cell r="C193" t="str">
            <v xml:space="preserve">FLEXUS SA DE CV  </v>
          </cell>
          <cell r="D193">
            <v>0</v>
          </cell>
          <cell r="E193">
            <v>51573.06</v>
          </cell>
          <cell r="F193">
            <v>0</v>
          </cell>
          <cell r="G193">
            <v>0</v>
          </cell>
          <cell r="H193">
            <v>0</v>
          </cell>
          <cell r="I193">
            <v>51573.06</v>
          </cell>
        </row>
        <row r="194">
          <cell r="B194" t="str">
            <v>1.2.1.6</v>
          </cell>
          <cell r="C194" t="str">
            <v xml:space="preserve"> IMPUESTOS A LA UTILIDAD POR PAGAR </v>
          </cell>
          <cell r="D194">
            <v>0</v>
          </cell>
          <cell r="E194">
            <v>12166</v>
          </cell>
          <cell r="F194">
            <v>12166</v>
          </cell>
          <cell r="G194">
            <v>0</v>
          </cell>
          <cell r="H194">
            <v>0</v>
          </cell>
          <cell r="I194">
            <v>0</v>
          </cell>
        </row>
        <row r="195">
          <cell r="B195" t="str">
            <v>1.2.1.6.1</v>
          </cell>
          <cell r="C195" t="str">
            <v xml:space="preserve"> IMPUESTO SOBRE LA RENTA </v>
          </cell>
          <cell r="D195">
            <v>0</v>
          </cell>
          <cell r="E195">
            <v>12166</v>
          </cell>
          <cell r="F195">
            <v>12166</v>
          </cell>
          <cell r="G195">
            <v>0</v>
          </cell>
          <cell r="H195">
            <v>0</v>
          </cell>
          <cell r="I195">
            <v>0</v>
          </cell>
        </row>
        <row r="196">
          <cell r="B196" t="str">
            <v>1.2.1.6.1.1</v>
          </cell>
          <cell r="C196" t="str">
            <v>ISR POR PAGAR PERSONAS MORALES</v>
          </cell>
          <cell r="D196">
            <v>0</v>
          </cell>
          <cell r="E196">
            <v>12166</v>
          </cell>
          <cell r="F196">
            <v>12166</v>
          </cell>
          <cell r="G196">
            <v>0</v>
          </cell>
          <cell r="H196">
            <v>0</v>
          </cell>
          <cell r="I196">
            <v>0</v>
          </cell>
        </row>
        <row r="197">
          <cell r="B197" t="str">
            <v>1.2.1.8</v>
          </cell>
          <cell r="C197" t="str">
            <v xml:space="preserve"> PASIVOS FINANCIEROS E INSTRUMENTOS FINANCIEROS DE DEUDA </v>
          </cell>
          <cell r="D197">
            <v>0</v>
          </cell>
          <cell r="E197">
            <v>250000</v>
          </cell>
          <cell r="F197">
            <v>0</v>
          </cell>
          <cell r="G197">
            <v>0</v>
          </cell>
          <cell r="H197">
            <v>0</v>
          </cell>
          <cell r="I197">
            <v>250000</v>
          </cell>
        </row>
        <row r="198">
          <cell r="B198" t="str">
            <v>1.2.1.8.1</v>
          </cell>
          <cell r="C198" t="str">
            <v xml:space="preserve"> DOCUMENTOS POR PAGAR </v>
          </cell>
          <cell r="D198">
            <v>0</v>
          </cell>
          <cell r="E198">
            <v>250000</v>
          </cell>
          <cell r="F198">
            <v>0</v>
          </cell>
          <cell r="G198">
            <v>0</v>
          </cell>
          <cell r="H198">
            <v>0</v>
          </cell>
          <cell r="I198">
            <v>250000</v>
          </cell>
        </row>
        <row r="199">
          <cell r="B199" t="str">
            <v>1.2.1.8.1.2</v>
          </cell>
          <cell r="C199" t="str">
            <v xml:space="preserve"> PRESTAMOS NO BANCARIOS </v>
          </cell>
          <cell r="D199">
            <v>0</v>
          </cell>
          <cell r="E199">
            <v>250000</v>
          </cell>
          <cell r="F199">
            <v>0</v>
          </cell>
          <cell r="G199">
            <v>0</v>
          </cell>
          <cell r="H199">
            <v>0</v>
          </cell>
          <cell r="I199">
            <v>250000</v>
          </cell>
        </row>
        <row r="200">
          <cell r="B200" t="str">
            <v>1.2.1.8.1.2.1</v>
          </cell>
          <cell r="C200" t="str">
            <v xml:space="preserve"> PRESTAMOS NO BANCARIOS NACIONALES </v>
          </cell>
          <cell r="D200">
            <v>0</v>
          </cell>
          <cell r="E200">
            <v>250000</v>
          </cell>
          <cell r="F200">
            <v>0</v>
          </cell>
          <cell r="G200">
            <v>0</v>
          </cell>
          <cell r="H200">
            <v>0</v>
          </cell>
          <cell r="I200">
            <v>250000</v>
          </cell>
        </row>
        <row r="201">
          <cell r="B201" t="str">
            <v>1.2.1.8.1.2.1.1</v>
          </cell>
          <cell r="C201" t="str">
            <v xml:space="preserve"> MARINA LARIOS LEON </v>
          </cell>
          <cell r="D201">
            <v>0</v>
          </cell>
          <cell r="E201">
            <v>150000</v>
          </cell>
          <cell r="F201">
            <v>0</v>
          </cell>
          <cell r="G201">
            <v>0</v>
          </cell>
          <cell r="H201">
            <v>0</v>
          </cell>
          <cell r="I201">
            <v>150000</v>
          </cell>
        </row>
        <row r="202">
          <cell r="B202" t="str">
            <v>1.2.1.8.1.2.1.1.1</v>
          </cell>
          <cell r="C202" t="str">
            <v>MARINA LARIOS LEON 06/04/2021 PRESTAMO MARINA LARIOS 200,000.00 Tasa: 18.00 Plazo: 6 Semestres</v>
          </cell>
          <cell r="D202">
            <v>0</v>
          </cell>
          <cell r="E202">
            <v>150000</v>
          </cell>
          <cell r="F202">
            <v>0</v>
          </cell>
          <cell r="G202">
            <v>0</v>
          </cell>
          <cell r="H202">
            <v>0</v>
          </cell>
          <cell r="I202">
            <v>150000</v>
          </cell>
        </row>
        <row r="203">
          <cell r="B203" t="str">
            <v>1.2.1.8.1.2.1.2</v>
          </cell>
          <cell r="C203" t="str">
            <v xml:space="preserve"> ALEJANDRO CARVALLO LEON </v>
          </cell>
          <cell r="D203">
            <v>0</v>
          </cell>
          <cell r="E203">
            <v>100000</v>
          </cell>
          <cell r="F203">
            <v>0</v>
          </cell>
          <cell r="G203">
            <v>0</v>
          </cell>
          <cell r="H203">
            <v>0</v>
          </cell>
          <cell r="I203">
            <v>100000</v>
          </cell>
        </row>
        <row r="204">
          <cell r="B204" t="str">
            <v>1.2.1.8.1.2.1.2.1</v>
          </cell>
          <cell r="C204" t="str">
            <v>ALEJANDRO CARVALLO LEON 13/04/2021 PRESTAMO ALEJANDRO CARVALLO 100,000.00 Tasa: 18.00 Plazo: 6 Semestres</v>
          </cell>
          <cell r="D204">
            <v>0</v>
          </cell>
          <cell r="E204">
            <v>100000</v>
          </cell>
          <cell r="F204">
            <v>0</v>
          </cell>
          <cell r="G204">
            <v>0</v>
          </cell>
          <cell r="H204">
            <v>0</v>
          </cell>
          <cell r="I204">
            <v>100000</v>
          </cell>
        </row>
        <row r="205">
          <cell r="B205" t="str">
            <v>1.2.1.11</v>
          </cell>
          <cell r="C205" t="str">
            <v xml:space="preserve"> OTROS PASIVOS A CORTO PLAZO </v>
          </cell>
          <cell r="D205">
            <v>0</v>
          </cell>
          <cell r="E205">
            <v>56384.957160830469</v>
          </cell>
          <cell r="F205">
            <v>65373.562127000012</v>
          </cell>
          <cell r="G205">
            <v>137815.76641899999</v>
          </cell>
          <cell r="H205">
            <v>0</v>
          </cell>
          <cell r="I205">
            <v>128827.16145283046</v>
          </cell>
        </row>
        <row r="206">
          <cell r="B206" t="str">
            <v>1.2.1.11.1</v>
          </cell>
          <cell r="C206" t="str">
            <v xml:space="preserve"> IMPUESTOS TRASLADADOS COBRADOS </v>
          </cell>
          <cell r="D206">
            <v>0</v>
          </cell>
          <cell r="E206">
            <v>9.4397160166408867E-2</v>
          </cell>
          <cell r="F206">
            <v>0</v>
          </cell>
          <cell r="G206">
            <v>51075.675826999999</v>
          </cell>
          <cell r="H206">
            <v>0</v>
          </cell>
          <cell r="I206">
            <v>51075.770224160166</v>
          </cell>
        </row>
        <row r="207">
          <cell r="B207" t="str">
            <v>1.2.1.11.1.1</v>
          </cell>
          <cell r="C207" t="str">
            <v xml:space="preserve"> IVA TRASLADADO COBRADO </v>
          </cell>
          <cell r="D207">
            <v>0</v>
          </cell>
          <cell r="E207">
            <v>9.4397160166408867E-2</v>
          </cell>
          <cell r="F207">
            <v>0</v>
          </cell>
          <cell r="G207">
            <v>51075.675826999999</v>
          </cell>
          <cell r="H207">
            <v>0</v>
          </cell>
          <cell r="I207">
            <v>51075.770224160166</v>
          </cell>
        </row>
        <row r="208">
          <cell r="B208" t="str">
            <v>1.2.1.11.1.1.1</v>
          </cell>
          <cell r="C208" t="str">
            <v>IVA TRASLADADO COBRADO</v>
          </cell>
          <cell r="D208">
            <v>0</v>
          </cell>
          <cell r="E208">
            <v>9.4397160166408867E-2</v>
          </cell>
          <cell r="F208">
            <v>0</v>
          </cell>
          <cell r="G208">
            <v>51075.675826999999</v>
          </cell>
          <cell r="H208">
            <v>0</v>
          </cell>
          <cell r="I208">
            <v>51075.770224160166</v>
          </cell>
        </row>
        <row r="209">
          <cell r="B209" t="str">
            <v>1.2.1.11.2</v>
          </cell>
          <cell r="C209" t="str">
            <v xml:space="preserve"> IMPUESTOS TRASLADADOS NO COBRADOS </v>
          </cell>
          <cell r="D209">
            <v>0</v>
          </cell>
          <cell r="E209">
            <v>56384.862763670331</v>
          </cell>
          <cell r="F209">
            <v>51075.676127000013</v>
          </cell>
          <cell r="G209">
            <v>71174.074592000004</v>
          </cell>
          <cell r="H209">
            <v>0</v>
          </cell>
          <cell r="I209">
            <v>76483.261228670322</v>
          </cell>
        </row>
        <row r="210">
          <cell r="B210" t="str">
            <v>1.2.1.11.2.1</v>
          </cell>
          <cell r="C210" t="str">
            <v xml:space="preserve"> IVA TRASLADADO NO COBRADO </v>
          </cell>
          <cell r="D210">
            <v>0</v>
          </cell>
          <cell r="E210">
            <v>56384.862763670331</v>
          </cell>
          <cell r="F210">
            <v>51075.676127000013</v>
          </cell>
          <cell r="G210">
            <v>71174.074592000004</v>
          </cell>
          <cell r="H210">
            <v>0</v>
          </cell>
          <cell r="I210">
            <v>76483.261228670322</v>
          </cell>
        </row>
        <row r="211">
          <cell r="B211" t="str">
            <v>1.2.1.11.2.1.1</v>
          </cell>
          <cell r="C211" t="str">
            <v>IVA TRASLADADO 16% NO COBRADO</v>
          </cell>
          <cell r="D211">
            <v>0</v>
          </cell>
          <cell r="E211">
            <v>56384.862763670331</v>
          </cell>
          <cell r="F211">
            <v>51075.676127000013</v>
          </cell>
          <cell r="G211">
            <v>71174.074592000004</v>
          </cell>
          <cell r="H211">
            <v>0</v>
          </cell>
          <cell r="I211">
            <v>76483.261228670322</v>
          </cell>
        </row>
        <row r="212">
          <cell r="B212" t="str">
            <v>1.2.1.11.3</v>
          </cell>
          <cell r="C212" t="str">
            <v xml:space="preserve"> IMPUESTOS RETENIDOS NO PAGADOS </v>
          </cell>
          <cell r="D212">
            <v>0</v>
          </cell>
          <cell r="E212">
            <v>0</v>
          </cell>
          <cell r="F212">
            <v>14297.886</v>
          </cell>
          <cell r="G212">
            <v>15566.016000000001</v>
          </cell>
          <cell r="H212">
            <v>0</v>
          </cell>
          <cell r="I212">
            <v>1268.1299999999719</v>
          </cell>
        </row>
        <row r="213">
          <cell r="B213" t="str">
            <v>1.2.1.11.3.1</v>
          </cell>
          <cell r="C213" t="str">
            <v xml:space="preserve"> ISR RETENIDO NO PAGADO </v>
          </cell>
          <cell r="D213">
            <v>0</v>
          </cell>
          <cell r="E213">
            <v>0</v>
          </cell>
          <cell r="F213">
            <v>13962.116</v>
          </cell>
          <cell r="G213">
            <v>15230.246000000001</v>
          </cell>
          <cell r="H213">
            <v>0</v>
          </cell>
          <cell r="I213">
            <v>1268.1299999999719</v>
          </cell>
        </row>
        <row r="214">
          <cell r="B214" t="str">
            <v>1.2.1.11.3.1.1</v>
          </cell>
          <cell r="C214" t="str">
            <v xml:space="preserve"> ISR RETENIDO A RESIDENTES EN EL PAIS NO PAGADO </v>
          </cell>
          <cell r="D214">
            <v>0</v>
          </cell>
          <cell r="E214">
            <v>0</v>
          </cell>
          <cell r="F214">
            <v>13962.116</v>
          </cell>
          <cell r="G214">
            <v>15230.246000000001</v>
          </cell>
          <cell r="H214">
            <v>0</v>
          </cell>
          <cell r="I214">
            <v>1268.1299999999719</v>
          </cell>
        </row>
        <row r="215">
          <cell r="B215" t="str">
            <v>1.2.1.11.3.1.1.1</v>
          </cell>
          <cell r="C215" t="str">
            <v>ISR RETENIDO POR SALARIOS</v>
          </cell>
          <cell r="D215">
            <v>0</v>
          </cell>
          <cell r="E215">
            <v>0</v>
          </cell>
          <cell r="F215">
            <v>5505.1</v>
          </cell>
          <cell r="G215">
            <v>5505.1</v>
          </cell>
          <cell r="H215">
            <v>0</v>
          </cell>
          <cell r="I215">
            <v>0</v>
          </cell>
        </row>
        <row r="216">
          <cell r="B216" t="str">
            <v>1.2.1.11.3.1.1.3</v>
          </cell>
          <cell r="C216" t="str">
            <v>ISR RETENIDO POR HONORARIOS ASIMILADOS A SALARIOS NO PAGADO</v>
          </cell>
          <cell r="D216">
            <v>0</v>
          </cell>
          <cell r="E216">
            <v>0</v>
          </cell>
          <cell r="F216">
            <v>8142.33</v>
          </cell>
          <cell r="G216">
            <v>9410.4600000000009</v>
          </cell>
          <cell r="H216">
            <v>0</v>
          </cell>
          <cell r="I216">
            <v>1268.1299999999865</v>
          </cell>
        </row>
        <row r="217">
          <cell r="B217" t="str">
            <v>1.2.1.11.3.1.1.5</v>
          </cell>
          <cell r="C217" t="str">
            <v>ISR RETENIDO POR HONORARIOS AL 10% NO PAGADO</v>
          </cell>
          <cell r="D217">
            <v>0</v>
          </cell>
          <cell r="E217">
            <v>0</v>
          </cell>
          <cell r="F217">
            <v>314.68599999999998</v>
          </cell>
          <cell r="G217">
            <v>314.68599999999998</v>
          </cell>
          <cell r="H217">
            <v>0</v>
          </cell>
          <cell r="I217">
            <v>0</v>
          </cell>
        </row>
        <row r="218">
          <cell r="B218" t="str">
            <v>1.2.1.11.3.2</v>
          </cell>
          <cell r="C218" t="str">
            <v xml:space="preserve"> IVA RETENIDO NO PAGADO </v>
          </cell>
          <cell r="D218">
            <v>0</v>
          </cell>
          <cell r="E218">
            <v>0</v>
          </cell>
          <cell r="F218">
            <v>335.77</v>
          </cell>
          <cell r="G218">
            <v>335.77</v>
          </cell>
          <cell r="H218">
            <v>0</v>
          </cell>
          <cell r="I218">
            <v>0</v>
          </cell>
        </row>
        <row r="219">
          <cell r="B219" t="str">
            <v>1.2.1.11.3.2.1</v>
          </cell>
          <cell r="C219" t="str">
            <v>IVA RETENCION  2/3 NO PAGADO</v>
          </cell>
          <cell r="D219">
            <v>0</v>
          </cell>
          <cell r="E219">
            <v>0</v>
          </cell>
          <cell r="F219">
            <v>335.77</v>
          </cell>
          <cell r="G219">
            <v>335.77</v>
          </cell>
          <cell r="H219">
            <v>0</v>
          </cell>
          <cell r="I219">
            <v>0</v>
          </cell>
        </row>
        <row r="220">
          <cell r="B220" t="str">
            <v>1.3</v>
          </cell>
          <cell r="C220" t="str">
            <v xml:space="preserve"> CAPITAL CONTABLE </v>
          </cell>
          <cell r="D220">
            <v>0</v>
          </cell>
          <cell r="E220">
            <v>-499752.7304883803</v>
          </cell>
          <cell r="F220">
            <v>0</v>
          </cell>
          <cell r="G220">
            <v>0</v>
          </cell>
          <cell r="H220">
            <v>0</v>
          </cell>
          <cell r="I220">
            <v>-499752.7304883803</v>
          </cell>
        </row>
        <row r="221">
          <cell r="B221" t="str">
            <v>1.3.1</v>
          </cell>
          <cell r="C221" t="str">
            <v xml:space="preserve"> CAPITAL CONTRIBUIDO </v>
          </cell>
          <cell r="D221">
            <v>0</v>
          </cell>
          <cell r="E221">
            <v>50000</v>
          </cell>
          <cell r="F221">
            <v>0</v>
          </cell>
          <cell r="G221">
            <v>0</v>
          </cell>
          <cell r="H221">
            <v>0</v>
          </cell>
          <cell r="I221">
            <v>50000</v>
          </cell>
        </row>
        <row r="222">
          <cell r="B222" t="str">
            <v>1.3.1.1</v>
          </cell>
          <cell r="C222" t="str">
            <v xml:space="preserve"> CAPITAL SOCIAL </v>
          </cell>
          <cell r="D222">
            <v>0</v>
          </cell>
          <cell r="E222">
            <v>50000</v>
          </cell>
          <cell r="F222">
            <v>0</v>
          </cell>
          <cell r="G222">
            <v>0</v>
          </cell>
          <cell r="H222">
            <v>0</v>
          </cell>
          <cell r="I222">
            <v>50000</v>
          </cell>
        </row>
        <row r="223">
          <cell r="B223" t="str">
            <v>1.3.1.1.1</v>
          </cell>
          <cell r="C223" t="str">
            <v xml:space="preserve"> CAPITAL SOCIAL FIJO </v>
          </cell>
          <cell r="D223">
            <v>0</v>
          </cell>
          <cell r="E223">
            <v>50000</v>
          </cell>
          <cell r="F223">
            <v>0</v>
          </cell>
          <cell r="G223">
            <v>0</v>
          </cell>
          <cell r="H223">
            <v>0</v>
          </cell>
          <cell r="I223">
            <v>50000</v>
          </cell>
        </row>
        <row r="224">
          <cell r="B224" t="str">
            <v>1.3.1.1.1.3</v>
          </cell>
          <cell r="C224" t="str">
            <v xml:space="preserve"> CAPITAL SOCIAL FIJO SUSCRITO EXHIBIDO </v>
          </cell>
          <cell r="D224">
            <v>0</v>
          </cell>
          <cell r="E224">
            <v>50000</v>
          </cell>
          <cell r="F224">
            <v>0</v>
          </cell>
          <cell r="G224">
            <v>0</v>
          </cell>
          <cell r="H224">
            <v>0</v>
          </cell>
          <cell r="I224">
            <v>50000</v>
          </cell>
        </row>
        <row r="225">
          <cell r="B225" t="str">
            <v>1.3.1.1.1.3.1</v>
          </cell>
          <cell r="C225" t="str">
            <v xml:space="preserve">ERNESTO LARIOS LEON  </v>
          </cell>
          <cell r="D225">
            <v>0</v>
          </cell>
          <cell r="E225">
            <v>50000</v>
          </cell>
          <cell r="F225">
            <v>0</v>
          </cell>
          <cell r="G225">
            <v>0</v>
          </cell>
          <cell r="H225">
            <v>0</v>
          </cell>
          <cell r="I225">
            <v>50000</v>
          </cell>
        </row>
        <row r="226">
          <cell r="B226" t="str">
            <v>1.3.2</v>
          </cell>
          <cell r="C226" t="str">
            <v xml:space="preserve"> CAPITAL GANADO (DEFICIT) </v>
          </cell>
          <cell r="D226">
            <v>0</v>
          </cell>
          <cell r="E226">
            <v>-549752.7304883803</v>
          </cell>
          <cell r="F226">
            <v>0</v>
          </cell>
          <cell r="G226">
            <v>0</v>
          </cell>
          <cell r="H226">
            <v>0</v>
          </cell>
          <cell r="I226">
            <v>-549752.7304883803</v>
          </cell>
        </row>
        <row r="227">
          <cell r="B227" t="str">
            <v>1.3.2.1</v>
          </cell>
          <cell r="C227" t="str">
            <v xml:space="preserve"> UTILIDADES O PERDIDAS ACUMULADAS </v>
          </cell>
          <cell r="D227">
            <v>0</v>
          </cell>
          <cell r="E227">
            <v>-549752.7304883803</v>
          </cell>
          <cell r="F227">
            <v>0</v>
          </cell>
          <cell r="G227">
            <v>0</v>
          </cell>
          <cell r="H227">
            <v>0</v>
          </cell>
          <cell r="I227">
            <v>-549752.7304883803</v>
          </cell>
        </row>
        <row r="228">
          <cell r="B228" t="str">
            <v>1.3.2.1.2</v>
          </cell>
          <cell r="C228" t="str">
            <v xml:space="preserve"> PERDIDAS ACUMULADAS DE EJERCICIOS ANTERIORES </v>
          </cell>
          <cell r="D228">
            <v>549752.7304883803</v>
          </cell>
          <cell r="E228">
            <v>0</v>
          </cell>
          <cell r="F228">
            <v>0</v>
          </cell>
          <cell r="G228">
            <v>0</v>
          </cell>
          <cell r="H228">
            <v>549752.7304883803</v>
          </cell>
          <cell r="I228">
            <v>0</v>
          </cell>
        </row>
        <row r="229">
          <cell r="B229" t="str">
            <v>1.3.2.1.2.1</v>
          </cell>
          <cell r="C229" t="str">
            <v>Ejercicio 2020</v>
          </cell>
          <cell r="D229">
            <v>120919.96815006</v>
          </cell>
          <cell r="E229">
            <v>0</v>
          </cell>
          <cell r="F229">
            <v>0</v>
          </cell>
          <cell r="G229">
            <v>0</v>
          </cell>
          <cell r="H229">
            <v>120919.96815006</v>
          </cell>
          <cell r="I229">
            <v>0</v>
          </cell>
        </row>
        <row r="230">
          <cell r="B230" t="str">
            <v>1.3.2.1.2.2</v>
          </cell>
          <cell r="C230" t="str">
            <v>Ejercicio 2021</v>
          </cell>
          <cell r="D230">
            <v>428832.76233832032</v>
          </cell>
          <cell r="E230">
            <v>0</v>
          </cell>
          <cell r="F230">
            <v>0</v>
          </cell>
          <cell r="G230">
            <v>0</v>
          </cell>
          <cell r="H230">
            <v>428832.76233832032</v>
          </cell>
          <cell r="I230">
            <v>0</v>
          </cell>
        </row>
        <row r="231">
          <cell r="B231" t="str">
            <v>2.1</v>
          </cell>
          <cell r="C231" t="str">
            <v xml:space="preserve"> VENTAS O INGRESOS NETOS </v>
          </cell>
          <cell r="D231">
            <v>0</v>
          </cell>
          <cell r="E231">
            <v>512160.85365999996</v>
          </cell>
          <cell r="F231">
            <v>0</v>
          </cell>
          <cell r="G231">
            <v>444837.96620000002</v>
          </cell>
          <cell r="H231">
            <v>0</v>
          </cell>
          <cell r="I231">
            <v>956998.81986000005</v>
          </cell>
        </row>
        <row r="232">
          <cell r="B232" t="str">
            <v>2.1.1</v>
          </cell>
          <cell r="C232" t="str">
            <v xml:space="preserve"> VENTAS NETAS DE MERCANCIA </v>
          </cell>
          <cell r="D232">
            <v>0</v>
          </cell>
          <cell r="E232">
            <v>502165.23299999995</v>
          </cell>
          <cell r="F232">
            <v>0</v>
          </cell>
          <cell r="G232">
            <v>444510.38</v>
          </cell>
          <cell r="H232">
            <v>0</v>
          </cell>
          <cell r="I232">
            <v>946675.61300000001</v>
          </cell>
        </row>
        <row r="233">
          <cell r="B233" t="str">
            <v>2.1.1.1</v>
          </cell>
          <cell r="C233" t="str">
            <v xml:space="preserve"> VENTAS NETAS DE MERCANCIAS NACIONALES </v>
          </cell>
          <cell r="D233">
            <v>0</v>
          </cell>
          <cell r="E233">
            <v>502165.23299999995</v>
          </cell>
          <cell r="F233">
            <v>0</v>
          </cell>
          <cell r="G233">
            <v>444510.38</v>
          </cell>
          <cell r="H233">
            <v>0</v>
          </cell>
          <cell r="I233">
            <v>946675.61300000001</v>
          </cell>
        </row>
        <row r="234">
          <cell r="B234" t="str">
            <v>2.1.1.1.1</v>
          </cell>
          <cell r="C234" t="str">
            <v xml:space="preserve"> VENTAS Y/O SERVICIOS GRAVADOS A LA TASA GENERAL </v>
          </cell>
          <cell r="D234">
            <v>0</v>
          </cell>
          <cell r="E234">
            <v>513229.28299999994</v>
          </cell>
          <cell r="F234">
            <v>0</v>
          </cell>
          <cell r="G234">
            <v>444510.38</v>
          </cell>
          <cell r="H234">
            <v>0</v>
          </cell>
          <cell r="I234">
            <v>957739.66300000006</v>
          </cell>
        </row>
        <row r="235">
          <cell r="B235" t="str">
            <v>2.1.1.1.1.1</v>
          </cell>
          <cell r="C235" t="str">
            <v>VENTAS Y/O SERVICIOS GRAVADOS A LA TASA GENERAL DE CONTADO</v>
          </cell>
          <cell r="D235">
            <v>0</v>
          </cell>
          <cell r="E235">
            <v>5956.2100000000937</v>
          </cell>
          <cell r="F235">
            <v>0</v>
          </cell>
          <cell r="G235">
            <v>12019.3</v>
          </cell>
          <cell r="H235">
            <v>0</v>
          </cell>
          <cell r="I235">
            <v>17975.510000000093</v>
          </cell>
        </row>
        <row r="236">
          <cell r="B236" t="str">
            <v>2.1.1.1.1.2</v>
          </cell>
          <cell r="C236" t="str">
            <v>VENTAS Y/O SERVICIOS GRAVADOS A LA TASA GENERAL A CREDITO</v>
          </cell>
          <cell r="D236">
            <v>0</v>
          </cell>
          <cell r="E236">
            <v>507273.07299999986</v>
          </cell>
          <cell r="F236">
            <v>0</v>
          </cell>
          <cell r="G236">
            <v>432491.08</v>
          </cell>
          <cell r="H236">
            <v>0</v>
          </cell>
          <cell r="I236">
            <v>939764.15299999993</v>
          </cell>
        </row>
        <row r="237">
          <cell r="B237" t="str">
            <v>2.1.1.1.4</v>
          </cell>
          <cell r="C237" t="str">
            <v xml:space="preserve"> DEVOLUCIONES, REBAJAS Y BONIFICACIONES SOBRE VENTAS NACIONALES </v>
          </cell>
          <cell r="D237">
            <v>11064.05</v>
          </cell>
          <cell r="E237">
            <v>0</v>
          </cell>
          <cell r="F237">
            <v>0</v>
          </cell>
          <cell r="G237">
            <v>0</v>
          </cell>
          <cell r="H237">
            <v>11064.05</v>
          </cell>
          <cell r="I237">
            <v>0</v>
          </cell>
        </row>
        <row r="238">
          <cell r="B238" t="str">
            <v>2.1.1.1.4.1</v>
          </cell>
          <cell r="C238" t="str">
            <v xml:space="preserve"> DEVOLUCIONES SOBRE VENTAS NACIONALES </v>
          </cell>
          <cell r="D238">
            <v>11064.05</v>
          </cell>
          <cell r="E238">
            <v>0</v>
          </cell>
          <cell r="F238">
            <v>0</v>
          </cell>
          <cell r="G238">
            <v>0</v>
          </cell>
          <cell r="H238">
            <v>11064.05</v>
          </cell>
          <cell r="I238">
            <v>0</v>
          </cell>
        </row>
        <row r="239">
          <cell r="B239" t="str">
            <v>2.1.1.1.4.1.1</v>
          </cell>
          <cell r="C239" t="str">
            <v>DEVOLUCIONES SOBRE VENTAS NACIONALES A LA TASA GENERAL</v>
          </cell>
          <cell r="D239">
            <v>11064.05</v>
          </cell>
          <cell r="E239">
            <v>0</v>
          </cell>
          <cell r="F239">
            <v>0</v>
          </cell>
          <cell r="G239">
            <v>0</v>
          </cell>
          <cell r="H239">
            <v>11064.05</v>
          </cell>
          <cell r="I239">
            <v>0</v>
          </cell>
        </row>
        <row r="240">
          <cell r="B240" t="str">
            <v>2.1.2</v>
          </cell>
          <cell r="C240" t="str">
            <v xml:space="preserve"> INGRESOS NETOS POR: </v>
          </cell>
          <cell r="D240">
            <v>0</v>
          </cell>
          <cell r="E240">
            <v>9995.6206599999987</v>
          </cell>
          <cell r="F240">
            <v>0</v>
          </cell>
          <cell r="G240">
            <v>327.58620000000002</v>
          </cell>
          <cell r="H240">
            <v>0</v>
          </cell>
          <cell r="I240">
            <v>10323.206859999998</v>
          </cell>
        </row>
        <row r="241">
          <cell r="B241" t="str">
            <v>2.1.2.1</v>
          </cell>
          <cell r="C241" t="str">
            <v xml:space="preserve"> SERVICIOS ADMINISTRATVOS </v>
          </cell>
          <cell r="D241">
            <v>0</v>
          </cell>
          <cell r="E241">
            <v>9995.6206599999987</v>
          </cell>
          <cell r="F241">
            <v>0</v>
          </cell>
          <cell r="G241">
            <v>327.58620000000002</v>
          </cell>
          <cell r="H241">
            <v>0</v>
          </cell>
          <cell r="I241">
            <v>10323.206859999998</v>
          </cell>
        </row>
        <row r="242">
          <cell r="B242" t="str">
            <v>2.1.2.1.1</v>
          </cell>
          <cell r="C242" t="str">
            <v xml:space="preserve"> SERVICIOS ADMINISTRATIVOS </v>
          </cell>
          <cell r="D242">
            <v>0</v>
          </cell>
          <cell r="E242">
            <v>9995.6206599999987</v>
          </cell>
          <cell r="F242">
            <v>0</v>
          </cell>
          <cell r="G242">
            <v>327.58620000000002</v>
          </cell>
          <cell r="H242">
            <v>0</v>
          </cell>
          <cell r="I242">
            <v>10323.206859999998</v>
          </cell>
        </row>
        <row r="243">
          <cell r="B243" t="str">
            <v>2.1.2.1.1.1</v>
          </cell>
          <cell r="C243" t="str">
            <v>SERVICIO DE LOGISTICA</v>
          </cell>
          <cell r="D243">
            <v>0</v>
          </cell>
          <cell r="E243">
            <v>9995.6206599999987</v>
          </cell>
          <cell r="F243">
            <v>0</v>
          </cell>
          <cell r="G243">
            <v>327.58620000000002</v>
          </cell>
          <cell r="H243">
            <v>0</v>
          </cell>
          <cell r="I243">
            <v>10323.206859999998</v>
          </cell>
        </row>
        <row r="244">
          <cell r="B244" t="str">
            <v>2.2</v>
          </cell>
          <cell r="C244" t="str">
            <v xml:space="preserve"> COSTOS Y GASTOS </v>
          </cell>
          <cell r="D244">
            <v>640559.9746689999</v>
          </cell>
          <cell r="E244">
            <v>0</v>
          </cell>
          <cell r="F244">
            <v>381579.99521799991</v>
          </cell>
          <cell r="G244">
            <v>0</v>
          </cell>
          <cell r="H244">
            <v>1022139.9698869997</v>
          </cell>
          <cell r="I244">
            <v>0</v>
          </cell>
        </row>
        <row r="245">
          <cell r="B245" t="str">
            <v>2.2.1</v>
          </cell>
          <cell r="C245" t="str">
            <v xml:space="preserve"> COSTO DE VENTAS O DE SERVICIOS </v>
          </cell>
          <cell r="D245">
            <v>254314.89839599992</v>
          </cell>
          <cell r="E245">
            <v>0</v>
          </cell>
          <cell r="F245">
            <v>220144.2309179999</v>
          </cell>
          <cell r="G245">
            <v>0</v>
          </cell>
          <cell r="H245">
            <v>474459.12931399979</v>
          </cell>
          <cell r="I245">
            <v>0</v>
          </cell>
        </row>
        <row r="246">
          <cell r="B246" t="str">
            <v>2.2.1.1</v>
          </cell>
          <cell r="C246" t="str">
            <v>COSTO DE VENTAS O DE SERVICIOS</v>
          </cell>
          <cell r="D246">
            <v>254314.89839599992</v>
          </cell>
          <cell r="E246">
            <v>0</v>
          </cell>
          <cell r="F246">
            <v>220144.2309179999</v>
          </cell>
          <cell r="G246">
            <v>0</v>
          </cell>
          <cell r="H246">
            <v>474459.12931399979</v>
          </cell>
          <cell r="I246">
            <v>0</v>
          </cell>
        </row>
        <row r="247">
          <cell r="B247" t="str">
            <v>2.2.2</v>
          </cell>
          <cell r="C247" t="str">
            <v xml:space="preserve"> GASTOS GENERALES </v>
          </cell>
          <cell r="D247">
            <v>386245.07627299993</v>
          </cell>
          <cell r="E247">
            <v>0</v>
          </cell>
          <cell r="F247">
            <v>161435.76430000001</v>
          </cell>
          <cell r="G247">
            <v>0</v>
          </cell>
          <cell r="H247">
            <v>547680.84057299991</v>
          </cell>
          <cell r="I247">
            <v>0</v>
          </cell>
        </row>
        <row r="248">
          <cell r="B248" t="str">
            <v>2.2.2.1</v>
          </cell>
          <cell r="C248" t="str">
            <v xml:space="preserve"> GASTOS DE VENTA Y DISTRIBUCION </v>
          </cell>
          <cell r="D248">
            <v>3969.0526000000018</v>
          </cell>
          <cell r="E248">
            <v>0</v>
          </cell>
          <cell r="F248">
            <v>1984.5263</v>
          </cell>
          <cell r="G248">
            <v>0</v>
          </cell>
          <cell r="H248">
            <v>5953.5789000000022</v>
          </cell>
          <cell r="I248">
            <v>0</v>
          </cell>
        </row>
        <row r="249">
          <cell r="B249" t="str">
            <v>2.2.2.1.10</v>
          </cell>
          <cell r="C249" t="str">
            <v xml:space="preserve"> DEPRECIACIONES </v>
          </cell>
          <cell r="D249">
            <v>3969.0526000000018</v>
          </cell>
          <cell r="E249">
            <v>0</v>
          </cell>
          <cell r="F249">
            <v>1984.5263</v>
          </cell>
          <cell r="G249">
            <v>0</v>
          </cell>
          <cell r="H249">
            <v>5953.5789000000022</v>
          </cell>
          <cell r="I249">
            <v>0</v>
          </cell>
        </row>
        <row r="250">
          <cell r="B250" t="str">
            <v>2.2.2.1.10.17</v>
          </cell>
          <cell r="C250" t="str">
            <v>DEPRECIACION DE OTROS ACTIVOS FIJOS</v>
          </cell>
          <cell r="D250">
            <v>3969.0526000000018</v>
          </cell>
          <cell r="E250">
            <v>0</v>
          </cell>
          <cell r="F250">
            <v>1984.5263</v>
          </cell>
          <cell r="G250">
            <v>0</v>
          </cell>
          <cell r="H250">
            <v>5953.5789000000022</v>
          </cell>
          <cell r="I250">
            <v>0</v>
          </cell>
        </row>
        <row r="251">
          <cell r="B251" t="str">
            <v>2.2.2.3</v>
          </cell>
          <cell r="C251" t="str">
            <v xml:space="preserve"> GASTOS GENERALES </v>
          </cell>
          <cell r="D251">
            <v>382276.02367299993</v>
          </cell>
          <cell r="E251">
            <v>0</v>
          </cell>
          <cell r="F251">
            <v>159451.23800000001</v>
          </cell>
          <cell r="G251">
            <v>0</v>
          </cell>
          <cell r="H251">
            <v>541727.26167299994</v>
          </cell>
          <cell r="I251">
            <v>0</v>
          </cell>
        </row>
        <row r="252">
          <cell r="B252" t="str">
            <v>2.2.2.3.1</v>
          </cell>
          <cell r="C252" t="str">
            <v xml:space="preserve"> BENEFICIOS A LOS EMPLEADOS DIRECTOS </v>
          </cell>
          <cell r="D252">
            <v>107337.44999999985</v>
          </cell>
          <cell r="E252">
            <v>0</v>
          </cell>
          <cell r="F252">
            <v>45193.8</v>
          </cell>
          <cell r="G252">
            <v>0</v>
          </cell>
          <cell r="H252">
            <v>152531.24999999985</v>
          </cell>
          <cell r="I252">
            <v>0</v>
          </cell>
        </row>
        <row r="253">
          <cell r="B253" t="str">
            <v>2.2.2.3.1.1</v>
          </cell>
          <cell r="C253" t="str">
            <v xml:space="preserve"> SUELDOS Y SALARIOS </v>
          </cell>
          <cell r="D253">
            <v>93720.479999999865</v>
          </cell>
          <cell r="E253">
            <v>0</v>
          </cell>
          <cell r="F253">
            <v>39089.4</v>
          </cell>
          <cell r="G253">
            <v>0</v>
          </cell>
          <cell r="H253">
            <v>132809.87999999986</v>
          </cell>
          <cell r="I253">
            <v>0</v>
          </cell>
        </row>
        <row r="254">
          <cell r="B254" t="str">
            <v>2.2.2.3.1.1.1</v>
          </cell>
          <cell r="C254" t="str">
            <v>SUELDOS</v>
          </cell>
          <cell r="D254">
            <v>93720.479999999865</v>
          </cell>
          <cell r="E254">
            <v>0</v>
          </cell>
          <cell r="F254">
            <v>39089.4</v>
          </cell>
          <cell r="G254">
            <v>0</v>
          </cell>
          <cell r="H254">
            <v>132809.87999999986</v>
          </cell>
          <cell r="I254">
            <v>0</v>
          </cell>
        </row>
        <row r="255">
          <cell r="B255" t="str">
            <v>2.2.2.3.1.3</v>
          </cell>
          <cell r="C255" t="str">
            <v xml:space="preserve"> HORAS EXTRAS </v>
          </cell>
          <cell r="D255">
            <v>5513.2599999999984</v>
          </cell>
          <cell r="E255">
            <v>0</v>
          </cell>
          <cell r="F255">
            <v>0</v>
          </cell>
          <cell r="G255">
            <v>0</v>
          </cell>
          <cell r="H255">
            <v>5513.2599999999984</v>
          </cell>
          <cell r="I255">
            <v>0</v>
          </cell>
        </row>
        <row r="256">
          <cell r="B256" t="str">
            <v>2.2.2.3.1.3.1</v>
          </cell>
          <cell r="C256" t="str">
            <v>HORAS EXTRAS DOBLES</v>
          </cell>
          <cell r="D256">
            <v>5513.2599999999984</v>
          </cell>
          <cell r="E256">
            <v>0</v>
          </cell>
          <cell r="F256">
            <v>0</v>
          </cell>
          <cell r="G256">
            <v>0</v>
          </cell>
          <cell r="H256">
            <v>5513.2599999999984</v>
          </cell>
          <cell r="I256">
            <v>0</v>
          </cell>
        </row>
        <row r="257">
          <cell r="B257" t="str">
            <v>2.2.2.3.1.4</v>
          </cell>
          <cell r="C257" t="str">
            <v>VACACIONES</v>
          </cell>
          <cell r="D257">
            <v>1887.72</v>
          </cell>
          <cell r="E257">
            <v>0</v>
          </cell>
          <cell r="F257">
            <v>0</v>
          </cell>
          <cell r="G257">
            <v>0</v>
          </cell>
          <cell r="H257">
            <v>1887.72</v>
          </cell>
          <cell r="I257">
            <v>0</v>
          </cell>
        </row>
        <row r="258">
          <cell r="B258" t="str">
            <v>2.2.2.3.1.5</v>
          </cell>
          <cell r="C258" t="str">
            <v>PRIMA VACACIONAL</v>
          </cell>
          <cell r="D258">
            <v>471.92999999999995</v>
          </cell>
          <cell r="E258">
            <v>0</v>
          </cell>
          <cell r="F258">
            <v>0</v>
          </cell>
          <cell r="G258">
            <v>0</v>
          </cell>
          <cell r="H258">
            <v>471.92999999999995</v>
          </cell>
          <cell r="I258">
            <v>0</v>
          </cell>
        </row>
        <row r="259">
          <cell r="B259" t="str">
            <v>2.2.2.3.1.9</v>
          </cell>
          <cell r="C259" t="str">
            <v>AGUINALDO</v>
          </cell>
          <cell r="D259">
            <v>435.92000000000189</v>
          </cell>
          <cell r="E259">
            <v>0</v>
          </cell>
          <cell r="F259">
            <v>0</v>
          </cell>
          <cell r="G259">
            <v>0</v>
          </cell>
          <cell r="H259">
            <v>435.92000000000189</v>
          </cell>
          <cell r="I259">
            <v>0</v>
          </cell>
        </row>
        <row r="260">
          <cell r="B260" t="str">
            <v>2.2.2.3.1.11</v>
          </cell>
          <cell r="C260" t="str">
            <v>COMISIONES</v>
          </cell>
          <cell r="D260">
            <v>5308.1399999999994</v>
          </cell>
          <cell r="E260">
            <v>0</v>
          </cell>
          <cell r="F260">
            <v>0</v>
          </cell>
          <cell r="G260">
            <v>0</v>
          </cell>
          <cell r="H260">
            <v>5308.1399999999994</v>
          </cell>
          <cell r="I260">
            <v>0</v>
          </cell>
        </row>
        <row r="261">
          <cell r="B261" t="str">
            <v>2.2.2.3.1.16</v>
          </cell>
          <cell r="C261" t="str">
            <v xml:space="preserve"> PRESTACIONES AL PERSONAL </v>
          </cell>
          <cell r="D261">
            <v>0</v>
          </cell>
          <cell r="E261">
            <v>0</v>
          </cell>
          <cell r="F261">
            <v>6104.4</v>
          </cell>
          <cell r="G261">
            <v>0</v>
          </cell>
          <cell r="H261">
            <v>6104.4</v>
          </cell>
          <cell r="I261">
            <v>0</v>
          </cell>
        </row>
        <row r="262">
          <cell r="B262" t="str">
            <v>2.2.2.3.1.16.1</v>
          </cell>
          <cell r="C262" t="str">
            <v xml:space="preserve"> PREVISION SOCIAL </v>
          </cell>
          <cell r="D262">
            <v>0</v>
          </cell>
          <cell r="E262">
            <v>0</v>
          </cell>
          <cell r="F262">
            <v>6104.4</v>
          </cell>
          <cell r="G262">
            <v>0</v>
          </cell>
          <cell r="H262">
            <v>6104.4</v>
          </cell>
          <cell r="I262">
            <v>0</v>
          </cell>
        </row>
        <row r="263">
          <cell r="B263" t="str">
            <v>2.2.2.3.1.16.1.2</v>
          </cell>
          <cell r="C263" t="str">
            <v>VALES DE DESPENSA A TRAVES DE MONEDERO ELECTRONICO</v>
          </cell>
          <cell r="D263">
            <v>0</v>
          </cell>
          <cell r="E263">
            <v>0</v>
          </cell>
          <cell r="F263">
            <v>6104.4</v>
          </cell>
          <cell r="G263">
            <v>0</v>
          </cell>
          <cell r="H263">
            <v>6104.4</v>
          </cell>
          <cell r="I263">
            <v>0</v>
          </cell>
        </row>
        <row r="264">
          <cell r="B264" t="str">
            <v>2.2.2.3.4</v>
          </cell>
          <cell r="C264" t="str">
            <v xml:space="preserve"> IMPUESTOS Y APORTACIONES SOBRE SUELDOS Y SALARIOS </v>
          </cell>
          <cell r="D264">
            <v>22346.12</v>
          </cell>
          <cell r="E264">
            <v>0</v>
          </cell>
          <cell r="F264">
            <v>0</v>
          </cell>
          <cell r="G264">
            <v>0</v>
          </cell>
          <cell r="H264">
            <v>22346.12</v>
          </cell>
          <cell r="I264">
            <v>0</v>
          </cell>
        </row>
        <row r="265">
          <cell r="B265" t="str">
            <v>2.2.2.3.4.1</v>
          </cell>
          <cell r="C265" t="str">
            <v xml:space="preserve"> CUOTAS AL I.M.S.S. </v>
          </cell>
          <cell r="D265">
            <v>8235.02</v>
          </cell>
          <cell r="E265">
            <v>0</v>
          </cell>
          <cell r="F265">
            <v>0</v>
          </cell>
          <cell r="G265">
            <v>0</v>
          </cell>
          <cell r="H265">
            <v>8235.02</v>
          </cell>
          <cell r="I265">
            <v>0</v>
          </cell>
        </row>
        <row r="266">
          <cell r="B266" t="str">
            <v>2.2.2.3.4.1.1</v>
          </cell>
          <cell r="C266" t="str">
            <v>CUOTA FIJA</v>
          </cell>
          <cell r="D266">
            <v>2744.6499999999996</v>
          </cell>
          <cell r="E266">
            <v>0</v>
          </cell>
          <cell r="F266">
            <v>0</v>
          </cell>
          <cell r="G266">
            <v>0</v>
          </cell>
          <cell r="H266">
            <v>2744.6499999999996</v>
          </cell>
          <cell r="I266">
            <v>0</v>
          </cell>
        </row>
        <row r="267">
          <cell r="B267" t="str">
            <v>2.2.2.3.4.1.2</v>
          </cell>
          <cell r="C267" t="str">
            <v>EXCEDENTE 3 SMGDI</v>
          </cell>
          <cell r="D267">
            <v>618.5600000000004</v>
          </cell>
          <cell r="E267">
            <v>0</v>
          </cell>
          <cell r="F267">
            <v>0</v>
          </cell>
          <cell r="G267">
            <v>0</v>
          </cell>
          <cell r="H267">
            <v>618.5600000000004</v>
          </cell>
          <cell r="I267">
            <v>0</v>
          </cell>
        </row>
        <row r="268">
          <cell r="B268" t="str">
            <v>2.2.2.3.4.1.3</v>
          </cell>
          <cell r="C268" t="str">
            <v>PRESTACIONES EN DINERO</v>
          </cell>
          <cell r="D268">
            <v>676.17000000000053</v>
          </cell>
          <cell r="E268">
            <v>0</v>
          </cell>
          <cell r="F268">
            <v>0</v>
          </cell>
          <cell r="G268">
            <v>0</v>
          </cell>
          <cell r="H268">
            <v>676.17000000000053</v>
          </cell>
          <cell r="I268">
            <v>0</v>
          </cell>
        </row>
        <row r="269">
          <cell r="B269" t="str">
            <v>2.2.2.3.4.1.4</v>
          </cell>
          <cell r="C269" t="str">
            <v>GASTOS MEDICOS PENSIONADOS</v>
          </cell>
          <cell r="D269">
            <v>1014.2399999999998</v>
          </cell>
          <cell r="E269">
            <v>0</v>
          </cell>
          <cell r="F269">
            <v>0</v>
          </cell>
          <cell r="G269">
            <v>0</v>
          </cell>
          <cell r="H269">
            <v>1014.2399999999998</v>
          </cell>
          <cell r="I269">
            <v>0</v>
          </cell>
        </row>
        <row r="270">
          <cell r="B270" t="str">
            <v>2.2.2.3.4.1.5</v>
          </cell>
          <cell r="C270" t="str">
            <v>RIESGOS DE TRABAJO</v>
          </cell>
          <cell r="D270">
            <v>525.04000000000133</v>
          </cell>
          <cell r="E270">
            <v>0</v>
          </cell>
          <cell r="F270">
            <v>0</v>
          </cell>
          <cell r="G270">
            <v>0</v>
          </cell>
          <cell r="H270">
            <v>525.04000000000133</v>
          </cell>
          <cell r="I270">
            <v>0</v>
          </cell>
        </row>
        <row r="271">
          <cell r="B271" t="str">
            <v>2.2.2.3.4.1.6</v>
          </cell>
          <cell r="C271" t="str">
            <v>INVALIDEZ Y VIDA</v>
          </cell>
          <cell r="D271">
            <v>1690.409999999998</v>
          </cell>
          <cell r="E271">
            <v>0</v>
          </cell>
          <cell r="F271">
            <v>0</v>
          </cell>
          <cell r="G271">
            <v>0</v>
          </cell>
          <cell r="H271">
            <v>1690.409999999998</v>
          </cell>
          <cell r="I271">
            <v>0</v>
          </cell>
        </row>
        <row r="272">
          <cell r="B272" t="str">
            <v>2.2.2.3.4.1.7</v>
          </cell>
          <cell r="C272" t="str">
            <v>GUARDERIAS Y PRESTACIONES SOCIALES</v>
          </cell>
          <cell r="D272">
            <v>965.95000000000073</v>
          </cell>
          <cell r="E272">
            <v>0</v>
          </cell>
          <cell r="F272">
            <v>0</v>
          </cell>
          <cell r="G272">
            <v>0</v>
          </cell>
          <cell r="H272">
            <v>965.95000000000073</v>
          </cell>
          <cell r="I272">
            <v>0</v>
          </cell>
        </row>
        <row r="273">
          <cell r="B273" t="str">
            <v>2.2.2.3.4.2</v>
          </cell>
          <cell r="C273" t="str">
            <v xml:space="preserve"> APORTACIONES AL INFONAVIT </v>
          </cell>
          <cell r="D273">
            <v>4829.7599999999984</v>
          </cell>
          <cell r="E273">
            <v>0</v>
          </cell>
          <cell r="F273">
            <v>0</v>
          </cell>
          <cell r="G273">
            <v>0</v>
          </cell>
          <cell r="H273">
            <v>4829.7599999999984</v>
          </cell>
          <cell r="I273">
            <v>0</v>
          </cell>
        </row>
        <row r="274">
          <cell r="B274" t="str">
            <v>2.2.2.3.4.2.1</v>
          </cell>
          <cell r="C274" t="str">
            <v>INFONAVIT-APORTACION PATRONAL SIN CREDITO</v>
          </cell>
          <cell r="D274">
            <v>4829.7599999999984</v>
          </cell>
          <cell r="E274">
            <v>0</v>
          </cell>
          <cell r="F274">
            <v>0</v>
          </cell>
          <cell r="G274">
            <v>0</v>
          </cell>
          <cell r="H274">
            <v>4829.7599999999984</v>
          </cell>
          <cell r="I274">
            <v>0</v>
          </cell>
        </row>
        <row r="275">
          <cell r="B275" t="str">
            <v>2.2.2.3.4.3</v>
          </cell>
          <cell r="C275" t="str">
            <v xml:space="preserve"> APORTACIONES AL SAR </v>
          </cell>
          <cell r="D275">
            <v>6061.34</v>
          </cell>
          <cell r="E275">
            <v>0</v>
          </cell>
          <cell r="F275">
            <v>0</v>
          </cell>
          <cell r="G275">
            <v>0</v>
          </cell>
          <cell r="H275">
            <v>6061.34</v>
          </cell>
          <cell r="I275">
            <v>0</v>
          </cell>
        </row>
        <row r="276">
          <cell r="B276" t="str">
            <v>2.2.2.3.4.3.1</v>
          </cell>
          <cell r="C276" t="str">
            <v>RETIRO</v>
          </cell>
          <cell r="D276">
            <v>1931.8899999999994</v>
          </cell>
          <cell r="E276">
            <v>0</v>
          </cell>
          <cell r="F276">
            <v>0</v>
          </cell>
          <cell r="G276">
            <v>0</v>
          </cell>
          <cell r="H276">
            <v>1931.8899999999994</v>
          </cell>
          <cell r="I276">
            <v>0</v>
          </cell>
        </row>
        <row r="277">
          <cell r="B277" t="str">
            <v>2.2.2.3.4.3.2</v>
          </cell>
          <cell r="C277" t="str">
            <v>CESANTIA EN EDAD AVANZADA Y VEJEZ</v>
          </cell>
          <cell r="D277">
            <v>4129.4500000000007</v>
          </cell>
          <cell r="E277">
            <v>0</v>
          </cell>
          <cell r="F277">
            <v>0</v>
          </cell>
          <cell r="G277">
            <v>0</v>
          </cell>
          <cell r="H277">
            <v>4129.4500000000007</v>
          </cell>
          <cell r="I277">
            <v>0</v>
          </cell>
        </row>
        <row r="278">
          <cell r="B278" t="str">
            <v>2.2.2.3.4.4</v>
          </cell>
          <cell r="C278" t="str">
            <v>IMPUESTO ESTATAL SOBRE NOMINAS</v>
          </cell>
          <cell r="D278">
            <v>3220</v>
          </cell>
          <cell r="E278">
            <v>0</v>
          </cell>
          <cell r="F278">
            <v>0</v>
          </cell>
          <cell r="G278">
            <v>0</v>
          </cell>
          <cell r="H278">
            <v>3220</v>
          </cell>
          <cell r="I278">
            <v>0</v>
          </cell>
        </row>
        <row r="279">
          <cell r="B279" t="str">
            <v>2.2.2.3.6</v>
          </cell>
          <cell r="C279" t="str">
            <v xml:space="preserve"> HONORARIOS </v>
          </cell>
          <cell r="D279">
            <v>142243.50000000006</v>
          </cell>
          <cell r="E279">
            <v>0</v>
          </cell>
          <cell r="F279">
            <v>77070.28</v>
          </cell>
          <cell r="G279">
            <v>0</v>
          </cell>
          <cell r="H279">
            <v>219313.78000000003</v>
          </cell>
          <cell r="I279">
            <v>0</v>
          </cell>
        </row>
        <row r="280">
          <cell r="B280" t="str">
            <v>2.2.2.3.6.1</v>
          </cell>
          <cell r="C280" t="str">
            <v xml:space="preserve"> HONORARIOS A PERSONAS FISICAS </v>
          </cell>
          <cell r="D280">
            <v>20182.589999999997</v>
          </cell>
          <cell r="E280">
            <v>0</v>
          </cell>
          <cell r="F280">
            <v>3146.86</v>
          </cell>
          <cell r="G280">
            <v>0</v>
          </cell>
          <cell r="H280">
            <v>23329.449999999997</v>
          </cell>
          <cell r="I280">
            <v>0</v>
          </cell>
        </row>
        <row r="281">
          <cell r="B281" t="str">
            <v>2.2.2.3.6.1.1</v>
          </cell>
          <cell r="C281" t="str">
            <v>HONORARIOS A PERSONAS FISICAS RESIDENTES NACIONALES</v>
          </cell>
          <cell r="D281">
            <v>20182.589999999997</v>
          </cell>
          <cell r="E281">
            <v>0</v>
          </cell>
          <cell r="F281">
            <v>3146.86</v>
          </cell>
          <cell r="G281">
            <v>0</v>
          </cell>
          <cell r="H281">
            <v>23329.449999999997</v>
          </cell>
          <cell r="I281">
            <v>0</v>
          </cell>
        </row>
        <row r="282">
          <cell r="B282" t="str">
            <v>2.2.2.3.6.2</v>
          </cell>
          <cell r="C282" t="str">
            <v xml:space="preserve"> HONORARIOS A PERSONAS MORALES </v>
          </cell>
          <cell r="D282">
            <v>9000</v>
          </cell>
          <cell r="E282">
            <v>0</v>
          </cell>
          <cell r="F282">
            <v>4500</v>
          </cell>
          <cell r="G282">
            <v>0</v>
          </cell>
          <cell r="H282">
            <v>13500</v>
          </cell>
          <cell r="I282">
            <v>0</v>
          </cell>
        </row>
        <row r="283">
          <cell r="B283" t="str">
            <v>2.2.2.3.6.2.1</v>
          </cell>
          <cell r="C283" t="str">
            <v>HONORARIOS A PERSONAS MORALES RESIDENTES  NACIONALES</v>
          </cell>
          <cell r="D283">
            <v>9000</v>
          </cell>
          <cell r="E283">
            <v>0</v>
          </cell>
          <cell r="F283">
            <v>4500</v>
          </cell>
          <cell r="G283">
            <v>0</v>
          </cell>
          <cell r="H283">
            <v>13500</v>
          </cell>
          <cell r="I283">
            <v>0</v>
          </cell>
        </row>
        <row r="284">
          <cell r="B284" t="str">
            <v>2.2.2.3.6.5</v>
          </cell>
          <cell r="C284" t="str">
            <v xml:space="preserve"> HONORARIOS ASIMILADOS A SALARIOS </v>
          </cell>
          <cell r="D284">
            <v>113060.91000000006</v>
          </cell>
          <cell r="E284">
            <v>0</v>
          </cell>
          <cell r="F284">
            <v>69423.42</v>
          </cell>
          <cell r="G284">
            <v>0</v>
          </cell>
          <cell r="H284">
            <v>182484.33000000005</v>
          </cell>
          <cell r="I284">
            <v>0</v>
          </cell>
        </row>
        <row r="285">
          <cell r="B285" t="str">
            <v>2.2.2.3.6.5.3</v>
          </cell>
          <cell r="C285" t="str">
            <v>EDUARDO ROMERO FLORES</v>
          </cell>
          <cell r="D285">
            <v>8585.99</v>
          </cell>
          <cell r="E285">
            <v>0</v>
          </cell>
          <cell r="F285">
            <v>6612.93</v>
          </cell>
          <cell r="G285">
            <v>0</v>
          </cell>
          <cell r="H285">
            <v>15198.92</v>
          </cell>
          <cell r="I285">
            <v>0</v>
          </cell>
        </row>
        <row r="286">
          <cell r="B286" t="str">
            <v>2.2.2.3.6.5.6</v>
          </cell>
          <cell r="C286" t="str">
            <v xml:space="preserve">SALISA CELIA GASCA COLIN  </v>
          </cell>
          <cell r="D286">
            <v>14524.989999999991</v>
          </cell>
          <cell r="E286">
            <v>0</v>
          </cell>
          <cell r="F286">
            <v>7654.41</v>
          </cell>
          <cell r="G286">
            <v>0</v>
          </cell>
          <cell r="H286">
            <v>22179.399999999991</v>
          </cell>
          <cell r="I286">
            <v>0</v>
          </cell>
        </row>
        <row r="287">
          <cell r="B287" t="str">
            <v>2.2.2.3.6.5.7</v>
          </cell>
          <cell r="C287" t="str">
            <v xml:space="preserve">BRENDA ABIGAIL RIOS MARTINEZ  </v>
          </cell>
          <cell r="D287">
            <v>148.61000000000013</v>
          </cell>
          <cell r="E287">
            <v>0</v>
          </cell>
          <cell r="F287">
            <v>412.6</v>
          </cell>
          <cell r="G287">
            <v>0</v>
          </cell>
          <cell r="H287">
            <v>561.21000000000015</v>
          </cell>
          <cell r="I287">
            <v>0</v>
          </cell>
        </row>
        <row r="288">
          <cell r="B288" t="str">
            <v>2.2.2.3.6.5.8</v>
          </cell>
          <cell r="C288" t="str">
            <v xml:space="preserve">BRENDA GUTIERREZ VILLANUEVA  </v>
          </cell>
          <cell r="D288">
            <v>10622.060000000005</v>
          </cell>
          <cell r="E288">
            <v>0</v>
          </cell>
          <cell r="F288">
            <v>6333.82</v>
          </cell>
          <cell r="G288">
            <v>0</v>
          </cell>
          <cell r="H288">
            <v>16955.880000000005</v>
          </cell>
          <cell r="I288">
            <v>0</v>
          </cell>
        </row>
        <row r="289">
          <cell r="B289" t="str">
            <v>2.2.2.3.6.5.10</v>
          </cell>
          <cell r="C289" t="str">
            <v xml:space="preserve">DANIELA ALEJANDRA VILLANUEVA CUEVAS  </v>
          </cell>
          <cell r="D289">
            <v>9637.7800000000097</v>
          </cell>
          <cell r="E289">
            <v>0</v>
          </cell>
          <cell r="F289">
            <v>4108.51</v>
          </cell>
          <cell r="G289">
            <v>0</v>
          </cell>
          <cell r="H289">
            <v>13746.29000000001</v>
          </cell>
          <cell r="I289">
            <v>0</v>
          </cell>
        </row>
        <row r="290">
          <cell r="B290" t="str">
            <v>2.2.2.3.6.5.11</v>
          </cell>
          <cell r="C290" t="str">
            <v xml:space="preserve">MARIA FERNANDA BASURTO GALEANA  </v>
          </cell>
          <cell r="D290">
            <v>22951.160000000011</v>
          </cell>
          <cell r="E290">
            <v>0</v>
          </cell>
          <cell r="F290">
            <v>11475.58</v>
          </cell>
          <cell r="G290">
            <v>0</v>
          </cell>
          <cell r="H290">
            <v>34426.740000000013</v>
          </cell>
          <cell r="I290">
            <v>0</v>
          </cell>
        </row>
        <row r="291">
          <cell r="B291" t="str">
            <v>2.2.2.3.6.5.12</v>
          </cell>
          <cell r="C291" t="str">
            <v xml:space="preserve">MARIANA MONSERRAT MARIN CAMPOS  </v>
          </cell>
          <cell r="D291">
            <v>9126.3200000000106</v>
          </cell>
          <cell r="E291">
            <v>0</v>
          </cell>
          <cell r="F291">
            <v>4563.16</v>
          </cell>
          <cell r="G291">
            <v>0</v>
          </cell>
          <cell r="H291">
            <v>13689.48000000001</v>
          </cell>
          <cell r="I291">
            <v>0</v>
          </cell>
        </row>
        <row r="292">
          <cell r="B292" t="str">
            <v>2.2.2.3.6.5.13</v>
          </cell>
          <cell r="C292" t="str">
            <v xml:space="preserve">CITLALLI GARCIA ALVARADO  </v>
          </cell>
          <cell r="D292">
            <v>12974.300000000001</v>
          </cell>
          <cell r="E292">
            <v>0</v>
          </cell>
          <cell r="F292">
            <v>5496.28</v>
          </cell>
          <cell r="G292">
            <v>0</v>
          </cell>
          <cell r="H292">
            <v>18470.580000000002</v>
          </cell>
          <cell r="I292">
            <v>0</v>
          </cell>
        </row>
        <row r="293">
          <cell r="B293" t="str">
            <v>2.2.2.3.6.5.14</v>
          </cell>
          <cell r="C293" t="str">
            <v xml:space="preserve">ANDREA DE LA LUZ GARCIA  </v>
          </cell>
          <cell r="D293">
            <v>5021.880000000001</v>
          </cell>
          <cell r="E293">
            <v>0</v>
          </cell>
          <cell r="F293">
            <v>1247.3499999999999</v>
          </cell>
          <cell r="G293">
            <v>0</v>
          </cell>
          <cell r="H293">
            <v>6269.2300000000014</v>
          </cell>
          <cell r="I293">
            <v>0</v>
          </cell>
        </row>
        <row r="294">
          <cell r="B294" t="str">
            <v>2.2.2.3.6.5.15</v>
          </cell>
          <cell r="C294" t="str">
            <v xml:space="preserve">MARIANA MONTSERRAT LERMA HERNANDEZ  </v>
          </cell>
          <cell r="D294">
            <v>8594.44</v>
          </cell>
          <cell r="E294">
            <v>0</v>
          </cell>
          <cell r="F294">
            <v>5864.02</v>
          </cell>
          <cell r="G294">
            <v>0</v>
          </cell>
          <cell r="H294">
            <v>14458.460000000001</v>
          </cell>
          <cell r="I294">
            <v>0</v>
          </cell>
        </row>
        <row r="295">
          <cell r="B295" t="str">
            <v>2.2.2.3.6.5.16</v>
          </cell>
          <cell r="C295" t="str">
            <v>JOSE LUIS RODRIGUEZ VALDEZ</v>
          </cell>
          <cell r="D295">
            <v>10873.38</v>
          </cell>
          <cell r="E295">
            <v>0</v>
          </cell>
          <cell r="F295">
            <v>15654.76</v>
          </cell>
          <cell r="G295">
            <v>0</v>
          </cell>
          <cell r="H295">
            <v>26528.14</v>
          </cell>
          <cell r="I295">
            <v>0</v>
          </cell>
        </row>
        <row r="296">
          <cell r="B296" t="str">
            <v>2.2.2.3.7</v>
          </cell>
          <cell r="C296" t="str">
            <v xml:space="preserve"> ARRENDAMIENTOS </v>
          </cell>
          <cell r="D296">
            <v>41195.000000000015</v>
          </cell>
          <cell r="E296">
            <v>0</v>
          </cell>
          <cell r="F296">
            <v>21676</v>
          </cell>
          <cell r="G296">
            <v>0</v>
          </cell>
          <cell r="H296">
            <v>62871.000000000015</v>
          </cell>
          <cell r="I296">
            <v>0</v>
          </cell>
        </row>
        <row r="297">
          <cell r="B297" t="str">
            <v>2.2.2.3.7.2</v>
          </cell>
          <cell r="C297" t="str">
            <v>ARRENDAMIENTO A PERSONAS MORALES RESIDENTES NACIONALES</v>
          </cell>
          <cell r="D297">
            <v>41195.000000000015</v>
          </cell>
          <cell r="E297">
            <v>0</v>
          </cell>
          <cell r="F297">
            <v>21676</v>
          </cell>
          <cell r="G297">
            <v>0</v>
          </cell>
          <cell r="H297">
            <v>62871.000000000015</v>
          </cell>
          <cell r="I297">
            <v>0</v>
          </cell>
        </row>
        <row r="298">
          <cell r="B298" t="str">
            <v>2.2.2.3.8</v>
          </cell>
          <cell r="C298" t="str">
            <v xml:space="preserve"> COMBUSTIBLES Y LUBRICANTES </v>
          </cell>
          <cell r="D298">
            <v>11212.93</v>
          </cell>
          <cell r="E298">
            <v>0</v>
          </cell>
          <cell r="F298">
            <v>6195.59</v>
          </cell>
          <cell r="G298">
            <v>0</v>
          </cell>
          <cell r="H298">
            <v>17408.52</v>
          </cell>
          <cell r="I298">
            <v>0</v>
          </cell>
        </row>
        <row r="299">
          <cell r="B299" t="str">
            <v>2.2.2.3.8.1</v>
          </cell>
          <cell r="C299" t="str">
            <v>GASOLINA</v>
          </cell>
          <cell r="D299">
            <v>10545.14</v>
          </cell>
          <cell r="E299">
            <v>0</v>
          </cell>
          <cell r="F299">
            <v>6195.59</v>
          </cell>
          <cell r="G299">
            <v>0</v>
          </cell>
          <cell r="H299">
            <v>16740.73</v>
          </cell>
          <cell r="I299">
            <v>0</v>
          </cell>
        </row>
        <row r="300">
          <cell r="B300" t="str">
            <v>2.2.2.3.8.4</v>
          </cell>
          <cell r="C300" t="str">
            <v>ACEITES Y LUBRICANTES</v>
          </cell>
          <cell r="D300">
            <v>667.79000000000008</v>
          </cell>
          <cell r="E300">
            <v>0</v>
          </cell>
          <cell r="F300">
            <v>0</v>
          </cell>
          <cell r="G300">
            <v>0</v>
          </cell>
          <cell r="H300">
            <v>667.79000000000008</v>
          </cell>
          <cell r="I300">
            <v>0</v>
          </cell>
        </row>
        <row r="301">
          <cell r="B301" t="str">
            <v>2.2.2.3.10</v>
          </cell>
          <cell r="C301" t="str">
            <v xml:space="preserve"> DEPRECIACIONES </v>
          </cell>
          <cell r="D301">
            <v>2136.3335999999999</v>
          </cell>
          <cell r="E301">
            <v>0</v>
          </cell>
          <cell r="F301">
            <v>1068.1668</v>
          </cell>
          <cell r="G301">
            <v>0</v>
          </cell>
          <cell r="H301">
            <v>3204.5003999999999</v>
          </cell>
          <cell r="I301">
            <v>0</v>
          </cell>
        </row>
        <row r="302">
          <cell r="B302" t="str">
            <v>2.2.2.3.10.17</v>
          </cell>
          <cell r="C302" t="str">
            <v>DEPRECIACION DE OTROS ACTIVOS FIJOS</v>
          </cell>
          <cell r="D302">
            <v>2136.3335999999999</v>
          </cell>
          <cell r="E302">
            <v>0</v>
          </cell>
          <cell r="F302">
            <v>1068.1668</v>
          </cell>
          <cell r="G302">
            <v>0</v>
          </cell>
          <cell r="H302">
            <v>3204.5003999999999</v>
          </cell>
          <cell r="I302">
            <v>0</v>
          </cell>
        </row>
        <row r="303">
          <cell r="B303" t="str">
            <v>2.2.2.3.12</v>
          </cell>
          <cell r="C303" t="str">
            <v xml:space="preserve"> TELEFONO </v>
          </cell>
          <cell r="D303">
            <v>180.51999999999998</v>
          </cell>
          <cell r="E303">
            <v>0</v>
          </cell>
          <cell r="F303">
            <v>114.4</v>
          </cell>
          <cell r="G303">
            <v>0</v>
          </cell>
          <cell r="H303">
            <v>294.91999999999996</v>
          </cell>
          <cell r="I303">
            <v>0</v>
          </cell>
        </row>
        <row r="304">
          <cell r="B304" t="str">
            <v>2.2.2.3.12.1</v>
          </cell>
          <cell r="C304" t="str">
            <v>TELEFONO FIJO</v>
          </cell>
          <cell r="D304">
            <v>180.51999999999998</v>
          </cell>
          <cell r="E304">
            <v>0</v>
          </cell>
          <cell r="F304">
            <v>114.4</v>
          </cell>
          <cell r="G304">
            <v>0</v>
          </cell>
          <cell r="H304">
            <v>294.91999999999996</v>
          </cell>
          <cell r="I304">
            <v>0</v>
          </cell>
        </row>
        <row r="305">
          <cell r="B305" t="str">
            <v>2.2.2.3.13</v>
          </cell>
          <cell r="C305" t="str">
            <v>INTERNET</v>
          </cell>
          <cell r="D305">
            <v>698.79999999999745</v>
          </cell>
          <cell r="E305">
            <v>0</v>
          </cell>
          <cell r="F305">
            <v>349.4</v>
          </cell>
          <cell r="G305">
            <v>0</v>
          </cell>
          <cell r="H305">
            <v>1048.1999999999975</v>
          </cell>
          <cell r="I305">
            <v>0</v>
          </cell>
        </row>
        <row r="306">
          <cell r="B306" t="str">
            <v>2.2.2.3.18</v>
          </cell>
          <cell r="C306" t="str">
            <v xml:space="preserve"> PAPELERIA Y ARTICULOS DE OFICINA </v>
          </cell>
          <cell r="D306">
            <v>1864.8600000000006</v>
          </cell>
          <cell r="E306">
            <v>0</v>
          </cell>
          <cell r="F306">
            <v>214.66</v>
          </cell>
          <cell r="G306">
            <v>0</v>
          </cell>
          <cell r="H306">
            <v>2079.5200000000004</v>
          </cell>
          <cell r="I306">
            <v>0</v>
          </cell>
        </row>
        <row r="307">
          <cell r="B307" t="str">
            <v>2.2.2.3.18.1</v>
          </cell>
          <cell r="C307" t="str">
            <v>PAPELERIA Y ARTICULOS DE OFICINA</v>
          </cell>
          <cell r="D307">
            <v>1864.8600000000006</v>
          </cell>
          <cell r="E307">
            <v>0</v>
          </cell>
          <cell r="F307">
            <v>214.66</v>
          </cell>
          <cell r="G307">
            <v>0</v>
          </cell>
          <cell r="H307">
            <v>2079.5200000000004</v>
          </cell>
          <cell r="I307">
            <v>0</v>
          </cell>
        </row>
        <row r="308">
          <cell r="B308" t="str">
            <v>2.2.2.3.19</v>
          </cell>
          <cell r="C308" t="str">
            <v xml:space="preserve"> MANTENIMIENTO Y CONSERVACION </v>
          </cell>
          <cell r="D308">
            <v>1529.6100000000001</v>
          </cell>
          <cell r="E308">
            <v>0</v>
          </cell>
          <cell r="F308">
            <v>4127.6900000000005</v>
          </cell>
          <cell r="G308">
            <v>0</v>
          </cell>
          <cell r="H308">
            <v>5657.3</v>
          </cell>
          <cell r="I308">
            <v>0</v>
          </cell>
        </row>
        <row r="309">
          <cell r="B309" t="str">
            <v>2.2.2.3.19.1</v>
          </cell>
          <cell r="C309" t="str">
            <v>MANTENIMIENTO DE MAQUINARIA Y EQUIPO</v>
          </cell>
          <cell r="D309">
            <v>0</v>
          </cell>
          <cell r="E309">
            <v>0</v>
          </cell>
          <cell r="F309">
            <v>3620.69</v>
          </cell>
          <cell r="G309">
            <v>0</v>
          </cell>
          <cell r="H309">
            <v>3620.69</v>
          </cell>
          <cell r="I309">
            <v>0</v>
          </cell>
        </row>
        <row r="310">
          <cell r="B310" t="str">
            <v>2.2.2.3.19.2</v>
          </cell>
          <cell r="C310" t="str">
            <v>MANTENIMIENTO DE EDIFICIO</v>
          </cell>
          <cell r="D310">
            <v>1014</v>
          </cell>
          <cell r="E310">
            <v>0</v>
          </cell>
          <cell r="F310">
            <v>507</v>
          </cell>
          <cell r="G310">
            <v>0</v>
          </cell>
          <cell r="H310">
            <v>1521</v>
          </cell>
          <cell r="I310">
            <v>0</v>
          </cell>
        </row>
        <row r="311">
          <cell r="B311" t="str">
            <v>2.2.2.3.19.5</v>
          </cell>
          <cell r="C311" t="str">
            <v>MANTENIMIENTO DE EQUIPO DE TRANSPORTE</v>
          </cell>
          <cell r="D311">
            <v>515.61</v>
          </cell>
          <cell r="E311">
            <v>0</v>
          </cell>
          <cell r="F311">
            <v>0</v>
          </cell>
          <cell r="G311">
            <v>0</v>
          </cell>
          <cell r="H311">
            <v>515.61</v>
          </cell>
          <cell r="I311">
            <v>0</v>
          </cell>
        </row>
        <row r="312">
          <cell r="B312" t="str">
            <v>2.2.2.3.22</v>
          </cell>
          <cell r="C312" t="str">
            <v>RECARGOS FISCALES</v>
          </cell>
          <cell r="D312">
            <v>0</v>
          </cell>
          <cell r="E312">
            <v>0</v>
          </cell>
          <cell r="F312">
            <v>9</v>
          </cell>
          <cell r="G312">
            <v>0</v>
          </cell>
          <cell r="H312">
            <v>9</v>
          </cell>
          <cell r="I312">
            <v>0</v>
          </cell>
        </row>
        <row r="313">
          <cell r="B313" t="str">
            <v>2.2.2.3.24</v>
          </cell>
          <cell r="C313" t="str">
            <v xml:space="preserve"> CUOTAS Y SUSCRIPCIONES </v>
          </cell>
          <cell r="D313">
            <v>12801.72409999999</v>
          </cell>
          <cell r="E313">
            <v>0</v>
          </cell>
          <cell r="F313">
            <v>0</v>
          </cell>
          <cell r="G313">
            <v>0</v>
          </cell>
          <cell r="H313">
            <v>12801.72409999999</v>
          </cell>
          <cell r="I313">
            <v>0</v>
          </cell>
        </row>
        <row r="314">
          <cell r="B314" t="str">
            <v>2.2.2.3.24.7</v>
          </cell>
          <cell r="C314" t="str">
            <v>SUSCRIPCION A SERVICIOS DE COMPUTO EN LA NUBE</v>
          </cell>
          <cell r="D314">
            <v>12801.72409999999</v>
          </cell>
          <cell r="E314">
            <v>0</v>
          </cell>
          <cell r="F314">
            <v>0</v>
          </cell>
          <cell r="G314">
            <v>0</v>
          </cell>
          <cell r="H314">
            <v>12801.72409999999</v>
          </cell>
          <cell r="I314">
            <v>0</v>
          </cell>
        </row>
        <row r="315">
          <cell r="B315" t="str">
            <v>2.2.2.3.31</v>
          </cell>
          <cell r="C315" t="str">
            <v xml:space="preserve"> GASTOS DE IMPORTACION </v>
          </cell>
          <cell r="D315">
            <v>849.99999999999091</v>
          </cell>
          <cell r="E315">
            <v>0</v>
          </cell>
          <cell r="F315">
            <v>49.999999999999091</v>
          </cell>
          <cell r="G315">
            <v>0</v>
          </cell>
          <cell r="H315">
            <v>899.99999999999</v>
          </cell>
          <cell r="I315">
            <v>0</v>
          </cell>
        </row>
        <row r="316">
          <cell r="B316" t="str">
            <v>2.2.2.3.31.5</v>
          </cell>
          <cell r="C316" t="str">
            <v>OTROS GASTOS DE IMPORTACION</v>
          </cell>
          <cell r="D316">
            <v>849.99999999999091</v>
          </cell>
          <cell r="E316">
            <v>0</v>
          </cell>
          <cell r="F316">
            <v>49.999999999999091</v>
          </cell>
          <cell r="G316">
            <v>0</v>
          </cell>
          <cell r="H316">
            <v>899.99999999999</v>
          </cell>
          <cell r="I316">
            <v>0</v>
          </cell>
        </row>
        <row r="317">
          <cell r="B317" t="str">
            <v>2.2.2.3.34</v>
          </cell>
          <cell r="C317" t="str">
            <v xml:space="preserve"> COMISIONES BANCARIAS </v>
          </cell>
          <cell r="D317">
            <v>2153.6000000000022</v>
          </cell>
          <cell r="E317">
            <v>0</v>
          </cell>
          <cell r="F317">
            <v>1919.4</v>
          </cell>
          <cell r="G317">
            <v>0</v>
          </cell>
          <cell r="H317">
            <v>4073.0000000000023</v>
          </cell>
          <cell r="I317">
            <v>0</v>
          </cell>
        </row>
        <row r="318">
          <cell r="B318" t="str">
            <v>2.2.2.3.34.1</v>
          </cell>
          <cell r="C318" t="str">
            <v>COMISIONES BANCARIAS</v>
          </cell>
          <cell r="D318">
            <v>2153.6000000000022</v>
          </cell>
          <cell r="E318">
            <v>0</v>
          </cell>
          <cell r="F318">
            <v>1919.4</v>
          </cell>
          <cell r="G318">
            <v>0</v>
          </cell>
          <cell r="H318">
            <v>4073.0000000000023</v>
          </cell>
          <cell r="I318">
            <v>0</v>
          </cell>
        </row>
        <row r="319">
          <cell r="B319" t="str">
            <v>2.2.2.3.45</v>
          </cell>
          <cell r="C319" t="str">
            <v>CORREO O SERVICIO  POSTAL</v>
          </cell>
          <cell r="D319">
            <v>0</v>
          </cell>
          <cell r="E319">
            <v>0</v>
          </cell>
          <cell r="F319">
            <v>773.17</v>
          </cell>
          <cell r="G319">
            <v>0</v>
          </cell>
          <cell r="H319">
            <v>773.17</v>
          </cell>
          <cell r="I319">
            <v>0</v>
          </cell>
        </row>
        <row r="320">
          <cell r="B320" t="str">
            <v>2.2.2.3.51</v>
          </cell>
          <cell r="C320" t="str">
            <v>HERRAMIENTAS DE MANO  Y EQUIPO MENOR</v>
          </cell>
          <cell r="D320">
            <v>3398.63</v>
          </cell>
          <cell r="E320">
            <v>0</v>
          </cell>
          <cell r="F320">
            <v>0</v>
          </cell>
          <cell r="G320">
            <v>0</v>
          </cell>
          <cell r="H320">
            <v>3398.63</v>
          </cell>
          <cell r="I320">
            <v>0</v>
          </cell>
        </row>
        <row r="321">
          <cell r="B321" t="str">
            <v>2.2.2.3.64</v>
          </cell>
          <cell r="C321" t="str">
            <v xml:space="preserve"> MATERIALES PARA LABORATORIO </v>
          </cell>
          <cell r="D321">
            <v>32120.945973000002</v>
          </cell>
          <cell r="E321">
            <v>0</v>
          </cell>
          <cell r="F321">
            <v>257.68119999999999</v>
          </cell>
          <cell r="G321">
            <v>0</v>
          </cell>
          <cell r="H321">
            <v>32378.627173000001</v>
          </cell>
          <cell r="I321">
            <v>0</v>
          </cell>
        </row>
        <row r="322">
          <cell r="B322" t="str">
            <v>2.2.2.3.64.1</v>
          </cell>
          <cell r="C322" t="str">
            <v>EVALUACIONES DE PRODUCTO</v>
          </cell>
          <cell r="D322">
            <v>32120.945973000002</v>
          </cell>
          <cell r="E322">
            <v>0</v>
          </cell>
          <cell r="F322">
            <v>257.68119999999999</v>
          </cell>
          <cell r="G322">
            <v>0</v>
          </cell>
          <cell r="H322">
            <v>32378.627173000001</v>
          </cell>
          <cell r="I322">
            <v>0</v>
          </cell>
        </row>
        <row r="323">
          <cell r="B323" t="str">
            <v>2.2.2.3.72</v>
          </cell>
          <cell r="C323" t="str">
            <v>ESTACIONAMIENTOS PUBLICOS</v>
          </cell>
          <cell r="D323">
            <v>206</v>
          </cell>
          <cell r="E323">
            <v>0</v>
          </cell>
          <cell r="F323">
            <v>432</v>
          </cell>
          <cell r="G323">
            <v>0</v>
          </cell>
          <cell r="H323">
            <v>638</v>
          </cell>
          <cell r="I323">
            <v>0</v>
          </cell>
        </row>
        <row r="324">
          <cell r="B324" t="str">
            <v>2.3</v>
          </cell>
          <cell r="C324" t="str">
            <v xml:space="preserve"> OTROS INGRESOS Y OTROS GASTOS </v>
          </cell>
          <cell r="D324">
            <v>0</v>
          </cell>
          <cell r="E324">
            <v>-4876.4512323860017</v>
          </cell>
          <cell r="F324">
            <v>803.8257000000001</v>
          </cell>
          <cell r="G324">
            <v>217.62026660539999</v>
          </cell>
          <cell r="H324">
            <v>0</v>
          </cell>
          <cell r="I324">
            <v>-5462.6566657806015</v>
          </cell>
        </row>
        <row r="325">
          <cell r="B325" t="str">
            <v>2.3.1</v>
          </cell>
          <cell r="C325" t="str">
            <v xml:space="preserve"> OTROS INGRESOS </v>
          </cell>
          <cell r="D325">
            <v>0</v>
          </cell>
          <cell r="E325">
            <v>2.0831613999998666E-2</v>
          </cell>
          <cell r="F325">
            <v>3.5700000000000003E-2</v>
          </cell>
          <cell r="G325">
            <v>217.62026660539999</v>
          </cell>
          <cell r="H325">
            <v>0</v>
          </cell>
          <cell r="I325">
            <v>217.6053982194</v>
          </cell>
        </row>
        <row r="326">
          <cell r="B326" t="str">
            <v>2.3.1.13</v>
          </cell>
          <cell r="C326" t="str">
            <v>AJUSTE POR SALDOS PEQUEÑOS</v>
          </cell>
          <cell r="D326">
            <v>0</v>
          </cell>
          <cell r="E326">
            <v>2.0831613999998666E-2</v>
          </cell>
          <cell r="F326">
            <v>3.5700000000000003E-2</v>
          </cell>
          <cell r="G326">
            <v>217.62026660539999</v>
          </cell>
          <cell r="H326">
            <v>0</v>
          </cell>
          <cell r="I326">
            <v>217.6053982194</v>
          </cell>
        </row>
        <row r="327">
          <cell r="B327" t="str">
            <v>2.3.2</v>
          </cell>
          <cell r="C327" t="str">
            <v xml:space="preserve"> OTROS GASTOS </v>
          </cell>
          <cell r="D327">
            <v>4876.4720640000014</v>
          </cell>
          <cell r="E327">
            <v>0</v>
          </cell>
          <cell r="F327">
            <v>803.79000000000008</v>
          </cell>
          <cell r="G327">
            <v>0</v>
          </cell>
          <cell r="H327">
            <v>5680.2620640000014</v>
          </cell>
          <cell r="I327">
            <v>0</v>
          </cell>
        </row>
        <row r="328">
          <cell r="B328" t="str">
            <v>2.3.2.1</v>
          </cell>
          <cell r="C328" t="str">
            <v>OTROS GASTOS</v>
          </cell>
          <cell r="D328">
            <v>0</v>
          </cell>
          <cell r="E328">
            <v>0</v>
          </cell>
          <cell r="F328">
            <v>803.79000000000008</v>
          </cell>
          <cell r="G328">
            <v>0</v>
          </cell>
          <cell r="H328">
            <v>803.79000000000008</v>
          </cell>
          <cell r="I328">
            <v>0</v>
          </cell>
        </row>
        <row r="329">
          <cell r="B329" t="str">
            <v>2.3.2.11</v>
          </cell>
          <cell r="C329" t="str">
            <v>MERMAS Y/O DESPERDICIOS DE INVENTARIOS</v>
          </cell>
          <cell r="D329">
            <v>4876.4720640000014</v>
          </cell>
          <cell r="E329">
            <v>0</v>
          </cell>
          <cell r="F329">
            <v>0</v>
          </cell>
          <cell r="G329">
            <v>0</v>
          </cell>
          <cell r="H329">
            <v>4876.4720640000014</v>
          </cell>
          <cell r="I329">
            <v>0</v>
          </cell>
        </row>
        <row r="330">
          <cell r="B330" t="str">
            <v>2.4</v>
          </cell>
          <cell r="C330" t="str">
            <v xml:space="preserve"> RESULTADO INTEGRAL DE FINANCIAMIENTO </v>
          </cell>
          <cell r="D330">
            <v>4951.5226349999848</v>
          </cell>
          <cell r="E330">
            <v>0</v>
          </cell>
          <cell r="F330">
            <v>7345.5306</v>
          </cell>
          <cell r="G330">
            <v>13253.9753</v>
          </cell>
          <cell r="H330">
            <v>-956.92206500001521</v>
          </cell>
          <cell r="I330">
            <v>0</v>
          </cell>
        </row>
        <row r="331">
          <cell r="B331" t="str">
            <v>2.4.1</v>
          </cell>
          <cell r="C331" t="str">
            <v xml:space="preserve"> INTERESES A CARGO </v>
          </cell>
          <cell r="D331">
            <v>9000</v>
          </cell>
          <cell r="E331">
            <v>0</v>
          </cell>
          <cell r="F331">
            <v>3750</v>
          </cell>
          <cell r="G331">
            <v>0</v>
          </cell>
          <cell r="H331">
            <v>12750</v>
          </cell>
          <cell r="I331">
            <v>0</v>
          </cell>
        </row>
        <row r="332">
          <cell r="B332" t="str">
            <v>2.4.1.2</v>
          </cell>
          <cell r="C332" t="str">
            <v xml:space="preserve"> INTERESES A CARGO DE PERSONAS FISICAS </v>
          </cell>
          <cell r="D332">
            <v>9000</v>
          </cell>
          <cell r="E332">
            <v>0</v>
          </cell>
          <cell r="F332">
            <v>3750</v>
          </cell>
          <cell r="G332">
            <v>0</v>
          </cell>
          <cell r="H332">
            <v>12750</v>
          </cell>
          <cell r="I332">
            <v>0</v>
          </cell>
        </row>
        <row r="333">
          <cell r="B333" t="str">
            <v>2.4.1.2.1</v>
          </cell>
          <cell r="C333" t="str">
            <v>INTERESES A CARGO DE PERSONAS FISICAS NACIONAL</v>
          </cell>
          <cell r="D333">
            <v>9000</v>
          </cell>
          <cell r="E333">
            <v>0</v>
          </cell>
          <cell r="F333">
            <v>3750</v>
          </cell>
          <cell r="G333">
            <v>0</v>
          </cell>
          <cell r="H333">
            <v>12750</v>
          </cell>
          <cell r="I333">
            <v>0</v>
          </cell>
        </row>
        <row r="334">
          <cell r="B334" t="str">
            <v>2.4.3</v>
          </cell>
          <cell r="C334" t="str">
            <v xml:space="preserve"> FLUCTUACION CAMBIARIA </v>
          </cell>
          <cell r="D334">
            <v>6105.2828999999838</v>
          </cell>
          <cell r="E334">
            <v>0</v>
          </cell>
          <cell r="F334">
            <v>3595.5306</v>
          </cell>
          <cell r="G334">
            <v>13253.9753</v>
          </cell>
          <cell r="H334">
            <v>-3553.1618000000162</v>
          </cell>
          <cell r="I334">
            <v>0</v>
          </cell>
        </row>
        <row r="335">
          <cell r="B335" t="str">
            <v>2.4.3.1</v>
          </cell>
          <cell r="C335" t="str">
            <v xml:space="preserve"> PERDIDA CAMBIARIA </v>
          </cell>
          <cell r="D335">
            <v>8248.7758000000031</v>
          </cell>
          <cell r="E335">
            <v>0</v>
          </cell>
          <cell r="F335">
            <v>3595.5306</v>
          </cell>
          <cell r="G335">
            <v>0</v>
          </cell>
          <cell r="H335">
            <v>11844.306400000003</v>
          </cell>
          <cell r="I335">
            <v>0</v>
          </cell>
        </row>
        <row r="336">
          <cell r="B336" t="str">
            <v>2.4.3.1.1</v>
          </cell>
          <cell r="C336" t="str">
            <v>PERDIDA CAMBIARIA</v>
          </cell>
          <cell r="D336">
            <v>8248.7758000000031</v>
          </cell>
          <cell r="E336">
            <v>0</v>
          </cell>
          <cell r="F336">
            <v>3595.5306</v>
          </cell>
          <cell r="G336">
            <v>0</v>
          </cell>
          <cell r="H336">
            <v>11844.306400000003</v>
          </cell>
          <cell r="I336">
            <v>0</v>
          </cell>
        </row>
        <row r="337">
          <cell r="B337" t="str">
            <v>2.4.3.2</v>
          </cell>
          <cell r="C337" t="str">
            <v xml:space="preserve"> GANANCIA CAMBIARIA </v>
          </cell>
          <cell r="D337">
            <v>0</v>
          </cell>
          <cell r="E337">
            <v>2143.4929000000193</v>
          </cell>
          <cell r="F337">
            <v>0</v>
          </cell>
          <cell r="G337">
            <v>13253.9753</v>
          </cell>
          <cell r="H337">
            <v>0</v>
          </cell>
          <cell r="I337">
            <v>15397.468200000019</v>
          </cell>
        </row>
        <row r="338">
          <cell r="B338" t="str">
            <v>2.4.3.2.1</v>
          </cell>
          <cell r="C338" t="str">
            <v>GANANCIA CAMBIARIA</v>
          </cell>
          <cell r="D338">
            <v>0</v>
          </cell>
          <cell r="E338">
            <v>2143.4929000000193</v>
          </cell>
          <cell r="F338">
            <v>0</v>
          </cell>
          <cell r="G338">
            <v>13253.9753</v>
          </cell>
          <cell r="H338">
            <v>0</v>
          </cell>
          <cell r="I338">
            <v>15397.468200000019</v>
          </cell>
        </row>
        <row r="339">
          <cell r="B339" t="str">
            <v>2.4.6</v>
          </cell>
          <cell r="C339" t="str">
            <v xml:space="preserve"> OTROS CONCEPTOS FINANCIEROS </v>
          </cell>
          <cell r="D339">
            <v>-10153.760264999999</v>
          </cell>
          <cell r="E339">
            <v>0</v>
          </cell>
          <cell r="F339">
            <v>0</v>
          </cell>
          <cell r="G339">
            <v>0</v>
          </cell>
          <cell r="H339">
            <v>-10153.760264999999</v>
          </cell>
          <cell r="I339">
            <v>0</v>
          </cell>
        </row>
        <row r="340">
          <cell r="B340" t="str">
            <v>2.4.6.2</v>
          </cell>
          <cell r="C340" t="str">
            <v xml:space="preserve"> OTROS CONCEPTOS FINANCIEROS A FAVOR </v>
          </cell>
          <cell r="D340">
            <v>0</v>
          </cell>
          <cell r="E340">
            <v>10153.760264999999</v>
          </cell>
          <cell r="F340">
            <v>0</v>
          </cell>
          <cell r="G340">
            <v>0</v>
          </cell>
          <cell r="H340">
            <v>0</v>
          </cell>
          <cell r="I340">
            <v>10153.760264999999</v>
          </cell>
        </row>
        <row r="341">
          <cell r="B341" t="str">
            <v>2.4.6.2.2</v>
          </cell>
          <cell r="C341" t="str">
            <v>DESCUENTO SOBRE COMPRAS COMERCIAL</v>
          </cell>
          <cell r="D341">
            <v>0</v>
          </cell>
          <cell r="E341">
            <v>10153.760264999999</v>
          </cell>
          <cell r="F341">
            <v>0</v>
          </cell>
          <cell r="G341">
            <v>0</v>
          </cell>
          <cell r="H341">
            <v>0</v>
          </cell>
          <cell r="I341">
            <v>10153.760264999999</v>
          </cell>
        </row>
        <row r="342">
          <cell r="B342" t="str">
            <v/>
          </cell>
          <cell r="C342" t="str">
            <v>&lt;div align="right"&gt; TOTALES &lt;/div&gt;</v>
          </cell>
          <cell r="D342">
            <v>2261617.0192675684</v>
          </cell>
          <cell r="E342">
            <v>2261617.0197576522</v>
          </cell>
          <cell r="F342">
            <v>2517060.4642876056</v>
          </cell>
          <cell r="G342">
            <v>2517060.4642796055</v>
          </cell>
          <cell r="H342">
            <v>2863051.9459675681</v>
          </cell>
          <cell r="I342">
            <v>2863051.9464496514</v>
          </cell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3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B4" t="str">
            <v>1.1</v>
          </cell>
          <cell r="C4" t="str">
            <v xml:space="preserve"> ACTIVO </v>
          </cell>
          <cell r="D4">
            <v>1819814.1881455691</v>
          </cell>
          <cell r="E4">
            <v>0</v>
          </cell>
          <cell r="F4">
            <v>1063144.8556660002</v>
          </cell>
          <cell r="G4">
            <v>1187428.9660720001</v>
          </cell>
          <cell r="H4">
            <v>1695530.0777395691</v>
          </cell>
          <cell r="I4">
            <v>0</v>
          </cell>
        </row>
        <row r="5">
          <cell r="B5" t="str">
            <v>1.1.1</v>
          </cell>
          <cell r="C5" t="str">
            <v xml:space="preserve"> ACTIVOS A CORTO PLAZO </v>
          </cell>
          <cell r="D5">
            <v>1627323.385945569</v>
          </cell>
          <cell r="E5">
            <v>0</v>
          </cell>
          <cell r="F5">
            <v>1062784.8556660002</v>
          </cell>
          <cell r="G5">
            <v>1184376.2729720001</v>
          </cell>
          <cell r="H5">
            <v>1505731.9686395691</v>
          </cell>
          <cell r="I5">
            <v>0</v>
          </cell>
        </row>
        <row r="6">
          <cell r="B6" t="str">
            <v>1.1.1.1</v>
          </cell>
          <cell r="C6" t="str">
            <v xml:space="preserve"> EFECTIVO Y EQUIVALENTES DE EFECTIVO </v>
          </cell>
          <cell r="D6">
            <v>32122.002900002844</v>
          </cell>
          <cell r="E6">
            <v>0</v>
          </cell>
          <cell r="F6">
            <v>462855.89999999997</v>
          </cell>
          <cell r="G6">
            <v>421467.1801</v>
          </cell>
          <cell r="H6">
            <v>73510.722800002812</v>
          </cell>
          <cell r="I6">
            <v>0</v>
          </cell>
        </row>
        <row r="7">
          <cell r="B7" t="str">
            <v>1.1.1.1.1</v>
          </cell>
          <cell r="C7" t="str">
            <v xml:space="preserve"> EFECTIVO Y EQUIVALENTES DE EFECTIVO NO RESTRINGIDO </v>
          </cell>
          <cell r="D7">
            <v>32122.002900002844</v>
          </cell>
          <cell r="E7">
            <v>0</v>
          </cell>
          <cell r="F7">
            <v>462855.89999999997</v>
          </cell>
          <cell r="G7">
            <v>421467.1801</v>
          </cell>
          <cell r="H7">
            <v>73510.722800002812</v>
          </cell>
          <cell r="I7">
            <v>0</v>
          </cell>
        </row>
        <row r="8">
          <cell r="B8" t="str">
            <v>1.1.1.1.1.1</v>
          </cell>
          <cell r="C8" t="str">
            <v xml:space="preserve"> EFECTIVO EN CAJA Y BANCOS </v>
          </cell>
          <cell r="D8">
            <v>32122.002900002844</v>
          </cell>
          <cell r="E8">
            <v>0</v>
          </cell>
          <cell r="F8">
            <v>462855.89999999997</v>
          </cell>
          <cell r="G8">
            <v>421467.1801</v>
          </cell>
          <cell r="H8">
            <v>73510.722800002812</v>
          </cell>
          <cell r="I8">
            <v>0</v>
          </cell>
        </row>
        <row r="9">
          <cell r="B9" t="str">
            <v>1.1.1.1.1.1.1</v>
          </cell>
          <cell r="C9" t="str">
            <v xml:space="preserve"> CAJA </v>
          </cell>
          <cell r="D9">
            <v>5416.3899999999994</v>
          </cell>
          <cell r="E9">
            <v>0</v>
          </cell>
          <cell r="F9">
            <v>2600</v>
          </cell>
          <cell r="G9">
            <v>0</v>
          </cell>
          <cell r="H9">
            <v>8016.3899999999994</v>
          </cell>
          <cell r="I9">
            <v>0</v>
          </cell>
        </row>
        <row r="10">
          <cell r="B10" t="str">
            <v>1.1.1.1.1.1.1.1</v>
          </cell>
          <cell r="C10" t="str">
            <v xml:space="preserve"> CAJA Y EFECTIVO </v>
          </cell>
          <cell r="D10">
            <v>5416.3899999999994</v>
          </cell>
          <cell r="E10">
            <v>0</v>
          </cell>
          <cell r="F10">
            <v>2600</v>
          </cell>
          <cell r="G10">
            <v>0</v>
          </cell>
          <cell r="H10">
            <v>8016.3899999999994</v>
          </cell>
          <cell r="I10">
            <v>0</v>
          </cell>
        </row>
        <row r="11">
          <cell r="B11" t="str">
            <v>1.1.1.1.1.1.1.1.1</v>
          </cell>
          <cell r="C11" t="str">
            <v>CAJA CHICA MFBG</v>
          </cell>
          <cell r="D11">
            <v>1000</v>
          </cell>
          <cell r="E11">
            <v>0</v>
          </cell>
          <cell r="F11">
            <v>0</v>
          </cell>
          <cell r="G11">
            <v>0</v>
          </cell>
          <cell r="H11">
            <v>1000</v>
          </cell>
          <cell r="I11">
            <v>0</v>
          </cell>
        </row>
        <row r="12">
          <cell r="B12" t="str">
            <v>1.1.1.1.1.1.1.1.2</v>
          </cell>
          <cell r="C12" t="str">
            <v>CAJA CHICA JLRV</v>
          </cell>
          <cell r="D12">
            <v>3416.39</v>
          </cell>
          <cell r="E12">
            <v>0</v>
          </cell>
          <cell r="F12">
            <v>1700</v>
          </cell>
          <cell r="G12">
            <v>0</v>
          </cell>
          <cell r="H12">
            <v>5116.3899999999994</v>
          </cell>
          <cell r="I12">
            <v>0</v>
          </cell>
        </row>
        <row r="13">
          <cell r="B13" t="str">
            <v>1.1.1.1.1.1.1.1.3</v>
          </cell>
          <cell r="C13" t="str">
            <v>CAJA CHICA CHA</v>
          </cell>
          <cell r="D13">
            <v>1000</v>
          </cell>
          <cell r="E13">
            <v>0</v>
          </cell>
          <cell r="F13">
            <v>0</v>
          </cell>
          <cell r="G13">
            <v>0</v>
          </cell>
          <cell r="H13">
            <v>1000</v>
          </cell>
          <cell r="I13">
            <v>0</v>
          </cell>
        </row>
        <row r="14">
          <cell r="B14" t="str">
            <v>1.1.1.1.1.1.1.1.4</v>
          </cell>
          <cell r="C14" t="str">
            <v>CAJA CHICA IRCB</v>
          </cell>
          <cell r="D14">
            <v>0</v>
          </cell>
          <cell r="E14">
            <v>0</v>
          </cell>
          <cell r="F14">
            <v>900</v>
          </cell>
          <cell r="G14">
            <v>0</v>
          </cell>
          <cell r="H14">
            <v>900</v>
          </cell>
          <cell r="I14">
            <v>0</v>
          </cell>
        </row>
        <row r="15">
          <cell r="B15" t="str">
            <v>1.1.1.1.1.1.2</v>
          </cell>
          <cell r="C15" t="str">
            <v xml:space="preserve"> BANCOS </v>
          </cell>
          <cell r="D15">
            <v>26705.612900002845</v>
          </cell>
          <cell r="E15">
            <v>0</v>
          </cell>
          <cell r="F15">
            <v>460255.89999999997</v>
          </cell>
          <cell r="G15">
            <v>421467.1801</v>
          </cell>
          <cell r="H15">
            <v>65494.332800002812</v>
          </cell>
          <cell r="I15">
            <v>0</v>
          </cell>
        </row>
        <row r="16">
          <cell r="B16" t="str">
            <v>1.1.1.1.1.1.2.1</v>
          </cell>
          <cell r="C16" t="str">
            <v xml:space="preserve"> BANCOS NACIONALES </v>
          </cell>
          <cell r="D16">
            <v>26705.612900002845</v>
          </cell>
          <cell r="E16">
            <v>0</v>
          </cell>
          <cell r="F16">
            <v>460255.89999999997</v>
          </cell>
          <cell r="G16">
            <v>421467.1801</v>
          </cell>
          <cell r="H16">
            <v>65494.332800002812</v>
          </cell>
          <cell r="I16">
            <v>0</v>
          </cell>
        </row>
        <row r="17">
          <cell r="B17" t="str">
            <v>1.1.1.1.1.1.2.1.1</v>
          </cell>
          <cell r="C17" t="str">
            <v>SANTANDER</v>
          </cell>
          <cell r="D17">
            <v>26475.61290000286</v>
          </cell>
          <cell r="E17">
            <v>0</v>
          </cell>
          <cell r="F17">
            <v>458745.29</v>
          </cell>
          <cell r="G17">
            <v>419956.57010000001</v>
          </cell>
          <cell r="H17">
            <v>65264.332800002827</v>
          </cell>
          <cell r="I17">
            <v>0</v>
          </cell>
        </row>
        <row r="18">
          <cell r="B18" t="str">
            <v>1.1.1.1.1.1.2.1.2</v>
          </cell>
          <cell r="C18" t="str">
            <v>CLARA - TARJETA DE CREDITO</v>
          </cell>
          <cell r="D18">
            <v>229.99999999998545</v>
          </cell>
          <cell r="E18">
            <v>0</v>
          </cell>
          <cell r="F18">
            <v>1510.61</v>
          </cell>
          <cell r="G18">
            <v>1510.61</v>
          </cell>
          <cell r="H18">
            <v>229.99999999998545</v>
          </cell>
          <cell r="I18">
            <v>0</v>
          </cell>
        </row>
        <row r="19">
          <cell r="B19" t="str">
            <v>1.1.1.3</v>
          </cell>
          <cell r="C19" t="str">
            <v xml:space="preserve"> CUENTAS POR COBRAR </v>
          </cell>
          <cell r="D19">
            <v>559083.15337194409</v>
          </cell>
          <cell r="E19">
            <v>0</v>
          </cell>
          <cell r="F19">
            <v>402252.02360000013</v>
          </cell>
          <cell r="G19">
            <v>468587.99240000005</v>
          </cell>
          <cell r="H19">
            <v>492747.18457194424</v>
          </cell>
          <cell r="I19">
            <v>0</v>
          </cell>
        </row>
        <row r="20">
          <cell r="B20" t="str">
            <v>1.1.1.3.1</v>
          </cell>
          <cell r="C20" t="str">
            <v xml:space="preserve"> A CARGO DE CLIENTES </v>
          </cell>
          <cell r="D20">
            <v>554503.64321327617</v>
          </cell>
          <cell r="E20">
            <v>0</v>
          </cell>
          <cell r="F20">
            <v>398217.22360000014</v>
          </cell>
          <cell r="G20">
            <v>464553.19240000006</v>
          </cell>
          <cell r="H20">
            <v>488167.67441327631</v>
          </cell>
          <cell r="I20">
            <v>0</v>
          </cell>
        </row>
        <row r="21">
          <cell r="B21" t="str">
            <v>1.1.1.3.1.1</v>
          </cell>
          <cell r="C21" t="str">
            <v xml:space="preserve"> CLIENTES NACIONALES </v>
          </cell>
          <cell r="D21">
            <v>554503.64321327617</v>
          </cell>
          <cell r="E21">
            <v>0</v>
          </cell>
          <cell r="F21">
            <v>398217.22360000014</v>
          </cell>
          <cell r="G21">
            <v>464553.19240000006</v>
          </cell>
          <cell r="H21">
            <v>488167.67441327631</v>
          </cell>
          <cell r="I21">
            <v>0</v>
          </cell>
        </row>
        <row r="22">
          <cell r="B22" t="str">
            <v>1.1.1.3.1.1.1</v>
          </cell>
          <cell r="C22" t="str">
            <v xml:space="preserve">HOSPITALES H SA DE CV  </v>
          </cell>
          <cell r="D22">
            <v>41861.592799999999</v>
          </cell>
          <cell r="E22">
            <v>0</v>
          </cell>
          <cell r="F22">
            <v>3779.1408000000001</v>
          </cell>
          <cell r="G22">
            <v>0</v>
          </cell>
          <cell r="H22">
            <v>45640.7336</v>
          </cell>
          <cell r="I22">
            <v>0</v>
          </cell>
        </row>
        <row r="23">
          <cell r="B23" t="str">
            <v>1.1.1.3.1.1.6</v>
          </cell>
          <cell r="C23" t="str">
            <v xml:space="preserve">CORPORATIVO HOSPITAL SATELITE SA DE CV  </v>
          </cell>
          <cell r="D23">
            <v>8242.1247999999978</v>
          </cell>
          <cell r="E23">
            <v>0</v>
          </cell>
          <cell r="F23">
            <v>3621.172</v>
          </cell>
          <cell r="G23">
            <v>0</v>
          </cell>
          <cell r="H23">
            <v>11863.296799999998</v>
          </cell>
          <cell r="I23">
            <v>0</v>
          </cell>
        </row>
        <row r="24">
          <cell r="B24" t="str">
            <v>1.1.1.3.1.1.8</v>
          </cell>
          <cell r="C24" t="str">
            <v xml:space="preserve">SIGNA SA DE CV  </v>
          </cell>
          <cell r="D24">
            <v>3841.4675999999999</v>
          </cell>
          <cell r="E24">
            <v>0</v>
          </cell>
          <cell r="F24">
            <v>15365.8704</v>
          </cell>
          <cell r="G24">
            <v>3841.4675999999999</v>
          </cell>
          <cell r="H24">
            <v>15365.8704</v>
          </cell>
          <cell r="I24">
            <v>0</v>
          </cell>
        </row>
        <row r="25">
          <cell r="B25" t="str">
            <v>1.1.1.3.1.1.10</v>
          </cell>
          <cell r="C25" t="str">
            <v xml:space="preserve">H. S. P SAN PEDRO HOSPITAL SA DE CV  </v>
          </cell>
          <cell r="D25">
            <v>41506.818400000004</v>
          </cell>
          <cell r="E25">
            <v>0</v>
          </cell>
          <cell r="F25">
            <v>0</v>
          </cell>
          <cell r="G25">
            <v>17375.315200000001</v>
          </cell>
          <cell r="H25">
            <v>24131.503200000003</v>
          </cell>
          <cell r="I25">
            <v>0</v>
          </cell>
        </row>
        <row r="26">
          <cell r="B26" t="str">
            <v>1.1.1.3.1.1.12</v>
          </cell>
          <cell r="C26" t="str">
            <v xml:space="preserve">FUNDACION SANTOS Y DE LA GARZA EVIA IBP  </v>
          </cell>
          <cell r="D26">
            <v>142502.19520400092</v>
          </cell>
          <cell r="E26">
            <v>0</v>
          </cell>
          <cell r="F26">
            <v>151096.15960000001</v>
          </cell>
          <cell r="G26">
            <v>142502.19519999999</v>
          </cell>
          <cell r="H26">
            <v>151096.15960400095</v>
          </cell>
          <cell r="I26">
            <v>0</v>
          </cell>
        </row>
        <row r="27">
          <cell r="B27" t="str">
            <v>1.1.1.3.1.1.13</v>
          </cell>
          <cell r="C27" t="str">
            <v xml:space="preserve">OPERADORA NUEVA CLINICA SANTA MARIA SA DE CV  </v>
          </cell>
          <cell r="D27">
            <v>52924.132398999995</v>
          </cell>
          <cell r="E27">
            <v>0</v>
          </cell>
          <cell r="F27">
            <v>22815.680400000001</v>
          </cell>
          <cell r="G27">
            <v>72221.089600000007</v>
          </cell>
          <cell r="H27">
            <v>3518.7231989999855</v>
          </cell>
          <cell r="I27">
            <v>0</v>
          </cell>
        </row>
        <row r="28">
          <cell r="B28" t="str">
            <v>1.1.1.3.1.1.15</v>
          </cell>
          <cell r="C28" t="str">
            <v xml:space="preserve">CLIN HER SA DE CV  </v>
          </cell>
          <cell r="D28">
            <v>58123.864799999777</v>
          </cell>
          <cell r="E28">
            <v>0</v>
          </cell>
          <cell r="F28">
            <v>35291.457199999997</v>
          </cell>
          <cell r="G28">
            <v>38028.024799999999</v>
          </cell>
          <cell r="H28">
            <v>55387.297199999775</v>
          </cell>
          <cell r="I28">
            <v>0</v>
          </cell>
        </row>
        <row r="29">
          <cell r="B29" t="str">
            <v>1.1.1.3.1.1.16</v>
          </cell>
          <cell r="C29" t="str">
            <v xml:space="preserve">FUTURA PROMOCIONES INMOBILIARIAS SC  </v>
          </cell>
          <cell r="D29">
            <v>89061.076402000268</v>
          </cell>
          <cell r="E29">
            <v>0</v>
          </cell>
          <cell r="F29">
            <v>71735.328000000009</v>
          </cell>
          <cell r="G29">
            <v>52987.3848</v>
          </cell>
          <cell r="H29">
            <v>107809.01960200028</v>
          </cell>
          <cell r="I29">
            <v>0</v>
          </cell>
        </row>
        <row r="30">
          <cell r="B30" t="str">
            <v>1.1.1.3.1.1.19</v>
          </cell>
          <cell r="C30" t="str">
            <v xml:space="preserve">CHRISTUS MUGUERZA SISTEMAS HOSPITALARIOS SA DE CV  </v>
          </cell>
          <cell r="D30">
            <v>84049.099199999997</v>
          </cell>
          <cell r="E30">
            <v>0</v>
          </cell>
          <cell r="F30">
            <v>10438.9792</v>
          </cell>
          <cell r="G30">
            <v>61216.888799999993</v>
          </cell>
          <cell r="H30">
            <v>33271.189600000005</v>
          </cell>
          <cell r="I30">
            <v>0</v>
          </cell>
        </row>
        <row r="31">
          <cell r="B31" t="str">
            <v>1.1.1.3.1.1.23</v>
          </cell>
          <cell r="C31" t="str">
            <v xml:space="preserve">MULTIMEDICA NORTE S.A. DE CV  </v>
          </cell>
          <cell r="D31">
            <v>22595.257199999978</v>
          </cell>
          <cell r="E31">
            <v>0</v>
          </cell>
          <cell r="F31">
            <v>16772.973600000001</v>
          </cell>
          <cell r="G31">
            <v>9080.3640000000014</v>
          </cell>
          <cell r="H31">
            <v>30287.866799999978</v>
          </cell>
          <cell r="I31">
            <v>0</v>
          </cell>
        </row>
        <row r="32">
          <cell r="B32" t="str">
            <v>1.1.1.3.1.1.24</v>
          </cell>
          <cell r="C32" t="str">
            <v xml:space="preserve">HEALTHIC SERVICIOS E INSUMOS PARA HOSPITALES, S.A. DE C.V.  </v>
          </cell>
          <cell r="D32">
            <v>0</v>
          </cell>
          <cell r="E32">
            <v>0</v>
          </cell>
          <cell r="F32">
            <v>6706.1108000000004</v>
          </cell>
          <cell r="G32">
            <v>6706.1108000000004</v>
          </cell>
          <cell r="H32">
            <v>0</v>
          </cell>
          <cell r="I32">
            <v>0</v>
          </cell>
        </row>
        <row r="33">
          <cell r="B33" t="str">
            <v>1.1.1.3.1.1.25</v>
          </cell>
          <cell r="C33" t="str">
            <v xml:space="preserve">FUNDACION MARIA ANA MIER DE ESCANDON IAP  </v>
          </cell>
          <cell r="D33">
            <v>0</v>
          </cell>
          <cell r="E33">
            <v>0</v>
          </cell>
          <cell r="F33">
            <v>769.60199999999998</v>
          </cell>
          <cell r="G33">
            <v>769.60199999999998</v>
          </cell>
          <cell r="H33">
            <v>0</v>
          </cell>
          <cell r="I33">
            <v>0</v>
          </cell>
        </row>
        <row r="34">
          <cell r="B34" t="str">
            <v>1.1.1.3.1.1.27</v>
          </cell>
          <cell r="C34" t="str">
            <v xml:space="preserve">OPERADORA DE HOSPITALES ANGELES, S.A.  </v>
          </cell>
          <cell r="D34">
            <v>9796.0144000000109</v>
          </cell>
          <cell r="E34">
            <v>0</v>
          </cell>
          <cell r="F34">
            <v>0</v>
          </cell>
          <cell r="G34">
            <v>0</v>
          </cell>
          <cell r="H34">
            <v>9796.0144000000109</v>
          </cell>
          <cell r="I34">
            <v>0</v>
          </cell>
        </row>
        <row r="35">
          <cell r="B35" t="str">
            <v>1.1.1.3.1.1.33</v>
          </cell>
          <cell r="C35" t="str">
            <v xml:space="preserve">FLEXUS SA DE CV  </v>
          </cell>
          <cell r="D35">
            <v>0</v>
          </cell>
          <cell r="E35">
            <v>0</v>
          </cell>
          <cell r="F35">
            <v>59824.749600000003</v>
          </cell>
          <cell r="G35">
            <v>59824.74960000001</v>
          </cell>
          <cell r="H35">
            <v>0</v>
          </cell>
          <cell r="I35">
            <v>0</v>
          </cell>
        </row>
        <row r="36">
          <cell r="B36" t="str">
            <v>1.1.1.3.2</v>
          </cell>
          <cell r="C36" t="str">
            <v xml:space="preserve"> A CARGO DE OTROS DEUDORES </v>
          </cell>
          <cell r="D36">
            <v>4579.5101586679193</v>
          </cell>
          <cell r="E36">
            <v>0</v>
          </cell>
          <cell r="F36">
            <v>4034.8</v>
          </cell>
          <cell r="G36">
            <v>4034.8</v>
          </cell>
          <cell r="H36">
            <v>4579.5101586679193</v>
          </cell>
          <cell r="I36">
            <v>0</v>
          </cell>
        </row>
        <row r="37">
          <cell r="B37" t="str">
            <v>1.1.1.3.2.4</v>
          </cell>
          <cell r="C37" t="str">
            <v xml:space="preserve"> DEUDORES DIVERSOS </v>
          </cell>
          <cell r="D37">
            <v>4578.9401586679123</v>
          </cell>
          <cell r="E37">
            <v>0</v>
          </cell>
          <cell r="F37">
            <v>4034.8</v>
          </cell>
          <cell r="G37">
            <v>4034.8</v>
          </cell>
          <cell r="H37">
            <v>4578.9401586679123</v>
          </cell>
          <cell r="I37">
            <v>0</v>
          </cell>
        </row>
        <row r="38">
          <cell r="B38" t="str">
            <v>1.1.1.3.2.4.1</v>
          </cell>
          <cell r="C38" t="str">
            <v xml:space="preserve"> DEUDORES DIVERSOS </v>
          </cell>
          <cell r="D38">
            <v>4578.9401586679123</v>
          </cell>
          <cell r="E38">
            <v>0</v>
          </cell>
          <cell r="F38">
            <v>4034.8</v>
          </cell>
          <cell r="G38">
            <v>4034.8</v>
          </cell>
          <cell r="H38">
            <v>4578.9401586679123</v>
          </cell>
          <cell r="I38">
            <v>0</v>
          </cell>
        </row>
        <row r="39">
          <cell r="B39" t="str">
            <v>1.1.1.3.2.4.1.2</v>
          </cell>
          <cell r="C39" t="str">
            <v xml:space="preserve">ERNESTO LARIOS LEON  </v>
          </cell>
          <cell r="D39">
            <v>0.93999999999869033</v>
          </cell>
          <cell r="E39">
            <v>0</v>
          </cell>
          <cell r="F39">
            <v>0</v>
          </cell>
          <cell r="G39">
            <v>0</v>
          </cell>
          <cell r="H39">
            <v>0.93999999999869033</v>
          </cell>
          <cell r="I39">
            <v>0</v>
          </cell>
        </row>
        <row r="40">
          <cell r="B40" t="str">
            <v>1.1.1.3.2.4.1.6</v>
          </cell>
          <cell r="C40" t="str">
            <v xml:space="preserve">AARI YOLANDA RAMIREZ  </v>
          </cell>
          <cell r="D40">
            <v>4578</v>
          </cell>
          <cell r="E40">
            <v>0</v>
          </cell>
          <cell r="F40">
            <v>0</v>
          </cell>
          <cell r="G40">
            <v>0</v>
          </cell>
          <cell r="H40">
            <v>4578</v>
          </cell>
          <cell r="I40">
            <v>0</v>
          </cell>
        </row>
        <row r="41">
          <cell r="B41" t="str">
            <v>1.1.1.3.2.4.1.8</v>
          </cell>
          <cell r="C41" t="str">
            <v>EDENRED MÉXICO, S.A. DE C.V.</v>
          </cell>
          <cell r="D41">
            <v>0</v>
          </cell>
          <cell r="E41">
            <v>0</v>
          </cell>
          <cell r="F41">
            <v>4034.8</v>
          </cell>
          <cell r="G41">
            <v>4034.8</v>
          </cell>
          <cell r="H41">
            <v>0</v>
          </cell>
          <cell r="I41">
            <v>0</v>
          </cell>
        </row>
        <row r="42">
          <cell r="B42" t="str">
            <v>1.1.1.3.2.5</v>
          </cell>
          <cell r="C42" t="str">
            <v xml:space="preserve"> IMPUESTOS A FAVOR </v>
          </cell>
          <cell r="D42">
            <v>0.57000000000698492</v>
          </cell>
          <cell r="E42">
            <v>0</v>
          </cell>
          <cell r="F42">
            <v>0</v>
          </cell>
          <cell r="G42">
            <v>0</v>
          </cell>
          <cell r="H42">
            <v>0.57000000000698492</v>
          </cell>
          <cell r="I42">
            <v>0</v>
          </cell>
        </row>
        <row r="43">
          <cell r="B43" t="str">
            <v>1.1.1.3.2.5.1</v>
          </cell>
          <cell r="C43" t="str">
            <v>IVA A FAVOR</v>
          </cell>
          <cell r="D43">
            <v>0.57000000000698492</v>
          </cell>
          <cell r="E43">
            <v>0</v>
          </cell>
          <cell r="F43">
            <v>0</v>
          </cell>
          <cell r="G43">
            <v>0</v>
          </cell>
          <cell r="H43">
            <v>0.57000000000698492</v>
          </cell>
          <cell r="I43">
            <v>0</v>
          </cell>
        </row>
        <row r="44">
          <cell r="B44" t="str">
            <v>1.1.1.5</v>
          </cell>
          <cell r="C44" t="str">
            <v xml:space="preserve"> INVENTARIOS </v>
          </cell>
          <cell r="D44">
            <v>462253.61459065008</v>
          </cell>
          <cell r="E44">
            <v>0</v>
          </cell>
          <cell r="F44">
            <v>82435.424865999987</v>
          </cell>
          <cell r="G44">
            <v>191122.42887199999</v>
          </cell>
          <cell r="H44">
            <v>353566.61058465013</v>
          </cell>
          <cell r="I44">
            <v>0</v>
          </cell>
        </row>
        <row r="45">
          <cell r="B45" t="str">
            <v>1.1.1.5.1</v>
          </cell>
          <cell r="C45" t="str">
            <v xml:space="preserve"> PRODUCTOS TERMINADOS </v>
          </cell>
          <cell r="D45">
            <v>462253.61459065008</v>
          </cell>
          <cell r="E45">
            <v>0</v>
          </cell>
          <cell r="F45">
            <v>82435.424865999987</v>
          </cell>
          <cell r="G45">
            <v>191122.42887199999</v>
          </cell>
          <cell r="H45">
            <v>353566.61058465013</v>
          </cell>
          <cell r="I45">
            <v>0</v>
          </cell>
        </row>
        <row r="46">
          <cell r="B46" t="str">
            <v>1.1.1.5.1.1</v>
          </cell>
          <cell r="C46" t="str">
            <v xml:space="preserve"> ALMACÉN MATRIZ </v>
          </cell>
          <cell r="D46">
            <v>296901.51377707982</v>
          </cell>
          <cell r="E46">
            <v>0</v>
          </cell>
          <cell r="F46">
            <v>49185.748645999993</v>
          </cell>
          <cell r="G46">
            <v>115036.831779</v>
          </cell>
          <cell r="H46">
            <v>231050.43064407981</v>
          </cell>
          <cell r="I46">
            <v>0</v>
          </cell>
        </row>
        <row r="47">
          <cell r="B47" t="str">
            <v>1.1.1.5.1.2</v>
          </cell>
          <cell r="C47" t="str">
            <v xml:space="preserve"> ALMACÉN MONTERREY </v>
          </cell>
          <cell r="D47">
            <v>165352.10081357029</v>
          </cell>
          <cell r="E47">
            <v>0</v>
          </cell>
          <cell r="F47">
            <v>33249.676220000001</v>
          </cell>
          <cell r="G47">
            <v>76085.597092999989</v>
          </cell>
          <cell r="H47">
            <v>122516.17994057032</v>
          </cell>
          <cell r="I47">
            <v>0</v>
          </cell>
        </row>
        <row r="48">
          <cell r="B48" t="str">
            <v>1.1.1.9</v>
          </cell>
          <cell r="C48" t="str">
            <v xml:space="preserve"> PAGOS ANTICIPADOS </v>
          </cell>
          <cell r="D48">
            <v>529003.46236596769</v>
          </cell>
          <cell r="E48">
            <v>0</v>
          </cell>
          <cell r="F48">
            <v>96189.28</v>
          </cell>
          <cell r="G48">
            <v>94997.55</v>
          </cell>
          <cell r="H48">
            <v>530195.19236596767</v>
          </cell>
          <cell r="I48">
            <v>0</v>
          </cell>
        </row>
        <row r="49">
          <cell r="B49" t="str">
            <v>1.1.1.9.1</v>
          </cell>
          <cell r="C49" t="str">
            <v xml:space="preserve"> ANTICIPO A PROVEEDORES </v>
          </cell>
          <cell r="D49">
            <v>417744.46236596763</v>
          </cell>
          <cell r="E49">
            <v>0</v>
          </cell>
          <cell r="F49">
            <v>17806.43</v>
          </cell>
          <cell r="G49">
            <v>14614.7</v>
          </cell>
          <cell r="H49">
            <v>420936.19236596761</v>
          </cell>
          <cell r="I49">
            <v>0</v>
          </cell>
        </row>
        <row r="50">
          <cell r="B50" t="str">
            <v>1.1.1.9.1.1</v>
          </cell>
          <cell r="C50" t="str">
            <v xml:space="preserve"> ANTICIPO A PROVEEDORES NACIONAL </v>
          </cell>
          <cell r="D50">
            <v>38937.712365967607</v>
          </cell>
          <cell r="E50">
            <v>0</v>
          </cell>
          <cell r="F50">
            <v>12261.73</v>
          </cell>
          <cell r="G50">
            <v>9070</v>
          </cell>
          <cell r="H50">
            <v>42129.44236596761</v>
          </cell>
          <cell r="I50">
            <v>0</v>
          </cell>
        </row>
        <row r="51">
          <cell r="B51" t="str">
            <v>1.1.1.9.1.1.2</v>
          </cell>
          <cell r="C51" t="str">
            <v xml:space="preserve">ILT SERVICIOS ADUANALES S.C.  </v>
          </cell>
          <cell r="D51">
            <v>25000.002365967608</v>
          </cell>
          <cell r="E51">
            <v>0</v>
          </cell>
          <cell r="F51">
            <v>0</v>
          </cell>
          <cell r="G51">
            <v>0</v>
          </cell>
          <cell r="H51">
            <v>25000.002365967608</v>
          </cell>
          <cell r="I51">
            <v>0</v>
          </cell>
        </row>
        <row r="52">
          <cell r="B52" t="str">
            <v>1.1.1.9.1.1.5</v>
          </cell>
          <cell r="C52" t="str">
            <v xml:space="preserve">Edgar Martin Cano Ortiz  </v>
          </cell>
          <cell r="D52">
            <v>0</v>
          </cell>
          <cell r="E52">
            <v>0</v>
          </cell>
          <cell r="F52">
            <v>3850</v>
          </cell>
          <cell r="G52">
            <v>3850</v>
          </cell>
          <cell r="H52">
            <v>0</v>
          </cell>
          <cell r="I52">
            <v>0</v>
          </cell>
        </row>
        <row r="53">
          <cell r="B53" t="str">
            <v>1.1.1.9.1.1.14</v>
          </cell>
          <cell r="C53" t="str">
            <v xml:space="preserve">AYGÜN CERRAHI ALETLER SAN. VE TIC. A.S  </v>
          </cell>
          <cell r="D53">
            <v>13937.71</v>
          </cell>
          <cell r="E53">
            <v>0</v>
          </cell>
          <cell r="F53">
            <v>0</v>
          </cell>
          <cell r="G53">
            <v>0</v>
          </cell>
          <cell r="H53">
            <v>13937.71</v>
          </cell>
          <cell r="I53">
            <v>0</v>
          </cell>
        </row>
        <row r="54">
          <cell r="B54" t="str">
            <v>1.1.1.9.1.1.15</v>
          </cell>
          <cell r="C54" t="str">
            <v xml:space="preserve">ASOCIACION MEXICANA PARA EL PROCESAMIENTO ESTERIL AC  </v>
          </cell>
          <cell r="D54">
            <v>0</v>
          </cell>
          <cell r="E54">
            <v>0</v>
          </cell>
          <cell r="F54">
            <v>5220</v>
          </cell>
          <cell r="G54">
            <v>5220</v>
          </cell>
          <cell r="H54">
            <v>0</v>
          </cell>
          <cell r="I54">
            <v>0</v>
          </cell>
        </row>
        <row r="55">
          <cell r="B55" t="str">
            <v>1.1.1.9.1.1.16</v>
          </cell>
          <cell r="C55" t="str">
            <v xml:space="preserve">GRUPO SODB SA DE CV  </v>
          </cell>
          <cell r="D55">
            <v>0</v>
          </cell>
          <cell r="E55">
            <v>0</v>
          </cell>
          <cell r="F55">
            <v>191.73</v>
          </cell>
          <cell r="G55">
            <v>0</v>
          </cell>
          <cell r="H55">
            <v>191.73</v>
          </cell>
          <cell r="I55">
            <v>0</v>
          </cell>
        </row>
        <row r="56">
          <cell r="B56" t="str">
            <v>1.1.1.9.1.1.17</v>
          </cell>
          <cell r="C56" t="str">
            <v xml:space="preserve">IVAN RODRIGO CRUZ BAZAN  </v>
          </cell>
          <cell r="D56">
            <v>0</v>
          </cell>
          <cell r="E56">
            <v>0</v>
          </cell>
          <cell r="F56">
            <v>3000</v>
          </cell>
          <cell r="G56">
            <v>0</v>
          </cell>
          <cell r="H56">
            <v>3000</v>
          </cell>
          <cell r="I56">
            <v>0</v>
          </cell>
        </row>
        <row r="57">
          <cell r="B57" t="str">
            <v>1.1.1.9.1.2</v>
          </cell>
          <cell r="C57" t="str">
            <v xml:space="preserve"> ANTICIPO A PROVEEDORES EXTRANJEROS </v>
          </cell>
          <cell r="D57">
            <v>378806.75</v>
          </cell>
          <cell r="E57">
            <v>0</v>
          </cell>
          <cell r="F57">
            <v>5544.7</v>
          </cell>
          <cell r="G57">
            <v>5544.7</v>
          </cell>
          <cell r="H57">
            <v>378806.75</v>
          </cell>
          <cell r="I57">
            <v>0</v>
          </cell>
        </row>
        <row r="58">
          <cell r="B58" t="str">
            <v>1.1.1.9.1.2.3</v>
          </cell>
          <cell r="C58" t="str">
            <v xml:space="preserve">PMS TIP TEKNOLOJILERI SAN. TIC. A. S.  </v>
          </cell>
          <cell r="D58">
            <v>378806.75</v>
          </cell>
          <cell r="E58">
            <v>0</v>
          </cell>
          <cell r="F58">
            <v>0</v>
          </cell>
          <cell r="G58">
            <v>0</v>
          </cell>
          <cell r="H58">
            <v>378806.75</v>
          </cell>
          <cell r="I58">
            <v>0</v>
          </cell>
        </row>
        <row r="59">
          <cell r="B59" t="str">
            <v>1.1.1.9.1.2.4</v>
          </cell>
          <cell r="C59" t="str">
            <v xml:space="preserve">AYGUN CERRAHI ALETLER A.S.  </v>
          </cell>
          <cell r="D59">
            <v>0</v>
          </cell>
          <cell r="E59">
            <v>0</v>
          </cell>
          <cell r="F59">
            <v>5544.7</v>
          </cell>
          <cell r="G59">
            <v>5544.7</v>
          </cell>
          <cell r="H59">
            <v>0</v>
          </cell>
          <cell r="I59">
            <v>0</v>
          </cell>
        </row>
        <row r="60">
          <cell r="B60" t="str">
            <v>1.1.1.9.6</v>
          </cell>
          <cell r="C60" t="str">
            <v xml:space="preserve"> DERECHOS Y CONTRIBUCIONES PAGADOS POR ANTICIPADO </v>
          </cell>
          <cell r="D60">
            <v>109259</v>
          </cell>
          <cell r="E60">
            <v>0</v>
          </cell>
          <cell r="F60">
            <v>0</v>
          </cell>
          <cell r="G60">
            <v>0</v>
          </cell>
          <cell r="H60">
            <v>109259</v>
          </cell>
          <cell r="I60">
            <v>0</v>
          </cell>
        </row>
        <row r="61">
          <cell r="B61" t="str">
            <v>1.1.1.9.6.1</v>
          </cell>
          <cell r="C61" t="str">
            <v>DERECHOS Y CONTRIBUCIONES PAGADOS POR ANTICIPADO</v>
          </cell>
          <cell r="D61">
            <v>109259</v>
          </cell>
          <cell r="E61">
            <v>0</v>
          </cell>
          <cell r="F61">
            <v>0</v>
          </cell>
          <cell r="G61">
            <v>0</v>
          </cell>
          <cell r="H61">
            <v>109259</v>
          </cell>
          <cell r="I61">
            <v>0</v>
          </cell>
        </row>
        <row r="62">
          <cell r="B62" t="str">
            <v>1.1.1.9.13</v>
          </cell>
          <cell r="C62" t="str">
            <v xml:space="preserve"> ANTICIPO DE SALARIOS </v>
          </cell>
          <cell r="D62">
            <v>2000</v>
          </cell>
          <cell r="E62">
            <v>0</v>
          </cell>
          <cell r="F62">
            <v>78382.850000000006</v>
          </cell>
          <cell r="G62">
            <v>80382.850000000006</v>
          </cell>
          <cell r="H62">
            <v>0</v>
          </cell>
          <cell r="I62">
            <v>0</v>
          </cell>
        </row>
        <row r="63">
          <cell r="B63" t="str">
            <v>1.1.1.9.13.1</v>
          </cell>
          <cell r="C63" t="str">
            <v xml:space="preserve"> ANTICIPO DE SALARIOS </v>
          </cell>
          <cell r="D63">
            <v>2000</v>
          </cell>
          <cell r="E63">
            <v>0</v>
          </cell>
          <cell r="F63">
            <v>78382.850000000006</v>
          </cell>
          <cell r="G63">
            <v>80382.850000000006</v>
          </cell>
          <cell r="H63">
            <v>0</v>
          </cell>
          <cell r="I63">
            <v>0</v>
          </cell>
        </row>
        <row r="64">
          <cell r="B64" t="str">
            <v>1.1.1.9.13.1.2</v>
          </cell>
          <cell r="C64" t="str">
            <v>EDUARDO ROMERO FLORES</v>
          </cell>
          <cell r="D64">
            <v>0</v>
          </cell>
          <cell r="E64">
            <v>0</v>
          </cell>
          <cell r="F64">
            <v>3375.41</v>
          </cell>
          <cell r="G64">
            <v>3375.41</v>
          </cell>
          <cell r="H64">
            <v>0</v>
          </cell>
          <cell r="I64">
            <v>0</v>
          </cell>
        </row>
        <row r="65">
          <cell r="B65" t="str">
            <v>1.1.1.9.13.1.6</v>
          </cell>
          <cell r="C65" t="str">
            <v xml:space="preserve">SALISA CELIA GASCA COLIN  </v>
          </cell>
          <cell r="D65">
            <v>0</v>
          </cell>
          <cell r="E65">
            <v>0</v>
          </cell>
          <cell r="F65">
            <v>4909.18</v>
          </cell>
          <cell r="G65">
            <v>4909.18</v>
          </cell>
          <cell r="H65">
            <v>0</v>
          </cell>
          <cell r="I65">
            <v>0</v>
          </cell>
        </row>
        <row r="66">
          <cell r="B66" t="str">
            <v>1.1.1.9.13.1.7</v>
          </cell>
          <cell r="C66" t="str">
            <v xml:space="preserve">BRENDA ABIGAIL RIOS MARTINEZ  </v>
          </cell>
          <cell r="D66">
            <v>0</v>
          </cell>
          <cell r="E66">
            <v>0</v>
          </cell>
          <cell r="F66">
            <v>41.39</v>
          </cell>
          <cell r="G66">
            <v>41.39</v>
          </cell>
          <cell r="H66">
            <v>0</v>
          </cell>
          <cell r="I66">
            <v>0</v>
          </cell>
        </row>
        <row r="67">
          <cell r="B67" t="str">
            <v>1.1.1.9.13.1.8</v>
          </cell>
          <cell r="C67" t="str">
            <v xml:space="preserve">NOMINA  </v>
          </cell>
          <cell r="D67">
            <v>0</v>
          </cell>
          <cell r="E67">
            <v>0</v>
          </cell>
          <cell r="F67">
            <v>34268.080000000002</v>
          </cell>
          <cell r="G67">
            <v>34268.080000000002</v>
          </cell>
          <cell r="H67">
            <v>0</v>
          </cell>
          <cell r="I67">
            <v>0</v>
          </cell>
        </row>
        <row r="68">
          <cell r="B68" t="str">
            <v>1.1.1.9.13.1.10</v>
          </cell>
          <cell r="C68" t="str">
            <v xml:space="preserve">BRENDA GUTIERREZ VILLANUEVA  </v>
          </cell>
          <cell r="D68">
            <v>0</v>
          </cell>
          <cell r="E68">
            <v>0</v>
          </cell>
          <cell r="F68">
            <v>5000</v>
          </cell>
          <cell r="G68">
            <v>5000</v>
          </cell>
          <cell r="H68">
            <v>0</v>
          </cell>
          <cell r="I68">
            <v>0</v>
          </cell>
        </row>
        <row r="69">
          <cell r="B69" t="str">
            <v>1.1.1.9.13.1.11</v>
          </cell>
          <cell r="C69" t="str">
            <v xml:space="preserve">DANIELA ALEJANDRA VILLANUEVA CUEVAS  </v>
          </cell>
          <cell r="D69">
            <v>0</v>
          </cell>
          <cell r="E69">
            <v>0</v>
          </cell>
          <cell r="F69">
            <v>5088.91</v>
          </cell>
          <cell r="G69">
            <v>5088.91</v>
          </cell>
          <cell r="H69">
            <v>0</v>
          </cell>
          <cell r="I69">
            <v>0</v>
          </cell>
        </row>
        <row r="70">
          <cell r="B70" t="str">
            <v>1.1.1.9.13.1.13</v>
          </cell>
          <cell r="C70" t="str">
            <v xml:space="preserve">MARIANA MONSERRAT MARIN CAMPOS  </v>
          </cell>
          <cell r="D70">
            <v>0</v>
          </cell>
          <cell r="E70">
            <v>0</v>
          </cell>
          <cell r="F70">
            <v>4300</v>
          </cell>
          <cell r="G70">
            <v>4300</v>
          </cell>
          <cell r="H70">
            <v>0</v>
          </cell>
          <cell r="I70">
            <v>0</v>
          </cell>
        </row>
        <row r="71">
          <cell r="B71" t="str">
            <v>1.1.1.9.13.1.14</v>
          </cell>
          <cell r="C71" t="str">
            <v xml:space="preserve">CITLALLI GARCIA ALVARADO  </v>
          </cell>
          <cell r="D71">
            <v>0</v>
          </cell>
          <cell r="E71">
            <v>0</v>
          </cell>
          <cell r="F71">
            <v>5000</v>
          </cell>
          <cell r="G71">
            <v>5000</v>
          </cell>
          <cell r="H71">
            <v>0</v>
          </cell>
          <cell r="I71">
            <v>0</v>
          </cell>
        </row>
        <row r="72">
          <cell r="B72" t="str">
            <v>1.1.1.9.13.1.16</v>
          </cell>
          <cell r="C72" t="str">
            <v xml:space="preserve">ANDREA DE LA LUZ GARCIA  </v>
          </cell>
          <cell r="D72">
            <v>2000</v>
          </cell>
          <cell r="E72">
            <v>0</v>
          </cell>
          <cell r="F72">
            <v>1000</v>
          </cell>
          <cell r="G72">
            <v>3000</v>
          </cell>
          <cell r="H72">
            <v>0</v>
          </cell>
          <cell r="I72">
            <v>0</v>
          </cell>
        </row>
        <row r="73">
          <cell r="B73" t="str">
            <v>1.1.1.9.13.1.18</v>
          </cell>
          <cell r="C73" t="str">
            <v xml:space="preserve">MARIANA MONTSERRAT LERMA HERNANDEZ  </v>
          </cell>
          <cell r="D73">
            <v>0</v>
          </cell>
          <cell r="E73">
            <v>0</v>
          </cell>
          <cell r="F73">
            <v>5500</v>
          </cell>
          <cell r="G73">
            <v>5500</v>
          </cell>
          <cell r="H73">
            <v>0</v>
          </cell>
          <cell r="I73">
            <v>0</v>
          </cell>
        </row>
        <row r="74">
          <cell r="B74" t="str">
            <v>1.1.1.9.13.1.19</v>
          </cell>
          <cell r="C74" t="str">
            <v>JOSE LUIS RODRIGUEZ VALDEZ</v>
          </cell>
          <cell r="D74">
            <v>0</v>
          </cell>
          <cell r="E74">
            <v>0</v>
          </cell>
          <cell r="F74">
            <v>9899.8799999999992</v>
          </cell>
          <cell r="G74">
            <v>9899.8799999999992</v>
          </cell>
          <cell r="H74">
            <v>0</v>
          </cell>
          <cell r="I74">
            <v>0</v>
          </cell>
        </row>
        <row r="75">
          <cell r="B75" t="str">
            <v>1.1.1.10</v>
          </cell>
          <cell r="C75" t="str">
            <v xml:space="preserve"> OTROS ACTIVOS A CORTO PLAZO </v>
          </cell>
          <cell r="D75">
            <v>44861.15271700437</v>
          </cell>
          <cell r="E75">
            <v>0</v>
          </cell>
          <cell r="F75">
            <v>19052.227200000001</v>
          </cell>
          <cell r="G75">
            <v>8201.1216000000022</v>
          </cell>
          <cell r="H75">
            <v>55712.258317004365</v>
          </cell>
          <cell r="I75">
            <v>0</v>
          </cell>
        </row>
        <row r="76">
          <cell r="B76" t="str">
            <v>1.1.1.10.1</v>
          </cell>
          <cell r="C76" t="str">
            <v xml:space="preserve"> IMPUESTOS ACREDITABLES PAGADOS </v>
          </cell>
          <cell r="D76">
            <v>0</v>
          </cell>
          <cell r="E76">
            <v>0</v>
          </cell>
          <cell r="F76">
            <v>8638.6116000000002</v>
          </cell>
          <cell r="G76">
            <v>0</v>
          </cell>
          <cell r="H76">
            <v>8638.5993000001727</v>
          </cell>
          <cell r="I76">
            <v>0</v>
          </cell>
        </row>
        <row r="77">
          <cell r="B77" t="str">
            <v>1.1.1.10.1.1</v>
          </cell>
          <cell r="C77" t="str">
            <v xml:space="preserve"> IVA ACREDITABLE PAGADO </v>
          </cell>
          <cell r="D77">
            <v>0</v>
          </cell>
          <cell r="E77">
            <v>0</v>
          </cell>
          <cell r="F77">
            <v>8638.6116000000002</v>
          </cell>
          <cell r="G77">
            <v>0</v>
          </cell>
          <cell r="H77">
            <v>8638.5993000001727</v>
          </cell>
          <cell r="I77">
            <v>0</v>
          </cell>
        </row>
        <row r="78">
          <cell r="B78" t="str">
            <v>1.1.1.10.1.1.1</v>
          </cell>
          <cell r="C78" t="str">
            <v>IVA ACREDITABLE 16% PAGADO</v>
          </cell>
          <cell r="D78">
            <v>0</v>
          </cell>
          <cell r="E78">
            <v>0</v>
          </cell>
          <cell r="F78">
            <v>8638.6116000000002</v>
          </cell>
          <cell r="G78">
            <v>0</v>
          </cell>
          <cell r="H78">
            <v>8638.5993000001727</v>
          </cell>
          <cell r="I78">
            <v>0</v>
          </cell>
        </row>
        <row r="79">
          <cell r="B79" t="str">
            <v>1.1.1.10.2</v>
          </cell>
          <cell r="C79" t="str">
            <v xml:space="preserve"> IMPUESTOS ACREDITABLES POR PAGAR </v>
          </cell>
          <cell r="D79">
            <v>44861.165017004198</v>
          </cell>
          <cell r="E79">
            <v>0</v>
          </cell>
          <cell r="F79">
            <v>10413.615599999999</v>
          </cell>
          <cell r="G79">
            <v>8201.1216000000022</v>
          </cell>
          <cell r="H79">
            <v>47073.659017004196</v>
          </cell>
          <cell r="I79">
            <v>0</v>
          </cell>
        </row>
        <row r="80">
          <cell r="B80" t="str">
            <v>1.1.1.10.2.1</v>
          </cell>
          <cell r="C80" t="str">
            <v xml:space="preserve"> IVA PENDIENTE DE PAGO </v>
          </cell>
          <cell r="D80">
            <v>44861.165017004198</v>
          </cell>
          <cell r="E80">
            <v>0</v>
          </cell>
          <cell r="F80">
            <v>10413.615599999999</v>
          </cell>
          <cell r="G80">
            <v>8201.1216000000022</v>
          </cell>
          <cell r="H80">
            <v>47073.659017004196</v>
          </cell>
          <cell r="I80">
            <v>0</v>
          </cell>
        </row>
        <row r="81">
          <cell r="B81" t="str">
            <v>1.1.1.10.2.1.1</v>
          </cell>
          <cell r="C81" t="str">
            <v>IVA ACREDITABLE 16% PENDIENTE DE PAGO</v>
          </cell>
          <cell r="D81">
            <v>44861.165017004198</v>
          </cell>
          <cell r="E81">
            <v>0</v>
          </cell>
          <cell r="F81">
            <v>10413.615599999999</v>
          </cell>
          <cell r="G81">
            <v>8201.1216000000022</v>
          </cell>
          <cell r="H81">
            <v>47073.659017004196</v>
          </cell>
          <cell r="I81">
            <v>0</v>
          </cell>
        </row>
        <row r="82">
          <cell r="B82" t="str">
            <v>1.1.2</v>
          </cell>
          <cell r="C82" t="str">
            <v xml:space="preserve"> ACTIVOS A LARGO PLAZO </v>
          </cell>
          <cell r="D82">
            <v>192490.80220000003</v>
          </cell>
          <cell r="E82">
            <v>0</v>
          </cell>
          <cell r="F82">
            <v>360</v>
          </cell>
          <cell r="G82">
            <v>3052.6931</v>
          </cell>
          <cell r="H82">
            <v>189798.10910000003</v>
          </cell>
          <cell r="I82">
            <v>0</v>
          </cell>
        </row>
        <row r="83">
          <cell r="B83" t="str">
            <v>1.1.2.1</v>
          </cell>
          <cell r="C83" t="str">
            <v xml:space="preserve"> PROPIEDADES, PLANTA Y EQUIPO </v>
          </cell>
          <cell r="D83">
            <v>169790.80220000003</v>
          </cell>
          <cell r="E83">
            <v>0</v>
          </cell>
          <cell r="F83">
            <v>0</v>
          </cell>
          <cell r="G83">
            <v>3052.6931</v>
          </cell>
          <cell r="H83">
            <v>166738.10910000003</v>
          </cell>
          <cell r="I83">
            <v>0</v>
          </cell>
        </row>
        <row r="84">
          <cell r="B84" t="str">
            <v>1.1.2.1.2</v>
          </cell>
          <cell r="C84" t="str">
            <v xml:space="preserve"> COMPONENTES SUJETOS A DEPRECIACION </v>
          </cell>
          <cell r="D84">
            <v>183161.59000000003</v>
          </cell>
          <cell r="E84">
            <v>0</v>
          </cell>
          <cell r="F84">
            <v>0</v>
          </cell>
          <cell r="G84">
            <v>0</v>
          </cell>
          <cell r="H84">
            <v>183161.59000000003</v>
          </cell>
          <cell r="I84">
            <v>0</v>
          </cell>
        </row>
        <row r="85">
          <cell r="B85" t="str">
            <v>1.1.2.1.2.16</v>
          </cell>
          <cell r="C85" t="str">
            <v xml:space="preserve"> OTROS ACTIVOS FIJOS </v>
          </cell>
          <cell r="D85">
            <v>183161.59000000003</v>
          </cell>
          <cell r="E85">
            <v>0</v>
          </cell>
          <cell r="F85">
            <v>0</v>
          </cell>
          <cell r="G85">
            <v>0</v>
          </cell>
          <cell r="H85">
            <v>183161.59000000003</v>
          </cell>
          <cell r="I85">
            <v>0</v>
          </cell>
        </row>
        <row r="86">
          <cell r="B86" t="str">
            <v>1.1.2.1.2.16.1</v>
          </cell>
          <cell r="C86" t="str">
            <v xml:space="preserve"> OTROS ACTIVOS FIJOS </v>
          </cell>
          <cell r="D86">
            <v>183161.59000000003</v>
          </cell>
          <cell r="E86">
            <v>0</v>
          </cell>
          <cell r="F86">
            <v>0</v>
          </cell>
          <cell r="G86">
            <v>0</v>
          </cell>
          <cell r="H86">
            <v>183161.59000000003</v>
          </cell>
          <cell r="I86">
            <v>0</v>
          </cell>
        </row>
        <row r="87">
          <cell r="B87" t="str">
            <v>1.1.2.1.3</v>
          </cell>
          <cell r="C87" t="str">
            <v xml:space="preserve"> DEPRECIACIONES ACUMULADAS </v>
          </cell>
          <cell r="D87">
            <v>0</v>
          </cell>
          <cell r="E87">
            <v>13370.7878</v>
          </cell>
          <cell r="F87">
            <v>0</v>
          </cell>
          <cell r="G87">
            <v>3052.6931</v>
          </cell>
          <cell r="H87">
            <v>0</v>
          </cell>
          <cell r="I87">
            <v>16423.480899999999</v>
          </cell>
        </row>
        <row r="88">
          <cell r="B88" t="str">
            <v>1.1.2.1.3.16</v>
          </cell>
          <cell r="C88" t="str">
            <v>DEPRECIACION ACUMULADA DE OTROS ACTIVOS FIJOS</v>
          </cell>
          <cell r="D88">
            <v>0</v>
          </cell>
          <cell r="E88">
            <v>13370.7878</v>
          </cell>
          <cell r="F88">
            <v>0</v>
          </cell>
          <cell r="G88">
            <v>3052.6931</v>
          </cell>
          <cell r="H88">
            <v>0</v>
          </cell>
          <cell r="I88">
            <v>16423.480899999999</v>
          </cell>
        </row>
        <row r="89">
          <cell r="B89" t="str">
            <v>1.1.2.5</v>
          </cell>
          <cell r="C89" t="str">
            <v xml:space="preserve"> OTROS ACTIVOS A LARGO PLAZO </v>
          </cell>
          <cell r="D89">
            <v>22700</v>
          </cell>
          <cell r="E89">
            <v>0</v>
          </cell>
          <cell r="F89">
            <v>360</v>
          </cell>
          <cell r="G89">
            <v>0</v>
          </cell>
          <cell r="H89">
            <v>23060</v>
          </cell>
          <cell r="I89">
            <v>0</v>
          </cell>
        </row>
        <row r="90">
          <cell r="B90" t="str">
            <v>1.1.2.5.7</v>
          </cell>
          <cell r="C90" t="str">
            <v xml:space="preserve"> DEPOSITOS EN GARANTIA </v>
          </cell>
          <cell r="D90">
            <v>22700</v>
          </cell>
          <cell r="E90">
            <v>0</v>
          </cell>
          <cell r="F90">
            <v>360</v>
          </cell>
          <cell r="G90">
            <v>0</v>
          </cell>
          <cell r="H90">
            <v>23060</v>
          </cell>
          <cell r="I90">
            <v>0</v>
          </cell>
        </row>
        <row r="91">
          <cell r="B91" t="str">
            <v>1.1.2.5.7.2</v>
          </cell>
          <cell r="C91" t="str">
            <v xml:space="preserve"> DEPOSITOS EN GARANTIA DE ARRENDAMIENTO DE BIENES INMUEBLES </v>
          </cell>
          <cell r="D91">
            <v>22700</v>
          </cell>
          <cell r="E91">
            <v>0</v>
          </cell>
          <cell r="F91">
            <v>360</v>
          </cell>
          <cell r="G91">
            <v>0</v>
          </cell>
          <cell r="H91">
            <v>23060</v>
          </cell>
          <cell r="I91">
            <v>0</v>
          </cell>
        </row>
        <row r="92">
          <cell r="B92" t="str">
            <v>1.1.2.5.7.2.1</v>
          </cell>
          <cell r="C92" t="str">
            <v xml:space="preserve">INMOBILIARIA LANDE SA DE CV  </v>
          </cell>
          <cell r="D92">
            <v>5000</v>
          </cell>
          <cell r="E92">
            <v>0</v>
          </cell>
          <cell r="F92">
            <v>360</v>
          </cell>
          <cell r="G92">
            <v>0</v>
          </cell>
          <cell r="H92">
            <v>5360</v>
          </cell>
          <cell r="I92">
            <v>0</v>
          </cell>
        </row>
        <row r="93">
          <cell r="B93" t="str">
            <v>1.1.2.5.7.2.2</v>
          </cell>
          <cell r="C93" t="str">
            <v xml:space="preserve">WeWork Mexico, S. de R.L. de C.V.  </v>
          </cell>
          <cell r="D93">
            <v>17700</v>
          </cell>
          <cell r="E93">
            <v>0</v>
          </cell>
          <cell r="F93">
            <v>0</v>
          </cell>
          <cell r="G93">
            <v>0</v>
          </cell>
          <cell r="H93">
            <v>17700</v>
          </cell>
          <cell r="I93">
            <v>0</v>
          </cell>
        </row>
        <row r="94">
          <cell r="B94" t="str">
            <v>1.2</v>
          </cell>
          <cell r="C94" t="str">
            <v xml:space="preserve"> PASIVO </v>
          </cell>
          <cell r="D94">
            <v>0</v>
          </cell>
          <cell r="E94">
            <v>2394183.643743813</v>
          </cell>
          <cell r="F94">
            <v>557425.9267631094</v>
          </cell>
          <cell r="G94">
            <v>423581.45870200009</v>
          </cell>
          <cell r="H94">
            <v>0</v>
          </cell>
          <cell r="I94">
            <v>2260339.1756827035</v>
          </cell>
        </row>
        <row r="95">
          <cell r="B95" t="str">
            <v>1.2.1</v>
          </cell>
          <cell r="C95" t="str">
            <v xml:space="preserve"> PASIVOS A CORTO PLAZO </v>
          </cell>
          <cell r="D95">
            <v>0</v>
          </cell>
          <cell r="E95">
            <v>2394183.643743813</v>
          </cell>
          <cell r="F95">
            <v>557425.9267631094</v>
          </cell>
          <cell r="G95">
            <v>423581.45870200009</v>
          </cell>
          <cell r="H95">
            <v>0</v>
          </cell>
          <cell r="I95">
            <v>2260339.1756827035</v>
          </cell>
        </row>
        <row r="96">
          <cell r="B96" t="str">
            <v>1.2.1.1</v>
          </cell>
          <cell r="C96" t="str">
            <v xml:space="preserve"> PROVEEDORES </v>
          </cell>
          <cell r="D96">
            <v>0</v>
          </cell>
          <cell r="E96">
            <v>733073.07365081378</v>
          </cell>
          <cell r="F96">
            <v>271794.44533510931</v>
          </cell>
          <cell r="G96">
            <v>130593.41127400001</v>
          </cell>
          <cell r="H96">
            <v>0</v>
          </cell>
          <cell r="I96">
            <v>591872.03958970448</v>
          </cell>
        </row>
        <row r="97">
          <cell r="B97" t="str">
            <v>1.2.1.1.1</v>
          </cell>
          <cell r="C97" t="str">
            <v xml:space="preserve"> PROVEEDORES NACIONALES </v>
          </cell>
          <cell r="D97">
            <v>0</v>
          </cell>
          <cell r="E97">
            <v>323456.83229999995</v>
          </cell>
          <cell r="F97">
            <v>64351.061599999994</v>
          </cell>
          <cell r="G97">
            <v>102259.09</v>
          </cell>
          <cell r="H97">
            <v>0</v>
          </cell>
          <cell r="I97">
            <v>361364.86069999996</v>
          </cell>
        </row>
        <row r="98">
          <cell r="B98" t="str">
            <v>1.2.1.1.1.1</v>
          </cell>
          <cell r="C98" t="str">
            <v xml:space="preserve">ILT SERVICIOS ADUANALES S.C.  </v>
          </cell>
          <cell r="D98">
            <v>0</v>
          </cell>
          <cell r="E98">
            <v>8816</v>
          </cell>
          <cell r="F98">
            <v>0</v>
          </cell>
          <cell r="G98">
            <v>0</v>
          </cell>
          <cell r="H98">
            <v>0</v>
          </cell>
          <cell r="I98">
            <v>8816</v>
          </cell>
        </row>
        <row r="99">
          <cell r="B99" t="str">
            <v>1.2.1.1.1.3</v>
          </cell>
          <cell r="C99" t="str">
            <v xml:space="preserve">FEDERAL EXPRESS HOLDINGS MEXICO Y COMPAÑIA, S.N.C. DE C.V.  </v>
          </cell>
          <cell r="D99">
            <v>0</v>
          </cell>
          <cell r="E99">
            <v>757.02000000000044</v>
          </cell>
          <cell r="F99">
            <v>2938.65</v>
          </cell>
          <cell r="G99">
            <v>2938.65</v>
          </cell>
          <cell r="H99">
            <v>0</v>
          </cell>
          <cell r="I99">
            <v>757.02000000000044</v>
          </cell>
        </row>
        <row r="100">
          <cell r="B100" t="str">
            <v>1.2.1.1.1.4</v>
          </cell>
          <cell r="C100" t="str">
            <v xml:space="preserve">CABLEVISION S.A. DE C.V.  </v>
          </cell>
          <cell r="D100">
            <v>0</v>
          </cell>
          <cell r="E100">
            <v>497.39999999999964</v>
          </cell>
          <cell r="F100">
            <v>0</v>
          </cell>
          <cell r="G100">
            <v>469.4</v>
          </cell>
          <cell r="H100">
            <v>0</v>
          </cell>
          <cell r="I100">
            <v>966.79999999999961</v>
          </cell>
        </row>
        <row r="101">
          <cell r="B101" t="str">
            <v>1.2.1.1.1.5</v>
          </cell>
          <cell r="C101" t="str">
            <v xml:space="preserve">CABLEBOX S.A. DE C.V.  </v>
          </cell>
          <cell r="D101">
            <v>0</v>
          </cell>
          <cell r="E101">
            <v>40.599999999999909</v>
          </cell>
          <cell r="F101">
            <v>0</v>
          </cell>
          <cell r="G101">
            <v>40.6</v>
          </cell>
          <cell r="H101">
            <v>0</v>
          </cell>
          <cell r="I101">
            <v>81.199999999999903</v>
          </cell>
        </row>
        <row r="102">
          <cell r="B102" t="str">
            <v>1.2.1.1.1.6</v>
          </cell>
          <cell r="C102" t="str">
            <v xml:space="preserve">Crol PFF México SAPI de CV  </v>
          </cell>
          <cell r="D102">
            <v>0</v>
          </cell>
          <cell r="E102">
            <v>13500</v>
          </cell>
          <cell r="F102">
            <v>0</v>
          </cell>
          <cell r="G102">
            <v>0</v>
          </cell>
          <cell r="H102">
            <v>0</v>
          </cell>
          <cell r="I102">
            <v>13500</v>
          </cell>
        </row>
        <row r="103">
          <cell r="B103" t="str">
            <v>1.2.1.1.1.7</v>
          </cell>
          <cell r="C103" t="str">
            <v xml:space="preserve">Miranda Lagunas y Asociados S.C.  </v>
          </cell>
          <cell r="D103">
            <v>0</v>
          </cell>
          <cell r="E103">
            <v>5220</v>
          </cell>
          <cell r="F103">
            <v>5220</v>
          </cell>
          <cell r="G103">
            <v>5220</v>
          </cell>
          <cell r="H103">
            <v>0</v>
          </cell>
          <cell r="I103">
            <v>5220</v>
          </cell>
        </row>
        <row r="104">
          <cell r="B104" t="str">
            <v>1.2.1.1.1.9</v>
          </cell>
          <cell r="C104" t="str">
            <v xml:space="preserve">Edgar Martin Cano Ortiz  </v>
          </cell>
          <cell r="D104">
            <v>0</v>
          </cell>
          <cell r="E104">
            <v>0</v>
          </cell>
          <cell r="F104">
            <v>3850</v>
          </cell>
          <cell r="G104">
            <v>3850</v>
          </cell>
          <cell r="H104">
            <v>0</v>
          </cell>
          <cell r="I104">
            <v>0</v>
          </cell>
        </row>
        <row r="105">
          <cell r="B105" t="str">
            <v>1.2.1.1.1.12</v>
          </cell>
          <cell r="C105" t="str">
            <v xml:space="preserve">SINERGIA BIOMEDICA HOSPITALARIA SA DE CV  </v>
          </cell>
          <cell r="D105">
            <v>0</v>
          </cell>
          <cell r="E105">
            <v>16209.3092</v>
          </cell>
          <cell r="F105">
            <v>0</v>
          </cell>
          <cell r="G105">
            <v>0</v>
          </cell>
          <cell r="H105">
            <v>0</v>
          </cell>
          <cell r="I105">
            <v>16209.3092</v>
          </cell>
        </row>
        <row r="106">
          <cell r="B106" t="str">
            <v>1.2.1.1.1.15</v>
          </cell>
          <cell r="C106" t="str">
            <v xml:space="preserve">BESCO PROJECTS B.V..  </v>
          </cell>
          <cell r="D106">
            <v>0</v>
          </cell>
          <cell r="E106">
            <v>128.17989999999918</v>
          </cell>
          <cell r="F106">
            <v>0</v>
          </cell>
          <cell r="G106">
            <v>0</v>
          </cell>
          <cell r="H106">
            <v>0</v>
          </cell>
          <cell r="I106">
            <v>128.17989999999918</v>
          </cell>
        </row>
        <row r="107">
          <cell r="B107" t="str">
            <v>1.2.1.1.1.18</v>
          </cell>
          <cell r="C107" t="str">
            <v xml:space="preserve">JMM Servicios Aduanales, S.C.  </v>
          </cell>
          <cell r="D107">
            <v>0</v>
          </cell>
          <cell r="E107">
            <v>5.8</v>
          </cell>
          <cell r="F107">
            <v>0</v>
          </cell>
          <cell r="G107">
            <v>0</v>
          </cell>
          <cell r="H107">
            <v>0</v>
          </cell>
          <cell r="I107">
            <v>5.8</v>
          </cell>
        </row>
        <row r="108">
          <cell r="B108" t="str">
            <v>1.2.1.1.1.20</v>
          </cell>
          <cell r="C108" t="str">
            <v xml:space="preserve">MIENVIO DE MEXICO SAPI DE CV  </v>
          </cell>
          <cell r="D108">
            <v>0</v>
          </cell>
          <cell r="E108">
            <v>415.28</v>
          </cell>
          <cell r="F108">
            <v>0</v>
          </cell>
          <cell r="G108">
            <v>0</v>
          </cell>
          <cell r="H108">
            <v>0</v>
          </cell>
          <cell r="I108">
            <v>415.28</v>
          </cell>
        </row>
        <row r="109">
          <cell r="B109" t="str">
            <v>1.2.1.1.1.23</v>
          </cell>
          <cell r="C109" t="str">
            <v xml:space="preserve">INMOBILIARIA LANDE SA DE CV  </v>
          </cell>
          <cell r="D109">
            <v>0</v>
          </cell>
          <cell r="E109">
            <v>0</v>
          </cell>
          <cell r="F109">
            <v>6217.6</v>
          </cell>
          <cell r="G109">
            <v>6217.6</v>
          </cell>
          <cell r="H109">
            <v>0</v>
          </cell>
          <cell r="I109">
            <v>0</v>
          </cell>
        </row>
        <row r="110">
          <cell r="B110" t="str">
            <v>1.2.1.1.1.24</v>
          </cell>
          <cell r="C110" t="str">
            <v xml:space="preserve">PARQUE ARISTA, AC  </v>
          </cell>
          <cell r="D110">
            <v>0</v>
          </cell>
          <cell r="E110">
            <v>0</v>
          </cell>
          <cell r="F110">
            <v>507</v>
          </cell>
          <cell r="G110">
            <v>507</v>
          </cell>
          <cell r="H110">
            <v>0</v>
          </cell>
          <cell r="I110">
            <v>0</v>
          </cell>
        </row>
        <row r="111">
          <cell r="B111" t="str">
            <v>1.2.1.1.1.26</v>
          </cell>
          <cell r="C111" t="str">
            <v>ALEJANDRO CARVALLO LEON</v>
          </cell>
          <cell r="D111">
            <v>0</v>
          </cell>
          <cell r="E111">
            <v>0</v>
          </cell>
          <cell r="F111">
            <v>1500</v>
          </cell>
          <cell r="G111">
            <v>1500</v>
          </cell>
          <cell r="H111">
            <v>0</v>
          </cell>
          <cell r="I111">
            <v>0</v>
          </cell>
        </row>
        <row r="112">
          <cell r="B112" t="str">
            <v>1.2.1.1.1.27</v>
          </cell>
          <cell r="C112" t="str">
            <v>MARINA LARIOS LEON</v>
          </cell>
          <cell r="D112">
            <v>0</v>
          </cell>
          <cell r="E112">
            <v>0</v>
          </cell>
          <cell r="F112">
            <v>2250</v>
          </cell>
          <cell r="G112">
            <v>2250</v>
          </cell>
          <cell r="H112">
            <v>0</v>
          </cell>
          <cell r="I112">
            <v>0</v>
          </cell>
        </row>
        <row r="113">
          <cell r="B113" t="str">
            <v>1.2.1.1.1.30</v>
          </cell>
          <cell r="C113" t="str">
            <v xml:space="preserve">FARMACIA GUADALAJARA S.A. DE C.V.  </v>
          </cell>
          <cell r="D113">
            <v>0</v>
          </cell>
          <cell r="E113">
            <v>49.9</v>
          </cell>
          <cell r="F113">
            <v>0</v>
          </cell>
          <cell r="G113">
            <v>0</v>
          </cell>
          <cell r="H113">
            <v>0</v>
          </cell>
          <cell r="I113">
            <v>49.9</v>
          </cell>
        </row>
        <row r="114">
          <cell r="B114" t="str">
            <v>1.2.1.1.1.32</v>
          </cell>
          <cell r="C114" t="str">
            <v xml:space="preserve">LA MERCANTIL PELETERA SA DE CV  </v>
          </cell>
          <cell r="D114">
            <v>0</v>
          </cell>
          <cell r="E114">
            <v>113.01</v>
          </cell>
          <cell r="F114">
            <v>0</v>
          </cell>
          <cell r="G114">
            <v>0</v>
          </cell>
          <cell r="H114">
            <v>0</v>
          </cell>
          <cell r="I114">
            <v>113.01</v>
          </cell>
        </row>
        <row r="115">
          <cell r="B115" t="str">
            <v>1.2.1.1.1.34</v>
          </cell>
          <cell r="C115" t="str">
            <v xml:space="preserve">Nueva Wal Mart de México, S. de R. L. de C.V.  </v>
          </cell>
          <cell r="D115">
            <v>0</v>
          </cell>
          <cell r="E115">
            <v>807</v>
          </cell>
          <cell r="F115">
            <v>0</v>
          </cell>
          <cell r="G115">
            <v>0</v>
          </cell>
          <cell r="H115">
            <v>0</v>
          </cell>
          <cell r="I115">
            <v>807</v>
          </cell>
        </row>
        <row r="116">
          <cell r="B116" t="str">
            <v>1.2.1.1.1.45</v>
          </cell>
          <cell r="C116" t="str">
            <v xml:space="preserve">HAMBURGUESAS FRANKYS, S.A DE C.V  </v>
          </cell>
          <cell r="D116">
            <v>0</v>
          </cell>
          <cell r="E116">
            <v>564</v>
          </cell>
          <cell r="F116">
            <v>0</v>
          </cell>
          <cell r="G116">
            <v>0</v>
          </cell>
          <cell r="H116">
            <v>0</v>
          </cell>
          <cell r="I116">
            <v>564</v>
          </cell>
        </row>
        <row r="117">
          <cell r="B117" t="str">
            <v>1.2.1.1.1.51</v>
          </cell>
          <cell r="C117" t="str">
            <v xml:space="preserve">Agencia Aduanal Primer Nivel, S.C.  </v>
          </cell>
          <cell r="D117">
            <v>0</v>
          </cell>
          <cell r="E117">
            <v>1.1599999999999999</v>
          </cell>
          <cell r="F117">
            <v>0</v>
          </cell>
          <cell r="G117">
            <v>0</v>
          </cell>
          <cell r="H117">
            <v>0</v>
          </cell>
          <cell r="I117">
            <v>1.1599999999999999</v>
          </cell>
        </row>
        <row r="118">
          <cell r="B118" t="str">
            <v>1.2.1.1.1.52</v>
          </cell>
          <cell r="C118" t="str">
            <v xml:space="preserve">TERRA-MEC SA DE CV  </v>
          </cell>
          <cell r="D118">
            <v>0</v>
          </cell>
          <cell r="E118">
            <v>253319.95319999999</v>
          </cell>
          <cell r="F118">
            <v>13451.0816</v>
          </cell>
          <cell r="G118">
            <v>30577.599999999999</v>
          </cell>
          <cell r="H118">
            <v>0</v>
          </cell>
          <cell r="I118">
            <v>270446.47159999999</v>
          </cell>
        </row>
        <row r="119">
          <cell r="B119" t="str">
            <v>1.2.1.1.1.54</v>
          </cell>
          <cell r="C119" t="str">
            <v xml:space="preserve">Servicios Gasolineros de México SA de CV  </v>
          </cell>
          <cell r="D119">
            <v>0</v>
          </cell>
          <cell r="E119">
            <v>1500</v>
          </cell>
          <cell r="F119">
            <v>1900</v>
          </cell>
          <cell r="G119">
            <v>2550</v>
          </cell>
          <cell r="H119">
            <v>0</v>
          </cell>
          <cell r="I119">
            <v>2150</v>
          </cell>
        </row>
        <row r="120">
          <cell r="B120" t="str">
            <v>1.2.1.1.1.56</v>
          </cell>
          <cell r="C120" t="str">
            <v xml:space="preserve">SERVICOM DE LA COSTA DEL PACIFICO SA DE CV  </v>
          </cell>
          <cell r="D120">
            <v>0</v>
          </cell>
          <cell r="E120">
            <v>1200</v>
          </cell>
          <cell r="F120">
            <v>0</v>
          </cell>
          <cell r="G120">
            <v>0</v>
          </cell>
          <cell r="H120">
            <v>0</v>
          </cell>
          <cell r="I120">
            <v>1200</v>
          </cell>
        </row>
        <row r="121">
          <cell r="B121" t="str">
            <v>1.2.1.1.1.58</v>
          </cell>
          <cell r="C121" t="str">
            <v xml:space="preserve">WEWORK MEXICO CO, S. DE R.L. DE C.V.  </v>
          </cell>
          <cell r="D121">
            <v>0</v>
          </cell>
          <cell r="E121">
            <v>17699.999999999993</v>
          </cell>
          <cell r="F121">
            <v>19520.02</v>
          </cell>
          <cell r="G121">
            <v>19520.02</v>
          </cell>
          <cell r="H121">
            <v>0</v>
          </cell>
          <cell r="I121">
            <v>17699.999999999993</v>
          </cell>
        </row>
        <row r="122">
          <cell r="B122" t="str">
            <v>1.2.1.1.1.62</v>
          </cell>
          <cell r="C122" t="str">
            <v xml:space="preserve">SERVICIO CUPULA SA DE CV  </v>
          </cell>
          <cell r="D122">
            <v>0</v>
          </cell>
          <cell r="E122">
            <v>0</v>
          </cell>
          <cell r="F122">
            <v>0</v>
          </cell>
          <cell r="G122">
            <v>900</v>
          </cell>
          <cell r="H122">
            <v>0</v>
          </cell>
          <cell r="I122">
            <v>900</v>
          </cell>
        </row>
        <row r="123">
          <cell r="B123" t="str">
            <v>1.2.1.1.1.64</v>
          </cell>
          <cell r="C123" t="str">
            <v xml:space="preserve">JOMAR INDUSTRIAS S.A. DE C.V.  </v>
          </cell>
          <cell r="D123">
            <v>0</v>
          </cell>
          <cell r="E123">
            <v>1372.74</v>
          </cell>
          <cell r="F123">
            <v>0</v>
          </cell>
          <cell r="G123">
            <v>0</v>
          </cell>
          <cell r="H123">
            <v>0</v>
          </cell>
          <cell r="I123">
            <v>1372.74</v>
          </cell>
        </row>
        <row r="124">
          <cell r="B124" t="str">
            <v>1.2.1.1.1.72</v>
          </cell>
          <cell r="C124" t="str">
            <v>EDENRED MÉXICO, S.A. DE C.V.</v>
          </cell>
          <cell r="D124">
            <v>0</v>
          </cell>
          <cell r="E124">
            <v>93.609999999999957</v>
          </cell>
          <cell r="F124">
            <v>280.83</v>
          </cell>
          <cell r="G124">
            <v>187.22</v>
          </cell>
          <cell r="H124">
            <v>0</v>
          </cell>
          <cell r="I124">
            <v>0</v>
          </cell>
        </row>
        <row r="125">
          <cell r="B125" t="str">
            <v>1.2.1.1.1.79</v>
          </cell>
          <cell r="C125" t="str">
            <v xml:space="preserve">IT PUNTO DIGITAL SA DE CV  </v>
          </cell>
          <cell r="D125">
            <v>0</v>
          </cell>
          <cell r="E125">
            <v>140</v>
          </cell>
          <cell r="F125">
            <v>140</v>
          </cell>
          <cell r="G125">
            <v>0</v>
          </cell>
          <cell r="H125">
            <v>0</v>
          </cell>
          <cell r="I125">
            <v>0</v>
          </cell>
        </row>
        <row r="126">
          <cell r="B126" t="str">
            <v>1.2.1.1.1.80</v>
          </cell>
          <cell r="C126" t="str">
            <v xml:space="preserve">AUTOZONE DE MEXICO S DE RL DE CV  </v>
          </cell>
          <cell r="D126">
            <v>0</v>
          </cell>
          <cell r="E126">
            <v>0</v>
          </cell>
          <cell r="F126">
            <v>459</v>
          </cell>
          <cell r="G126">
            <v>459</v>
          </cell>
          <cell r="H126">
            <v>0</v>
          </cell>
          <cell r="I126">
            <v>0</v>
          </cell>
        </row>
        <row r="127">
          <cell r="B127" t="str">
            <v>1.2.1.1.1.81</v>
          </cell>
          <cell r="C127" t="str">
            <v xml:space="preserve">OFFICE DEPOT DE MEXICO SA DE CV  </v>
          </cell>
          <cell r="D127">
            <v>0</v>
          </cell>
          <cell r="E127">
            <v>109</v>
          </cell>
          <cell r="F127">
            <v>0</v>
          </cell>
          <cell r="G127">
            <v>0</v>
          </cell>
          <cell r="H127">
            <v>0</v>
          </cell>
          <cell r="I127">
            <v>109</v>
          </cell>
        </row>
        <row r="128">
          <cell r="B128" t="str">
            <v>1.2.1.1.1.82</v>
          </cell>
          <cell r="C128" t="str">
            <v xml:space="preserve">GRUPO SODB SA DE CV  </v>
          </cell>
          <cell r="D128">
            <v>0</v>
          </cell>
          <cell r="E128">
            <v>896.88</v>
          </cell>
          <cell r="F128">
            <v>896.88</v>
          </cell>
          <cell r="G128">
            <v>0</v>
          </cell>
          <cell r="H128">
            <v>0</v>
          </cell>
          <cell r="I128">
            <v>0</v>
          </cell>
        </row>
        <row r="129">
          <cell r="B129" t="str">
            <v>1.2.1.1.1.83</v>
          </cell>
          <cell r="C129" t="str">
            <v xml:space="preserve">Juan Benito Salinas Ramos  </v>
          </cell>
          <cell r="D129">
            <v>0</v>
          </cell>
          <cell r="E129">
            <v>0</v>
          </cell>
          <cell r="F129">
            <v>0</v>
          </cell>
          <cell r="G129">
            <v>1215</v>
          </cell>
          <cell r="H129">
            <v>0</v>
          </cell>
          <cell r="I129">
            <v>1215</v>
          </cell>
        </row>
        <row r="130">
          <cell r="B130" t="str">
            <v>1.2.1.1.1.84</v>
          </cell>
          <cell r="C130" t="str">
            <v xml:space="preserve">ASOCIACION MEXICANA PARA EL PROCESAMIENTO ESTERIL AC  </v>
          </cell>
          <cell r="D130">
            <v>0</v>
          </cell>
          <cell r="E130">
            <v>0</v>
          </cell>
          <cell r="F130">
            <v>5220</v>
          </cell>
          <cell r="G130">
            <v>5220</v>
          </cell>
          <cell r="H130">
            <v>0</v>
          </cell>
          <cell r="I130">
            <v>0</v>
          </cell>
        </row>
        <row r="131">
          <cell r="B131" t="str">
            <v>1.2.1.1.1.85</v>
          </cell>
          <cell r="C131" t="str">
            <v xml:space="preserve">ASOCIACION NEOLONESA DE PROFESIONALES EN ESTERILIZACION HOSPITALARIA AC  </v>
          </cell>
          <cell r="D131">
            <v>0</v>
          </cell>
          <cell r="E131">
            <v>0</v>
          </cell>
          <cell r="F131">
            <v>0</v>
          </cell>
          <cell r="G131">
            <v>18000</v>
          </cell>
          <cell r="H131">
            <v>0</v>
          </cell>
          <cell r="I131">
            <v>18000</v>
          </cell>
        </row>
        <row r="132">
          <cell r="B132" t="str">
            <v>1.2.1.1.1.86</v>
          </cell>
          <cell r="C132" t="str">
            <v xml:space="preserve">PHARMA PLUS SA DE CV  </v>
          </cell>
          <cell r="D132">
            <v>0</v>
          </cell>
          <cell r="E132">
            <v>0</v>
          </cell>
          <cell r="F132">
            <v>0</v>
          </cell>
          <cell r="G132">
            <v>338</v>
          </cell>
          <cell r="H132">
            <v>0</v>
          </cell>
          <cell r="I132">
            <v>338</v>
          </cell>
        </row>
        <row r="133">
          <cell r="B133" t="str">
            <v>1.2.1.1.1.87</v>
          </cell>
          <cell r="C133" t="str">
            <v xml:space="preserve">RESTAURANTE COPPLA SA DE CV  </v>
          </cell>
          <cell r="D133">
            <v>0</v>
          </cell>
          <cell r="E133">
            <v>0</v>
          </cell>
          <cell r="F133">
            <v>0</v>
          </cell>
          <cell r="G133">
            <v>299</v>
          </cell>
          <cell r="H133">
            <v>0</v>
          </cell>
          <cell r="I133">
            <v>299</v>
          </cell>
        </row>
        <row r="134">
          <cell r="B134" t="str">
            <v>1.2.1.1.2</v>
          </cell>
          <cell r="C134" t="str">
            <v xml:space="preserve"> PROVEEDORES EXTRANJEROS </v>
          </cell>
          <cell r="D134">
            <v>0</v>
          </cell>
          <cell r="E134">
            <v>409616.24135081383</v>
          </cell>
          <cell r="F134">
            <v>207443.3837351093</v>
          </cell>
          <cell r="G134">
            <v>28334.321274000009</v>
          </cell>
          <cell r="H134">
            <v>0</v>
          </cell>
          <cell r="I134">
            <v>230507.17888970452</v>
          </cell>
        </row>
        <row r="135">
          <cell r="B135" t="str">
            <v>1.2.1.1.2.3</v>
          </cell>
          <cell r="C135" t="str">
            <v xml:space="preserve">TERRAGENE LLC  </v>
          </cell>
          <cell r="D135">
            <v>0</v>
          </cell>
          <cell r="E135">
            <v>409194.24179931381</v>
          </cell>
          <cell r="F135">
            <v>201576.6038421093</v>
          </cell>
          <cell r="G135">
            <v>8900.1707999999999</v>
          </cell>
          <cell r="H135">
            <v>0</v>
          </cell>
          <cell r="I135">
            <v>216517.8087572045</v>
          </cell>
        </row>
        <row r="136">
          <cell r="B136" t="str">
            <v>1.2.1.1.2.4</v>
          </cell>
          <cell r="C136" t="str">
            <v xml:space="preserve">MICROSOFT CORPORATION  </v>
          </cell>
          <cell r="D136">
            <v>0</v>
          </cell>
          <cell r="E136">
            <v>422</v>
          </cell>
          <cell r="F136">
            <v>422</v>
          </cell>
          <cell r="G136">
            <v>0</v>
          </cell>
          <cell r="H136">
            <v>0</v>
          </cell>
          <cell r="I136">
            <v>0</v>
          </cell>
        </row>
        <row r="137">
          <cell r="B137" t="str">
            <v>1.2.1.1.2.5</v>
          </cell>
          <cell r="C137" t="str">
            <v xml:space="preserve">AYGUN CERRAHI ALETLER A.S.  </v>
          </cell>
          <cell r="D137">
            <v>0</v>
          </cell>
          <cell r="E137">
            <v>0</v>
          </cell>
          <cell r="F137">
            <v>5444.7798929999999</v>
          </cell>
          <cell r="G137">
            <v>19434.150474000009</v>
          </cell>
          <cell r="H137">
            <v>0</v>
          </cell>
          <cell r="I137">
            <v>13989.37058100001</v>
          </cell>
        </row>
        <row r="138">
          <cell r="B138" t="str">
            <v>1.2.1.3</v>
          </cell>
          <cell r="C138" t="str">
            <v xml:space="preserve"> OBLIGACIONES ACUMULADAS </v>
          </cell>
          <cell r="D138">
            <v>0</v>
          </cell>
          <cell r="E138">
            <v>513754.22292463586</v>
          </cell>
          <cell r="F138">
            <v>131859.64000000001</v>
          </cell>
          <cell r="G138">
            <v>123868.42000000001</v>
          </cell>
          <cell r="H138">
            <v>0</v>
          </cell>
          <cell r="I138">
            <v>505763.00292463583</v>
          </cell>
        </row>
        <row r="139">
          <cell r="B139" t="str">
            <v>1.2.1.3.1</v>
          </cell>
          <cell r="C139" t="str">
            <v xml:space="preserve"> ACREEDORES DIVERSOS </v>
          </cell>
          <cell r="D139">
            <v>0</v>
          </cell>
          <cell r="E139">
            <v>477780.38292463572</v>
          </cell>
          <cell r="F139">
            <v>59582.92</v>
          </cell>
          <cell r="G139">
            <v>87565.540000000008</v>
          </cell>
          <cell r="H139">
            <v>0</v>
          </cell>
          <cell r="I139">
            <v>505763.00292463572</v>
          </cell>
        </row>
        <row r="140">
          <cell r="B140" t="str">
            <v>1.2.1.3.1.1</v>
          </cell>
          <cell r="C140" t="str">
            <v xml:space="preserve"> ACREEDORES DIVERSOS NACIONALES </v>
          </cell>
          <cell r="D140">
            <v>0</v>
          </cell>
          <cell r="E140">
            <v>477780.38292463572</v>
          </cell>
          <cell r="F140">
            <v>59582.92</v>
          </cell>
          <cell r="G140">
            <v>87565.540000000008</v>
          </cell>
          <cell r="H140">
            <v>0</v>
          </cell>
          <cell r="I140">
            <v>505763.00292463572</v>
          </cell>
        </row>
        <row r="141">
          <cell r="B141" t="str">
            <v>1.2.1.3.1.1.1</v>
          </cell>
          <cell r="C141" t="str">
            <v xml:space="preserve">ERNESTO LARIOS LEON  </v>
          </cell>
          <cell r="D141">
            <v>0</v>
          </cell>
          <cell r="E141">
            <v>477306</v>
          </cell>
          <cell r="F141">
            <v>0</v>
          </cell>
          <cell r="G141">
            <v>30000</v>
          </cell>
          <cell r="H141">
            <v>0</v>
          </cell>
          <cell r="I141">
            <v>507306</v>
          </cell>
        </row>
        <row r="142">
          <cell r="B142" t="str">
            <v>1.2.1.3.1.1.7</v>
          </cell>
          <cell r="C142" t="str">
            <v>EDUARDO ROMERO FLORES</v>
          </cell>
          <cell r="D142">
            <v>0</v>
          </cell>
          <cell r="E142">
            <v>0</v>
          </cell>
          <cell r="F142">
            <v>3375.41</v>
          </cell>
          <cell r="G142">
            <v>3375.41</v>
          </cell>
          <cell r="H142">
            <v>0</v>
          </cell>
          <cell r="I142">
            <v>0</v>
          </cell>
        </row>
        <row r="143">
          <cell r="B143" t="str">
            <v>1.2.1.3.1.1.10</v>
          </cell>
          <cell r="C143" t="str">
            <v xml:space="preserve">SALISA CELIA GASCA COLIN  </v>
          </cell>
          <cell r="D143">
            <v>0</v>
          </cell>
          <cell r="E143">
            <v>0</v>
          </cell>
          <cell r="F143">
            <v>4909.18</v>
          </cell>
          <cell r="G143">
            <v>4909.18</v>
          </cell>
          <cell r="H143">
            <v>0</v>
          </cell>
          <cell r="I143">
            <v>0</v>
          </cell>
        </row>
        <row r="144">
          <cell r="B144" t="str">
            <v>1.2.1.3.1.1.11</v>
          </cell>
          <cell r="C144" t="str">
            <v xml:space="preserve">BRENDA ABIGAIL RIOS MARTINEZ  </v>
          </cell>
          <cell r="D144">
            <v>0</v>
          </cell>
          <cell r="E144">
            <v>0</v>
          </cell>
          <cell r="F144">
            <v>41.39</v>
          </cell>
          <cell r="G144">
            <v>41.39</v>
          </cell>
          <cell r="H144">
            <v>0</v>
          </cell>
          <cell r="I144">
            <v>0</v>
          </cell>
        </row>
        <row r="145">
          <cell r="B145" t="str">
            <v>1.2.1.3.1.1.14</v>
          </cell>
          <cell r="C145" t="str">
            <v xml:space="preserve">BRENDA GUTIERREZ VILLANUEVA  </v>
          </cell>
          <cell r="D145">
            <v>0</v>
          </cell>
          <cell r="E145">
            <v>0</v>
          </cell>
          <cell r="F145">
            <v>5000</v>
          </cell>
          <cell r="G145">
            <v>5000</v>
          </cell>
          <cell r="H145">
            <v>0</v>
          </cell>
          <cell r="I145">
            <v>0</v>
          </cell>
        </row>
        <row r="146">
          <cell r="B146" t="str">
            <v>1.2.1.3.1.1.16</v>
          </cell>
          <cell r="C146" t="str">
            <v xml:space="preserve">DANIELA ALEJANDRA VILLANUEVA CUEVAS  </v>
          </cell>
          <cell r="D146">
            <v>0</v>
          </cell>
          <cell r="E146">
            <v>0</v>
          </cell>
          <cell r="F146">
            <v>5088.91</v>
          </cell>
          <cell r="G146">
            <v>5088.91</v>
          </cell>
          <cell r="H146">
            <v>0</v>
          </cell>
          <cell r="I146">
            <v>0</v>
          </cell>
        </row>
        <row r="147">
          <cell r="B147" t="str">
            <v>1.2.1.3.1.1.17</v>
          </cell>
          <cell r="C147" t="str">
            <v xml:space="preserve">MARIA FERNANDA BASURTO GALEANA  </v>
          </cell>
          <cell r="D147">
            <v>0</v>
          </cell>
          <cell r="E147">
            <v>0</v>
          </cell>
          <cell r="F147">
            <v>1916.97</v>
          </cell>
          <cell r="G147">
            <v>1916.97</v>
          </cell>
          <cell r="H147">
            <v>0</v>
          </cell>
          <cell r="I147">
            <v>0</v>
          </cell>
        </row>
        <row r="148">
          <cell r="B148" t="str">
            <v>1.2.1.3.1.1.18</v>
          </cell>
          <cell r="C148" t="str">
            <v xml:space="preserve">MARIANA MONSERRAT MARIN CAMPOS  </v>
          </cell>
          <cell r="D148">
            <v>0</v>
          </cell>
          <cell r="E148">
            <v>0</v>
          </cell>
          <cell r="F148">
            <v>4300</v>
          </cell>
          <cell r="G148">
            <v>4300</v>
          </cell>
          <cell r="H148">
            <v>0</v>
          </cell>
          <cell r="I148">
            <v>0</v>
          </cell>
        </row>
        <row r="149">
          <cell r="B149" t="str">
            <v>1.2.1.3.1.1.20</v>
          </cell>
          <cell r="C149" t="str">
            <v xml:space="preserve">CITLALLI GARCIA ALVARADO  </v>
          </cell>
          <cell r="D149">
            <v>0</v>
          </cell>
          <cell r="E149">
            <v>0</v>
          </cell>
          <cell r="F149">
            <v>5000</v>
          </cell>
          <cell r="G149">
            <v>5000</v>
          </cell>
          <cell r="H149">
            <v>0</v>
          </cell>
          <cell r="I149">
            <v>0</v>
          </cell>
        </row>
        <row r="150">
          <cell r="B150" t="str">
            <v>1.2.1.3.1.1.21</v>
          </cell>
          <cell r="C150" t="str">
            <v xml:space="preserve">ANDREA DE LA LUZ GARCIA  </v>
          </cell>
          <cell r="D150">
            <v>0</v>
          </cell>
          <cell r="E150">
            <v>0</v>
          </cell>
          <cell r="F150">
            <v>3000</v>
          </cell>
          <cell r="G150">
            <v>3000</v>
          </cell>
          <cell r="H150">
            <v>0</v>
          </cell>
          <cell r="I150">
            <v>0</v>
          </cell>
        </row>
        <row r="151">
          <cell r="B151" t="str">
            <v>1.2.1.3.1.1.23</v>
          </cell>
          <cell r="C151" t="str">
            <v xml:space="preserve">MARIANA MONTSERRAT LERMA HERNANDEZ  </v>
          </cell>
          <cell r="D151">
            <v>0</v>
          </cell>
          <cell r="E151">
            <v>0</v>
          </cell>
          <cell r="F151">
            <v>5500</v>
          </cell>
          <cell r="G151">
            <v>5500</v>
          </cell>
          <cell r="H151">
            <v>0</v>
          </cell>
          <cell r="I151">
            <v>0</v>
          </cell>
        </row>
        <row r="152">
          <cell r="B152" t="str">
            <v>1.2.1.3.1.1.25</v>
          </cell>
          <cell r="C152" t="str">
            <v>JOSE LUIS RODRIGUEZ VALDEZ</v>
          </cell>
          <cell r="D152">
            <v>0</v>
          </cell>
          <cell r="E152">
            <v>1000.0000999999902</v>
          </cell>
          <cell r="F152">
            <v>15258.88</v>
          </cell>
          <cell r="G152">
            <v>14258.88</v>
          </cell>
          <cell r="H152">
            <v>0</v>
          </cell>
          <cell r="I152">
            <v>0</v>
          </cell>
        </row>
        <row r="153">
          <cell r="B153" t="str">
            <v>1.2.1.3.1.1.27</v>
          </cell>
          <cell r="C153" t="str">
            <v xml:space="preserve">GAMA CARGO S.C.  </v>
          </cell>
          <cell r="D153">
            <v>0</v>
          </cell>
          <cell r="E153">
            <v>-1543</v>
          </cell>
          <cell r="F153">
            <v>0</v>
          </cell>
          <cell r="G153">
            <v>0</v>
          </cell>
          <cell r="H153">
            <v>0</v>
          </cell>
          <cell r="I153">
            <v>-1543</v>
          </cell>
        </row>
        <row r="154">
          <cell r="B154" t="str">
            <v>1.2.1.3.1.1.28</v>
          </cell>
          <cell r="C154" t="str">
            <v>EDENRED MÉXICO, S.A. DE C.V.</v>
          </cell>
          <cell r="D154">
            <v>0</v>
          </cell>
          <cell r="E154">
            <v>1017.3799999999992</v>
          </cell>
          <cell r="F154">
            <v>6052.18</v>
          </cell>
          <cell r="G154">
            <v>5034.8</v>
          </cell>
          <cell r="H154">
            <v>0</v>
          </cell>
          <cell r="I154">
            <v>0</v>
          </cell>
        </row>
        <row r="155">
          <cell r="B155" t="str">
            <v>1.2.1.3.1.1.29</v>
          </cell>
          <cell r="C155" t="str">
            <v xml:space="preserve">CAROLINA HERRERA ALVARADO  </v>
          </cell>
          <cell r="D155">
            <v>0</v>
          </cell>
          <cell r="E155">
            <v>0</v>
          </cell>
          <cell r="F155">
            <v>140</v>
          </cell>
          <cell r="G155">
            <v>140</v>
          </cell>
          <cell r="H155">
            <v>0</v>
          </cell>
          <cell r="I155">
            <v>0</v>
          </cell>
        </row>
        <row r="156">
          <cell r="B156" t="str">
            <v>1.2.1.3.2</v>
          </cell>
          <cell r="C156" t="str">
            <v xml:space="preserve"> IMPUESTOS Y DERECHOS POR PAGAR </v>
          </cell>
          <cell r="D156">
            <v>0</v>
          </cell>
          <cell r="E156">
            <v>32360</v>
          </cell>
          <cell r="F156">
            <v>32360</v>
          </cell>
          <cell r="G156">
            <v>0</v>
          </cell>
          <cell r="H156">
            <v>0</v>
          </cell>
          <cell r="I156">
            <v>0</v>
          </cell>
        </row>
        <row r="157">
          <cell r="B157" t="str">
            <v>1.2.1.3.2.1</v>
          </cell>
          <cell r="C157" t="str">
            <v>IVA POR PAGAR</v>
          </cell>
          <cell r="D157">
            <v>0</v>
          </cell>
          <cell r="E157">
            <v>31004</v>
          </cell>
          <cell r="F157">
            <v>31004</v>
          </cell>
          <cell r="G157">
            <v>0</v>
          </cell>
          <cell r="H157">
            <v>0</v>
          </cell>
          <cell r="I157">
            <v>0</v>
          </cell>
        </row>
        <row r="158">
          <cell r="B158" t="str">
            <v>1.2.1.3.2.3</v>
          </cell>
          <cell r="C158" t="str">
            <v>IMPUESTO ESTATAL SOBRE NOMINAS</v>
          </cell>
          <cell r="D158">
            <v>0</v>
          </cell>
          <cell r="E158">
            <v>1356</v>
          </cell>
          <cell r="F158">
            <v>1356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1.2.1.3.3</v>
          </cell>
          <cell r="C159" t="str">
            <v xml:space="preserve"> CONTRIBUCIONES DE SEGURIDAD SOCIAL POR PAGAR </v>
          </cell>
          <cell r="D159">
            <v>0</v>
          </cell>
          <cell r="E159">
            <v>3613.8399999999965</v>
          </cell>
          <cell r="F159">
            <v>3613.84</v>
          </cell>
          <cell r="G159">
            <v>0</v>
          </cell>
          <cell r="H159">
            <v>0</v>
          </cell>
          <cell r="I159">
            <v>0</v>
          </cell>
        </row>
        <row r="160">
          <cell r="B160" t="str">
            <v>1.2.1.3.3.1</v>
          </cell>
          <cell r="C160" t="str">
            <v>CUOTAS PATRONALES IMSS POR PAGAR</v>
          </cell>
          <cell r="D160">
            <v>0</v>
          </cell>
          <cell r="E160">
            <v>3613.8400000000111</v>
          </cell>
          <cell r="F160">
            <v>3613.84</v>
          </cell>
          <cell r="G160">
            <v>0</v>
          </cell>
          <cell r="H160">
            <v>0</v>
          </cell>
          <cell r="I160">
            <v>0</v>
          </cell>
        </row>
        <row r="161">
          <cell r="B161" t="str">
            <v>1.2.1.3.4</v>
          </cell>
          <cell r="C161" t="str">
            <v xml:space="preserve"> BENEFICIOS A LOS EMPLEADOS </v>
          </cell>
          <cell r="D161">
            <v>0</v>
          </cell>
          <cell r="E161">
            <v>0</v>
          </cell>
          <cell r="F161">
            <v>36302.880000000012</v>
          </cell>
          <cell r="G161">
            <v>36302.879999999997</v>
          </cell>
          <cell r="H161">
            <v>0</v>
          </cell>
          <cell r="I161">
            <v>0</v>
          </cell>
        </row>
        <row r="162">
          <cell r="B162" t="str">
            <v>1.2.1.3.4.1</v>
          </cell>
          <cell r="C162" t="str">
            <v xml:space="preserve"> BENEFICIOS DIRECTOS </v>
          </cell>
          <cell r="D162">
            <v>0</v>
          </cell>
          <cell r="E162">
            <v>0</v>
          </cell>
          <cell r="F162">
            <v>36302.880000000012</v>
          </cell>
          <cell r="G162">
            <v>36302.879999999997</v>
          </cell>
          <cell r="H162">
            <v>0</v>
          </cell>
          <cell r="I162">
            <v>0</v>
          </cell>
        </row>
        <row r="163">
          <cell r="B163" t="str">
            <v>1.2.1.3.4.1.1</v>
          </cell>
          <cell r="C163" t="str">
            <v xml:space="preserve"> SUELDOS POR PAGAR </v>
          </cell>
          <cell r="D163">
            <v>0</v>
          </cell>
          <cell r="E163">
            <v>0</v>
          </cell>
          <cell r="F163">
            <v>36302.880000000012</v>
          </cell>
          <cell r="G163">
            <v>36302.879999999997</v>
          </cell>
          <cell r="H163">
            <v>0</v>
          </cell>
          <cell r="I163">
            <v>0</v>
          </cell>
        </row>
        <row r="164">
          <cell r="B164" t="str">
            <v>1.2.1.3.4.1.1.1</v>
          </cell>
          <cell r="C164" t="str">
            <v>SUELDOS POR PAGAR</v>
          </cell>
          <cell r="D164">
            <v>0</v>
          </cell>
          <cell r="E164">
            <v>0</v>
          </cell>
          <cell r="F164">
            <v>36302.880000000012</v>
          </cell>
          <cell r="G164">
            <v>36302.879999999997</v>
          </cell>
          <cell r="H164">
            <v>0</v>
          </cell>
          <cell r="I164">
            <v>0</v>
          </cell>
        </row>
        <row r="165">
          <cell r="B165" t="str">
            <v>1.2.1.4</v>
          </cell>
          <cell r="C165" t="str">
            <v xml:space="preserve"> RETENCIONES DE EFECTIVO Y COBROS POR CUENTA DE TERCEROS </v>
          </cell>
          <cell r="D165">
            <v>0</v>
          </cell>
          <cell r="E165">
            <v>18032.214000000058</v>
          </cell>
          <cell r="F165">
            <v>16191.02</v>
          </cell>
          <cell r="G165">
            <v>16169.33</v>
          </cell>
          <cell r="H165">
            <v>0</v>
          </cell>
          <cell r="I165">
            <v>18010.524000000059</v>
          </cell>
        </row>
        <row r="166">
          <cell r="B166" t="str">
            <v>1.2.1.4.1</v>
          </cell>
          <cell r="C166" t="str">
            <v xml:space="preserve"> IMPUESTOS RETENIDOS </v>
          </cell>
          <cell r="D166">
            <v>0</v>
          </cell>
          <cell r="E166">
            <v>18031.734000000059</v>
          </cell>
          <cell r="F166">
            <v>16191.02</v>
          </cell>
          <cell r="G166">
            <v>16169.33</v>
          </cell>
          <cell r="H166">
            <v>0</v>
          </cell>
          <cell r="I166">
            <v>18010.04400000006</v>
          </cell>
        </row>
        <row r="167">
          <cell r="B167" t="str">
            <v>1.2.1.4.1.1</v>
          </cell>
          <cell r="C167" t="str">
            <v xml:space="preserve"> IMPUESTO SOBRE LA RENTA RETENIDO </v>
          </cell>
          <cell r="D167">
            <v>0</v>
          </cell>
          <cell r="E167">
            <v>13968.17000000006</v>
          </cell>
          <cell r="F167">
            <v>15230</v>
          </cell>
          <cell r="G167">
            <v>15089.93</v>
          </cell>
          <cell r="H167">
            <v>0</v>
          </cell>
          <cell r="I167">
            <v>13828.10000000006</v>
          </cell>
        </row>
        <row r="168">
          <cell r="B168" t="str">
            <v>1.2.1.4.1.1.1</v>
          </cell>
          <cell r="C168" t="str">
            <v xml:space="preserve"> ISR RETENIDO A RESIDENTES EN EL PAIS </v>
          </cell>
          <cell r="D168">
            <v>0</v>
          </cell>
          <cell r="E168">
            <v>13968.17000000006</v>
          </cell>
          <cell r="F168">
            <v>15230</v>
          </cell>
          <cell r="G168">
            <v>15089.93</v>
          </cell>
          <cell r="H168">
            <v>0</v>
          </cell>
          <cell r="I168">
            <v>13828.10000000006</v>
          </cell>
        </row>
        <row r="169">
          <cell r="B169" t="str">
            <v>1.2.1.4.1.1.1.1</v>
          </cell>
          <cell r="C169" t="str">
            <v>ISR RETENIDO POR SALARIOS</v>
          </cell>
          <cell r="D169">
            <v>0</v>
          </cell>
          <cell r="E169">
            <v>5507.1000000000204</v>
          </cell>
          <cell r="F169">
            <v>5505</v>
          </cell>
          <cell r="G169">
            <v>5715.73</v>
          </cell>
          <cell r="H169">
            <v>0</v>
          </cell>
          <cell r="I169">
            <v>5717.8300000000199</v>
          </cell>
        </row>
        <row r="170">
          <cell r="B170" t="str">
            <v>1.2.1.4.1.1.1.3</v>
          </cell>
          <cell r="C170" t="str">
            <v>ISR RETENIDO POR HONORARIOS ASIMILADOS A SALARIOS</v>
          </cell>
          <cell r="D170">
            <v>0</v>
          </cell>
          <cell r="E170">
            <v>8144.9800000000396</v>
          </cell>
          <cell r="F170">
            <v>9410</v>
          </cell>
          <cell r="G170">
            <v>9374.2000000000007</v>
          </cell>
          <cell r="H170">
            <v>0</v>
          </cell>
          <cell r="I170">
            <v>8109.1800000000403</v>
          </cell>
        </row>
        <row r="171">
          <cell r="B171" t="str">
            <v>1.2.1.4.1.1.1.5</v>
          </cell>
          <cell r="C171" t="str">
            <v>ISR RETENIDO POR HONORARIOS AL 10%</v>
          </cell>
          <cell r="D171">
            <v>0</v>
          </cell>
          <cell r="E171">
            <v>316.09000000000015</v>
          </cell>
          <cell r="F171">
            <v>315</v>
          </cell>
          <cell r="G171">
            <v>0</v>
          </cell>
          <cell r="H171">
            <v>0</v>
          </cell>
          <cell r="I171">
            <v>1.0900000000001455</v>
          </cell>
        </row>
        <row r="172">
          <cell r="B172" t="str">
            <v>1.2.1.4.1.2</v>
          </cell>
          <cell r="C172" t="str">
            <v xml:space="preserve"> IMPUESTO AL VALOR AGREGADO RETENIDO </v>
          </cell>
          <cell r="D172">
            <v>0</v>
          </cell>
          <cell r="E172">
            <v>336.4439999999986</v>
          </cell>
          <cell r="F172">
            <v>336</v>
          </cell>
          <cell r="G172">
            <v>0</v>
          </cell>
          <cell r="H172">
            <v>0</v>
          </cell>
          <cell r="I172">
            <v>0.44399999999859574</v>
          </cell>
        </row>
        <row r="173">
          <cell r="B173" t="str">
            <v>1.2.1.4.1.2.1</v>
          </cell>
          <cell r="C173" t="str">
            <v>IVA RETENIDO POR PAGAR</v>
          </cell>
          <cell r="D173">
            <v>0</v>
          </cell>
          <cell r="E173">
            <v>336.4439999999986</v>
          </cell>
          <cell r="F173">
            <v>336</v>
          </cell>
          <cell r="G173">
            <v>0</v>
          </cell>
          <cell r="H173">
            <v>0</v>
          </cell>
          <cell r="I173">
            <v>0.44399999999859574</v>
          </cell>
        </row>
        <row r="174">
          <cell r="B174" t="str">
            <v>1.2.1.4.1.4</v>
          </cell>
          <cell r="C174" t="str">
            <v xml:space="preserve"> CUOTAS OBRERAS IMSS </v>
          </cell>
          <cell r="D174">
            <v>0</v>
          </cell>
          <cell r="E174">
            <v>3727.119999999999</v>
          </cell>
          <cell r="F174">
            <v>625.02</v>
          </cell>
          <cell r="G174">
            <v>1079.4000000000001</v>
          </cell>
          <cell r="H174">
            <v>0</v>
          </cell>
          <cell r="I174">
            <v>4181.4999999999991</v>
          </cell>
        </row>
        <row r="175">
          <cell r="B175" t="str">
            <v>1.2.1.4.1.4.1</v>
          </cell>
          <cell r="C175" t="str">
            <v>CUOTAS OBRERAS IMSS</v>
          </cell>
          <cell r="D175">
            <v>0</v>
          </cell>
          <cell r="E175">
            <v>3727.119999999999</v>
          </cell>
          <cell r="F175">
            <v>625.02</v>
          </cell>
          <cell r="G175">
            <v>1079.4000000000001</v>
          </cell>
          <cell r="H175">
            <v>0</v>
          </cell>
          <cell r="I175">
            <v>4181.4999999999991</v>
          </cell>
        </row>
        <row r="176">
          <cell r="B176" t="str">
            <v>1.2.1.4.2</v>
          </cell>
          <cell r="C176" t="str">
            <v xml:space="preserve"> COBROS POR CUENTA DE TERCEROS </v>
          </cell>
          <cell r="D176">
            <v>0</v>
          </cell>
          <cell r="E176">
            <v>0.47999999999956344</v>
          </cell>
          <cell r="F176">
            <v>0</v>
          </cell>
          <cell r="G176">
            <v>0</v>
          </cell>
          <cell r="H176">
            <v>0</v>
          </cell>
          <cell r="I176">
            <v>0.47999999999956344</v>
          </cell>
        </row>
        <row r="177">
          <cell r="B177" t="str">
            <v>1.2.1.4.2.1</v>
          </cell>
          <cell r="C177" t="str">
            <v>AMORTIZACION DE CREDITOS INFONAVIT</v>
          </cell>
          <cell r="D177">
            <v>0</v>
          </cell>
          <cell r="E177">
            <v>0.47999999999956344</v>
          </cell>
          <cell r="F177">
            <v>0</v>
          </cell>
          <cell r="G177">
            <v>0</v>
          </cell>
          <cell r="H177">
            <v>0</v>
          </cell>
          <cell r="I177">
            <v>0.47999999999956344</v>
          </cell>
        </row>
        <row r="178">
          <cell r="B178" t="str">
            <v>1.2.1.5</v>
          </cell>
          <cell r="C178" t="str">
            <v xml:space="preserve"> ANTICIPOS DE CLIENTES </v>
          </cell>
          <cell r="D178">
            <v>0</v>
          </cell>
          <cell r="E178">
            <v>801573.06171553163</v>
          </cell>
          <cell r="F178">
            <v>58017.637200000012</v>
          </cell>
          <cell r="G178">
            <v>24667.758600000001</v>
          </cell>
          <cell r="H178">
            <v>0</v>
          </cell>
          <cell r="I178">
            <v>768223.18311553169</v>
          </cell>
        </row>
        <row r="179">
          <cell r="B179" t="str">
            <v>1.2.1.5.1</v>
          </cell>
          <cell r="C179" t="str">
            <v xml:space="preserve"> ANTICIPOS DE CLIENTES </v>
          </cell>
          <cell r="D179">
            <v>0</v>
          </cell>
          <cell r="E179">
            <v>801573.06171553163</v>
          </cell>
          <cell r="F179">
            <v>58017.637200000012</v>
          </cell>
          <cell r="G179">
            <v>24667.758600000001</v>
          </cell>
          <cell r="H179">
            <v>0</v>
          </cell>
          <cell r="I179">
            <v>768223.18311553169</v>
          </cell>
        </row>
        <row r="180">
          <cell r="B180" t="str">
            <v>1.2.1.5.1.1</v>
          </cell>
          <cell r="C180" t="str">
            <v xml:space="preserve"> ANTICIPOS DE CLIENTES NACIONALES </v>
          </cell>
          <cell r="D180">
            <v>0</v>
          </cell>
          <cell r="E180">
            <v>801573.06171553163</v>
          </cell>
          <cell r="F180">
            <v>58017.637200000012</v>
          </cell>
          <cell r="G180">
            <v>24667.758600000001</v>
          </cell>
          <cell r="H180">
            <v>0</v>
          </cell>
          <cell r="I180">
            <v>768223.18311553169</v>
          </cell>
        </row>
        <row r="181">
          <cell r="B181" t="str">
            <v>1.2.1.5.1.1.1</v>
          </cell>
          <cell r="C181" t="str">
            <v xml:space="preserve">AB&amp;amp;C LEASING DE MÉXICO SAPI DE CV  </v>
          </cell>
          <cell r="D181">
            <v>0</v>
          </cell>
          <cell r="E181">
            <v>750000</v>
          </cell>
          <cell r="F181">
            <v>0</v>
          </cell>
          <cell r="G181">
            <v>0</v>
          </cell>
          <cell r="H181">
            <v>0</v>
          </cell>
          <cell r="I181">
            <v>750000</v>
          </cell>
        </row>
        <row r="182">
          <cell r="B182" t="str">
            <v>1.2.1.5.1.1.7</v>
          </cell>
          <cell r="C182" t="str">
            <v xml:space="preserve">FIXIER S.A. DE C.V.  </v>
          </cell>
          <cell r="D182">
            <v>0</v>
          </cell>
          <cell r="E182">
            <v>0</v>
          </cell>
          <cell r="F182">
            <v>0</v>
          </cell>
          <cell r="G182">
            <v>18223.181</v>
          </cell>
          <cell r="H182">
            <v>0</v>
          </cell>
          <cell r="I182">
            <v>18223.181600000007</v>
          </cell>
        </row>
        <row r="183">
          <cell r="B183" t="str">
            <v>1.2.1.5.1.1.10</v>
          </cell>
          <cell r="C183" t="str">
            <v xml:space="preserve">FUNDACION MARIA ANA MIER DE ESCANDON IAP  </v>
          </cell>
          <cell r="D183">
            <v>0</v>
          </cell>
          <cell r="E183">
            <v>0</v>
          </cell>
          <cell r="F183">
            <v>663.44799999999998</v>
          </cell>
          <cell r="G183">
            <v>663.44830000000002</v>
          </cell>
          <cell r="H183">
            <v>0</v>
          </cell>
          <cell r="I183">
            <v>0</v>
          </cell>
        </row>
        <row r="184">
          <cell r="B184" t="str">
            <v>1.2.1.5.1.1.14</v>
          </cell>
          <cell r="C184" t="str">
            <v xml:space="preserve">FLEXUS SA DE CV  </v>
          </cell>
          <cell r="D184">
            <v>0</v>
          </cell>
          <cell r="E184">
            <v>51573.06</v>
          </cell>
          <cell r="F184">
            <v>51573.060000000012</v>
          </cell>
          <cell r="G184">
            <v>0</v>
          </cell>
          <cell r="H184">
            <v>0</v>
          </cell>
          <cell r="I184">
            <v>0</v>
          </cell>
        </row>
        <row r="185">
          <cell r="B185" t="str">
            <v>1.2.1.5.1.1.15</v>
          </cell>
          <cell r="C185" t="str">
            <v xml:space="preserve">HEALTHIC SERVICIOS E INSUMOS PARA HOSPITALES, S.A. DE C.V.  </v>
          </cell>
          <cell r="D185">
            <v>0</v>
          </cell>
          <cell r="E185">
            <v>0</v>
          </cell>
          <cell r="F185">
            <v>5781.1291999999994</v>
          </cell>
          <cell r="G185">
            <v>5781.1292999999996</v>
          </cell>
          <cell r="H185">
            <v>0</v>
          </cell>
          <cell r="I185">
            <v>0</v>
          </cell>
        </row>
        <row r="186">
          <cell r="B186" t="str">
            <v>1.2.1.8</v>
          </cell>
          <cell r="C186" t="str">
            <v xml:space="preserve"> PASIVOS FINANCIEROS E INSTRUMENTOS FINANCIEROS DE DEUDA </v>
          </cell>
          <cell r="D186">
            <v>0</v>
          </cell>
          <cell r="E186">
            <v>250000</v>
          </cell>
          <cell r="F186">
            <v>0</v>
          </cell>
          <cell r="G186">
            <v>0</v>
          </cell>
          <cell r="H186">
            <v>0</v>
          </cell>
          <cell r="I186">
            <v>250000</v>
          </cell>
        </row>
        <row r="187">
          <cell r="B187" t="str">
            <v>1.2.1.8.1</v>
          </cell>
          <cell r="C187" t="str">
            <v xml:space="preserve"> DOCUMENTOS POR PAGAR </v>
          </cell>
          <cell r="D187">
            <v>0</v>
          </cell>
          <cell r="E187">
            <v>250000</v>
          </cell>
          <cell r="F187">
            <v>0</v>
          </cell>
          <cell r="G187">
            <v>0</v>
          </cell>
          <cell r="H187">
            <v>0</v>
          </cell>
          <cell r="I187">
            <v>250000</v>
          </cell>
        </row>
        <row r="188">
          <cell r="B188" t="str">
            <v>1.2.1.8.1.2</v>
          </cell>
          <cell r="C188" t="str">
            <v xml:space="preserve"> PRESTAMOS NO BANCARIOS </v>
          </cell>
          <cell r="D188">
            <v>0</v>
          </cell>
          <cell r="E188">
            <v>250000</v>
          </cell>
          <cell r="F188">
            <v>0</v>
          </cell>
          <cell r="G188">
            <v>0</v>
          </cell>
          <cell r="H188">
            <v>0</v>
          </cell>
          <cell r="I188">
            <v>250000</v>
          </cell>
        </row>
        <row r="189">
          <cell r="B189" t="str">
            <v>1.2.1.8.1.2.1</v>
          </cell>
          <cell r="C189" t="str">
            <v xml:space="preserve"> PRESTAMOS NO BANCARIOS NACIONALES </v>
          </cell>
          <cell r="D189">
            <v>0</v>
          </cell>
          <cell r="E189">
            <v>250000</v>
          </cell>
          <cell r="F189">
            <v>0</v>
          </cell>
          <cell r="G189">
            <v>0</v>
          </cell>
          <cell r="H189">
            <v>0</v>
          </cell>
          <cell r="I189">
            <v>250000</v>
          </cell>
        </row>
        <row r="190">
          <cell r="B190" t="str">
            <v>1.2.1.8.1.2.1.1</v>
          </cell>
          <cell r="C190" t="str">
            <v xml:space="preserve"> MARINA LARIOS LEON </v>
          </cell>
          <cell r="D190">
            <v>0</v>
          </cell>
          <cell r="E190">
            <v>150000</v>
          </cell>
          <cell r="F190">
            <v>0</v>
          </cell>
          <cell r="G190">
            <v>0</v>
          </cell>
          <cell r="H190">
            <v>0</v>
          </cell>
          <cell r="I190">
            <v>150000</v>
          </cell>
        </row>
        <row r="191">
          <cell r="B191" t="str">
            <v>1.2.1.8.1.2.1.1.1</v>
          </cell>
          <cell r="C191" t="str">
            <v>MARINA LARIOS LEON 06/04/2021 PRESTAMO MARINA LARIOS 200,000.00 Tasa: 18.00 Plazo: 6 Semestres</v>
          </cell>
          <cell r="D191">
            <v>0</v>
          </cell>
          <cell r="E191">
            <v>150000</v>
          </cell>
          <cell r="F191">
            <v>0</v>
          </cell>
          <cell r="G191">
            <v>0</v>
          </cell>
          <cell r="H191">
            <v>0</v>
          </cell>
          <cell r="I191">
            <v>150000</v>
          </cell>
        </row>
        <row r="192">
          <cell r="B192" t="str">
            <v>1.2.1.8.1.2.1.2</v>
          </cell>
          <cell r="C192" t="str">
            <v xml:space="preserve"> ALEJANDRO CARVALLO LEON </v>
          </cell>
          <cell r="D192">
            <v>0</v>
          </cell>
          <cell r="E192">
            <v>100000</v>
          </cell>
          <cell r="F192">
            <v>0</v>
          </cell>
          <cell r="G192">
            <v>0</v>
          </cell>
          <cell r="H192">
            <v>0</v>
          </cell>
          <cell r="I192">
            <v>100000</v>
          </cell>
        </row>
        <row r="193">
          <cell r="B193" t="str">
            <v>1.2.1.8.1.2.1.2.1</v>
          </cell>
          <cell r="C193" t="str">
            <v>ALEJANDRO CARVALLO LEON 13/04/2021 PRESTAMO ALEJANDRO CARVALLO 100,000.00 Tasa: 18.00 Plazo: 6 Semestres</v>
          </cell>
          <cell r="D193">
            <v>0</v>
          </cell>
          <cell r="E193">
            <v>100000</v>
          </cell>
          <cell r="F193">
            <v>0</v>
          </cell>
          <cell r="G193">
            <v>0</v>
          </cell>
          <cell r="H193">
            <v>0</v>
          </cell>
          <cell r="I193">
            <v>100000</v>
          </cell>
        </row>
        <row r="194">
          <cell r="B194" t="str">
            <v>1.2.1.11</v>
          </cell>
          <cell r="C194" t="str">
            <v xml:space="preserve"> OTROS PASIVOS A CORTO PLAZO </v>
          </cell>
          <cell r="D194">
            <v>0</v>
          </cell>
          <cell r="E194">
            <v>77751.071452831413</v>
          </cell>
          <cell r="F194">
            <v>79563.184228000013</v>
          </cell>
          <cell r="G194">
            <v>128282.53882800003</v>
          </cell>
          <cell r="H194">
            <v>0</v>
          </cell>
          <cell r="I194">
            <v>126470.42605283142</v>
          </cell>
        </row>
        <row r="195">
          <cell r="B195" t="str">
            <v>1.2.1.11.1</v>
          </cell>
          <cell r="C195" t="str">
            <v xml:space="preserve"> IMPUESTOS TRASLADADOS COBRADOS </v>
          </cell>
          <cell r="D195">
            <v>0</v>
          </cell>
          <cell r="E195">
            <v>-0.31977583956904709</v>
          </cell>
          <cell r="F195">
            <v>0</v>
          </cell>
          <cell r="G195">
            <v>59137.27322800002</v>
          </cell>
          <cell r="H195">
            <v>0</v>
          </cell>
          <cell r="I195">
            <v>59136.953452160451</v>
          </cell>
        </row>
        <row r="196">
          <cell r="B196" t="str">
            <v>1.2.1.11.1.1</v>
          </cell>
          <cell r="C196" t="str">
            <v xml:space="preserve"> IVA TRASLADADO COBRADO </v>
          </cell>
          <cell r="D196">
            <v>0</v>
          </cell>
          <cell r="E196">
            <v>-0.31977583956904709</v>
          </cell>
          <cell r="F196">
            <v>0</v>
          </cell>
          <cell r="G196">
            <v>59137.27322800002</v>
          </cell>
          <cell r="H196">
            <v>0</v>
          </cell>
          <cell r="I196">
            <v>59136.953452160451</v>
          </cell>
        </row>
        <row r="197">
          <cell r="B197" t="str">
            <v>1.2.1.11.1.1.1</v>
          </cell>
          <cell r="C197" t="str">
            <v>IVA TRASLADADO COBRADO</v>
          </cell>
          <cell r="D197">
            <v>0</v>
          </cell>
          <cell r="E197">
            <v>-0.31977583956904709</v>
          </cell>
          <cell r="F197">
            <v>0</v>
          </cell>
          <cell r="G197">
            <v>59137.27322800002</v>
          </cell>
          <cell r="H197">
            <v>0</v>
          </cell>
          <cell r="I197">
            <v>59136.953452160451</v>
          </cell>
        </row>
        <row r="198">
          <cell r="B198" t="str">
            <v>1.2.1.11.2</v>
          </cell>
          <cell r="C198" t="str">
            <v xml:space="preserve"> IMPUESTOS TRASLADADOS NO COBRADOS </v>
          </cell>
          <cell r="D198">
            <v>0</v>
          </cell>
          <cell r="E198">
            <v>76483.261228670948</v>
          </cell>
          <cell r="F198">
            <v>64473.254228000013</v>
          </cell>
          <cell r="G198">
            <v>55323.465600000003</v>
          </cell>
          <cell r="H198">
            <v>0</v>
          </cell>
          <cell r="I198">
            <v>67333.472600670939</v>
          </cell>
        </row>
        <row r="199">
          <cell r="B199" t="str">
            <v>1.2.1.11.2.1</v>
          </cell>
          <cell r="C199" t="str">
            <v xml:space="preserve"> IVA TRASLADADO NO COBRADO </v>
          </cell>
          <cell r="D199">
            <v>0</v>
          </cell>
          <cell r="E199">
            <v>76483.261228670948</v>
          </cell>
          <cell r="F199">
            <v>64473.254228000013</v>
          </cell>
          <cell r="G199">
            <v>55323.465600000003</v>
          </cell>
          <cell r="H199">
            <v>0</v>
          </cell>
          <cell r="I199">
            <v>67333.472600670939</v>
          </cell>
        </row>
        <row r="200">
          <cell r="B200" t="str">
            <v>1.2.1.11.2.1.1</v>
          </cell>
          <cell r="C200" t="str">
            <v>IVA TRASLADADO 16% NO COBRADO</v>
          </cell>
          <cell r="D200">
            <v>0</v>
          </cell>
          <cell r="E200">
            <v>76483.261228670948</v>
          </cell>
          <cell r="F200">
            <v>64473.254228000013</v>
          </cell>
          <cell r="G200">
            <v>55323.465600000003</v>
          </cell>
          <cell r="H200">
            <v>0</v>
          </cell>
          <cell r="I200">
            <v>67333.472600670939</v>
          </cell>
        </row>
        <row r="201">
          <cell r="B201" t="str">
            <v>1.2.1.11.3</v>
          </cell>
          <cell r="C201" t="str">
            <v xml:space="preserve"> IMPUESTOS RETENIDOS NO PAGADOS </v>
          </cell>
          <cell r="D201">
            <v>0</v>
          </cell>
          <cell r="E201">
            <v>1268.1300000000338</v>
          </cell>
          <cell r="F201">
            <v>15089.93</v>
          </cell>
          <cell r="G201">
            <v>13821.800000000003</v>
          </cell>
          <cell r="H201">
            <v>0</v>
          </cell>
          <cell r="I201">
            <v>0</v>
          </cell>
        </row>
        <row r="202">
          <cell r="B202" t="str">
            <v>1.2.1.11.3.1</v>
          </cell>
          <cell r="C202" t="str">
            <v xml:space="preserve"> ISR RETENIDO NO PAGADO </v>
          </cell>
          <cell r="D202">
            <v>0</v>
          </cell>
          <cell r="E202">
            <v>1268.1300000000338</v>
          </cell>
          <cell r="F202">
            <v>15089.93</v>
          </cell>
          <cell r="G202">
            <v>13821.800000000003</v>
          </cell>
          <cell r="H202">
            <v>0</v>
          </cell>
          <cell r="I202">
            <v>0</v>
          </cell>
        </row>
        <row r="203">
          <cell r="B203" t="str">
            <v>1.2.1.11.3.1.1</v>
          </cell>
          <cell r="C203" t="str">
            <v xml:space="preserve"> ISR RETENIDO A RESIDENTES EN EL PAIS NO PAGADO </v>
          </cell>
          <cell r="D203">
            <v>0</v>
          </cell>
          <cell r="E203">
            <v>1268.1300000000338</v>
          </cell>
          <cell r="F203">
            <v>15089.93</v>
          </cell>
          <cell r="G203">
            <v>13821.800000000003</v>
          </cell>
          <cell r="H203">
            <v>0</v>
          </cell>
          <cell r="I203">
            <v>0</v>
          </cell>
        </row>
        <row r="204">
          <cell r="B204" t="str">
            <v>1.2.1.11.3.1.1.1</v>
          </cell>
          <cell r="C204" t="str">
            <v>ISR RETENIDO POR SALARIOS</v>
          </cell>
          <cell r="D204">
            <v>0</v>
          </cell>
          <cell r="E204">
            <v>0</v>
          </cell>
          <cell r="F204">
            <v>5715.73</v>
          </cell>
          <cell r="G204">
            <v>5715.73</v>
          </cell>
          <cell r="H204">
            <v>0</v>
          </cell>
          <cell r="I204">
            <v>0</v>
          </cell>
        </row>
        <row r="205">
          <cell r="B205" t="str">
            <v>1.2.1.11.3.1.1.3</v>
          </cell>
          <cell r="C205" t="str">
            <v>ISR RETENIDO POR HONORARIOS ASIMILADOS A SALARIOS NO PAGADO</v>
          </cell>
          <cell r="D205">
            <v>0</v>
          </cell>
          <cell r="E205">
            <v>1268.1300000000338</v>
          </cell>
          <cell r="F205">
            <v>9374.2000000000007</v>
          </cell>
          <cell r="G205">
            <v>8106.0700000000024</v>
          </cell>
          <cell r="H205">
            <v>0</v>
          </cell>
          <cell r="I205">
            <v>0</v>
          </cell>
        </row>
        <row r="206">
          <cell r="B206" t="str">
            <v>1.3</v>
          </cell>
          <cell r="C206" t="str">
            <v xml:space="preserve"> CAPITAL CONTABLE </v>
          </cell>
          <cell r="D206">
            <v>0</v>
          </cell>
          <cell r="E206">
            <v>-499752.73048838042</v>
          </cell>
          <cell r="F206">
            <v>0</v>
          </cell>
          <cell r="G206">
            <v>0</v>
          </cell>
          <cell r="H206">
            <v>0</v>
          </cell>
          <cell r="I206">
            <v>-499752.73048838042</v>
          </cell>
        </row>
        <row r="207">
          <cell r="B207" t="str">
            <v>1.3.1</v>
          </cell>
          <cell r="C207" t="str">
            <v xml:space="preserve"> CAPITAL CONTRIBUIDO </v>
          </cell>
          <cell r="D207">
            <v>0</v>
          </cell>
          <cell r="E207">
            <v>50000</v>
          </cell>
          <cell r="F207">
            <v>0</v>
          </cell>
          <cell r="G207">
            <v>0</v>
          </cell>
          <cell r="H207">
            <v>0</v>
          </cell>
          <cell r="I207">
            <v>50000</v>
          </cell>
        </row>
        <row r="208">
          <cell r="B208" t="str">
            <v>1.3.1.1</v>
          </cell>
          <cell r="C208" t="str">
            <v xml:space="preserve"> CAPITAL SOCIAL </v>
          </cell>
          <cell r="D208">
            <v>0</v>
          </cell>
          <cell r="E208">
            <v>50000</v>
          </cell>
          <cell r="F208">
            <v>0</v>
          </cell>
          <cell r="G208">
            <v>0</v>
          </cell>
          <cell r="H208">
            <v>0</v>
          </cell>
          <cell r="I208">
            <v>50000</v>
          </cell>
        </row>
        <row r="209">
          <cell r="B209" t="str">
            <v>1.3.1.1.1</v>
          </cell>
          <cell r="C209" t="str">
            <v xml:space="preserve"> CAPITAL SOCIAL FIJO </v>
          </cell>
          <cell r="D209">
            <v>0</v>
          </cell>
          <cell r="E209">
            <v>50000</v>
          </cell>
          <cell r="F209">
            <v>0</v>
          </cell>
          <cell r="G209">
            <v>0</v>
          </cell>
          <cell r="H209">
            <v>0</v>
          </cell>
          <cell r="I209">
            <v>50000</v>
          </cell>
        </row>
        <row r="210">
          <cell r="B210" t="str">
            <v>1.3.1.1.1.3</v>
          </cell>
          <cell r="C210" t="str">
            <v xml:space="preserve"> CAPITAL SOCIAL FIJO SUSCRITO EXHIBIDO </v>
          </cell>
          <cell r="D210">
            <v>0</v>
          </cell>
          <cell r="E210">
            <v>50000</v>
          </cell>
          <cell r="F210">
            <v>0</v>
          </cell>
          <cell r="G210">
            <v>0</v>
          </cell>
          <cell r="H210">
            <v>0</v>
          </cell>
          <cell r="I210">
            <v>50000</v>
          </cell>
        </row>
        <row r="211">
          <cell r="B211" t="str">
            <v>1.3.1.1.1.3.1</v>
          </cell>
          <cell r="C211" t="str">
            <v xml:space="preserve">ERNESTO LARIOS LEON  </v>
          </cell>
          <cell r="D211">
            <v>0</v>
          </cell>
          <cell r="E211">
            <v>50000</v>
          </cell>
          <cell r="F211">
            <v>0</v>
          </cell>
          <cell r="G211">
            <v>0</v>
          </cell>
          <cell r="H211">
            <v>0</v>
          </cell>
          <cell r="I211">
            <v>50000</v>
          </cell>
        </row>
        <row r="212">
          <cell r="B212" t="str">
            <v>1.3.2</v>
          </cell>
          <cell r="C212" t="str">
            <v xml:space="preserve"> CAPITAL GANADO (DEFICIT) </v>
          </cell>
          <cell r="D212">
            <v>0</v>
          </cell>
          <cell r="E212">
            <v>-549752.73048838042</v>
          </cell>
          <cell r="F212">
            <v>0</v>
          </cell>
          <cell r="G212">
            <v>0</v>
          </cell>
          <cell r="H212">
            <v>0</v>
          </cell>
          <cell r="I212">
            <v>-549752.73048838042</v>
          </cell>
        </row>
        <row r="213">
          <cell r="B213" t="str">
            <v>1.3.2.1</v>
          </cell>
          <cell r="C213" t="str">
            <v xml:space="preserve"> UTILIDADES O PERDIDAS ACUMULADAS </v>
          </cell>
          <cell r="D213">
            <v>0</v>
          </cell>
          <cell r="E213">
            <v>-549752.73048838042</v>
          </cell>
          <cell r="F213">
            <v>0</v>
          </cell>
          <cell r="G213">
            <v>0</v>
          </cell>
          <cell r="H213">
            <v>0</v>
          </cell>
          <cell r="I213">
            <v>-549752.73048838042</v>
          </cell>
        </row>
        <row r="214">
          <cell r="B214" t="str">
            <v>1.3.2.1.2</v>
          </cell>
          <cell r="C214" t="str">
            <v xml:space="preserve"> PERDIDAS ACUMULADAS DE EJERCICIOS ANTERIORES </v>
          </cell>
          <cell r="D214">
            <v>549752.73048838042</v>
          </cell>
          <cell r="E214">
            <v>0</v>
          </cell>
          <cell r="F214">
            <v>0</v>
          </cell>
          <cell r="G214">
            <v>0</v>
          </cell>
          <cell r="H214">
            <v>549752.73048838042</v>
          </cell>
          <cell r="I214">
            <v>0</v>
          </cell>
        </row>
        <row r="215">
          <cell r="B215" t="str">
            <v>1.3.2.1.2.1</v>
          </cell>
          <cell r="C215" t="str">
            <v>Ejercicio 2020</v>
          </cell>
          <cell r="D215">
            <v>120919.96815006</v>
          </cell>
          <cell r="E215">
            <v>0</v>
          </cell>
          <cell r="F215">
            <v>0</v>
          </cell>
          <cell r="G215">
            <v>0</v>
          </cell>
          <cell r="H215">
            <v>120919.96815006</v>
          </cell>
          <cell r="I215">
            <v>0</v>
          </cell>
        </row>
        <row r="216">
          <cell r="B216" t="str">
            <v>1.3.2.1.2.2</v>
          </cell>
          <cell r="C216" t="str">
            <v>Ejercicio 2021</v>
          </cell>
          <cell r="D216">
            <v>428832.76233832038</v>
          </cell>
          <cell r="E216">
            <v>0</v>
          </cell>
          <cell r="F216">
            <v>0</v>
          </cell>
          <cell r="G216">
            <v>0</v>
          </cell>
          <cell r="H216">
            <v>428832.76233832038</v>
          </cell>
          <cell r="I216">
            <v>0</v>
          </cell>
        </row>
        <row r="217">
          <cell r="B217" t="str">
            <v>2.1</v>
          </cell>
          <cell r="C217" t="str">
            <v xml:space="preserve"> VENTAS O INGRESOS NETOS </v>
          </cell>
          <cell r="D217">
            <v>0</v>
          </cell>
          <cell r="E217">
            <v>956998.81985999993</v>
          </cell>
          <cell r="F217">
            <v>0</v>
          </cell>
          <cell r="G217">
            <v>345771.66000000003</v>
          </cell>
          <cell r="H217">
            <v>0</v>
          </cell>
          <cell r="I217">
            <v>1302770.4798599998</v>
          </cell>
        </row>
        <row r="218">
          <cell r="B218" t="str">
            <v>2.1.1</v>
          </cell>
          <cell r="C218" t="str">
            <v xml:space="preserve"> VENTAS NETAS DE MERCANCIA </v>
          </cell>
          <cell r="D218">
            <v>0</v>
          </cell>
          <cell r="E218">
            <v>946675.6129999999</v>
          </cell>
          <cell r="F218">
            <v>0</v>
          </cell>
          <cell r="G218">
            <v>345771.66000000003</v>
          </cell>
          <cell r="H218">
            <v>0</v>
          </cell>
          <cell r="I218">
            <v>1292447.2729999998</v>
          </cell>
        </row>
        <row r="219">
          <cell r="B219" t="str">
            <v>2.1.1.1</v>
          </cell>
          <cell r="C219" t="str">
            <v xml:space="preserve"> VENTAS NETAS DE MERCANCIAS NACIONALES </v>
          </cell>
          <cell r="D219">
            <v>0</v>
          </cell>
          <cell r="E219">
            <v>946675.6129999999</v>
          </cell>
          <cell r="F219">
            <v>0</v>
          </cell>
          <cell r="G219">
            <v>345771.66000000003</v>
          </cell>
          <cell r="H219">
            <v>0</v>
          </cell>
          <cell r="I219">
            <v>1292447.2729999998</v>
          </cell>
        </row>
        <row r="220">
          <cell r="B220" t="str">
            <v>2.1.1.1.1</v>
          </cell>
          <cell r="C220" t="str">
            <v xml:space="preserve"> VENTAS Y/O SERVICIOS GRAVADOS A LA TASA GENERAL </v>
          </cell>
          <cell r="D220">
            <v>0</v>
          </cell>
          <cell r="E220">
            <v>957739.66299999994</v>
          </cell>
          <cell r="F220">
            <v>0</v>
          </cell>
          <cell r="G220">
            <v>345771.66000000003</v>
          </cell>
          <cell r="H220">
            <v>0</v>
          </cell>
          <cell r="I220">
            <v>1303511.3229999999</v>
          </cell>
        </row>
        <row r="221">
          <cell r="B221" t="str">
            <v>2.1.1.1.1.1</v>
          </cell>
          <cell r="C221" t="str">
            <v>VENTAS Y/O SERVICIOS GRAVADOS A LA TASA GENERAL DE CONTADO</v>
          </cell>
          <cell r="D221">
            <v>0</v>
          </cell>
          <cell r="E221">
            <v>17975.509999999995</v>
          </cell>
          <cell r="F221">
            <v>0</v>
          </cell>
          <cell r="G221">
            <v>52236.51</v>
          </cell>
          <cell r="H221">
            <v>0</v>
          </cell>
          <cell r="I221">
            <v>70212.01999999999</v>
          </cell>
        </row>
        <row r="222">
          <cell r="B222" t="str">
            <v>2.1.1.1.1.2</v>
          </cell>
          <cell r="C222" t="str">
            <v>VENTAS Y/O SERVICIOS GRAVADOS A LA TASA GENERAL A CREDITO</v>
          </cell>
          <cell r="D222">
            <v>0</v>
          </cell>
          <cell r="E222">
            <v>939764.15299999993</v>
          </cell>
          <cell r="F222">
            <v>0</v>
          </cell>
          <cell r="G222">
            <v>293535.15000000002</v>
          </cell>
          <cell r="H222">
            <v>0</v>
          </cell>
          <cell r="I222">
            <v>1233299.3029999998</v>
          </cell>
        </row>
        <row r="223">
          <cell r="B223" t="str">
            <v>2.1.1.1.4</v>
          </cell>
          <cell r="C223" t="str">
            <v xml:space="preserve"> DEVOLUCIONES, REBAJAS Y BONIFICACIONES SOBRE VENTAS NACIONALES </v>
          </cell>
          <cell r="D223">
            <v>11064.05</v>
          </cell>
          <cell r="E223">
            <v>0</v>
          </cell>
          <cell r="F223">
            <v>0</v>
          </cell>
          <cell r="G223">
            <v>0</v>
          </cell>
          <cell r="H223">
            <v>11064.05</v>
          </cell>
          <cell r="I223">
            <v>0</v>
          </cell>
        </row>
        <row r="224">
          <cell r="B224" t="str">
            <v>2.1.1.1.4.1</v>
          </cell>
          <cell r="C224" t="str">
            <v xml:space="preserve"> DEVOLUCIONES SOBRE VENTAS NACIONALES </v>
          </cell>
          <cell r="D224">
            <v>11064.05</v>
          </cell>
          <cell r="E224">
            <v>0</v>
          </cell>
          <cell r="F224">
            <v>0</v>
          </cell>
          <cell r="G224">
            <v>0</v>
          </cell>
          <cell r="H224">
            <v>11064.05</v>
          </cell>
          <cell r="I224">
            <v>0</v>
          </cell>
        </row>
        <row r="225">
          <cell r="B225" t="str">
            <v>2.1.1.1.4.1.1</v>
          </cell>
          <cell r="C225" t="str">
            <v>DEVOLUCIONES SOBRE VENTAS NACIONALES A LA TASA GENERAL</v>
          </cell>
          <cell r="D225">
            <v>11064.05</v>
          </cell>
          <cell r="E225">
            <v>0</v>
          </cell>
          <cell r="F225">
            <v>0</v>
          </cell>
          <cell r="G225">
            <v>0</v>
          </cell>
          <cell r="H225">
            <v>11064.05</v>
          </cell>
          <cell r="I225">
            <v>0</v>
          </cell>
        </row>
        <row r="226">
          <cell r="B226" t="str">
            <v>2.1.2</v>
          </cell>
          <cell r="C226" t="str">
            <v xml:space="preserve"> INGRESOS NETOS POR: </v>
          </cell>
          <cell r="D226">
            <v>0</v>
          </cell>
          <cell r="E226">
            <v>10323.20686</v>
          </cell>
          <cell r="F226">
            <v>0</v>
          </cell>
          <cell r="G226">
            <v>0</v>
          </cell>
          <cell r="H226">
            <v>0</v>
          </cell>
          <cell r="I226">
            <v>10323.20686</v>
          </cell>
        </row>
        <row r="227">
          <cell r="B227" t="str">
            <v>2.1.2.1</v>
          </cell>
          <cell r="C227" t="str">
            <v xml:space="preserve"> SERVICIOS ADMINISTRATVOS </v>
          </cell>
          <cell r="D227">
            <v>0</v>
          </cell>
          <cell r="E227">
            <v>10323.20686</v>
          </cell>
          <cell r="F227">
            <v>0</v>
          </cell>
          <cell r="G227">
            <v>0</v>
          </cell>
          <cell r="H227">
            <v>0</v>
          </cell>
          <cell r="I227">
            <v>10323.20686</v>
          </cell>
        </row>
        <row r="228">
          <cell r="B228" t="str">
            <v>2.1.2.1.1</v>
          </cell>
          <cell r="C228" t="str">
            <v xml:space="preserve"> SERVICIOS ADMINISTRATIVOS </v>
          </cell>
          <cell r="D228">
            <v>0</v>
          </cell>
          <cell r="E228">
            <v>10323.20686</v>
          </cell>
          <cell r="F228">
            <v>0</v>
          </cell>
          <cell r="G228">
            <v>0</v>
          </cell>
          <cell r="H228">
            <v>0</v>
          </cell>
          <cell r="I228">
            <v>10323.20686</v>
          </cell>
        </row>
        <row r="229">
          <cell r="B229" t="str">
            <v>2.1.2.1.1.1</v>
          </cell>
          <cell r="C229" t="str">
            <v>SERVICIO DE LOGISTICA</v>
          </cell>
          <cell r="D229">
            <v>0</v>
          </cell>
          <cell r="E229">
            <v>10323.20686</v>
          </cell>
          <cell r="F229">
            <v>0</v>
          </cell>
          <cell r="G229">
            <v>0</v>
          </cell>
          <cell r="H229">
            <v>0</v>
          </cell>
          <cell r="I229">
            <v>10323.20686</v>
          </cell>
        </row>
        <row r="230">
          <cell r="B230" t="str">
            <v>2.2</v>
          </cell>
          <cell r="C230" t="str">
            <v xml:space="preserve"> COSTOS Y GASTOS </v>
          </cell>
          <cell r="D230">
            <v>1027526.8998869997</v>
          </cell>
          <cell r="E230">
            <v>0</v>
          </cell>
          <cell r="F230">
            <v>322601.69518000004</v>
          </cell>
          <cell r="G230">
            <v>0</v>
          </cell>
          <cell r="H230">
            <v>1350128.5950669996</v>
          </cell>
          <cell r="I230">
            <v>0</v>
          </cell>
        </row>
        <row r="231">
          <cell r="B231" t="str">
            <v>2.2.1</v>
          </cell>
          <cell r="C231" t="str">
            <v xml:space="preserve"> COSTO DE VENTAS O DE SERVICIOS </v>
          </cell>
          <cell r="D231">
            <v>474459.1293139999</v>
          </cell>
          <cell r="E231">
            <v>0</v>
          </cell>
          <cell r="F231">
            <v>155803.30815500001</v>
          </cell>
          <cell r="G231">
            <v>0</v>
          </cell>
          <cell r="H231">
            <v>630262.43746899988</v>
          </cell>
          <cell r="I231">
            <v>0</v>
          </cell>
        </row>
        <row r="232">
          <cell r="B232" t="str">
            <v>2.2.1.1</v>
          </cell>
          <cell r="C232" t="str">
            <v>COSTO DE VENTAS O DE SERVICIOS</v>
          </cell>
          <cell r="D232">
            <v>474459.1293139999</v>
          </cell>
          <cell r="E232">
            <v>0</v>
          </cell>
          <cell r="F232">
            <v>155803.30815500001</v>
          </cell>
          <cell r="G232">
            <v>0</v>
          </cell>
          <cell r="H232">
            <v>630262.43746899988</v>
          </cell>
          <cell r="I232">
            <v>0</v>
          </cell>
        </row>
        <row r="233">
          <cell r="B233" t="str">
            <v>2.2.2</v>
          </cell>
          <cell r="C233" t="str">
            <v xml:space="preserve"> GASTOS GENERALES </v>
          </cell>
          <cell r="D233">
            <v>553067.77057299984</v>
          </cell>
          <cell r="E233">
            <v>0</v>
          </cell>
          <cell r="F233">
            <v>166798.387025</v>
          </cell>
          <cell r="G233">
            <v>0</v>
          </cell>
          <cell r="H233">
            <v>719866.15759799979</v>
          </cell>
          <cell r="I233">
            <v>0</v>
          </cell>
        </row>
        <row r="234">
          <cell r="B234" t="str">
            <v>2.2.2.3</v>
          </cell>
          <cell r="C234" t="str">
            <v xml:space="preserve"> GASTOS GENERALES </v>
          </cell>
          <cell r="D234">
            <v>553067.77057299984</v>
          </cell>
          <cell r="E234">
            <v>0</v>
          </cell>
          <cell r="F234">
            <v>166798.387025</v>
          </cell>
          <cell r="G234">
            <v>0</v>
          </cell>
          <cell r="H234">
            <v>719866.15759799979</v>
          </cell>
          <cell r="I234">
            <v>0</v>
          </cell>
        </row>
        <row r="235">
          <cell r="B235" t="str">
            <v>2.2.2.3.1</v>
          </cell>
          <cell r="C235" t="str">
            <v xml:space="preserve"> BENEFICIOS A LOS EMPLEADOS DIRECTOS </v>
          </cell>
          <cell r="D235">
            <v>152531.2499999998</v>
          </cell>
          <cell r="E235">
            <v>0</v>
          </cell>
          <cell r="F235">
            <v>43098.01</v>
          </cell>
          <cell r="G235">
            <v>0</v>
          </cell>
          <cell r="H235">
            <v>195629.25999999978</v>
          </cell>
          <cell r="I235">
            <v>0</v>
          </cell>
        </row>
        <row r="236">
          <cell r="B236" t="str">
            <v>2.2.2.3.1.1</v>
          </cell>
          <cell r="C236" t="str">
            <v xml:space="preserve"> SUELDOS Y SALARIOS </v>
          </cell>
          <cell r="D236">
            <v>132809.87999999977</v>
          </cell>
          <cell r="E236">
            <v>0</v>
          </cell>
          <cell r="F236">
            <v>39089.4</v>
          </cell>
          <cell r="G236">
            <v>0</v>
          </cell>
          <cell r="H236">
            <v>171899.27999999977</v>
          </cell>
          <cell r="I236">
            <v>0</v>
          </cell>
        </row>
        <row r="237">
          <cell r="B237" t="str">
            <v>2.2.2.3.1.1.1</v>
          </cell>
          <cell r="C237" t="str">
            <v>SUELDOS</v>
          </cell>
          <cell r="D237">
            <v>132809.87999999977</v>
          </cell>
          <cell r="E237">
            <v>0</v>
          </cell>
          <cell r="F237">
            <v>39089.4</v>
          </cell>
          <cell r="G237">
            <v>0</v>
          </cell>
          <cell r="H237">
            <v>171899.27999999977</v>
          </cell>
          <cell r="I237">
            <v>0</v>
          </cell>
        </row>
        <row r="238">
          <cell r="B238" t="str">
            <v>2.2.2.3.1.3</v>
          </cell>
          <cell r="C238" t="str">
            <v xml:space="preserve"> HORAS EXTRAS </v>
          </cell>
          <cell r="D238">
            <v>5513.2599999999984</v>
          </cell>
          <cell r="E238">
            <v>0</v>
          </cell>
          <cell r="F238">
            <v>1973.81</v>
          </cell>
          <cell r="G238">
            <v>0</v>
          </cell>
          <cell r="H238">
            <v>7487.0699999999979</v>
          </cell>
          <cell r="I238">
            <v>0</v>
          </cell>
        </row>
        <row r="239">
          <cell r="B239" t="str">
            <v>2.2.2.3.1.3.1</v>
          </cell>
          <cell r="C239" t="str">
            <v>HORAS EXTRAS DOBLES</v>
          </cell>
          <cell r="D239">
            <v>5513.2599999999984</v>
          </cell>
          <cell r="E239">
            <v>0</v>
          </cell>
          <cell r="F239">
            <v>1973.81</v>
          </cell>
          <cell r="G239">
            <v>0</v>
          </cell>
          <cell r="H239">
            <v>7487.0699999999979</v>
          </cell>
          <cell r="I239">
            <v>0</v>
          </cell>
        </row>
        <row r="240">
          <cell r="B240" t="str">
            <v>2.2.2.3.1.4</v>
          </cell>
          <cell r="C240" t="str">
            <v>VACACIONES</v>
          </cell>
          <cell r="D240">
            <v>1887.72</v>
          </cell>
          <cell r="E240">
            <v>0</v>
          </cell>
          <cell r="F240">
            <v>0</v>
          </cell>
          <cell r="G240">
            <v>0</v>
          </cell>
          <cell r="H240">
            <v>1887.72</v>
          </cell>
          <cell r="I240">
            <v>0</v>
          </cell>
        </row>
        <row r="241">
          <cell r="B241" t="str">
            <v>2.2.2.3.1.5</v>
          </cell>
          <cell r="C241" t="str">
            <v>PRIMA VACACIONAL</v>
          </cell>
          <cell r="D241">
            <v>471.92999999999995</v>
          </cell>
          <cell r="E241">
            <v>0</v>
          </cell>
          <cell r="F241">
            <v>0</v>
          </cell>
          <cell r="G241">
            <v>0</v>
          </cell>
          <cell r="H241">
            <v>471.92999999999995</v>
          </cell>
          <cell r="I241">
            <v>0</v>
          </cell>
        </row>
        <row r="242">
          <cell r="B242" t="str">
            <v>2.2.2.3.1.9</v>
          </cell>
          <cell r="C242" t="str">
            <v>AGUINALDO</v>
          </cell>
          <cell r="D242">
            <v>435.92000000000189</v>
          </cell>
          <cell r="E242">
            <v>0</v>
          </cell>
          <cell r="F242">
            <v>0</v>
          </cell>
          <cell r="G242">
            <v>0</v>
          </cell>
          <cell r="H242">
            <v>435.92000000000189</v>
          </cell>
          <cell r="I242">
            <v>0</v>
          </cell>
        </row>
        <row r="243">
          <cell r="B243" t="str">
            <v>2.2.2.3.1.11</v>
          </cell>
          <cell r="C243" t="str">
            <v>COMISIONES</v>
          </cell>
          <cell r="D243">
            <v>5308.1399999999994</v>
          </cell>
          <cell r="E243">
            <v>0</v>
          </cell>
          <cell r="F243">
            <v>0</v>
          </cell>
          <cell r="G243">
            <v>0</v>
          </cell>
          <cell r="H243">
            <v>5308.1399999999994</v>
          </cell>
          <cell r="I243">
            <v>0</v>
          </cell>
        </row>
        <row r="244">
          <cell r="B244" t="str">
            <v>2.2.2.3.1.16</v>
          </cell>
          <cell r="C244" t="str">
            <v xml:space="preserve"> PRESTACIONES AL PERSONAL </v>
          </cell>
          <cell r="D244">
            <v>6104.4</v>
          </cell>
          <cell r="E244">
            <v>0</v>
          </cell>
          <cell r="F244">
            <v>2034.8</v>
          </cell>
          <cell r="G244">
            <v>0</v>
          </cell>
          <cell r="H244">
            <v>8139.2</v>
          </cell>
          <cell r="I244">
            <v>0</v>
          </cell>
        </row>
        <row r="245">
          <cell r="B245" t="str">
            <v>2.2.2.3.1.16.1</v>
          </cell>
          <cell r="C245" t="str">
            <v xml:space="preserve"> PREVISION SOCIAL </v>
          </cell>
          <cell r="D245">
            <v>6104.4</v>
          </cell>
          <cell r="E245">
            <v>0</v>
          </cell>
          <cell r="F245">
            <v>2034.8</v>
          </cell>
          <cell r="G245">
            <v>0</v>
          </cell>
          <cell r="H245">
            <v>8139.2</v>
          </cell>
          <cell r="I245">
            <v>0</v>
          </cell>
        </row>
        <row r="246">
          <cell r="B246" t="str">
            <v>2.2.2.3.1.16.1.2</v>
          </cell>
          <cell r="C246" t="str">
            <v>VALES DE DESPENSA A TRAVES DE MONEDERO ELECTRONICO</v>
          </cell>
          <cell r="D246">
            <v>6104.4</v>
          </cell>
          <cell r="E246">
            <v>0</v>
          </cell>
          <cell r="F246">
            <v>2034.8</v>
          </cell>
          <cell r="G246">
            <v>0</v>
          </cell>
          <cell r="H246">
            <v>8139.2</v>
          </cell>
          <cell r="I246">
            <v>0</v>
          </cell>
        </row>
        <row r="247">
          <cell r="B247" t="str">
            <v>2.2.2.3.4</v>
          </cell>
          <cell r="C247" t="str">
            <v xml:space="preserve"> IMPUESTOS Y APORTACIONES SOBRE SUELDOS Y SALARIOS </v>
          </cell>
          <cell r="D247">
            <v>27315.959999999995</v>
          </cell>
          <cell r="E247">
            <v>0</v>
          </cell>
          <cell r="F247">
            <v>0</v>
          </cell>
          <cell r="G247">
            <v>0</v>
          </cell>
          <cell r="H247">
            <v>27315.959999999995</v>
          </cell>
          <cell r="I247">
            <v>0</v>
          </cell>
        </row>
        <row r="248">
          <cell r="B248" t="str">
            <v>2.2.2.3.4.1</v>
          </cell>
          <cell r="C248" t="str">
            <v xml:space="preserve"> CUOTAS AL I.M.S.S. </v>
          </cell>
          <cell r="D248">
            <v>11848.859999999997</v>
          </cell>
          <cell r="E248">
            <v>0</v>
          </cell>
          <cell r="F248">
            <v>0</v>
          </cell>
          <cell r="G248">
            <v>0</v>
          </cell>
          <cell r="H248">
            <v>11848.859999999997</v>
          </cell>
          <cell r="I248">
            <v>0</v>
          </cell>
        </row>
        <row r="249">
          <cell r="B249" t="str">
            <v>2.2.2.3.4.1.1</v>
          </cell>
          <cell r="C249" t="str">
            <v>CUOTA FIJA</v>
          </cell>
          <cell r="D249">
            <v>3961.6499999999996</v>
          </cell>
          <cell r="E249">
            <v>0</v>
          </cell>
          <cell r="F249">
            <v>0</v>
          </cell>
          <cell r="G249">
            <v>0</v>
          </cell>
          <cell r="H249">
            <v>3961.6499999999996</v>
          </cell>
          <cell r="I249">
            <v>0</v>
          </cell>
        </row>
        <row r="250">
          <cell r="B250" t="str">
            <v>2.2.2.3.4.1.2</v>
          </cell>
          <cell r="C250" t="str">
            <v>EXCEDENTE 3 SMGDI</v>
          </cell>
          <cell r="D250">
            <v>886.09999999999945</v>
          </cell>
          <cell r="E250">
            <v>0</v>
          </cell>
          <cell r="F250">
            <v>0</v>
          </cell>
          <cell r="G250">
            <v>0</v>
          </cell>
          <cell r="H250">
            <v>886.09999999999945</v>
          </cell>
          <cell r="I250">
            <v>0</v>
          </cell>
        </row>
        <row r="251">
          <cell r="B251" t="str">
            <v>2.2.2.3.4.1.3</v>
          </cell>
          <cell r="C251" t="str">
            <v>PRESTACIONES EN DINERO</v>
          </cell>
          <cell r="D251">
            <v>971.70000000000027</v>
          </cell>
          <cell r="E251">
            <v>0</v>
          </cell>
          <cell r="F251">
            <v>0</v>
          </cell>
          <cell r="G251">
            <v>0</v>
          </cell>
          <cell r="H251">
            <v>971.70000000000027</v>
          </cell>
          <cell r="I251">
            <v>0</v>
          </cell>
        </row>
        <row r="252">
          <cell r="B252" t="str">
            <v>2.2.2.3.4.1.4</v>
          </cell>
          <cell r="C252" t="str">
            <v>GASTOS MEDICOS PENSIONADOS</v>
          </cell>
          <cell r="D252">
            <v>1457.5299999999997</v>
          </cell>
          <cell r="E252">
            <v>0</v>
          </cell>
          <cell r="F252">
            <v>0</v>
          </cell>
          <cell r="G252">
            <v>0</v>
          </cell>
          <cell r="H252">
            <v>1457.5299999999997</v>
          </cell>
          <cell r="I252">
            <v>0</v>
          </cell>
        </row>
        <row r="253">
          <cell r="B253" t="str">
            <v>2.2.2.3.4.1.5</v>
          </cell>
          <cell r="C253" t="str">
            <v>RIESGOS DE TRABAJO</v>
          </cell>
          <cell r="D253">
            <v>754.51000000000113</v>
          </cell>
          <cell r="E253">
            <v>0</v>
          </cell>
          <cell r="F253">
            <v>0</v>
          </cell>
          <cell r="G253">
            <v>0</v>
          </cell>
          <cell r="H253">
            <v>754.51000000000113</v>
          </cell>
          <cell r="I253">
            <v>0</v>
          </cell>
        </row>
        <row r="254">
          <cell r="B254" t="str">
            <v>2.2.2.3.4.1.6</v>
          </cell>
          <cell r="C254" t="str">
            <v>INVALIDEZ Y VIDA</v>
          </cell>
          <cell r="D254">
            <v>2429.2299999999977</v>
          </cell>
          <cell r="E254">
            <v>0</v>
          </cell>
          <cell r="F254">
            <v>0</v>
          </cell>
          <cell r="G254">
            <v>0</v>
          </cell>
          <cell r="H254">
            <v>2429.2299999999977</v>
          </cell>
          <cell r="I254">
            <v>0</v>
          </cell>
        </row>
        <row r="255">
          <cell r="B255" t="str">
            <v>2.2.2.3.4.1.7</v>
          </cell>
          <cell r="C255" t="str">
            <v>GUARDERIAS Y PRESTACIONES SOCIALES</v>
          </cell>
          <cell r="D255">
            <v>1388.1400000000003</v>
          </cell>
          <cell r="E255">
            <v>0</v>
          </cell>
          <cell r="F255">
            <v>0</v>
          </cell>
          <cell r="G255">
            <v>0</v>
          </cell>
          <cell r="H255">
            <v>1388.1400000000003</v>
          </cell>
          <cell r="I255">
            <v>0</v>
          </cell>
        </row>
        <row r="256">
          <cell r="B256" t="str">
            <v>2.2.2.3.4.2</v>
          </cell>
          <cell r="C256" t="str">
            <v xml:space="preserve"> APORTACIONES AL INFONAVIT </v>
          </cell>
          <cell r="D256">
            <v>4829.7599999999984</v>
          </cell>
          <cell r="E256">
            <v>0</v>
          </cell>
          <cell r="F256">
            <v>0</v>
          </cell>
          <cell r="G256">
            <v>0</v>
          </cell>
          <cell r="H256">
            <v>4829.7599999999984</v>
          </cell>
          <cell r="I256">
            <v>0</v>
          </cell>
        </row>
        <row r="257">
          <cell r="B257" t="str">
            <v>2.2.2.3.4.2.1</v>
          </cell>
          <cell r="C257" t="str">
            <v>INFONAVIT-APORTACION PATRONAL SIN CREDITO</v>
          </cell>
          <cell r="D257">
            <v>4829.7599999999984</v>
          </cell>
          <cell r="E257">
            <v>0</v>
          </cell>
          <cell r="F257">
            <v>0</v>
          </cell>
          <cell r="G257">
            <v>0</v>
          </cell>
          <cell r="H257">
            <v>4829.7599999999984</v>
          </cell>
          <cell r="I257">
            <v>0</v>
          </cell>
        </row>
        <row r="258">
          <cell r="B258" t="str">
            <v>2.2.2.3.4.3</v>
          </cell>
          <cell r="C258" t="str">
            <v xml:space="preserve"> APORTACIONES AL SAR </v>
          </cell>
          <cell r="D258">
            <v>6061.34</v>
          </cell>
          <cell r="E258">
            <v>0</v>
          </cell>
          <cell r="F258">
            <v>0</v>
          </cell>
          <cell r="G258">
            <v>0</v>
          </cell>
          <cell r="H258">
            <v>6061.34</v>
          </cell>
          <cell r="I258">
            <v>0</v>
          </cell>
        </row>
        <row r="259">
          <cell r="B259" t="str">
            <v>2.2.2.3.4.3.1</v>
          </cell>
          <cell r="C259" t="str">
            <v>RETIRO</v>
          </cell>
          <cell r="D259">
            <v>1931.8899999999994</v>
          </cell>
          <cell r="E259">
            <v>0</v>
          </cell>
          <cell r="F259">
            <v>0</v>
          </cell>
          <cell r="G259">
            <v>0</v>
          </cell>
          <cell r="H259">
            <v>1931.8899999999994</v>
          </cell>
          <cell r="I259">
            <v>0</v>
          </cell>
        </row>
        <row r="260">
          <cell r="B260" t="str">
            <v>2.2.2.3.4.3.2</v>
          </cell>
          <cell r="C260" t="str">
            <v>CESANTIA EN EDAD AVANZADA Y VEJEZ</v>
          </cell>
          <cell r="D260">
            <v>4129.4500000000007</v>
          </cell>
          <cell r="E260">
            <v>0</v>
          </cell>
          <cell r="F260">
            <v>0</v>
          </cell>
          <cell r="G260">
            <v>0</v>
          </cell>
          <cell r="H260">
            <v>4129.4500000000007</v>
          </cell>
          <cell r="I260">
            <v>0</v>
          </cell>
        </row>
        <row r="261">
          <cell r="B261" t="str">
            <v>2.2.2.3.4.4</v>
          </cell>
          <cell r="C261" t="str">
            <v>IMPUESTO ESTATAL SOBRE NOMINAS</v>
          </cell>
          <cell r="D261">
            <v>4576</v>
          </cell>
          <cell r="E261">
            <v>0</v>
          </cell>
          <cell r="F261">
            <v>0</v>
          </cell>
          <cell r="G261">
            <v>0</v>
          </cell>
          <cell r="H261">
            <v>4576</v>
          </cell>
          <cell r="I261">
            <v>0</v>
          </cell>
        </row>
        <row r="262">
          <cell r="B262" t="str">
            <v>2.2.2.3.6</v>
          </cell>
          <cell r="C262" t="str">
            <v xml:space="preserve"> HONORARIOS </v>
          </cell>
          <cell r="D262">
            <v>219313.77999999997</v>
          </cell>
          <cell r="E262">
            <v>0</v>
          </cell>
          <cell r="F262">
            <v>62637.80999999999</v>
          </cell>
          <cell r="G262">
            <v>0</v>
          </cell>
          <cell r="H262">
            <v>281951.59000000003</v>
          </cell>
          <cell r="I262">
            <v>0</v>
          </cell>
        </row>
        <row r="263">
          <cell r="B263" t="str">
            <v>2.2.2.3.6.1</v>
          </cell>
          <cell r="C263" t="str">
            <v xml:space="preserve"> HONORARIOS A PERSONAS FISICAS </v>
          </cell>
          <cell r="D263">
            <v>23329.449999999997</v>
          </cell>
          <cell r="E263">
            <v>0</v>
          </cell>
          <cell r="F263">
            <v>0</v>
          </cell>
          <cell r="G263">
            <v>0</v>
          </cell>
          <cell r="H263">
            <v>23329.449999999997</v>
          </cell>
          <cell r="I263">
            <v>0</v>
          </cell>
        </row>
        <row r="264">
          <cell r="B264" t="str">
            <v>2.2.2.3.6.1.1</v>
          </cell>
          <cell r="C264" t="str">
            <v>HONORARIOS A PERSONAS FISICAS RESIDENTES NACIONALES</v>
          </cell>
          <cell r="D264">
            <v>23329.449999999997</v>
          </cell>
          <cell r="E264">
            <v>0</v>
          </cell>
          <cell r="F264">
            <v>0</v>
          </cell>
          <cell r="G264">
            <v>0</v>
          </cell>
          <cell r="H264">
            <v>23329.449999999997</v>
          </cell>
          <cell r="I264">
            <v>0</v>
          </cell>
        </row>
        <row r="265">
          <cell r="B265" t="str">
            <v>2.2.2.3.6.2</v>
          </cell>
          <cell r="C265" t="str">
            <v xml:space="preserve"> HONORARIOS A PERSONAS MORALES </v>
          </cell>
          <cell r="D265">
            <v>13500</v>
          </cell>
          <cell r="E265">
            <v>0</v>
          </cell>
          <cell r="F265">
            <v>4500</v>
          </cell>
          <cell r="G265">
            <v>0</v>
          </cell>
          <cell r="H265">
            <v>18000</v>
          </cell>
          <cell r="I265">
            <v>0</v>
          </cell>
        </row>
        <row r="266">
          <cell r="B266" t="str">
            <v>2.2.2.3.6.2.1</v>
          </cell>
          <cell r="C266" t="str">
            <v>HONORARIOS A PERSONAS MORALES RESIDENTES  NACIONALES</v>
          </cell>
          <cell r="D266">
            <v>13500</v>
          </cell>
          <cell r="E266">
            <v>0</v>
          </cell>
          <cell r="F266">
            <v>4500</v>
          </cell>
          <cell r="G266">
            <v>0</v>
          </cell>
          <cell r="H266">
            <v>18000</v>
          </cell>
          <cell r="I266">
            <v>0</v>
          </cell>
        </row>
        <row r="267">
          <cell r="B267" t="str">
            <v>2.2.2.3.6.5</v>
          </cell>
          <cell r="C267" t="str">
            <v xml:space="preserve"> HONORARIOS ASIMILADOS A SALARIOS </v>
          </cell>
          <cell r="D267">
            <v>182484.33</v>
          </cell>
          <cell r="E267">
            <v>0</v>
          </cell>
          <cell r="F267">
            <v>58137.80999999999</v>
          </cell>
          <cell r="G267">
            <v>0</v>
          </cell>
          <cell r="H267">
            <v>240622.14</v>
          </cell>
          <cell r="I267">
            <v>0</v>
          </cell>
        </row>
        <row r="268">
          <cell r="B268" t="str">
            <v>2.2.2.3.6.5.3</v>
          </cell>
          <cell r="C268" t="str">
            <v>EDUARDO ROMERO FLORES</v>
          </cell>
          <cell r="D268">
            <v>15198.92</v>
          </cell>
          <cell r="E268">
            <v>0</v>
          </cell>
          <cell r="F268">
            <v>4123.71</v>
          </cell>
          <cell r="G268">
            <v>0</v>
          </cell>
          <cell r="H268">
            <v>19322.63</v>
          </cell>
          <cell r="I268">
            <v>0</v>
          </cell>
        </row>
        <row r="269">
          <cell r="B269" t="str">
            <v>2.2.2.3.6.5.6</v>
          </cell>
          <cell r="C269" t="str">
            <v xml:space="preserve">SALISA CELIA GASCA COLIN  </v>
          </cell>
          <cell r="D269">
            <v>22179.399999999965</v>
          </cell>
          <cell r="E269">
            <v>0</v>
          </cell>
          <cell r="F269">
            <v>6349.52</v>
          </cell>
          <cell r="G269">
            <v>0</v>
          </cell>
          <cell r="H269">
            <v>28528.919999999966</v>
          </cell>
          <cell r="I269">
            <v>0</v>
          </cell>
        </row>
        <row r="270">
          <cell r="B270" t="str">
            <v>2.2.2.3.6.5.7</v>
          </cell>
          <cell r="C270" t="str">
            <v xml:space="preserve">BRENDA ABIGAIL RIOS MARTINEZ  </v>
          </cell>
          <cell r="D270">
            <v>561.20999999999981</v>
          </cell>
          <cell r="E270">
            <v>0</v>
          </cell>
          <cell r="F270">
            <v>46.45</v>
          </cell>
          <cell r="G270">
            <v>0</v>
          </cell>
          <cell r="H270">
            <v>607.65999999999985</v>
          </cell>
          <cell r="I270">
            <v>0</v>
          </cell>
        </row>
        <row r="271">
          <cell r="B271" t="str">
            <v>2.2.2.3.6.5.8</v>
          </cell>
          <cell r="C271" t="str">
            <v xml:space="preserve">BRENDA GUTIERREZ VILLANUEVA  </v>
          </cell>
          <cell r="D271">
            <v>16955.880000000005</v>
          </cell>
          <cell r="E271">
            <v>0</v>
          </cell>
          <cell r="F271">
            <v>6333.82</v>
          </cell>
          <cell r="G271">
            <v>0</v>
          </cell>
          <cell r="H271">
            <v>23289.700000000004</v>
          </cell>
          <cell r="I271">
            <v>0</v>
          </cell>
        </row>
        <row r="272">
          <cell r="B272" t="str">
            <v>2.2.2.3.6.5.10</v>
          </cell>
          <cell r="C272" t="str">
            <v xml:space="preserve">DANIELA ALEJANDRA VILLANUEVA CUEVAS  </v>
          </cell>
          <cell r="D272">
            <v>13746.289999999997</v>
          </cell>
          <cell r="E272">
            <v>0</v>
          </cell>
          <cell r="F272">
            <v>6422.61</v>
          </cell>
          <cell r="G272">
            <v>0</v>
          </cell>
          <cell r="H272">
            <v>20168.899999999998</v>
          </cell>
          <cell r="I272">
            <v>0</v>
          </cell>
        </row>
        <row r="273">
          <cell r="B273" t="str">
            <v>2.2.2.3.6.5.11</v>
          </cell>
          <cell r="C273" t="str">
            <v xml:space="preserve">MARIA FERNANDA BASURTO GALEANA  </v>
          </cell>
          <cell r="D273">
            <v>34426.740000000013</v>
          </cell>
          <cell r="E273">
            <v>0</v>
          </cell>
          <cell r="F273">
            <v>2032.87</v>
          </cell>
          <cell r="G273">
            <v>0</v>
          </cell>
          <cell r="H273">
            <v>36459.610000000015</v>
          </cell>
          <cell r="I273">
            <v>0</v>
          </cell>
        </row>
        <row r="274">
          <cell r="B274" t="str">
            <v>2.2.2.3.6.5.12</v>
          </cell>
          <cell r="C274" t="str">
            <v xml:space="preserve">MARIANA MONSERRAT MARIN CAMPOS  </v>
          </cell>
          <cell r="D274">
            <v>13689.48000000001</v>
          </cell>
          <cell r="E274">
            <v>0</v>
          </cell>
          <cell r="F274">
            <v>4563.16</v>
          </cell>
          <cell r="G274">
            <v>0</v>
          </cell>
          <cell r="H274">
            <v>18252.64000000001</v>
          </cell>
          <cell r="I274">
            <v>0</v>
          </cell>
        </row>
        <row r="275">
          <cell r="B275" t="str">
            <v>2.2.2.3.6.5.13</v>
          </cell>
          <cell r="C275" t="str">
            <v xml:space="preserve">CITLALLI GARCIA ALVARADO  </v>
          </cell>
          <cell r="D275">
            <v>18470.580000000002</v>
          </cell>
          <cell r="E275">
            <v>0</v>
          </cell>
          <cell r="F275">
            <v>5311.54</v>
          </cell>
          <cell r="G275">
            <v>0</v>
          </cell>
          <cell r="H275">
            <v>23782.120000000003</v>
          </cell>
          <cell r="I275">
            <v>0</v>
          </cell>
        </row>
        <row r="276">
          <cell r="B276" t="str">
            <v>2.2.2.3.6.5.14</v>
          </cell>
          <cell r="C276" t="str">
            <v xml:space="preserve">ANDREA DE LA LUZ GARCIA  </v>
          </cell>
          <cell r="D276">
            <v>6269.2300000000005</v>
          </cell>
          <cell r="E276">
            <v>0</v>
          </cell>
          <cell r="F276">
            <v>3766.35</v>
          </cell>
          <cell r="G276">
            <v>0</v>
          </cell>
          <cell r="H276">
            <v>10035.58</v>
          </cell>
          <cell r="I276">
            <v>0</v>
          </cell>
        </row>
        <row r="277">
          <cell r="B277" t="str">
            <v>2.2.2.3.6.5.15</v>
          </cell>
          <cell r="C277" t="str">
            <v xml:space="preserve">MARIANA MONTSERRAT LERMA HERNANDEZ  </v>
          </cell>
          <cell r="D277">
            <v>14458.46</v>
          </cell>
          <cell r="E277">
            <v>0</v>
          </cell>
          <cell r="F277">
            <v>5864.02</v>
          </cell>
          <cell r="G277">
            <v>0</v>
          </cell>
          <cell r="H277">
            <v>20322.48</v>
          </cell>
          <cell r="I277">
            <v>0</v>
          </cell>
        </row>
        <row r="278">
          <cell r="B278" t="str">
            <v>2.2.2.3.6.5.16</v>
          </cell>
          <cell r="C278" t="str">
            <v>JOSE LUIS RODRIGUEZ VALDEZ</v>
          </cell>
          <cell r="D278">
            <v>26528.14</v>
          </cell>
          <cell r="E278">
            <v>0</v>
          </cell>
          <cell r="F278">
            <v>13323.76</v>
          </cell>
          <cell r="G278">
            <v>0</v>
          </cell>
          <cell r="H278">
            <v>39851.9</v>
          </cell>
          <cell r="I278">
            <v>0</v>
          </cell>
        </row>
        <row r="279">
          <cell r="B279" t="str">
            <v>2.2.2.3.7</v>
          </cell>
          <cell r="C279" t="str">
            <v xml:space="preserve"> ARRENDAMIENTOS </v>
          </cell>
          <cell r="D279">
            <v>62871.000000000015</v>
          </cell>
          <cell r="E279">
            <v>0</v>
          </cell>
          <cell r="F279">
            <v>22187.599999999999</v>
          </cell>
          <cell r="G279">
            <v>0</v>
          </cell>
          <cell r="H279">
            <v>85058.6</v>
          </cell>
          <cell r="I279">
            <v>0</v>
          </cell>
        </row>
        <row r="280">
          <cell r="B280" t="str">
            <v>2.2.2.3.7.2</v>
          </cell>
          <cell r="C280" t="str">
            <v>ARRENDAMIENTO A PERSONAS MORALES RESIDENTES NACIONALES</v>
          </cell>
          <cell r="D280">
            <v>62871.000000000015</v>
          </cell>
          <cell r="E280">
            <v>0</v>
          </cell>
          <cell r="F280">
            <v>22187.599999999999</v>
          </cell>
          <cell r="G280">
            <v>0</v>
          </cell>
          <cell r="H280">
            <v>85058.6</v>
          </cell>
          <cell r="I280">
            <v>0</v>
          </cell>
        </row>
        <row r="281">
          <cell r="B281" t="str">
            <v>2.2.2.3.8</v>
          </cell>
          <cell r="C281" t="str">
            <v xml:space="preserve"> COMBUSTIBLES Y LUBRICANTES </v>
          </cell>
          <cell r="D281">
            <v>17408.52</v>
          </cell>
          <cell r="E281">
            <v>0</v>
          </cell>
          <cell r="F281">
            <v>3105.6</v>
          </cell>
          <cell r="G281">
            <v>0</v>
          </cell>
          <cell r="H281">
            <v>20514.12</v>
          </cell>
          <cell r="I281">
            <v>0</v>
          </cell>
        </row>
        <row r="282">
          <cell r="B282" t="str">
            <v>2.2.2.3.8.1</v>
          </cell>
          <cell r="C282" t="str">
            <v>GASOLINA</v>
          </cell>
          <cell r="D282">
            <v>16740.73</v>
          </cell>
          <cell r="E282">
            <v>0</v>
          </cell>
          <cell r="F282">
            <v>3105.6</v>
          </cell>
          <cell r="G282">
            <v>0</v>
          </cell>
          <cell r="H282">
            <v>19846.329999999998</v>
          </cell>
          <cell r="I282">
            <v>0</v>
          </cell>
        </row>
        <row r="283">
          <cell r="B283" t="str">
            <v>2.2.2.3.8.4</v>
          </cell>
          <cell r="C283" t="str">
            <v>ACEITES Y LUBRICANTES</v>
          </cell>
          <cell r="D283">
            <v>667.79000000000008</v>
          </cell>
          <cell r="E283">
            <v>0</v>
          </cell>
          <cell r="F283">
            <v>0</v>
          </cell>
          <cell r="G283">
            <v>0</v>
          </cell>
          <cell r="H283">
            <v>667.79000000000008</v>
          </cell>
          <cell r="I283">
            <v>0</v>
          </cell>
        </row>
        <row r="284">
          <cell r="B284" t="str">
            <v>2.2.2.3.10</v>
          </cell>
          <cell r="C284" t="str">
            <v xml:space="preserve"> DEPRECIACIONES </v>
          </cell>
          <cell r="D284">
            <v>9158.0793000000012</v>
          </cell>
          <cell r="E284">
            <v>0</v>
          </cell>
          <cell r="F284">
            <v>3052.6931</v>
          </cell>
          <cell r="G284">
            <v>0</v>
          </cell>
          <cell r="H284">
            <v>12210.772400000002</v>
          </cell>
          <cell r="I284">
            <v>0</v>
          </cell>
        </row>
        <row r="285">
          <cell r="B285" t="str">
            <v>2.2.2.3.10.17</v>
          </cell>
          <cell r="C285" t="str">
            <v>DEPRECIACION DE OTROS ACTIVOS FIJOS</v>
          </cell>
          <cell r="D285">
            <v>9158.0793000000012</v>
          </cell>
          <cell r="E285">
            <v>0</v>
          </cell>
          <cell r="F285">
            <v>3052.6931</v>
          </cell>
          <cell r="G285">
            <v>0</v>
          </cell>
          <cell r="H285">
            <v>12210.772400000002</v>
          </cell>
          <cell r="I285">
            <v>0</v>
          </cell>
        </row>
        <row r="286">
          <cell r="B286" t="str">
            <v>2.2.2.3.12</v>
          </cell>
          <cell r="C286" t="str">
            <v xml:space="preserve"> TELEFONO </v>
          </cell>
          <cell r="D286">
            <v>294.92000000000098</v>
          </cell>
          <cell r="E286">
            <v>0</v>
          </cell>
          <cell r="F286">
            <v>90.26</v>
          </cell>
          <cell r="G286">
            <v>0</v>
          </cell>
          <cell r="H286">
            <v>385.18000000000097</v>
          </cell>
          <cell r="I286">
            <v>0</v>
          </cell>
        </row>
        <row r="287">
          <cell r="B287" t="str">
            <v>2.2.2.3.12.1</v>
          </cell>
          <cell r="C287" t="str">
            <v>TELEFONO FIJO</v>
          </cell>
          <cell r="D287">
            <v>294.92000000000098</v>
          </cell>
          <cell r="E287">
            <v>0</v>
          </cell>
          <cell r="F287">
            <v>90.26</v>
          </cell>
          <cell r="G287">
            <v>0</v>
          </cell>
          <cell r="H287">
            <v>385.18000000000097</v>
          </cell>
          <cell r="I287">
            <v>0</v>
          </cell>
        </row>
        <row r="288">
          <cell r="B288" t="str">
            <v>2.2.2.3.13</v>
          </cell>
          <cell r="C288" t="str">
            <v>INTERNET</v>
          </cell>
          <cell r="D288">
            <v>1048.1999999999971</v>
          </cell>
          <cell r="E288">
            <v>0</v>
          </cell>
          <cell r="F288">
            <v>349.4</v>
          </cell>
          <cell r="G288">
            <v>0</v>
          </cell>
          <cell r="H288">
            <v>1397.5999999999972</v>
          </cell>
          <cell r="I288">
            <v>0</v>
          </cell>
        </row>
        <row r="289">
          <cell r="B289" t="str">
            <v>2.2.2.3.18</v>
          </cell>
          <cell r="C289" t="str">
            <v xml:space="preserve"> PAPELERIA Y ARTICULOS DE OFICINA </v>
          </cell>
          <cell r="D289">
            <v>2079.5200000000004</v>
          </cell>
          <cell r="E289">
            <v>0</v>
          </cell>
          <cell r="F289">
            <v>0</v>
          </cell>
          <cell r="G289">
            <v>0</v>
          </cell>
          <cell r="H289">
            <v>2079.5200000000004</v>
          </cell>
          <cell r="I289">
            <v>0</v>
          </cell>
        </row>
        <row r="290">
          <cell r="B290" t="str">
            <v>2.2.2.3.18.1</v>
          </cell>
          <cell r="C290" t="str">
            <v>PAPELERIA Y ARTICULOS DE OFICINA</v>
          </cell>
          <cell r="D290">
            <v>2079.5200000000004</v>
          </cell>
          <cell r="E290">
            <v>0</v>
          </cell>
          <cell r="F290">
            <v>0</v>
          </cell>
          <cell r="G290">
            <v>0</v>
          </cell>
          <cell r="H290">
            <v>2079.5200000000004</v>
          </cell>
          <cell r="I290">
            <v>0</v>
          </cell>
        </row>
        <row r="291">
          <cell r="B291" t="str">
            <v>2.2.2.3.19</v>
          </cell>
          <cell r="C291" t="str">
            <v xml:space="preserve"> MANTENIMIENTO Y CONSERVACION </v>
          </cell>
          <cell r="D291">
            <v>5657.3</v>
          </cell>
          <cell r="E291">
            <v>0</v>
          </cell>
          <cell r="F291">
            <v>1950.1</v>
          </cell>
          <cell r="G291">
            <v>0</v>
          </cell>
          <cell r="H291">
            <v>7607.4000000000005</v>
          </cell>
          <cell r="I291">
            <v>0</v>
          </cell>
        </row>
        <row r="292">
          <cell r="B292" t="str">
            <v>2.2.2.3.19.1</v>
          </cell>
          <cell r="C292" t="str">
            <v>MANTENIMIENTO DE MAQUINARIA Y EQUIPO</v>
          </cell>
          <cell r="D292">
            <v>3620.69</v>
          </cell>
          <cell r="E292">
            <v>0</v>
          </cell>
          <cell r="F292">
            <v>0</v>
          </cell>
          <cell r="G292">
            <v>0</v>
          </cell>
          <cell r="H292">
            <v>3620.69</v>
          </cell>
          <cell r="I292">
            <v>0</v>
          </cell>
        </row>
        <row r="293">
          <cell r="B293" t="str">
            <v>2.2.2.3.19.2</v>
          </cell>
          <cell r="C293" t="str">
            <v>MANTENIMIENTO DE EDIFICIO</v>
          </cell>
          <cell r="D293">
            <v>1521</v>
          </cell>
          <cell r="E293">
            <v>0</v>
          </cell>
          <cell r="F293">
            <v>507</v>
          </cell>
          <cell r="G293">
            <v>0</v>
          </cell>
          <cell r="H293">
            <v>2028</v>
          </cell>
          <cell r="I293">
            <v>0</v>
          </cell>
        </row>
        <row r="294">
          <cell r="B294" t="str">
            <v>2.2.2.3.19.5</v>
          </cell>
          <cell r="C294" t="str">
            <v>MANTENIMIENTO DE EQUIPO DE TRANSPORTE</v>
          </cell>
          <cell r="D294">
            <v>515.61</v>
          </cell>
          <cell r="E294">
            <v>0</v>
          </cell>
          <cell r="F294">
            <v>1443.1</v>
          </cell>
          <cell r="G294">
            <v>0</v>
          </cell>
          <cell r="H294">
            <v>1958.71</v>
          </cell>
          <cell r="I294">
            <v>0</v>
          </cell>
        </row>
        <row r="295">
          <cell r="B295" t="str">
            <v>2.2.2.3.22</v>
          </cell>
          <cell r="C295" t="str">
            <v>RECARGOS FISCALES</v>
          </cell>
          <cell r="D295">
            <v>9</v>
          </cell>
          <cell r="E295">
            <v>0</v>
          </cell>
          <cell r="F295">
            <v>224</v>
          </cell>
          <cell r="G295">
            <v>0</v>
          </cell>
          <cell r="H295">
            <v>233</v>
          </cell>
          <cell r="I295">
            <v>0</v>
          </cell>
        </row>
        <row r="296">
          <cell r="B296" t="str">
            <v>2.2.2.3.24</v>
          </cell>
          <cell r="C296" t="str">
            <v xml:space="preserve"> CUOTAS Y SUSCRIPCIONES </v>
          </cell>
          <cell r="D296">
            <v>12801.72409999999</v>
          </cell>
          <cell r="E296">
            <v>0</v>
          </cell>
          <cell r="F296">
            <v>0</v>
          </cell>
          <cell r="G296">
            <v>0</v>
          </cell>
          <cell r="H296">
            <v>12801.72409999999</v>
          </cell>
          <cell r="I296">
            <v>0</v>
          </cell>
        </row>
        <row r="297">
          <cell r="B297" t="str">
            <v>2.2.2.3.24.7</v>
          </cell>
          <cell r="C297" t="str">
            <v>SUSCRIPCION A SERVICIOS DE COMPUTO EN LA NUBE</v>
          </cell>
          <cell r="D297">
            <v>12801.72409999999</v>
          </cell>
          <cell r="E297">
            <v>0</v>
          </cell>
          <cell r="F297">
            <v>0</v>
          </cell>
          <cell r="G297">
            <v>0</v>
          </cell>
          <cell r="H297">
            <v>12801.72409999999</v>
          </cell>
          <cell r="I297">
            <v>0</v>
          </cell>
        </row>
        <row r="298">
          <cell r="B298" t="str">
            <v>2.2.2.3.26</v>
          </cell>
          <cell r="C298" t="str">
            <v>CAPACITACION AL PERSONAL</v>
          </cell>
          <cell r="D298">
            <v>0</v>
          </cell>
          <cell r="E298">
            <v>0</v>
          </cell>
          <cell r="F298">
            <v>22500</v>
          </cell>
          <cell r="G298">
            <v>0</v>
          </cell>
          <cell r="H298">
            <v>22500</v>
          </cell>
          <cell r="I298">
            <v>0</v>
          </cell>
        </row>
        <row r="299">
          <cell r="B299" t="str">
            <v>2.2.2.3.31</v>
          </cell>
          <cell r="C299" t="str">
            <v xml:space="preserve"> GASTOS DE IMPORTACION </v>
          </cell>
          <cell r="D299">
            <v>899.99999999999091</v>
          </cell>
          <cell r="E299">
            <v>0</v>
          </cell>
          <cell r="F299">
            <v>0</v>
          </cell>
          <cell r="G299">
            <v>0</v>
          </cell>
          <cell r="H299">
            <v>899.99999999999091</v>
          </cell>
          <cell r="I299">
            <v>0</v>
          </cell>
        </row>
        <row r="300">
          <cell r="B300" t="str">
            <v>2.2.2.3.31.5</v>
          </cell>
          <cell r="C300" t="str">
            <v>OTROS GASTOS DE IMPORTACION</v>
          </cell>
          <cell r="D300">
            <v>899.99999999999091</v>
          </cell>
          <cell r="E300">
            <v>0</v>
          </cell>
          <cell r="F300">
            <v>0</v>
          </cell>
          <cell r="G300">
            <v>0</v>
          </cell>
          <cell r="H300">
            <v>899.99999999999091</v>
          </cell>
          <cell r="I300">
            <v>0</v>
          </cell>
        </row>
        <row r="301">
          <cell r="B301" t="str">
            <v>2.2.2.3.34</v>
          </cell>
          <cell r="C301" t="str">
            <v xml:space="preserve"> COMISIONES BANCARIAS </v>
          </cell>
          <cell r="D301">
            <v>4073</v>
          </cell>
          <cell r="E301">
            <v>0</v>
          </cell>
          <cell r="F301">
            <v>2734.5</v>
          </cell>
          <cell r="G301">
            <v>0</v>
          </cell>
          <cell r="H301">
            <v>6807.5</v>
          </cell>
          <cell r="I301">
            <v>0</v>
          </cell>
        </row>
        <row r="302">
          <cell r="B302" t="str">
            <v>2.2.2.3.34.1</v>
          </cell>
          <cell r="C302" t="str">
            <v>COMISIONES BANCARIAS</v>
          </cell>
          <cell r="D302">
            <v>4073</v>
          </cell>
          <cell r="E302">
            <v>0</v>
          </cell>
          <cell r="F302">
            <v>2734.5</v>
          </cell>
          <cell r="G302">
            <v>0</v>
          </cell>
          <cell r="H302">
            <v>6807.5</v>
          </cell>
          <cell r="I302">
            <v>0</v>
          </cell>
        </row>
        <row r="303">
          <cell r="B303" t="str">
            <v>2.2.2.3.36</v>
          </cell>
          <cell r="C303" t="str">
            <v>OTRAS COMISIONES</v>
          </cell>
          <cell r="D303">
            <v>417.09</v>
          </cell>
          <cell r="E303">
            <v>0</v>
          </cell>
          <cell r="F303">
            <v>161.4</v>
          </cell>
          <cell r="G303">
            <v>0</v>
          </cell>
          <cell r="H303">
            <v>578.49</v>
          </cell>
          <cell r="I303">
            <v>0</v>
          </cell>
        </row>
        <row r="304">
          <cell r="B304" t="str">
            <v>2.2.2.3.45</v>
          </cell>
          <cell r="C304" t="str">
            <v>CORREO O SERVICIO  POSTAL</v>
          </cell>
          <cell r="D304">
            <v>773.16999999999985</v>
          </cell>
          <cell r="E304">
            <v>0</v>
          </cell>
          <cell r="F304">
            <v>0</v>
          </cell>
          <cell r="G304">
            <v>0</v>
          </cell>
          <cell r="H304">
            <v>773.16999999999985</v>
          </cell>
          <cell r="I304">
            <v>0</v>
          </cell>
        </row>
        <row r="305">
          <cell r="B305" t="str">
            <v>2.2.2.3.49</v>
          </cell>
          <cell r="C305" t="str">
            <v>COMIDAS AL PERSONAL</v>
          </cell>
          <cell r="D305">
            <v>0</v>
          </cell>
          <cell r="E305">
            <v>0</v>
          </cell>
          <cell r="F305">
            <v>295.49439999999998</v>
          </cell>
          <cell r="G305">
            <v>0</v>
          </cell>
          <cell r="H305">
            <v>295.49439999999998</v>
          </cell>
          <cell r="I305">
            <v>0</v>
          </cell>
        </row>
        <row r="306">
          <cell r="B306" t="str">
            <v>2.2.2.3.51</v>
          </cell>
          <cell r="C306" t="str">
            <v>HERRAMIENTAS DE MANO  Y EQUIPO MENOR</v>
          </cell>
          <cell r="D306">
            <v>3398.63</v>
          </cell>
          <cell r="E306">
            <v>0</v>
          </cell>
          <cell r="F306">
            <v>0</v>
          </cell>
          <cell r="G306">
            <v>0</v>
          </cell>
          <cell r="H306">
            <v>3398.63</v>
          </cell>
          <cell r="I306">
            <v>0</v>
          </cell>
        </row>
        <row r="307">
          <cell r="B307" t="str">
            <v>2.2.2.3.56</v>
          </cell>
          <cell r="C307" t="str">
            <v>HOSPEDAJE WEB</v>
          </cell>
          <cell r="D307">
            <v>0</v>
          </cell>
          <cell r="E307">
            <v>0</v>
          </cell>
          <cell r="F307">
            <v>3318.97</v>
          </cell>
          <cell r="G307">
            <v>0</v>
          </cell>
          <cell r="H307">
            <v>3318.97</v>
          </cell>
          <cell r="I307">
            <v>0</v>
          </cell>
        </row>
        <row r="308">
          <cell r="B308" t="str">
            <v>2.2.2.3.64</v>
          </cell>
          <cell r="C308" t="str">
            <v xml:space="preserve"> MATERIALES PARA LABORATORIO </v>
          </cell>
          <cell r="D308">
            <v>32378.627172999993</v>
          </cell>
          <cell r="E308">
            <v>0</v>
          </cell>
          <cell r="F308">
            <v>1092.5495249999999</v>
          </cell>
          <cell r="G308">
            <v>0</v>
          </cell>
          <cell r="H308">
            <v>33471.176697999996</v>
          </cell>
          <cell r="I308">
            <v>0</v>
          </cell>
        </row>
        <row r="309">
          <cell r="B309" t="str">
            <v>2.2.2.3.64.1</v>
          </cell>
          <cell r="C309" t="str">
            <v>EVALUACIONES DE PRODUCTO</v>
          </cell>
          <cell r="D309">
            <v>32378.627172999993</v>
          </cell>
          <cell r="E309">
            <v>0</v>
          </cell>
          <cell r="F309">
            <v>1092.5495249999999</v>
          </cell>
          <cell r="G309">
            <v>0</v>
          </cell>
          <cell r="H309">
            <v>33471.176697999996</v>
          </cell>
          <cell r="I309">
            <v>0</v>
          </cell>
        </row>
        <row r="310">
          <cell r="B310" t="str">
            <v>2.2.2.3.72</v>
          </cell>
          <cell r="C310" t="str">
            <v>ESTACIONAMIENTOS PUBLICOS</v>
          </cell>
          <cell r="D310">
            <v>638</v>
          </cell>
          <cell r="E310">
            <v>0</v>
          </cell>
          <cell r="F310">
            <v>0</v>
          </cell>
          <cell r="G310">
            <v>0</v>
          </cell>
          <cell r="H310">
            <v>638</v>
          </cell>
          <cell r="I310">
            <v>0</v>
          </cell>
        </row>
        <row r="311">
          <cell r="B311" t="str">
            <v>2.3</v>
          </cell>
          <cell r="C311" t="str">
            <v xml:space="preserve"> OTROS INGRESOS Y OTROS GASTOS </v>
          </cell>
          <cell r="D311">
            <v>0</v>
          </cell>
          <cell r="E311">
            <v>-5045.5666657806014</v>
          </cell>
          <cell r="F311">
            <v>338.04689999999999</v>
          </cell>
          <cell r="G311">
            <v>2.477542109299999</v>
          </cell>
          <cell r="H311">
            <v>0</v>
          </cell>
          <cell r="I311">
            <v>-5381.1360236713008</v>
          </cell>
        </row>
        <row r="312">
          <cell r="B312" t="str">
            <v>2.3.1</v>
          </cell>
          <cell r="C312" t="str">
            <v xml:space="preserve"> OTROS INGRESOS </v>
          </cell>
          <cell r="D312">
            <v>0</v>
          </cell>
          <cell r="E312">
            <v>217.6053982194</v>
          </cell>
          <cell r="F312">
            <v>4.6900000000000018E-2</v>
          </cell>
          <cell r="G312">
            <v>2.477542109299999</v>
          </cell>
          <cell r="H312">
            <v>0</v>
          </cell>
          <cell r="I312">
            <v>220.03604032870001</v>
          </cell>
        </row>
        <row r="313">
          <cell r="B313" t="str">
            <v>2.3.1.13</v>
          </cell>
          <cell r="C313" t="str">
            <v>AJUSTE POR SALDOS PEQUEÑOS</v>
          </cell>
          <cell r="D313">
            <v>0</v>
          </cell>
          <cell r="E313">
            <v>217.6053982194</v>
          </cell>
          <cell r="F313">
            <v>4.6900000000000018E-2</v>
          </cell>
          <cell r="G313">
            <v>2.477542109299999</v>
          </cell>
          <cell r="H313">
            <v>0</v>
          </cell>
          <cell r="I313">
            <v>220.03604032870001</v>
          </cell>
        </row>
        <row r="314">
          <cell r="B314" t="str">
            <v>2.3.2</v>
          </cell>
          <cell r="C314" t="str">
            <v xml:space="preserve"> OTROS GASTOS </v>
          </cell>
          <cell r="D314">
            <v>5263.1720640000012</v>
          </cell>
          <cell r="E314">
            <v>0</v>
          </cell>
          <cell r="F314">
            <v>338</v>
          </cell>
          <cell r="G314">
            <v>0</v>
          </cell>
          <cell r="H314">
            <v>5601.1720640000012</v>
          </cell>
          <cell r="I314">
            <v>0</v>
          </cell>
        </row>
        <row r="315">
          <cell r="B315" t="str">
            <v>2.3.2.1</v>
          </cell>
          <cell r="C315" t="str">
            <v>OTROS GASTOS</v>
          </cell>
          <cell r="D315">
            <v>386.7</v>
          </cell>
          <cell r="E315">
            <v>0</v>
          </cell>
          <cell r="F315">
            <v>338</v>
          </cell>
          <cell r="G315">
            <v>0</v>
          </cell>
          <cell r="H315">
            <v>724.7</v>
          </cell>
          <cell r="I315">
            <v>0</v>
          </cell>
        </row>
        <row r="316">
          <cell r="B316" t="str">
            <v>2.3.2.11</v>
          </cell>
          <cell r="C316" t="str">
            <v>MERMAS Y/O DESPERDICIOS DE INVENTARIOS</v>
          </cell>
          <cell r="D316">
            <v>4876.4720640000014</v>
          </cell>
          <cell r="E316">
            <v>0</v>
          </cell>
          <cell r="F316">
            <v>0</v>
          </cell>
          <cell r="G316">
            <v>0</v>
          </cell>
          <cell r="H316">
            <v>4876.4720640000014</v>
          </cell>
          <cell r="I316">
            <v>0</v>
          </cell>
        </row>
        <row r="317">
          <cell r="B317" t="str">
            <v>2.4</v>
          </cell>
          <cell r="C317" t="str">
            <v xml:space="preserve"> RESULTADO INTEGRAL DE FINANCIAMIENTO </v>
          </cell>
          <cell r="D317">
            <v>-956.92206500001521</v>
          </cell>
          <cell r="E317">
            <v>0</v>
          </cell>
          <cell r="F317">
            <v>13274.037607</v>
          </cell>
          <cell r="G317">
            <v>0</v>
          </cell>
          <cell r="H317">
            <v>12317.115541999983</v>
          </cell>
          <cell r="I317">
            <v>0</v>
          </cell>
        </row>
        <row r="318">
          <cell r="B318" t="str">
            <v>2.4.1</v>
          </cell>
          <cell r="C318" t="str">
            <v xml:space="preserve"> INTERESES A CARGO </v>
          </cell>
          <cell r="D318">
            <v>12750</v>
          </cell>
          <cell r="E318">
            <v>0</v>
          </cell>
          <cell r="F318">
            <v>3750</v>
          </cell>
          <cell r="G318">
            <v>0</v>
          </cell>
          <cell r="H318">
            <v>16500</v>
          </cell>
          <cell r="I318">
            <v>0</v>
          </cell>
        </row>
        <row r="319">
          <cell r="B319" t="str">
            <v>2.4.1.2</v>
          </cell>
          <cell r="C319" t="str">
            <v xml:space="preserve"> INTERESES A CARGO DE PERSONAS FISICAS </v>
          </cell>
          <cell r="D319">
            <v>12750</v>
          </cell>
          <cell r="E319">
            <v>0</v>
          </cell>
          <cell r="F319">
            <v>3750</v>
          </cell>
          <cell r="G319">
            <v>0</v>
          </cell>
          <cell r="H319">
            <v>16500</v>
          </cell>
          <cell r="I319">
            <v>0</v>
          </cell>
        </row>
        <row r="320">
          <cell r="B320" t="str">
            <v>2.4.1.2.1</v>
          </cell>
          <cell r="C320" t="str">
            <v>INTERESES A CARGO DE PERSONAS FISICAS NACIONAL</v>
          </cell>
          <cell r="D320">
            <v>12750</v>
          </cell>
          <cell r="E320">
            <v>0</v>
          </cell>
          <cell r="F320">
            <v>3750</v>
          </cell>
          <cell r="G320">
            <v>0</v>
          </cell>
          <cell r="H320">
            <v>16500</v>
          </cell>
          <cell r="I320">
            <v>0</v>
          </cell>
        </row>
        <row r="321">
          <cell r="B321" t="str">
            <v>2.4.3</v>
          </cell>
          <cell r="C321" t="str">
            <v xml:space="preserve"> FLUCTUACION CAMBIARIA </v>
          </cell>
          <cell r="D321">
            <v>-3553.1618000000162</v>
          </cell>
          <cell r="E321">
            <v>0</v>
          </cell>
          <cell r="F321">
            <v>9524.0376070000002</v>
          </cell>
          <cell r="G321">
            <v>0</v>
          </cell>
          <cell r="H321">
            <v>5970.8758069999822</v>
          </cell>
          <cell r="I321">
            <v>0</v>
          </cell>
        </row>
        <row r="322">
          <cell r="B322" t="str">
            <v>2.4.3.1</v>
          </cell>
          <cell r="C322" t="str">
            <v xml:space="preserve"> PERDIDA CAMBIARIA </v>
          </cell>
          <cell r="D322">
            <v>11844.306400000001</v>
          </cell>
          <cell r="E322">
            <v>0</v>
          </cell>
          <cell r="F322">
            <v>9524.0376070000002</v>
          </cell>
          <cell r="G322">
            <v>0</v>
          </cell>
          <cell r="H322">
            <v>21368.344007</v>
          </cell>
          <cell r="I322">
            <v>0</v>
          </cell>
        </row>
        <row r="323">
          <cell r="B323" t="str">
            <v>2.4.3.1.1</v>
          </cell>
          <cell r="C323" t="str">
            <v>PERDIDA CAMBIARIA</v>
          </cell>
          <cell r="D323">
            <v>11844.306400000001</v>
          </cell>
          <cell r="E323">
            <v>0</v>
          </cell>
          <cell r="F323">
            <v>9524.0376070000002</v>
          </cell>
          <cell r="G323">
            <v>0</v>
          </cell>
          <cell r="H323">
            <v>21368.344007</v>
          </cell>
          <cell r="I323">
            <v>0</v>
          </cell>
        </row>
        <row r="324">
          <cell r="B324" t="str">
            <v>2.4.3.2</v>
          </cell>
          <cell r="C324" t="str">
            <v xml:space="preserve"> GANANCIA CAMBIARIA </v>
          </cell>
          <cell r="D324">
            <v>0</v>
          </cell>
          <cell r="E324">
            <v>15397.468200000018</v>
          </cell>
          <cell r="F324">
            <v>0</v>
          </cell>
          <cell r="G324">
            <v>0</v>
          </cell>
          <cell r="H324">
            <v>0</v>
          </cell>
          <cell r="I324">
            <v>15397.468200000018</v>
          </cell>
        </row>
        <row r="325">
          <cell r="B325" t="str">
            <v>2.4.3.2.1</v>
          </cell>
          <cell r="C325" t="str">
            <v>GANANCIA CAMBIARIA</v>
          </cell>
          <cell r="D325">
            <v>0</v>
          </cell>
          <cell r="E325">
            <v>15397.468200000018</v>
          </cell>
          <cell r="F325">
            <v>0</v>
          </cell>
          <cell r="G325">
            <v>0</v>
          </cell>
          <cell r="H325">
            <v>0</v>
          </cell>
          <cell r="I325">
            <v>15397.468200000018</v>
          </cell>
        </row>
        <row r="326">
          <cell r="B326" t="str">
            <v>2.4.6</v>
          </cell>
          <cell r="C326" t="str">
            <v xml:space="preserve"> OTROS CONCEPTOS FINANCIEROS </v>
          </cell>
          <cell r="D326">
            <v>-10153.760264999999</v>
          </cell>
          <cell r="E326">
            <v>0</v>
          </cell>
          <cell r="F326">
            <v>0</v>
          </cell>
          <cell r="G326">
            <v>0</v>
          </cell>
          <cell r="H326">
            <v>-10153.760264999999</v>
          </cell>
          <cell r="I326">
            <v>0</v>
          </cell>
        </row>
        <row r="327">
          <cell r="B327" t="str">
            <v>2.4.6.2</v>
          </cell>
          <cell r="C327" t="str">
            <v xml:space="preserve"> OTROS CONCEPTOS FINANCIEROS A FAVOR </v>
          </cell>
          <cell r="D327">
            <v>0</v>
          </cell>
          <cell r="E327">
            <v>10153.760264999999</v>
          </cell>
          <cell r="F327">
            <v>0</v>
          </cell>
          <cell r="G327">
            <v>0</v>
          </cell>
          <cell r="H327">
            <v>0</v>
          </cell>
          <cell r="I327">
            <v>10153.760264999999</v>
          </cell>
        </row>
        <row r="328">
          <cell r="B328" t="str">
            <v>2.4.6.2.2</v>
          </cell>
          <cell r="C328" t="str">
            <v>DESCUENTO SOBRE COMPRAS COMERCIAL</v>
          </cell>
          <cell r="D328">
            <v>0</v>
          </cell>
          <cell r="E328">
            <v>10153.760264999999</v>
          </cell>
          <cell r="F328">
            <v>0</v>
          </cell>
          <cell r="G328">
            <v>0</v>
          </cell>
          <cell r="H328">
            <v>0</v>
          </cell>
          <cell r="I328">
            <v>10153.760264999999</v>
          </cell>
        </row>
        <row r="329">
          <cell r="B329" t="str">
            <v/>
          </cell>
          <cell r="C329" t="str">
            <v>&lt;div align="right"&gt; TOTALES &lt;/div&gt;</v>
          </cell>
          <cell r="D329">
            <v>2846384.1659675688</v>
          </cell>
          <cell r="E329">
            <v>2846384.1664496521</v>
          </cell>
          <cell r="F329">
            <v>1956784.5621161095</v>
          </cell>
          <cell r="G329">
            <v>1956784.5623161094</v>
          </cell>
          <cell r="H329">
            <v>3057975.7883485686</v>
          </cell>
          <cell r="I329">
            <v>3057975.7890306516</v>
          </cell>
        </row>
      </sheetData>
      <sheetData sheetId="4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B4" t="str">
            <v>1.1</v>
          </cell>
          <cell r="C4" t="str">
            <v xml:space="preserve"> ACTIVO </v>
          </cell>
          <cell r="D4">
            <v>1685029.3987395726</v>
          </cell>
          <cell r="E4">
            <v>0</v>
          </cell>
          <cell r="F4">
            <v>1650168.9176300396</v>
          </cell>
          <cell r="G4">
            <v>1327881.0152220002</v>
          </cell>
          <cell r="H4">
            <v>2007317.3011476125</v>
          </cell>
          <cell r="I4">
            <v>0</v>
          </cell>
        </row>
        <row r="5">
          <cell r="B5" t="str">
            <v>1.1.1</v>
          </cell>
          <cell r="C5" t="str">
            <v xml:space="preserve"> ACTIVOS A CORTO PLAZO </v>
          </cell>
          <cell r="D5">
            <v>1495231.2896395726</v>
          </cell>
          <cell r="E5">
            <v>0</v>
          </cell>
          <cell r="F5">
            <v>1650168.9176300396</v>
          </cell>
          <cell r="G5">
            <v>1324828.3221220002</v>
          </cell>
          <cell r="H5">
            <v>1820571.8851476125</v>
          </cell>
          <cell r="I5">
            <v>0</v>
          </cell>
        </row>
        <row r="6">
          <cell r="B6" t="str">
            <v>1.1.1.1</v>
          </cell>
          <cell r="C6" t="str">
            <v xml:space="preserve"> EFECTIVO Y EQUIVALENTES DE EFECTIVO </v>
          </cell>
          <cell r="D6">
            <v>73510.722800005547</v>
          </cell>
          <cell r="E6">
            <v>0</v>
          </cell>
          <cell r="F6">
            <v>369697.79</v>
          </cell>
          <cell r="G6">
            <v>403138.15200000006</v>
          </cell>
          <cell r="H6">
            <v>40070.360800005437</v>
          </cell>
          <cell r="I6">
            <v>0</v>
          </cell>
        </row>
        <row r="7">
          <cell r="B7" t="str">
            <v>1.1.1.1.1</v>
          </cell>
          <cell r="C7" t="str">
            <v xml:space="preserve"> EFECTIVO Y EQUIVALENTES DE EFECTIVO NO RESTRINGIDO </v>
          </cell>
          <cell r="D7">
            <v>73510.722800005547</v>
          </cell>
          <cell r="E7">
            <v>0</v>
          </cell>
          <cell r="F7">
            <v>369697.79</v>
          </cell>
          <cell r="G7">
            <v>403138.15200000006</v>
          </cell>
          <cell r="H7">
            <v>40070.360800005437</v>
          </cell>
          <cell r="I7">
            <v>0</v>
          </cell>
        </row>
        <row r="8">
          <cell r="B8" t="str">
            <v>1.1.1.1.1.1</v>
          </cell>
          <cell r="C8" t="str">
            <v xml:space="preserve"> EFECTIVO EN CAJA Y BANCOS </v>
          </cell>
          <cell r="D8">
            <v>73510.722800005547</v>
          </cell>
          <cell r="E8">
            <v>0</v>
          </cell>
          <cell r="F8">
            <v>369697.79</v>
          </cell>
          <cell r="G8">
            <v>403138.15200000006</v>
          </cell>
          <cell r="H8">
            <v>40070.360800005437</v>
          </cell>
          <cell r="I8">
            <v>0</v>
          </cell>
        </row>
        <row r="9">
          <cell r="B9" t="str">
            <v>1.1.1.1.1.1.1</v>
          </cell>
          <cell r="C9" t="str">
            <v xml:space="preserve"> CAJA </v>
          </cell>
          <cell r="D9">
            <v>8016.3899999999994</v>
          </cell>
          <cell r="E9">
            <v>0</v>
          </cell>
          <cell r="F9">
            <v>3394</v>
          </cell>
          <cell r="G9">
            <v>3394</v>
          </cell>
          <cell r="H9">
            <v>8016.3899999999994</v>
          </cell>
          <cell r="I9">
            <v>0</v>
          </cell>
        </row>
        <row r="10">
          <cell r="B10" t="str">
            <v>1.1.1.1.1.1.1.1</v>
          </cell>
          <cell r="C10" t="str">
            <v xml:space="preserve"> CAJA Y EFECTIVO </v>
          </cell>
          <cell r="D10">
            <v>8016.3899999999994</v>
          </cell>
          <cell r="E10">
            <v>0</v>
          </cell>
          <cell r="F10">
            <v>3394</v>
          </cell>
          <cell r="G10">
            <v>3394</v>
          </cell>
          <cell r="H10">
            <v>8016.3899999999994</v>
          </cell>
          <cell r="I10">
            <v>0</v>
          </cell>
        </row>
        <row r="11">
          <cell r="B11" t="str">
            <v>1.1.1.1.1.1.1.1.1</v>
          </cell>
          <cell r="C11" t="str">
            <v>CAJA CHICA MFBG</v>
          </cell>
          <cell r="D11">
            <v>1000</v>
          </cell>
          <cell r="E11">
            <v>0</v>
          </cell>
          <cell r="F11">
            <v>0</v>
          </cell>
          <cell r="G11">
            <v>0</v>
          </cell>
          <cell r="H11">
            <v>1000</v>
          </cell>
          <cell r="I11">
            <v>0</v>
          </cell>
        </row>
        <row r="12">
          <cell r="B12" t="str">
            <v>1.1.1.1.1.1.1.1.2</v>
          </cell>
          <cell r="C12" t="str">
            <v>CAJA CHICA JLRV</v>
          </cell>
          <cell r="D12">
            <v>5116.3899999999994</v>
          </cell>
          <cell r="E12">
            <v>0</v>
          </cell>
          <cell r="F12">
            <v>3394</v>
          </cell>
          <cell r="G12">
            <v>3394</v>
          </cell>
          <cell r="H12">
            <v>5116.3899999999994</v>
          </cell>
          <cell r="I12">
            <v>0</v>
          </cell>
        </row>
        <row r="13">
          <cell r="B13" t="str">
            <v>1.1.1.1.1.1.1.1.3</v>
          </cell>
          <cell r="C13" t="str">
            <v>CAJA CHICA CHA</v>
          </cell>
          <cell r="D13">
            <v>1000</v>
          </cell>
          <cell r="E13">
            <v>0</v>
          </cell>
          <cell r="F13">
            <v>0</v>
          </cell>
          <cell r="G13">
            <v>0</v>
          </cell>
          <cell r="H13">
            <v>1000</v>
          </cell>
          <cell r="I13">
            <v>0</v>
          </cell>
        </row>
        <row r="14">
          <cell r="B14" t="str">
            <v>1.1.1.1.1.1.1.1.4</v>
          </cell>
          <cell r="C14" t="str">
            <v>CAJA CHICA IRCB</v>
          </cell>
          <cell r="D14">
            <v>900</v>
          </cell>
          <cell r="E14">
            <v>0</v>
          </cell>
          <cell r="F14">
            <v>0</v>
          </cell>
          <cell r="G14">
            <v>0</v>
          </cell>
          <cell r="H14">
            <v>900</v>
          </cell>
          <cell r="I14">
            <v>0</v>
          </cell>
        </row>
        <row r="15">
          <cell r="B15" t="str">
            <v>1.1.1.1.1.1.2</v>
          </cell>
          <cell r="C15" t="str">
            <v xml:space="preserve"> BANCOS </v>
          </cell>
          <cell r="D15">
            <v>65494.332800005548</v>
          </cell>
          <cell r="E15">
            <v>0</v>
          </cell>
          <cell r="F15">
            <v>366303.79</v>
          </cell>
          <cell r="G15">
            <v>399744.15200000006</v>
          </cell>
          <cell r="H15">
            <v>32053.970800005442</v>
          </cell>
          <cell r="I15">
            <v>0</v>
          </cell>
        </row>
        <row r="16">
          <cell r="B16" t="str">
            <v>1.1.1.1.1.1.2.1</v>
          </cell>
          <cell r="C16" t="str">
            <v xml:space="preserve"> BANCOS NACIONALES </v>
          </cell>
          <cell r="D16">
            <v>65494.332800005548</v>
          </cell>
          <cell r="E16">
            <v>0</v>
          </cell>
          <cell r="F16">
            <v>366303.79</v>
          </cell>
          <cell r="G16">
            <v>399744.15200000006</v>
          </cell>
          <cell r="H16">
            <v>32053.970800005442</v>
          </cell>
          <cell r="I16">
            <v>0</v>
          </cell>
        </row>
        <row r="17">
          <cell r="B17" t="str">
            <v>1.1.1.1.1.1.2.1.1</v>
          </cell>
          <cell r="C17" t="str">
            <v>SANTANDER</v>
          </cell>
          <cell r="D17">
            <v>65264.332800005563</v>
          </cell>
          <cell r="E17">
            <v>0</v>
          </cell>
          <cell r="F17">
            <v>344401.35</v>
          </cell>
          <cell r="G17">
            <v>377819.61200000008</v>
          </cell>
          <cell r="H17">
            <v>31846.070800005458</v>
          </cell>
          <cell r="I17">
            <v>0</v>
          </cell>
        </row>
        <row r="18">
          <cell r="B18" t="str">
            <v>1.1.1.1.1.1.2.1.2</v>
          </cell>
          <cell r="C18" t="str">
            <v>CLARA - TARJETA DE CREDITO</v>
          </cell>
          <cell r="D18">
            <v>229.99999999998545</v>
          </cell>
          <cell r="E18">
            <v>0</v>
          </cell>
          <cell r="F18">
            <v>21902.44</v>
          </cell>
          <cell r="G18">
            <v>21924.54</v>
          </cell>
          <cell r="H18">
            <v>207.89999999998327</v>
          </cell>
          <cell r="I18">
            <v>0</v>
          </cell>
        </row>
        <row r="19">
          <cell r="B19" t="str">
            <v>1.1.1.3</v>
          </cell>
          <cell r="C19" t="str">
            <v xml:space="preserve"> CUENTAS POR COBRAR </v>
          </cell>
          <cell r="D19">
            <v>492747.18457194476</v>
          </cell>
          <cell r="E19">
            <v>0</v>
          </cell>
          <cell r="F19">
            <v>599119.4855999999</v>
          </cell>
          <cell r="G19">
            <v>397646.53280000016</v>
          </cell>
          <cell r="H19">
            <v>694220.13737194473</v>
          </cell>
          <cell r="I19">
            <v>0</v>
          </cell>
        </row>
        <row r="20">
          <cell r="B20" t="str">
            <v>1.1.1.3.1</v>
          </cell>
          <cell r="C20" t="str">
            <v xml:space="preserve"> A CARGO DE CLIENTES </v>
          </cell>
          <cell r="D20">
            <v>488167.67441327672</v>
          </cell>
          <cell r="E20">
            <v>0</v>
          </cell>
          <cell r="F20">
            <v>588152.08559999987</v>
          </cell>
          <cell r="G20">
            <v>386679.13280000014</v>
          </cell>
          <cell r="H20">
            <v>689640.62721327669</v>
          </cell>
          <cell r="I20">
            <v>0</v>
          </cell>
        </row>
        <row r="21">
          <cell r="B21" t="str">
            <v>1.1.1.3.1.1</v>
          </cell>
          <cell r="C21" t="str">
            <v xml:space="preserve"> CLIENTES NACIONALES </v>
          </cell>
          <cell r="D21">
            <v>488167.67441327672</v>
          </cell>
          <cell r="E21">
            <v>0</v>
          </cell>
          <cell r="F21">
            <v>588152.08559999987</v>
          </cell>
          <cell r="G21">
            <v>386679.13280000014</v>
          </cell>
          <cell r="H21">
            <v>689640.62721327669</v>
          </cell>
          <cell r="I21">
            <v>0</v>
          </cell>
        </row>
        <row r="22">
          <cell r="B22" t="str">
            <v>1.1.1.3.1.1.1</v>
          </cell>
          <cell r="C22" t="str">
            <v xml:space="preserve">HOSPITALES H SA DE CV  </v>
          </cell>
          <cell r="D22">
            <v>45640.733599999992</v>
          </cell>
          <cell r="E22">
            <v>0</v>
          </cell>
          <cell r="F22">
            <v>5038.8544000000002</v>
          </cell>
          <cell r="G22">
            <v>23460.814399999999</v>
          </cell>
          <cell r="H22">
            <v>27218.773599999993</v>
          </cell>
          <cell r="I22">
            <v>0</v>
          </cell>
        </row>
        <row r="23">
          <cell r="B23" t="str">
            <v>1.1.1.3.1.1.6</v>
          </cell>
          <cell r="C23" t="str">
            <v xml:space="preserve">CORPORATIVO HOSPITAL SATELITE SA DE CV  </v>
          </cell>
          <cell r="D23">
            <v>11863.296799999989</v>
          </cell>
          <cell r="E23">
            <v>0</v>
          </cell>
          <cell r="F23">
            <v>2597.9012000000012</v>
          </cell>
          <cell r="G23">
            <v>4620.9528</v>
          </cell>
          <cell r="H23">
            <v>9840.2451999999903</v>
          </cell>
          <cell r="I23">
            <v>0</v>
          </cell>
        </row>
        <row r="24">
          <cell r="B24" t="str">
            <v>1.1.1.3.1.1.8</v>
          </cell>
          <cell r="C24" t="str">
            <v xml:space="preserve">SIGNA SA DE CV  </v>
          </cell>
          <cell r="D24">
            <v>15365.8704</v>
          </cell>
          <cell r="E24">
            <v>0</v>
          </cell>
          <cell r="F24">
            <v>0</v>
          </cell>
          <cell r="G24">
            <v>15365.8704</v>
          </cell>
          <cell r="H24">
            <v>0</v>
          </cell>
          <cell r="I24">
            <v>0</v>
          </cell>
        </row>
        <row r="25">
          <cell r="B25" t="str">
            <v>1.1.1.3.1.1.10</v>
          </cell>
          <cell r="C25" t="str">
            <v xml:space="preserve">H. S. P SAN PEDRO HOSPITAL SA DE CV  </v>
          </cell>
          <cell r="D25">
            <v>24131.503200000006</v>
          </cell>
          <cell r="E25">
            <v>0</v>
          </cell>
          <cell r="F25">
            <v>10651.595600000001</v>
          </cell>
          <cell r="G25">
            <v>24131.503199999999</v>
          </cell>
          <cell r="H25">
            <v>10651.595600000008</v>
          </cell>
          <cell r="I25">
            <v>0</v>
          </cell>
        </row>
        <row r="26">
          <cell r="B26" t="str">
            <v>1.1.1.3.1.1.12</v>
          </cell>
          <cell r="C26" t="str">
            <v xml:space="preserve">FUNDACION SANTOS Y DE LA GARZA EVIA IBP  </v>
          </cell>
          <cell r="D26">
            <v>151096.15960400109</v>
          </cell>
          <cell r="E26">
            <v>0</v>
          </cell>
          <cell r="F26">
            <v>267850.20600000001</v>
          </cell>
          <cell r="G26">
            <v>151096.15960000001</v>
          </cell>
          <cell r="H26">
            <v>267850.20600400108</v>
          </cell>
          <cell r="I26">
            <v>0</v>
          </cell>
        </row>
        <row r="27">
          <cell r="B27" t="str">
            <v>1.1.1.3.1.1.13</v>
          </cell>
          <cell r="C27" t="str">
            <v xml:space="preserve">OPERADORA NUEVA CLINICA SANTA MARIA SA DE CV  </v>
          </cell>
          <cell r="D27">
            <v>3518.7231990001164</v>
          </cell>
          <cell r="E27">
            <v>0</v>
          </cell>
          <cell r="F27">
            <v>31145.826000000001</v>
          </cell>
          <cell r="G27">
            <v>2759.3616000000002</v>
          </cell>
          <cell r="H27">
            <v>31905.187599000117</v>
          </cell>
          <cell r="I27">
            <v>0</v>
          </cell>
        </row>
        <row r="28">
          <cell r="B28" t="str">
            <v>1.1.1.3.1.1.15</v>
          </cell>
          <cell r="C28" t="str">
            <v xml:space="preserve">CLIN HER SA DE CV  </v>
          </cell>
          <cell r="D28">
            <v>55387.297199999914</v>
          </cell>
          <cell r="E28">
            <v>0</v>
          </cell>
          <cell r="F28">
            <v>33708.788</v>
          </cell>
          <cell r="G28">
            <v>45339.37720000001</v>
          </cell>
          <cell r="H28">
            <v>43756.707999999904</v>
          </cell>
          <cell r="I28">
            <v>0</v>
          </cell>
        </row>
        <row r="29">
          <cell r="B29" t="str">
            <v>1.1.1.3.1.1.16</v>
          </cell>
          <cell r="C29" t="str">
            <v xml:space="preserve">FUTURA PROMOCIONES INMOBILIARIAS SC  </v>
          </cell>
          <cell r="D29">
            <v>107809.01960200019</v>
          </cell>
          <cell r="E29">
            <v>0</v>
          </cell>
          <cell r="F29">
            <v>125662.5564</v>
          </cell>
          <cell r="G29">
            <v>36073.691599999998</v>
          </cell>
          <cell r="H29">
            <v>197397.8844020002</v>
          </cell>
          <cell r="I29">
            <v>0</v>
          </cell>
        </row>
        <row r="30">
          <cell r="B30" t="str">
            <v>1.1.1.3.1.1.19</v>
          </cell>
          <cell r="C30" t="str">
            <v xml:space="preserve">CHRISTUS MUGUERZA SISTEMAS HOSPITALARIOS SA DE CV  </v>
          </cell>
          <cell r="D30">
            <v>33271.189599999998</v>
          </cell>
          <cell r="E30">
            <v>0</v>
          </cell>
          <cell r="F30">
            <v>14387.5612</v>
          </cell>
          <cell r="G30">
            <v>0</v>
          </cell>
          <cell r="H30">
            <v>47658.750799999994</v>
          </cell>
          <cell r="I30">
            <v>0</v>
          </cell>
        </row>
        <row r="31">
          <cell r="B31" t="str">
            <v>1.1.1.3.1.1.20</v>
          </cell>
          <cell r="C31" t="str">
            <v xml:space="preserve">FIXIER S.A. DE C.V.  </v>
          </cell>
          <cell r="D31">
            <v>0</v>
          </cell>
          <cell r="E31">
            <v>0</v>
          </cell>
          <cell r="F31">
            <v>63416.666400000002</v>
          </cell>
          <cell r="G31">
            <v>42277.777600000001</v>
          </cell>
          <cell r="H31">
            <v>21138.888801000001</v>
          </cell>
          <cell r="I31">
            <v>0</v>
          </cell>
        </row>
        <row r="32">
          <cell r="B32" t="str">
            <v>1.1.1.3.1.1.23</v>
          </cell>
          <cell r="C32" t="str">
            <v xml:space="preserve">MULTIMEDICA NORTE S.A. DE CV  </v>
          </cell>
          <cell r="D32">
            <v>30287.866800000003</v>
          </cell>
          <cell r="E32">
            <v>0</v>
          </cell>
          <cell r="F32">
            <v>21924.58</v>
          </cell>
          <cell r="G32">
            <v>30287.8668</v>
          </cell>
          <cell r="H32">
            <v>21924.580000000005</v>
          </cell>
          <cell r="I32">
            <v>0</v>
          </cell>
        </row>
        <row r="33">
          <cell r="B33" t="str">
            <v>1.1.1.3.1.1.27</v>
          </cell>
          <cell r="C33" t="str">
            <v xml:space="preserve">OPERADORA DE HOSPITALES ANGELES, S.A.  </v>
          </cell>
          <cell r="D33">
            <v>9796.0143999999964</v>
          </cell>
          <cell r="E33">
            <v>0</v>
          </cell>
          <cell r="F33">
            <v>0</v>
          </cell>
          <cell r="G33">
            <v>8590.4031999999988</v>
          </cell>
          <cell r="H33">
            <v>1205.6111999999976</v>
          </cell>
          <cell r="I33">
            <v>0</v>
          </cell>
        </row>
        <row r="34">
          <cell r="B34" t="str">
            <v>1.1.1.3.1.1.29</v>
          </cell>
          <cell r="C34" t="str">
            <v xml:space="preserve">QUALITY MEDICAL SERVICE SA DE CV  </v>
          </cell>
          <cell r="D34">
            <v>0</v>
          </cell>
          <cell r="E34">
            <v>0</v>
          </cell>
          <cell r="F34">
            <v>2675.3544000000002</v>
          </cell>
          <cell r="G34">
            <v>2675.3544000000002</v>
          </cell>
          <cell r="H34">
            <v>0</v>
          </cell>
          <cell r="I34">
            <v>0</v>
          </cell>
        </row>
        <row r="35">
          <cell r="B35" t="str">
            <v>1.1.1.3.1.1.35</v>
          </cell>
          <cell r="C35" t="str">
            <v xml:space="preserve">BAJIO HEALTHCARE S.A.S DE C.V  </v>
          </cell>
          <cell r="D35">
            <v>0</v>
          </cell>
          <cell r="E35">
            <v>0</v>
          </cell>
          <cell r="F35">
            <v>9092.1959999999999</v>
          </cell>
          <cell r="G35">
            <v>0</v>
          </cell>
          <cell r="H35">
            <v>9092.1959999999999</v>
          </cell>
          <cell r="I35">
            <v>0</v>
          </cell>
        </row>
        <row r="36">
          <cell r="B36" t="str">
            <v>1.1.1.3.2</v>
          </cell>
          <cell r="C36" t="str">
            <v xml:space="preserve"> A CARGO DE OTROS DEUDORES </v>
          </cell>
          <cell r="D36">
            <v>4579.5101586680357</v>
          </cell>
          <cell r="E36">
            <v>0</v>
          </cell>
          <cell r="F36">
            <v>10967.4</v>
          </cell>
          <cell r="G36">
            <v>10967.4</v>
          </cell>
          <cell r="H36">
            <v>4579.5101586680357</v>
          </cell>
          <cell r="I36">
            <v>0</v>
          </cell>
        </row>
        <row r="37">
          <cell r="B37" t="str">
            <v>1.1.1.3.2.4</v>
          </cell>
          <cell r="C37" t="str">
            <v xml:space="preserve"> DEUDORES DIVERSOS </v>
          </cell>
          <cell r="D37">
            <v>4578.9401586680287</v>
          </cell>
          <cell r="E37">
            <v>0</v>
          </cell>
          <cell r="F37">
            <v>10967.4</v>
          </cell>
          <cell r="G37">
            <v>10967.4</v>
          </cell>
          <cell r="H37">
            <v>4578.9401586680287</v>
          </cell>
          <cell r="I37">
            <v>0</v>
          </cell>
        </row>
        <row r="38">
          <cell r="B38" t="str">
            <v>1.1.1.3.2.4.1</v>
          </cell>
          <cell r="C38" t="str">
            <v xml:space="preserve"> DEUDORES DIVERSOS </v>
          </cell>
          <cell r="D38">
            <v>4578.9401586680287</v>
          </cell>
          <cell r="E38">
            <v>0</v>
          </cell>
          <cell r="F38">
            <v>10967.4</v>
          </cell>
          <cell r="G38">
            <v>10967.4</v>
          </cell>
          <cell r="H38">
            <v>4578.9401586680287</v>
          </cell>
          <cell r="I38">
            <v>0</v>
          </cell>
        </row>
        <row r="39">
          <cell r="B39" t="str">
            <v>1.1.1.3.2.4.1.2</v>
          </cell>
          <cell r="C39" t="str">
            <v xml:space="preserve">ERNESTO LARIOS LEON  </v>
          </cell>
          <cell r="D39">
            <v>0.93999999999869033</v>
          </cell>
          <cell r="E39">
            <v>0</v>
          </cell>
          <cell r="F39">
            <v>0</v>
          </cell>
          <cell r="G39">
            <v>0</v>
          </cell>
          <cell r="H39">
            <v>0.93999999999869033</v>
          </cell>
          <cell r="I39">
            <v>0</v>
          </cell>
        </row>
        <row r="40">
          <cell r="B40" t="str">
            <v>1.1.1.3.2.4.1.6</v>
          </cell>
          <cell r="C40" t="str">
            <v xml:space="preserve">AARI YOLANDA RAMIREZ  </v>
          </cell>
          <cell r="D40">
            <v>4578</v>
          </cell>
          <cell r="E40">
            <v>0</v>
          </cell>
          <cell r="F40">
            <v>0</v>
          </cell>
          <cell r="G40">
            <v>0</v>
          </cell>
          <cell r="H40">
            <v>4578</v>
          </cell>
          <cell r="I40">
            <v>0</v>
          </cell>
        </row>
        <row r="41">
          <cell r="B41" t="str">
            <v>1.1.1.3.2.4.1.7</v>
          </cell>
          <cell r="C41" t="str">
            <v xml:space="preserve">GAMA CARGO S.C.  </v>
          </cell>
          <cell r="D41">
            <v>0</v>
          </cell>
          <cell r="E41">
            <v>0</v>
          </cell>
          <cell r="F41">
            <v>7950</v>
          </cell>
          <cell r="G41">
            <v>7950</v>
          </cell>
          <cell r="H41">
            <v>0</v>
          </cell>
          <cell r="I41">
            <v>0</v>
          </cell>
        </row>
        <row r="42">
          <cell r="B42" t="str">
            <v>1.1.1.3.2.4.1.8</v>
          </cell>
          <cell r="C42" t="str">
            <v>EDENRED MÉXICO, S.A. DE C.V.</v>
          </cell>
          <cell r="D42">
            <v>0</v>
          </cell>
          <cell r="E42">
            <v>0</v>
          </cell>
          <cell r="F42">
            <v>3017.4</v>
          </cell>
          <cell r="G42">
            <v>3017.4</v>
          </cell>
          <cell r="H42">
            <v>0</v>
          </cell>
          <cell r="I42">
            <v>0</v>
          </cell>
        </row>
        <row r="43">
          <cell r="B43" t="str">
            <v>1.1.1.3.2.5</v>
          </cell>
          <cell r="C43" t="str">
            <v xml:space="preserve"> IMPUESTOS A FAVOR </v>
          </cell>
          <cell r="D43">
            <v>0.57000000000698492</v>
          </cell>
          <cell r="E43">
            <v>0</v>
          </cell>
          <cell r="F43">
            <v>0</v>
          </cell>
          <cell r="G43">
            <v>0</v>
          </cell>
          <cell r="H43">
            <v>0.57000000000698492</v>
          </cell>
          <cell r="I43">
            <v>0</v>
          </cell>
        </row>
        <row r="44">
          <cell r="B44" t="str">
            <v>1.1.1.3.2.5.1</v>
          </cell>
          <cell r="C44" t="str">
            <v>IVA A FAVOR</v>
          </cell>
          <cell r="D44">
            <v>0.57000000000698492</v>
          </cell>
          <cell r="E44">
            <v>0</v>
          </cell>
          <cell r="F44">
            <v>0</v>
          </cell>
          <cell r="G44">
            <v>0</v>
          </cell>
          <cell r="H44">
            <v>0.57000000000698492</v>
          </cell>
          <cell r="I44">
            <v>0</v>
          </cell>
        </row>
        <row r="45">
          <cell r="B45" t="str">
            <v>1.1.1.5</v>
          </cell>
          <cell r="C45" t="str">
            <v xml:space="preserve"> INVENTARIOS </v>
          </cell>
          <cell r="D45">
            <v>353566.61058465019</v>
          </cell>
          <cell r="E45">
            <v>0</v>
          </cell>
          <cell r="F45">
            <v>487754.82439903996</v>
          </cell>
          <cell r="G45">
            <v>397023.50779099995</v>
          </cell>
          <cell r="H45">
            <v>444297.9271926902</v>
          </cell>
          <cell r="I45">
            <v>0</v>
          </cell>
        </row>
        <row r="46">
          <cell r="B46" t="str">
            <v>1.1.1.5.1</v>
          </cell>
          <cell r="C46" t="str">
            <v xml:space="preserve"> PRODUCTOS TERMINADOS </v>
          </cell>
          <cell r="D46">
            <v>353566.61058465019</v>
          </cell>
          <cell r="E46">
            <v>0</v>
          </cell>
          <cell r="F46">
            <v>487754.82439903996</v>
          </cell>
          <cell r="G46">
            <v>397023.50779099995</v>
          </cell>
          <cell r="H46">
            <v>444297.9271926902</v>
          </cell>
          <cell r="I46">
            <v>0</v>
          </cell>
        </row>
        <row r="47">
          <cell r="B47" t="str">
            <v>1.1.1.5.1.1</v>
          </cell>
          <cell r="C47" t="str">
            <v xml:space="preserve"> ALMACÉN MATRIZ </v>
          </cell>
          <cell r="D47">
            <v>231050.43064407987</v>
          </cell>
          <cell r="E47">
            <v>0</v>
          </cell>
          <cell r="F47">
            <v>272855.82005400001</v>
          </cell>
          <cell r="G47">
            <v>257667.33242399999</v>
          </cell>
          <cell r="H47">
            <v>246238.91827407989</v>
          </cell>
          <cell r="I47">
            <v>0</v>
          </cell>
        </row>
        <row r="48">
          <cell r="B48" t="str">
            <v>1.1.1.5.1.2</v>
          </cell>
          <cell r="C48" t="str">
            <v xml:space="preserve"> ALMACÉN MONTERREY </v>
          </cell>
          <cell r="D48">
            <v>122516.17994057029</v>
          </cell>
          <cell r="E48">
            <v>0</v>
          </cell>
          <cell r="F48">
            <v>214899.00434503998</v>
          </cell>
          <cell r="G48">
            <v>139356.17536699999</v>
          </cell>
          <cell r="H48">
            <v>198059.00891861034</v>
          </cell>
          <cell r="I48">
            <v>0</v>
          </cell>
        </row>
        <row r="49">
          <cell r="B49" t="str">
            <v>1.1.1.9</v>
          </cell>
          <cell r="C49" t="str">
            <v xml:space="preserve"> PAGOS ANTICIPADOS </v>
          </cell>
          <cell r="D49">
            <v>530195.19236596767</v>
          </cell>
          <cell r="E49">
            <v>0</v>
          </cell>
          <cell r="F49">
            <v>114383.41999999998</v>
          </cell>
          <cell r="G49">
            <v>109163.41999999998</v>
          </cell>
          <cell r="H49">
            <v>535415.19236596767</v>
          </cell>
          <cell r="I49">
            <v>0</v>
          </cell>
        </row>
        <row r="50">
          <cell r="B50" t="str">
            <v>1.1.1.9.1</v>
          </cell>
          <cell r="C50" t="str">
            <v xml:space="preserve"> ANTICIPO A PROVEEDORES </v>
          </cell>
          <cell r="D50">
            <v>420936.19236596761</v>
          </cell>
          <cell r="E50">
            <v>0</v>
          </cell>
          <cell r="F50">
            <v>22900</v>
          </cell>
          <cell r="G50">
            <v>17680</v>
          </cell>
          <cell r="H50">
            <v>426156.19236596761</v>
          </cell>
          <cell r="I50">
            <v>0</v>
          </cell>
        </row>
        <row r="51">
          <cell r="B51" t="str">
            <v>1.1.1.9.1.1</v>
          </cell>
          <cell r="C51" t="str">
            <v xml:space="preserve"> ANTICIPO A PROVEEDORES NACIONAL </v>
          </cell>
          <cell r="D51">
            <v>42129.44236596761</v>
          </cell>
          <cell r="E51">
            <v>0</v>
          </cell>
          <cell r="F51">
            <v>22900</v>
          </cell>
          <cell r="G51">
            <v>17680</v>
          </cell>
          <cell r="H51">
            <v>47349.44236596761</v>
          </cell>
          <cell r="I51">
            <v>0</v>
          </cell>
        </row>
        <row r="52">
          <cell r="B52" t="str">
            <v>1.1.1.9.1.1.2</v>
          </cell>
          <cell r="C52" t="str">
            <v xml:space="preserve">ILT SERVICIOS ADUANALES S.C.  </v>
          </cell>
          <cell r="D52">
            <v>25000.002365967608</v>
          </cell>
          <cell r="E52">
            <v>0</v>
          </cell>
          <cell r="F52">
            <v>0</v>
          </cell>
          <cell r="G52">
            <v>0</v>
          </cell>
          <cell r="H52">
            <v>25000.002365967608</v>
          </cell>
          <cell r="I52">
            <v>0</v>
          </cell>
        </row>
        <row r="53">
          <cell r="B53" t="str">
            <v>1.1.1.9.1.1.12</v>
          </cell>
          <cell r="C53" t="str">
            <v xml:space="preserve">GAMA CARGO S.C.  </v>
          </cell>
          <cell r="D53">
            <v>0</v>
          </cell>
          <cell r="E53">
            <v>0</v>
          </cell>
          <cell r="F53">
            <v>17680</v>
          </cell>
          <cell r="G53">
            <v>17680</v>
          </cell>
          <cell r="H53">
            <v>0</v>
          </cell>
          <cell r="I53">
            <v>0</v>
          </cell>
        </row>
        <row r="54">
          <cell r="B54" t="str">
            <v>1.1.1.9.1.1.14</v>
          </cell>
          <cell r="C54" t="str">
            <v xml:space="preserve">AYGÜN CERRAHI ALETLER SAN. VE TIC. A.S  </v>
          </cell>
          <cell r="D54">
            <v>13937.71</v>
          </cell>
          <cell r="E54">
            <v>0</v>
          </cell>
          <cell r="F54">
            <v>0</v>
          </cell>
          <cell r="G54">
            <v>0</v>
          </cell>
          <cell r="H54">
            <v>13937.71</v>
          </cell>
          <cell r="I54">
            <v>0</v>
          </cell>
        </row>
        <row r="55">
          <cell r="B55" t="str">
            <v>1.1.1.9.1.1.15</v>
          </cell>
          <cell r="C55" t="str">
            <v xml:space="preserve">ASOCIACION MEXICANA PARA EL PROCESAMIENTO ESTERIL AC  </v>
          </cell>
          <cell r="D55">
            <v>0</v>
          </cell>
          <cell r="E55">
            <v>0</v>
          </cell>
          <cell r="F55">
            <v>5220</v>
          </cell>
          <cell r="G55">
            <v>0</v>
          </cell>
          <cell r="H55">
            <v>5220</v>
          </cell>
          <cell r="I55">
            <v>0</v>
          </cell>
        </row>
        <row r="56">
          <cell r="B56" t="str">
            <v>1.1.1.9.1.1.16</v>
          </cell>
          <cell r="C56" t="str">
            <v xml:space="preserve">GRUPO SODB SA DE CV  </v>
          </cell>
          <cell r="D56">
            <v>191.73</v>
          </cell>
          <cell r="E56">
            <v>0</v>
          </cell>
          <cell r="F56">
            <v>0</v>
          </cell>
          <cell r="G56">
            <v>0</v>
          </cell>
          <cell r="H56">
            <v>191.73</v>
          </cell>
          <cell r="I56">
            <v>0</v>
          </cell>
        </row>
        <row r="57">
          <cell r="B57" t="str">
            <v>1.1.1.9.1.1.17</v>
          </cell>
          <cell r="C57" t="str">
            <v xml:space="preserve">IVAN RODRIGO CRUZ BAZAN  </v>
          </cell>
          <cell r="D57">
            <v>3000</v>
          </cell>
          <cell r="E57">
            <v>0</v>
          </cell>
          <cell r="F57">
            <v>0</v>
          </cell>
          <cell r="G57">
            <v>0</v>
          </cell>
          <cell r="H57">
            <v>3000</v>
          </cell>
          <cell r="I57">
            <v>0</v>
          </cell>
        </row>
        <row r="58">
          <cell r="B58" t="str">
            <v>1.1.1.9.1.2</v>
          </cell>
          <cell r="C58" t="str">
            <v xml:space="preserve"> ANTICIPO A PROVEEDORES EXTRANJEROS </v>
          </cell>
          <cell r="D58">
            <v>378806.75</v>
          </cell>
          <cell r="E58">
            <v>0</v>
          </cell>
          <cell r="F58">
            <v>0</v>
          </cell>
          <cell r="G58">
            <v>0</v>
          </cell>
          <cell r="H58">
            <v>378806.75</v>
          </cell>
          <cell r="I58">
            <v>0</v>
          </cell>
        </row>
        <row r="59">
          <cell r="B59" t="str">
            <v>1.1.1.9.1.2.3</v>
          </cell>
          <cell r="C59" t="str">
            <v xml:space="preserve">PMS TIP TEKNOLOJILERI SAN. TIC. A. S.  </v>
          </cell>
          <cell r="D59">
            <v>378806.75</v>
          </cell>
          <cell r="E59">
            <v>0</v>
          </cell>
          <cell r="F59">
            <v>0</v>
          </cell>
          <cell r="G59">
            <v>0</v>
          </cell>
          <cell r="H59">
            <v>378806.75</v>
          </cell>
          <cell r="I59">
            <v>0</v>
          </cell>
        </row>
        <row r="60">
          <cell r="B60" t="str">
            <v>1.1.1.9.6</v>
          </cell>
          <cell r="C60" t="str">
            <v xml:space="preserve"> DERECHOS Y CONTRIBUCIONES PAGADOS POR ANTICIPADO </v>
          </cell>
          <cell r="D60">
            <v>109259</v>
          </cell>
          <cell r="E60">
            <v>0</v>
          </cell>
          <cell r="F60">
            <v>0</v>
          </cell>
          <cell r="G60">
            <v>0</v>
          </cell>
          <cell r="H60">
            <v>109259</v>
          </cell>
          <cell r="I60">
            <v>0</v>
          </cell>
        </row>
        <row r="61">
          <cell r="B61" t="str">
            <v>1.1.1.9.6.1</v>
          </cell>
          <cell r="C61" t="str">
            <v>DERECHOS Y CONTRIBUCIONES PAGADOS POR ANTICIPADO</v>
          </cell>
          <cell r="D61">
            <v>109259</v>
          </cell>
          <cell r="E61">
            <v>0</v>
          </cell>
          <cell r="F61">
            <v>0</v>
          </cell>
          <cell r="G61">
            <v>0</v>
          </cell>
          <cell r="H61">
            <v>109259</v>
          </cell>
          <cell r="I61">
            <v>0</v>
          </cell>
        </row>
        <row r="62">
          <cell r="B62" t="str">
            <v>1.1.1.9.13</v>
          </cell>
          <cell r="C62" t="str">
            <v xml:space="preserve"> ANTICIPO DE SALARIOS </v>
          </cell>
          <cell r="D62">
            <v>0</v>
          </cell>
          <cell r="E62">
            <v>0</v>
          </cell>
          <cell r="F62">
            <v>91483.419999999984</v>
          </cell>
          <cell r="G62">
            <v>91483.419999999984</v>
          </cell>
          <cell r="H62">
            <v>0</v>
          </cell>
          <cell r="I62">
            <v>0</v>
          </cell>
        </row>
        <row r="63">
          <cell r="B63" t="str">
            <v>1.1.1.9.13.1</v>
          </cell>
          <cell r="C63" t="str">
            <v xml:space="preserve"> ANTICIPO DE SALARIOS </v>
          </cell>
          <cell r="D63">
            <v>0</v>
          </cell>
          <cell r="E63">
            <v>0</v>
          </cell>
          <cell r="F63">
            <v>91483.419999999984</v>
          </cell>
          <cell r="G63">
            <v>91483.419999999984</v>
          </cell>
          <cell r="H63">
            <v>0</v>
          </cell>
          <cell r="I63">
            <v>0</v>
          </cell>
        </row>
        <row r="64">
          <cell r="B64" t="str">
            <v>1.1.1.9.13.1.2</v>
          </cell>
          <cell r="C64" t="str">
            <v>EDUARDO ROMERO FLORES</v>
          </cell>
          <cell r="D64">
            <v>0</v>
          </cell>
          <cell r="E64">
            <v>0</v>
          </cell>
          <cell r="F64">
            <v>5336.37</v>
          </cell>
          <cell r="G64">
            <v>5336.37</v>
          </cell>
          <cell r="H64">
            <v>0</v>
          </cell>
          <cell r="I64">
            <v>0</v>
          </cell>
        </row>
        <row r="65">
          <cell r="B65" t="str">
            <v>1.1.1.9.13.1.6</v>
          </cell>
          <cell r="C65" t="str">
            <v xml:space="preserve">SALISA CELIA GASCA COLIN  </v>
          </cell>
          <cell r="D65">
            <v>0</v>
          </cell>
          <cell r="E65">
            <v>0</v>
          </cell>
          <cell r="F65">
            <v>6061.93</v>
          </cell>
          <cell r="G65">
            <v>6061.93</v>
          </cell>
          <cell r="H65">
            <v>0</v>
          </cell>
          <cell r="I65">
            <v>0</v>
          </cell>
        </row>
        <row r="66">
          <cell r="B66" t="str">
            <v>1.1.1.9.13.1.7</v>
          </cell>
          <cell r="C66" t="str">
            <v xml:space="preserve">BRENDA ABIGAIL RIOS MARTINEZ  </v>
          </cell>
          <cell r="D66">
            <v>0</v>
          </cell>
          <cell r="E66">
            <v>0</v>
          </cell>
          <cell r="F66">
            <v>206.09</v>
          </cell>
          <cell r="G66">
            <v>206.09</v>
          </cell>
          <cell r="H66">
            <v>0</v>
          </cell>
          <cell r="I66">
            <v>0</v>
          </cell>
        </row>
        <row r="67">
          <cell r="B67" t="str">
            <v>1.1.1.9.13.1.8</v>
          </cell>
          <cell r="C67" t="str">
            <v xml:space="preserve">NOMINA  </v>
          </cell>
          <cell r="D67">
            <v>0</v>
          </cell>
          <cell r="E67">
            <v>0</v>
          </cell>
          <cell r="F67">
            <v>48854.34</v>
          </cell>
          <cell r="G67">
            <v>48854.34</v>
          </cell>
          <cell r="H67">
            <v>0</v>
          </cell>
          <cell r="I67">
            <v>0</v>
          </cell>
        </row>
        <row r="68">
          <cell r="B68" t="str">
            <v>1.1.1.9.13.1.10</v>
          </cell>
          <cell r="C68" t="str">
            <v xml:space="preserve">BRENDA GUTIERREZ VILLANUEVA  </v>
          </cell>
          <cell r="D68">
            <v>0</v>
          </cell>
          <cell r="E68">
            <v>0</v>
          </cell>
          <cell r="F68">
            <v>5000</v>
          </cell>
          <cell r="G68">
            <v>5000</v>
          </cell>
          <cell r="H68">
            <v>0</v>
          </cell>
          <cell r="I68">
            <v>0</v>
          </cell>
        </row>
        <row r="69">
          <cell r="B69" t="str">
            <v>1.1.1.9.13.1.11</v>
          </cell>
          <cell r="C69" t="str">
            <v xml:space="preserve">DANIELA ALEJANDRA VILLANUEVA CUEVAS  </v>
          </cell>
          <cell r="D69">
            <v>0</v>
          </cell>
          <cell r="E69">
            <v>0</v>
          </cell>
          <cell r="F69">
            <v>5609.89</v>
          </cell>
          <cell r="G69">
            <v>5609.89</v>
          </cell>
          <cell r="H69">
            <v>0</v>
          </cell>
          <cell r="I69">
            <v>0</v>
          </cell>
        </row>
        <row r="70">
          <cell r="B70" t="str">
            <v>1.1.1.9.13.1.13</v>
          </cell>
          <cell r="C70" t="str">
            <v xml:space="preserve">MARIANA MONSERRAT MARIN CAMPOS  </v>
          </cell>
          <cell r="D70">
            <v>0</v>
          </cell>
          <cell r="E70">
            <v>0</v>
          </cell>
          <cell r="F70">
            <v>4300</v>
          </cell>
          <cell r="G70">
            <v>4300</v>
          </cell>
          <cell r="H70">
            <v>0</v>
          </cell>
          <cell r="I70">
            <v>0</v>
          </cell>
        </row>
        <row r="71">
          <cell r="B71" t="str">
            <v>1.1.1.9.13.1.14</v>
          </cell>
          <cell r="C71" t="str">
            <v xml:space="preserve">CITLALLI GARCIA ALVARADO  </v>
          </cell>
          <cell r="D71">
            <v>0</v>
          </cell>
          <cell r="E71">
            <v>0</v>
          </cell>
          <cell r="F71">
            <v>5000</v>
          </cell>
          <cell r="G71">
            <v>5000</v>
          </cell>
          <cell r="H71">
            <v>0</v>
          </cell>
          <cell r="I71">
            <v>0</v>
          </cell>
        </row>
        <row r="72">
          <cell r="B72" t="str">
            <v>1.1.1.9.13.1.16</v>
          </cell>
          <cell r="C72" t="str">
            <v xml:space="preserve">ANDREA DE LA LUZ GARCIA  </v>
          </cell>
          <cell r="D72">
            <v>0</v>
          </cell>
          <cell r="E72">
            <v>0</v>
          </cell>
          <cell r="F72">
            <v>664.86</v>
          </cell>
          <cell r="G72">
            <v>664.86</v>
          </cell>
          <cell r="H72">
            <v>0</v>
          </cell>
          <cell r="I72">
            <v>0</v>
          </cell>
        </row>
        <row r="73">
          <cell r="B73" t="str">
            <v>1.1.1.9.13.1.18</v>
          </cell>
          <cell r="C73" t="str">
            <v xml:space="preserve">MARIANA MONTSERRAT LERMA HERNANDEZ  </v>
          </cell>
          <cell r="D73">
            <v>0</v>
          </cell>
          <cell r="E73">
            <v>0</v>
          </cell>
          <cell r="F73">
            <v>5500</v>
          </cell>
          <cell r="G73">
            <v>5500</v>
          </cell>
          <cell r="H73">
            <v>0</v>
          </cell>
          <cell r="I73">
            <v>0</v>
          </cell>
        </row>
        <row r="74">
          <cell r="B74" t="str">
            <v>1.1.1.9.13.1.19</v>
          </cell>
          <cell r="C74" t="str">
            <v>JOSE LUIS RODRIGUEZ VALDEZ</v>
          </cell>
          <cell r="D74">
            <v>0</v>
          </cell>
          <cell r="E74">
            <v>0</v>
          </cell>
          <cell r="F74">
            <v>4949.9399999999996</v>
          </cell>
          <cell r="G74">
            <v>4949.9399999999996</v>
          </cell>
          <cell r="H74">
            <v>0</v>
          </cell>
          <cell r="I74">
            <v>0</v>
          </cell>
        </row>
        <row r="75">
          <cell r="B75" t="str">
            <v>1.1.1.10</v>
          </cell>
          <cell r="C75" t="str">
            <v xml:space="preserve"> OTROS ACTIVOS A CORTO PLAZO </v>
          </cell>
          <cell r="D75">
            <v>45211.579317004391</v>
          </cell>
          <cell r="E75">
            <v>0</v>
          </cell>
          <cell r="F75">
            <v>79213.397631</v>
          </cell>
          <cell r="G75">
            <v>17856.709531</v>
          </cell>
          <cell r="H75">
            <v>106568.26741700439</v>
          </cell>
          <cell r="I75">
            <v>0</v>
          </cell>
        </row>
        <row r="76">
          <cell r="B76" t="str">
            <v>1.1.1.10.1</v>
          </cell>
          <cell r="C76" t="str">
            <v xml:space="preserve"> IMPUESTOS ACREDITABLES PAGADOS </v>
          </cell>
          <cell r="D76">
            <v>0</v>
          </cell>
          <cell r="E76">
            <v>0</v>
          </cell>
          <cell r="F76">
            <v>18095.689531000004</v>
          </cell>
          <cell r="G76">
            <v>0</v>
          </cell>
          <cell r="H76">
            <v>18095.678831000194</v>
          </cell>
          <cell r="I76">
            <v>0</v>
          </cell>
        </row>
        <row r="77">
          <cell r="B77" t="str">
            <v>1.1.1.10.1.1</v>
          </cell>
          <cell r="C77" t="str">
            <v xml:space="preserve"> IVA ACREDITABLE PAGADO </v>
          </cell>
          <cell r="D77">
            <v>0</v>
          </cell>
          <cell r="E77">
            <v>0</v>
          </cell>
          <cell r="F77">
            <v>18095.689531000004</v>
          </cell>
          <cell r="G77">
            <v>0</v>
          </cell>
          <cell r="H77">
            <v>18095.678831000194</v>
          </cell>
          <cell r="I77">
            <v>0</v>
          </cell>
        </row>
        <row r="78">
          <cell r="B78" t="str">
            <v>1.1.1.10.1.1.1</v>
          </cell>
          <cell r="C78" t="str">
            <v>IVA ACREDITABLE 16% PAGADO</v>
          </cell>
          <cell r="D78">
            <v>0</v>
          </cell>
          <cell r="E78">
            <v>0</v>
          </cell>
          <cell r="F78">
            <v>8918.6895310000018</v>
          </cell>
          <cell r="G78">
            <v>0</v>
          </cell>
          <cell r="H78">
            <v>8918.6788310001921</v>
          </cell>
          <cell r="I78">
            <v>0</v>
          </cell>
        </row>
        <row r="79">
          <cell r="B79" t="str">
            <v>1.1.1.10.1.1.3</v>
          </cell>
          <cell r="C79" t="str">
            <v>IVA ACREDITABLE DE IMPORTACION PAGADO</v>
          </cell>
          <cell r="D79">
            <v>0</v>
          </cell>
          <cell r="E79">
            <v>0</v>
          </cell>
          <cell r="F79">
            <v>9177</v>
          </cell>
          <cell r="G79">
            <v>0</v>
          </cell>
          <cell r="H79">
            <v>9177</v>
          </cell>
          <cell r="I79">
            <v>0</v>
          </cell>
        </row>
        <row r="80">
          <cell r="B80" t="str">
            <v>1.1.1.10.2</v>
          </cell>
          <cell r="C80" t="str">
            <v xml:space="preserve"> IMPUESTOS ACREDITABLES POR PAGAR </v>
          </cell>
          <cell r="D80">
            <v>45211.5900170042</v>
          </cell>
          <cell r="E80">
            <v>0</v>
          </cell>
          <cell r="F80">
            <v>61117.708099999996</v>
          </cell>
          <cell r="G80">
            <v>17856.709531</v>
          </cell>
          <cell r="H80">
            <v>88472.588586004189</v>
          </cell>
          <cell r="I80">
            <v>0</v>
          </cell>
        </row>
        <row r="81">
          <cell r="B81" t="str">
            <v>1.1.1.10.2.1</v>
          </cell>
          <cell r="C81" t="str">
            <v xml:space="preserve"> IVA PENDIENTE DE PAGO </v>
          </cell>
          <cell r="D81">
            <v>45211.5900170042</v>
          </cell>
          <cell r="E81">
            <v>0</v>
          </cell>
          <cell r="F81">
            <v>61112.226499999997</v>
          </cell>
          <cell r="G81">
            <v>17856.709531</v>
          </cell>
          <cell r="H81">
            <v>88467.10698600419</v>
          </cell>
          <cell r="I81">
            <v>0</v>
          </cell>
        </row>
        <row r="82">
          <cell r="B82" t="str">
            <v>1.1.1.10.2.1.1</v>
          </cell>
          <cell r="C82" t="str">
            <v>IVA ACREDITABLE 16% PENDIENTE DE PAGO</v>
          </cell>
          <cell r="D82">
            <v>45211.5900170042</v>
          </cell>
          <cell r="E82">
            <v>0</v>
          </cell>
          <cell r="F82">
            <v>51935.226499999997</v>
          </cell>
          <cell r="G82">
            <v>8679.7095310000004</v>
          </cell>
          <cell r="H82">
            <v>88467.10698600419</v>
          </cell>
          <cell r="I82">
            <v>0</v>
          </cell>
        </row>
        <row r="83">
          <cell r="B83" t="str">
            <v>1.1.1.10.2.1.3</v>
          </cell>
          <cell r="C83" t="str">
            <v>IVA DE IMPORTACION PENDIENTE DE PAGO</v>
          </cell>
          <cell r="D83">
            <v>0</v>
          </cell>
          <cell r="E83">
            <v>0</v>
          </cell>
          <cell r="F83">
            <v>9177</v>
          </cell>
          <cell r="G83">
            <v>9177</v>
          </cell>
          <cell r="H83">
            <v>0</v>
          </cell>
          <cell r="I83">
            <v>0</v>
          </cell>
        </row>
        <row r="84">
          <cell r="B84" t="str">
            <v>1.1.1.10.2.2</v>
          </cell>
          <cell r="C84" t="str">
            <v xml:space="preserve"> IEPS PENDIENTE DE PAGO </v>
          </cell>
          <cell r="D84">
            <v>0</v>
          </cell>
          <cell r="E84">
            <v>0</v>
          </cell>
          <cell r="F84">
            <v>5.4816000000000003</v>
          </cell>
          <cell r="G84">
            <v>0</v>
          </cell>
          <cell r="H84">
            <v>5.4816000000000003</v>
          </cell>
          <cell r="I84">
            <v>0</v>
          </cell>
        </row>
        <row r="85">
          <cell r="B85" t="str">
            <v>1.1.1.10.2.2.4</v>
          </cell>
          <cell r="C85" t="str">
            <v xml:space="preserve"> IEPS ALIMENTOS NO BASICOS PENDIENTE DE PAGO </v>
          </cell>
          <cell r="D85">
            <v>0</v>
          </cell>
          <cell r="E85">
            <v>0</v>
          </cell>
          <cell r="F85">
            <v>5.4816000000000003</v>
          </cell>
          <cell r="G85">
            <v>0</v>
          </cell>
          <cell r="H85">
            <v>5.4816000000000003</v>
          </cell>
          <cell r="I85">
            <v>0</v>
          </cell>
        </row>
        <row r="86">
          <cell r="B86" t="str">
            <v>1.1.1.10.2.2.4.1</v>
          </cell>
          <cell r="C86" t="str">
            <v>IEPS ALIMENTOS NO BASICOS AL 8% PENDIENTE DE PAGO</v>
          </cell>
          <cell r="D86">
            <v>0</v>
          </cell>
          <cell r="E86">
            <v>0</v>
          </cell>
          <cell r="F86">
            <v>5.4816000000000003</v>
          </cell>
          <cell r="G86">
            <v>0</v>
          </cell>
          <cell r="H86">
            <v>5.4816000000000003</v>
          </cell>
          <cell r="I86">
            <v>0</v>
          </cell>
        </row>
        <row r="87">
          <cell r="B87" t="str">
            <v>1.1.2</v>
          </cell>
          <cell r="C87" t="str">
            <v xml:space="preserve"> ACTIVOS A LARGO PLAZO </v>
          </cell>
          <cell r="D87">
            <v>189798.1091</v>
          </cell>
          <cell r="E87">
            <v>0</v>
          </cell>
          <cell r="F87">
            <v>0</v>
          </cell>
          <cell r="G87">
            <v>3052.6931</v>
          </cell>
          <cell r="H87">
            <v>186745.41600000003</v>
          </cell>
          <cell r="I87">
            <v>0</v>
          </cell>
        </row>
        <row r="88">
          <cell r="B88" t="str">
            <v>1.1.2.1</v>
          </cell>
          <cell r="C88" t="str">
            <v xml:space="preserve"> PROPIEDADES, PLANTA Y EQUIPO </v>
          </cell>
          <cell r="D88">
            <v>166738.1091</v>
          </cell>
          <cell r="E88">
            <v>0</v>
          </cell>
          <cell r="F88">
            <v>0</v>
          </cell>
          <cell r="G88">
            <v>3052.6931</v>
          </cell>
          <cell r="H88">
            <v>163685.41600000003</v>
          </cell>
          <cell r="I88">
            <v>0</v>
          </cell>
        </row>
        <row r="89">
          <cell r="B89" t="str">
            <v>1.1.2.1.2</v>
          </cell>
          <cell r="C89" t="str">
            <v xml:space="preserve"> COMPONENTES SUJETOS A DEPRECIACION </v>
          </cell>
          <cell r="D89">
            <v>183161.59000000003</v>
          </cell>
          <cell r="E89">
            <v>0</v>
          </cell>
          <cell r="F89">
            <v>0</v>
          </cell>
          <cell r="G89">
            <v>0</v>
          </cell>
          <cell r="H89">
            <v>183161.59000000003</v>
          </cell>
          <cell r="I89">
            <v>0</v>
          </cell>
        </row>
        <row r="90">
          <cell r="B90" t="str">
            <v>1.1.2.1.2.16</v>
          </cell>
          <cell r="C90" t="str">
            <v xml:space="preserve"> OTROS ACTIVOS FIJOS </v>
          </cell>
          <cell r="D90">
            <v>183161.59000000003</v>
          </cell>
          <cell r="E90">
            <v>0</v>
          </cell>
          <cell r="F90">
            <v>0</v>
          </cell>
          <cell r="G90">
            <v>0</v>
          </cell>
          <cell r="H90">
            <v>183161.59000000003</v>
          </cell>
          <cell r="I90">
            <v>0</v>
          </cell>
        </row>
        <row r="91">
          <cell r="B91" t="str">
            <v>1.1.2.1.2.16.1</v>
          </cell>
          <cell r="C91" t="str">
            <v xml:space="preserve"> OTROS ACTIVOS FIJOS </v>
          </cell>
          <cell r="D91">
            <v>183161.59000000003</v>
          </cell>
          <cell r="E91">
            <v>0</v>
          </cell>
          <cell r="F91">
            <v>0</v>
          </cell>
          <cell r="G91">
            <v>0</v>
          </cell>
          <cell r="H91">
            <v>183161.59000000003</v>
          </cell>
          <cell r="I91">
            <v>0</v>
          </cell>
        </row>
        <row r="92">
          <cell r="B92" t="str">
            <v>1.1.2.1.3</v>
          </cell>
          <cell r="C92" t="str">
            <v xml:space="preserve"> DEPRECIACIONES ACUMULADAS </v>
          </cell>
          <cell r="D92">
            <v>0</v>
          </cell>
          <cell r="E92">
            <v>16423.48090000001</v>
          </cell>
          <cell r="F92">
            <v>0</v>
          </cell>
          <cell r="G92">
            <v>3052.6931</v>
          </cell>
          <cell r="H92">
            <v>0</v>
          </cell>
          <cell r="I92">
            <v>19476.17400000001</v>
          </cell>
        </row>
        <row r="93">
          <cell r="B93" t="str">
            <v>1.1.2.1.3.16</v>
          </cell>
          <cell r="C93" t="str">
            <v>DEPRECIACION ACUMULADA DE OTROS ACTIVOS FIJOS</v>
          </cell>
          <cell r="D93">
            <v>0</v>
          </cell>
          <cell r="E93">
            <v>16423.48090000001</v>
          </cell>
          <cell r="F93">
            <v>0</v>
          </cell>
          <cell r="G93">
            <v>3052.6931</v>
          </cell>
          <cell r="H93">
            <v>0</v>
          </cell>
          <cell r="I93">
            <v>19476.17400000001</v>
          </cell>
        </row>
        <row r="94">
          <cell r="B94" t="str">
            <v>1.1.2.5</v>
          </cell>
          <cell r="C94" t="str">
            <v xml:space="preserve"> OTROS ACTIVOS A LARGO PLAZO </v>
          </cell>
          <cell r="D94">
            <v>23060</v>
          </cell>
          <cell r="E94">
            <v>0</v>
          </cell>
          <cell r="F94">
            <v>0</v>
          </cell>
          <cell r="G94">
            <v>0</v>
          </cell>
          <cell r="H94">
            <v>23060</v>
          </cell>
          <cell r="I94">
            <v>0</v>
          </cell>
        </row>
        <row r="95">
          <cell r="B95" t="str">
            <v>1.1.2.5.7</v>
          </cell>
          <cell r="C95" t="str">
            <v xml:space="preserve"> DEPOSITOS EN GARANTIA </v>
          </cell>
          <cell r="D95">
            <v>23060</v>
          </cell>
          <cell r="E95">
            <v>0</v>
          </cell>
          <cell r="F95">
            <v>0</v>
          </cell>
          <cell r="G95">
            <v>0</v>
          </cell>
          <cell r="H95">
            <v>23060</v>
          </cell>
          <cell r="I95">
            <v>0</v>
          </cell>
        </row>
        <row r="96">
          <cell r="B96" t="str">
            <v>1.1.2.5.7.2</v>
          </cell>
          <cell r="C96" t="str">
            <v xml:space="preserve"> DEPOSITOS EN GARANTIA DE ARRENDAMIENTO DE BIENES INMUEBLES </v>
          </cell>
          <cell r="D96">
            <v>23060</v>
          </cell>
          <cell r="E96">
            <v>0</v>
          </cell>
          <cell r="F96">
            <v>0</v>
          </cell>
          <cell r="G96">
            <v>0</v>
          </cell>
          <cell r="H96">
            <v>23060</v>
          </cell>
          <cell r="I96">
            <v>0</v>
          </cell>
        </row>
        <row r="97">
          <cell r="B97" t="str">
            <v>1.1.2.5.7.2.1</v>
          </cell>
          <cell r="C97" t="str">
            <v xml:space="preserve">INMOBILIARIA LANDE SA DE CV  </v>
          </cell>
          <cell r="D97">
            <v>5360</v>
          </cell>
          <cell r="E97">
            <v>0</v>
          </cell>
          <cell r="F97">
            <v>0</v>
          </cell>
          <cell r="G97">
            <v>0</v>
          </cell>
          <cell r="H97">
            <v>5360</v>
          </cell>
          <cell r="I97">
            <v>0</v>
          </cell>
        </row>
        <row r="98">
          <cell r="B98" t="str">
            <v>1.1.2.5.7.2.2</v>
          </cell>
          <cell r="C98" t="str">
            <v xml:space="preserve">WeWork Mexico, S. de R.L. de C.V.  </v>
          </cell>
          <cell r="D98">
            <v>17700</v>
          </cell>
          <cell r="E98">
            <v>0</v>
          </cell>
          <cell r="F98">
            <v>0</v>
          </cell>
          <cell r="G98">
            <v>0</v>
          </cell>
          <cell r="H98">
            <v>17700</v>
          </cell>
          <cell r="I98">
            <v>0</v>
          </cell>
        </row>
        <row r="99">
          <cell r="B99" t="str">
            <v>1.2</v>
          </cell>
          <cell r="C99" t="str">
            <v xml:space="preserve"> PASIVO </v>
          </cell>
          <cell r="D99">
            <v>0</v>
          </cell>
          <cell r="E99">
            <v>2252327.5763827041</v>
          </cell>
          <cell r="F99">
            <v>496212.68372593273</v>
          </cell>
          <cell r="G99">
            <v>762107.32632304006</v>
          </cell>
          <cell r="H99">
            <v>0</v>
          </cell>
          <cell r="I99">
            <v>2518222.2189798113</v>
          </cell>
        </row>
        <row r="100">
          <cell r="B100" t="str">
            <v>1.2.1</v>
          </cell>
          <cell r="C100" t="str">
            <v xml:space="preserve"> PASIVOS A CORTO PLAZO </v>
          </cell>
          <cell r="D100">
            <v>0</v>
          </cell>
          <cell r="E100">
            <v>2252327.5763827041</v>
          </cell>
          <cell r="F100">
            <v>496212.68372593273</v>
          </cell>
          <cell r="G100">
            <v>762107.32632304006</v>
          </cell>
          <cell r="H100">
            <v>0</v>
          </cell>
          <cell r="I100">
            <v>2518222.2189798113</v>
          </cell>
        </row>
        <row r="101">
          <cell r="B101" t="str">
            <v>1.2.1.1</v>
          </cell>
          <cell r="C101" t="str">
            <v xml:space="preserve"> PROVEEDORES </v>
          </cell>
          <cell r="D101">
            <v>0</v>
          </cell>
          <cell r="E101">
            <v>578342.11148970481</v>
          </cell>
          <cell r="F101">
            <v>196159.95417793278</v>
          </cell>
          <cell r="G101">
            <v>457060.98997504008</v>
          </cell>
          <cell r="H101">
            <v>0</v>
          </cell>
          <cell r="I101">
            <v>839243.14728681196</v>
          </cell>
        </row>
        <row r="102">
          <cell r="B102" t="str">
            <v>1.2.1.1.1</v>
          </cell>
          <cell r="C102" t="str">
            <v xml:space="preserve"> PROVEEDORES NACIONALES </v>
          </cell>
          <cell r="D102">
            <v>0</v>
          </cell>
          <cell r="E102">
            <v>347864.86070000002</v>
          </cell>
          <cell r="F102">
            <v>85518.001599999989</v>
          </cell>
          <cell r="G102">
            <v>401959.28810000006</v>
          </cell>
          <cell r="H102">
            <v>0</v>
          </cell>
          <cell r="I102">
            <v>664306.14720000001</v>
          </cell>
        </row>
        <row r="103">
          <cell r="B103" t="str">
            <v>1.2.1.1.1.1</v>
          </cell>
          <cell r="C103" t="str">
            <v xml:space="preserve">ILT SERVICIOS ADUANALES S.C.  </v>
          </cell>
          <cell r="D103">
            <v>0</v>
          </cell>
          <cell r="E103">
            <v>8816</v>
          </cell>
          <cell r="F103">
            <v>0</v>
          </cell>
          <cell r="G103">
            <v>0</v>
          </cell>
          <cell r="H103">
            <v>0</v>
          </cell>
          <cell r="I103">
            <v>8816</v>
          </cell>
        </row>
        <row r="104">
          <cell r="B104" t="str">
            <v>1.2.1.1.1.3</v>
          </cell>
          <cell r="C104" t="str">
            <v xml:space="preserve">FEDERAL EXPRESS HOLDINGS MEXICO Y COMPAÑIA, S.N.C. DE C.V.  </v>
          </cell>
          <cell r="D104">
            <v>0</v>
          </cell>
          <cell r="E104">
            <v>757.02000000000044</v>
          </cell>
          <cell r="F104">
            <v>0</v>
          </cell>
          <cell r="G104">
            <v>0</v>
          </cell>
          <cell r="H104">
            <v>0</v>
          </cell>
          <cell r="I104">
            <v>757.02000000000044</v>
          </cell>
        </row>
        <row r="105">
          <cell r="B105" t="str">
            <v>1.2.1.1.1.4</v>
          </cell>
          <cell r="C105" t="str">
            <v xml:space="preserve">CABLEVISION S.A. DE C.V.  </v>
          </cell>
          <cell r="D105">
            <v>0</v>
          </cell>
          <cell r="E105">
            <v>966.79999999999927</v>
          </cell>
          <cell r="F105">
            <v>1436.2</v>
          </cell>
          <cell r="G105">
            <v>469.4</v>
          </cell>
          <cell r="H105">
            <v>0</v>
          </cell>
          <cell r="I105">
            <v>0</v>
          </cell>
        </row>
        <row r="106">
          <cell r="B106" t="str">
            <v>1.2.1.1.1.5</v>
          </cell>
          <cell r="C106" t="str">
            <v xml:space="preserve">CABLEBOX S.A. DE C.V.  </v>
          </cell>
          <cell r="D106">
            <v>0</v>
          </cell>
          <cell r="E106">
            <v>81.200000000000045</v>
          </cell>
          <cell r="F106">
            <v>93.800000000000011</v>
          </cell>
          <cell r="G106">
            <v>40.6</v>
          </cell>
          <cell r="H106">
            <v>0</v>
          </cell>
          <cell r="I106">
            <v>28.000000000000036</v>
          </cell>
        </row>
        <row r="107">
          <cell r="B107" t="str">
            <v>1.2.1.1.1.6</v>
          </cell>
          <cell r="C107" t="str">
            <v xml:space="preserve">Crol PFF México SAPI de CV  </v>
          </cell>
          <cell r="D107">
            <v>0</v>
          </cell>
          <cell r="E107">
            <v>0</v>
          </cell>
          <cell r="F107">
            <v>370</v>
          </cell>
          <cell r="G107">
            <v>370</v>
          </cell>
          <cell r="H107">
            <v>0</v>
          </cell>
          <cell r="I107">
            <v>0</v>
          </cell>
        </row>
        <row r="108">
          <cell r="B108" t="str">
            <v>1.2.1.1.1.7</v>
          </cell>
          <cell r="C108" t="str">
            <v xml:space="preserve">Miranda Lagunas y Asociados S.C.  </v>
          </cell>
          <cell r="D108">
            <v>0</v>
          </cell>
          <cell r="E108">
            <v>5220</v>
          </cell>
          <cell r="F108">
            <v>0</v>
          </cell>
          <cell r="G108">
            <v>5220</v>
          </cell>
          <cell r="H108">
            <v>0</v>
          </cell>
          <cell r="I108">
            <v>10440</v>
          </cell>
        </row>
        <row r="109">
          <cell r="B109" t="str">
            <v>1.2.1.1.1.12</v>
          </cell>
          <cell r="C109" t="str">
            <v xml:space="preserve">SINERGIA BIOMEDICA HOSPITALARIA SA DE CV  </v>
          </cell>
          <cell r="D109">
            <v>0</v>
          </cell>
          <cell r="E109">
            <v>16209.3092</v>
          </cell>
          <cell r="F109">
            <v>0</v>
          </cell>
          <cell r="G109">
            <v>0</v>
          </cell>
          <cell r="H109">
            <v>0</v>
          </cell>
          <cell r="I109">
            <v>16209.3092</v>
          </cell>
        </row>
        <row r="110">
          <cell r="B110" t="str">
            <v>1.2.1.1.1.15</v>
          </cell>
          <cell r="C110" t="str">
            <v xml:space="preserve">BESCO PROJECTS B.V..  </v>
          </cell>
          <cell r="D110">
            <v>0</v>
          </cell>
          <cell r="E110">
            <v>128.17989999999918</v>
          </cell>
          <cell r="F110">
            <v>0</v>
          </cell>
          <cell r="G110">
            <v>0</v>
          </cell>
          <cell r="H110">
            <v>0</v>
          </cell>
          <cell r="I110">
            <v>128.17989999999918</v>
          </cell>
        </row>
        <row r="111">
          <cell r="B111" t="str">
            <v>1.2.1.1.1.18</v>
          </cell>
          <cell r="C111" t="str">
            <v xml:space="preserve">JMM Servicios Aduanales, S.C.  </v>
          </cell>
          <cell r="D111">
            <v>0</v>
          </cell>
          <cell r="E111">
            <v>5.8</v>
          </cell>
          <cell r="F111">
            <v>0</v>
          </cell>
          <cell r="G111">
            <v>0</v>
          </cell>
          <cell r="H111">
            <v>0</v>
          </cell>
          <cell r="I111">
            <v>5.8</v>
          </cell>
        </row>
        <row r="112">
          <cell r="B112" t="str">
            <v>1.2.1.1.1.20</v>
          </cell>
          <cell r="C112" t="str">
            <v xml:space="preserve">MIENVIO DE MEXICO SAPI DE CV  </v>
          </cell>
          <cell r="D112">
            <v>0</v>
          </cell>
          <cell r="E112">
            <v>415.28</v>
          </cell>
          <cell r="F112">
            <v>0</v>
          </cell>
          <cell r="G112">
            <v>0</v>
          </cell>
          <cell r="H112">
            <v>0</v>
          </cell>
          <cell r="I112">
            <v>415.28</v>
          </cell>
        </row>
        <row r="113">
          <cell r="B113" t="str">
            <v>1.2.1.1.1.23</v>
          </cell>
          <cell r="C113" t="str">
            <v xml:space="preserve">INMOBILIARIA LANDE SA DE CV  </v>
          </cell>
          <cell r="D113">
            <v>0</v>
          </cell>
          <cell r="E113">
            <v>0</v>
          </cell>
          <cell r="F113">
            <v>6217.6</v>
          </cell>
          <cell r="G113">
            <v>6217.6</v>
          </cell>
          <cell r="H113">
            <v>0</v>
          </cell>
          <cell r="I113">
            <v>0</v>
          </cell>
        </row>
        <row r="114">
          <cell r="B114" t="str">
            <v>1.2.1.1.1.24</v>
          </cell>
          <cell r="C114" t="str">
            <v xml:space="preserve">PARQUE ARISTA, AC  </v>
          </cell>
          <cell r="D114">
            <v>0</v>
          </cell>
          <cell r="E114">
            <v>0</v>
          </cell>
          <cell r="F114">
            <v>507</v>
          </cell>
          <cell r="G114">
            <v>507</v>
          </cell>
          <cell r="H114">
            <v>0</v>
          </cell>
          <cell r="I114">
            <v>0</v>
          </cell>
        </row>
        <row r="115">
          <cell r="B115" t="str">
            <v>1.2.1.1.1.30</v>
          </cell>
          <cell r="C115" t="str">
            <v xml:space="preserve">FARMACIA GUADALAJARA S.A. DE C.V.  </v>
          </cell>
          <cell r="D115">
            <v>0</v>
          </cell>
          <cell r="E115">
            <v>49.9</v>
          </cell>
          <cell r="F115">
            <v>0</v>
          </cell>
          <cell r="G115">
            <v>0</v>
          </cell>
          <cell r="H115">
            <v>0</v>
          </cell>
          <cell r="I115">
            <v>49.9</v>
          </cell>
        </row>
        <row r="116">
          <cell r="B116" t="str">
            <v>1.2.1.1.1.32</v>
          </cell>
          <cell r="C116" t="str">
            <v xml:space="preserve">LA MERCANTIL PELETERA SA DE CV  </v>
          </cell>
          <cell r="D116">
            <v>0</v>
          </cell>
          <cell r="E116">
            <v>113.01</v>
          </cell>
          <cell r="F116">
            <v>0</v>
          </cell>
          <cell r="G116">
            <v>0</v>
          </cell>
          <cell r="H116">
            <v>0</v>
          </cell>
          <cell r="I116">
            <v>113.01</v>
          </cell>
        </row>
        <row r="117">
          <cell r="B117" t="str">
            <v>1.2.1.1.1.34</v>
          </cell>
          <cell r="C117" t="str">
            <v xml:space="preserve">Nueva Wal Mart de México, S. de R. L. de C.V.  </v>
          </cell>
          <cell r="D117">
            <v>0</v>
          </cell>
          <cell r="E117">
            <v>807</v>
          </cell>
          <cell r="F117">
            <v>0</v>
          </cell>
          <cell r="G117">
            <v>0</v>
          </cell>
          <cell r="H117">
            <v>0</v>
          </cell>
          <cell r="I117">
            <v>807</v>
          </cell>
        </row>
        <row r="118">
          <cell r="B118" t="str">
            <v>1.2.1.1.1.37</v>
          </cell>
          <cell r="C118" t="str">
            <v xml:space="preserve">Sistemas de Comercio Digital S. de R.L. de C.V.  </v>
          </cell>
          <cell r="D118">
            <v>0</v>
          </cell>
          <cell r="E118">
            <v>0</v>
          </cell>
          <cell r="F118">
            <v>986</v>
          </cell>
          <cell r="G118">
            <v>986</v>
          </cell>
          <cell r="H118">
            <v>0</v>
          </cell>
          <cell r="I118">
            <v>0</v>
          </cell>
        </row>
        <row r="119">
          <cell r="B119" t="str">
            <v>1.2.1.1.1.41</v>
          </cell>
          <cell r="C119" t="str">
            <v xml:space="preserve">Operadora OMX. S.A. de C.V.  </v>
          </cell>
          <cell r="D119">
            <v>0</v>
          </cell>
          <cell r="E119">
            <v>0</v>
          </cell>
          <cell r="F119">
            <v>0</v>
          </cell>
          <cell r="G119">
            <v>76.5</v>
          </cell>
          <cell r="H119">
            <v>0</v>
          </cell>
          <cell r="I119">
            <v>76.5</v>
          </cell>
        </row>
        <row r="120">
          <cell r="B120" t="str">
            <v>1.2.1.1.1.45</v>
          </cell>
          <cell r="C120" t="str">
            <v xml:space="preserve">HAMBURGUESAS FRANKYS, S.A DE C.V  </v>
          </cell>
          <cell r="D120">
            <v>0</v>
          </cell>
          <cell r="E120">
            <v>564</v>
          </cell>
          <cell r="F120">
            <v>0</v>
          </cell>
          <cell r="G120">
            <v>0</v>
          </cell>
          <cell r="H120">
            <v>0</v>
          </cell>
          <cell r="I120">
            <v>564</v>
          </cell>
        </row>
        <row r="121">
          <cell r="B121" t="str">
            <v>1.2.1.1.1.51</v>
          </cell>
          <cell r="C121" t="str">
            <v xml:space="preserve">Agencia Aduanal Primer Nivel, S.C.  </v>
          </cell>
          <cell r="D121">
            <v>0</v>
          </cell>
          <cell r="E121">
            <v>1.1599999999999999</v>
          </cell>
          <cell r="F121">
            <v>0</v>
          </cell>
          <cell r="G121">
            <v>0</v>
          </cell>
          <cell r="H121">
            <v>0</v>
          </cell>
          <cell r="I121">
            <v>1.1599999999999999</v>
          </cell>
        </row>
        <row r="122">
          <cell r="B122" t="str">
            <v>1.2.1.1.1.52</v>
          </cell>
          <cell r="C122" t="str">
            <v xml:space="preserve">TERRA-MEC SA DE CV  </v>
          </cell>
          <cell r="D122">
            <v>0</v>
          </cell>
          <cell r="E122">
            <v>270446.47160000005</v>
          </cell>
          <cell r="F122">
            <v>15183.2516</v>
          </cell>
          <cell r="G122">
            <v>314242.31800000003</v>
          </cell>
          <cell r="H122">
            <v>0</v>
          </cell>
          <cell r="I122">
            <v>569505.53800000006</v>
          </cell>
        </row>
        <row r="123">
          <cell r="B123" t="str">
            <v>1.2.1.1.1.54</v>
          </cell>
          <cell r="C123" t="str">
            <v xml:space="preserve">Servicios Gasolineros de México SA de CV  </v>
          </cell>
          <cell r="D123">
            <v>0</v>
          </cell>
          <cell r="E123">
            <v>2150</v>
          </cell>
          <cell r="F123">
            <v>3050</v>
          </cell>
          <cell r="G123">
            <v>3750</v>
          </cell>
          <cell r="H123">
            <v>0</v>
          </cell>
          <cell r="I123">
            <v>2850</v>
          </cell>
        </row>
        <row r="124">
          <cell r="B124" t="str">
            <v>1.2.1.1.1.56</v>
          </cell>
          <cell r="C124" t="str">
            <v xml:space="preserve">SERVICOM DE LA COSTA DEL PACIFICO SA DE CV  </v>
          </cell>
          <cell r="D124">
            <v>0</v>
          </cell>
          <cell r="E124">
            <v>1200</v>
          </cell>
          <cell r="F124">
            <v>0</v>
          </cell>
          <cell r="G124">
            <v>0</v>
          </cell>
          <cell r="H124">
            <v>0</v>
          </cell>
          <cell r="I124">
            <v>1200</v>
          </cell>
        </row>
        <row r="125">
          <cell r="B125" t="str">
            <v>1.2.1.1.1.58</v>
          </cell>
          <cell r="C125" t="str">
            <v xml:space="preserve">WEWORK MEXICO CO, S. DE R.L. DE C.V.  </v>
          </cell>
          <cell r="D125">
            <v>0</v>
          </cell>
          <cell r="E125">
            <v>17699.999999999978</v>
          </cell>
          <cell r="F125">
            <v>17585.599999999999</v>
          </cell>
          <cell r="G125">
            <v>17585.599999999999</v>
          </cell>
          <cell r="H125">
            <v>0</v>
          </cell>
          <cell r="I125">
            <v>17699.999999999978</v>
          </cell>
        </row>
        <row r="126">
          <cell r="B126" t="str">
            <v>1.2.1.1.1.60</v>
          </cell>
          <cell r="C126" t="str">
            <v xml:space="preserve">ESTACIONAMIENTO NO DEDUCIBLE  </v>
          </cell>
          <cell r="D126">
            <v>0</v>
          </cell>
          <cell r="E126">
            <v>0</v>
          </cell>
          <cell r="F126">
            <v>45</v>
          </cell>
          <cell r="G126">
            <v>45</v>
          </cell>
          <cell r="H126">
            <v>0</v>
          </cell>
          <cell r="I126">
            <v>0</v>
          </cell>
        </row>
        <row r="127">
          <cell r="B127" t="str">
            <v>1.2.1.1.1.62</v>
          </cell>
          <cell r="C127" t="str">
            <v xml:space="preserve">SERVICIO CUPULA SA DE CV  </v>
          </cell>
          <cell r="D127">
            <v>0</v>
          </cell>
          <cell r="E127">
            <v>900.00000000000023</v>
          </cell>
          <cell r="F127">
            <v>0</v>
          </cell>
          <cell r="G127">
            <v>700</v>
          </cell>
          <cell r="H127">
            <v>0</v>
          </cell>
          <cell r="I127">
            <v>1600.0000000000002</v>
          </cell>
        </row>
        <row r="128">
          <cell r="B128" t="str">
            <v>1.2.1.1.1.64</v>
          </cell>
          <cell r="C128" t="str">
            <v xml:space="preserve">JOMAR INDUSTRIAS S.A. DE C.V.  </v>
          </cell>
          <cell r="D128">
            <v>0</v>
          </cell>
          <cell r="E128">
            <v>1372.74</v>
          </cell>
          <cell r="F128">
            <v>0</v>
          </cell>
          <cell r="G128">
            <v>0</v>
          </cell>
          <cell r="H128">
            <v>0</v>
          </cell>
          <cell r="I128">
            <v>1372.74</v>
          </cell>
        </row>
        <row r="129">
          <cell r="B129" t="str">
            <v>1.2.1.1.1.71</v>
          </cell>
          <cell r="C129" t="str">
            <v xml:space="preserve">GOMALVA SA DE CV  </v>
          </cell>
          <cell r="D129">
            <v>0</v>
          </cell>
          <cell r="E129">
            <v>0</v>
          </cell>
          <cell r="F129">
            <v>0</v>
          </cell>
          <cell r="G129">
            <v>200</v>
          </cell>
          <cell r="H129">
            <v>0</v>
          </cell>
          <cell r="I129">
            <v>200</v>
          </cell>
        </row>
        <row r="130">
          <cell r="B130" t="str">
            <v>1.2.1.1.1.72</v>
          </cell>
          <cell r="C130" t="str">
            <v>EDENRED MÉXICO, S.A. DE C.V.</v>
          </cell>
          <cell r="D130">
            <v>0</v>
          </cell>
          <cell r="E130">
            <v>0</v>
          </cell>
          <cell r="F130">
            <v>140.01</v>
          </cell>
          <cell r="G130">
            <v>140.01</v>
          </cell>
          <cell r="H130">
            <v>0</v>
          </cell>
          <cell r="I130">
            <v>0</v>
          </cell>
        </row>
        <row r="131">
          <cell r="B131" t="str">
            <v>1.2.1.1.1.78</v>
          </cell>
          <cell r="C131" t="str">
            <v xml:space="preserve">GAMA CARGO S.C.  </v>
          </cell>
          <cell r="D131">
            <v>0</v>
          </cell>
          <cell r="E131">
            <v>0</v>
          </cell>
          <cell r="F131">
            <v>17680</v>
          </cell>
          <cell r="G131">
            <v>17680</v>
          </cell>
          <cell r="H131">
            <v>0</v>
          </cell>
          <cell r="I131">
            <v>0</v>
          </cell>
        </row>
        <row r="132">
          <cell r="B132" t="str">
            <v>1.2.1.1.1.79</v>
          </cell>
          <cell r="C132" t="str">
            <v xml:space="preserve">IT PUNTO DIGITAL SA DE CV  </v>
          </cell>
          <cell r="D132">
            <v>0</v>
          </cell>
          <cell r="E132">
            <v>0</v>
          </cell>
          <cell r="F132">
            <v>0</v>
          </cell>
          <cell r="G132">
            <v>105</v>
          </cell>
          <cell r="H132">
            <v>0</v>
          </cell>
          <cell r="I132">
            <v>105</v>
          </cell>
        </row>
        <row r="133">
          <cell r="B133" t="str">
            <v>1.2.1.1.1.81</v>
          </cell>
          <cell r="C133" t="str">
            <v xml:space="preserve">OFFICE DEPOT DE MEXICO SA DE CV  </v>
          </cell>
          <cell r="D133">
            <v>0</v>
          </cell>
          <cell r="E133">
            <v>109</v>
          </cell>
          <cell r="F133">
            <v>249</v>
          </cell>
          <cell r="G133">
            <v>647</v>
          </cell>
          <cell r="H133">
            <v>0</v>
          </cell>
          <cell r="I133">
            <v>507</v>
          </cell>
        </row>
        <row r="134">
          <cell r="B134" t="str">
            <v>1.2.1.1.1.82</v>
          </cell>
          <cell r="C134" t="str">
            <v xml:space="preserve">GRUPO SODB SA DE CV  </v>
          </cell>
          <cell r="D134">
            <v>0</v>
          </cell>
          <cell r="E134">
            <v>0</v>
          </cell>
          <cell r="F134">
            <v>0</v>
          </cell>
          <cell r="G134">
            <v>1134.78</v>
          </cell>
          <cell r="H134">
            <v>0</v>
          </cell>
          <cell r="I134">
            <v>1134.78</v>
          </cell>
        </row>
        <row r="135">
          <cell r="B135" t="str">
            <v>1.2.1.1.1.83</v>
          </cell>
          <cell r="C135" t="str">
            <v xml:space="preserve">Juan Benito Salinas Ramos  </v>
          </cell>
          <cell r="D135">
            <v>0</v>
          </cell>
          <cell r="E135">
            <v>1215</v>
          </cell>
          <cell r="F135">
            <v>0</v>
          </cell>
          <cell r="G135">
            <v>0</v>
          </cell>
          <cell r="H135">
            <v>0</v>
          </cell>
          <cell r="I135">
            <v>1215</v>
          </cell>
        </row>
        <row r="136">
          <cell r="B136" t="str">
            <v>1.2.1.1.1.85</v>
          </cell>
          <cell r="C136" t="str">
            <v xml:space="preserve">ASOCIACION NEOLONESA DE PROFESIONALES EN ESTERILIZACION HOSPITALARIA AC  </v>
          </cell>
          <cell r="D136">
            <v>0</v>
          </cell>
          <cell r="E136">
            <v>18000</v>
          </cell>
          <cell r="F136">
            <v>0</v>
          </cell>
          <cell r="G136">
            <v>0</v>
          </cell>
          <cell r="H136">
            <v>0</v>
          </cell>
          <cell r="I136">
            <v>18000</v>
          </cell>
        </row>
        <row r="137">
          <cell r="B137" t="str">
            <v>1.2.1.1.1.86</v>
          </cell>
          <cell r="C137" t="str">
            <v xml:space="preserve">PHARMA PLUS SA DE CV  </v>
          </cell>
          <cell r="D137">
            <v>0</v>
          </cell>
          <cell r="E137">
            <v>338</v>
          </cell>
          <cell r="F137">
            <v>0</v>
          </cell>
          <cell r="G137">
            <v>0</v>
          </cell>
          <cell r="H137">
            <v>0</v>
          </cell>
          <cell r="I137">
            <v>338</v>
          </cell>
        </row>
        <row r="138">
          <cell r="B138" t="str">
            <v>1.2.1.1.1.87</v>
          </cell>
          <cell r="C138" t="str">
            <v xml:space="preserve">RESTAURANTE COPPLA SA DE CV  </v>
          </cell>
          <cell r="D138">
            <v>0</v>
          </cell>
          <cell r="E138">
            <v>299</v>
          </cell>
          <cell r="F138">
            <v>0</v>
          </cell>
          <cell r="G138">
            <v>0</v>
          </cell>
          <cell r="H138">
            <v>0</v>
          </cell>
          <cell r="I138">
            <v>299</v>
          </cell>
        </row>
        <row r="139">
          <cell r="B139" t="str">
            <v>1.2.1.1.1.88</v>
          </cell>
          <cell r="C139" t="str">
            <v xml:space="preserve">ECONOLLANTAS  SERVICIOS Y ACCESORIOS SA DE CV  </v>
          </cell>
          <cell r="D139">
            <v>0</v>
          </cell>
          <cell r="E139">
            <v>0</v>
          </cell>
          <cell r="F139">
            <v>0</v>
          </cell>
          <cell r="G139">
            <v>4476</v>
          </cell>
          <cell r="H139">
            <v>0</v>
          </cell>
          <cell r="I139">
            <v>4476</v>
          </cell>
        </row>
        <row r="140">
          <cell r="B140" t="str">
            <v>1.2.1.1.1.89</v>
          </cell>
          <cell r="C140" t="str">
            <v xml:space="preserve">GRUPO INTERNACIONAL RAMOS VILLALON S DE RL DE CV  </v>
          </cell>
          <cell r="D140">
            <v>0</v>
          </cell>
          <cell r="E140">
            <v>0</v>
          </cell>
          <cell r="F140">
            <v>0</v>
          </cell>
          <cell r="G140">
            <v>299</v>
          </cell>
          <cell r="H140">
            <v>0</v>
          </cell>
          <cell r="I140">
            <v>299</v>
          </cell>
        </row>
        <row r="141">
          <cell r="B141" t="str">
            <v>1.2.1.1.1.90</v>
          </cell>
          <cell r="C141" t="str">
            <v xml:space="preserve">HILTON GARDEN INN MONTERREY OBISPADO PROMOTORA DEVI S.A. DE C.V.  </v>
          </cell>
          <cell r="D141">
            <v>0</v>
          </cell>
          <cell r="E141">
            <v>0</v>
          </cell>
          <cell r="F141">
            <v>0</v>
          </cell>
          <cell r="G141">
            <v>598</v>
          </cell>
          <cell r="H141">
            <v>0</v>
          </cell>
          <cell r="I141">
            <v>598</v>
          </cell>
        </row>
        <row r="142">
          <cell r="B142" t="str">
            <v>1.2.1.1.1.91</v>
          </cell>
          <cell r="C142" t="str">
            <v xml:space="preserve">Panman S. A. de C. V.  </v>
          </cell>
          <cell r="D142">
            <v>0</v>
          </cell>
          <cell r="E142">
            <v>0</v>
          </cell>
          <cell r="F142">
            <v>0</v>
          </cell>
          <cell r="G142">
            <v>332</v>
          </cell>
          <cell r="H142">
            <v>0</v>
          </cell>
          <cell r="I142">
            <v>332</v>
          </cell>
        </row>
        <row r="143">
          <cell r="B143" t="str">
            <v>1.2.1.1.1.92</v>
          </cell>
          <cell r="C143" t="str">
            <v xml:space="preserve">RED ESTATAL DE AUTOPISTAS DE NUEVO LEON  </v>
          </cell>
          <cell r="D143">
            <v>0</v>
          </cell>
          <cell r="E143">
            <v>0</v>
          </cell>
          <cell r="F143">
            <v>50</v>
          </cell>
          <cell r="G143">
            <v>100</v>
          </cell>
          <cell r="H143">
            <v>0</v>
          </cell>
          <cell r="I143">
            <v>50</v>
          </cell>
        </row>
        <row r="144">
          <cell r="B144" t="str">
            <v>1.2.1.1.1.93</v>
          </cell>
          <cell r="C144" t="str">
            <v xml:space="preserve">ELECTRONICA SIERRA MADRE, S.A. DE C.V.  </v>
          </cell>
          <cell r="D144">
            <v>0</v>
          </cell>
          <cell r="E144">
            <v>0</v>
          </cell>
          <cell r="F144">
            <v>0</v>
          </cell>
          <cell r="G144">
            <v>199</v>
          </cell>
          <cell r="H144">
            <v>0</v>
          </cell>
          <cell r="I144">
            <v>199</v>
          </cell>
        </row>
        <row r="145">
          <cell r="B145" t="str">
            <v>1.2.1.1.1.94</v>
          </cell>
          <cell r="C145" t="str">
            <v xml:space="preserve">Despegar.com México S.A de C.V.  </v>
          </cell>
          <cell r="D145">
            <v>0</v>
          </cell>
          <cell r="E145">
            <v>0</v>
          </cell>
          <cell r="F145">
            <v>0</v>
          </cell>
          <cell r="G145">
            <v>3464</v>
          </cell>
          <cell r="H145">
            <v>0</v>
          </cell>
          <cell r="I145">
            <v>3464</v>
          </cell>
        </row>
        <row r="146">
          <cell r="B146" t="str">
            <v>1.2.1.1.1.95</v>
          </cell>
          <cell r="C146" t="str">
            <v xml:space="preserve">ELECTRONICA GARZA SADA, S.A. DE C.V.  </v>
          </cell>
          <cell r="D146">
            <v>0</v>
          </cell>
          <cell r="E146">
            <v>0</v>
          </cell>
          <cell r="F146">
            <v>0</v>
          </cell>
          <cell r="G146">
            <v>49</v>
          </cell>
          <cell r="H146">
            <v>0</v>
          </cell>
          <cell r="I146">
            <v>49</v>
          </cell>
        </row>
        <row r="147">
          <cell r="B147" t="str">
            <v>1.2.1.1.1.96</v>
          </cell>
          <cell r="C147" t="str">
            <v xml:space="preserve">SUMINISTROS Y EQUIPOS MEDICOS NUEVO LEON SA DE CV  </v>
          </cell>
          <cell r="D147">
            <v>0</v>
          </cell>
          <cell r="E147">
            <v>0</v>
          </cell>
          <cell r="F147">
            <v>0</v>
          </cell>
          <cell r="G147">
            <v>184.44</v>
          </cell>
          <cell r="H147">
            <v>0</v>
          </cell>
          <cell r="I147">
            <v>184.44</v>
          </cell>
        </row>
        <row r="148">
          <cell r="B148" t="str">
            <v>1.2.1.1.1.97</v>
          </cell>
          <cell r="C148" t="str">
            <v xml:space="preserve">7-Eleven México, S.A. de C.V.  </v>
          </cell>
          <cell r="D148">
            <v>0</v>
          </cell>
          <cell r="E148">
            <v>0</v>
          </cell>
          <cell r="F148">
            <v>0</v>
          </cell>
          <cell r="G148">
            <v>216.5001</v>
          </cell>
          <cell r="H148">
            <v>0</v>
          </cell>
          <cell r="I148">
            <v>216.5001</v>
          </cell>
        </row>
        <row r="149">
          <cell r="B149" t="str">
            <v>1.2.1.1.1.98</v>
          </cell>
          <cell r="C149" t="str">
            <v xml:space="preserve">ARAL STATION  </v>
          </cell>
          <cell r="D149">
            <v>0</v>
          </cell>
          <cell r="E149">
            <v>0</v>
          </cell>
          <cell r="F149">
            <v>103.83</v>
          </cell>
          <cell r="G149">
            <v>103.83</v>
          </cell>
          <cell r="H149">
            <v>0</v>
          </cell>
          <cell r="I149">
            <v>0</v>
          </cell>
        </row>
        <row r="150">
          <cell r="B150" t="str">
            <v>1.2.1.1.1.99</v>
          </cell>
          <cell r="C150" t="str">
            <v xml:space="preserve">BELFORT SOUVENIR EN TA  </v>
          </cell>
          <cell r="D150">
            <v>0</v>
          </cell>
          <cell r="E150">
            <v>0</v>
          </cell>
          <cell r="F150">
            <v>690.90000000000009</v>
          </cell>
          <cell r="G150">
            <v>690.90000000000009</v>
          </cell>
          <cell r="H150">
            <v>0</v>
          </cell>
          <cell r="I150">
            <v>0</v>
          </cell>
        </row>
        <row r="151">
          <cell r="B151" t="str">
            <v>1.2.1.1.1.101</v>
          </cell>
          <cell r="C151" t="str">
            <v xml:space="preserve">PICK'S  </v>
          </cell>
          <cell r="D151">
            <v>0</v>
          </cell>
          <cell r="E151">
            <v>0</v>
          </cell>
          <cell r="F151">
            <v>871.84</v>
          </cell>
          <cell r="G151">
            <v>871.84</v>
          </cell>
          <cell r="H151">
            <v>0</v>
          </cell>
          <cell r="I151">
            <v>0</v>
          </cell>
        </row>
        <row r="152">
          <cell r="B152" t="str">
            <v>1.2.1.1.1.102</v>
          </cell>
          <cell r="C152" t="str">
            <v xml:space="preserve">DE VIER WINDEN  </v>
          </cell>
          <cell r="D152">
            <v>0</v>
          </cell>
          <cell r="E152">
            <v>0</v>
          </cell>
          <cell r="F152">
            <v>614.13</v>
          </cell>
          <cell r="G152">
            <v>614.13</v>
          </cell>
          <cell r="H152">
            <v>0</v>
          </cell>
          <cell r="I152">
            <v>0</v>
          </cell>
        </row>
        <row r="153">
          <cell r="B153" t="str">
            <v>1.2.1.1.1.103</v>
          </cell>
          <cell r="C153" t="str">
            <v xml:space="preserve">HOLIDAY INN HASSELT P  </v>
          </cell>
          <cell r="D153">
            <v>0</v>
          </cell>
          <cell r="E153">
            <v>0</v>
          </cell>
          <cell r="F153">
            <v>603.16</v>
          </cell>
          <cell r="G153">
            <v>603.16</v>
          </cell>
          <cell r="H153">
            <v>0</v>
          </cell>
          <cell r="I153">
            <v>0</v>
          </cell>
        </row>
        <row r="154">
          <cell r="B154" t="str">
            <v>1.2.1.1.1.104</v>
          </cell>
          <cell r="C154" t="str">
            <v xml:space="preserve">STARBUCKS BRUGGE  </v>
          </cell>
          <cell r="D154">
            <v>0</v>
          </cell>
          <cell r="E154">
            <v>0</v>
          </cell>
          <cell r="F154">
            <v>81.150000000000006</v>
          </cell>
          <cell r="G154">
            <v>81.150000000000006</v>
          </cell>
          <cell r="H154">
            <v>0</v>
          </cell>
          <cell r="I154">
            <v>0</v>
          </cell>
        </row>
        <row r="155">
          <cell r="B155" t="str">
            <v>1.2.1.1.1.105</v>
          </cell>
          <cell r="C155" t="str">
            <v xml:space="preserve">COPPEL PLAZA SANTIN  </v>
          </cell>
          <cell r="D155">
            <v>0</v>
          </cell>
          <cell r="E155">
            <v>0</v>
          </cell>
          <cell r="F155">
            <v>5597</v>
          </cell>
          <cell r="G155">
            <v>5597</v>
          </cell>
          <cell r="H155">
            <v>0</v>
          </cell>
          <cell r="I155">
            <v>0</v>
          </cell>
        </row>
        <row r="156">
          <cell r="B156" t="str">
            <v>1.2.1.1.1.106</v>
          </cell>
          <cell r="C156" t="str">
            <v xml:space="preserve">SUPERCENTER SANTIN  </v>
          </cell>
          <cell r="D156">
            <v>0</v>
          </cell>
          <cell r="E156">
            <v>0</v>
          </cell>
          <cell r="F156">
            <v>1273.72</v>
          </cell>
          <cell r="G156">
            <v>1273.72</v>
          </cell>
          <cell r="H156">
            <v>0</v>
          </cell>
          <cell r="I156">
            <v>0</v>
          </cell>
        </row>
        <row r="157">
          <cell r="B157" t="str">
            <v>1.2.1.1.1.107</v>
          </cell>
          <cell r="C157" t="str">
            <v xml:space="preserve">TRANSACCION MICROSOFT  </v>
          </cell>
          <cell r="D157">
            <v>0</v>
          </cell>
          <cell r="E157">
            <v>0</v>
          </cell>
          <cell r="F157">
            <v>422</v>
          </cell>
          <cell r="G157">
            <v>422</v>
          </cell>
          <cell r="H157">
            <v>0</v>
          </cell>
          <cell r="I157">
            <v>0</v>
          </cell>
        </row>
        <row r="158">
          <cell r="B158" t="str">
            <v>1.2.1.1.1.108</v>
          </cell>
          <cell r="C158" t="str">
            <v xml:space="preserve">DENNY'S INC  </v>
          </cell>
          <cell r="D158">
            <v>0</v>
          </cell>
          <cell r="E158">
            <v>0</v>
          </cell>
          <cell r="F158">
            <v>357.81</v>
          </cell>
          <cell r="G158">
            <v>357.81</v>
          </cell>
          <cell r="H158">
            <v>0</v>
          </cell>
          <cell r="I158">
            <v>0</v>
          </cell>
        </row>
        <row r="159">
          <cell r="B159" t="str">
            <v>1.2.1.1.1.109</v>
          </cell>
          <cell r="C159" t="str">
            <v xml:space="preserve">CDSR  </v>
          </cell>
          <cell r="D159">
            <v>0</v>
          </cell>
          <cell r="E159">
            <v>0</v>
          </cell>
          <cell r="F159">
            <v>486.62</v>
          </cell>
          <cell r="G159">
            <v>486.62</v>
          </cell>
          <cell r="H159">
            <v>0</v>
          </cell>
          <cell r="I159">
            <v>0</v>
          </cell>
        </row>
        <row r="160">
          <cell r="B160" t="str">
            <v>1.2.1.1.1.110</v>
          </cell>
          <cell r="C160" t="str">
            <v xml:space="preserve">VIVAAEROBUS  </v>
          </cell>
          <cell r="D160">
            <v>0</v>
          </cell>
          <cell r="E160">
            <v>0</v>
          </cell>
          <cell r="F160">
            <v>1619.57</v>
          </cell>
          <cell r="G160">
            <v>1619.57</v>
          </cell>
          <cell r="H160">
            <v>0</v>
          </cell>
          <cell r="I160">
            <v>0</v>
          </cell>
        </row>
        <row r="161">
          <cell r="B161" t="str">
            <v>1.2.1.1.1.111</v>
          </cell>
          <cell r="C161" t="str">
            <v xml:space="preserve">DESPEGAR  </v>
          </cell>
          <cell r="D161">
            <v>0</v>
          </cell>
          <cell r="E161">
            <v>0</v>
          </cell>
          <cell r="F161">
            <v>1676.09</v>
          </cell>
          <cell r="G161">
            <v>1676.09</v>
          </cell>
          <cell r="H161">
            <v>0</v>
          </cell>
          <cell r="I161">
            <v>0</v>
          </cell>
        </row>
        <row r="162">
          <cell r="B162" t="str">
            <v>1.2.1.1.1.112</v>
          </cell>
          <cell r="C162" t="str">
            <v xml:space="preserve">SQ *HEALTHMARK INDUSTR  </v>
          </cell>
          <cell r="D162">
            <v>0</v>
          </cell>
          <cell r="E162">
            <v>0</v>
          </cell>
          <cell r="F162">
            <v>406.37</v>
          </cell>
          <cell r="G162">
            <v>406.37</v>
          </cell>
          <cell r="H162">
            <v>0</v>
          </cell>
          <cell r="I162">
            <v>0</v>
          </cell>
        </row>
        <row r="163">
          <cell r="B163" t="str">
            <v>1.2.1.1.1.113</v>
          </cell>
          <cell r="C163" t="str">
            <v xml:space="preserve">THE RK CULINARY GROUP  </v>
          </cell>
          <cell r="D163">
            <v>0</v>
          </cell>
          <cell r="E163">
            <v>0</v>
          </cell>
          <cell r="F163">
            <v>264.14</v>
          </cell>
          <cell r="G163">
            <v>264.14</v>
          </cell>
          <cell r="H163">
            <v>0</v>
          </cell>
          <cell r="I163">
            <v>0</v>
          </cell>
        </row>
        <row r="164">
          <cell r="B164" t="str">
            <v>1.2.1.1.1.114</v>
          </cell>
          <cell r="C164" t="str">
            <v xml:space="preserve">HOT HILTON GARDEN IN 4  </v>
          </cell>
          <cell r="D164">
            <v>0</v>
          </cell>
          <cell r="E164">
            <v>0</v>
          </cell>
          <cell r="F164">
            <v>1668.65</v>
          </cell>
          <cell r="G164">
            <v>1668.65</v>
          </cell>
          <cell r="H164">
            <v>0</v>
          </cell>
          <cell r="I164">
            <v>0</v>
          </cell>
        </row>
        <row r="165">
          <cell r="B165" t="str">
            <v>1.2.1.1.1.115</v>
          </cell>
          <cell r="C165" t="str">
            <v xml:space="preserve">SAT SMOKE SHACK  </v>
          </cell>
          <cell r="D165">
            <v>0</v>
          </cell>
          <cell r="E165">
            <v>0</v>
          </cell>
          <cell r="F165">
            <v>335.47</v>
          </cell>
          <cell r="G165">
            <v>335.47</v>
          </cell>
          <cell r="H165">
            <v>0</v>
          </cell>
          <cell r="I165">
            <v>0</v>
          </cell>
        </row>
        <row r="166">
          <cell r="B166" t="str">
            <v>1.2.1.1.1.116</v>
          </cell>
          <cell r="C166" t="str">
            <v xml:space="preserve">REST ARROYO  </v>
          </cell>
          <cell r="D166">
            <v>0</v>
          </cell>
          <cell r="E166">
            <v>0</v>
          </cell>
          <cell r="F166">
            <v>3432.75</v>
          </cell>
          <cell r="G166">
            <v>3432.75</v>
          </cell>
          <cell r="H166">
            <v>0</v>
          </cell>
          <cell r="I166">
            <v>0</v>
          </cell>
        </row>
        <row r="167">
          <cell r="B167" t="str">
            <v>1.2.1.1.1.117</v>
          </cell>
          <cell r="C167" t="str">
            <v xml:space="preserve">VIVA AEROBUS CI  </v>
          </cell>
          <cell r="D167">
            <v>0</v>
          </cell>
          <cell r="E167">
            <v>0</v>
          </cell>
          <cell r="F167">
            <v>1419.34</v>
          </cell>
          <cell r="G167">
            <v>1419.34</v>
          </cell>
          <cell r="H167">
            <v>0</v>
          </cell>
          <cell r="I167">
            <v>0</v>
          </cell>
        </row>
        <row r="168">
          <cell r="B168" t="str">
            <v>1.2.1.1.2</v>
          </cell>
          <cell r="C168" t="str">
            <v xml:space="preserve"> PROVEEDORES EXTRANJEROS </v>
          </cell>
          <cell r="D168">
            <v>0</v>
          </cell>
          <cell r="E168">
            <v>230477.25078970479</v>
          </cell>
          <cell r="F168">
            <v>110641.9525779328</v>
          </cell>
          <cell r="G168">
            <v>55101.701875040002</v>
          </cell>
          <cell r="H168">
            <v>0</v>
          </cell>
          <cell r="I168">
            <v>174937.00008681198</v>
          </cell>
        </row>
        <row r="169">
          <cell r="B169" t="str">
            <v>1.2.1.1.2.3</v>
          </cell>
          <cell r="C169" t="str">
            <v xml:space="preserve">TERRAGENE LLC  </v>
          </cell>
          <cell r="D169">
            <v>0</v>
          </cell>
          <cell r="E169">
            <v>216517.8087572048</v>
          </cell>
          <cell r="F169">
            <v>109981.8327779328</v>
          </cell>
          <cell r="G169">
            <v>53835.701875040002</v>
          </cell>
          <cell r="H169">
            <v>0</v>
          </cell>
          <cell r="I169">
            <v>160371.677854312</v>
          </cell>
        </row>
        <row r="170">
          <cell r="B170" t="str">
            <v>1.2.1.1.2.4</v>
          </cell>
          <cell r="C170" t="str">
            <v xml:space="preserve">MICROSOFT CORPORATION  </v>
          </cell>
          <cell r="D170">
            <v>0</v>
          </cell>
          <cell r="E170">
            <v>0</v>
          </cell>
          <cell r="F170">
            <v>0</v>
          </cell>
          <cell r="G170">
            <v>1266</v>
          </cell>
          <cell r="H170">
            <v>0</v>
          </cell>
          <cell r="I170">
            <v>1266</v>
          </cell>
        </row>
        <row r="171">
          <cell r="B171" t="str">
            <v>1.2.1.1.2.5</v>
          </cell>
          <cell r="C171" t="str">
            <v xml:space="preserve">AYGUN CERRAHI ALETLER A.S.  </v>
          </cell>
          <cell r="D171">
            <v>0</v>
          </cell>
          <cell r="E171">
            <v>13959.442481000002</v>
          </cell>
          <cell r="F171">
            <v>660.11980000000005</v>
          </cell>
          <cell r="G171">
            <v>0</v>
          </cell>
          <cell r="H171">
            <v>0</v>
          </cell>
          <cell r="I171">
            <v>13299.322681000001</v>
          </cell>
        </row>
        <row r="172">
          <cell r="B172" t="str">
            <v>1.2.1.3</v>
          </cell>
          <cell r="C172" t="str">
            <v xml:space="preserve"> OBLIGACIONES ACUMULADAS </v>
          </cell>
          <cell r="D172">
            <v>0</v>
          </cell>
          <cell r="E172">
            <v>570417.94292463595</v>
          </cell>
          <cell r="F172">
            <v>178427.55000000002</v>
          </cell>
          <cell r="G172">
            <v>124443.76000000001</v>
          </cell>
          <cell r="H172">
            <v>0</v>
          </cell>
          <cell r="I172">
            <v>516434.15292463591</v>
          </cell>
        </row>
        <row r="173">
          <cell r="B173" t="str">
            <v>1.2.1.3.1</v>
          </cell>
          <cell r="C173" t="str">
            <v xml:space="preserve"> ACREEDORES DIVERSOS </v>
          </cell>
          <cell r="D173">
            <v>0</v>
          </cell>
          <cell r="E173">
            <v>505763.00292463572</v>
          </cell>
          <cell r="F173">
            <v>59520.48000000001</v>
          </cell>
          <cell r="G173">
            <v>64124.48000000001</v>
          </cell>
          <cell r="H173">
            <v>0</v>
          </cell>
          <cell r="I173">
            <v>510367.00292463572</v>
          </cell>
        </row>
        <row r="174">
          <cell r="B174" t="str">
            <v>1.2.1.3.1.1</v>
          </cell>
          <cell r="C174" t="str">
            <v xml:space="preserve"> ACREEDORES DIVERSOS NACIONALES </v>
          </cell>
          <cell r="D174">
            <v>0</v>
          </cell>
          <cell r="E174">
            <v>505763.00292463572</v>
          </cell>
          <cell r="F174">
            <v>59520.48000000001</v>
          </cell>
          <cell r="G174">
            <v>64124.48000000001</v>
          </cell>
          <cell r="H174">
            <v>0</v>
          </cell>
          <cell r="I174">
            <v>510367.00292463572</v>
          </cell>
        </row>
        <row r="175">
          <cell r="B175" t="str">
            <v>1.2.1.3.1.1.1</v>
          </cell>
          <cell r="C175" t="str">
            <v xml:space="preserve">ERNESTO LARIOS LEON  </v>
          </cell>
          <cell r="D175">
            <v>0</v>
          </cell>
          <cell r="E175">
            <v>507306</v>
          </cell>
          <cell r="F175">
            <v>0</v>
          </cell>
          <cell r="G175">
            <v>0</v>
          </cell>
          <cell r="H175">
            <v>0</v>
          </cell>
          <cell r="I175">
            <v>507306</v>
          </cell>
        </row>
        <row r="176">
          <cell r="B176" t="str">
            <v>1.2.1.3.1.1.7</v>
          </cell>
          <cell r="C176" t="str">
            <v>EDUARDO ROMERO FLORES</v>
          </cell>
          <cell r="D176">
            <v>0</v>
          </cell>
          <cell r="E176">
            <v>0</v>
          </cell>
          <cell r="F176">
            <v>5336.37</v>
          </cell>
          <cell r="G176">
            <v>5336.37</v>
          </cell>
          <cell r="H176">
            <v>0</v>
          </cell>
          <cell r="I176">
            <v>0</v>
          </cell>
        </row>
        <row r="177">
          <cell r="B177" t="str">
            <v>1.2.1.3.1.1.10</v>
          </cell>
          <cell r="C177" t="str">
            <v xml:space="preserve">SALISA CELIA GASCA COLIN  </v>
          </cell>
          <cell r="D177">
            <v>0</v>
          </cell>
          <cell r="E177">
            <v>0</v>
          </cell>
          <cell r="F177">
            <v>6061.93</v>
          </cell>
          <cell r="G177">
            <v>6061.93</v>
          </cell>
          <cell r="H177">
            <v>0</v>
          </cell>
          <cell r="I177">
            <v>0</v>
          </cell>
        </row>
        <row r="178">
          <cell r="B178" t="str">
            <v>1.2.1.3.1.1.11</v>
          </cell>
          <cell r="C178" t="str">
            <v xml:space="preserve">BRENDA ABIGAIL RIOS MARTINEZ  </v>
          </cell>
          <cell r="D178">
            <v>0</v>
          </cell>
          <cell r="E178">
            <v>0</v>
          </cell>
          <cell r="F178">
            <v>206.09</v>
          </cell>
          <cell r="G178">
            <v>206.09</v>
          </cell>
          <cell r="H178">
            <v>0</v>
          </cell>
          <cell r="I178">
            <v>0</v>
          </cell>
        </row>
        <row r="179">
          <cell r="B179" t="str">
            <v>1.2.1.3.1.1.14</v>
          </cell>
          <cell r="C179" t="str">
            <v xml:space="preserve">BRENDA GUTIERREZ VILLANUEVA  </v>
          </cell>
          <cell r="D179">
            <v>0</v>
          </cell>
          <cell r="E179">
            <v>0</v>
          </cell>
          <cell r="F179">
            <v>6530</v>
          </cell>
          <cell r="G179">
            <v>6530</v>
          </cell>
          <cell r="H179">
            <v>0</v>
          </cell>
          <cell r="I179">
            <v>0</v>
          </cell>
        </row>
        <row r="180">
          <cell r="B180" t="str">
            <v>1.2.1.3.1.1.16</v>
          </cell>
          <cell r="C180" t="str">
            <v xml:space="preserve">DANIELA ALEJANDRA VILLANUEVA CUEVAS  </v>
          </cell>
          <cell r="D180">
            <v>0</v>
          </cell>
          <cell r="E180">
            <v>0</v>
          </cell>
          <cell r="F180">
            <v>5609.89</v>
          </cell>
          <cell r="G180">
            <v>5609.89</v>
          </cell>
          <cell r="H180">
            <v>0</v>
          </cell>
          <cell r="I180">
            <v>0</v>
          </cell>
        </row>
        <row r="181">
          <cell r="B181" t="str">
            <v>1.2.1.3.1.1.18</v>
          </cell>
          <cell r="C181" t="str">
            <v xml:space="preserve">MARIANA MONSERRAT MARIN CAMPOS  </v>
          </cell>
          <cell r="D181">
            <v>0</v>
          </cell>
          <cell r="E181">
            <v>0</v>
          </cell>
          <cell r="F181">
            <v>4300</v>
          </cell>
          <cell r="G181">
            <v>4300</v>
          </cell>
          <cell r="H181">
            <v>0</v>
          </cell>
          <cell r="I181">
            <v>0</v>
          </cell>
        </row>
        <row r="182">
          <cell r="B182" t="str">
            <v>1.2.1.3.1.1.20</v>
          </cell>
          <cell r="C182" t="str">
            <v xml:space="preserve">CITLALLI GARCIA ALVARADO  </v>
          </cell>
          <cell r="D182">
            <v>0</v>
          </cell>
          <cell r="E182">
            <v>0</v>
          </cell>
          <cell r="F182">
            <v>5000</v>
          </cell>
          <cell r="G182">
            <v>5000</v>
          </cell>
          <cell r="H182">
            <v>0</v>
          </cell>
          <cell r="I182">
            <v>0</v>
          </cell>
        </row>
        <row r="183">
          <cell r="B183" t="str">
            <v>1.2.1.3.1.1.21</v>
          </cell>
          <cell r="C183" t="str">
            <v xml:space="preserve">ANDREA DE LA LUZ GARCIA  </v>
          </cell>
          <cell r="D183">
            <v>0</v>
          </cell>
          <cell r="E183">
            <v>0</v>
          </cell>
          <cell r="F183">
            <v>664.86</v>
          </cell>
          <cell r="G183">
            <v>664.86</v>
          </cell>
          <cell r="H183">
            <v>0</v>
          </cell>
          <cell r="I183">
            <v>0</v>
          </cell>
        </row>
        <row r="184">
          <cell r="B184" t="str">
            <v>1.2.1.3.1.1.23</v>
          </cell>
          <cell r="C184" t="str">
            <v xml:space="preserve">MARIANA MONTSERRAT LERMA HERNANDEZ  </v>
          </cell>
          <cell r="D184">
            <v>0</v>
          </cell>
          <cell r="E184">
            <v>0</v>
          </cell>
          <cell r="F184">
            <v>5500</v>
          </cell>
          <cell r="G184">
            <v>5500</v>
          </cell>
          <cell r="H184">
            <v>0</v>
          </cell>
          <cell r="I184">
            <v>0</v>
          </cell>
        </row>
        <row r="185">
          <cell r="B185" t="str">
            <v>1.2.1.3.1.1.25</v>
          </cell>
          <cell r="C185" t="str">
            <v>JOSE LUIS RODRIGUEZ VALDEZ</v>
          </cell>
          <cell r="D185">
            <v>0</v>
          </cell>
          <cell r="E185">
            <v>0</v>
          </cell>
          <cell r="F185">
            <v>9343.9399999999987</v>
          </cell>
          <cell r="G185">
            <v>9343.9399999999987</v>
          </cell>
          <cell r="H185">
            <v>0</v>
          </cell>
          <cell r="I185">
            <v>0</v>
          </cell>
        </row>
        <row r="186">
          <cell r="B186" t="str">
            <v>1.2.1.3.1.1.27</v>
          </cell>
          <cell r="C186" t="str">
            <v xml:space="preserve">GAMA CARGO S.C.  </v>
          </cell>
          <cell r="D186">
            <v>0</v>
          </cell>
          <cell r="E186">
            <v>-1543</v>
          </cell>
          <cell r="F186">
            <v>7950</v>
          </cell>
          <cell r="G186">
            <v>12554</v>
          </cell>
          <cell r="H186">
            <v>0</v>
          </cell>
          <cell r="I186">
            <v>3061</v>
          </cell>
        </row>
        <row r="187">
          <cell r="B187" t="str">
            <v>1.2.1.3.1.1.28</v>
          </cell>
          <cell r="C187" t="str">
            <v>EDENRED MÉXICO, S.A. DE C.V.</v>
          </cell>
          <cell r="D187">
            <v>0</v>
          </cell>
          <cell r="E187">
            <v>0</v>
          </cell>
          <cell r="F187">
            <v>3017.4</v>
          </cell>
          <cell r="G187">
            <v>3017.4</v>
          </cell>
          <cell r="H187">
            <v>0</v>
          </cell>
          <cell r="I187">
            <v>0</v>
          </cell>
        </row>
        <row r="188">
          <cell r="B188" t="str">
            <v>1.2.1.3.2</v>
          </cell>
          <cell r="C188" t="str">
            <v xml:space="preserve"> IMPUESTOS Y DERECHOS POR PAGAR </v>
          </cell>
          <cell r="D188">
            <v>0</v>
          </cell>
          <cell r="E188">
            <v>51791</v>
          </cell>
          <cell r="F188">
            <v>55168</v>
          </cell>
          <cell r="G188">
            <v>5163</v>
          </cell>
          <cell r="H188">
            <v>0</v>
          </cell>
          <cell r="I188">
            <v>1786</v>
          </cell>
        </row>
        <row r="189">
          <cell r="B189" t="str">
            <v>1.2.1.3.2.1</v>
          </cell>
          <cell r="C189" t="str">
            <v>IVA POR PAGAR</v>
          </cell>
          <cell r="D189">
            <v>0</v>
          </cell>
          <cell r="E189">
            <v>50498</v>
          </cell>
          <cell r="F189">
            <v>50498</v>
          </cell>
          <cell r="G189">
            <v>0</v>
          </cell>
          <cell r="H189">
            <v>0</v>
          </cell>
          <cell r="I189">
            <v>0</v>
          </cell>
        </row>
        <row r="190">
          <cell r="B190" t="str">
            <v>1.2.1.3.2.3</v>
          </cell>
          <cell r="C190" t="str">
            <v>IMPUESTO ESTATAL SOBRE NOMINAS</v>
          </cell>
          <cell r="D190">
            <v>0</v>
          </cell>
          <cell r="E190">
            <v>1293</v>
          </cell>
          <cell r="F190">
            <v>1293</v>
          </cell>
          <cell r="G190">
            <v>1786</v>
          </cell>
          <cell r="H190">
            <v>0</v>
          </cell>
          <cell r="I190">
            <v>1786</v>
          </cell>
        </row>
        <row r="191">
          <cell r="B191" t="str">
            <v>1.2.1.3.2.5</v>
          </cell>
          <cell r="C191" t="str">
            <v xml:space="preserve"> OTROS IMPUESTOS, DERECHOS Y CONTRIBUCIONES </v>
          </cell>
          <cell r="D191">
            <v>0</v>
          </cell>
          <cell r="E191">
            <v>0</v>
          </cell>
          <cell r="F191">
            <v>3377</v>
          </cell>
          <cell r="G191">
            <v>3377</v>
          </cell>
          <cell r="H191">
            <v>0</v>
          </cell>
          <cell r="I191">
            <v>0</v>
          </cell>
        </row>
        <row r="192">
          <cell r="B192" t="str">
            <v>1.2.1.3.2.5.10</v>
          </cell>
          <cell r="C192" t="str">
            <v>OTROS IMPUESTOS, DERECHOS Y CONTRIBUCIONES</v>
          </cell>
          <cell r="D192">
            <v>0</v>
          </cell>
          <cell r="E192">
            <v>0</v>
          </cell>
          <cell r="F192">
            <v>3377</v>
          </cell>
          <cell r="G192">
            <v>3377</v>
          </cell>
          <cell r="H192">
            <v>0</v>
          </cell>
          <cell r="I192">
            <v>0</v>
          </cell>
        </row>
        <row r="193">
          <cell r="B193" t="str">
            <v>1.2.1.3.3</v>
          </cell>
          <cell r="C193" t="str">
            <v xml:space="preserve"> CONTRIBUCIONES DE SEGURIDAD SOCIAL POR PAGAR </v>
          </cell>
          <cell r="D193">
            <v>0</v>
          </cell>
          <cell r="E193">
            <v>12863.939999999977</v>
          </cell>
          <cell r="F193">
            <v>12863.939999999999</v>
          </cell>
          <cell r="G193">
            <v>4281.1499999999996</v>
          </cell>
          <cell r="H193">
            <v>0</v>
          </cell>
          <cell r="I193">
            <v>4281.1499999999769</v>
          </cell>
        </row>
        <row r="194">
          <cell r="B194" t="str">
            <v>1.2.1.3.3.1</v>
          </cell>
          <cell r="C194" t="str">
            <v>CUOTAS PATRONALES IMSS POR PAGAR</v>
          </cell>
          <cell r="D194">
            <v>0</v>
          </cell>
          <cell r="E194">
            <v>3497.2699999999895</v>
          </cell>
          <cell r="F194">
            <v>3497.27</v>
          </cell>
          <cell r="G194">
            <v>4281.1499999999996</v>
          </cell>
          <cell r="H194">
            <v>0</v>
          </cell>
          <cell r="I194">
            <v>4281.1499999999887</v>
          </cell>
        </row>
        <row r="195">
          <cell r="B195" t="str">
            <v>1.2.1.3.3.2</v>
          </cell>
          <cell r="C195" t="str">
            <v>APORTACIONES AL INFONAVIT POR PAGAR</v>
          </cell>
          <cell r="D195">
            <v>0</v>
          </cell>
          <cell r="E195">
            <v>4153.7299999999996</v>
          </cell>
          <cell r="F195">
            <v>4153.7299999999996</v>
          </cell>
          <cell r="G195">
            <v>0</v>
          </cell>
          <cell r="H195">
            <v>0</v>
          </cell>
          <cell r="I195">
            <v>0</v>
          </cell>
        </row>
        <row r="196">
          <cell r="B196" t="str">
            <v>1.2.1.3.3.3</v>
          </cell>
          <cell r="C196" t="str">
            <v>APORTACIONES AL SAR POR PAGAR</v>
          </cell>
          <cell r="D196">
            <v>0</v>
          </cell>
          <cell r="E196">
            <v>5212.9399999999878</v>
          </cell>
          <cell r="F196">
            <v>5212.9399999999996</v>
          </cell>
          <cell r="G196">
            <v>0</v>
          </cell>
          <cell r="H196">
            <v>0</v>
          </cell>
          <cell r="I196">
            <v>0</v>
          </cell>
        </row>
        <row r="197">
          <cell r="B197" t="str">
            <v>1.2.1.3.4</v>
          </cell>
          <cell r="C197" t="str">
            <v xml:space="preserve"> BENEFICIOS A LOS EMPLEADOS </v>
          </cell>
          <cell r="D197">
            <v>0</v>
          </cell>
          <cell r="E197">
            <v>0</v>
          </cell>
          <cell r="F197">
            <v>50875.130000000012</v>
          </cell>
          <cell r="G197">
            <v>50875.130000000012</v>
          </cell>
          <cell r="H197">
            <v>0</v>
          </cell>
          <cell r="I197">
            <v>0</v>
          </cell>
        </row>
        <row r="198">
          <cell r="B198" t="str">
            <v>1.2.1.3.4.1</v>
          </cell>
          <cell r="C198" t="str">
            <v xml:space="preserve"> BENEFICIOS DIRECTOS </v>
          </cell>
          <cell r="D198">
            <v>0</v>
          </cell>
          <cell r="E198">
            <v>0</v>
          </cell>
          <cell r="F198">
            <v>50875.130000000012</v>
          </cell>
          <cell r="G198">
            <v>50875.130000000012</v>
          </cell>
          <cell r="H198">
            <v>0</v>
          </cell>
          <cell r="I198">
            <v>0</v>
          </cell>
        </row>
        <row r="199">
          <cell r="B199" t="str">
            <v>1.2.1.3.4.1.1</v>
          </cell>
          <cell r="C199" t="str">
            <v xml:space="preserve"> SUELDOS POR PAGAR </v>
          </cell>
          <cell r="D199">
            <v>0</v>
          </cell>
          <cell r="E199">
            <v>0</v>
          </cell>
          <cell r="F199">
            <v>50875.130000000012</v>
          </cell>
          <cell r="G199">
            <v>50875.130000000012</v>
          </cell>
          <cell r="H199">
            <v>0</v>
          </cell>
          <cell r="I199">
            <v>0</v>
          </cell>
        </row>
        <row r="200">
          <cell r="B200" t="str">
            <v>1.2.1.3.4.1.1.1</v>
          </cell>
          <cell r="C200" t="str">
            <v>SUELDOS POR PAGAR</v>
          </cell>
          <cell r="D200">
            <v>0</v>
          </cell>
          <cell r="E200">
            <v>0</v>
          </cell>
          <cell r="F200">
            <v>50875.130000000012</v>
          </cell>
          <cell r="G200">
            <v>50875.130000000012</v>
          </cell>
          <cell r="H200">
            <v>0</v>
          </cell>
          <cell r="I200">
            <v>0</v>
          </cell>
        </row>
        <row r="201">
          <cell r="B201" t="str">
            <v>1.2.1.4</v>
          </cell>
          <cell r="C201" t="str">
            <v xml:space="preserve"> RETENCIONES DE EFECTIVO Y COBROS POR CUENTA DE TERCEROS </v>
          </cell>
          <cell r="D201">
            <v>0</v>
          </cell>
          <cell r="E201">
            <v>18010.524000000019</v>
          </cell>
          <cell r="F201">
            <v>14426.86</v>
          </cell>
          <cell r="G201">
            <v>16334.420000000002</v>
          </cell>
          <cell r="H201">
            <v>0</v>
          </cell>
          <cell r="I201">
            <v>19918.084000000021</v>
          </cell>
        </row>
        <row r="202">
          <cell r="B202" t="str">
            <v>1.2.1.4.1</v>
          </cell>
          <cell r="C202" t="str">
            <v xml:space="preserve"> IMPUESTOS RETENIDOS </v>
          </cell>
          <cell r="D202">
            <v>0</v>
          </cell>
          <cell r="E202">
            <v>18010.04400000002</v>
          </cell>
          <cell r="F202">
            <v>14426.86</v>
          </cell>
          <cell r="G202">
            <v>16334.420000000002</v>
          </cell>
          <cell r="H202">
            <v>0</v>
          </cell>
          <cell r="I202">
            <v>19917.604000000021</v>
          </cell>
        </row>
        <row r="203">
          <cell r="B203" t="str">
            <v>1.2.1.4.1.1</v>
          </cell>
          <cell r="C203" t="str">
            <v xml:space="preserve"> IMPUESTO SOBRE LA RENTA RETENIDO </v>
          </cell>
          <cell r="D203">
            <v>0</v>
          </cell>
          <cell r="E203">
            <v>13828.100000000009</v>
          </cell>
          <cell r="F203">
            <v>13822</v>
          </cell>
          <cell r="G203">
            <v>15110.580000000002</v>
          </cell>
          <cell r="H203">
            <v>0</v>
          </cell>
          <cell r="I203">
            <v>15116.680000000011</v>
          </cell>
        </row>
        <row r="204">
          <cell r="B204" t="str">
            <v>1.2.1.4.1.1.1</v>
          </cell>
          <cell r="C204" t="str">
            <v xml:space="preserve"> ISR RETENIDO A RESIDENTES EN EL PAIS </v>
          </cell>
          <cell r="D204">
            <v>0</v>
          </cell>
          <cell r="E204">
            <v>13828.100000000009</v>
          </cell>
          <cell r="F204">
            <v>13822</v>
          </cell>
          <cell r="G204">
            <v>15110.580000000002</v>
          </cell>
          <cell r="H204">
            <v>0</v>
          </cell>
          <cell r="I204">
            <v>15116.680000000011</v>
          </cell>
        </row>
        <row r="205">
          <cell r="B205" t="str">
            <v>1.2.1.4.1.1.1.1</v>
          </cell>
          <cell r="C205" t="str">
            <v>ISR RETENIDO POR SALARIOS</v>
          </cell>
          <cell r="D205">
            <v>0</v>
          </cell>
          <cell r="E205">
            <v>5717.8300000000017</v>
          </cell>
          <cell r="F205">
            <v>5716</v>
          </cell>
          <cell r="G205">
            <v>7439.6500000000005</v>
          </cell>
          <cell r="H205">
            <v>0</v>
          </cell>
          <cell r="I205">
            <v>7441.4800000000023</v>
          </cell>
        </row>
        <row r="206">
          <cell r="B206" t="str">
            <v>1.2.1.4.1.1.1.3</v>
          </cell>
          <cell r="C206" t="str">
            <v>ISR RETENIDO POR HONORARIOS ASIMILADOS A SALARIOS</v>
          </cell>
          <cell r="D206">
            <v>0</v>
          </cell>
          <cell r="E206">
            <v>8109.1800000000076</v>
          </cell>
          <cell r="F206">
            <v>8106</v>
          </cell>
          <cell r="G206">
            <v>7670.93</v>
          </cell>
          <cell r="H206">
            <v>0</v>
          </cell>
          <cell r="I206">
            <v>7674.1100000000079</v>
          </cell>
        </row>
        <row r="207">
          <cell r="B207" t="str">
            <v>1.2.1.4.1.1.1.5</v>
          </cell>
          <cell r="C207" t="str">
            <v>ISR RETENIDO POR HONORARIOS AL 10%</v>
          </cell>
          <cell r="D207">
            <v>0</v>
          </cell>
          <cell r="E207">
            <v>1.0900000000001455</v>
          </cell>
          <cell r="F207">
            <v>0</v>
          </cell>
          <cell r="G207">
            <v>0</v>
          </cell>
          <cell r="H207">
            <v>0</v>
          </cell>
          <cell r="I207">
            <v>1.0900000000001455</v>
          </cell>
        </row>
        <row r="208">
          <cell r="B208" t="str">
            <v>1.2.1.4.1.2</v>
          </cell>
          <cell r="C208" t="str">
            <v xml:space="preserve"> IMPUESTO AL VALOR AGREGADO RETENIDO </v>
          </cell>
          <cell r="D208">
            <v>0</v>
          </cell>
          <cell r="E208">
            <v>0.44400000000041473</v>
          </cell>
          <cell r="F208">
            <v>0</v>
          </cell>
          <cell r="G208">
            <v>0</v>
          </cell>
          <cell r="H208">
            <v>0</v>
          </cell>
          <cell r="I208">
            <v>0.44400000000041473</v>
          </cell>
        </row>
        <row r="209">
          <cell r="B209" t="str">
            <v>1.2.1.4.1.2.1</v>
          </cell>
          <cell r="C209" t="str">
            <v>IVA RETENIDO POR PAGAR</v>
          </cell>
          <cell r="D209">
            <v>0</v>
          </cell>
          <cell r="E209">
            <v>0.44400000000041473</v>
          </cell>
          <cell r="F209">
            <v>0</v>
          </cell>
          <cell r="G209">
            <v>0</v>
          </cell>
          <cell r="H209">
            <v>0</v>
          </cell>
          <cell r="I209">
            <v>0.44400000000041473</v>
          </cell>
        </row>
        <row r="210">
          <cell r="B210" t="str">
            <v>1.2.1.4.1.4</v>
          </cell>
          <cell r="C210" t="str">
            <v xml:space="preserve"> CUOTAS OBRERAS IMSS </v>
          </cell>
          <cell r="D210">
            <v>0</v>
          </cell>
          <cell r="E210">
            <v>4181.5000000000109</v>
          </cell>
          <cell r="F210">
            <v>604.86</v>
          </cell>
          <cell r="G210">
            <v>1223.8399999999999</v>
          </cell>
          <cell r="H210">
            <v>0</v>
          </cell>
          <cell r="I210">
            <v>4800.4800000000105</v>
          </cell>
        </row>
        <row r="211">
          <cell r="B211" t="str">
            <v>1.2.1.4.1.4.1</v>
          </cell>
          <cell r="C211" t="str">
            <v>CUOTAS OBRERAS IMSS</v>
          </cell>
          <cell r="D211">
            <v>0</v>
          </cell>
          <cell r="E211">
            <v>4181.5000000000109</v>
          </cell>
          <cell r="F211">
            <v>604.86</v>
          </cell>
          <cell r="G211">
            <v>1223.8399999999999</v>
          </cell>
          <cell r="H211">
            <v>0</v>
          </cell>
          <cell r="I211">
            <v>4800.4800000000105</v>
          </cell>
        </row>
        <row r="212">
          <cell r="B212" t="str">
            <v>1.2.1.4.2</v>
          </cell>
          <cell r="C212" t="str">
            <v xml:space="preserve"> COBROS POR CUENTA DE TERCEROS </v>
          </cell>
          <cell r="D212">
            <v>0</v>
          </cell>
          <cell r="E212">
            <v>0.47999999999956344</v>
          </cell>
          <cell r="F212">
            <v>0</v>
          </cell>
          <cell r="G212">
            <v>0</v>
          </cell>
          <cell r="H212">
            <v>0</v>
          </cell>
          <cell r="I212">
            <v>0.47999999999956344</v>
          </cell>
        </row>
        <row r="213">
          <cell r="B213" t="str">
            <v>1.2.1.4.2.1</v>
          </cell>
          <cell r="C213" t="str">
            <v>AMORTIZACION DE CREDITOS INFONAVIT</v>
          </cell>
          <cell r="D213">
            <v>0</v>
          </cell>
          <cell r="E213">
            <v>0.47999999999956344</v>
          </cell>
          <cell r="F213">
            <v>0</v>
          </cell>
          <cell r="G213">
            <v>0</v>
          </cell>
          <cell r="H213">
            <v>0</v>
          </cell>
          <cell r="I213">
            <v>0.47999999999956344</v>
          </cell>
        </row>
        <row r="214">
          <cell r="B214" t="str">
            <v>1.2.1.5</v>
          </cell>
          <cell r="C214" t="str">
            <v xml:space="preserve"> ANTICIPOS DE CLIENTES </v>
          </cell>
          <cell r="D214">
            <v>0</v>
          </cell>
          <cell r="E214">
            <v>768223.18211553164</v>
          </cell>
          <cell r="F214">
            <v>38752.688016</v>
          </cell>
          <cell r="G214">
            <v>20529.516200000002</v>
          </cell>
          <cell r="H214">
            <v>0</v>
          </cell>
          <cell r="I214">
            <v>750000.01029953174</v>
          </cell>
        </row>
        <row r="215">
          <cell r="B215" t="str">
            <v>1.2.1.5.1</v>
          </cell>
          <cell r="C215" t="str">
            <v xml:space="preserve"> ANTICIPOS DE CLIENTES </v>
          </cell>
          <cell r="D215">
            <v>0</v>
          </cell>
          <cell r="E215">
            <v>768223.18211553164</v>
          </cell>
          <cell r="F215">
            <v>38752.688016</v>
          </cell>
          <cell r="G215">
            <v>20529.516200000002</v>
          </cell>
          <cell r="H215">
            <v>0</v>
          </cell>
          <cell r="I215">
            <v>750000.01029953174</v>
          </cell>
        </row>
        <row r="216">
          <cell r="B216" t="str">
            <v>1.2.1.5.1.1</v>
          </cell>
          <cell r="C216" t="str">
            <v xml:space="preserve"> ANTICIPOS DE CLIENTES NACIONALES </v>
          </cell>
          <cell r="D216">
            <v>0</v>
          </cell>
          <cell r="E216">
            <v>768223.18211553164</v>
          </cell>
          <cell r="F216">
            <v>38752.688016</v>
          </cell>
          <cell r="G216">
            <v>20529.516200000002</v>
          </cell>
          <cell r="H216">
            <v>0</v>
          </cell>
          <cell r="I216">
            <v>750000.01029953174</v>
          </cell>
        </row>
        <row r="217">
          <cell r="B217" t="str">
            <v>1.2.1.5.1.1.1</v>
          </cell>
          <cell r="C217" t="str">
            <v xml:space="preserve">AB&amp;amp;C LEASING DE MÉXICO SAPI DE CV  </v>
          </cell>
          <cell r="D217">
            <v>0</v>
          </cell>
          <cell r="E217">
            <v>750000</v>
          </cell>
          <cell r="F217">
            <v>0</v>
          </cell>
          <cell r="G217">
            <v>0</v>
          </cell>
          <cell r="H217">
            <v>0</v>
          </cell>
          <cell r="I217">
            <v>750000</v>
          </cell>
        </row>
        <row r="218">
          <cell r="B218" t="str">
            <v>1.2.1.5.1.1.7</v>
          </cell>
          <cell r="C218" t="str">
            <v xml:space="preserve">FIXIER S.A. DE C.V.  </v>
          </cell>
          <cell r="D218">
            <v>0</v>
          </cell>
          <cell r="E218">
            <v>18223.180600000007</v>
          </cell>
          <cell r="F218">
            <v>36446.352416000002</v>
          </cell>
          <cell r="G218">
            <v>18223.18</v>
          </cell>
          <cell r="H218">
            <v>0</v>
          </cell>
          <cell r="I218">
            <v>0</v>
          </cell>
        </row>
        <row r="219">
          <cell r="B219" t="str">
            <v>1.2.1.5.1.1.16</v>
          </cell>
          <cell r="C219" t="str">
            <v xml:space="preserve">QUALITY MEDICAL SERVICE SA DE CV  </v>
          </cell>
          <cell r="D219">
            <v>0</v>
          </cell>
          <cell r="E219">
            <v>0</v>
          </cell>
          <cell r="F219">
            <v>2306.3355999999999</v>
          </cell>
          <cell r="G219">
            <v>2306.3362000000002</v>
          </cell>
          <cell r="H219">
            <v>0</v>
          </cell>
          <cell r="I219">
            <v>0</v>
          </cell>
        </row>
        <row r="220">
          <cell r="B220" t="str">
            <v>1.2.1.8</v>
          </cell>
          <cell r="C220" t="str">
            <v xml:space="preserve"> PASIVOS FINANCIEROS E INSTRUMENTOS FINANCIEROS DE DEUDA </v>
          </cell>
          <cell r="D220">
            <v>0</v>
          </cell>
          <cell r="E220">
            <v>250000</v>
          </cell>
          <cell r="F220">
            <v>0</v>
          </cell>
          <cell r="G220">
            <v>0</v>
          </cell>
          <cell r="H220">
            <v>0</v>
          </cell>
          <cell r="I220">
            <v>250000</v>
          </cell>
        </row>
        <row r="221">
          <cell r="B221" t="str">
            <v>1.2.1.8.1</v>
          </cell>
          <cell r="C221" t="str">
            <v xml:space="preserve"> DOCUMENTOS POR PAGAR </v>
          </cell>
          <cell r="D221">
            <v>0</v>
          </cell>
          <cell r="E221">
            <v>250000</v>
          </cell>
          <cell r="F221">
            <v>0</v>
          </cell>
          <cell r="G221">
            <v>0</v>
          </cell>
          <cell r="H221">
            <v>0</v>
          </cell>
          <cell r="I221">
            <v>250000</v>
          </cell>
        </row>
        <row r="222">
          <cell r="B222" t="str">
            <v>1.2.1.8.1.2</v>
          </cell>
          <cell r="C222" t="str">
            <v xml:space="preserve"> PRESTAMOS NO BANCARIOS </v>
          </cell>
          <cell r="D222">
            <v>0</v>
          </cell>
          <cell r="E222">
            <v>250000</v>
          </cell>
          <cell r="F222">
            <v>0</v>
          </cell>
          <cell r="G222">
            <v>0</v>
          </cell>
          <cell r="H222">
            <v>0</v>
          </cell>
          <cell r="I222">
            <v>250000</v>
          </cell>
        </row>
        <row r="223">
          <cell r="B223" t="str">
            <v>1.2.1.8.1.2.1</v>
          </cell>
          <cell r="C223" t="str">
            <v xml:space="preserve"> PRESTAMOS NO BANCARIOS NACIONALES </v>
          </cell>
          <cell r="D223">
            <v>0</v>
          </cell>
          <cell r="E223">
            <v>250000</v>
          </cell>
          <cell r="F223">
            <v>0</v>
          </cell>
          <cell r="G223">
            <v>0</v>
          </cell>
          <cell r="H223">
            <v>0</v>
          </cell>
          <cell r="I223">
            <v>250000</v>
          </cell>
        </row>
        <row r="224">
          <cell r="B224" t="str">
            <v>1.2.1.8.1.2.1.1</v>
          </cell>
          <cell r="C224" t="str">
            <v xml:space="preserve"> MARINA LARIOS LEON </v>
          </cell>
          <cell r="D224">
            <v>0</v>
          </cell>
          <cell r="E224">
            <v>150000</v>
          </cell>
          <cell r="F224">
            <v>0</v>
          </cell>
          <cell r="G224">
            <v>0</v>
          </cell>
          <cell r="H224">
            <v>0</v>
          </cell>
          <cell r="I224">
            <v>150000</v>
          </cell>
        </row>
        <row r="225">
          <cell r="B225" t="str">
            <v>1.2.1.8.1.2.1.1.1</v>
          </cell>
          <cell r="C225" t="str">
            <v>MARINA LARIOS LEON 06/04/2021 PRESTAMO MARINA LARIOS 200,000.00 Tasa: 18.00 Plazo: 6 Semestres</v>
          </cell>
          <cell r="D225">
            <v>0</v>
          </cell>
          <cell r="E225">
            <v>150000</v>
          </cell>
          <cell r="F225">
            <v>0</v>
          </cell>
          <cell r="G225">
            <v>0</v>
          </cell>
          <cell r="H225">
            <v>0</v>
          </cell>
          <cell r="I225">
            <v>150000</v>
          </cell>
        </row>
        <row r="226">
          <cell r="B226" t="str">
            <v>1.2.1.8.1.2.1.2</v>
          </cell>
          <cell r="C226" t="str">
            <v xml:space="preserve"> ALEJANDRO CARVALLO LEON </v>
          </cell>
          <cell r="D226">
            <v>0</v>
          </cell>
          <cell r="E226">
            <v>100000</v>
          </cell>
          <cell r="F226">
            <v>0</v>
          </cell>
          <cell r="G226">
            <v>0</v>
          </cell>
          <cell r="H226">
            <v>0</v>
          </cell>
          <cell r="I226">
            <v>100000</v>
          </cell>
        </row>
        <row r="227">
          <cell r="B227" t="str">
            <v>1.2.1.8.1.2.1.2.1</v>
          </cell>
          <cell r="C227" t="str">
            <v>ALEJANDRO CARVALLO LEON 13/04/2021 PRESTAMO ALEJANDRO CARVALLO 100,000.00 Tasa: 18.00 Plazo: 6 Semestres</v>
          </cell>
          <cell r="D227">
            <v>0</v>
          </cell>
          <cell r="E227">
            <v>100000</v>
          </cell>
          <cell r="F227">
            <v>0</v>
          </cell>
          <cell r="G227">
            <v>0</v>
          </cell>
          <cell r="H227">
            <v>0</v>
          </cell>
          <cell r="I227">
            <v>100000</v>
          </cell>
        </row>
        <row r="228">
          <cell r="B228" t="str">
            <v>1.2.1.11</v>
          </cell>
          <cell r="C228" t="str">
            <v xml:space="preserve"> OTROS PASIVOS A CORTO PLAZO </v>
          </cell>
          <cell r="D228">
            <v>0</v>
          </cell>
          <cell r="E228">
            <v>67333.815852831613</v>
          </cell>
          <cell r="F228">
            <v>68445.631531999985</v>
          </cell>
          <cell r="G228">
            <v>143738.64014799998</v>
          </cell>
          <cell r="H228">
            <v>0</v>
          </cell>
          <cell r="I228">
            <v>142626.82446883162</v>
          </cell>
        </row>
        <row r="229">
          <cell r="B229" t="str">
            <v>1.2.1.11.1</v>
          </cell>
          <cell r="C229" t="str">
            <v xml:space="preserve"> IMPUESTOS TRASLADADOS COBRADOS </v>
          </cell>
          <cell r="D229">
            <v>0</v>
          </cell>
          <cell r="E229">
            <v>0.34325216058641672</v>
          </cell>
          <cell r="F229">
            <v>0</v>
          </cell>
          <cell r="G229">
            <v>47503.634548000002</v>
          </cell>
          <cell r="H229">
            <v>0</v>
          </cell>
          <cell r="I229">
            <v>47503.977800160588</v>
          </cell>
        </row>
        <row r="230">
          <cell r="B230" t="str">
            <v>1.2.1.11.1.1</v>
          </cell>
          <cell r="C230" t="str">
            <v xml:space="preserve"> IVA TRASLADADO COBRADO </v>
          </cell>
          <cell r="D230">
            <v>0</v>
          </cell>
          <cell r="E230">
            <v>0.34325216058641672</v>
          </cell>
          <cell r="F230">
            <v>0</v>
          </cell>
          <cell r="G230">
            <v>47503.634548000002</v>
          </cell>
          <cell r="H230">
            <v>0</v>
          </cell>
          <cell r="I230">
            <v>47503.977800160588</v>
          </cell>
        </row>
        <row r="231">
          <cell r="B231" t="str">
            <v>1.2.1.11.1.1.1</v>
          </cell>
          <cell r="C231" t="str">
            <v>IVA TRASLADADO COBRADO</v>
          </cell>
          <cell r="D231">
            <v>0</v>
          </cell>
          <cell r="E231">
            <v>0.34325216058641672</v>
          </cell>
          <cell r="F231">
            <v>0</v>
          </cell>
          <cell r="G231">
            <v>47503.634548000002</v>
          </cell>
          <cell r="H231">
            <v>0</v>
          </cell>
          <cell r="I231">
            <v>47503.977800160588</v>
          </cell>
        </row>
        <row r="232">
          <cell r="B232" t="str">
            <v>1.2.1.11.2</v>
          </cell>
          <cell r="C232" t="str">
            <v xml:space="preserve"> IMPUESTOS TRASLADADOS NO COBRADOS </v>
          </cell>
          <cell r="D232">
            <v>0</v>
          </cell>
          <cell r="E232">
            <v>67333.472600670997</v>
          </cell>
          <cell r="F232">
            <v>53335.05153199999</v>
          </cell>
          <cell r="G232">
            <v>81124.425599999988</v>
          </cell>
          <cell r="H232">
            <v>0</v>
          </cell>
          <cell r="I232">
            <v>95122.846668671002</v>
          </cell>
        </row>
        <row r="233">
          <cell r="B233" t="str">
            <v>1.2.1.11.2.1</v>
          </cell>
          <cell r="C233" t="str">
            <v xml:space="preserve"> IVA TRASLADADO NO COBRADO </v>
          </cell>
          <cell r="D233">
            <v>0</v>
          </cell>
          <cell r="E233">
            <v>67333.472600670997</v>
          </cell>
          <cell r="F233">
            <v>53335.05153199999</v>
          </cell>
          <cell r="G233">
            <v>81124.425599999988</v>
          </cell>
          <cell r="H233">
            <v>0</v>
          </cell>
          <cell r="I233">
            <v>95122.846668671002</v>
          </cell>
        </row>
        <row r="234">
          <cell r="B234" t="str">
            <v>1.2.1.11.2.1.1</v>
          </cell>
          <cell r="C234" t="str">
            <v>IVA TRASLADADO 16% NO COBRADO</v>
          </cell>
          <cell r="D234">
            <v>0</v>
          </cell>
          <cell r="E234">
            <v>67333.472600670997</v>
          </cell>
          <cell r="F234">
            <v>53335.05153199999</v>
          </cell>
          <cell r="G234">
            <v>81124.425599999988</v>
          </cell>
          <cell r="H234">
            <v>0</v>
          </cell>
          <cell r="I234">
            <v>95122.846668671002</v>
          </cell>
        </row>
        <row r="235">
          <cell r="B235" t="str">
            <v>1.2.1.11.3</v>
          </cell>
          <cell r="C235" t="str">
            <v xml:space="preserve"> IMPUESTOS RETENIDOS NO PAGADOS </v>
          </cell>
          <cell r="D235">
            <v>0</v>
          </cell>
          <cell r="E235">
            <v>0</v>
          </cell>
          <cell r="F235">
            <v>15110.58</v>
          </cell>
          <cell r="G235">
            <v>15110.580000000002</v>
          </cell>
          <cell r="H235">
            <v>0</v>
          </cell>
          <cell r="I235">
            <v>0</v>
          </cell>
        </row>
        <row r="236">
          <cell r="B236" t="str">
            <v>1.2.1.11.3.1</v>
          </cell>
          <cell r="C236" t="str">
            <v xml:space="preserve"> ISR RETENIDO NO PAGADO </v>
          </cell>
          <cell r="D236">
            <v>0</v>
          </cell>
          <cell r="E236">
            <v>0</v>
          </cell>
          <cell r="F236">
            <v>15110.58</v>
          </cell>
          <cell r="G236">
            <v>15110.580000000002</v>
          </cell>
          <cell r="H236">
            <v>0</v>
          </cell>
          <cell r="I236">
            <v>0</v>
          </cell>
        </row>
        <row r="237">
          <cell r="B237" t="str">
            <v>1.2.1.11.3.1.1</v>
          </cell>
          <cell r="C237" t="str">
            <v xml:space="preserve"> ISR RETENIDO A RESIDENTES EN EL PAIS NO PAGADO </v>
          </cell>
          <cell r="D237">
            <v>0</v>
          </cell>
          <cell r="E237">
            <v>0</v>
          </cell>
          <cell r="F237">
            <v>15110.58</v>
          </cell>
          <cell r="G237">
            <v>15110.580000000002</v>
          </cell>
          <cell r="H237">
            <v>0</v>
          </cell>
          <cell r="I237">
            <v>0</v>
          </cell>
        </row>
        <row r="238">
          <cell r="B238" t="str">
            <v>1.2.1.11.3.1.1.1</v>
          </cell>
          <cell r="C238" t="str">
            <v>ISR RETENIDO POR SALARIOS</v>
          </cell>
          <cell r="D238">
            <v>0</v>
          </cell>
          <cell r="E238">
            <v>0</v>
          </cell>
          <cell r="F238">
            <v>7439.65</v>
          </cell>
          <cell r="G238">
            <v>7439.65</v>
          </cell>
          <cell r="H238">
            <v>0</v>
          </cell>
          <cell r="I238">
            <v>0</v>
          </cell>
        </row>
        <row r="239">
          <cell r="B239" t="str">
            <v>1.2.1.11.3.1.1.3</v>
          </cell>
          <cell r="C239" t="str">
            <v>ISR RETENIDO POR HONORARIOS ASIMILADOS A SALARIOS NO PAGADO</v>
          </cell>
          <cell r="D239">
            <v>0</v>
          </cell>
          <cell r="E239">
            <v>0</v>
          </cell>
          <cell r="F239">
            <v>7670.93</v>
          </cell>
          <cell r="G239">
            <v>7670.9300000000012</v>
          </cell>
          <cell r="H239">
            <v>0</v>
          </cell>
          <cell r="I239">
            <v>0</v>
          </cell>
        </row>
        <row r="240">
          <cell r="B240" t="str">
            <v>1.3</v>
          </cell>
          <cell r="C240" t="str">
            <v xml:space="preserve"> CAPITAL CONTABLE </v>
          </cell>
          <cell r="D240">
            <v>0</v>
          </cell>
          <cell r="E240">
            <v>-499752.73048838042</v>
          </cell>
          <cell r="F240">
            <v>0</v>
          </cell>
          <cell r="G240">
            <v>0</v>
          </cell>
          <cell r="H240">
            <v>0</v>
          </cell>
          <cell r="I240">
            <v>-499752.73048838042</v>
          </cell>
        </row>
        <row r="241">
          <cell r="B241" t="str">
            <v>1.3.1</v>
          </cell>
          <cell r="C241" t="str">
            <v xml:space="preserve"> CAPITAL CONTRIBUIDO </v>
          </cell>
          <cell r="D241">
            <v>0</v>
          </cell>
          <cell r="E241">
            <v>50000</v>
          </cell>
          <cell r="F241">
            <v>0</v>
          </cell>
          <cell r="G241">
            <v>0</v>
          </cell>
          <cell r="H241">
            <v>0</v>
          </cell>
          <cell r="I241">
            <v>50000</v>
          </cell>
        </row>
        <row r="242">
          <cell r="B242" t="str">
            <v>1.3.1.1</v>
          </cell>
          <cell r="C242" t="str">
            <v xml:space="preserve"> CAPITAL SOCIAL </v>
          </cell>
          <cell r="D242">
            <v>0</v>
          </cell>
          <cell r="E242">
            <v>50000</v>
          </cell>
          <cell r="F242">
            <v>0</v>
          </cell>
          <cell r="G242">
            <v>0</v>
          </cell>
          <cell r="H242">
            <v>0</v>
          </cell>
          <cell r="I242">
            <v>50000</v>
          </cell>
        </row>
        <row r="243">
          <cell r="B243" t="str">
            <v>1.3.1.1.1</v>
          </cell>
          <cell r="C243" t="str">
            <v xml:space="preserve"> CAPITAL SOCIAL FIJO </v>
          </cell>
          <cell r="D243">
            <v>0</v>
          </cell>
          <cell r="E243">
            <v>50000</v>
          </cell>
          <cell r="F243">
            <v>0</v>
          </cell>
          <cell r="G243">
            <v>0</v>
          </cell>
          <cell r="H243">
            <v>0</v>
          </cell>
          <cell r="I243">
            <v>50000</v>
          </cell>
        </row>
        <row r="244">
          <cell r="B244" t="str">
            <v>1.3.1.1.1.3</v>
          </cell>
          <cell r="C244" t="str">
            <v xml:space="preserve"> CAPITAL SOCIAL FIJO SUSCRITO EXHIBIDO </v>
          </cell>
          <cell r="D244">
            <v>0</v>
          </cell>
          <cell r="E244">
            <v>50000</v>
          </cell>
          <cell r="F244">
            <v>0</v>
          </cell>
          <cell r="G244">
            <v>0</v>
          </cell>
          <cell r="H244">
            <v>0</v>
          </cell>
          <cell r="I244">
            <v>50000</v>
          </cell>
        </row>
        <row r="245">
          <cell r="B245" t="str">
            <v>1.3.1.1.1.3.1</v>
          </cell>
          <cell r="C245" t="str">
            <v xml:space="preserve">ERNESTO LARIOS LEON  </v>
          </cell>
          <cell r="D245">
            <v>0</v>
          </cell>
          <cell r="E245">
            <v>50000</v>
          </cell>
          <cell r="F245">
            <v>0</v>
          </cell>
          <cell r="G245">
            <v>0</v>
          </cell>
          <cell r="H245">
            <v>0</v>
          </cell>
          <cell r="I245">
            <v>50000</v>
          </cell>
        </row>
        <row r="246">
          <cell r="B246" t="str">
            <v>1.3.2</v>
          </cell>
          <cell r="C246" t="str">
            <v xml:space="preserve"> CAPITAL GANADO (DEFICIT) </v>
          </cell>
          <cell r="D246">
            <v>0</v>
          </cell>
          <cell r="E246">
            <v>-549752.73048838042</v>
          </cell>
          <cell r="F246">
            <v>0</v>
          </cell>
          <cell r="G246">
            <v>0</v>
          </cell>
          <cell r="H246">
            <v>0</v>
          </cell>
          <cell r="I246">
            <v>-549752.73048838042</v>
          </cell>
        </row>
        <row r="247">
          <cell r="B247" t="str">
            <v>1.3.2.1</v>
          </cell>
          <cell r="C247" t="str">
            <v xml:space="preserve"> UTILIDADES O PERDIDAS ACUMULADAS </v>
          </cell>
          <cell r="D247">
            <v>0</v>
          </cell>
          <cell r="E247">
            <v>-549752.73048838042</v>
          </cell>
          <cell r="F247">
            <v>0</v>
          </cell>
          <cell r="G247">
            <v>0</v>
          </cell>
          <cell r="H247">
            <v>0</v>
          </cell>
          <cell r="I247">
            <v>-549752.73048838042</v>
          </cell>
        </row>
        <row r="248">
          <cell r="B248" t="str">
            <v>1.3.2.1.2</v>
          </cell>
          <cell r="C248" t="str">
            <v xml:space="preserve"> PERDIDAS ACUMULADAS DE EJERCICIOS ANTERIORES </v>
          </cell>
          <cell r="D248">
            <v>549752.73048838042</v>
          </cell>
          <cell r="E248">
            <v>0</v>
          </cell>
          <cell r="F248">
            <v>0</v>
          </cell>
          <cell r="G248">
            <v>0</v>
          </cell>
          <cell r="H248">
            <v>549752.73048838042</v>
          </cell>
          <cell r="I248">
            <v>0</v>
          </cell>
        </row>
        <row r="249">
          <cell r="B249" t="str">
            <v>1.3.2.1.2.1</v>
          </cell>
          <cell r="C249" t="str">
            <v>Ejercicio 2020</v>
          </cell>
          <cell r="D249">
            <v>120919.96815006</v>
          </cell>
          <cell r="E249">
            <v>0</v>
          </cell>
          <cell r="F249">
            <v>0</v>
          </cell>
          <cell r="G249">
            <v>0</v>
          </cell>
          <cell r="H249">
            <v>120919.96815006</v>
          </cell>
          <cell r="I249">
            <v>0</v>
          </cell>
        </row>
        <row r="250">
          <cell r="B250" t="str">
            <v>1.3.2.1.2.2</v>
          </cell>
          <cell r="C250" t="str">
            <v>Ejercicio 2021</v>
          </cell>
          <cell r="D250">
            <v>428832.76233832038</v>
          </cell>
          <cell r="E250">
            <v>0</v>
          </cell>
          <cell r="F250">
            <v>0</v>
          </cell>
          <cell r="G250">
            <v>0</v>
          </cell>
          <cell r="H250">
            <v>428832.76233832038</v>
          </cell>
          <cell r="I250">
            <v>0</v>
          </cell>
        </row>
        <row r="251">
          <cell r="B251" t="str">
            <v>2.1</v>
          </cell>
          <cell r="C251" t="str">
            <v xml:space="preserve"> VENTAS O INGRESOS NETOS </v>
          </cell>
          <cell r="D251">
            <v>0</v>
          </cell>
          <cell r="E251">
            <v>1302770.4798599989</v>
          </cell>
          <cell r="F251">
            <v>0</v>
          </cell>
          <cell r="G251">
            <v>488804.47999999986</v>
          </cell>
          <cell r="H251">
            <v>0</v>
          </cell>
          <cell r="I251">
            <v>1791574.9598599989</v>
          </cell>
        </row>
        <row r="252">
          <cell r="B252" t="str">
            <v>2.1.1</v>
          </cell>
          <cell r="C252" t="str">
            <v xml:space="preserve"> VENTAS NETAS DE MERCANCIA </v>
          </cell>
          <cell r="D252">
            <v>0</v>
          </cell>
          <cell r="E252">
            <v>1292447.2729999989</v>
          </cell>
          <cell r="F252">
            <v>0</v>
          </cell>
          <cell r="G252">
            <v>488804.47999999986</v>
          </cell>
          <cell r="H252">
            <v>0</v>
          </cell>
          <cell r="I252">
            <v>1781251.7529999989</v>
          </cell>
        </row>
        <row r="253">
          <cell r="B253" t="str">
            <v>2.1.1.1</v>
          </cell>
          <cell r="C253" t="str">
            <v xml:space="preserve"> VENTAS NETAS DE MERCANCIAS NACIONALES </v>
          </cell>
          <cell r="D253">
            <v>0</v>
          </cell>
          <cell r="E253">
            <v>1292447.2729999989</v>
          </cell>
          <cell r="F253">
            <v>0</v>
          </cell>
          <cell r="G253">
            <v>488804.47999999986</v>
          </cell>
          <cell r="H253">
            <v>0</v>
          </cell>
          <cell r="I253">
            <v>1781251.7529999989</v>
          </cell>
        </row>
        <row r="254">
          <cell r="B254" t="str">
            <v>2.1.1.1.1</v>
          </cell>
          <cell r="C254" t="str">
            <v xml:space="preserve"> VENTAS Y/O SERVICIOS GRAVADOS A LA TASA GENERAL </v>
          </cell>
          <cell r="D254">
            <v>0</v>
          </cell>
          <cell r="E254">
            <v>1303511.3229999989</v>
          </cell>
          <cell r="F254">
            <v>0</v>
          </cell>
          <cell r="G254">
            <v>488804.47999999986</v>
          </cell>
          <cell r="H254">
            <v>0</v>
          </cell>
          <cell r="I254">
            <v>1792315.8029999989</v>
          </cell>
        </row>
        <row r="255">
          <cell r="B255" t="str">
            <v>2.1.1.1.1.1</v>
          </cell>
          <cell r="C255" t="str">
            <v>VENTAS Y/O SERVICIOS GRAVADOS A LA TASA GENERAL DE CONTADO</v>
          </cell>
          <cell r="D255">
            <v>0</v>
          </cell>
          <cell r="E255">
            <v>70212.020000000106</v>
          </cell>
          <cell r="F255">
            <v>0</v>
          </cell>
          <cell r="G255">
            <v>46590.8</v>
          </cell>
          <cell r="H255">
            <v>0</v>
          </cell>
          <cell r="I255">
            <v>116802.82000000011</v>
          </cell>
        </row>
        <row r="256">
          <cell r="B256" t="str">
            <v>2.1.1.1.1.2</v>
          </cell>
          <cell r="C256" t="str">
            <v>VENTAS Y/O SERVICIOS GRAVADOS A LA TASA GENERAL A CREDITO</v>
          </cell>
          <cell r="D256">
            <v>0</v>
          </cell>
          <cell r="E256">
            <v>1233299.3029999989</v>
          </cell>
          <cell r="F256">
            <v>0</v>
          </cell>
          <cell r="G256">
            <v>442213.67999999988</v>
          </cell>
          <cell r="H256">
            <v>0</v>
          </cell>
          <cell r="I256">
            <v>1675512.9829999988</v>
          </cell>
        </row>
        <row r="257">
          <cell r="B257" t="str">
            <v>2.1.1.1.4</v>
          </cell>
          <cell r="C257" t="str">
            <v xml:space="preserve"> DEVOLUCIONES, REBAJAS Y BONIFICACIONES SOBRE VENTAS NACIONALES </v>
          </cell>
          <cell r="D257">
            <v>11064.05</v>
          </cell>
          <cell r="E257">
            <v>0</v>
          </cell>
          <cell r="F257">
            <v>0</v>
          </cell>
          <cell r="G257">
            <v>0</v>
          </cell>
          <cell r="H257">
            <v>11064.05</v>
          </cell>
          <cell r="I257">
            <v>0</v>
          </cell>
        </row>
        <row r="258">
          <cell r="B258" t="str">
            <v>2.1.1.1.4.1</v>
          </cell>
          <cell r="C258" t="str">
            <v xml:space="preserve"> DEVOLUCIONES SOBRE VENTAS NACIONALES </v>
          </cell>
          <cell r="D258">
            <v>11064.05</v>
          </cell>
          <cell r="E258">
            <v>0</v>
          </cell>
          <cell r="F258">
            <v>0</v>
          </cell>
          <cell r="G258">
            <v>0</v>
          </cell>
          <cell r="H258">
            <v>11064.05</v>
          </cell>
          <cell r="I258">
            <v>0</v>
          </cell>
        </row>
        <row r="259">
          <cell r="B259" t="str">
            <v>2.1.1.1.4.1.1</v>
          </cell>
          <cell r="C259" t="str">
            <v>DEVOLUCIONES SOBRE VENTAS NACIONALES A LA TASA GENERAL</v>
          </cell>
          <cell r="D259">
            <v>11064.05</v>
          </cell>
          <cell r="E259">
            <v>0</v>
          </cell>
          <cell r="F259">
            <v>0</v>
          </cell>
          <cell r="G259">
            <v>0</v>
          </cell>
          <cell r="H259">
            <v>11064.05</v>
          </cell>
          <cell r="I259">
            <v>0</v>
          </cell>
        </row>
        <row r="260">
          <cell r="B260" t="str">
            <v>2.1.2</v>
          </cell>
          <cell r="C260" t="str">
            <v xml:space="preserve"> INGRESOS NETOS POR: </v>
          </cell>
          <cell r="D260">
            <v>0</v>
          </cell>
          <cell r="E260">
            <v>10323.20686</v>
          </cell>
          <cell r="F260">
            <v>0</v>
          </cell>
          <cell r="G260">
            <v>0</v>
          </cell>
          <cell r="H260">
            <v>0</v>
          </cell>
          <cell r="I260">
            <v>10323.20686</v>
          </cell>
        </row>
        <row r="261">
          <cell r="B261" t="str">
            <v>2.1.2.1</v>
          </cell>
          <cell r="C261" t="str">
            <v xml:space="preserve"> SERVICIOS ADMINISTRATVOS </v>
          </cell>
          <cell r="D261">
            <v>0</v>
          </cell>
          <cell r="E261">
            <v>10323.20686</v>
          </cell>
          <cell r="F261">
            <v>0</v>
          </cell>
          <cell r="G261">
            <v>0</v>
          </cell>
          <cell r="H261">
            <v>0</v>
          </cell>
          <cell r="I261">
            <v>10323.20686</v>
          </cell>
        </row>
        <row r="262">
          <cell r="B262" t="str">
            <v>2.1.2.1.1</v>
          </cell>
          <cell r="C262" t="str">
            <v xml:space="preserve"> SERVICIOS ADMINISTRATIVOS </v>
          </cell>
          <cell r="D262">
            <v>0</v>
          </cell>
          <cell r="E262">
            <v>10323.20686</v>
          </cell>
          <cell r="F262">
            <v>0</v>
          </cell>
          <cell r="G262">
            <v>0</v>
          </cell>
          <cell r="H262">
            <v>0</v>
          </cell>
          <cell r="I262">
            <v>10323.20686</v>
          </cell>
        </row>
        <row r="263">
          <cell r="B263" t="str">
            <v>2.1.2.1.1.1</v>
          </cell>
          <cell r="C263" t="str">
            <v>SERVICIO DE LOGISTICA</v>
          </cell>
          <cell r="D263">
            <v>0</v>
          </cell>
          <cell r="E263">
            <v>10323.20686</v>
          </cell>
          <cell r="F263">
            <v>0</v>
          </cell>
          <cell r="G263">
            <v>0</v>
          </cell>
          <cell r="H263">
            <v>0</v>
          </cell>
          <cell r="I263">
            <v>10323.20686</v>
          </cell>
        </row>
        <row r="264">
          <cell r="B264" t="str">
            <v>2.2</v>
          </cell>
          <cell r="C264" t="str">
            <v xml:space="preserve"> COSTOS Y GASTOS </v>
          </cell>
          <cell r="D264">
            <v>1352647.604067001</v>
          </cell>
          <cell r="E264">
            <v>0</v>
          </cell>
          <cell r="F264">
            <v>406578.00268000003</v>
          </cell>
          <cell r="G264">
            <v>0</v>
          </cell>
          <cell r="H264">
            <v>1759225.6067470009</v>
          </cell>
          <cell r="I264">
            <v>0</v>
          </cell>
        </row>
        <row r="265">
          <cell r="B265" t="str">
            <v>2.2.1</v>
          </cell>
          <cell r="C265" t="str">
            <v xml:space="preserve"> COSTO DE VENTAS O DE SERVICIOS </v>
          </cell>
          <cell r="D265">
            <v>630262.43746900104</v>
          </cell>
          <cell r="E265">
            <v>0</v>
          </cell>
          <cell r="F265">
            <v>239614.56925500001</v>
          </cell>
          <cell r="G265">
            <v>0</v>
          </cell>
          <cell r="H265">
            <v>869877.00672400102</v>
          </cell>
          <cell r="I265">
            <v>0</v>
          </cell>
        </row>
        <row r="266">
          <cell r="B266" t="str">
            <v>2.2.1.1</v>
          </cell>
          <cell r="C266" t="str">
            <v>COSTO DE VENTAS O DE SERVICIOS</v>
          </cell>
          <cell r="D266">
            <v>630262.43746900104</v>
          </cell>
          <cell r="E266">
            <v>0</v>
          </cell>
          <cell r="F266">
            <v>239614.56925500001</v>
          </cell>
          <cell r="G266">
            <v>0</v>
          </cell>
          <cell r="H266">
            <v>869877.00672400102</v>
          </cell>
          <cell r="I266">
            <v>0</v>
          </cell>
        </row>
        <row r="267">
          <cell r="B267" t="str">
            <v>2.2.2</v>
          </cell>
          <cell r="C267" t="str">
            <v xml:space="preserve"> GASTOS GENERALES </v>
          </cell>
          <cell r="D267">
            <v>722385.16659799998</v>
          </cell>
          <cell r="E267">
            <v>0</v>
          </cell>
          <cell r="F267">
            <v>166963.433425</v>
          </cell>
          <cell r="G267">
            <v>0</v>
          </cell>
          <cell r="H267">
            <v>889348.60002300004</v>
          </cell>
          <cell r="I267">
            <v>0</v>
          </cell>
        </row>
        <row r="268">
          <cell r="B268" t="str">
            <v>2.2.2.3</v>
          </cell>
          <cell r="C268" t="str">
            <v xml:space="preserve"> GASTOS GENERALES </v>
          </cell>
          <cell r="D268">
            <v>722385.16659799998</v>
          </cell>
          <cell r="E268">
            <v>0</v>
          </cell>
          <cell r="F268">
            <v>166963.433425</v>
          </cell>
          <cell r="G268">
            <v>0</v>
          </cell>
          <cell r="H268">
            <v>889348.60002300004</v>
          </cell>
          <cell r="I268">
            <v>0</v>
          </cell>
        </row>
        <row r="269">
          <cell r="B269" t="str">
            <v>2.2.2.3.1</v>
          </cell>
          <cell r="C269" t="str">
            <v xml:space="preserve"> BENEFICIOS A LOS EMPLEADOS DIRECTOS </v>
          </cell>
          <cell r="D269">
            <v>195629.25999999995</v>
          </cell>
          <cell r="E269">
            <v>0</v>
          </cell>
          <cell r="F269">
            <v>59538.62000000001</v>
          </cell>
          <cell r="G269">
            <v>0</v>
          </cell>
          <cell r="H269">
            <v>255167.87999999995</v>
          </cell>
          <cell r="I269">
            <v>0</v>
          </cell>
        </row>
        <row r="270">
          <cell r="B270" t="str">
            <v>2.2.2.3.1.1</v>
          </cell>
          <cell r="C270" t="str">
            <v xml:space="preserve"> SUELDOS Y SALARIOS </v>
          </cell>
          <cell r="D270">
            <v>171899.27999999991</v>
          </cell>
          <cell r="E270">
            <v>0</v>
          </cell>
          <cell r="F270">
            <v>44589.45</v>
          </cell>
          <cell r="G270">
            <v>0</v>
          </cell>
          <cell r="H270">
            <v>216488.72999999992</v>
          </cell>
          <cell r="I270">
            <v>0</v>
          </cell>
        </row>
        <row r="271">
          <cell r="B271" t="str">
            <v>2.2.2.3.1.1.1</v>
          </cell>
          <cell r="C271" t="str">
            <v>SUELDOS</v>
          </cell>
          <cell r="D271">
            <v>171899.27999999991</v>
          </cell>
          <cell r="E271">
            <v>0</v>
          </cell>
          <cell r="F271">
            <v>44589.45</v>
          </cell>
          <cell r="G271">
            <v>0</v>
          </cell>
          <cell r="H271">
            <v>216488.72999999992</v>
          </cell>
          <cell r="I271">
            <v>0</v>
          </cell>
        </row>
        <row r="272">
          <cell r="B272" t="str">
            <v>2.2.2.3.1.3</v>
          </cell>
          <cell r="C272" t="str">
            <v xml:space="preserve"> HORAS EXTRAS </v>
          </cell>
          <cell r="D272">
            <v>7487.07</v>
          </cell>
          <cell r="E272">
            <v>0</v>
          </cell>
          <cell r="F272">
            <v>1044.4100000000001</v>
          </cell>
          <cell r="G272">
            <v>0</v>
          </cell>
          <cell r="H272">
            <v>8531.48</v>
          </cell>
          <cell r="I272">
            <v>0</v>
          </cell>
        </row>
        <row r="273">
          <cell r="B273" t="str">
            <v>2.2.2.3.1.3.1</v>
          </cell>
          <cell r="C273" t="str">
            <v>HORAS EXTRAS DOBLES</v>
          </cell>
          <cell r="D273">
            <v>7487.07</v>
          </cell>
          <cell r="E273">
            <v>0</v>
          </cell>
          <cell r="F273">
            <v>1044.4100000000001</v>
          </cell>
          <cell r="G273">
            <v>0</v>
          </cell>
          <cell r="H273">
            <v>8531.48</v>
          </cell>
          <cell r="I273">
            <v>0</v>
          </cell>
        </row>
        <row r="274">
          <cell r="B274" t="str">
            <v>2.2.2.3.1.4</v>
          </cell>
          <cell r="C274" t="str">
            <v>VACACIONES</v>
          </cell>
          <cell r="D274">
            <v>1887.72</v>
          </cell>
          <cell r="E274">
            <v>0</v>
          </cell>
          <cell r="F274">
            <v>5185.93</v>
          </cell>
          <cell r="G274">
            <v>0</v>
          </cell>
          <cell r="H274">
            <v>7073.6500000000005</v>
          </cell>
          <cell r="I274">
            <v>0</v>
          </cell>
        </row>
        <row r="275">
          <cell r="B275" t="str">
            <v>2.2.2.3.1.5</v>
          </cell>
          <cell r="C275" t="str">
            <v>PRIMA VACACIONAL</v>
          </cell>
          <cell r="D275">
            <v>471.92999999999995</v>
          </cell>
          <cell r="E275">
            <v>0</v>
          </cell>
          <cell r="F275">
            <v>1296.48</v>
          </cell>
          <cell r="G275">
            <v>0</v>
          </cell>
          <cell r="H275">
            <v>1768.4099999999999</v>
          </cell>
          <cell r="I275">
            <v>0</v>
          </cell>
        </row>
        <row r="276">
          <cell r="B276" t="str">
            <v>2.2.2.3.1.9</v>
          </cell>
          <cell r="C276" t="str">
            <v>AGUINALDO</v>
          </cell>
          <cell r="D276">
            <v>435.92000000000189</v>
          </cell>
          <cell r="E276">
            <v>0</v>
          </cell>
          <cell r="F276">
            <v>4387.55</v>
          </cell>
          <cell r="G276">
            <v>0</v>
          </cell>
          <cell r="H276">
            <v>4823.4700000000021</v>
          </cell>
          <cell r="I276">
            <v>0</v>
          </cell>
        </row>
        <row r="277">
          <cell r="B277" t="str">
            <v>2.2.2.3.1.11</v>
          </cell>
          <cell r="C277" t="str">
            <v>COMISIONES</v>
          </cell>
          <cell r="D277">
            <v>5308.1399999999994</v>
          </cell>
          <cell r="E277">
            <v>0</v>
          </cell>
          <cell r="F277">
            <v>0</v>
          </cell>
          <cell r="G277">
            <v>0</v>
          </cell>
          <cell r="H277">
            <v>5308.1399999999994</v>
          </cell>
          <cell r="I277">
            <v>0</v>
          </cell>
        </row>
        <row r="278">
          <cell r="B278" t="str">
            <v>2.2.2.3.1.16</v>
          </cell>
          <cell r="C278" t="str">
            <v xml:space="preserve"> PRESTACIONES AL PERSONAL </v>
          </cell>
          <cell r="D278">
            <v>8139.2</v>
          </cell>
          <cell r="E278">
            <v>0</v>
          </cell>
          <cell r="F278">
            <v>3034.8</v>
          </cell>
          <cell r="G278">
            <v>0</v>
          </cell>
          <cell r="H278">
            <v>11174</v>
          </cell>
          <cell r="I278">
            <v>0</v>
          </cell>
        </row>
        <row r="279">
          <cell r="B279" t="str">
            <v>2.2.2.3.1.16.1</v>
          </cell>
          <cell r="C279" t="str">
            <v xml:space="preserve"> PREVISION SOCIAL </v>
          </cell>
          <cell r="D279">
            <v>8139.2</v>
          </cell>
          <cell r="E279">
            <v>0</v>
          </cell>
          <cell r="F279">
            <v>3034.8</v>
          </cell>
          <cell r="G279">
            <v>0</v>
          </cell>
          <cell r="H279">
            <v>11174</v>
          </cell>
          <cell r="I279">
            <v>0</v>
          </cell>
        </row>
        <row r="280">
          <cell r="B280" t="str">
            <v>2.2.2.3.1.16.1.2</v>
          </cell>
          <cell r="C280" t="str">
            <v>VALES DE DESPENSA A TRAVES DE MONEDERO ELECTRONICO</v>
          </cell>
          <cell r="D280">
            <v>8139.2</v>
          </cell>
          <cell r="E280">
            <v>0</v>
          </cell>
          <cell r="F280">
            <v>3034.8</v>
          </cell>
          <cell r="G280">
            <v>0</v>
          </cell>
          <cell r="H280">
            <v>11174</v>
          </cell>
          <cell r="I280">
            <v>0</v>
          </cell>
        </row>
        <row r="281">
          <cell r="B281" t="str">
            <v>2.2.2.3.4</v>
          </cell>
          <cell r="C281" t="str">
            <v xml:space="preserve"> IMPUESTOS Y APORTACIONES SOBRE SUELDOS Y SALARIOS </v>
          </cell>
          <cell r="D281">
            <v>41472.9</v>
          </cell>
          <cell r="E281">
            <v>0</v>
          </cell>
          <cell r="F281">
            <v>6067.15</v>
          </cell>
          <cell r="G281">
            <v>0</v>
          </cell>
          <cell r="H281">
            <v>47540.049999999996</v>
          </cell>
          <cell r="I281">
            <v>0</v>
          </cell>
        </row>
        <row r="282">
          <cell r="B282" t="str">
            <v>2.2.2.3.4.1</v>
          </cell>
          <cell r="C282" t="str">
            <v xml:space="preserve"> CUOTAS AL I.M.S.S. </v>
          </cell>
          <cell r="D282">
            <v>15346.130000000001</v>
          </cell>
          <cell r="E282">
            <v>0</v>
          </cell>
          <cell r="F282">
            <v>4281.1499999999996</v>
          </cell>
          <cell r="G282">
            <v>0</v>
          </cell>
          <cell r="H282">
            <v>19627.28</v>
          </cell>
          <cell r="I282">
            <v>0</v>
          </cell>
        </row>
        <row r="283">
          <cell r="B283" t="str">
            <v>2.2.2.3.4.1.1</v>
          </cell>
          <cell r="C283" t="str">
            <v>CUOTA FIJA</v>
          </cell>
          <cell r="D283">
            <v>5139.3900000000012</v>
          </cell>
          <cell r="E283">
            <v>0</v>
          </cell>
          <cell r="F283">
            <v>1531.06</v>
          </cell>
          <cell r="G283">
            <v>0</v>
          </cell>
          <cell r="H283">
            <v>6670.4500000000007</v>
          </cell>
          <cell r="I283">
            <v>0</v>
          </cell>
        </row>
        <row r="284">
          <cell r="B284" t="str">
            <v>2.2.2.3.4.1.2</v>
          </cell>
          <cell r="C284" t="str">
            <v>EXCEDENTE 3 SMGDI</v>
          </cell>
          <cell r="D284">
            <v>1145.0100000000002</v>
          </cell>
          <cell r="E284">
            <v>0</v>
          </cell>
          <cell r="F284">
            <v>289.08</v>
          </cell>
          <cell r="G284">
            <v>0</v>
          </cell>
          <cell r="H284">
            <v>1434.0900000000001</v>
          </cell>
          <cell r="I284">
            <v>0</v>
          </cell>
        </row>
        <row r="285">
          <cell r="B285" t="str">
            <v>2.2.2.3.4.1.3</v>
          </cell>
          <cell r="C285" t="str">
            <v>PRESTACIONES EN DINERO</v>
          </cell>
          <cell r="D285">
            <v>1257.7000000000003</v>
          </cell>
          <cell r="E285">
            <v>0</v>
          </cell>
          <cell r="F285">
            <v>341.57</v>
          </cell>
          <cell r="G285">
            <v>0</v>
          </cell>
          <cell r="H285">
            <v>1599.2700000000002</v>
          </cell>
          <cell r="I285">
            <v>0</v>
          </cell>
        </row>
        <row r="286">
          <cell r="B286" t="str">
            <v>2.2.2.3.4.1.4</v>
          </cell>
          <cell r="C286" t="str">
            <v>GASTOS MEDICOS PENSIONADOS</v>
          </cell>
          <cell r="D286">
            <v>1886.5199999999995</v>
          </cell>
          <cell r="E286">
            <v>0</v>
          </cell>
          <cell r="F286">
            <v>512.35</v>
          </cell>
          <cell r="G286">
            <v>0</v>
          </cell>
          <cell r="H286">
            <v>2398.8699999999994</v>
          </cell>
          <cell r="I286">
            <v>0</v>
          </cell>
        </row>
        <row r="287">
          <cell r="B287" t="str">
            <v>2.2.2.3.4.1.5</v>
          </cell>
          <cell r="C287" t="str">
            <v>RIESGOS DE TRABAJO</v>
          </cell>
          <cell r="D287">
            <v>976.59000000000106</v>
          </cell>
          <cell r="E287">
            <v>0</v>
          </cell>
          <cell r="F287">
            <v>265.22000000000003</v>
          </cell>
          <cell r="G287">
            <v>0</v>
          </cell>
          <cell r="H287">
            <v>1241.8100000000011</v>
          </cell>
          <cell r="I287">
            <v>0</v>
          </cell>
        </row>
        <row r="288">
          <cell r="B288" t="str">
            <v>2.2.2.3.4.1.6</v>
          </cell>
          <cell r="C288" t="str">
            <v>INVALIDEZ Y VIDA</v>
          </cell>
          <cell r="D288">
            <v>3144.2199999999975</v>
          </cell>
          <cell r="E288">
            <v>0</v>
          </cell>
          <cell r="F288">
            <v>853.91</v>
          </cell>
          <cell r="G288">
            <v>0</v>
          </cell>
          <cell r="H288">
            <v>3998.1299999999974</v>
          </cell>
          <cell r="I288">
            <v>0</v>
          </cell>
        </row>
        <row r="289">
          <cell r="B289" t="str">
            <v>2.2.2.3.4.1.7</v>
          </cell>
          <cell r="C289" t="str">
            <v>GUARDERIAS Y PRESTACIONES SOCIALES</v>
          </cell>
          <cell r="D289">
            <v>1796.7000000000007</v>
          </cell>
          <cell r="E289">
            <v>0</v>
          </cell>
          <cell r="F289">
            <v>487.96</v>
          </cell>
          <cell r="G289">
            <v>0</v>
          </cell>
          <cell r="H289">
            <v>2284.6600000000008</v>
          </cell>
          <cell r="I289">
            <v>0</v>
          </cell>
        </row>
        <row r="290">
          <cell r="B290" t="str">
            <v>2.2.2.3.4.2</v>
          </cell>
          <cell r="C290" t="str">
            <v xml:space="preserve"> APORTACIONES AL INFONAVIT </v>
          </cell>
          <cell r="D290">
            <v>8983.4900000000016</v>
          </cell>
          <cell r="E290">
            <v>0</v>
          </cell>
          <cell r="F290">
            <v>0</v>
          </cell>
          <cell r="G290">
            <v>0</v>
          </cell>
          <cell r="H290">
            <v>8983.4900000000016</v>
          </cell>
          <cell r="I290">
            <v>0</v>
          </cell>
        </row>
        <row r="291">
          <cell r="B291" t="str">
            <v>2.2.2.3.4.2.1</v>
          </cell>
          <cell r="C291" t="str">
            <v>INFONAVIT-APORTACION PATRONAL SIN CREDITO</v>
          </cell>
          <cell r="D291">
            <v>8983.4900000000016</v>
          </cell>
          <cell r="E291">
            <v>0</v>
          </cell>
          <cell r="F291">
            <v>0</v>
          </cell>
          <cell r="G291">
            <v>0</v>
          </cell>
          <cell r="H291">
            <v>8983.4900000000016</v>
          </cell>
          <cell r="I291">
            <v>0</v>
          </cell>
        </row>
        <row r="292">
          <cell r="B292" t="str">
            <v>2.2.2.3.4.3</v>
          </cell>
          <cell r="C292" t="str">
            <v xml:space="preserve"> APORTACIONES AL SAR </v>
          </cell>
          <cell r="D292">
            <v>11274.279999999997</v>
          </cell>
          <cell r="E292">
            <v>0</v>
          </cell>
          <cell r="F292">
            <v>0</v>
          </cell>
          <cell r="G292">
            <v>0</v>
          </cell>
          <cell r="H292">
            <v>11274.279999999997</v>
          </cell>
          <cell r="I292">
            <v>0</v>
          </cell>
        </row>
        <row r="293">
          <cell r="B293" t="str">
            <v>2.2.2.3.4.3.1</v>
          </cell>
          <cell r="C293" t="str">
            <v>RETIRO</v>
          </cell>
          <cell r="D293">
            <v>3593.3799999999992</v>
          </cell>
          <cell r="E293">
            <v>0</v>
          </cell>
          <cell r="F293">
            <v>0</v>
          </cell>
          <cell r="G293">
            <v>0</v>
          </cell>
          <cell r="H293">
            <v>3593.3799999999992</v>
          </cell>
          <cell r="I293">
            <v>0</v>
          </cell>
        </row>
        <row r="294">
          <cell r="B294" t="str">
            <v>2.2.2.3.4.3.2</v>
          </cell>
          <cell r="C294" t="str">
            <v>CESANTIA EN EDAD AVANZADA Y VEJEZ</v>
          </cell>
          <cell r="D294">
            <v>7680.8999999999978</v>
          </cell>
          <cell r="E294">
            <v>0</v>
          </cell>
          <cell r="F294">
            <v>0</v>
          </cell>
          <cell r="G294">
            <v>0</v>
          </cell>
          <cell r="H294">
            <v>7680.8999999999978</v>
          </cell>
          <cell r="I294">
            <v>0</v>
          </cell>
        </row>
        <row r="295">
          <cell r="B295" t="str">
            <v>2.2.2.3.4.4</v>
          </cell>
          <cell r="C295" t="str">
            <v>IMPUESTO ESTATAL SOBRE NOMINAS</v>
          </cell>
          <cell r="D295">
            <v>5869</v>
          </cell>
          <cell r="E295">
            <v>0</v>
          </cell>
          <cell r="F295">
            <v>1786</v>
          </cell>
          <cell r="G295">
            <v>0</v>
          </cell>
          <cell r="H295">
            <v>7655</v>
          </cell>
          <cell r="I295">
            <v>0</v>
          </cell>
        </row>
        <row r="296">
          <cell r="B296" t="str">
            <v>2.2.2.3.6</v>
          </cell>
          <cell r="C296" t="str">
            <v xml:space="preserve"> HONORARIOS </v>
          </cell>
          <cell r="D296">
            <v>281951.58999999997</v>
          </cell>
          <cell r="E296">
            <v>0</v>
          </cell>
          <cell r="F296">
            <v>55800.01</v>
          </cell>
          <cell r="G296">
            <v>0</v>
          </cell>
          <cell r="H296">
            <v>337751.6</v>
          </cell>
          <cell r="I296">
            <v>0</v>
          </cell>
        </row>
        <row r="297">
          <cell r="B297" t="str">
            <v>2.2.2.3.6.1</v>
          </cell>
          <cell r="C297" t="str">
            <v xml:space="preserve"> HONORARIOS A PERSONAS FISICAS </v>
          </cell>
          <cell r="D297">
            <v>23329.449999999997</v>
          </cell>
          <cell r="E297">
            <v>0</v>
          </cell>
          <cell r="F297">
            <v>0</v>
          </cell>
          <cell r="G297">
            <v>0</v>
          </cell>
          <cell r="H297">
            <v>23329.449999999997</v>
          </cell>
          <cell r="I297">
            <v>0</v>
          </cell>
        </row>
        <row r="298">
          <cell r="B298" t="str">
            <v>2.2.2.3.6.1.1</v>
          </cell>
          <cell r="C298" t="str">
            <v>HONORARIOS A PERSONAS FISICAS RESIDENTES NACIONALES</v>
          </cell>
          <cell r="D298">
            <v>23329.449999999997</v>
          </cell>
          <cell r="E298">
            <v>0</v>
          </cell>
          <cell r="F298">
            <v>0</v>
          </cell>
          <cell r="G298">
            <v>0</v>
          </cell>
          <cell r="H298">
            <v>23329.449999999997</v>
          </cell>
          <cell r="I298">
            <v>0</v>
          </cell>
        </row>
        <row r="299">
          <cell r="B299" t="str">
            <v>2.2.2.3.6.2</v>
          </cell>
          <cell r="C299" t="str">
            <v xml:space="preserve"> HONORARIOS A PERSONAS MORALES </v>
          </cell>
          <cell r="D299">
            <v>18000</v>
          </cell>
          <cell r="E299">
            <v>0</v>
          </cell>
          <cell r="F299">
            <v>4500</v>
          </cell>
          <cell r="G299">
            <v>0</v>
          </cell>
          <cell r="H299">
            <v>22500</v>
          </cell>
          <cell r="I299">
            <v>0</v>
          </cell>
        </row>
        <row r="300">
          <cell r="B300" t="str">
            <v>2.2.2.3.6.2.1</v>
          </cell>
          <cell r="C300" t="str">
            <v>HONORARIOS A PERSONAS MORALES RESIDENTES  NACIONALES</v>
          </cell>
          <cell r="D300">
            <v>18000</v>
          </cell>
          <cell r="E300">
            <v>0</v>
          </cell>
          <cell r="F300">
            <v>4500</v>
          </cell>
          <cell r="G300">
            <v>0</v>
          </cell>
          <cell r="H300">
            <v>22500</v>
          </cell>
          <cell r="I300">
            <v>0</v>
          </cell>
        </row>
        <row r="301">
          <cell r="B301" t="str">
            <v>2.2.2.3.6.5</v>
          </cell>
          <cell r="C301" t="str">
            <v xml:space="preserve"> HONORARIOS ASIMILADOS A SALARIOS </v>
          </cell>
          <cell r="D301">
            <v>240622.13999999998</v>
          </cell>
          <cell r="E301">
            <v>0</v>
          </cell>
          <cell r="F301">
            <v>51300.01</v>
          </cell>
          <cell r="G301">
            <v>0</v>
          </cell>
          <cell r="H301">
            <v>291922.14999999997</v>
          </cell>
          <cell r="I301">
            <v>0</v>
          </cell>
        </row>
        <row r="302">
          <cell r="B302" t="str">
            <v>2.2.2.3.6.5.3</v>
          </cell>
          <cell r="C302" t="str">
            <v>EDUARDO ROMERO FLORES</v>
          </cell>
          <cell r="D302">
            <v>19322.629999999997</v>
          </cell>
          <cell r="E302">
            <v>0</v>
          </cell>
          <cell r="F302">
            <v>6571.2999999999993</v>
          </cell>
          <cell r="G302">
            <v>0</v>
          </cell>
          <cell r="H302">
            <v>25893.929999999997</v>
          </cell>
          <cell r="I302">
            <v>0</v>
          </cell>
        </row>
        <row r="303">
          <cell r="B303" t="str">
            <v>2.2.2.3.6.5.6</v>
          </cell>
          <cell r="C303" t="str">
            <v xml:space="preserve">SALISA CELIA GASCA COLIN  </v>
          </cell>
          <cell r="D303">
            <v>28528.919999999969</v>
          </cell>
          <cell r="E303">
            <v>0</v>
          </cell>
          <cell r="F303">
            <v>7856.76</v>
          </cell>
          <cell r="G303">
            <v>0</v>
          </cell>
          <cell r="H303">
            <v>36385.679999999971</v>
          </cell>
          <cell r="I303">
            <v>0</v>
          </cell>
        </row>
        <row r="304">
          <cell r="B304" t="str">
            <v>2.2.2.3.6.5.7</v>
          </cell>
          <cell r="C304" t="str">
            <v xml:space="preserve">BRENDA ABIGAIL RIOS MARTINEZ  </v>
          </cell>
          <cell r="D304">
            <v>607.66000000000008</v>
          </cell>
          <cell r="E304">
            <v>0</v>
          </cell>
          <cell r="F304">
            <v>231.25</v>
          </cell>
          <cell r="G304">
            <v>0</v>
          </cell>
          <cell r="H304">
            <v>838.91000000000008</v>
          </cell>
          <cell r="I304">
            <v>0</v>
          </cell>
        </row>
        <row r="305">
          <cell r="B305" t="str">
            <v>2.2.2.3.6.5.8</v>
          </cell>
          <cell r="C305" t="str">
            <v xml:space="preserve">BRENDA GUTIERREZ VILLANUEVA  </v>
          </cell>
          <cell r="D305">
            <v>23289.700000000012</v>
          </cell>
          <cell r="E305">
            <v>0</v>
          </cell>
          <cell r="F305">
            <v>6333.82</v>
          </cell>
          <cell r="G305">
            <v>0</v>
          </cell>
          <cell r="H305">
            <v>29623.520000000011</v>
          </cell>
          <cell r="I305">
            <v>0</v>
          </cell>
        </row>
        <row r="306">
          <cell r="B306" t="str">
            <v>2.2.2.3.6.5.10</v>
          </cell>
          <cell r="C306" t="str">
            <v xml:space="preserve">DANIELA ALEJANDRA VILLANUEVA CUEVAS  </v>
          </cell>
          <cell r="D306">
            <v>20168.900000000001</v>
          </cell>
          <cell r="E306">
            <v>0</v>
          </cell>
          <cell r="F306">
            <v>7085.1</v>
          </cell>
          <cell r="G306">
            <v>0</v>
          </cell>
          <cell r="H306">
            <v>27254</v>
          </cell>
          <cell r="I306">
            <v>0</v>
          </cell>
        </row>
        <row r="307">
          <cell r="B307" t="str">
            <v>2.2.2.3.6.5.11</v>
          </cell>
          <cell r="C307" t="str">
            <v xml:space="preserve">MARIA FERNANDA BASURTO GALEANA  </v>
          </cell>
          <cell r="D307">
            <v>36459.610000000008</v>
          </cell>
          <cell r="E307">
            <v>0</v>
          </cell>
          <cell r="F307">
            <v>0</v>
          </cell>
          <cell r="G307">
            <v>0</v>
          </cell>
          <cell r="H307">
            <v>36459.610000000008</v>
          </cell>
          <cell r="I307">
            <v>0</v>
          </cell>
        </row>
        <row r="308">
          <cell r="B308" t="str">
            <v>2.2.2.3.6.5.12</v>
          </cell>
          <cell r="C308" t="str">
            <v xml:space="preserve">MARIANA MONSERRAT MARIN CAMPOS  </v>
          </cell>
          <cell r="D308">
            <v>18252.640000000014</v>
          </cell>
          <cell r="E308">
            <v>0</v>
          </cell>
          <cell r="F308">
            <v>4563.16</v>
          </cell>
          <cell r="G308">
            <v>0</v>
          </cell>
          <cell r="H308">
            <v>22815.800000000014</v>
          </cell>
          <cell r="I308">
            <v>0</v>
          </cell>
        </row>
        <row r="309">
          <cell r="B309" t="str">
            <v>2.2.2.3.6.5.13</v>
          </cell>
          <cell r="C309" t="str">
            <v xml:space="preserve">CITLALLI GARCIA ALVARADO  </v>
          </cell>
          <cell r="D309">
            <v>23782.120000000003</v>
          </cell>
          <cell r="E309">
            <v>0</v>
          </cell>
          <cell r="F309">
            <v>5311.54</v>
          </cell>
          <cell r="G309">
            <v>0</v>
          </cell>
          <cell r="H309">
            <v>29093.660000000003</v>
          </cell>
          <cell r="I309">
            <v>0</v>
          </cell>
        </row>
        <row r="310">
          <cell r="B310" t="str">
            <v>2.2.2.3.6.5.14</v>
          </cell>
          <cell r="C310" t="str">
            <v xml:space="preserve">ANDREA DE LA LUZ GARCIA  </v>
          </cell>
          <cell r="D310">
            <v>10035.58</v>
          </cell>
          <cell r="E310">
            <v>0</v>
          </cell>
          <cell r="F310">
            <v>821.18</v>
          </cell>
          <cell r="G310">
            <v>0</v>
          </cell>
          <cell r="H310">
            <v>10856.76</v>
          </cell>
          <cell r="I310">
            <v>0</v>
          </cell>
        </row>
        <row r="311">
          <cell r="B311" t="str">
            <v>2.2.2.3.6.5.15</v>
          </cell>
          <cell r="C311" t="str">
            <v xml:space="preserve">MARIANA MONTSERRAT LERMA HERNANDEZ  </v>
          </cell>
          <cell r="D311">
            <v>20322.48</v>
          </cell>
          <cell r="E311">
            <v>0</v>
          </cell>
          <cell r="F311">
            <v>5864.02</v>
          </cell>
          <cell r="G311">
            <v>0</v>
          </cell>
          <cell r="H311">
            <v>26186.5</v>
          </cell>
          <cell r="I311">
            <v>0</v>
          </cell>
        </row>
        <row r="312">
          <cell r="B312" t="str">
            <v>2.2.2.3.6.5.16</v>
          </cell>
          <cell r="C312" t="str">
            <v>JOSE LUIS RODRIGUEZ VALDEZ</v>
          </cell>
          <cell r="D312">
            <v>39851.9</v>
          </cell>
          <cell r="E312">
            <v>0</v>
          </cell>
          <cell r="F312">
            <v>6661.88</v>
          </cell>
          <cell r="G312">
            <v>0</v>
          </cell>
          <cell r="H312">
            <v>46513.78</v>
          </cell>
          <cell r="I312">
            <v>0</v>
          </cell>
        </row>
        <row r="313">
          <cell r="B313" t="str">
            <v>2.2.2.3.7</v>
          </cell>
          <cell r="C313" t="str">
            <v xml:space="preserve"> ARRENDAMIENTOS </v>
          </cell>
          <cell r="D313">
            <v>85058.599999999991</v>
          </cell>
          <cell r="E313">
            <v>0</v>
          </cell>
          <cell r="F313">
            <v>20520</v>
          </cell>
          <cell r="G313">
            <v>0</v>
          </cell>
          <cell r="H313">
            <v>105578.59999999999</v>
          </cell>
          <cell r="I313">
            <v>0</v>
          </cell>
        </row>
        <row r="314">
          <cell r="B314" t="str">
            <v>2.2.2.3.7.2</v>
          </cell>
          <cell r="C314" t="str">
            <v>ARRENDAMIENTO A PERSONAS MORALES RESIDENTES NACIONALES</v>
          </cell>
          <cell r="D314">
            <v>85058.599999999991</v>
          </cell>
          <cell r="E314">
            <v>0</v>
          </cell>
          <cell r="F314">
            <v>20520</v>
          </cell>
          <cell r="G314">
            <v>0</v>
          </cell>
          <cell r="H314">
            <v>105578.59999999999</v>
          </cell>
          <cell r="I314">
            <v>0</v>
          </cell>
        </row>
        <row r="315">
          <cell r="B315" t="str">
            <v>2.2.2.3.8</v>
          </cell>
          <cell r="C315" t="str">
            <v xml:space="preserve"> COMBUSTIBLES Y LUBRICANTES </v>
          </cell>
          <cell r="D315">
            <v>20514.12000000001</v>
          </cell>
          <cell r="E315">
            <v>0</v>
          </cell>
          <cell r="F315">
            <v>4211.0200000000004</v>
          </cell>
          <cell r="G315">
            <v>0</v>
          </cell>
          <cell r="H315">
            <v>24725.14000000001</v>
          </cell>
          <cell r="I315">
            <v>0</v>
          </cell>
        </row>
        <row r="316">
          <cell r="B316" t="str">
            <v>2.2.2.3.8.1</v>
          </cell>
          <cell r="C316" t="str">
            <v>GASOLINA</v>
          </cell>
          <cell r="D316">
            <v>19846.330000000009</v>
          </cell>
          <cell r="E316">
            <v>0</v>
          </cell>
          <cell r="F316">
            <v>4211.0200000000004</v>
          </cell>
          <cell r="G316">
            <v>0</v>
          </cell>
          <cell r="H316">
            <v>24057.350000000009</v>
          </cell>
          <cell r="I316">
            <v>0</v>
          </cell>
        </row>
        <row r="317">
          <cell r="B317" t="str">
            <v>2.2.2.3.8.4</v>
          </cell>
          <cell r="C317" t="str">
            <v>ACEITES Y LUBRICANTES</v>
          </cell>
          <cell r="D317">
            <v>667.79000000000008</v>
          </cell>
          <cell r="E317">
            <v>0</v>
          </cell>
          <cell r="F317">
            <v>0</v>
          </cell>
          <cell r="G317">
            <v>0</v>
          </cell>
          <cell r="H317">
            <v>667.79000000000008</v>
          </cell>
          <cell r="I317">
            <v>0</v>
          </cell>
        </row>
        <row r="318">
          <cell r="B318" t="str">
            <v>2.2.2.3.9</v>
          </cell>
          <cell r="C318" t="str">
            <v xml:space="preserve"> VIATICOS Y GASTOS DE VIAJE </v>
          </cell>
          <cell r="D318">
            <v>0</v>
          </cell>
          <cell r="E318">
            <v>0</v>
          </cell>
          <cell r="F318">
            <v>4060.53</v>
          </cell>
          <cell r="G318">
            <v>0</v>
          </cell>
          <cell r="H318">
            <v>4060.53</v>
          </cell>
          <cell r="I318">
            <v>0</v>
          </cell>
        </row>
        <row r="319">
          <cell r="B319" t="str">
            <v>2.2.2.3.9.3</v>
          </cell>
          <cell r="C319" t="str">
            <v>CONSUMO DE ALIMENTOS (VIATICOS)</v>
          </cell>
          <cell r="D319">
            <v>0</v>
          </cell>
          <cell r="E319">
            <v>0</v>
          </cell>
          <cell r="F319">
            <v>801.73</v>
          </cell>
          <cell r="G319">
            <v>0</v>
          </cell>
          <cell r="H319">
            <v>801.73</v>
          </cell>
          <cell r="I319">
            <v>0</v>
          </cell>
        </row>
        <row r="320">
          <cell r="B320" t="str">
            <v>2.2.2.3.9.4</v>
          </cell>
          <cell r="C320" t="str">
            <v>CUOTAS DE PEAJE</v>
          </cell>
          <cell r="D320">
            <v>0</v>
          </cell>
          <cell r="E320">
            <v>0</v>
          </cell>
          <cell r="F320">
            <v>100</v>
          </cell>
          <cell r="G320">
            <v>0</v>
          </cell>
          <cell r="H320">
            <v>100</v>
          </cell>
          <cell r="I320">
            <v>0</v>
          </cell>
        </row>
        <row r="321">
          <cell r="B321" t="str">
            <v>2.2.2.3.9.9</v>
          </cell>
          <cell r="C321" t="str">
            <v>OTROS VIATICOS Y GASTOS DE VIAJE</v>
          </cell>
          <cell r="D321">
            <v>0</v>
          </cell>
          <cell r="E321">
            <v>0</v>
          </cell>
          <cell r="F321">
            <v>3158.8</v>
          </cell>
          <cell r="G321">
            <v>0</v>
          </cell>
          <cell r="H321">
            <v>3158.8</v>
          </cell>
          <cell r="I321">
            <v>0</v>
          </cell>
        </row>
        <row r="322">
          <cell r="B322" t="str">
            <v>2.2.2.3.10</v>
          </cell>
          <cell r="C322" t="str">
            <v xml:space="preserve"> DEPRECIACIONES </v>
          </cell>
          <cell r="D322">
            <v>12210.772400000009</v>
          </cell>
          <cell r="E322">
            <v>0</v>
          </cell>
          <cell r="F322">
            <v>3052.6931</v>
          </cell>
          <cell r="G322">
            <v>0</v>
          </cell>
          <cell r="H322">
            <v>15263.465500000009</v>
          </cell>
          <cell r="I322">
            <v>0</v>
          </cell>
        </row>
        <row r="323">
          <cell r="B323" t="str">
            <v>2.2.2.3.10.17</v>
          </cell>
          <cell r="C323" t="str">
            <v>DEPRECIACION DE OTROS ACTIVOS FIJOS</v>
          </cell>
          <cell r="D323">
            <v>12210.772400000009</v>
          </cell>
          <cell r="E323">
            <v>0</v>
          </cell>
          <cell r="F323">
            <v>3052.6931</v>
          </cell>
          <cell r="G323">
            <v>0</v>
          </cell>
          <cell r="H323">
            <v>15263.465500000009</v>
          </cell>
          <cell r="I323">
            <v>0</v>
          </cell>
        </row>
        <row r="324">
          <cell r="B324" t="str">
            <v>2.2.2.3.12</v>
          </cell>
          <cell r="C324" t="str">
            <v xml:space="preserve"> TELEFONO </v>
          </cell>
          <cell r="D324">
            <v>385.1800000000012</v>
          </cell>
          <cell r="E324">
            <v>0</v>
          </cell>
          <cell r="F324">
            <v>90.26</v>
          </cell>
          <cell r="G324">
            <v>0</v>
          </cell>
          <cell r="H324">
            <v>475.44000000000119</v>
          </cell>
          <cell r="I324">
            <v>0</v>
          </cell>
        </row>
        <row r="325">
          <cell r="B325" t="str">
            <v>2.2.2.3.12.1</v>
          </cell>
          <cell r="C325" t="str">
            <v>TELEFONO FIJO</v>
          </cell>
          <cell r="D325">
            <v>385.1800000000012</v>
          </cell>
          <cell r="E325">
            <v>0</v>
          </cell>
          <cell r="F325">
            <v>90.26</v>
          </cell>
          <cell r="G325">
            <v>0</v>
          </cell>
          <cell r="H325">
            <v>475.44000000000119</v>
          </cell>
          <cell r="I325">
            <v>0</v>
          </cell>
        </row>
        <row r="326">
          <cell r="B326" t="str">
            <v>2.2.2.3.13</v>
          </cell>
          <cell r="C326" t="str">
            <v>INTERNET</v>
          </cell>
          <cell r="D326">
            <v>1397.5999999999967</v>
          </cell>
          <cell r="E326">
            <v>0</v>
          </cell>
          <cell r="F326">
            <v>349.4</v>
          </cell>
          <cell r="G326">
            <v>0</v>
          </cell>
          <cell r="H326">
            <v>1746.9999999999968</v>
          </cell>
          <cell r="I326">
            <v>0</v>
          </cell>
        </row>
        <row r="327">
          <cell r="B327" t="str">
            <v>2.2.2.3.14</v>
          </cell>
          <cell r="C327" t="str">
            <v xml:space="preserve"> AGUA </v>
          </cell>
          <cell r="D327">
            <v>0</v>
          </cell>
          <cell r="E327">
            <v>0</v>
          </cell>
          <cell r="F327">
            <v>24</v>
          </cell>
          <cell r="G327">
            <v>0</v>
          </cell>
          <cell r="H327">
            <v>24</v>
          </cell>
          <cell r="I327">
            <v>0</v>
          </cell>
        </row>
        <row r="328">
          <cell r="B328" t="str">
            <v>2.2.2.3.14.3</v>
          </cell>
          <cell r="C328" t="str">
            <v>AGUA PURIFICADA (GASTOS)</v>
          </cell>
          <cell r="D328">
            <v>0</v>
          </cell>
          <cell r="E328">
            <v>0</v>
          </cell>
          <cell r="F328">
            <v>24</v>
          </cell>
          <cell r="G328">
            <v>0</v>
          </cell>
          <cell r="H328">
            <v>24</v>
          </cell>
          <cell r="I328">
            <v>0</v>
          </cell>
        </row>
        <row r="329">
          <cell r="B329" t="str">
            <v>2.2.2.3.18</v>
          </cell>
          <cell r="C329" t="str">
            <v xml:space="preserve"> PAPELERIA Y ARTICULOS DE OFICINA </v>
          </cell>
          <cell r="D329">
            <v>2079.5200000000004</v>
          </cell>
          <cell r="E329">
            <v>0</v>
          </cell>
          <cell r="F329">
            <v>2280.23</v>
          </cell>
          <cell r="G329">
            <v>0</v>
          </cell>
          <cell r="H329">
            <v>4359.75</v>
          </cell>
          <cell r="I329">
            <v>0</v>
          </cell>
        </row>
        <row r="330">
          <cell r="B330" t="str">
            <v>2.2.2.3.18.1</v>
          </cell>
          <cell r="C330" t="str">
            <v>PAPELERIA Y ARTICULOS DE OFICINA</v>
          </cell>
          <cell r="D330">
            <v>2079.5200000000004</v>
          </cell>
          <cell r="E330">
            <v>0</v>
          </cell>
          <cell r="F330">
            <v>2280.23</v>
          </cell>
          <cell r="G330">
            <v>0</v>
          </cell>
          <cell r="H330">
            <v>4359.75</v>
          </cell>
          <cell r="I330">
            <v>0</v>
          </cell>
        </row>
        <row r="331">
          <cell r="B331" t="str">
            <v>2.2.2.3.19</v>
          </cell>
          <cell r="C331" t="str">
            <v xml:space="preserve"> MANTENIMIENTO Y CONSERVACION </v>
          </cell>
          <cell r="D331">
            <v>7607.4000000000005</v>
          </cell>
          <cell r="E331">
            <v>0</v>
          </cell>
          <cell r="F331">
            <v>4365.619999999999</v>
          </cell>
          <cell r="G331">
            <v>0</v>
          </cell>
          <cell r="H331">
            <v>11973.02</v>
          </cell>
          <cell r="I331">
            <v>0</v>
          </cell>
        </row>
        <row r="332">
          <cell r="B332" t="str">
            <v>2.2.2.3.19.1</v>
          </cell>
          <cell r="C332" t="str">
            <v>MANTENIMIENTO DE MAQUINARIA Y EQUIPO</v>
          </cell>
          <cell r="D332">
            <v>3620.69</v>
          </cell>
          <cell r="E332">
            <v>0</v>
          </cell>
          <cell r="F332">
            <v>0</v>
          </cell>
          <cell r="G332">
            <v>0</v>
          </cell>
          <cell r="H332">
            <v>3620.69</v>
          </cell>
          <cell r="I332">
            <v>0</v>
          </cell>
        </row>
        <row r="333">
          <cell r="B333" t="str">
            <v>2.2.2.3.19.2</v>
          </cell>
          <cell r="C333" t="str">
            <v>MANTENIMIENTO DE EDIFICIO</v>
          </cell>
          <cell r="D333">
            <v>2028</v>
          </cell>
          <cell r="E333">
            <v>0</v>
          </cell>
          <cell r="F333">
            <v>507</v>
          </cell>
          <cell r="G333">
            <v>0</v>
          </cell>
          <cell r="H333">
            <v>2535</v>
          </cell>
          <cell r="I333">
            <v>0</v>
          </cell>
        </row>
        <row r="334">
          <cell r="B334" t="str">
            <v>2.2.2.3.19.5</v>
          </cell>
          <cell r="C334" t="str">
            <v>MANTENIMIENTO DE EQUIPO DE TRANSPORTE</v>
          </cell>
          <cell r="D334">
            <v>1958.71</v>
          </cell>
          <cell r="E334">
            <v>0</v>
          </cell>
          <cell r="F334">
            <v>3858.619999999999</v>
          </cell>
          <cell r="G334">
            <v>0</v>
          </cell>
          <cell r="H334">
            <v>5817.329999999999</v>
          </cell>
          <cell r="I334">
            <v>0</v>
          </cell>
        </row>
        <row r="335">
          <cell r="B335" t="str">
            <v>2.2.2.3.21</v>
          </cell>
          <cell r="C335" t="str">
            <v xml:space="preserve"> OTROS IMPUESTOS Y DERECHOS </v>
          </cell>
          <cell r="D335">
            <v>0</v>
          </cell>
          <cell r="E335">
            <v>0</v>
          </cell>
          <cell r="F335">
            <v>850</v>
          </cell>
          <cell r="G335">
            <v>0</v>
          </cell>
          <cell r="H335">
            <v>850</v>
          </cell>
          <cell r="I335">
            <v>0</v>
          </cell>
        </row>
        <row r="336">
          <cell r="B336" t="str">
            <v>2.2.2.3.21.3</v>
          </cell>
          <cell r="C336" t="str">
            <v>PAGO DE DERECHOS</v>
          </cell>
          <cell r="D336">
            <v>0</v>
          </cell>
          <cell r="E336">
            <v>0</v>
          </cell>
          <cell r="F336">
            <v>850</v>
          </cell>
          <cell r="G336">
            <v>0</v>
          </cell>
          <cell r="H336">
            <v>850</v>
          </cell>
          <cell r="I336">
            <v>0</v>
          </cell>
        </row>
        <row r="337">
          <cell r="B337" t="str">
            <v>2.2.2.3.22</v>
          </cell>
          <cell r="C337" t="str">
            <v>RECARGOS FISCALES</v>
          </cell>
          <cell r="D337">
            <v>233</v>
          </cell>
          <cell r="E337">
            <v>0</v>
          </cell>
          <cell r="F337">
            <v>200.99</v>
          </cell>
          <cell r="G337">
            <v>0</v>
          </cell>
          <cell r="H337">
            <v>433.99</v>
          </cell>
          <cell r="I337">
            <v>0</v>
          </cell>
        </row>
        <row r="338">
          <cell r="B338" t="str">
            <v>2.2.2.3.24</v>
          </cell>
          <cell r="C338" t="str">
            <v xml:space="preserve"> CUOTAS Y SUSCRIPCIONES </v>
          </cell>
          <cell r="D338">
            <v>1163.7931000000008</v>
          </cell>
          <cell r="E338">
            <v>0</v>
          </cell>
          <cell r="F338">
            <v>318.97000000000003</v>
          </cell>
          <cell r="G338">
            <v>0</v>
          </cell>
          <cell r="H338">
            <v>1482.7631000000008</v>
          </cell>
          <cell r="I338">
            <v>0</v>
          </cell>
        </row>
        <row r="339">
          <cell r="B339" t="str">
            <v>2.2.2.3.24.7</v>
          </cell>
          <cell r="C339" t="str">
            <v>SUSCRIPCION A SERVICIOS DE COMPUTO EN LA NUBE</v>
          </cell>
          <cell r="D339">
            <v>1163.7931000000008</v>
          </cell>
          <cell r="E339">
            <v>0</v>
          </cell>
          <cell r="F339">
            <v>318.97000000000003</v>
          </cell>
          <cell r="G339">
            <v>0</v>
          </cell>
          <cell r="H339">
            <v>1482.7631000000008</v>
          </cell>
          <cell r="I339">
            <v>0</v>
          </cell>
        </row>
        <row r="340">
          <cell r="B340" t="str">
            <v>2.2.2.3.26</v>
          </cell>
          <cell r="C340" t="str">
            <v>CAPACITACION AL PERSONAL</v>
          </cell>
          <cell r="D340">
            <v>22500</v>
          </cell>
          <cell r="E340">
            <v>0</v>
          </cell>
          <cell r="F340">
            <v>0</v>
          </cell>
          <cell r="G340">
            <v>0</v>
          </cell>
          <cell r="H340">
            <v>22500</v>
          </cell>
          <cell r="I340">
            <v>0</v>
          </cell>
        </row>
        <row r="341">
          <cell r="B341" t="str">
            <v>2.2.2.3.31</v>
          </cell>
          <cell r="C341" t="str">
            <v xml:space="preserve"> GASTOS DE IMPORTACION </v>
          </cell>
          <cell r="D341">
            <v>899.99999999999091</v>
          </cell>
          <cell r="E341">
            <v>0</v>
          </cell>
          <cell r="F341">
            <v>0</v>
          </cell>
          <cell r="G341">
            <v>0</v>
          </cell>
          <cell r="H341">
            <v>899.99999999999181</v>
          </cell>
          <cell r="I341">
            <v>0</v>
          </cell>
        </row>
        <row r="342">
          <cell r="B342" t="str">
            <v>2.2.2.3.31.5</v>
          </cell>
          <cell r="C342" t="str">
            <v>OTROS GASTOS DE IMPORTACION</v>
          </cell>
          <cell r="D342">
            <v>899.99999999999091</v>
          </cell>
          <cell r="E342">
            <v>0</v>
          </cell>
          <cell r="F342">
            <v>0</v>
          </cell>
          <cell r="G342">
            <v>0</v>
          </cell>
          <cell r="H342">
            <v>899.99999999999181</v>
          </cell>
          <cell r="I342">
            <v>0</v>
          </cell>
        </row>
        <row r="343">
          <cell r="B343" t="str">
            <v>2.2.2.3.34</v>
          </cell>
          <cell r="C343" t="str">
            <v xml:space="preserve"> COMISIONES BANCARIAS </v>
          </cell>
          <cell r="D343">
            <v>6807.5</v>
          </cell>
          <cell r="E343">
            <v>0</v>
          </cell>
          <cell r="F343">
            <v>1493.7</v>
          </cell>
          <cell r="G343">
            <v>0</v>
          </cell>
          <cell r="H343">
            <v>8301.2000000000007</v>
          </cell>
          <cell r="I343">
            <v>0</v>
          </cell>
        </row>
        <row r="344">
          <cell r="B344" t="str">
            <v>2.2.2.3.34.1</v>
          </cell>
          <cell r="C344" t="str">
            <v>COMISIONES BANCARIAS</v>
          </cell>
          <cell r="D344">
            <v>6807.5</v>
          </cell>
          <cell r="E344">
            <v>0</v>
          </cell>
          <cell r="F344">
            <v>1493.7</v>
          </cell>
          <cell r="G344">
            <v>0</v>
          </cell>
          <cell r="H344">
            <v>8301.2000000000007</v>
          </cell>
          <cell r="I344">
            <v>0</v>
          </cell>
        </row>
        <row r="345">
          <cell r="B345" t="str">
            <v>2.2.2.3.36</v>
          </cell>
          <cell r="C345" t="str">
            <v>OTRAS COMISIONES</v>
          </cell>
          <cell r="D345">
            <v>578.49</v>
          </cell>
          <cell r="E345">
            <v>0</v>
          </cell>
          <cell r="F345">
            <v>120.7</v>
          </cell>
          <cell r="G345">
            <v>0</v>
          </cell>
          <cell r="H345">
            <v>699.19</v>
          </cell>
          <cell r="I345">
            <v>0</v>
          </cell>
        </row>
        <row r="346">
          <cell r="B346" t="str">
            <v>2.2.2.3.45</v>
          </cell>
          <cell r="C346" t="str">
            <v>CORREO O SERVICIO  POSTAL</v>
          </cell>
          <cell r="D346">
            <v>773.16999999999985</v>
          </cell>
          <cell r="E346">
            <v>0</v>
          </cell>
          <cell r="F346">
            <v>978.26</v>
          </cell>
          <cell r="G346">
            <v>0</v>
          </cell>
          <cell r="H346">
            <v>1751.4299999999998</v>
          </cell>
          <cell r="I346">
            <v>0</v>
          </cell>
        </row>
        <row r="347">
          <cell r="B347" t="str">
            <v>2.2.2.3.49</v>
          </cell>
          <cell r="C347" t="str">
            <v>COMIDAS AL PERSONAL</v>
          </cell>
          <cell r="D347">
            <v>295.49439999999959</v>
          </cell>
          <cell r="E347">
            <v>0</v>
          </cell>
          <cell r="F347">
            <v>0</v>
          </cell>
          <cell r="G347">
            <v>0</v>
          </cell>
          <cell r="H347">
            <v>295.49439999999959</v>
          </cell>
          <cell r="I347">
            <v>0</v>
          </cell>
        </row>
        <row r="348">
          <cell r="B348" t="str">
            <v>2.2.2.3.50</v>
          </cell>
          <cell r="C348" t="str">
            <v>CAFETERIA Y GASTOS DE COMEDOR</v>
          </cell>
          <cell r="D348">
            <v>0</v>
          </cell>
          <cell r="E348">
            <v>0</v>
          </cell>
          <cell r="F348">
            <v>154.02000000000001</v>
          </cell>
          <cell r="G348">
            <v>0</v>
          </cell>
          <cell r="H348">
            <v>154.02000000000001</v>
          </cell>
          <cell r="I348">
            <v>0</v>
          </cell>
        </row>
        <row r="349">
          <cell r="B349" t="str">
            <v>2.2.2.3.51</v>
          </cell>
          <cell r="C349" t="str">
            <v>HERRAMIENTAS DE MANO  Y EQUIPO MENOR</v>
          </cell>
          <cell r="D349">
            <v>3398.63</v>
          </cell>
          <cell r="E349">
            <v>0</v>
          </cell>
          <cell r="F349">
            <v>330.55</v>
          </cell>
          <cell r="G349">
            <v>0</v>
          </cell>
          <cell r="H349">
            <v>3729.1800000000003</v>
          </cell>
          <cell r="I349">
            <v>0</v>
          </cell>
        </row>
        <row r="350">
          <cell r="B350" t="str">
            <v>2.2.2.3.56</v>
          </cell>
          <cell r="C350" t="str">
            <v>HOSPEDAJE WEB</v>
          </cell>
          <cell r="D350">
            <v>3318.9699999999993</v>
          </cell>
          <cell r="E350">
            <v>0</v>
          </cell>
          <cell r="F350">
            <v>0</v>
          </cell>
          <cell r="G350">
            <v>0</v>
          </cell>
          <cell r="H350">
            <v>3318.9699999999993</v>
          </cell>
          <cell r="I350">
            <v>0</v>
          </cell>
        </row>
        <row r="351">
          <cell r="B351" t="str">
            <v>2.2.2.3.64</v>
          </cell>
          <cell r="C351" t="str">
            <v xml:space="preserve"> MATERIALES PARA LABORATORIO </v>
          </cell>
          <cell r="D351">
            <v>33471.176698000003</v>
          </cell>
          <cell r="E351">
            <v>0</v>
          </cell>
          <cell r="F351">
            <v>2111.710325</v>
          </cell>
          <cell r="G351">
            <v>0</v>
          </cell>
          <cell r="H351">
            <v>35582.887023000003</v>
          </cell>
          <cell r="I351">
            <v>0</v>
          </cell>
        </row>
        <row r="352">
          <cell r="B352" t="str">
            <v>2.2.2.3.64.1</v>
          </cell>
          <cell r="C352" t="str">
            <v>EVALUACIONES DE PRODUCTO</v>
          </cell>
          <cell r="D352">
            <v>33471.176698000003</v>
          </cell>
          <cell r="E352">
            <v>0</v>
          </cell>
          <cell r="F352">
            <v>2111.710325</v>
          </cell>
          <cell r="G352">
            <v>0</v>
          </cell>
          <cell r="H352">
            <v>35582.887023000003</v>
          </cell>
          <cell r="I352">
            <v>0</v>
          </cell>
        </row>
        <row r="353">
          <cell r="B353" t="str">
            <v>2.2.2.3.72</v>
          </cell>
          <cell r="C353" t="str">
            <v>ESTACIONAMIENTOS PUBLICOS</v>
          </cell>
          <cell r="D353">
            <v>638</v>
          </cell>
          <cell r="E353">
            <v>0</v>
          </cell>
          <cell r="F353">
            <v>45</v>
          </cell>
          <cell r="G353">
            <v>0</v>
          </cell>
          <cell r="H353">
            <v>683</v>
          </cell>
          <cell r="I353">
            <v>0</v>
          </cell>
        </row>
        <row r="354">
          <cell r="B354" t="str">
            <v>2.3</v>
          </cell>
          <cell r="C354" t="str">
            <v xml:space="preserve"> OTROS INGRESOS Y OTROS GASTOS </v>
          </cell>
          <cell r="D354">
            <v>0</v>
          </cell>
          <cell r="E354">
            <v>-5381.1348236713011</v>
          </cell>
          <cell r="F354">
            <v>32206.491187</v>
          </cell>
          <cell r="G354">
            <v>3.4346779328000001</v>
          </cell>
          <cell r="H354">
            <v>0</v>
          </cell>
          <cell r="I354">
            <v>-37584.191332738497</v>
          </cell>
        </row>
        <row r="355">
          <cell r="B355" t="str">
            <v>2.3.1</v>
          </cell>
          <cell r="C355" t="str">
            <v xml:space="preserve"> OTROS INGRESOS </v>
          </cell>
          <cell r="D355">
            <v>0</v>
          </cell>
          <cell r="E355">
            <v>220.03724032869999</v>
          </cell>
          <cell r="F355">
            <v>4.6399999999999997E-2</v>
          </cell>
          <cell r="G355">
            <v>3.4346779328000001</v>
          </cell>
          <cell r="H355">
            <v>0</v>
          </cell>
          <cell r="I355">
            <v>223.4255182615</v>
          </cell>
        </row>
        <row r="356">
          <cell r="B356" t="str">
            <v>2.3.1.13</v>
          </cell>
          <cell r="C356" t="str">
            <v>AJUSTE POR SALDOS PEQUEÑOS</v>
          </cell>
          <cell r="D356">
            <v>0</v>
          </cell>
          <cell r="E356">
            <v>220.03724032869999</v>
          </cell>
          <cell r="F356">
            <v>4.6399999999999997E-2</v>
          </cell>
          <cell r="G356">
            <v>3.4346779328000001</v>
          </cell>
          <cell r="H356">
            <v>0</v>
          </cell>
          <cell r="I356">
            <v>223.4255182615</v>
          </cell>
        </row>
        <row r="357">
          <cell r="B357" t="str">
            <v>2.3.2</v>
          </cell>
          <cell r="C357" t="str">
            <v xml:space="preserve"> OTROS GASTOS </v>
          </cell>
          <cell r="D357">
            <v>5601.1720640000012</v>
          </cell>
          <cell r="E357">
            <v>0</v>
          </cell>
          <cell r="F357">
            <v>32206.444787</v>
          </cell>
          <cell r="G357">
            <v>0</v>
          </cell>
          <cell r="H357">
            <v>37807.616850999999</v>
          </cell>
          <cell r="I357">
            <v>0</v>
          </cell>
        </row>
        <row r="358">
          <cell r="B358" t="str">
            <v>2.3.2.1</v>
          </cell>
          <cell r="C358" t="str">
            <v>OTROS GASTOS</v>
          </cell>
          <cell r="D358">
            <v>724.7</v>
          </cell>
          <cell r="E358">
            <v>0</v>
          </cell>
          <cell r="F358">
            <v>21946.09</v>
          </cell>
          <cell r="G358">
            <v>0</v>
          </cell>
          <cell r="H358">
            <v>22670.79</v>
          </cell>
          <cell r="I358">
            <v>0</v>
          </cell>
        </row>
        <row r="359">
          <cell r="B359" t="str">
            <v>2.3.2.11</v>
          </cell>
          <cell r="C359" t="str">
            <v>MERMAS Y/O DESPERDICIOS DE INVENTARIOS</v>
          </cell>
          <cell r="D359">
            <v>4876.4720640000014</v>
          </cell>
          <cell r="E359">
            <v>0</v>
          </cell>
          <cell r="F359">
            <v>1662.4838110000001</v>
          </cell>
          <cell r="G359">
            <v>0</v>
          </cell>
          <cell r="H359">
            <v>6538.9558750000015</v>
          </cell>
          <cell r="I359">
            <v>0</v>
          </cell>
        </row>
        <row r="360">
          <cell r="B360" t="str">
            <v>2.3.2.13</v>
          </cell>
          <cell r="C360" t="str">
            <v>OBSEQUIOS OTORGADOS</v>
          </cell>
          <cell r="D360">
            <v>0</v>
          </cell>
          <cell r="E360">
            <v>0</v>
          </cell>
          <cell r="F360">
            <v>8597.8709760000002</v>
          </cell>
          <cell r="G360">
            <v>0</v>
          </cell>
          <cell r="H360">
            <v>8597.8709760000002</v>
          </cell>
          <cell r="I360">
            <v>0</v>
          </cell>
        </row>
        <row r="361">
          <cell r="B361" t="str">
            <v>2.4</v>
          </cell>
          <cell r="C361" t="str">
            <v xml:space="preserve"> RESULTADO INTEGRAL DE FINANCIAMIENTO </v>
          </cell>
          <cell r="D361">
            <v>12287.187441999986</v>
          </cell>
          <cell r="E361">
            <v>0</v>
          </cell>
          <cell r="F361">
            <v>634.68089999999995</v>
          </cell>
          <cell r="G361">
            <v>7004.5198999999993</v>
          </cell>
          <cell r="H361">
            <v>5917.3484419999859</v>
          </cell>
          <cell r="I361">
            <v>0</v>
          </cell>
        </row>
        <row r="362">
          <cell r="B362" t="str">
            <v>2.4.1</v>
          </cell>
          <cell r="C362" t="str">
            <v xml:space="preserve"> INTERESES A CARGO </v>
          </cell>
          <cell r="D362">
            <v>16500</v>
          </cell>
          <cell r="E362">
            <v>0</v>
          </cell>
          <cell r="F362">
            <v>0</v>
          </cell>
          <cell r="G362">
            <v>0</v>
          </cell>
          <cell r="H362">
            <v>16500</v>
          </cell>
          <cell r="I362">
            <v>0</v>
          </cell>
        </row>
        <row r="363">
          <cell r="B363" t="str">
            <v>2.4.1.2</v>
          </cell>
          <cell r="C363" t="str">
            <v xml:space="preserve"> INTERESES A CARGO DE PERSONAS FISICAS </v>
          </cell>
          <cell r="D363">
            <v>16500</v>
          </cell>
          <cell r="E363">
            <v>0</v>
          </cell>
          <cell r="F363">
            <v>0</v>
          </cell>
          <cell r="G363">
            <v>0</v>
          </cell>
          <cell r="H363">
            <v>16500</v>
          </cell>
          <cell r="I363">
            <v>0</v>
          </cell>
        </row>
        <row r="364">
          <cell r="B364" t="str">
            <v>2.4.1.2.1</v>
          </cell>
          <cell r="C364" t="str">
            <v>INTERESES A CARGO DE PERSONAS FISICAS NACIONAL</v>
          </cell>
          <cell r="D364">
            <v>16500</v>
          </cell>
          <cell r="E364">
            <v>0</v>
          </cell>
          <cell r="F364">
            <v>0</v>
          </cell>
          <cell r="G364">
            <v>0</v>
          </cell>
          <cell r="H364">
            <v>16500</v>
          </cell>
          <cell r="I364">
            <v>0</v>
          </cell>
        </row>
        <row r="365">
          <cell r="B365" t="str">
            <v>2.4.3</v>
          </cell>
          <cell r="C365" t="str">
            <v xml:space="preserve"> FLUCTUACION CAMBIARIA </v>
          </cell>
          <cell r="D365">
            <v>5940.9477069999848</v>
          </cell>
          <cell r="E365">
            <v>0</v>
          </cell>
          <cell r="F365">
            <v>634.68089999999995</v>
          </cell>
          <cell r="G365">
            <v>7004.5198999999993</v>
          </cell>
          <cell r="H365">
            <v>-428.89129300001514</v>
          </cell>
          <cell r="I365">
            <v>0</v>
          </cell>
        </row>
        <row r="366">
          <cell r="B366" t="str">
            <v>2.4.3.1</v>
          </cell>
          <cell r="C366" t="str">
            <v xml:space="preserve"> PERDIDA CAMBIARIA </v>
          </cell>
          <cell r="D366">
            <v>21338.415907000002</v>
          </cell>
          <cell r="E366">
            <v>0</v>
          </cell>
          <cell r="F366">
            <v>634.68089999999995</v>
          </cell>
          <cell r="G366">
            <v>0</v>
          </cell>
          <cell r="H366">
            <v>21973.096807000002</v>
          </cell>
          <cell r="I366">
            <v>0</v>
          </cell>
        </row>
        <row r="367">
          <cell r="B367" t="str">
            <v>2.4.3.1.1</v>
          </cell>
          <cell r="C367" t="str">
            <v>PERDIDA CAMBIARIA</v>
          </cell>
          <cell r="D367">
            <v>21338.415907000002</v>
          </cell>
          <cell r="E367">
            <v>0</v>
          </cell>
          <cell r="F367">
            <v>634.68089999999995</v>
          </cell>
          <cell r="G367">
            <v>0</v>
          </cell>
          <cell r="H367">
            <v>21973.096807000002</v>
          </cell>
          <cell r="I367">
            <v>0</v>
          </cell>
        </row>
        <row r="368">
          <cell r="B368" t="str">
            <v>2.4.3.2</v>
          </cell>
          <cell r="C368" t="str">
            <v xml:space="preserve"> GANANCIA CAMBIARIA </v>
          </cell>
          <cell r="D368">
            <v>0</v>
          </cell>
          <cell r="E368">
            <v>15397.468200000018</v>
          </cell>
          <cell r="F368">
            <v>0</v>
          </cell>
          <cell r="G368">
            <v>7004.5198999999993</v>
          </cell>
          <cell r="H368">
            <v>0</v>
          </cell>
          <cell r="I368">
            <v>22401.988100000017</v>
          </cell>
        </row>
        <row r="369">
          <cell r="B369" t="str">
            <v>2.4.3.2.1</v>
          </cell>
          <cell r="C369" t="str">
            <v>GANANCIA CAMBIARIA</v>
          </cell>
          <cell r="D369">
            <v>0</v>
          </cell>
          <cell r="E369">
            <v>15397.468200000018</v>
          </cell>
          <cell r="F369">
            <v>0</v>
          </cell>
          <cell r="G369">
            <v>7004.5198999999993</v>
          </cell>
          <cell r="H369">
            <v>0</v>
          </cell>
          <cell r="I369">
            <v>22401.988100000017</v>
          </cell>
        </row>
        <row r="370">
          <cell r="B370" t="str">
            <v>2.4.6</v>
          </cell>
          <cell r="C370" t="str">
            <v xml:space="preserve"> OTROS CONCEPTOS FINANCIEROS </v>
          </cell>
          <cell r="D370">
            <v>-10153.760264999999</v>
          </cell>
          <cell r="E370">
            <v>0</v>
          </cell>
          <cell r="F370">
            <v>0</v>
          </cell>
          <cell r="G370">
            <v>0</v>
          </cell>
          <cell r="H370">
            <v>-10153.760264999999</v>
          </cell>
          <cell r="I370">
            <v>0</v>
          </cell>
        </row>
        <row r="371">
          <cell r="B371" t="str">
            <v>2.4.6.2</v>
          </cell>
          <cell r="C371" t="str">
            <v xml:space="preserve"> OTROS CONCEPTOS FINANCIEROS A FAVOR </v>
          </cell>
          <cell r="D371">
            <v>0</v>
          </cell>
          <cell r="E371">
            <v>10153.760264999999</v>
          </cell>
          <cell r="F371">
            <v>0</v>
          </cell>
          <cell r="G371">
            <v>0</v>
          </cell>
          <cell r="H371">
            <v>0</v>
          </cell>
          <cell r="I371">
            <v>10153.760264999999</v>
          </cell>
        </row>
        <row r="372">
          <cell r="B372" t="str">
            <v>2.4.6.2.2</v>
          </cell>
          <cell r="C372" t="str">
            <v>DESCUENTO SOBRE COMPRAS COMERCIAL</v>
          </cell>
          <cell r="D372">
            <v>0</v>
          </cell>
          <cell r="E372">
            <v>10153.760264999999</v>
          </cell>
          <cell r="F372">
            <v>0</v>
          </cell>
          <cell r="G372">
            <v>0</v>
          </cell>
          <cell r="H372">
            <v>0</v>
          </cell>
          <cell r="I372">
            <v>10153.760264999999</v>
          </cell>
        </row>
        <row r="373">
          <cell r="B373" t="str">
            <v/>
          </cell>
          <cell r="C373" t="str">
            <v>&lt;div align="right"&gt; TOTALES &lt;/div&gt;</v>
          </cell>
          <cell r="D373">
            <v>3049964.1902485737</v>
          </cell>
          <cell r="E373">
            <v>3049964.1909306515</v>
          </cell>
          <cell r="F373">
            <v>2585800.7761229724</v>
          </cell>
          <cell r="G373">
            <v>2585800.7761229733</v>
          </cell>
          <cell r="H373">
            <v>3772460.2563366131</v>
          </cell>
          <cell r="I373">
            <v>3772460.2570186914</v>
          </cell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5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C4"/>
          <cell r="D4"/>
          <cell r="E4"/>
          <cell r="F4"/>
          <cell r="G4"/>
          <cell r="H4"/>
          <cell r="I4"/>
        </row>
        <row r="5">
          <cell r="C5"/>
          <cell r="D5"/>
          <cell r="E5"/>
          <cell r="F5"/>
          <cell r="G5"/>
          <cell r="H5"/>
          <cell r="I5"/>
        </row>
        <row r="6">
          <cell r="C6"/>
          <cell r="D6"/>
          <cell r="E6"/>
          <cell r="F6"/>
          <cell r="G6"/>
          <cell r="H6"/>
          <cell r="I6"/>
        </row>
        <row r="7">
          <cell r="C7"/>
          <cell r="D7"/>
          <cell r="E7"/>
          <cell r="F7"/>
          <cell r="G7"/>
          <cell r="H7"/>
          <cell r="I7"/>
        </row>
        <row r="8">
          <cell r="C8"/>
          <cell r="D8"/>
          <cell r="E8"/>
          <cell r="F8"/>
          <cell r="G8"/>
          <cell r="H8"/>
          <cell r="I8"/>
        </row>
        <row r="9">
          <cell r="C9"/>
          <cell r="D9"/>
          <cell r="E9"/>
          <cell r="F9"/>
          <cell r="G9"/>
          <cell r="H9"/>
          <cell r="I9"/>
        </row>
        <row r="10">
          <cell r="C10"/>
          <cell r="D10"/>
          <cell r="E10"/>
          <cell r="F10"/>
          <cell r="G10"/>
          <cell r="H10"/>
          <cell r="I10"/>
        </row>
        <row r="11">
          <cell r="D11"/>
          <cell r="E11"/>
          <cell r="F11"/>
          <cell r="G11"/>
          <cell r="H11"/>
          <cell r="I11"/>
        </row>
        <row r="12">
          <cell r="C12"/>
          <cell r="D12"/>
          <cell r="E12"/>
          <cell r="F12"/>
          <cell r="G12"/>
          <cell r="H12"/>
          <cell r="I12"/>
        </row>
        <row r="13">
          <cell r="C13"/>
          <cell r="D13"/>
          <cell r="E13"/>
          <cell r="F13"/>
          <cell r="G13"/>
          <cell r="H13"/>
          <cell r="I13"/>
        </row>
        <row r="14">
          <cell r="C14"/>
          <cell r="D14"/>
          <cell r="E14"/>
          <cell r="F14"/>
          <cell r="G14"/>
          <cell r="H14"/>
          <cell r="I14"/>
        </row>
        <row r="15">
          <cell r="D15"/>
          <cell r="E15"/>
          <cell r="F15"/>
          <cell r="G15"/>
          <cell r="H15"/>
          <cell r="I15"/>
        </row>
        <row r="16">
          <cell r="D16"/>
          <cell r="E16"/>
          <cell r="F16"/>
          <cell r="G16"/>
          <cell r="H16"/>
          <cell r="I16"/>
        </row>
        <row r="17">
          <cell r="D17"/>
          <cell r="E17"/>
          <cell r="F17"/>
          <cell r="G17"/>
          <cell r="H17"/>
          <cell r="I17"/>
        </row>
        <row r="18">
          <cell r="D18"/>
          <cell r="E18"/>
          <cell r="F18"/>
          <cell r="G18"/>
          <cell r="H18"/>
          <cell r="I18"/>
        </row>
        <row r="19">
          <cell r="C19"/>
          <cell r="D19"/>
          <cell r="E19"/>
          <cell r="F19"/>
          <cell r="G19"/>
          <cell r="H19"/>
          <cell r="I19"/>
        </row>
        <row r="20">
          <cell r="C20"/>
          <cell r="D20"/>
          <cell r="E20"/>
          <cell r="F20"/>
          <cell r="G20"/>
          <cell r="H20"/>
          <cell r="I20"/>
        </row>
        <row r="21">
          <cell r="C21"/>
          <cell r="D21"/>
          <cell r="E21"/>
          <cell r="F21"/>
          <cell r="G21"/>
          <cell r="H21"/>
          <cell r="I21"/>
        </row>
        <row r="22">
          <cell r="D22"/>
          <cell r="E22"/>
          <cell r="F22"/>
          <cell r="G22"/>
          <cell r="H22"/>
          <cell r="I22"/>
        </row>
        <row r="23">
          <cell r="C23"/>
          <cell r="D23"/>
          <cell r="E23"/>
          <cell r="F23"/>
          <cell r="G23"/>
          <cell r="H23"/>
          <cell r="I23"/>
        </row>
        <row r="24">
          <cell r="D24"/>
          <cell r="E24"/>
          <cell r="F24"/>
          <cell r="G24"/>
          <cell r="H24"/>
          <cell r="I24"/>
        </row>
        <row r="25">
          <cell r="C25"/>
          <cell r="D25"/>
          <cell r="E25"/>
          <cell r="F25"/>
          <cell r="G25"/>
          <cell r="H25"/>
          <cell r="I25"/>
        </row>
        <row r="26">
          <cell r="C26"/>
          <cell r="D26"/>
          <cell r="E26"/>
          <cell r="F26"/>
          <cell r="G26"/>
          <cell r="H26"/>
          <cell r="I26"/>
        </row>
        <row r="27">
          <cell r="C27"/>
          <cell r="D27"/>
          <cell r="E27"/>
          <cell r="F27"/>
          <cell r="G27"/>
          <cell r="H27"/>
          <cell r="I27"/>
        </row>
        <row r="28">
          <cell r="C28"/>
          <cell r="D28"/>
          <cell r="E28"/>
          <cell r="F28"/>
          <cell r="G28"/>
          <cell r="H28"/>
          <cell r="I28"/>
        </row>
        <row r="29">
          <cell r="C29"/>
          <cell r="D29"/>
          <cell r="E29"/>
          <cell r="F29"/>
          <cell r="G29"/>
          <cell r="H29"/>
          <cell r="I29"/>
        </row>
        <row r="30">
          <cell r="C30"/>
          <cell r="D30"/>
          <cell r="E30"/>
          <cell r="F30"/>
          <cell r="G30"/>
          <cell r="H30"/>
          <cell r="I30"/>
        </row>
        <row r="31">
          <cell r="D31"/>
          <cell r="E31"/>
          <cell r="F31"/>
          <cell r="G31"/>
          <cell r="H31"/>
          <cell r="I31"/>
        </row>
        <row r="32">
          <cell r="D32"/>
          <cell r="E32"/>
          <cell r="F32"/>
          <cell r="G32"/>
          <cell r="H32"/>
          <cell r="I32"/>
        </row>
        <row r="33">
          <cell r="C33"/>
          <cell r="D33"/>
          <cell r="E33"/>
          <cell r="F33"/>
          <cell r="G33"/>
          <cell r="H33"/>
          <cell r="I33"/>
        </row>
        <row r="34">
          <cell r="D34"/>
          <cell r="E34"/>
          <cell r="F34"/>
          <cell r="G34"/>
          <cell r="H34"/>
          <cell r="I34"/>
        </row>
        <row r="35">
          <cell r="D35"/>
          <cell r="E35"/>
          <cell r="F35"/>
          <cell r="G35"/>
          <cell r="H35"/>
          <cell r="I35"/>
        </row>
        <row r="36">
          <cell r="C36"/>
          <cell r="D36"/>
          <cell r="E36"/>
          <cell r="F36"/>
          <cell r="G36"/>
          <cell r="H36"/>
          <cell r="I36"/>
        </row>
        <row r="37">
          <cell r="C37"/>
          <cell r="D37"/>
          <cell r="E37"/>
          <cell r="F37"/>
          <cell r="G37"/>
          <cell r="H37"/>
          <cell r="I37"/>
        </row>
        <row r="38">
          <cell r="D38"/>
          <cell r="E38"/>
          <cell r="F38"/>
          <cell r="G38"/>
          <cell r="H38"/>
          <cell r="I38"/>
        </row>
        <row r="39">
          <cell r="D39"/>
          <cell r="E39"/>
          <cell r="F39"/>
          <cell r="G39"/>
          <cell r="H39"/>
          <cell r="I39"/>
        </row>
        <row r="40">
          <cell r="D40"/>
          <cell r="E40"/>
          <cell r="F40"/>
          <cell r="G40"/>
          <cell r="H40"/>
          <cell r="I40"/>
        </row>
        <row r="41">
          <cell r="D41"/>
          <cell r="E41"/>
          <cell r="F41"/>
          <cell r="G41"/>
          <cell r="H41"/>
          <cell r="I41"/>
        </row>
        <row r="42">
          <cell r="D42"/>
          <cell r="E42"/>
          <cell r="F42"/>
          <cell r="G42"/>
          <cell r="H42"/>
          <cell r="I42"/>
        </row>
        <row r="43">
          <cell r="C43"/>
          <cell r="D43"/>
          <cell r="E43"/>
          <cell r="F43"/>
          <cell r="G43"/>
          <cell r="H43"/>
          <cell r="I43"/>
        </row>
        <row r="44">
          <cell r="C44"/>
          <cell r="D44"/>
          <cell r="E44"/>
          <cell r="F44"/>
          <cell r="G44"/>
          <cell r="H44"/>
          <cell r="I44"/>
        </row>
        <row r="45">
          <cell r="C45"/>
          <cell r="D45"/>
          <cell r="E45"/>
          <cell r="F45"/>
          <cell r="G45"/>
          <cell r="H45"/>
          <cell r="I45"/>
        </row>
        <row r="46">
          <cell r="D46"/>
          <cell r="E46"/>
          <cell r="F46"/>
          <cell r="G46"/>
          <cell r="H46"/>
          <cell r="I46"/>
        </row>
        <row r="47">
          <cell r="D47"/>
          <cell r="E47"/>
          <cell r="F47"/>
          <cell r="G47"/>
          <cell r="H47"/>
          <cell r="I47"/>
        </row>
        <row r="48">
          <cell r="C48"/>
          <cell r="D48"/>
          <cell r="E48"/>
          <cell r="F48"/>
          <cell r="G48"/>
          <cell r="H48"/>
          <cell r="I48"/>
        </row>
        <row r="49">
          <cell r="C49"/>
          <cell r="D49"/>
          <cell r="E49"/>
          <cell r="F49"/>
          <cell r="G49"/>
          <cell r="H49"/>
          <cell r="I49"/>
        </row>
        <row r="50">
          <cell r="D50"/>
          <cell r="E50"/>
          <cell r="F50"/>
          <cell r="G50"/>
          <cell r="H50"/>
          <cell r="I50"/>
        </row>
        <row r="51">
          <cell r="D51"/>
          <cell r="E51"/>
          <cell r="F51"/>
          <cell r="G51"/>
          <cell r="H51"/>
          <cell r="I51"/>
        </row>
        <row r="52">
          <cell r="C52"/>
          <cell r="D52"/>
          <cell r="E52"/>
          <cell r="F52"/>
          <cell r="G52"/>
          <cell r="H52"/>
          <cell r="I52"/>
        </row>
        <row r="53">
          <cell r="C53"/>
          <cell r="D53"/>
          <cell r="E53"/>
          <cell r="F53"/>
          <cell r="G53"/>
          <cell r="H53"/>
          <cell r="I53"/>
        </row>
        <row r="54">
          <cell r="C54"/>
          <cell r="D54"/>
          <cell r="E54"/>
          <cell r="F54"/>
          <cell r="G54"/>
          <cell r="H54"/>
          <cell r="I54"/>
        </row>
        <row r="55">
          <cell r="C55"/>
          <cell r="D55"/>
          <cell r="E55"/>
          <cell r="F55"/>
          <cell r="G55"/>
          <cell r="H55"/>
          <cell r="I55"/>
        </row>
        <row r="56">
          <cell r="D56"/>
          <cell r="E56"/>
          <cell r="F56"/>
          <cell r="G56"/>
          <cell r="H56"/>
          <cell r="I56"/>
        </row>
        <row r="57">
          <cell r="D57"/>
          <cell r="E57"/>
          <cell r="F57"/>
          <cell r="G57"/>
          <cell r="H57"/>
          <cell r="I57"/>
        </row>
        <row r="58">
          <cell r="D58"/>
          <cell r="E58"/>
          <cell r="F58"/>
          <cell r="G58"/>
          <cell r="H58"/>
          <cell r="I58"/>
        </row>
        <row r="59">
          <cell r="D59"/>
          <cell r="E59"/>
          <cell r="F59"/>
          <cell r="G59"/>
          <cell r="H59"/>
          <cell r="I59"/>
        </row>
        <row r="60">
          <cell r="D60"/>
          <cell r="E60"/>
          <cell r="F60"/>
          <cell r="G60"/>
          <cell r="H60"/>
          <cell r="I60"/>
        </row>
        <row r="61">
          <cell r="D61"/>
          <cell r="E61"/>
          <cell r="F61"/>
          <cell r="G61"/>
          <cell r="H61"/>
          <cell r="I61"/>
        </row>
        <row r="62">
          <cell r="D62"/>
          <cell r="E62"/>
          <cell r="F62"/>
          <cell r="G62"/>
          <cell r="H62"/>
          <cell r="I62"/>
        </row>
        <row r="63">
          <cell r="D63"/>
          <cell r="E63"/>
          <cell r="F63"/>
          <cell r="G63"/>
          <cell r="H63"/>
          <cell r="I63"/>
        </row>
        <row r="64">
          <cell r="D64"/>
          <cell r="E64"/>
          <cell r="F64"/>
          <cell r="G64"/>
          <cell r="H64"/>
          <cell r="I64"/>
        </row>
        <row r="65">
          <cell r="D65"/>
          <cell r="E65"/>
          <cell r="F65"/>
          <cell r="G65"/>
          <cell r="H65"/>
          <cell r="I65"/>
        </row>
        <row r="66">
          <cell r="D66"/>
          <cell r="E66"/>
          <cell r="F66"/>
          <cell r="G66"/>
          <cell r="H66"/>
          <cell r="I66"/>
        </row>
        <row r="67">
          <cell r="C67"/>
          <cell r="D67"/>
          <cell r="E67"/>
          <cell r="F67"/>
          <cell r="G67"/>
          <cell r="H67"/>
          <cell r="I67"/>
        </row>
        <row r="68">
          <cell r="D68"/>
          <cell r="E68"/>
          <cell r="F68"/>
          <cell r="G68"/>
          <cell r="H68"/>
          <cell r="I68"/>
        </row>
        <row r="69">
          <cell r="C69"/>
          <cell r="D69"/>
          <cell r="E69"/>
          <cell r="F69"/>
          <cell r="G69"/>
          <cell r="H69"/>
          <cell r="I69"/>
        </row>
        <row r="70">
          <cell r="C70"/>
          <cell r="D70"/>
          <cell r="E70"/>
          <cell r="F70"/>
          <cell r="G70"/>
          <cell r="H70"/>
          <cell r="I70"/>
        </row>
        <row r="71">
          <cell r="C71"/>
          <cell r="D71"/>
          <cell r="E71"/>
          <cell r="F71"/>
          <cell r="G71"/>
          <cell r="H71"/>
          <cell r="I71"/>
        </row>
        <row r="72">
          <cell r="D72"/>
          <cell r="E72"/>
          <cell r="F72"/>
          <cell r="G72"/>
          <cell r="H72"/>
          <cell r="I72"/>
        </row>
        <row r="73">
          <cell r="D73"/>
          <cell r="E73"/>
          <cell r="F73"/>
          <cell r="G73"/>
          <cell r="H73"/>
          <cell r="I73"/>
        </row>
        <row r="74">
          <cell r="D74"/>
          <cell r="E74"/>
          <cell r="F74"/>
          <cell r="G74"/>
          <cell r="H74"/>
          <cell r="I74"/>
        </row>
        <row r="75">
          <cell r="D75"/>
          <cell r="E75"/>
          <cell r="F75"/>
          <cell r="G75"/>
          <cell r="H75"/>
          <cell r="I75"/>
        </row>
        <row r="76">
          <cell r="D76"/>
          <cell r="E76"/>
          <cell r="F76"/>
          <cell r="G76"/>
          <cell r="H76"/>
          <cell r="I76"/>
        </row>
        <row r="77">
          <cell r="D77"/>
          <cell r="E77"/>
          <cell r="F77"/>
          <cell r="G77"/>
          <cell r="H77"/>
          <cell r="I77"/>
        </row>
        <row r="78">
          <cell r="D78"/>
          <cell r="E78"/>
          <cell r="F78"/>
          <cell r="G78"/>
          <cell r="H78"/>
          <cell r="I78"/>
        </row>
        <row r="79">
          <cell r="D79"/>
          <cell r="E79"/>
          <cell r="F79"/>
          <cell r="G79"/>
          <cell r="H79"/>
          <cell r="I79"/>
        </row>
        <row r="80">
          <cell r="C80"/>
          <cell r="D80"/>
          <cell r="E80"/>
          <cell r="F80"/>
          <cell r="G80"/>
          <cell r="H80"/>
          <cell r="I80"/>
        </row>
        <row r="81">
          <cell r="D81"/>
          <cell r="E81"/>
          <cell r="F81"/>
          <cell r="G81"/>
          <cell r="H81"/>
          <cell r="I81"/>
        </row>
        <row r="82">
          <cell r="C82"/>
          <cell r="D82"/>
          <cell r="E82"/>
          <cell r="F82"/>
          <cell r="G82"/>
          <cell r="H82"/>
          <cell r="I82"/>
        </row>
        <row r="83">
          <cell r="D83"/>
          <cell r="E83"/>
          <cell r="F83"/>
          <cell r="G83"/>
          <cell r="H83"/>
          <cell r="I83"/>
        </row>
        <row r="84">
          <cell r="C84"/>
          <cell r="D84"/>
          <cell r="E84"/>
          <cell r="F84"/>
          <cell r="G84"/>
          <cell r="H84"/>
          <cell r="I84"/>
        </row>
        <row r="85">
          <cell r="C85"/>
          <cell r="D85"/>
          <cell r="E85"/>
          <cell r="F85"/>
          <cell r="G85"/>
          <cell r="H85"/>
          <cell r="I85"/>
        </row>
        <row r="86">
          <cell r="C86"/>
          <cell r="D86"/>
          <cell r="E86"/>
          <cell r="F86"/>
          <cell r="G86"/>
          <cell r="H86"/>
          <cell r="I86"/>
        </row>
        <row r="87">
          <cell r="C87"/>
          <cell r="D87"/>
          <cell r="E87"/>
          <cell r="F87"/>
          <cell r="G87"/>
          <cell r="H87"/>
          <cell r="I87"/>
        </row>
        <row r="88">
          <cell r="D88"/>
          <cell r="E88"/>
          <cell r="F88"/>
          <cell r="G88"/>
          <cell r="H88"/>
          <cell r="I88"/>
        </row>
        <row r="89">
          <cell r="C89"/>
          <cell r="D89"/>
          <cell r="E89"/>
          <cell r="F89"/>
          <cell r="G89"/>
          <cell r="H89"/>
          <cell r="I89"/>
        </row>
        <row r="90">
          <cell r="C90"/>
          <cell r="D90"/>
          <cell r="E90"/>
          <cell r="F90"/>
          <cell r="G90"/>
          <cell r="H90"/>
          <cell r="I90"/>
        </row>
        <row r="91">
          <cell r="C91"/>
          <cell r="D91"/>
          <cell r="E91"/>
          <cell r="F91"/>
          <cell r="G91"/>
          <cell r="H91"/>
          <cell r="I91"/>
        </row>
        <row r="92">
          <cell r="D92"/>
          <cell r="E92"/>
          <cell r="F92"/>
          <cell r="G92"/>
          <cell r="H92"/>
          <cell r="I92"/>
        </row>
        <row r="93">
          <cell r="D93"/>
          <cell r="E93"/>
          <cell r="F93"/>
          <cell r="G93"/>
          <cell r="H93"/>
          <cell r="I93"/>
        </row>
        <row r="94">
          <cell r="C94"/>
          <cell r="D94"/>
          <cell r="E94"/>
          <cell r="F94"/>
          <cell r="G94"/>
          <cell r="H94"/>
          <cell r="I94"/>
        </row>
        <row r="95">
          <cell r="C95"/>
          <cell r="D95"/>
          <cell r="E95"/>
          <cell r="F95"/>
          <cell r="G95"/>
          <cell r="H95"/>
          <cell r="I95"/>
        </row>
        <row r="96">
          <cell r="C96"/>
          <cell r="D96"/>
          <cell r="E96"/>
          <cell r="F96"/>
          <cell r="G96"/>
          <cell r="H96"/>
          <cell r="I96"/>
        </row>
        <row r="97">
          <cell r="D97"/>
          <cell r="E97"/>
          <cell r="F97"/>
          <cell r="G97"/>
          <cell r="H97"/>
          <cell r="I97"/>
        </row>
        <row r="98">
          <cell r="C98"/>
          <cell r="D98"/>
          <cell r="E98"/>
          <cell r="F98"/>
          <cell r="G98"/>
          <cell r="H98"/>
          <cell r="I98"/>
        </row>
        <row r="99">
          <cell r="C99"/>
          <cell r="D99"/>
          <cell r="E99"/>
          <cell r="F99"/>
          <cell r="G99"/>
          <cell r="H99"/>
          <cell r="I99"/>
        </row>
        <row r="100">
          <cell r="D100"/>
          <cell r="E100"/>
          <cell r="F100"/>
          <cell r="G100"/>
          <cell r="H100"/>
          <cell r="I100"/>
        </row>
        <row r="101">
          <cell r="C101"/>
          <cell r="D101"/>
          <cell r="E101"/>
          <cell r="F101"/>
          <cell r="G101"/>
          <cell r="H101"/>
          <cell r="I101"/>
        </row>
        <row r="102">
          <cell r="C102"/>
          <cell r="D102"/>
          <cell r="E102"/>
          <cell r="F102"/>
          <cell r="G102"/>
          <cell r="H102"/>
          <cell r="I102"/>
        </row>
        <row r="103">
          <cell r="C103"/>
          <cell r="D103"/>
          <cell r="E103"/>
          <cell r="F103"/>
          <cell r="G103"/>
          <cell r="H103"/>
          <cell r="I103"/>
        </row>
        <row r="104">
          <cell r="D104"/>
          <cell r="E104"/>
          <cell r="F104"/>
          <cell r="G104"/>
          <cell r="H104"/>
          <cell r="I104"/>
        </row>
        <row r="105">
          <cell r="C105"/>
          <cell r="D105"/>
          <cell r="E105"/>
          <cell r="F105"/>
          <cell r="G105"/>
          <cell r="H105"/>
          <cell r="I105"/>
        </row>
        <row r="106">
          <cell r="C106"/>
          <cell r="D106"/>
          <cell r="E106"/>
          <cell r="F106"/>
          <cell r="G106"/>
          <cell r="H106"/>
          <cell r="I106"/>
        </row>
        <row r="107">
          <cell r="C107"/>
          <cell r="D107"/>
          <cell r="E107"/>
          <cell r="F107"/>
          <cell r="G107"/>
          <cell r="H107"/>
          <cell r="I107"/>
        </row>
        <row r="108">
          <cell r="C108"/>
          <cell r="D108"/>
          <cell r="E108"/>
          <cell r="F108"/>
          <cell r="G108"/>
          <cell r="H108"/>
          <cell r="I108"/>
        </row>
        <row r="109">
          <cell r="C109"/>
          <cell r="D109"/>
          <cell r="E109"/>
          <cell r="F109"/>
          <cell r="G109"/>
          <cell r="H109"/>
          <cell r="I109"/>
        </row>
        <row r="110">
          <cell r="D110"/>
          <cell r="E110"/>
          <cell r="F110"/>
          <cell r="G110"/>
          <cell r="H110"/>
          <cell r="I110"/>
        </row>
        <row r="111">
          <cell r="C111"/>
          <cell r="D111"/>
          <cell r="E111"/>
          <cell r="F111"/>
          <cell r="G111"/>
          <cell r="H111"/>
          <cell r="I111"/>
        </row>
        <row r="112">
          <cell r="C112"/>
          <cell r="D112"/>
          <cell r="E112"/>
          <cell r="F112"/>
          <cell r="G112"/>
          <cell r="H112"/>
          <cell r="I112"/>
        </row>
        <row r="113">
          <cell r="C113"/>
          <cell r="D113"/>
          <cell r="E113"/>
          <cell r="F113"/>
          <cell r="G113"/>
          <cell r="H113"/>
          <cell r="I113"/>
        </row>
        <row r="114">
          <cell r="D114"/>
          <cell r="E114"/>
          <cell r="F114"/>
          <cell r="G114"/>
          <cell r="H114"/>
          <cell r="I114"/>
        </row>
        <row r="115">
          <cell r="C115"/>
          <cell r="D115"/>
          <cell r="E115"/>
          <cell r="F115"/>
          <cell r="G115"/>
          <cell r="H115"/>
          <cell r="I115"/>
        </row>
        <row r="116">
          <cell r="C116"/>
          <cell r="D116"/>
          <cell r="E116"/>
          <cell r="F116"/>
          <cell r="G116"/>
          <cell r="H116"/>
          <cell r="I116"/>
        </row>
        <row r="117">
          <cell r="C117"/>
          <cell r="D117"/>
          <cell r="E117"/>
          <cell r="F117"/>
          <cell r="G117"/>
          <cell r="H117"/>
          <cell r="I117"/>
        </row>
        <row r="118">
          <cell r="C118"/>
          <cell r="D118"/>
          <cell r="E118"/>
          <cell r="F118"/>
          <cell r="G118"/>
          <cell r="H118"/>
          <cell r="I118"/>
        </row>
        <row r="119">
          <cell r="D119"/>
          <cell r="E119"/>
          <cell r="F119"/>
          <cell r="G119"/>
          <cell r="H119"/>
          <cell r="I119"/>
        </row>
        <row r="120">
          <cell r="C120"/>
          <cell r="D120"/>
          <cell r="E120"/>
          <cell r="F120"/>
          <cell r="G120"/>
          <cell r="H120"/>
          <cell r="I120"/>
        </row>
        <row r="121">
          <cell r="C121"/>
          <cell r="D121"/>
          <cell r="E121"/>
          <cell r="F121"/>
          <cell r="G121"/>
          <cell r="H121"/>
          <cell r="I121"/>
        </row>
        <row r="122">
          <cell r="D122"/>
          <cell r="E122"/>
          <cell r="F122"/>
          <cell r="G122"/>
          <cell r="H122"/>
          <cell r="I122"/>
        </row>
        <row r="123">
          <cell r="C123"/>
          <cell r="D123"/>
          <cell r="E123"/>
          <cell r="F123"/>
          <cell r="G123"/>
          <cell r="H123"/>
          <cell r="I123"/>
        </row>
        <row r="124">
          <cell r="C124"/>
          <cell r="D124"/>
          <cell r="E124"/>
          <cell r="F124"/>
          <cell r="G124"/>
          <cell r="H124"/>
          <cell r="I124"/>
        </row>
        <row r="125">
          <cell r="C125"/>
          <cell r="D125"/>
          <cell r="E125"/>
          <cell r="F125"/>
          <cell r="G125"/>
          <cell r="H125"/>
          <cell r="I125"/>
        </row>
        <row r="126">
          <cell r="C126"/>
          <cell r="D126"/>
          <cell r="E126"/>
          <cell r="F126"/>
          <cell r="G126"/>
          <cell r="H126"/>
          <cell r="I126"/>
        </row>
        <row r="127">
          <cell r="D127"/>
          <cell r="E127"/>
          <cell r="F127"/>
          <cell r="G127"/>
          <cell r="H127"/>
          <cell r="I127"/>
        </row>
        <row r="128">
          <cell r="C128"/>
          <cell r="D128"/>
          <cell r="E128"/>
          <cell r="F128"/>
          <cell r="G128"/>
          <cell r="H128"/>
          <cell r="I128"/>
        </row>
        <row r="129">
          <cell r="D129"/>
          <cell r="E129"/>
          <cell r="F129"/>
          <cell r="G129"/>
          <cell r="H129"/>
          <cell r="I129"/>
        </row>
        <row r="130">
          <cell r="C130"/>
          <cell r="D130"/>
          <cell r="E130"/>
          <cell r="F130"/>
          <cell r="G130"/>
          <cell r="H130"/>
          <cell r="I130"/>
        </row>
        <row r="131">
          <cell r="D131"/>
          <cell r="E131"/>
          <cell r="F131"/>
          <cell r="G131"/>
          <cell r="H131"/>
          <cell r="I131"/>
        </row>
        <row r="132">
          <cell r="D132"/>
          <cell r="E132"/>
          <cell r="F132"/>
          <cell r="G132"/>
          <cell r="H132"/>
          <cell r="I132"/>
        </row>
        <row r="133">
          <cell r="D133"/>
          <cell r="E133"/>
          <cell r="F133"/>
          <cell r="G133"/>
          <cell r="H133"/>
          <cell r="I133"/>
        </row>
        <row r="134">
          <cell r="D134"/>
          <cell r="E134"/>
          <cell r="F134"/>
          <cell r="G134"/>
          <cell r="H134"/>
          <cell r="I134"/>
        </row>
        <row r="135">
          <cell r="D135"/>
          <cell r="E135"/>
          <cell r="F135"/>
          <cell r="G135"/>
          <cell r="H135"/>
          <cell r="I135"/>
        </row>
        <row r="136">
          <cell r="C136"/>
          <cell r="D136"/>
          <cell r="E136"/>
          <cell r="F136"/>
          <cell r="G136"/>
          <cell r="H136"/>
          <cell r="I136"/>
        </row>
        <row r="137">
          <cell r="D137"/>
          <cell r="E137"/>
          <cell r="F137"/>
          <cell r="G137"/>
          <cell r="H137"/>
          <cell r="I137"/>
        </row>
        <row r="138">
          <cell r="D138"/>
          <cell r="E138"/>
          <cell r="F138"/>
          <cell r="G138"/>
          <cell r="H138"/>
          <cell r="I138"/>
        </row>
        <row r="139">
          <cell r="C139"/>
          <cell r="D139"/>
          <cell r="E139"/>
          <cell r="F139"/>
          <cell r="G139"/>
          <cell r="H139"/>
          <cell r="I139"/>
        </row>
        <row r="140">
          <cell r="D140"/>
          <cell r="E140"/>
          <cell r="F140"/>
          <cell r="G140"/>
          <cell r="H140"/>
          <cell r="I140"/>
        </row>
        <row r="141">
          <cell r="C141"/>
          <cell r="D141"/>
          <cell r="E141"/>
          <cell r="F141"/>
          <cell r="G141"/>
          <cell r="H141"/>
          <cell r="I141"/>
        </row>
        <row r="142">
          <cell r="D142"/>
          <cell r="E142"/>
          <cell r="F142"/>
          <cell r="G142"/>
          <cell r="H142"/>
          <cell r="I142"/>
        </row>
        <row r="143">
          <cell r="C143"/>
          <cell r="D143"/>
          <cell r="E143"/>
          <cell r="F143"/>
          <cell r="G143"/>
          <cell r="H143"/>
          <cell r="I143"/>
        </row>
        <row r="144">
          <cell r="D144"/>
          <cell r="E144"/>
          <cell r="F144"/>
          <cell r="G144"/>
          <cell r="H144"/>
          <cell r="I144"/>
        </row>
        <row r="145">
          <cell r="C145"/>
          <cell r="D145"/>
          <cell r="E145"/>
          <cell r="F145"/>
          <cell r="G145"/>
          <cell r="H145"/>
          <cell r="I145"/>
        </row>
        <row r="146">
          <cell r="D146"/>
          <cell r="E146"/>
          <cell r="F146"/>
          <cell r="G146"/>
          <cell r="H146"/>
          <cell r="I146"/>
        </row>
        <row r="147">
          <cell r="D147"/>
          <cell r="E147"/>
          <cell r="F147"/>
          <cell r="G147"/>
          <cell r="H147"/>
          <cell r="I147"/>
        </row>
        <row r="148">
          <cell r="C148"/>
          <cell r="D148"/>
          <cell r="E148"/>
          <cell r="F148"/>
          <cell r="G148"/>
          <cell r="H148"/>
          <cell r="I148"/>
        </row>
        <row r="149">
          <cell r="C149"/>
          <cell r="D149"/>
          <cell r="E149"/>
          <cell r="F149"/>
          <cell r="G149"/>
          <cell r="H149"/>
          <cell r="I149"/>
        </row>
        <row r="150">
          <cell r="D150"/>
          <cell r="E150"/>
          <cell r="F150"/>
          <cell r="G150"/>
          <cell r="H150"/>
          <cell r="I150"/>
        </row>
        <row r="151">
          <cell r="C151"/>
          <cell r="D151"/>
          <cell r="E151"/>
          <cell r="F151"/>
          <cell r="G151"/>
          <cell r="H151"/>
          <cell r="I151"/>
        </row>
        <row r="152">
          <cell r="C152"/>
          <cell r="D152"/>
          <cell r="E152"/>
          <cell r="F152"/>
          <cell r="G152"/>
          <cell r="H152"/>
          <cell r="I152"/>
        </row>
        <row r="153">
          <cell r="C153"/>
          <cell r="D153"/>
          <cell r="E153"/>
          <cell r="F153"/>
          <cell r="G153"/>
          <cell r="H153"/>
          <cell r="I153"/>
        </row>
        <row r="154">
          <cell r="C154"/>
          <cell r="D154"/>
          <cell r="E154"/>
          <cell r="F154"/>
          <cell r="G154"/>
          <cell r="H154"/>
          <cell r="I154"/>
        </row>
        <row r="155">
          <cell r="D155"/>
          <cell r="E155"/>
          <cell r="F155"/>
          <cell r="G155"/>
          <cell r="H155"/>
          <cell r="I155"/>
        </row>
        <row r="156">
          <cell r="C156"/>
          <cell r="D156"/>
          <cell r="E156"/>
          <cell r="F156"/>
          <cell r="G156"/>
          <cell r="H156"/>
          <cell r="I156"/>
        </row>
        <row r="157">
          <cell r="C157"/>
          <cell r="D157"/>
          <cell r="E157"/>
          <cell r="F157"/>
          <cell r="G157"/>
          <cell r="H157"/>
          <cell r="I157"/>
        </row>
        <row r="158">
          <cell r="C158"/>
          <cell r="D158"/>
          <cell r="E158"/>
          <cell r="F158"/>
          <cell r="G158"/>
          <cell r="H158"/>
          <cell r="I158"/>
        </row>
        <row r="159">
          <cell r="C159"/>
          <cell r="D159"/>
          <cell r="E159"/>
          <cell r="F159"/>
          <cell r="G159"/>
          <cell r="H159"/>
          <cell r="I159"/>
        </row>
        <row r="160">
          <cell r="D160"/>
          <cell r="E160"/>
          <cell r="F160"/>
          <cell r="G160"/>
          <cell r="H160"/>
          <cell r="I160"/>
        </row>
        <row r="161">
          <cell r="D161"/>
          <cell r="E161"/>
          <cell r="F161"/>
          <cell r="G161"/>
          <cell r="H161"/>
          <cell r="I161"/>
        </row>
        <row r="162">
          <cell r="D162"/>
          <cell r="E162"/>
          <cell r="F162"/>
          <cell r="G162"/>
          <cell r="H162"/>
          <cell r="I162"/>
        </row>
        <row r="163">
          <cell r="D163"/>
          <cell r="E163"/>
          <cell r="F163"/>
          <cell r="G163"/>
          <cell r="H163"/>
          <cell r="I163"/>
        </row>
        <row r="164">
          <cell r="D164"/>
          <cell r="E164"/>
          <cell r="F164"/>
          <cell r="G164"/>
          <cell r="H164"/>
          <cell r="I164"/>
        </row>
        <row r="165">
          <cell r="D165"/>
          <cell r="E165"/>
          <cell r="F165"/>
          <cell r="G165"/>
          <cell r="H165"/>
          <cell r="I165"/>
        </row>
        <row r="166">
          <cell r="D166"/>
          <cell r="E166"/>
          <cell r="F166"/>
          <cell r="G166"/>
          <cell r="H166"/>
          <cell r="I166"/>
        </row>
        <row r="167">
          <cell r="D167"/>
          <cell r="E167"/>
          <cell r="F167"/>
          <cell r="G167"/>
          <cell r="H167"/>
          <cell r="I167"/>
        </row>
        <row r="168">
          <cell r="D168"/>
          <cell r="E168"/>
          <cell r="F168"/>
          <cell r="G168"/>
          <cell r="H168"/>
          <cell r="I168"/>
        </row>
        <row r="169">
          <cell r="D169"/>
          <cell r="E169"/>
          <cell r="F169"/>
          <cell r="G169"/>
          <cell r="H169"/>
          <cell r="I169"/>
        </row>
        <row r="170">
          <cell r="D170"/>
          <cell r="E170"/>
          <cell r="F170"/>
          <cell r="G170"/>
          <cell r="H170"/>
          <cell r="I170"/>
        </row>
        <row r="171">
          <cell r="D171"/>
          <cell r="E171"/>
          <cell r="F171"/>
          <cell r="G171"/>
          <cell r="H171"/>
          <cell r="I171"/>
        </row>
        <row r="172">
          <cell r="D172"/>
          <cell r="E172"/>
          <cell r="F172"/>
          <cell r="G172"/>
          <cell r="H172"/>
          <cell r="I172"/>
        </row>
        <row r="173">
          <cell r="D173"/>
          <cell r="E173"/>
          <cell r="F173"/>
          <cell r="G173"/>
          <cell r="H173"/>
          <cell r="I173"/>
        </row>
        <row r="174">
          <cell r="D174"/>
          <cell r="E174"/>
          <cell r="F174"/>
          <cell r="G174"/>
          <cell r="H174"/>
          <cell r="I174"/>
        </row>
        <row r="175">
          <cell r="D175"/>
          <cell r="E175"/>
          <cell r="F175"/>
          <cell r="G175"/>
          <cell r="H175"/>
          <cell r="I175"/>
        </row>
        <row r="176">
          <cell r="D176"/>
          <cell r="E176"/>
          <cell r="F176"/>
          <cell r="G176"/>
          <cell r="H176"/>
          <cell r="I176"/>
        </row>
        <row r="177">
          <cell r="D177"/>
          <cell r="E177"/>
          <cell r="F177"/>
          <cell r="G177"/>
          <cell r="H177"/>
          <cell r="I177"/>
        </row>
        <row r="178">
          <cell r="D178"/>
          <cell r="E178"/>
          <cell r="F178"/>
          <cell r="G178"/>
          <cell r="H178"/>
          <cell r="I178"/>
        </row>
        <row r="179">
          <cell r="D179"/>
          <cell r="E179"/>
          <cell r="F179"/>
          <cell r="G179"/>
          <cell r="H179"/>
          <cell r="I179"/>
        </row>
        <row r="180">
          <cell r="D180"/>
          <cell r="E180"/>
          <cell r="F180"/>
          <cell r="G180"/>
          <cell r="H180"/>
          <cell r="I180"/>
        </row>
        <row r="181">
          <cell r="D181"/>
          <cell r="E181"/>
          <cell r="F181"/>
          <cell r="G181"/>
          <cell r="H181"/>
          <cell r="I181"/>
        </row>
        <row r="182">
          <cell r="D182"/>
          <cell r="E182"/>
          <cell r="F182"/>
          <cell r="G182"/>
          <cell r="H182"/>
          <cell r="I182"/>
        </row>
        <row r="183">
          <cell r="D183"/>
          <cell r="E183"/>
          <cell r="F183"/>
          <cell r="G183"/>
          <cell r="H183"/>
          <cell r="I183"/>
        </row>
        <row r="184">
          <cell r="D184"/>
          <cell r="E184"/>
          <cell r="F184"/>
          <cell r="G184"/>
          <cell r="H184"/>
          <cell r="I184"/>
        </row>
        <row r="185">
          <cell r="D185"/>
          <cell r="E185"/>
          <cell r="F185"/>
          <cell r="G185"/>
          <cell r="H185"/>
          <cell r="I185"/>
        </row>
        <row r="186">
          <cell r="D186"/>
          <cell r="E186"/>
          <cell r="F186"/>
          <cell r="G186"/>
          <cell r="H186"/>
          <cell r="I186"/>
        </row>
        <row r="187">
          <cell r="D187"/>
          <cell r="E187"/>
          <cell r="F187"/>
          <cell r="G187"/>
          <cell r="H187"/>
          <cell r="I187"/>
        </row>
        <row r="188">
          <cell r="D188"/>
          <cell r="E188"/>
          <cell r="F188"/>
          <cell r="G188"/>
          <cell r="H188"/>
          <cell r="I188"/>
        </row>
        <row r="189">
          <cell r="D189"/>
          <cell r="E189"/>
          <cell r="F189"/>
          <cell r="G189"/>
          <cell r="H189"/>
          <cell r="I189"/>
        </row>
        <row r="190">
          <cell r="D190"/>
          <cell r="E190"/>
          <cell r="F190"/>
          <cell r="G190"/>
          <cell r="H190"/>
          <cell r="I190"/>
        </row>
        <row r="191">
          <cell r="D191"/>
          <cell r="E191"/>
          <cell r="F191"/>
          <cell r="G191"/>
          <cell r="H191"/>
          <cell r="I191"/>
        </row>
        <row r="192">
          <cell r="D192"/>
          <cell r="E192"/>
          <cell r="F192"/>
          <cell r="G192"/>
          <cell r="H192"/>
          <cell r="I192"/>
        </row>
        <row r="193">
          <cell r="D193"/>
          <cell r="E193"/>
          <cell r="F193"/>
          <cell r="G193"/>
          <cell r="H193"/>
          <cell r="I193"/>
        </row>
        <row r="194">
          <cell r="D194"/>
          <cell r="E194"/>
          <cell r="F194"/>
          <cell r="G194"/>
          <cell r="H194"/>
          <cell r="I194"/>
        </row>
        <row r="195">
          <cell r="D195"/>
          <cell r="E195"/>
          <cell r="F195"/>
          <cell r="G195"/>
          <cell r="H195"/>
          <cell r="I195"/>
        </row>
        <row r="196">
          <cell r="D196"/>
          <cell r="E196"/>
          <cell r="F196"/>
          <cell r="G196"/>
          <cell r="H196"/>
          <cell r="I196"/>
        </row>
        <row r="197">
          <cell r="D197"/>
          <cell r="E197"/>
          <cell r="F197"/>
          <cell r="G197"/>
          <cell r="H197"/>
          <cell r="I197"/>
        </row>
        <row r="198">
          <cell r="D198"/>
          <cell r="E198"/>
          <cell r="F198"/>
          <cell r="G198"/>
          <cell r="H198"/>
          <cell r="I198"/>
        </row>
        <row r="199">
          <cell r="D199"/>
          <cell r="E199"/>
          <cell r="F199"/>
          <cell r="G199"/>
          <cell r="H199"/>
          <cell r="I199"/>
        </row>
        <row r="200">
          <cell r="D200"/>
          <cell r="E200"/>
          <cell r="F200"/>
          <cell r="G200"/>
          <cell r="H200"/>
          <cell r="I200"/>
        </row>
        <row r="201">
          <cell r="D201"/>
          <cell r="E201"/>
          <cell r="F201"/>
          <cell r="G201"/>
          <cell r="H201"/>
          <cell r="I201"/>
        </row>
        <row r="202">
          <cell r="D202"/>
          <cell r="E202"/>
          <cell r="F202"/>
          <cell r="G202"/>
          <cell r="H202"/>
          <cell r="I202"/>
        </row>
        <row r="203">
          <cell r="D203"/>
          <cell r="E203"/>
          <cell r="F203"/>
          <cell r="G203"/>
          <cell r="H203"/>
          <cell r="I203"/>
        </row>
        <row r="204">
          <cell r="D204"/>
          <cell r="E204"/>
          <cell r="F204"/>
          <cell r="G204"/>
          <cell r="H204"/>
          <cell r="I204"/>
        </row>
        <row r="205">
          <cell r="D205"/>
          <cell r="E205"/>
          <cell r="F205"/>
          <cell r="G205"/>
          <cell r="H205"/>
          <cell r="I205"/>
        </row>
        <row r="206">
          <cell r="D206"/>
          <cell r="E206"/>
          <cell r="F206"/>
          <cell r="G206"/>
          <cell r="H206"/>
          <cell r="I206"/>
        </row>
        <row r="207">
          <cell r="D207"/>
          <cell r="E207"/>
          <cell r="F207"/>
          <cell r="G207"/>
          <cell r="H207"/>
          <cell r="I207"/>
        </row>
        <row r="208">
          <cell r="D208"/>
          <cell r="E208"/>
          <cell r="F208"/>
          <cell r="G208"/>
          <cell r="H208"/>
          <cell r="I208"/>
        </row>
        <row r="209">
          <cell r="D209"/>
          <cell r="E209"/>
          <cell r="F209"/>
          <cell r="G209"/>
          <cell r="H209"/>
          <cell r="I209"/>
        </row>
        <row r="210">
          <cell r="D210"/>
          <cell r="E210"/>
          <cell r="F210"/>
          <cell r="G210"/>
          <cell r="H210"/>
          <cell r="I210"/>
        </row>
        <row r="211">
          <cell r="D211"/>
          <cell r="E211"/>
          <cell r="F211"/>
          <cell r="G211"/>
          <cell r="H211"/>
          <cell r="I211"/>
        </row>
        <row r="212">
          <cell r="D212"/>
          <cell r="E212"/>
          <cell r="F212"/>
          <cell r="G212"/>
          <cell r="H212"/>
          <cell r="I212"/>
        </row>
        <row r="213">
          <cell r="D213"/>
          <cell r="E213"/>
          <cell r="F213"/>
          <cell r="G213"/>
          <cell r="H213"/>
          <cell r="I213"/>
        </row>
        <row r="214">
          <cell r="D214"/>
          <cell r="E214"/>
          <cell r="F214"/>
          <cell r="G214"/>
          <cell r="H214"/>
          <cell r="I214"/>
        </row>
        <row r="215">
          <cell r="D215"/>
          <cell r="E215"/>
          <cell r="F215"/>
          <cell r="G215"/>
          <cell r="H215"/>
          <cell r="I215"/>
        </row>
        <row r="216">
          <cell r="D216"/>
          <cell r="E216"/>
          <cell r="F216"/>
          <cell r="G216"/>
          <cell r="H216"/>
          <cell r="I216"/>
        </row>
        <row r="217">
          <cell r="D217"/>
          <cell r="E217"/>
          <cell r="F217"/>
          <cell r="G217"/>
          <cell r="H217"/>
          <cell r="I217"/>
        </row>
        <row r="218">
          <cell r="D218"/>
          <cell r="E218"/>
          <cell r="F218"/>
          <cell r="G218"/>
          <cell r="H218"/>
          <cell r="I218"/>
        </row>
        <row r="219">
          <cell r="D219"/>
          <cell r="E219"/>
          <cell r="F219"/>
          <cell r="G219"/>
          <cell r="H219"/>
          <cell r="I219"/>
        </row>
        <row r="220">
          <cell r="D220"/>
          <cell r="E220"/>
          <cell r="F220"/>
          <cell r="G220"/>
          <cell r="H220"/>
          <cell r="I220"/>
        </row>
        <row r="221">
          <cell r="D221"/>
          <cell r="E221"/>
          <cell r="F221"/>
          <cell r="G221"/>
          <cell r="H221"/>
          <cell r="I221"/>
        </row>
        <row r="222">
          <cell r="D222"/>
          <cell r="E222"/>
          <cell r="F222"/>
          <cell r="G222"/>
          <cell r="H222"/>
          <cell r="I222"/>
        </row>
        <row r="223">
          <cell r="D223"/>
          <cell r="E223"/>
          <cell r="F223"/>
          <cell r="G223"/>
          <cell r="H223"/>
          <cell r="I223"/>
        </row>
        <row r="224">
          <cell r="D224"/>
          <cell r="E224"/>
          <cell r="F224"/>
          <cell r="G224"/>
          <cell r="H224"/>
          <cell r="I224"/>
        </row>
        <row r="225">
          <cell r="D225"/>
          <cell r="E225"/>
          <cell r="F225"/>
          <cell r="G225"/>
          <cell r="H225"/>
          <cell r="I225"/>
        </row>
        <row r="226">
          <cell r="D226"/>
          <cell r="E226"/>
          <cell r="F226"/>
          <cell r="G226"/>
          <cell r="H226"/>
          <cell r="I226"/>
        </row>
        <row r="227">
          <cell r="D227"/>
          <cell r="E227"/>
          <cell r="F227"/>
          <cell r="G227"/>
          <cell r="H227"/>
          <cell r="I227"/>
        </row>
        <row r="228">
          <cell r="D228"/>
          <cell r="E228"/>
          <cell r="F228"/>
          <cell r="G228"/>
          <cell r="H228"/>
          <cell r="I228"/>
        </row>
        <row r="229">
          <cell r="D229"/>
          <cell r="E229"/>
          <cell r="F229"/>
          <cell r="G229"/>
          <cell r="H229"/>
          <cell r="I229"/>
        </row>
        <row r="230">
          <cell r="D230"/>
          <cell r="E230"/>
          <cell r="F230"/>
          <cell r="G230"/>
          <cell r="H230"/>
          <cell r="I230"/>
        </row>
        <row r="231">
          <cell r="D231"/>
          <cell r="E231"/>
          <cell r="F231"/>
          <cell r="G231"/>
          <cell r="H231"/>
          <cell r="I231"/>
        </row>
        <row r="232">
          <cell r="D232"/>
          <cell r="E232"/>
          <cell r="F232"/>
          <cell r="G232"/>
          <cell r="H232"/>
          <cell r="I232"/>
        </row>
        <row r="233">
          <cell r="D233"/>
          <cell r="E233"/>
          <cell r="F233"/>
          <cell r="G233"/>
          <cell r="H233"/>
          <cell r="I233"/>
        </row>
        <row r="234">
          <cell r="D234"/>
          <cell r="E234"/>
          <cell r="F234"/>
          <cell r="G234"/>
          <cell r="H234"/>
          <cell r="I234"/>
        </row>
        <row r="235">
          <cell r="D235"/>
          <cell r="E235"/>
          <cell r="F235"/>
          <cell r="G235"/>
          <cell r="H235"/>
          <cell r="I235"/>
        </row>
        <row r="236">
          <cell r="D236"/>
          <cell r="E236"/>
          <cell r="F236"/>
          <cell r="G236"/>
          <cell r="H236"/>
          <cell r="I236"/>
        </row>
        <row r="237">
          <cell r="D237"/>
          <cell r="E237"/>
          <cell r="F237"/>
          <cell r="G237"/>
          <cell r="H237"/>
          <cell r="I237"/>
        </row>
        <row r="238">
          <cell r="D238"/>
          <cell r="E238"/>
          <cell r="F238"/>
          <cell r="G238"/>
          <cell r="H238"/>
          <cell r="I238"/>
        </row>
        <row r="239">
          <cell r="D239"/>
          <cell r="E239"/>
          <cell r="F239"/>
          <cell r="G239"/>
          <cell r="H239"/>
          <cell r="I239"/>
        </row>
        <row r="240">
          <cell r="D240"/>
          <cell r="E240"/>
          <cell r="F240"/>
          <cell r="G240"/>
          <cell r="H240"/>
          <cell r="I240"/>
        </row>
        <row r="241">
          <cell r="D241"/>
          <cell r="E241"/>
          <cell r="F241"/>
          <cell r="G241"/>
          <cell r="H241"/>
          <cell r="I241"/>
        </row>
        <row r="242">
          <cell r="D242"/>
          <cell r="E242"/>
          <cell r="F242"/>
          <cell r="G242"/>
          <cell r="H242"/>
          <cell r="I242"/>
        </row>
        <row r="243">
          <cell r="D243"/>
          <cell r="E243"/>
          <cell r="F243"/>
          <cell r="G243"/>
          <cell r="H243"/>
          <cell r="I243"/>
        </row>
        <row r="244">
          <cell r="D244"/>
          <cell r="E244"/>
          <cell r="F244"/>
          <cell r="G244"/>
          <cell r="H244"/>
          <cell r="I244"/>
        </row>
        <row r="245">
          <cell r="D245"/>
          <cell r="E245"/>
          <cell r="F245"/>
          <cell r="G245"/>
          <cell r="H245"/>
          <cell r="I245"/>
        </row>
        <row r="246">
          <cell r="D246"/>
          <cell r="E246"/>
          <cell r="F246"/>
          <cell r="G246"/>
          <cell r="H246"/>
          <cell r="I246"/>
        </row>
        <row r="247">
          <cell r="D247"/>
          <cell r="E247"/>
          <cell r="F247"/>
          <cell r="G247"/>
          <cell r="H247"/>
          <cell r="I247"/>
        </row>
        <row r="248">
          <cell r="D248"/>
          <cell r="E248"/>
          <cell r="F248"/>
          <cell r="G248"/>
          <cell r="H248"/>
          <cell r="I248"/>
        </row>
        <row r="249">
          <cell r="D249"/>
          <cell r="E249"/>
          <cell r="F249"/>
          <cell r="G249"/>
          <cell r="H249"/>
          <cell r="I249"/>
        </row>
        <row r="250">
          <cell r="C250"/>
          <cell r="D250"/>
          <cell r="E250"/>
          <cell r="F250"/>
          <cell r="G250"/>
          <cell r="H250"/>
          <cell r="I250"/>
        </row>
        <row r="251">
          <cell r="C251"/>
          <cell r="D251"/>
          <cell r="E251"/>
          <cell r="F251"/>
          <cell r="G251"/>
          <cell r="H251"/>
          <cell r="I251"/>
        </row>
        <row r="252">
          <cell r="C252"/>
          <cell r="D252"/>
          <cell r="E252"/>
          <cell r="F252"/>
          <cell r="G252"/>
          <cell r="H252"/>
          <cell r="I252"/>
        </row>
        <row r="253">
          <cell r="D253"/>
          <cell r="E253"/>
          <cell r="F253"/>
          <cell r="G253"/>
          <cell r="H253"/>
          <cell r="I253"/>
        </row>
        <row r="254">
          <cell r="D254"/>
          <cell r="E254"/>
          <cell r="F254"/>
          <cell r="G254"/>
          <cell r="H254"/>
          <cell r="I254"/>
        </row>
        <row r="255">
          <cell r="D255"/>
          <cell r="E255"/>
          <cell r="F255"/>
          <cell r="G255"/>
          <cell r="H255"/>
          <cell r="I255"/>
        </row>
        <row r="256">
          <cell r="C256"/>
          <cell r="D256"/>
          <cell r="E256"/>
          <cell r="F256"/>
          <cell r="G256"/>
          <cell r="H256"/>
          <cell r="I256"/>
        </row>
        <row r="257">
          <cell r="D257"/>
          <cell r="E257"/>
          <cell r="F257"/>
          <cell r="G257"/>
          <cell r="H257"/>
          <cell r="I257"/>
        </row>
        <row r="258">
          <cell r="D258"/>
          <cell r="E258"/>
          <cell r="F258"/>
          <cell r="G258"/>
          <cell r="H258"/>
          <cell r="I258"/>
        </row>
        <row r="259">
          <cell r="C259"/>
          <cell r="D259"/>
          <cell r="E259"/>
          <cell r="F259"/>
          <cell r="G259"/>
          <cell r="H259"/>
          <cell r="I259"/>
        </row>
        <row r="260">
          <cell r="D260"/>
          <cell r="E260"/>
          <cell r="F260"/>
          <cell r="G260"/>
          <cell r="H260"/>
          <cell r="I260"/>
        </row>
        <row r="261">
          <cell r="D261"/>
          <cell r="E261"/>
          <cell r="F261"/>
          <cell r="G261"/>
          <cell r="H261"/>
          <cell r="I261"/>
        </row>
        <row r="262">
          <cell r="D262"/>
          <cell r="E262"/>
          <cell r="F262"/>
          <cell r="G262"/>
          <cell r="H262"/>
          <cell r="I262"/>
        </row>
        <row r="263">
          <cell r="C263"/>
          <cell r="D263"/>
          <cell r="E263"/>
          <cell r="F263"/>
          <cell r="G263"/>
          <cell r="H263"/>
          <cell r="I263"/>
        </row>
        <row r="264">
          <cell r="C264"/>
          <cell r="D264"/>
          <cell r="E264"/>
          <cell r="F264"/>
          <cell r="G264"/>
          <cell r="H264"/>
          <cell r="I264"/>
        </row>
        <row r="265">
          <cell r="C265"/>
          <cell r="D265"/>
          <cell r="E265"/>
          <cell r="F265"/>
          <cell r="G265"/>
          <cell r="H265"/>
          <cell r="I265"/>
        </row>
        <row r="266">
          <cell r="D266"/>
          <cell r="E266"/>
          <cell r="F266"/>
          <cell r="G266"/>
          <cell r="H266"/>
          <cell r="I266"/>
        </row>
        <row r="267">
          <cell r="D267"/>
          <cell r="E267"/>
          <cell r="F267"/>
          <cell r="G267"/>
          <cell r="H267"/>
          <cell r="I267"/>
        </row>
        <row r="268">
          <cell r="C268"/>
          <cell r="D268"/>
          <cell r="E268"/>
          <cell r="F268"/>
          <cell r="G268"/>
          <cell r="H268"/>
          <cell r="I268"/>
        </row>
        <row r="269">
          <cell r="C269"/>
          <cell r="D269"/>
          <cell r="E269"/>
          <cell r="F269"/>
          <cell r="G269"/>
          <cell r="H269"/>
          <cell r="I269"/>
        </row>
        <row r="270">
          <cell r="C270"/>
          <cell r="D270"/>
          <cell r="E270"/>
          <cell r="F270"/>
          <cell r="G270"/>
          <cell r="H270"/>
          <cell r="I270"/>
        </row>
        <row r="271">
          <cell r="C271"/>
          <cell r="D271"/>
          <cell r="E271"/>
          <cell r="F271"/>
          <cell r="G271"/>
          <cell r="H271"/>
          <cell r="I271"/>
        </row>
        <row r="272">
          <cell r="D272"/>
          <cell r="E272"/>
          <cell r="F272"/>
          <cell r="G272"/>
          <cell r="H272"/>
          <cell r="I272"/>
        </row>
        <row r="273">
          <cell r="D273"/>
          <cell r="E273"/>
          <cell r="F273"/>
          <cell r="G273"/>
          <cell r="H273"/>
          <cell r="I273"/>
        </row>
        <row r="274">
          <cell r="C274"/>
          <cell r="D274"/>
          <cell r="E274"/>
          <cell r="F274"/>
          <cell r="G274"/>
          <cell r="H274"/>
          <cell r="I274"/>
        </row>
        <row r="275">
          <cell r="D275"/>
          <cell r="E275"/>
          <cell r="F275"/>
          <cell r="G275"/>
          <cell r="H275"/>
          <cell r="I275"/>
        </row>
        <row r="276">
          <cell r="C276"/>
          <cell r="D276"/>
          <cell r="E276"/>
          <cell r="F276"/>
          <cell r="G276"/>
          <cell r="H276"/>
          <cell r="I276"/>
        </row>
        <row r="277">
          <cell r="D277"/>
          <cell r="E277"/>
          <cell r="F277"/>
          <cell r="G277"/>
          <cell r="H277"/>
          <cell r="I277"/>
        </row>
        <row r="278">
          <cell r="C278"/>
          <cell r="D278"/>
          <cell r="E278"/>
          <cell r="F278"/>
          <cell r="G278"/>
          <cell r="H278"/>
          <cell r="I278"/>
        </row>
        <row r="279">
          <cell r="D279"/>
          <cell r="E279"/>
          <cell r="F279"/>
          <cell r="G279"/>
          <cell r="H279"/>
          <cell r="I279"/>
        </row>
        <row r="280">
          <cell r="D280"/>
          <cell r="E280"/>
          <cell r="F280"/>
          <cell r="G280"/>
          <cell r="H280"/>
          <cell r="I280"/>
        </row>
        <row r="281">
          <cell r="D281"/>
          <cell r="E281"/>
          <cell r="F281"/>
          <cell r="G281"/>
          <cell r="H281"/>
          <cell r="I281"/>
        </row>
        <row r="282">
          <cell r="C282"/>
          <cell r="D282"/>
          <cell r="E282"/>
          <cell r="F282"/>
          <cell r="G282"/>
          <cell r="H282"/>
          <cell r="I282"/>
        </row>
        <row r="283">
          <cell r="C283"/>
          <cell r="D283"/>
          <cell r="E283"/>
          <cell r="F283"/>
          <cell r="G283"/>
          <cell r="H283"/>
          <cell r="I283"/>
        </row>
        <row r="284">
          <cell r="C284"/>
          <cell r="D284"/>
          <cell r="E284"/>
          <cell r="F284"/>
          <cell r="G284"/>
          <cell r="H284"/>
          <cell r="I284"/>
        </row>
        <row r="285">
          <cell r="D285"/>
          <cell r="E285"/>
          <cell r="F285"/>
          <cell r="G285"/>
          <cell r="H285"/>
          <cell r="I285"/>
        </row>
        <row r="286">
          <cell r="D286"/>
          <cell r="E286"/>
          <cell r="F286"/>
          <cell r="G286"/>
          <cell r="H286"/>
          <cell r="I286"/>
        </row>
        <row r="287">
          <cell r="D287"/>
          <cell r="E287"/>
          <cell r="F287"/>
          <cell r="G287"/>
          <cell r="H287"/>
          <cell r="I287"/>
        </row>
        <row r="288">
          <cell r="D288"/>
          <cell r="E288"/>
          <cell r="F288"/>
          <cell r="G288"/>
          <cell r="H288"/>
          <cell r="I288"/>
        </row>
        <row r="289">
          <cell r="D289"/>
          <cell r="E289"/>
          <cell r="F289"/>
          <cell r="G289"/>
          <cell r="H289"/>
          <cell r="I289"/>
        </row>
        <row r="290">
          <cell r="D290"/>
          <cell r="E290"/>
          <cell r="F290"/>
          <cell r="G290"/>
          <cell r="H290"/>
          <cell r="I290"/>
        </row>
        <row r="291">
          <cell r="D291"/>
          <cell r="E291"/>
          <cell r="F291"/>
          <cell r="G291"/>
          <cell r="H291"/>
          <cell r="I291"/>
        </row>
        <row r="292">
          <cell r="D292"/>
          <cell r="E292"/>
          <cell r="F292"/>
          <cell r="G292"/>
          <cell r="H292"/>
          <cell r="I292"/>
        </row>
        <row r="293">
          <cell r="C293"/>
          <cell r="D293"/>
          <cell r="E293"/>
          <cell r="F293"/>
          <cell r="G293"/>
          <cell r="H293"/>
          <cell r="I293"/>
        </row>
        <row r="294">
          <cell r="C294"/>
          <cell r="D294"/>
          <cell r="E294"/>
          <cell r="F294"/>
          <cell r="G294"/>
          <cell r="H294"/>
          <cell r="I294"/>
        </row>
        <row r="295">
          <cell r="D295"/>
          <cell r="E295"/>
          <cell r="F295"/>
          <cell r="G295"/>
          <cell r="H295"/>
          <cell r="I295"/>
        </row>
        <row r="296">
          <cell r="C296"/>
          <cell r="D296"/>
          <cell r="E296"/>
          <cell r="F296"/>
          <cell r="G296"/>
          <cell r="H296"/>
          <cell r="I296"/>
        </row>
        <row r="297">
          <cell r="C297"/>
          <cell r="D297"/>
          <cell r="E297"/>
          <cell r="F297"/>
          <cell r="G297"/>
          <cell r="H297"/>
          <cell r="I297"/>
        </row>
        <row r="298">
          <cell r="C298"/>
          <cell r="D298"/>
          <cell r="E298"/>
          <cell r="F298"/>
          <cell r="G298"/>
          <cell r="H298"/>
          <cell r="I298"/>
        </row>
        <row r="299">
          <cell r="C299"/>
          <cell r="D299"/>
          <cell r="E299"/>
          <cell r="F299"/>
          <cell r="G299"/>
          <cell r="H299"/>
          <cell r="I299"/>
        </row>
        <row r="300">
          <cell r="D300"/>
          <cell r="E300"/>
          <cell r="F300"/>
          <cell r="G300"/>
          <cell r="H300"/>
          <cell r="I300"/>
        </row>
        <row r="301">
          <cell r="D301"/>
          <cell r="E301"/>
          <cell r="F301"/>
          <cell r="G301"/>
          <cell r="H301"/>
          <cell r="I301"/>
        </row>
        <row r="302">
          <cell r="C302"/>
          <cell r="D302"/>
          <cell r="E302"/>
          <cell r="F302"/>
          <cell r="G302"/>
          <cell r="H302"/>
          <cell r="I302"/>
        </row>
        <row r="303">
          <cell r="C303"/>
          <cell r="D303"/>
          <cell r="E303"/>
          <cell r="F303"/>
          <cell r="G303"/>
          <cell r="H303"/>
          <cell r="I303"/>
        </row>
        <row r="304">
          <cell r="C304"/>
          <cell r="D304"/>
          <cell r="E304"/>
          <cell r="F304"/>
          <cell r="G304"/>
          <cell r="H304"/>
          <cell r="I304"/>
        </row>
        <row r="305">
          <cell r="D305"/>
          <cell r="E305"/>
          <cell r="F305"/>
          <cell r="G305"/>
          <cell r="H305"/>
          <cell r="I305"/>
        </row>
        <row r="306">
          <cell r="C306"/>
          <cell r="D306"/>
          <cell r="E306"/>
          <cell r="F306"/>
          <cell r="G306"/>
          <cell r="H306"/>
          <cell r="I306"/>
        </row>
        <row r="307">
          <cell r="C307"/>
          <cell r="D307"/>
          <cell r="E307"/>
          <cell r="F307"/>
          <cell r="G307"/>
          <cell r="H307"/>
          <cell r="I307"/>
        </row>
        <row r="308">
          <cell r="D308"/>
          <cell r="E308"/>
          <cell r="F308"/>
          <cell r="G308"/>
          <cell r="H308"/>
          <cell r="I308"/>
        </row>
        <row r="309">
          <cell r="C309"/>
          <cell r="D309"/>
          <cell r="E309"/>
          <cell r="F309"/>
          <cell r="G309"/>
          <cell r="H309"/>
          <cell r="I309"/>
        </row>
        <row r="310">
          <cell r="C310"/>
          <cell r="D310"/>
          <cell r="E310"/>
          <cell r="F310"/>
          <cell r="G310"/>
          <cell r="H310"/>
          <cell r="I310"/>
        </row>
        <row r="311">
          <cell r="C311"/>
          <cell r="D311"/>
          <cell r="E311"/>
          <cell r="F311"/>
          <cell r="G311"/>
          <cell r="H311"/>
          <cell r="I311"/>
        </row>
        <row r="312">
          <cell r="D312"/>
          <cell r="E312"/>
          <cell r="F312"/>
          <cell r="G312"/>
          <cell r="H312"/>
          <cell r="I312"/>
        </row>
        <row r="313">
          <cell r="D313"/>
          <cell r="E313"/>
          <cell r="F313"/>
          <cell r="G313"/>
          <cell r="H313"/>
          <cell r="I313"/>
        </row>
        <row r="314">
          <cell r="C314"/>
          <cell r="D314"/>
          <cell r="E314"/>
          <cell r="F314"/>
          <cell r="G314"/>
          <cell r="H314"/>
          <cell r="I314"/>
        </row>
        <row r="315">
          <cell r="D315"/>
          <cell r="E315"/>
          <cell r="F315"/>
          <cell r="G315"/>
          <cell r="H315"/>
          <cell r="I315"/>
        </row>
        <row r="316">
          <cell r="C316"/>
          <cell r="D316"/>
          <cell r="E316"/>
          <cell r="F316"/>
          <cell r="G316"/>
          <cell r="H316"/>
          <cell r="I316"/>
        </row>
        <row r="317">
          <cell r="C317"/>
          <cell r="D317"/>
          <cell r="E317"/>
          <cell r="F317"/>
          <cell r="G317"/>
          <cell r="H317"/>
          <cell r="I317"/>
        </row>
        <row r="318">
          <cell r="C318"/>
          <cell r="D318"/>
          <cell r="E318"/>
          <cell r="F318"/>
          <cell r="G318"/>
          <cell r="H318"/>
          <cell r="I318"/>
        </row>
        <row r="319">
          <cell r="C319"/>
          <cell r="D319"/>
          <cell r="E319"/>
          <cell r="F319"/>
          <cell r="G319"/>
          <cell r="H319"/>
          <cell r="I319"/>
        </row>
        <row r="320">
          <cell r="C320"/>
          <cell r="D320"/>
          <cell r="E320"/>
          <cell r="F320"/>
          <cell r="G320"/>
          <cell r="H320"/>
          <cell r="I320"/>
        </row>
        <row r="321">
          <cell r="D321"/>
          <cell r="E321"/>
          <cell r="F321"/>
          <cell r="G321"/>
          <cell r="H321"/>
          <cell r="I321"/>
        </row>
        <row r="322">
          <cell r="C322"/>
          <cell r="D322"/>
          <cell r="E322"/>
          <cell r="F322"/>
          <cell r="G322"/>
          <cell r="H322"/>
          <cell r="I322"/>
        </row>
        <row r="323">
          <cell r="C323"/>
          <cell r="D323"/>
          <cell r="E323"/>
          <cell r="F323"/>
          <cell r="G323"/>
          <cell r="H323"/>
          <cell r="I323"/>
        </row>
        <row r="324">
          <cell r="C324"/>
          <cell r="D324"/>
          <cell r="E324"/>
          <cell r="F324"/>
          <cell r="G324"/>
          <cell r="H324"/>
          <cell r="I324"/>
        </row>
        <row r="325">
          <cell r="D325"/>
          <cell r="E325"/>
          <cell r="F325"/>
          <cell r="G325"/>
          <cell r="H325"/>
          <cell r="I325"/>
        </row>
        <row r="326">
          <cell r="D326"/>
          <cell r="E326"/>
          <cell r="F326"/>
          <cell r="G326"/>
          <cell r="H326"/>
          <cell r="I326"/>
        </row>
        <row r="327">
          <cell r="D327"/>
          <cell r="E327"/>
          <cell r="F327"/>
          <cell r="G327"/>
          <cell r="H327"/>
          <cell r="I327"/>
        </row>
        <row r="328">
          <cell r="D328"/>
          <cell r="E328"/>
          <cell r="F328"/>
          <cell r="G328"/>
          <cell r="H328"/>
          <cell r="I328"/>
        </row>
        <row r="329">
          <cell r="D329"/>
          <cell r="E329"/>
          <cell r="F329"/>
          <cell r="G329"/>
          <cell r="H329"/>
          <cell r="I329"/>
        </row>
        <row r="330">
          <cell r="D330"/>
          <cell r="E330"/>
          <cell r="F330"/>
          <cell r="G330"/>
          <cell r="H330"/>
          <cell r="I330"/>
        </row>
        <row r="331">
          <cell r="D331"/>
          <cell r="E331"/>
          <cell r="F331"/>
          <cell r="G331"/>
          <cell r="H331"/>
          <cell r="I331"/>
        </row>
        <row r="332">
          <cell r="D332"/>
          <cell r="E332"/>
          <cell r="F332"/>
          <cell r="G332"/>
          <cell r="H332"/>
          <cell r="I332"/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6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C4"/>
          <cell r="D4"/>
          <cell r="E4"/>
          <cell r="F4"/>
          <cell r="G4"/>
          <cell r="H4"/>
          <cell r="I4"/>
        </row>
        <row r="5">
          <cell r="C5"/>
          <cell r="D5"/>
          <cell r="E5"/>
          <cell r="F5"/>
          <cell r="G5"/>
          <cell r="H5"/>
          <cell r="I5"/>
        </row>
        <row r="6">
          <cell r="C6"/>
          <cell r="D6"/>
          <cell r="E6"/>
          <cell r="F6"/>
          <cell r="G6"/>
          <cell r="H6"/>
          <cell r="I6"/>
        </row>
        <row r="7">
          <cell r="C7"/>
          <cell r="D7"/>
          <cell r="E7"/>
          <cell r="F7"/>
          <cell r="G7"/>
          <cell r="H7"/>
          <cell r="I7"/>
        </row>
        <row r="8">
          <cell r="C8"/>
          <cell r="D8"/>
          <cell r="E8"/>
          <cell r="F8"/>
          <cell r="G8"/>
          <cell r="H8"/>
          <cell r="I8"/>
        </row>
        <row r="9">
          <cell r="C9"/>
          <cell r="D9"/>
          <cell r="E9"/>
          <cell r="F9"/>
          <cell r="G9"/>
          <cell r="H9"/>
          <cell r="I9"/>
        </row>
        <row r="10">
          <cell r="C10"/>
          <cell r="D10"/>
          <cell r="E10"/>
          <cell r="F10"/>
          <cell r="G10"/>
          <cell r="H10"/>
          <cell r="I10"/>
        </row>
        <row r="11">
          <cell r="D11"/>
          <cell r="E11"/>
          <cell r="F11"/>
          <cell r="G11"/>
          <cell r="H11"/>
          <cell r="I11"/>
        </row>
        <row r="12">
          <cell r="C12"/>
          <cell r="D12"/>
          <cell r="E12"/>
          <cell r="F12"/>
          <cell r="G12"/>
          <cell r="H12"/>
          <cell r="I12"/>
        </row>
        <row r="13">
          <cell r="C13"/>
          <cell r="D13"/>
          <cell r="E13"/>
          <cell r="F13"/>
          <cell r="G13"/>
          <cell r="H13"/>
          <cell r="I13"/>
        </row>
        <row r="14">
          <cell r="C14"/>
          <cell r="D14"/>
          <cell r="E14"/>
          <cell r="F14"/>
          <cell r="G14"/>
          <cell r="H14"/>
          <cell r="I14"/>
        </row>
        <row r="15">
          <cell r="D15"/>
          <cell r="E15"/>
          <cell r="F15"/>
          <cell r="G15"/>
          <cell r="H15"/>
          <cell r="I15"/>
        </row>
        <row r="16">
          <cell r="D16"/>
          <cell r="E16"/>
          <cell r="F16"/>
          <cell r="G16"/>
          <cell r="H16"/>
          <cell r="I16"/>
        </row>
        <row r="17">
          <cell r="D17"/>
          <cell r="E17"/>
          <cell r="F17"/>
          <cell r="G17"/>
          <cell r="H17"/>
          <cell r="I17"/>
        </row>
        <row r="18">
          <cell r="D18"/>
          <cell r="E18"/>
          <cell r="F18"/>
          <cell r="G18"/>
          <cell r="H18"/>
          <cell r="I18"/>
        </row>
        <row r="19">
          <cell r="C19"/>
          <cell r="D19"/>
          <cell r="E19"/>
          <cell r="F19"/>
          <cell r="G19"/>
          <cell r="H19"/>
          <cell r="I19"/>
        </row>
        <row r="20">
          <cell r="C20"/>
          <cell r="D20"/>
          <cell r="E20"/>
          <cell r="F20"/>
          <cell r="G20"/>
          <cell r="H20"/>
          <cell r="I20"/>
        </row>
        <row r="21">
          <cell r="C21"/>
          <cell r="D21"/>
          <cell r="E21"/>
          <cell r="F21"/>
          <cell r="G21"/>
          <cell r="H21"/>
          <cell r="I21"/>
        </row>
        <row r="22">
          <cell r="D22"/>
          <cell r="E22"/>
          <cell r="F22"/>
          <cell r="G22"/>
          <cell r="H22"/>
          <cell r="I22"/>
        </row>
        <row r="23">
          <cell r="C23"/>
          <cell r="D23"/>
          <cell r="E23"/>
          <cell r="F23"/>
          <cell r="G23"/>
          <cell r="H23"/>
          <cell r="I23"/>
        </row>
        <row r="24">
          <cell r="D24"/>
          <cell r="E24"/>
          <cell r="F24"/>
          <cell r="G24"/>
          <cell r="H24"/>
          <cell r="I24"/>
        </row>
        <row r="25">
          <cell r="C25"/>
          <cell r="D25"/>
          <cell r="E25"/>
          <cell r="F25"/>
          <cell r="G25"/>
          <cell r="H25"/>
          <cell r="I25"/>
        </row>
        <row r="26">
          <cell r="C26"/>
          <cell r="D26"/>
          <cell r="E26"/>
          <cell r="F26"/>
          <cell r="G26"/>
          <cell r="H26"/>
          <cell r="I26"/>
        </row>
        <row r="27">
          <cell r="C27"/>
          <cell r="D27"/>
          <cell r="E27"/>
          <cell r="F27"/>
          <cell r="G27"/>
          <cell r="H27"/>
          <cell r="I27"/>
        </row>
        <row r="28">
          <cell r="C28"/>
          <cell r="D28"/>
          <cell r="E28"/>
          <cell r="F28"/>
          <cell r="G28"/>
          <cell r="H28"/>
          <cell r="I28"/>
        </row>
        <row r="29">
          <cell r="C29"/>
          <cell r="D29"/>
          <cell r="E29"/>
          <cell r="F29"/>
          <cell r="G29"/>
          <cell r="H29"/>
          <cell r="I29"/>
        </row>
        <row r="30">
          <cell r="C30"/>
          <cell r="D30"/>
          <cell r="E30"/>
          <cell r="F30"/>
          <cell r="G30"/>
          <cell r="H30"/>
          <cell r="I30"/>
        </row>
        <row r="31">
          <cell r="D31"/>
          <cell r="E31"/>
          <cell r="F31"/>
          <cell r="G31"/>
          <cell r="H31"/>
          <cell r="I31"/>
        </row>
        <row r="32">
          <cell r="D32"/>
          <cell r="E32"/>
          <cell r="F32"/>
          <cell r="G32"/>
          <cell r="H32"/>
          <cell r="I32"/>
        </row>
        <row r="33">
          <cell r="C33"/>
          <cell r="D33"/>
          <cell r="E33"/>
          <cell r="F33"/>
          <cell r="G33"/>
          <cell r="H33"/>
          <cell r="I33"/>
        </row>
        <row r="34">
          <cell r="D34"/>
          <cell r="E34"/>
          <cell r="F34"/>
          <cell r="G34"/>
          <cell r="H34"/>
          <cell r="I34"/>
        </row>
        <row r="35">
          <cell r="D35"/>
          <cell r="E35"/>
          <cell r="F35"/>
          <cell r="G35"/>
          <cell r="H35"/>
          <cell r="I35"/>
        </row>
        <row r="36">
          <cell r="C36"/>
          <cell r="D36"/>
          <cell r="E36"/>
          <cell r="F36"/>
          <cell r="G36"/>
          <cell r="H36"/>
          <cell r="I36"/>
        </row>
        <row r="37">
          <cell r="C37"/>
          <cell r="D37"/>
          <cell r="E37"/>
          <cell r="F37"/>
          <cell r="G37"/>
          <cell r="H37"/>
          <cell r="I37"/>
        </row>
        <row r="38">
          <cell r="D38"/>
          <cell r="E38"/>
          <cell r="F38"/>
          <cell r="G38"/>
          <cell r="H38"/>
          <cell r="I38"/>
        </row>
        <row r="39">
          <cell r="D39"/>
          <cell r="E39"/>
          <cell r="F39"/>
          <cell r="G39"/>
          <cell r="H39"/>
          <cell r="I39"/>
        </row>
        <row r="40">
          <cell r="D40"/>
          <cell r="E40"/>
          <cell r="F40"/>
          <cell r="G40"/>
          <cell r="H40"/>
          <cell r="I40"/>
        </row>
        <row r="41">
          <cell r="D41"/>
          <cell r="E41"/>
          <cell r="F41"/>
          <cell r="G41"/>
          <cell r="H41"/>
          <cell r="I41"/>
        </row>
        <row r="42">
          <cell r="D42"/>
          <cell r="E42"/>
          <cell r="F42"/>
          <cell r="G42"/>
          <cell r="H42"/>
          <cell r="I42"/>
        </row>
        <row r="43">
          <cell r="C43"/>
          <cell r="D43"/>
          <cell r="E43"/>
          <cell r="F43"/>
          <cell r="G43"/>
          <cell r="H43"/>
          <cell r="I43"/>
        </row>
        <row r="44">
          <cell r="C44"/>
          <cell r="D44"/>
          <cell r="E44"/>
          <cell r="F44"/>
          <cell r="G44"/>
          <cell r="H44"/>
          <cell r="I44"/>
        </row>
        <row r="45">
          <cell r="C45"/>
          <cell r="D45"/>
          <cell r="E45"/>
          <cell r="F45"/>
          <cell r="G45"/>
          <cell r="H45"/>
          <cell r="I45"/>
        </row>
        <row r="46">
          <cell r="D46"/>
          <cell r="E46"/>
          <cell r="F46"/>
          <cell r="G46"/>
          <cell r="H46"/>
          <cell r="I46"/>
        </row>
        <row r="47">
          <cell r="D47"/>
          <cell r="E47"/>
          <cell r="F47"/>
          <cell r="G47"/>
          <cell r="H47"/>
          <cell r="I47"/>
        </row>
        <row r="48">
          <cell r="C48"/>
          <cell r="D48"/>
          <cell r="E48"/>
          <cell r="F48"/>
          <cell r="G48"/>
          <cell r="H48"/>
          <cell r="I48"/>
        </row>
        <row r="49">
          <cell r="C49"/>
          <cell r="D49"/>
          <cell r="E49"/>
          <cell r="F49"/>
          <cell r="G49"/>
          <cell r="H49"/>
          <cell r="I49"/>
        </row>
        <row r="50">
          <cell r="D50"/>
          <cell r="E50"/>
          <cell r="F50"/>
          <cell r="G50"/>
          <cell r="H50"/>
          <cell r="I50"/>
        </row>
        <row r="51">
          <cell r="D51"/>
          <cell r="E51"/>
          <cell r="F51"/>
          <cell r="G51"/>
          <cell r="H51"/>
          <cell r="I51"/>
        </row>
        <row r="52">
          <cell r="C52"/>
          <cell r="D52"/>
          <cell r="E52"/>
          <cell r="F52"/>
          <cell r="G52"/>
          <cell r="H52"/>
          <cell r="I52"/>
        </row>
        <row r="53">
          <cell r="C53"/>
          <cell r="D53"/>
          <cell r="E53"/>
          <cell r="F53"/>
          <cell r="G53"/>
          <cell r="H53"/>
          <cell r="I53"/>
        </row>
        <row r="54">
          <cell r="C54"/>
          <cell r="D54"/>
          <cell r="E54"/>
          <cell r="F54"/>
          <cell r="G54"/>
          <cell r="H54"/>
          <cell r="I54"/>
        </row>
        <row r="55">
          <cell r="C55"/>
          <cell r="D55"/>
          <cell r="E55"/>
          <cell r="F55"/>
          <cell r="G55"/>
          <cell r="H55"/>
          <cell r="I55"/>
        </row>
        <row r="56">
          <cell r="D56"/>
          <cell r="E56"/>
          <cell r="F56"/>
          <cell r="G56"/>
          <cell r="H56"/>
          <cell r="I56"/>
        </row>
        <row r="57">
          <cell r="D57"/>
          <cell r="E57"/>
          <cell r="F57"/>
          <cell r="G57"/>
          <cell r="H57"/>
          <cell r="I57"/>
        </row>
        <row r="58">
          <cell r="D58"/>
          <cell r="E58"/>
          <cell r="F58"/>
          <cell r="G58"/>
          <cell r="H58"/>
          <cell r="I58"/>
        </row>
        <row r="59">
          <cell r="D59"/>
          <cell r="E59"/>
          <cell r="F59"/>
          <cell r="G59"/>
          <cell r="H59"/>
          <cell r="I59"/>
        </row>
        <row r="60">
          <cell r="D60"/>
          <cell r="E60"/>
          <cell r="F60"/>
          <cell r="G60"/>
          <cell r="H60"/>
          <cell r="I60"/>
        </row>
        <row r="61">
          <cell r="D61"/>
          <cell r="E61"/>
          <cell r="F61"/>
          <cell r="G61"/>
          <cell r="H61"/>
          <cell r="I61"/>
        </row>
        <row r="62">
          <cell r="D62"/>
          <cell r="E62"/>
          <cell r="F62"/>
          <cell r="G62"/>
          <cell r="H62"/>
          <cell r="I62"/>
        </row>
        <row r="63">
          <cell r="D63"/>
          <cell r="E63"/>
          <cell r="F63"/>
          <cell r="G63"/>
          <cell r="H63"/>
          <cell r="I63"/>
        </row>
        <row r="64">
          <cell r="D64"/>
          <cell r="E64"/>
          <cell r="F64"/>
          <cell r="G64"/>
          <cell r="H64"/>
          <cell r="I64"/>
        </row>
        <row r="65">
          <cell r="D65"/>
          <cell r="E65"/>
          <cell r="F65"/>
          <cell r="G65"/>
          <cell r="H65"/>
          <cell r="I65"/>
        </row>
        <row r="66">
          <cell r="D66"/>
          <cell r="E66"/>
          <cell r="F66"/>
          <cell r="G66"/>
          <cell r="H66"/>
          <cell r="I66"/>
        </row>
        <row r="67">
          <cell r="C67"/>
          <cell r="D67"/>
          <cell r="E67"/>
          <cell r="F67"/>
          <cell r="G67"/>
          <cell r="H67"/>
          <cell r="I67"/>
        </row>
        <row r="68">
          <cell r="D68"/>
          <cell r="E68"/>
          <cell r="F68"/>
          <cell r="G68"/>
          <cell r="H68"/>
          <cell r="I68"/>
        </row>
        <row r="69">
          <cell r="C69"/>
          <cell r="D69"/>
          <cell r="E69"/>
          <cell r="F69"/>
          <cell r="G69"/>
          <cell r="H69"/>
          <cell r="I69"/>
        </row>
        <row r="70">
          <cell r="C70"/>
          <cell r="D70"/>
          <cell r="E70"/>
          <cell r="F70"/>
          <cell r="G70"/>
          <cell r="H70"/>
          <cell r="I70"/>
        </row>
        <row r="71">
          <cell r="C71"/>
          <cell r="D71"/>
          <cell r="E71"/>
          <cell r="F71"/>
          <cell r="G71"/>
          <cell r="H71"/>
          <cell r="I71"/>
        </row>
        <row r="72">
          <cell r="D72"/>
          <cell r="E72"/>
          <cell r="F72"/>
          <cell r="G72"/>
          <cell r="H72"/>
          <cell r="I72"/>
        </row>
        <row r="73">
          <cell r="D73"/>
          <cell r="E73"/>
          <cell r="F73"/>
          <cell r="G73"/>
          <cell r="H73"/>
          <cell r="I73"/>
        </row>
        <row r="74">
          <cell r="D74"/>
          <cell r="E74"/>
          <cell r="F74"/>
          <cell r="G74"/>
          <cell r="H74"/>
          <cell r="I74"/>
        </row>
        <row r="75">
          <cell r="D75"/>
          <cell r="E75"/>
          <cell r="F75"/>
          <cell r="G75"/>
          <cell r="H75"/>
          <cell r="I75"/>
        </row>
        <row r="76">
          <cell r="D76"/>
          <cell r="E76"/>
          <cell r="F76"/>
          <cell r="G76"/>
          <cell r="H76"/>
          <cell r="I76"/>
        </row>
        <row r="77">
          <cell r="D77"/>
          <cell r="E77"/>
          <cell r="F77"/>
          <cell r="G77"/>
          <cell r="H77"/>
          <cell r="I77"/>
        </row>
        <row r="78">
          <cell r="D78"/>
          <cell r="E78"/>
          <cell r="F78"/>
          <cell r="G78"/>
          <cell r="H78"/>
          <cell r="I78"/>
        </row>
        <row r="79">
          <cell r="D79"/>
          <cell r="E79"/>
          <cell r="F79"/>
          <cell r="G79"/>
          <cell r="H79"/>
          <cell r="I79"/>
        </row>
        <row r="80">
          <cell r="C80"/>
          <cell r="D80"/>
          <cell r="E80"/>
          <cell r="F80"/>
          <cell r="G80"/>
          <cell r="H80"/>
          <cell r="I80"/>
        </row>
        <row r="81">
          <cell r="D81"/>
          <cell r="E81"/>
          <cell r="F81"/>
          <cell r="G81"/>
          <cell r="H81"/>
          <cell r="I81"/>
        </row>
        <row r="82">
          <cell r="C82"/>
          <cell r="D82"/>
          <cell r="E82"/>
          <cell r="F82"/>
          <cell r="G82"/>
          <cell r="H82"/>
          <cell r="I82"/>
        </row>
        <row r="83">
          <cell r="D83"/>
          <cell r="E83"/>
          <cell r="F83"/>
          <cell r="G83"/>
          <cell r="H83"/>
          <cell r="I83"/>
        </row>
        <row r="84">
          <cell r="C84"/>
          <cell r="D84"/>
          <cell r="E84"/>
          <cell r="F84"/>
          <cell r="G84"/>
          <cell r="H84"/>
          <cell r="I84"/>
        </row>
        <row r="85">
          <cell r="C85"/>
          <cell r="D85"/>
          <cell r="E85"/>
          <cell r="F85"/>
          <cell r="G85"/>
          <cell r="H85"/>
          <cell r="I85"/>
        </row>
        <row r="86">
          <cell r="C86"/>
          <cell r="D86"/>
          <cell r="E86"/>
          <cell r="F86"/>
          <cell r="G86"/>
          <cell r="H86"/>
          <cell r="I86"/>
        </row>
        <row r="87">
          <cell r="C87"/>
          <cell r="D87"/>
          <cell r="E87"/>
          <cell r="F87"/>
          <cell r="G87"/>
          <cell r="H87"/>
          <cell r="I87"/>
        </row>
        <row r="88">
          <cell r="D88"/>
          <cell r="E88"/>
          <cell r="F88"/>
          <cell r="G88"/>
          <cell r="H88"/>
          <cell r="I88"/>
        </row>
        <row r="89">
          <cell r="C89"/>
          <cell r="D89"/>
          <cell r="E89"/>
          <cell r="F89"/>
          <cell r="G89"/>
          <cell r="H89"/>
          <cell r="I89"/>
        </row>
        <row r="90">
          <cell r="C90"/>
          <cell r="D90"/>
          <cell r="E90"/>
          <cell r="F90"/>
          <cell r="G90"/>
          <cell r="H90"/>
          <cell r="I90"/>
        </row>
        <row r="91">
          <cell r="C91"/>
          <cell r="D91"/>
          <cell r="E91"/>
          <cell r="F91"/>
          <cell r="G91"/>
          <cell r="H91"/>
          <cell r="I91"/>
        </row>
        <row r="92">
          <cell r="D92"/>
          <cell r="E92"/>
          <cell r="F92"/>
          <cell r="G92"/>
          <cell r="H92"/>
          <cell r="I92"/>
        </row>
        <row r="93">
          <cell r="D93"/>
          <cell r="E93"/>
          <cell r="F93"/>
          <cell r="G93"/>
          <cell r="H93"/>
          <cell r="I93"/>
        </row>
        <row r="94">
          <cell r="C94"/>
          <cell r="D94"/>
          <cell r="E94"/>
          <cell r="F94"/>
          <cell r="G94"/>
          <cell r="H94"/>
          <cell r="I94"/>
        </row>
        <row r="95">
          <cell r="C95"/>
          <cell r="D95"/>
          <cell r="E95"/>
          <cell r="F95"/>
          <cell r="G95"/>
          <cell r="H95"/>
          <cell r="I95"/>
        </row>
        <row r="96">
          <cell r="C96"/>
          <cell r="D96"/>
          <cell r="E96"/>
          <cell r="F96"/>
          <cell r="G96"/>
          <cell r="H96"/>
          <cell r="I96"/>
        </row>
        <row r="97">
          <cell r="D97"/>
          <cell r="E97"/>
          <cell r="F97"/>
          <cell r="G97"/>
          <cell r="H97"/>
          <cell r="I97"/>
        </row>
        <row r="98">
          <cell r="C98"/>
          <cell r="D98"/>
          <cell r="E98"/>
          <cell r="F98"/>
          <cell r="G98"/>
          <cell r="H98"/>
          <cell r="I98"/>
        </row>
        <row r="99">
          <cell r="C99"/>
          <cell r="D99"/>
          <cell r="E99"/>
          <cell r="F99"/>
          <cell r="G99"/>
          <cell r="H99"/>
          <cell r="I99"/>
        </row>
        <row r="100">
          <cell r="D100"/>
          <cell r="E100"/>
          <cell r="F100"/>
          <cell r="G100"/>
          <cell r="H100"/>
          <cell r="I100"/>
        </row>
        <row r="101">
          <cell r="C101"/>
          <cell r="D101"/>
          <cell r="E101"/>
          <cell r="F101"/>
          <cell r="G101"/>
          <cell r="H101"/>
          <cell r="I101"/>
        </row>
        <row r="102">
          <cell r="C102"/>
          <cell r="D102"/>
          <cell r="E102"/>
          <cell r="F102"/>
          <cell r="G102"/>
          <cell r="H102"/>
          <cell r="I102"/>
        </row>
        <row r="103">
          <cell r="C103"/>
          <cell r="D103"/>
          <cell r="E103"/>
          <cell r="F103"/>
          <cell r="G103"/>
          <cell r="H103"/>
          <cell r="I103"/>
        </row>
        <row r="104">
          <cell r="D104"/>
          <cell r="E104"/>
          <cell r="F104"/>
          <cell r="G104"/>
          <cell r="H104"/>
          <cell r="I104"/>
        </row>
        <row r="105">
          <cell r="C105"/>
          <cell r="D105"/>
          <cell r="E105"/>
          <cell r="F105"/>
          <cell r="G105"/>
          <cell r="H105"/>
          <cell r="I105"/>
        </row>
        <row r="106">
          <cell r="C106"/>
          <cell r="D106"/>
          <cell r="E106"/>
          <cell r="F106"/>
          <cell r="G106"/>
          <cell r="H106"/>
          <cell r="I106"/>
        </row>
        <row r="107">
          <cell r="C107"/>
          <cell r="D107"/>
          <cell r="E107"/>
          <cell r="F107"/>
          <cell r="G107"/>
          <cell r="H107"/>
          <cell r="I107"/>
        </row>
        <row r="108">
          <cell r="C108"/>
          <cell r="D108"/>
          <cell r="E108"/>
          <cell r="F108"/>
          <cell r="G108"/>
          <cell r="H108"/>
          <cell r="I108"/>
        </row>
        <row r="109">
          <cell r="C109"/>
          <cell r="D109"/>
          <cell r="E109"/>
          <cell r="F109"/>
          <cell r="G109"/>
          <cell r="H109"/>
          <cell r="I109"/>
        </row>
        <row r="110">
          <cell r="D110"/>
          <cell r="E110"/>
          <cell r="F110"/>
          <cell r="G110"/>
          <cell r="H110"/>
          <cell r="I110"/>
        </row>
        <row r="111">
          <cell r="C111"/>
          <cell r="D111"/>
          <cell r="E111"/>
          <cell r="F111"/>
          <cell r="G111"/>
          <cell r="H111"/>
          <cell r="I111"/>
        </row>
        <row r="112">
          <cell r="C112"/>
          <cell r="D112"/>
          <cell r="E112"/>
          <cell r="F112"/>
          <cell r="G112"/>
          <cell r="H112"/>
          <cell r="I112"/>
        </row>
        <row r="113">
          <cell r="C113"/>
          <cell r="D113"/>
          <cell r="E113"/>
          <cell r="F113"/>
          <cell r="G113"/>
          <cell r="H113"/>
          <cell r="I113"/>
        </row>
        <row r="114">
          <cell r="D114"/>
          <cell r="E114"/>
          <cell r="F114"/>
          <cell r="G114"/>
          <cell r="H114"/>
          <cell r="I114"/>
        </row>
        <row r="115">
          <cell r="C115"/>
          <cell r="D115"/>
          <cell r="E115"/>
          <cell r="F115"/>
          <cell r="G115"/>
          <cell r="H115"/>
          <cell r="I115"/>
        </row>
        <row r="116">
          <cell r="C116"/>
          <cell r="D116"/>
          <cell r="E116"/>
          <cell r="F116"/>
          <cell r="G116"/>
          <cell r="H116"/>
          <cell r="I116"/>
        </row>
        <row r="117">
          <cell r="C117"/>
          <cell r="D117"/>
          <cell r="E117"/>
          <cell r="F117"/>
          <cell r="G117"/>
          <cell r="H117"/>
          <cell r="I117"/>
        </row>
        <row r="118">
          <cell r="C118"/>
          <cell r="D118"/>
          <cell r="E118"/>
          <cell r="F118"/>
          <cell r="G118"/>
          <cell r="H118"/>
          <cell r="I118"/>
        </row>
        <row r="119">
          <cell r="D119"/>
          <cell r="E119"/>
          <cell r="F119"/>
          <cell r="G119"/>
          <cell r="H119"/>
          <cell r="I119"/>
        </row>
        <row r="120">
          <cell r="C120"/>
          <cell r="D120"/>
          <cell r="E120"/>
          <cell r="F120"/>
          <cell r="G120"/>
          <cell r="H120"/>
          <cell r="I120"/>
        </row>
        <row r="121">
          <cell r="C121"/>
          <cell r="D121"/>
          <cell r="E121"/>
          <cell r="F121"/>
          <cell r="G121"/>
          <cell r="H121"/>
          <cell r="I121"/>
        </row>
        <row r="122">
          <cell r="D122"/>
          <cell r="E122"/>
          <cell r="F122"/>
          <cell r="G122"/>
          <cell r="H122"/>
          <cell r="I122"/>
        </row>
        <row r="123">
          <cell r="C123"/>
          <cell r="D123"/>
          <cell r="E123"/>
          <cell r="F123"/>
          <cell r="G123"/>
          <cell r="H123"/>
          <cell r="I123"/>
        </row>
        <row r="124">
          <cell r="C124"/>
          <cell r="D124"/>
          <cell r="E124"/>
          <cell r="F124"/>
          <cell r="G124"/>
          <cell r="H124"/>
          <cell r="I124"/>
        </row>
        <row r="125">
          <cell r="C125"/>
          <cell r="D125"/>
          <cell r="E125"/>
          <cell r="F125"/>
          <cell r="G125"/>
          <cell r="H125"/>
          <cell r="I125"/>
        </row>
        <row r="126">
          <cell r="C126"/>
          <cell r="D126"/>
          <cell r="E126"/>
          <cell r="F126"/>
          <cell r="G126"/>
          <cell r="H126"/>
          <cell r="I126"/>
        </row>
        <row r="127">
          <cell r="D127"/>
          <cell r="E127"/>
          <cell r="F127"/>
          <cell r="G127"/>
          <cell r="H127"/>
          <cell r="I127"/>
        </row>
        <row r="128">
          <cell r="C128"/>
          <cell r="D128"/>
          <cell r="E128"/>
          <cell r="F128"/>
          <cell r="G128"/>
          <cell r="H128"/>
          <cell r="I128"/>
        </row>
        <row r="129">
          <cell r="D129"/>
          <cell r="E129"/>
          <cell r="F129"/>
          <cell r="G129"/>
          <cell r="H129"/>
          <cell r="I129"/>
        </row>
        <row r="130">
          <cell r="C130"/>
          <cell r="D130"/>
          <cell r="E130"/>
          <cell r="F130"/>
          <cell r="G130"/>
          <cell r="H130"/>
          <cell r="I130"/>
        </row>
        <row r="131">
          <cell r="D131"/>
          <cell r="E131"/>
          <cell r="F131"/>
          <cell r="G131"/>
          <cell r="H131"/>
          <cell r="I131"/>
        </row>
        <row r="132">
          <cell r="D132"/>
          <cell r="E132"/>
          <cell r="F132"/>
          <cell r="G132"/>
          <cell r="H132"/>
          <cell r="I132"/>
        </row>
        <row r="133">
          <cell r="D133"/>
          <cell r="E133"/>
          <cell r="F133"/>
          <cell r="G133"/>
          <cell r="H133"/>
          <cell r="I133"/>
        </row>
        <row r="134">
          <cell r="D134"/>
          <cell r="E134"/>
          <cell r="F134"/>
          <cell r="G134"/>
          <cell r="H134"/>
          <cell r="I134"/>
        </row>
        <row r="135">
          <cell r="D135"/>
          <cell r="E135"/>
          <cell r="F135"/>
          <cell r="G135"/>
          <cell r="H135"/>
          <cell r="I135"/>
        </row>
        <row r="136">
          <cell r="C136"/>
          <cell r="D136"/>
          <cell r="E136"/>
          <cell r="F136"/>
          <cell r="G136"/>
          <cell r="H136"/>
          <cell r="I136"/>
        </row>
        <row r="137">
          <cell r="D137"/>
          <cell r="E137"/>
          <cell r="F137"/>
          <cell r="G137"/>
          <cell r="H137"/>
          <cell r="I137"/>
        </row>
        <row r="138">
          <cell r="D138"/>
          <cell r="E138"/>
          <cell r="F138"/>
          <cell r="G138"/>
          <cell r="H138"/>
          <cell r="I138"/>
        </row>
        <row r="139">
          <cell r="C139"/>
          <cell r="D139"/>
          <cell r="E139"/>
          <cell r="F139"/>
          <cell r="G139"/>
          <cell r="H139"/>
          <cell r="I139"/>
        </row>
        <row r="140">
          <cell r="D140"/>
          <cell r="E140"/>
          <cell r="F140"/>
          <cell r="G140"/>
          <cell r="H140"/>
          <cell r="I140"/>
        </row>
        <row r="141">
          <cell r="C141"/>
          <cell r="D141"/>
          <cell r="E141"/>
          <cell r="F141"/>
          <cell r="G141"/>
          <cell r="H141"/>
          <cell r="I141"/>
        </row>
        <row r="142">
          <cell r="D142"/>
          <cell r="E142"/>
          <cell r="F142"/>
          <cell r="G142"/>
          <cell r="H142"/>
          <cell r="I142"/>
        </row>
        <row r="143">
          <cell r="C143"/>
          <cell r="D143"/>
          <cell r="E143"/>
          <cell r="F143"/>
          <cell r="G143"/>
          <cell r="H143"/>
          <cell r="I143"/>
        </row>
        <row r="144">
          <cell r="D144"/>
          <cell r="E144"/>
          <cell r="F144"/>
          <cell r="G144"/>
          <cell r="H144"/>
          <cell r="I144"/>
        </row>
        <row r="145">
          <cell r="C145"/>
          <cell r="D145"/>
          <cell r="E145"/>
          <cell r="F145"/>
          <cell r="G145"/>
          <cell r="H145"/>
          <cell r="I145"/>
        </row>
        <row r="146">
          <cell r="D146"/>
          <cell r="E146"/>
          <cell r="F146"/>
          <cell r="G146"/>
          <cell r="H146"/>
          <cell r="I146"/>
        </row>
        <row r="147">
          <cell r="D147"/>
          <cell r="E147"/>
          <cell r="F147"/>
          <cell r="G147"/>
          <cell r="H147"/>
          <cell r="I147"/>
        </row>
        <row r="148">
          <cell r="C148"/>
          <cell r="D148"/>
          <cell r="E148"/>
          <cell r="F148"/>
          <cell r="G148"/>
          <cell r="H148"/>
          <cell r="I148"/>
        </row>
        <row r="149">
          <cell r="C149"/>
          <cell r="D149"/>
          <cell r="E149"/>
          <cell r="F149"/>
          <cell r="G149"/>
          <cell r="H149"/>
          <cell r="I149"/>
        </row>
        <row r="150">
          <cell r="D150"/>
          <cell r="E150"/>
          <cell r="F150"/>
          <cell r="G150"/>
          <cell r="H150"/>
          <cell r="I150"/>
        </row>
        <row r="151">
          <cell r="C151"/>
          <cell r="D151"/>
          <cell r="E151"/>
          <cell r="F151"/>
          <cell r="G151"/>
          <cell r="H151"/>
          <cell r="I151"/>
        </row>
        <row r="152">
          <cell r="C152"/>
          <cell r="D152"/>
          <cell r="E152"/>
          <cell r="F152"/>
          <cell r="G152"/>
          <cell r="H152"/>
          <cell r="I152"/>
        </row>
        <row r="153">
          <cell r="C153"/>
          <cell r="D153"/>
          <cell r="E153"/>
          <cell r="F153"/>
          <cell r="G153"/>
          <cell r="H153"/>
          <cell r="I153"/>
        </row>
        <row r="154">
          <cell r="C154"/>
          <cell r="D154"/>
          <cell r="E154"/>
          <cell r="F154"/>
          <cell r="G154"/>
          <cell r="H154"/>
          <cell r="I154"/>
        </row>
        <row r="155">
          <cell r="D155"/>
          <cell r="E155"/>
          <cell r="F155"/>
          <cell r="G155"/>
          <cell r="H155"/>
          <cell r="I155"/>
        </row>
        <row r="156">
          <cell r="C156"/>
          <cell r="D156"/>
          <cell r="E156"/>
          <cell r="F156"/>
          <cell r="G156"/>
          <cell r="H156"/>
          <cell r="I156"/>
        </row>
        <row r="157">
          <cell r="C157"/>
          <cell r="D157"/>
          <cell r="E157"/>
          <cell r="F157"/>
          <cell r="G157"/>
          <cell r="H157"/>
          <cell r="I157"/>
        </row>
        <row r="158">
          <cell r="C158"/>
          <cell r="D158"/>
          <cell r="E158"/>
          <cell r="F158"/>
          <cell r="G158"/>
          <cell r="H158"/>
          <cell r="I158"/>
        </row>
        <row r="159">
          <cell r="C159"/>
          <cell r="D159"/>
          <cell r="E159"/>
          <cell r="F159"/>
          <cell r="G159"/>
          <cell r="H159"/>
          <cell r="I159"/>
        </row>
        <row r="160">
          <cell r="D160"/>
          <cell r="E160"/>
          <cell r="F160"/>
          <cell r="G160"/>
          <cell r="H160"/>
          <cell r="I160"/>
        </row>
        <row r="161">
          <cell r="D161"/>
          <cell r="E161"/>
          <cell r="F161"/>
          <cell r="G161"/>
          <cell r="H161"/>
          <cell r="I161"/>
        </row>
        <row r="162">
          <cell r="D162"/>
          <cell r="E162"/>
          <cell r="F162"/>
          <cell r="G162"/>
          <cell r="H162"/>
          <cell r="I162"/>
        </row>
        <row r="163">
          <cell r="D163"/>
          <cell r="E163"/>
          <cell r="F163"/>
          <cell r="G163"/>
          <cell r="H163"/>
          <cell r="I163"/>
        </row>
        <row r="164">
          <cell r="D164"/>
          <cell r="E164"/>
          <cell r="F164"/>
          <cell r="G164"/>
          <cell r="H164"/>
          <cell r="I164"/>
        </row>
        <row r="165">
          <cell r="D165"/>
          <cell r="E165"/>
          <cell r="F165"/>
          <cell r="G165"/>
          <cell r="H165"/>
          <cell r="I165"/>
        </row>
        <row r="166">
          <cell r="D166"/>
          <cell r="E166"/>
          <cell r="F166"/>
          <cell r="G166"/>
          <cell r="H166"/>
          <cell r="I166"/>
        </row>
        <row r="167">
          <cell r="D167"/>
          <cell r="E167"/>
          <cell r="F167"/>
          <cell r="G167"/>
          <cell r="H167"/>
          <cell r="I167"/>
        </row>
        <row r="168">
          <cell r="D168"/>
          <cell r="E168"/>
          <cell r="F168"/>
          <cell r="G168"/>
          <cell r="H168"/>
          <cell r="I168"/>
        </row>
        <row r="169">
          <cell r="D169"/>
          <cell r="E169"/>
          <cell r="F169"/>
          <cell r="G169"/>
          <cell r="H169"/>
          <cell r="I169"/>
        </row>
        <row r="170">
          <cell r="D170"/>
          <cell r="E170"/>
          <cell r="F170"/>
          <cell r="G170"/>
          <cell r="H170"/>
          <cell r="I170"/>
        </row>
        <row r="171">
          <cell r="D171"/>
          <cell r="E171"/>
          <cell r="F171"/>
          <cell r="G171"/>
          <cell r="H171"/>
          <cell r="I171"/>
        </row>
        <row r="172">
          <cell r="D172"/>
          <cell r="E172"/>
          <cell r="F172"/>
          <cell r="G172"/>
          <cell r="H172"/>
          <cell r="I172"/>
        </row>
        <row r="173">
          <cell r="D173"/>
          <cell r="E173"/>
          <cell r="F173"/>
          <cell r="G173"/>
          <cell r="H173"/>
          <cell r="I173"/>
        </row>
        <row r="174">
          <cell r="D174"/>
          <cell r="E174"/>
          <cell r="F174"/>
          <cell r="G174"/>
          <cell r="H174"/>
          <cell r="I174"/>
        </row>
        <row r="175">
          <cell r="D175"/>
          <cell r="E175"/>
          <cell r="F175"/>
          <cell r="G175"/>
          <cell r="H175"/>
          <cell r="I175"/>
        </row>
        <row r="176">
          <cell r="D176"/>
          <cell r="E176"/>
          <cell r="F176"/>
          <cell r="G176"/>
          <cell r="H176"/>
          <cell r="I176"/>
        </row>
        <row r="177">
          <cell r="D177"/>
          <cell r="E177"/>
          <cell r="F177"/>
          <cell r="G177"/>
          <cell r="H177"/>
          <cell r="I177"/>
        </row>
        <row r="178">
          <cell r="D178"/>
          <cell r="E178"/>
          <cell r="F178"/>
          <cell r="G178"/>
          <cell r="H178"/>
          <cell r="I178"/>
        </row>
        <row r="179">
          <cell r="D179"/>
          <cell r="E179"/>
          <cell r="F179"/>
          <cell r="G179"/>
          <cell r="H179"/>
          <cell r="I179"/>
        </row>
        <row r="180">
          <cell r="D180"/>
          <cell r="E180"/>
          <cell r="F180"/>
          <cell r="G180"/>
          <cell r="H180"/>
          <cell r="I180"/>
        </row>
        <row r="181">
          <cell r="D181"/>
          <cell r="E181"/>
          <cell r="F181"/>
          <cell r="G181"/>
          <cell r="H181"/>
          <cell r="I181"/>
        </row>
        <row r="182">
          <cell r="D182"/>
          <cell r="E182"/>
          <cell r="F182"/>
          <cell r="G182"/>
          <cell r="H182"/>
          <cell r="I182"/>
        </row>
        <row r="183">
          <cell r="D183"/>
          <cell r="E183"/>
          <cell r="F183"/>
          <cell r="G183"/>
          <cell r="H183"/>
          <cell r="I183"/>
        </row>
        <row r="184">
          <cell r="D184"/>
          <cell r="E184"/>
          <cell r="F184"/>
          <cell r="G184"/>
          <cell r="H184"/>
          <cell r="I184"/>
        </row>
        <row r="185">
          <cell r="D185"/>
          <cell r="E185"/>
          <cell r="F185"/>
          <cell r="G185"/>
          <cell r="H185"/>
          <cell r="I185"/>
        </row>
        <row r="186">
          <cell r="D186"/>
          <cell r="E186"/>
          <cell r="F186"/>
          <cell r="G186"/>
          <cell r="H186"/>
          <cell r="I186"/>
        </row>
        <row r="187">
          <cell r="D187"/>
          <cell r="E187"/>
          <cell r="F187"/>
          <cell r="G187"/>
          <cell r="H187"/>
          <cell r="I187"/>
        </row>
        <row r="188">
          <cell r="D188"/>
          <cell r="E188"/>
          <cell r="F188"/>
          <cell r="G188"/>
          <cell r="H188"/>
          <cell r="I188"/>
        </row>
        <row r="189">
          <cell r="D189"/>
          <cell r="E189"/>
          <cell r="F189"/>
          <cell r="G189"/>
          <cell r="H189"/>
          <cell r="I189"/>
        </row>
        <row r="190">
          <cell r="D190"/>
          <cell r="E190"/>
          <cell r="F190"/>
          <cell r="G190"/>
          <cell r="H190"/>
          <cell r="I190"/>
        </row>
        <row r="191">
          <cell r="D191"/>
          <cell r="E191"/>
          <cell r="F191"/>
          <cell r="G191"/>
          <cell r="H191"/>
          <cell r="I191"/>
        </row>
        <row r="192">
          <cell r="D192"/>
          <cell r="E192"/>
          <cell r="F192"/>
          <cell r="G192"/>
          <cell r="H192"/>
          <cell r="I192"/>
        </row>
        <row r="193">
          <cell r="D193"/>
          <cell r="E193"/>
          <cell r="F193"/>
          <cell r="G193"/>
          <cell r="H193"/>
          <cell r="I193"/>
        </row>
        <row r="194">
          <cell r="D194"/>
          <cell r="E194"/>
          <cell r="F194"/>
          <cell r="G194"/>
          <cell r="H194"/>
          <cell r="I194"/>
        </row>
        <row r="195">
          <cell r="D195"/>
          <cell r="E195"/>
          <cell r="F195"/>
          <cell r="G195"/>
          <cell r="H195"/>
          <cell r="I195"/>
        </row>
        <row r="196">
          <cell r="D196"/>
          <cell r="E196"/>
          <cell r="F196"/>
          <cell r="G196"/>
          <cell r="H196"/>
          <cell r="I196"/>
        </row>
        <row r="197">
          <cell r="D197"/>
          <cell r="E197"/>
          <cell r="F197"/>
          <cell r="G197"/>
          <cell r="H197"/>
          <cell r="I197"/>
        </row>
        <row r="198">
          <cell r="D198"/>
          <cell r="E198"/>
          <cell r="F198"/>
          <cell r="G198"/>
          <cell r="H198"/>
          <cell r="I198"/>
        </row>
        <row r="199">
          <cell r="D199"/>
          <cell r="E199"/>
          <cell r="F199"/>
          <cell r="G199"/>
          <cell r="H199"/>
          <cell r="I199"/>
        </row>
        <row r="200">
          <cell r="D200"/>
          <cell r="E200"/>
          <cell r="F200"/>
          <cell r="G200"/>
          <cell r="H200"/>
          <cell r="I200"/>
        </row>
        <row r="201">
          <cell r="D201"/>
          <cell r="E201"/>
          <cell r="F201"/>
          <cell r="G201"/>
          <cell r="H201"/>
          <cell r="I201"/>
        </row>
        <row r="202">
          <cell r="D202"/>
          <cell r="E202"/>
          <cell r="F202"/>
          <cell r="G202"/>
          <cell r="H202"/>
          <cell r="I202"/>
        </row>
        <row r="203">
          <cell r="D203"/>
          <cell r="E203"/>
          <cell r="F203"/>
          <cell r="G203"/>
          <cell r="H203"/>
          <cell r="I203"/>
        </row>
        <row r="204">
          <cell r="D204"/>
          <cell r="E204"/>
          <cell r="F204"/>
          <cell r="G204"/>
          <cell r="H204"/>
          <cell r="I204"/>
        </row>
        <row r="205">
          <cell r="D205"/>
          <cell r="E205"/>
          <cell r="F205"/>
          <cell r="G205"/>
          <cell r="H205"/>
          <cell r="I205"/>
        </row>
        <row r="206">
          <cell r="D206"/>
          <cell r="E206"/>
          <cell r="F206"/>
          <cell r="G206"/>
          <cell r="H206"/>
          <cell r="I206"/>
        </row>
        <row r="207">
          <cell r="D207"/>
          <cell r="E207"/>
          <cell r="F207"/>
          <cell r="G207"/>
          <cell r="H207"/>
          <cell r="I207"/>
        </row>
        <row r="208">
          <cell r="D208"/>
          <cell r="E208"/>
          <cell r="F208"/>
          <cell r="G208"/>
          <cell r="H208"/>
          <cell r="I208"/>
        </row>
        <row r="209">
          <cell r="D209"/>
          <cell r="E209"/>
          <cell r="F209"/>
          <cell r="G209"/>
          <cell r="H209"/>
          <cell r="I209"/>
        </row>
        <row r="210">
          <cell r="D210"/>
          <cell r="E210"/>
          <cell r="F210"/>
          <cell r="G210"/>
          <cell r="H210"/>
          <cell r="I210"/>
        </row>
        <row r="211">
          <cell r="D211"/>
          <cell r="E211"/>
          <cell r="F211"/>
          <cell r="G211"/>
          <cell r="H211"/>
          <cell r="I211"/>
        </row>
        <row r="212">
          <cell r="D212"/>
          <cell r="E212"/>
          <cell r="F212"/>
          <cell r="G212"/>
          <cell r="H212"/>
          <cell r="I212"/>
        </row>
        <row r="213">
          <cell r="D213"/>
          <cell r="E213"/>
          <cell r="F213"/>
          <cell r="G213"/>
          <cell r="H213"/>
          <cell r="I213"/>
        </row>
        <row r="214">
          <cell r="D214"/>
          <cell r="E214"/>
          <cell r="F214"/>
          <cell r="G214"/>
          <cell r="H214"/>
          <cell r="I214"/>
        </row>
        <row r="215">
          <cell r="D215"/>
          <cell r="E215"/>
          <cell r="F215"/>
          <cell r="G215"/>
          <cell r="H215"/>
          <cell r="I215"/>
        </row>
        <row r="216">
          <cell r="D216"/>
          <cell r="E216"/>
          <cell r="F216"/>
          <cell r="G216"/>
          <cell r="H216"/>
          <cell r="I216"/>
        </row>
        <row r="217">
          <cell r="D217"/>
          <cell r="E217"/>
          <cell r="F217"/>
          <cell r="G217"/>
          <cell r="H217"/>
          <cell r="I217"/>
        </row>
        <row r="218">
          <cell r="D218"/>
          <cell r="E218"/>
          <cell r="F218"/>
          <cell r="G218"/>
          <cell r="H218"/>
          <cell r="I218"/>
        </row>
        <row r="219">
          <cell r="D219"/>
          <cell r="E219"/>
          <cell r="F219"/>
          <cell r="G219"/>
          <cell r="H219"/>
          <cell r="I219"/>
        </row>
        <row r="220">
          <cell r="D220"/>
          <cell r="E220"/>
          <cell r="F220"/>
          <cell r="G220"/>
          <cell r="H220"/>
          <cell r="I220"/>
        </row>
        <row r="221">
          <cell r="D221"/>
          <cell r="E221"/>
          <cell r="F221"/>
          <cell r="G221"/>
          <cell r="H221"/>
          <cell r="I221"/>
        </row>
        <row r="222">
          <cell r="D222"/>
          <cell r="E222"/>
          <cell r="F222"/>
          <cell r="G222"/>
          <cell r="H222"/>
          <cell r="I222"/>
        </row>
        <row r="223">
          <cell r="D223"/>
          <cell r="E223"/>
          <cell r="F223"/>
          <cell r="G223"/>
          <cell r="H223"/>
          <cell r="I223"/>
        </row>
        <row r="224">
          <cell r="D224"/>
          <cell r="E224"/>
          <cell r="F224"/>
          <cell r="G224"/>
          <cell r="H224"/>
          <cell r="I224"/>
        </row>
        <row r="225">
          <cell r="D225"/>
          <cell r="E225"/>
          <cell r="F225"/>
          <cell r="G225"/>
          <cell r="H225"/>
          <cell r="I225"/>
        </row>
        <row r="226">
          <cell r="D226"/>
          <cell r="E226"/>
          <cell r="F226"/>
          <cell r="G226"/>
          <cell r="H226"/>
          <cell r="I226"/>
        </row>
        <row r="227">
          <cell r="D227"/>
          <cell r="E227"/>
          <cell r="F227"/>
          <cell r="G227"/>
          <cell r="H227"/>
          <cell r="I227"/>
        </row>
        <row r="228">
          <cell r="D228"/>
          <cell r="E228"/>
          <cell r="F228"/>
          <cell r="G228"/>
          <cell r="H228"/>
          <cell r="I228"/>
        </row>
        <row r="229">
          <cell r="D229"/>
          <cell r="E229"/>
          <cell r="F229"/>
          <cell r="G229"/>
          <cell r="H229"/>
          <cell r="I229"/>
        </row>
        <row r="230">
          <cell r="D230"/>
          <cell r="E230"/>
          <cell r="F230"/>
          <cell r="G230"/>
          <cell r="H230"/>
          <cell r="I230"/>
        </row>
        <row r="231">
          <cell r="D231"/>
          <cell r="E231"/>
          <cell r="F231"/>
          <cell r="G231"/>
          <cell r="H231"/>
          <cell r="I231"/>
        </row>
        <row r="232">
          <cell r="D232"/>
          <cell r="E232"/>
          <cell r="F232"/>
          <cell r="G232"/>
          <cell r="H232"/>
          <cell r="I232"/>
        </row>
        <row r="233">
          <cell r="D233"/>
          <cell r="E233"/>
          <cell r="F233"/>
          <cell r="G233"/>
          <cell r="H233"/>
          <cell r="I233"/>
        </row>
        <row r="234">
          <cell r="D234"/>
          <cell r="E234"/>
          <cell r="F234"/>
          <cell r="G234"/>
          <cell r="H234"/>
          <cell r="I234"/>
        </row>
        <row r="235">
          <cell r="D235"/>
          <cell r="E235"/>
          <cell r="F235"/>
          <cell r="G235"/>
          <cell r="H235"/>
          <cell r="I235"/>
        </row>
        <row r="236">
          <cell r="D236"/>
          <cell r="E236"/>
          <cell r="F236"/>
          <cell r="G236"/>
          <cell r="H236"/>
          <cell r="I236"/>
        </row>
        <row r="237">
          <cell r="D237"/>
          <cell r="E237"/>
          <cell r="F237"/>
          <cell r="G237"/>
          <cell r="H237"/>
          <cell r="I237"/>
        </row>
        <row r="238">
          <cell r="D238"/>
          <cell r="E238"/>
          <cell r="F238"/>
          <cell r="G238"/>
          <cell r="H238"/>
          <cell r="I238"/>
        </row>
        <row r="239">
          <cell r="D239"/>
          <cell r="E239"/>
          <cell r="F239"/>
          <cell r="G239"/>
          <cell r="H239"/>
          <cell r="I239"/>
        </row>
        <row r="240">
          <cell r="D240"/>
          <cell r="E240"/>
          <cell r="F240"/>
          <cell r="G240"/>
          <cell r="H240"/>
          <cell r="I240"/>
        </row>
        <row r="241">
          <cell r="D241"/>
          <cell r="E241"/>
          <cell r="F241"/>
          <cell r="G241"/>
          <cell r="H241"/>
          <cell r="I241"/>
        </row>
        <row r="242">
          <cell r="D242"/>
          <cell r="E242"/>
          <cell r="F242"/>
          <cell r="G242"/>
          <cell r="H242"/>
          <cell r="I242"/>
        </row>
        <row r="243">
          <cell r="D243"/>
          <cell r="E243"/>
          <cell r="F243"/>
          <cell r="G243"/>
          <cell r="H243"/>
          <cell r="I243"/>
        </row>
        <row r="244">
          <cell r="D244"/>
          <cell r="E244"/>
          <cell r="F244"/>
          <cell r="G244"/>
          <cell r="H244"/>
          <cell r="I244"/>
        </row>
        <row r="245">
          <cell r="D245"/>
          <cell r="E245"/>
          <cell r="F245"/>
          <cell r="G245"/>
          <cell r="H245"/>
          <cell r="I245"/>
        </row>
        <row r="246">
          <cell r="D246"/>
          <cell r="E246"/>
          <cell r="F246"/>
          <cell r="G246"/>
          <cell r="H246"/>
          <cell r="I246"/>
        </row>
        <row r="247">
          <cell r="D247"/>
          <cell r="E247"/>
          <cell r="F247"/>
          <cell r="G247"/>
          <cell r="H247"/>
          <cell r="I247"/>
        </row>
        <row r="248">
          <cell r="D248"/>
          <cell r="E248"/>
          <cell r="F248"/>
          <cell r="G248"/>
          <cell r="H248"/>
          <cell r="I248"/>
        </row>
        <row r="249">
          <cell r="D249"/>
          <cell r="E249"/>
          <cell r="F249"/>
          <cell r="G249"/>
          <cell r="H249"/>
          <cell r="I249"/>
        </row>
        <row r="250">
          <cell r="C250"/>
          <cell r="D250"/>
          <cell r="E250"/>
          <cell r="F250"/>
          <cell r="G250"/>
          <cell r="H250"/>
          <cell r="I250"/>
        </row>
        <row r="251">
          <cell r="C251"/>
          <cell r="D251"/>
          <cell r="E251"/>
          <cell r="F251"/>
          <cell r="G251"/>
          <cell r="H251"/>
          <cell r="I251"/>
        </row>
        <row r="252">
          <cell r="C252"/>
          <cell r="D252"/>
          <cell r="E252"/>
          <cell r="F252"/>
          <cell r="G252"/>
          <cell r="H252"/>
          <cell r="I252"/>
        </row>
        <row r="253">
          <cell r="D253"/>
          <cell r="E253"/>
          <cell r="F253"/>
          <cell r="G253"/>
          <cell r="H253"/>
          <cell r="I253"/>
        </row>
        <row r="254">
          <cell r="D254"/>
          <cell r="E254"/>
          <cell r="F254"/>
          <cell r="G254"/>
          <cell r="H254"/>
          <cell r="I254"/>
        </row>
        <row r="255">
          <cell r="D255"/>
          <cell r="E255"/>
          <cell r="F255"/>
          <cell r="G255"/>
          <cell r="H255"/>
          <cell r="I255"/>
        </row>
        <row r="256">
          <cell r="C256"/>
          <cell r="D256"/>
          <cell r="E256"/>
          <cell r="F256"/>
          <cell r="G256"/>
          <cell r="H256"/>
          <cell r="I256"/>
        </row>
        <row r="257">
          <cell r="D257"/>
          <cell r="E257"/>
          <cell r="F257"/>
          <cell r="G257"/>
          <cell r="H257"/>
          <cell r="I257"/>
        </row>
        <row r="258">
          <cell r="D258"/>
          <cell r="E258"/>
          <cell r="F258"/>
          <cell r="G258"/>
          <cell r="H258"/>
          <cell r="I258"/>
        </row>
        <row r="259">
          <cell r="C259"/>
          <cell r="D259"/>
          <cell r="E259"/>
          <cell r="F259"/>
          <cell r="G259"/>
          <cell r="H259"/>
          <cell r="I259"/>
        </row>
        <row r="260">
          <cell r="D260"/>
          <cell r="E260"/>
          <cell r="F260"/>
          <cell r="G260"/>
          <cell r="H260"/>
          <cell r="I260"/>
        </row>
        <row r="261">
          <cell r="D261"/>
          <cell r="E261"/>
          <cell r="F261"/>
          <cell r="G261"/>
          <cell r="H261"/>
          <cell r="I261"/>
        </row>
        <row r="262">
          <cell r="D262"/>
          <cell r="E262"/>
          <cell r="F262"/>
          <cell r="G262"/>
          <cell r="H262"/>
          <cell r="I262"/>
        </row>
        <row r="263">
          <cell r="C263"/>
          <cell r="D263"/>
          <cell r="E263"/>
          <cell r="F263"/>
          <cell r="G263"/>
          <cell r="H263"/>
          <cell r="I263"/>
        </row>
        <row r="264">
          <cell r="C264"/>
          <cell r="D264"/>
          <cell r="E264"/>
          <cell r="F264"/>
          <cell r="G264"/>
          <cell r="H264"/>
          <cell r="I264"/>
        </row>
        <row r="265">
          <cell r="C265"/>
          <cell r="D265"/>
          <cell r="E265"/>
          <cell r="F265"/>
          <cell r="G265"/>
          <cell r="H265"/>
          <cell r="I265"/>
        </row>
        <row r="266">
          <cell r="D266"/>
          <cell r="E266"/>
          <cell r="F266"/>
          <cell r="G266"/>
          <cell r="H266"/>
          <cell r="I266"/>
        </row>
        <row r="267">
          <cell r="D267"/>
          <cell r="E267"/>
          <cell r="F267"/>
          <cell r="G267"/>
          <cell r="H267"/>
          <cell r="I267"/>
        </row>
        <row r="268">
          <cell r="C268"/>
          <cell r="D268"/>
          <cell r="E268"/>
          <cell r="F268"/>
          <cell r="G268"/>
          <cell r="H268"/>
          <cell r="I268"/>
        </row>
        <row r="269">
          <cell r="C269"/>
          <cell r="D269"/>
          <cell r="E269"/>
          <cell r="F269"/>
          <cell r="G269"/>
          <cell r="H269"/>
          <cell r="I269"/>
        </row>
        <row r="270">
          <cell r="C270"/>
          <cell r="D270"/>
          <cell r="E270"/>
          <cell r="F270"/>
          <cell r="G270"/>
          <cell r="H270"/>
          <cell r="I270"/>
        </row>
        <row r="271">
          <cell r="C271"/>
          <cell r="D271"/>
          <cell r="E271"/>
          <cell r="F271"/>
          <cell r="G271"/>
          <cell r="H271"/>
          <cell r="I271"/>
        </row>
        <row r="272">
          <cell r="D272"/>
          <cell r="E272"/>
          <cell r="F272"/>
          <cell r="G272"/>
          <cell r="H272"/>
          <cell r="I272"/>
        </row>
        <row r="273">
          <cell r="D273"/>
          <cell r="E273"/>
          <cell r="F273"/>
          <cell r="G273"/>
          <cell r="H273"/>
          <cell r="I273"/>
        </row>
        <row r="274">
          <cell r="C274"/>
          <cell r="D274"/>
          <cell r="E274"/>
          <cell r="F274"/>
          <cell r="G274"/>
          <cell r="H274"/>
          <cell r="I274"/>
        </row>
        <row r="275">
          <cell r="D275"/>
          <cell r="E275"/>
          <cell r="F275"/>
          <cell r="G275"/>
          <cell r="H275"/>
          <cell r="I275"/>
        </row>
        <row r="276">
          <cell r="C276"/>
          <cell r="D276"/>
          <cell r="E276"/>
          <cell r="F276"/>
          <cell r="G276"/>
          <cell r="H276"/>
          <cell r="I276"/>
        </row>
        <row r="277">
          <cell r="D277"/>
          <cell r="E277"/>
          <cell r="F277"/>
          <cell r="G277"/>
          <cell r="H277"/>
          <cell r="I277"/>
        </row>
        <row r="278">
          <cell r="C278"/>
          <cell r="D278"/>
          <cell r="E278"/>
          <cell r="F278"/>
          <cell r="G278"/>
          <cell r="H278"/>
          <cell r="I278"/>
        </row>
        <row r="279">
          <cell r="D279"/>
          <cell r="E279"/>
          <cell r="F279"/>
          <cell r="G279"/>
          <cell r="H279"/>
          <cell r="I279"/>
        </row>
        <row r="280">
          <cell r="D280"/>
          <cell r="E280"/>
          <cell r="F280"/>
          <cell r="G280"/>
          <cell r="H280"/>
          <cell r="I280"/>
        </row>
        <row r="281">
          <cell r="D281"/>
          <cell r="E281"/>
          <cell r="F281"/>
          <cell r="G281"/>
          <cell r="H281"/>
          <cell r="I281"/>
        </row>
        <row r="282">
          <cell r="C282"/>
          <cell r="D282"/>
          <cell r="E282"/>
          <cell r="F282"/>
          <cell r="G282"/>
          <cell r="H282"/>
          <cell r="I282"/>
        </row>
        <row r="283">
          <cell r="C283"/>
          <cell r="D283"/>
          <cell r="E283"/>
          <cell r="F283"/>
          <cell r="G283"/>
          <cell r="H283"/>
          <cell r="I283"/>
        </row>
        <row r="284">
          <cell r="C284"/>
          <cell r="D284"/>
          <cell r="E284"/>
          <cell r="F284"/>
          <cell r="G284"/>
          <cell r="H284"/>
          <cell r="I284"/>
        </row>
        <row r="285">
          <cell r="D285"/>
          <cell r="E285"/>
          <cell r="F285"/>
          <cell r="G285"/>
          <cell r="H285"/>
          <cell r="I285"/>
        </row>
        <row r="286">
          <cell r="D286"/>
          <cell r="E286"/>
          <cell r="F286"/>
          <cell r="G286"/>
          <cell r="H286"/>
          <cell r="I286"/>
        </row>
        <row r="287">
          <cell r="D287"/>
          <cell r="E287"/>
          <cell r="F287"/>
          <cell r="G287"/>
          <cell r="H287"/>
          <cell r="I287"/>
        </row>
        <row r="288">
          <cell r="D288"/>
          <cell r="E288"/>
          <cell r="F288"/>
          <cell r="G288"/>
          <cell r="H288"/>
          <cell r="I288"/>
        </row>
        <row r="289">
          <cell r="D289"/>
          <cell r="E289"/>
          <cell r="F289"/>
          <cell r="G289"/>
          <cell r="H289"/>
          <cell r="I289"/>
        </row>
        <row r="290">
          <cell r="D290"/>
          <cell r="E290"/>
          <cell r="F290"/>
          <cell r="G290"/>
          <cell r="H290"/>
          <cell r="I290"/>
        </row>
        <row r="291">
          <cell r="D291"/>
          <cell r="E291"/>
          <cell r="F291"/>
          <cell r="G291"/>
          <cell r="H291"/>
          <cell r="I291"/>
        </row>
        <row r="292">
          <cell r="D292"/>
          <cell r="E292"/>
          <cell r="F292"/>
          <cell r="G292"/>
          <cell r="H292"/>
          <cell r="I292"/>
        </row>
        <row r="293">
          <cell r="C293"/>
          <cell r="D293"/>
          <cell r="E293"/>
          <cell r="F293"/>
          <cell r="G293"/>
          <cell r="H293"/>
          <cell r="I293"/>
        </row>
        <row r="294">
          <cell r="C294"/>
          <cell r="D294"/>
          <cell r="E294"/>
          <cell r="F294"/>
          <cell r="G294"/>
          <cell r="H294"/>
          <cell r="I294"/>
        </row>
        <row r="295">
          <cell r="D295"/>
          <cell r="E295"/>
          <cell r="F295"/>
          <cell r="G295"/>
          <cell r="H295"/>
          <cell r="I295"/>
        </row>
        <row r="296">
          <cell r="C296"/>
          <cell r="D296"/>
          <cell r="E296"/>
          <cell r="F296"/>
          <cell r="G296"/>
          <cell r="H296"/>
          <cell r="I296"/>
        </row>
        <row r="297">
          <cell r="C297"/>
          <cell r="D297"/>
          <cell r="E297"/>
          <cell r="F297"/>
          <cell r="G297"/>
          <cell r="H297"/>
          <cell r="I297"/>
        </row>
        <row r="298">
          <cell r="C298"/>
          <cell r="D298"/>
          <cell r="E298"/>
          <cell r="F298"/>
          <cell r="G298"/>
          <cell r="H298"/>
          <cell r="I298"/>
        </row>
        <row r="299">
          <cell r="C299"/>
          <cell r="D299"/>
          <cell r="E299"/>
          <cell r="F299"/>
          <cell r="G299"/>
          <cell r="H299"/>
          <cell r="I299"/>
        </row>
        <row r="300">
          <cell r="D300"/>
          <cell r="E300"/>
          <cell r="F300"/>
          <cell r="G300"/>
          <cell r="H300"/>
          <cell r="I300"/>
        </row>
        <row r="301">
          <cell r="D301"/>
          <cell r="E301"/>
          <cell r="F301"/>
          <cell r="G301"/>
          <cell r="H301"/>
          <cell r="I301"/>
        </row>
        <row r="302">
          <cell r="C302"/>
          <cell r="D302"/>
          <cell r="E302"/>
          <cell r="F302"/>
          <cell r="G302"/>
          <cell r="H302"/>
          <cell r="I302"/>
        </row>
        <row r="303">
          <cell r="C303"/>
          <cell r="D303"/>
          <cell r="E303"/>
          <cell r="F303"/>
          <cell r="G303"/>
          <cell r="H303"/>
          <cell r="I303"/>
        </row>
        <row r="304">
          <cell r="C304"/>
          <cell r="D304"/>
          <cell r="E304"/>
          <cell r="F304"/>
          <cell r="G304"/>
          <cell r="H304"/>
          <cell r="I304"/>
        </row>
        <row r="305">
          <cell r="D305"/>
          <cell r="E305"/>
          <cell r="F305"/>
          <cell r="G305"/>
          <cell r="H305"/>
          <cell r="I305"/>
        </row>
        <row r="306">
          <cell r="C306"/>
          <cell r="D306"/>
          <cell r="E306"/>
          <cell r="F306"/>
          <cell r="G306"/>
          <cell r="H306"/>
          <cell r="I306"/>
        </row>
        <row r="307">
          <cell r="C307"/>
          <cell r="D307"/>
          <cell r="E307"/>
          <cell r="F307"/>
          <cell r="G307"/>
          <cell r="H307"/>
          <cell r="I307"/>
        </row>
        <row r="308">
          <cell r="D308"/>
          <cell r="E308"/>
          <cell r="F308"/>
          <cell r="G308"/>
          <cell r="H308"/>
          <cell r="I308"/>
        </row>
        <row r="309">
          <cell r="C309"/>
          <cell r="D309"/>
          <cell r="E309"/>
          <cell r="F309"/>
          <cell r="G309"/>
          <cell r="H309"/>
          <cell r="I309"/>
        </row>
        <row r="310">
          <cell r="C310"/>
          <cell r="D310"/>
          <cell r="E310"/>
          <cell r="F310"/>
          <cell r="G310"/>
          <cell r="H310"/>
          <cell r="I310"/>
        </row>
        <row r="311">
          <cell r="C311"/>
          <cell r="D311"/>
          <cell r="E311"/>
          <cell r="F311"/>
          <cell r="G311"/>
          <cell r="H311"/>
          <cell r="I311"/>
        </row>
        <row r="312">
          <cell r="D312"/>
          <cell r="E312"/>
          <cell r="F312"/>
          <cell r="G312"/>
          <cell r="H312"/>
          <cell r="I312"/>
        </row>
        <row r="313">
          <cell r="D313"/>
          <cell r="E313"/>
          <cell r="F313"/>
          <cell r="G313"/>
          <cell r="H313"/>
          <cell r="I313"/>
        </row>
        <row r="314">
          <cell r="C314"/>
          <cell r="D314"/>
          <cell r="E314"/>
          <cell r="F314"/>
          <cell r="G314"/>
          <cell r="H314"/>
          <cell r="I314"/>
        </row>
        <row r="315">
          <cell r="D315"/>
          <cell r="E315"/>
          <cell r="F315"/>
          <cell r="G315"/>
          <cell r="H315"/>
          <cell r="I315"/>
        </row>
        <row r="316">
          <cell r="C316"/>
          <cell r="D316"/>
          <cell r="E316"/>
          <cell r="F316"/>
          <cell r="G316"/>
          <cell r="H316"/>
          <cell r="I316"/>
        </row>
        <row r="317">
          <cell r="C317"/>
          <cell r="D317"/>
          <cell r="E317"/>
          <cell r="F317"/>
          <cell r="G317"/>
          <cell r="H317"/>
          <cell r="I317"/>
        </row>
        <row r="318">
          <cell r="C318"/>
          <cell r="D318"/>
          <cell r="E318"/>
          <cell r="F318"/>
          <cell r="G318"/>
          <cell r="H318"/>
          <cell r="I318"/>
        </row>
        <row r="319">
          <cell r="C319"/>
          <cell r="D319"/>
          <cell r="E319"/>
          <cell r="F319"/>
          <cell r="G319"/>
          <cell r="H319"/>
          <cell r="I319"/>
        </row>
        <row r="320">
          <cell r="C320"/>
          <cell r="D320"/>
          <cell r="E320"/>
          <cell r="F320"/>
          <cell r="G320"/>
          <cell r="H320"/>
          <cell r="I320"/>
        </row>
        <row r="321">
          <cell r="D321"/>
          <cell r="E321"/>
          <cell r="F321"/>
          <cell r="G321"/>
          <cell r="H321"/>
          <cell r="I321"/>
        </row>
        <row r="322">
          <cell r="C322"/>
          <cell r="D322"/>
          <cell r="E322"/>
          <cell r="F322"/>
          <cell r="G322"/>
          <cell r="H322"/>
          <cell r="I322"/>
        </row>
        <row r="323">
          <cell r="C323"/>
          <cell r="D323"/>
          <cell r="E323"/>
          <cell r="F323"/>
          <cell r="G323"/>
          <cell r="H323"/>
          <cell r="I323"/>
        </row>
        <row r="324">
          <cell r="C324"/>
          <cell r="D324"/>
          <cell r="E324"/>
          <cell r="F324"/>
          <cell r="G324"/>
          <cell r="H324"/>
          <cell r="I324"/>
        </row>
        <row r="325">
          <cell r="D325"/>
          <cell r="E325"/>
          <cell r="F325"/>
          <cell r="G325"/>
          <cell r="H325"/>
          <cell r="I325"/>
        </row>
        <row r="326">
          <cell r="D326"/>
          <cell r="E326"/>
          <cell r="F326"/>
          <cell r="G326"/>
          <cell r="H326"/>
          <cell r="I326"/>
        </row>
        <row r="327">
          <cell r="D327"/>
          <cell r="E327"/>
          <cell r="F327"/>
          <cell r="G327"/>
          <cell r="H327"/>
          <cell r="I327"/>
        </row>
        <row r="328">
          <cell r="D328"/>
          <cell r="E328"/>
          <cell r="F328"/>
          <cell r="G328"/>
          <cell r="H328"/>
          <cell r="I328"/>
        </row>
        <row r="329">
          <cell r="D329"/>
          <cell r="E329"/>
          <cell r="F329"/>
          <cell r="G329"/>
          <cell r="H329"/>
          <cell r="I329"/>
        </row>
        <row r="330">
          <cell r="D330"/>
          <cell r="E330"/>
          <cell r="F330"/>
          <cell r="G330"/>
          <cell r="H330"/>
          <cell r="I330"/>
        </row>
        <row r="331">
          <cell r="D331"/>
          <cell r="E331"/>
          <cell r="F331"/>
          <cell r="G331"/>
          <cell r="H331"/>
          <cell r="I331"/>
        </row>
        <row r="332">
          <cell r="D332"/>
          <cell r="E332"/>
          <cell r="F332"/>
          <cell r="G332"/>
          <cell r="H332"/>
          <cell r="I332"/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7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C4"/>
          <cell r="D4"/>
          <cell r="E4"/>
          <cell r="F4"/>
          <cell r="G4"/>
          <cell r="H4"/>
          <cell r="I4"/>
        </row>
        <row r="5">
          <cell r="C5"/>
          <cell r="D5"/>
          <cell r="E5"/>
          <cell r="F5"/>
          <cell r="G5"/>
          <cell r="H5"/>
          <cell r="I5"/>
        </row>
        <row r="6">
          <cell r="C6"/>
          <cell r="D6"/>
          <cell r="E6"/>
          <cell r="F6"/>
          <cell r="G6"/>
          <cell r="H6"/>
          <cell r="I6"/>
        </row>
        <row r="7">
          <cell r="C7"/>
          <cell r="D7"/>
          <cell r="E7"/>
          <cell r="F7"/>
          <cell r="G7"/>
          <cell r="H7"/>
          <cell r="I7"/>
        </row>
        <row r="8">
          <cell r="C8"/>
          <cell r="D8"/>
          <cell r="E8"/>
          <cell r="F8"/>
          <cell r="G8"/>
          <cell r="H8"/>
          <cell r="I8"/>
        </row>
        <row r="9">
          <cell r="C9"/>
          <cell r="D9"/>
          <cell r="E9"/>
          <cell r="F9"/>
          <cell r="G9"/>
          <cell r="H9"/>
          <cell r="I9"/>
        </row>
        <row r="10">
          <cell r="C10"/>
          <cell r="D10"/>
          <cell r="E10"/>
          <cell r="F10"/>
          <cell r="G10"/>
          <cell r="H10"/>
          <cell r="I10"/>
        </row>
        <row r="11">
          <cell r="D11"/>
          <cell r="E11"/>
          <cell r="F11"/>
          <cell r="G11"/>
          <cell r="H11"/>
          <cell r="I11"/>
        </row>
        <row r="12">
          <cell r="C12"/>
          <cell r="D12"/>
          <cell r="E12"/>
          <cell r="F12"/>
          <cell r="G12"/>
          <cell r="H12"/>
          <cell r="I12"/>
        </row>
        <row r="13">
          <cell r="C13"/>
          <cell r="D13"/>
          <cell r="E13"/>
          <cell r="F13"/>
          <cell r="G13"/>
          <cell r="H13"/>
          <cell r="I13"/>
        </row>
        <row r="14">
          <cell r="C14"/>
          <cell r="D14"/>
          <cell r="E14"/>
          <cell r="F14"/>
          <cell r="G14"/>
          <cell r="H14"/>
          <cell r="I14"/>
        </row>
        <row r="15">
          <cell r="D15"/>
          <cell r="E15"/>
          <cell r="F15"/>
          <cell r="G15"/>
          <cell r="H15"/>
          <cell r="I15"/>
        </row>
        <row r="16">
          <cell r="D16"/>
          <cell r="E16"/>
          <cell r="F16"/>
          <cell r="G16"/>
          <cell r="H16"/>
          <cell r="I16"/>
        </row>
        <row r="17">
          <cell r="D17"/>
          <cell r="E17"/>
          <cell r="F17"/>
          <cell r="G17"/>
          <cell r="H17"/>
          <cell r="I17"/>
        </row>
        <row r="18">
          <cell r="D18"/>
          <cell r="E18"/>
          <cell r="F18"/>
          <cell r="G18"/>
          <cell r="H18"/>
          <cell r="I18"/>
        </row>
        <row r="19">
          <cell r="C19"/>
          <cell r="D19"/>
          <cell r="E19"/>
          <cell r="F19"/>
          <cell r="G19"/>
          <cell r="H19"/>
          <cell r="I19"/>
        </row>
        <row r="20">
          <cell r="C20"/>
          <cell r="D20"/>
          <cell r="E20"/>
          <cell r="F20"/>
          <cell r="G20"/>
          <cell r="H20"/>
          <cell r="I20"/>
        </row>
        <row r="21">
          <cell r="C21"/>
          <cell r="D21"/>
          <cell r="E21"/>
          <cell r="F21"/>
          <cell r="G21"/>
          <cell r="H21"/>
          <cell r="I21"/>
        </row>
        <row r="22">
          <cell r="D22"/>
          <cell r="E22"/>
          <cell r="F22"/>
          <cell r="G22"/>
          <cell r="H22"/>
          <cell r="I22"/>
        </row>
        <row r="23">
          <cell r="C23"/>
          <cell r="D23"/>
          <cell r="E23"/>
          <cell r="F23"/>
          <cell r="G23"/>
          <cell r="H23"/>
          <cell r="I23"/>
        </row>
        <row r="24">
          <cell r="D24"/>
          <cell r="E24"/>
          <cell r="F24"/>
          <cell r="G24"/>
          <cell r="H24"/>
          <cell r="I24"/>
        </row>
        <row r="25">
          <cell r="C25"/>
          <cell r="D25"/>
          <cell r="E25"/>
          <cell r="F25"/>
          <cell r="G25"/>
          <cell r="H25"/>
          <cell r="I25"/>
        </row>
        <row r="26">
          <cell r="C26"/>
          <cell r="D26"/>
          <cell r="E26"/>
          <cell r="F26"/>
          <cell r="G26"/>
          <cell r="H26"/>
          <cell r="I26"/>
        </row>
        <row r="27">
          <cell r="C27"/>
          <cell r="D27"/>
          <cell r="E27"/>
          <cell r="F27"/>
          <cell r="G27"/>
          <cell r="H27"/>
          <cell r="I27"/>
        </row>
        <row r="28">
          <cell r="C28"/>
          <cell r="D28"/>
          <cell r="E28"/>
          <cell r="F28"/>
          <cell r="G28"/>
          <cell r="H28"/>
          <cell r="I28"/>
        </row>
        <row r="29">
          <cell r="C29"/>
          <cell r="D29"/>
          <cell r="E29"/>
          <cell r="F29"/>
          <cell r="G29"/>
          <cell r="H29"/>
          <cell r="I29"/>
        </row>
        <row r="30">
          <cell r="C30"/>
          <cell r="D30"/>
          <cell r="E30"/>
          <cell r="F30"/>
          <cell r="G30"/>
          <cell r="H30"/>
          <cell r="I30"/>
        </row>
        <row r="31">
          <cell r="D31"/>
          <cell r="E31"/>
          <cell r="F31"/>
          <cell r="G31"/>
          <cell r="H31"/>
          <cell r="I31"/>
        </row>
        <row r="32">
          <cell r="D32"/>
          <cell r="E32"/>
          <cell r="F32"/>
          <cell r="G32"/>
          <cell r="H32"/>
          <cell r="I32"/>
        </row>
        <row r="33">
          <cell r="C33"/>
          <cell r="D33"/>
          <cell r="E33"/>
          <cell r="F33"/>
          <cell r="G33"/>
          <cell r="H33"/>
          <cell r="I33"/>
        </row>
        <row r="34">
          <cell r="D34"/>
          <cell r="E34"/>
          <cell r="F34"/>
          <cell r="G34"/>
          <cell r="H34"/>
          <cell r="I34"/>
        </row>
        <row r="35">
          <cell r="D35"/>
          <cell r="E35"/>
          <cell r="F35"/>
          <cell r="G35"/>
          <cell r="H35"/>
          <cell r="I35"/>
        </row>
        <row r="36">
          <cell r="C36"/>
          <cell r="D36"/>
          <cell r="E36"/>
          <cell r="F36"/>
          <cell r="G36"/>
          <cell r="H36"/>
          <cell r="I36"/>
        </row>
        <row r="37">
          <cell r="C37"/>
          <cell r="D37"/>
          <cell r="E37"/>
          <cell r="F37"/>
          <cell r="G37"/>
          <cell r="H37"/>
          <cell r="I37"/>
        </row>
        <row r="38">
          <cell r="D38"/>
          <cell r="E38"/>
          <cell r="F38"/>
          <cell r="G38"/>
          <cell r="H38"/>
          <cell r="I38"/>
        </row>
        <row r="39">
          <cell r="D39"/>
          <cell r="E39"/>
          <cell r="F39"/>
          <cell r="G39"/>
          <cell r="H39"/>
          <cell r="I39"/>
        </row>
        <row r="40">
          <cell r="D40"/>
          <cell r="E40"/>
          <cell r="F40"/>
          <cell r="G40"/>
          <cell r="H40"/>
          <cell r="I40"/>
        </row>
        <row r="41">
          <cell r="D41"/>
          <cell r="E41"/>
          <cell r="F41"/>
          <cell r="G41"/>
          <cell r="H41"/>
          <cell r="I41"/>
        </row>
        <row r="42">
          <cell r="D42"/>
          <cell r="E42"/>
          <cell r="F42"/>
          <cell r="G42"/>
          <cell r="H42"/>
          <cell r="I42"/>
        </row>
        <row r="43">
          <cell r="C43"/>
          <cell r="D43"/>
          <cell r="E43"/>
          <cell r="F43"/>
          <cell r="G43"/>
          <cell r="H43"/>
          <cell r="I43"/>
        </row>
        <row r="44">
          <cell r="C44"/>
          <cell r="D44"/>
          <cell r="E44"/>
          <cell r="F44"/>
          <cell r="G44"/>
          <cell r="H44"/>
          <cell r="I44"/>
        </row>
        <row r="45">
          <cell r="C45"/>
          <cell r="D45"/>
          <cell r="E45"/>
          <cell r="F45"/>
          <cell r="G45"/>
          <cell r="H45"/>
          <cell r="I45"/>
        </row>
        <row r="46">
          <cell r="D46"/>
          <cell r="E46"/>
          <cell r="F46"/>
          <cell r="G46"/>
          <cell r="H46"/>
          <cell r="I46"/>
        </row>
        <row r="47">
          <cell r="D47"/>
          <cell r="E47"/>
          <cell r="F47"/>
          <cell r="G47"/>
          <cell r="H47"/>
          <cell r="I47"/>
        </row>
        <row r="48">
          <cell r="C48"/>
          <cell r="D48"/>
          <cell r="E48"/>
          <cell r="F48"/>
          <cell r="G48"/>
          <cell r="H48"/>
          <cell r="I48"/>
        </row>
        <row r="49">
          <cell r="C49"/>
          <cell r="D49"/>
          <cell r="E49"/>
          <cell r="F49"/>
          <cell r="G49"/>
          <cell r="H49"/>
          <cell r="I49"/>
        </row>
        <row r="50">
          <cell r="D50"/>
          <cell r="E50"/>
          <cell r="F50"/>
          <cell r="G50"/>
          <cell r="H50"/>
          <cell r="I50"/>
        </row>
        <row r="51">
          <cell r="D51"/>
          <cell r="E51"/>
          <cell r="F51"/>
          <cell r="G51"/>
          <cell r="H51"/>
          <cell r="I51"/>
        </row>
        <row r="52">
          <cell r="C52"/>
          <cell r="D52"/>
          <cell r="E52"/>
          <cell r="F52"/>
          <cell r="G52"/>
          <cell r="H52"/>
          <cell r="I52"/>
        </row>
        <row r="53">
          <cell r="C53"/>
          <cell r="D53"/>
          <cell r="E53"/>
          <cell r="F53"/>
          <cell r="G53"/>
          <cell r="H53"/>
          <cell r="I53"/>
        </row>
        <row r="54">
          <cell r="C54"/>
          <cell r="D54"/>
          <cell r="E54"/>
          <cell r="F54"/>
          <cell r="G54"/>
          <cell r="H54"/>
          <cell r="I54"/>
        </row>
        <row r="55">
          <cell r="C55"/>
          <cell r="D55"/>
          <cell r="E55"/>
          <cell r="F55"/>
          <cell r="G55"/>
          <cell r="H55"/>
          <cell r="I55"/>
        </row>
        <row r="56">
          <cell r="D56"/>
          <cell r="E56"/>
          <cell r="F56"/>
          <cell r="G56"/>
          <cell r="H56"/>
          <cell r="I56"/>
        </row>
        <row r="57">
          <cell r="D57"/>
          <cell r="E57"/>
          <cell r="F57"/>
          <cell r="G57"/>
          <cell r="H57"/>
          <cell r="I57"/>
        </row>
        <row r="58">
          <cell r="D58"/>
          <cell r="E58"/>
          <cell r="F58"/>
          <cell r="G58"/>
          <cell r="H58"/>
          <cell r="I58"/>
        </row>
        <row r="59">
          <cell r="D59"/>
          <cell r="E59"/>
          <cell r="F59"/>
          <cell r="G59"/>
          <cell r="H59"/>
          <cell r="I59"/>
        </row>
        <row r="60">
          <cell r="D60"/>
          <cell r="E60"/>
          <cell r="F60"/>
          <cell r="G60"/>
          <cell r="H60"/>
          <cell r="I60"/>
        </row>
        <row r="61">
          <cell r="D61"/>
          <cell r="E61"/>
          <cell r="F61"/>
          <cell r="G61"/>
          <cell r="H61"/>
          <cell r="I61"/>
        </row>
        <row r="62">
          <cell r="D62"/>
          <cell r="E62"/>
          <cell r="F62"/>
          <cell r="G62"/>
          <cell r="H62"/>
          <cell r="I62"/>
        </row>
        <row r="63">
          <cell r="D63"/>
          <cell r="E63"/>
          <cell r="F63"/>
          <cell r="G63"/>
          <cell r="H63"/>
          <cell r="I63"/>
        </row>
        <row r="64">
          <cell r="D64"/>
          <cell r="E64"/>
          <cell r="F64"/>
          <cell r="G64"/>
          <cell r="H64"/>
          <cell r="I64"/>
        </row>
        <row r="65">
          <cell r="D65"/>
          <cell r="E65"/>
          <cell r="F65"/>
          <cell r="G65"/>
          <cell r="H65"/>
          <cell r="I65"/>
        </row>
        <row r="66">
          <cell r="D66"/>
          <cell r="E66"/>
          <cell r="F66"/>
          <cell r="G66"/>
          <cell r="H66"/>
          <cell r="I66"/>
        </row>
        <row r="67">
          <cell r="C67"/>
          <cell r="D67"/>
          <cell r="E67"/>
          <cell r="F67"/>
          <cell r="G67"/>
          <cell r="H67"/>
          <cell r="I67"/>
        </row>
        <row r="68">
          <cell r="D68"/>
          <cell r="E68"/>
          <cell r="F68"/>
          <cell r="G68"/>
          <cell r="H68"/>
          <cell r="I68"/>
        </row>
        <row r="69">
          <cell r="C69"/>
          <cell r="D69"/>
          <cell r="E69"/>
          <cell r="F69"/>
          <cell r="G69"/>
          <cell r="H69"/>
          <cell r="I69"/>
        </row>
        <row r="70">
          <cell r="C70"/>
          <cell r="D70"/>
          <cell r="E70"/>
          <cell r="F70"/>
          <cell r="G70"/>
          <cell r="H70"/>
          <cell r="I70"/>
        </row>
        <row r="71">
          <cell r="C71"/>
          <cell r="D71"/>
          <cell r="E71"/>
          <cell r="F71"/>
          <cell r="G71"/>
          <cell r="H71"/>
          <cell r="I71"/>
        </row>
        <row r="72">
          <cell r="D72"/>
          <cell r="E72"/>
          <cell r="F72"/>
          <cell r="G72"/>
          <cell r="H72"/>
          <cell r="I72"/>
        </row>
        <row r="73">
          <cell r="D73"/>
          <cell r="E73"/>
          <cell r="F73"/>
          <cell r="G73"/>
          <cell r="H73"/>
          <cell r="I73"/>
        </row>
        <row r="74">
          <cell r="D74"/>
          <cell r="E74"/>
          <cell r="F74"/>
          <cell r="G74"/>
          <cell r="H74"/>
          <cell r="I74"/>
        </row>
        <row r="75">
          <cell r="D75"/>
          <cell r="E75"/>
          <cell r="F75"/>
          <cell r="G75"/>
          <cell r="H75"/>
          <cell r="I75"/>
        </row>
        <row r="76">
          <cell r="D76"/>
          <cell r="E76"/>
          <cell r="F76"/>
          <cell r="G76"/>
          <cell r="H76"/>
          <cell r="I76"/>
        </row>
        <row r="77">
          <cell r="D77"/>
          <cell r="E77"/>
          <cell r="F77"/>
          <cell r="G77"/>
          <cell r="H77"/>
          <cell r="I77"/>
        </row>
        <row r="78">
          <cell r="D78"/>
          <cell r="E78"/>
          <cell r="F78"/>
          <cell r="G78"/>
          <cell r="H78"/>
          <cell r="I78"/>
        </row>
        <row r="79">
          <cell r="D79"/>
          <cell r="E79"/>
          <cell r="F79"/>
          <cell r="G79"/>
          <cell r="H79"/>
          <cell r="I79"/>
        </row>
        <row r="80">
          <cell r="C80"/>
          <cell r="D80"/>
          <cell r="E80"/>
          <cell r="F80"/>
          <cell r="G80"/>
          <cell r="H80"/>
          <cell r="I80"/>
        </row>
        <row r="81">
          <cell r="D81"/>
          <cell r="E81"/>
          <cell r="F81"/>
          <cell r="G81"/>
          <cell r="H81"/>
          <cell r="I81"/>
        </row>
        <row r="82">
          <cell r="C82"/>
          <cell r="D82"/>
          <cell r="E82"/>
          <cell r="F82"/>
          <cell r="G82"/>
          <cell r="H82"/>
          <cell r="I82"/>
        </row>
        <row r="83">
          <cell r="D83"/>
          <cell r="E83"/>
          <cell r="F83"/>
          <cell r="G83"/>
          <cell r="H83"/>
          <cell r="I83"/>
        </row>
        <row r="84">
          <cell r="C84"/>
          <cell r="D84"/>
          <cell r="E84"/>
          <cell r="F84"/>
          <cell r="G84"/>
          <cell r="H84"/>
          <cell r="I84"/>
        </row>
        <row r="85">
          <cell r="C85"/>
          <cell r="D85"/>
          <cell r="E85"/>
          <cell r="F85"/>
          <cell r="G85"/>
          <cell r="H85"/>
          <cell r="I85"/>
        </row>
        <row r="86">
          <cell r="C86"/>
          <cell r="D86"/>
          <cell r="E86"/>
          <cell r="F86"/>
          <cell r="G86"/>
          <cell r="H86"/>
          <cell r="I86"/>
        </row>
        <row r="87">
          <cell r="C87"/>
          <cell r="D87"/>
          <cell r="E87"/>
          <cell r="F87"/>
          <cell r="G87"/>
          <cell r="H87"/>
          <cell r="I87"/>
        </row>
        <row r="88">
          <cell r="D88"/>
          <cell r="E88"/>
          <cell r="F88"/>
          <cell r="G88"/>
          <cell r="H88"/>
          <cell r="I88"/>
        </row>
        <row r="89">
          <cell r="C89"/>
          <cell r="D89"/>
          <cell r="E89"/>
          <cell r="F89"/>
          <cell r="G89"/>
          <cell r="H89"/>
          <cell r="I89"/>
        </row>
        <row r="90">
          <cell r="C90"/>
          <cell r="D90"/>
          <cell r="E90"/>
          <cell r="F90"/>
          <cell r="G90"/>
          <cell r="H90"/>
          <cell r="I90"/>
        </row>
        <row r="91">
          <cell r="C91"/>
          <cell r="D91"/>
          <cell r="E91"/>
          <cell r="F91"/>
          <cell r="G91"/>
          <cell r="H91"/>
          <cell r="I91"/>
        </row>
        <row r="92">
          <cell r="D92"/>
          <cell r="E92"/>
          <cell r="F92"/>
          <cell r="G92"/>
          <cell r="H92"/>
          <cell r="I92"/>
        </row>
        <row r="93">
          <cell r="D93"/>
          <cell r="E93"/>
          <cell r="F93"/>
          <cell r="G93"/>
          <cell r="H93"/>
          <cell r="I93"/>
        </row>
        <row r="94">
          <cell r="C94"/>
          <cell r="D94"/>
          <cell r="E94"/>
          <cell r="F94"/>
          <cell r="G94"/>
          <cell r="H94"/>
          <cell r="I94"/>
        </row>
        <row r="95">
          <cell r="C95"/>
          <cell r="D95"/>
          <cell r="E95"/>
          <cell r="F95"/>
          <cell r="G95"/>
          <cell r="H95"/>
          <cell r="I95"/>
        </row>
        <row r="96">
          <cell r="C96"/>
          <cell r="D96"/>
          <cell r="E96"/>
          <cell r="F96"/>
          <cell r="G96"/>
          <cell r="H96"/>
          <cell r="I96"/>
        </row>
        <row r="97">
          <cell r="D97"/>
          <cell r="E97"/>
          <cell r="F97"/>
          <cell r="G97"/>
          <cell r="H97"/>
          <cell r="I97"/>
        </row>
        <row r="98">
          <cell r="C98"/>
          <cell r="D98"/>
          <cell r="E98"/>
          <cell r="F98"/>
          <cell r="G98"/>
          <cell r="H98"/>
          <cell r="I98"/>
        </row>
        <row r="99">
          <cell r="C99"/>
          <cell r="D99"/>
          <cell r="E99"/>
          <cell r="F99"/>
          <cell r="G99"/>
          <cell r="H99"/>
          <cell r="I99"/>
        </row>
        <row r="100">
          <cell r="D100"/>
          <cell r="E100"/>
          <cell r="F100"/>
          <cell r="G100"/>
          <cell r="H100"/>
          <cell r="I100"/>
        </row>
        <row r="101">
          <cell r="C101"/>
          <cell r="D101"/>
          <cell r="E101"/>
          <cell r="F101"/>
          <cell r="G101"/>
          <cell r="H101"/>
          <cell r="I101"/>
        </row>
        <row r="102">
          <cell r="C102"/>
          <cell r="D102"/>
          <cell r="E102"/>
          <cell r="F102"/>
          <cell r="G102"/>
          <cell r="H102"/>
          <cell r="I102"/>
        </row>
        <row r="103">
          <cell r="C103"/>
          <cell r="D103"/>
          <cell r="E103"/>
          <cell r="F103"/>
          <cell r="G103"/>
          <cell r="H103"/>
          <cell r="I103"/>
        </row>
        <row r="104">
          <cell r="D104"/>
          <cell r="E104"/>
          <cell r="F104"/>
          <cell r="G104"/>
          <cell r="H104"/>
          <cell r="I104"/>
        </row>
        <row r="105">
          <cell r="C105"/>
          <cell r="D105"/>
          <cell r="E105"/>
          <cell r="F105"/>
          <cell r="G105"/>
          <cell r="H105"/>
          <cell r="I105"/>
        </row>
        <row r="106">
          <cell r="C106"/>
          <cell r="D106"/>
          <cell r="E106"/>
          <cell r="F106"/>
          <cell r="G106"/>
          <cell r="H106"/>
          <cell r="I106"/>
        </row>
        <row r="107">
          <cell r="C107"/>
          <cell r="D107"/>
          <cell r="E107"/>
          <cell r="F107"/>
          <cell r="G107"/>
          <cell r="H107"/>
          <cell r="I107"/>
        </row>
        <row r="108">
          <cell r="C108"/>
          <cell r="D108"/>
          <cell r="E108"/>
          <cell r="F108"/>
          <cell r="G108"/>
          <cell r="H108"/>
          <cell r="I108"/>
        </row>
        <row r="109">
          <cell r="C109"/>
          <cell r="D109"/>
          <cell r="E109"/>
          <cell r="F109"/>
          <cell r="G109"/>
          <cell r="H109"/>
          <cell r="I109"/>
        </row>
        <row r="110">
          <cell r="D110"/>
          <cell r="E110"/>
          <cell r="F110"/>
          <cell r="G110"/>
          <cell r="H110"/>
          <cell r="I110"/>
        </row>
        <row r="111">
          <cell r="C111"/>
          <cell r="D111"/>
          <cell r="E111"/>
          <cell r="F111"/>
          <cell r="G111"/>
          <cell r="H111"/>
          <cell r="I111"/>
        </row>
        <row r="112">
          <cell r="C112"/>
          <cell r="D112"/>
          <cell r="E112"/>
          <cell r="F112"/>
          <cell r="G112"/>
          <cell r="H112"/>
          <cell r="I112"/>
        </row>
        <row r="113">
          <cell r="C113"/>
          <cell r="D113"/>
          <cell r="E113"/>
          <cell r="F113"/>
          <cell r="G113"/>
          <cell r="H113"/>
          <cell r="I113"/>
        </row>
        <row r="114">
          <cell r="D114"/>
          <cell r="E114"/>
          <cell r="F114"/>
          <cell r="G114"/>
          <cell r="H114"/>
          <cell r="I114"/>
        </row>
        <row r="115">
          <cell r="C115"/>
          <cell r="D115"/>
          <cell r="E115"/>
          <cell r="F115"/>
          <cell r="G115"/>
          <cell r="H115"/>
          <cell r="I115"/>
        </row>
        <row r="116">
          <cell r="C116"/>
          <cell r="D116"/>
          <cell r="E116"/>
          <cell r="F116"/>
          <cell r="G116"/>
          <cell r="H116"/>
          <cell r="I116"/>
        </row>
        <row r="117">
          <cell r="C117"/>
          <cell r="D117"/>
          <cell r="E117"/>
          <cell r="F117"/>
          <cell r="G117"/>
          <cell r="H117"/>
          <cell r="I117"/>
        </row>
        <row r="118">
          <cell r="C118"/>
          <cell r="D118"/>
          <cell r="E118"/>
          <cell r="F118"/>
          <cell r="G118"/>
          <cell r="H118"/>
          <cell r="I118"/>
        </row>
        <row r="119">
          <cell r="D119"/>
          <cell r="E119"/>
          <cell r="F119"/>
          <cell r="G119"/>
          <cell r="H119"/>
          <cell r="I119"/>
        </row>
        <row r="120">
          <cell r="C120"/>
          <cell r="D120"/>
          <cell r="E120"/>
          <cell r="F120"/>
          <cell r="G120"/>
          <cell r="H120"/>
          <cell r="I120"/>
        </row>
        <row r="121">
          <cell r="C121"/>
          <cell r="D121"/>
          <cell r="E121"/>
          <cell r="F121"/>
          <cell r="G121"/>
          <cell r="H121"/>
          <cell r="I121"/>
        </row>
        <row r="122">
          <cell r="D122"/>
          <cell r="E122"/>
          <cell r="F122"/>
          <cell r="G122"/>
          <cell r="H122"/>
          <cell r="I122"/>
        </row>
        <row r="123">
          <cell r="C123"/>
          <cell r="D123"/>
          <cell r="E123"/>
          <cell r="F123"/>
          <cell r="G123"/>
          <cell r="H123"/>
          <cell r="I123"/>
        </row>
        <row r="124">
          <cell r="C124"/>
          <cell r="D124"/>
          <cell r="E124"/>
          <cell r="F124"/>
          <cell r="G124"/>
          <cell r="H124"/>
          <cell r="I124"/>
        </row>
        <row r="125">
          <cell r="C125"/>
          <cell r="D125"/>
          <cell r="E125"/>
          <cell r="F125"/>
          <cell r="G125"/>
          <cell r="H125"/>
          <cell r="I125"/>
        </row>
        <row r="126">
          <cell r="C126"/>
          <cell r="D126"/>
          <cell r="E126"/>
          <cell r="F126"/>
          <cell r="G126"/>
          <cell r="H126"/>
          <cell r="I126"/>
        </row>
        <row r="127">
          <cell r="D127"/>
          <cell r="E127"/>
          <cell r="F127"/>
          <cell r="G127"/>
          <cell r="H127"/>
          <cell r="I127"/>
        </row>
        <row r="128">
          <cell r="C128"/>
          <cell r="D128"/>
          <cell r="E128"/>
          <cell r="F128"/>
          <cell r="G128"/>
          <cell r="H128"/>
          <cell r="I128"/>
        </row>
        <row r="129">
          <cell r="D129"/>
          <cell r="E129"/>
          <cell r="F129"/>
          <cell r="G129"/>
          <cell r="H129"/>
          <cell r="I129"/>
        </row>
        <row r="130">
          <cell r="C130"/>
          <cell r="D130"/>
          <cell r="E130"/>
          <cell r="F130"/>
          <cell r="G130"/>
          <cell r="H130"/>
          <cell r="I130"/>
        </row>
        <row r="131">
          <cell r="D131"/>
          <cell r="E131"/>
          <cell r="F131"/>
          <cell r="G131"/>
          <cell r="H131"/>
          <cell r="I131"/>
        </row>
        <row r="132">
          <cell r="D132"/>
          <cell r="E132"/>
          <cell r="F132"/>
          <cell r="G132"/>
          <cell r="H132"/>
          <cell r="I132"/>
        </row>
        <row r="133">
          <cell r="D133"/>
          <cell r="E133"/>
          <cell r="F133"/>
          <cell r="G133"/>
          <cell r="H133"/>
          <cell r="I133"/>
        </row>
        <row r="134">
          <cell r="D134"/>
          <cell r="E134"/>
          <cell r="F134"/>
          <cell r="G134"/>
          <cell r="H134"/>
          <cell r="I134"/>
        </row>
        <row r="135">
          <cell r="D135"/>
          <cell r="E135"/>
          <cell r="F135"/>
          <cell r="G135"/>
          <cell r="H135"/>
          <cell r="I135"/>
        </row>
        <row r="136">
          <cell r="C136"/>
          <cell r="D136"/>
          <cell r="E136"/>
          <cell r="F136"/>
          <cell r="G136"/>
          <cell r="H136"/>
          <cell r="I136"/>
        </row>
        <row r="137">
          <cell r="D137"/>
          <cell r="E137"/>
          <cell r="F137"/>
          <cell r="G137"/>
          <cell r="H137"/>
          <cell r="I137"/>
        </row>
        <row r="138">
          <cell r="D138"/>
          <cell r="E138"/>
          <cell r="F138"/>
          <cell r="G138"/>
          <cell r="H138"/>
          <cell r="I138"/>
        </row>
        <row r="139">
          <cell r="C139"/>
          <cell r="D139"/>
          <cell r="E139"/>
          <cell r="F139"/>
          <cell r="G139"/>
          <cell r="H139"/>
          <cell r="I139"/>
        </row>
        <row r="140">
          <cell r="D140"/>
          <cell r="E140"/>
          <cell r="F140"/>
          <cell r="G140"/>
          <cell r="H140"/>
          <cell r="I140"/>
        </row>
        <row r="141">
          <cell r="C141"/>
          <cell r="D141"/>
          <cell r="E141"/>
          <cell r="F141"/>
          <cell r="G141"/>
          <cell r="H141"/>
          <cell r="I141"/>
        </row>
        <row r="142">
          <cell r="D142"/>
          <cell r="E142"/>
          <cell r="F142"/>
          <cell r="G142"/>
          <cell r="H142"/>
          <cell r="I142"/>
        </row>
        <row r="143">
          <cell r="C143"/>
          <cell r="D143"/>
          <cell r="E143"/>
          <cell r="F143"/>
          <cell r="G143"/>
          <cell r="H143"/>
          <cell r="I143"/>
        </row>
        <row r="144">
          <cell r="D144"/>
          <cell r="E144"/>
          <cell r="F144"/>
          <cell r="G144"/>
          <cell r="H144"/>
          <cell r="I144"/>
        </row>
        <row r="145">
          <cell r="C145"/>
          <cell r="D145"/>
          <cell r="E145"/>
          <cell r="F145"/>
          <cell r="G145"/>
          <cell r="H145"/>
          <cell r="I145"/>
        </row>
        <row r="146">
          <cell r="D146"/>
          <cell r="E146"/>
          <cell r="F146"/>
          <cell r="G146"/>
          <cell r="H146"/>
          <cell r="I146"/>
        </row>
        <row r="147">
          <cell r="D147"/>
          <cell r="E147"/>
          <cell r="F147"/>
          <cell r="G147"/>
          <cell r="H147"/>
          <cell r="I147"/>
        </row>
        <row r="148">
          <cell r="C148"/>
          <cell r="D148"/>
          <cell r="E148"/>
          <cell r="F148"/>
          <cell r="G148"/>
          <cell r="H148"/>
          <cell r="I148"/>
        </row>
        <row r="149">
          <cell r="C149"/>
          <cell r="D149"/>
          <cell r="E149"/>
          <cell r="F149"/>
          <cell r="G149"/>
          <cell r="H149"/>
          <cell r="I149"/>
        </row>
        <row r="150">
          <cell r="D150"/>
          <cell r="E150"/>
          <cell r="F150"/>
          <cell r="G150"/>
          <cell r="H150"/>
          <cell r="I150"/>
        </row>
        <row r="151">
          <cell r="C151"/>
          <cell r="D151"/>
          <cell r="E151"/>
          <cell r="F151"/>
          <cell r="G151"/>
          <cell r="H151"/>
          <cell r="I151"/>
        </row>
        <row r="152">
          <cell r="C152"/>
          <cell r="D152"/>
          <cell r="E152"/>
          <cell r="F152"/>
          <cell r="G152"/>
          <cell r="H152"/>
          <cell r="I152"/>
        </row>
        <row r="153">
          <cell r="C153"/>
          <cell r="D153"/>
          <cell r="E153"/>
          <cell r="F153"/>
          <cell r="G153"/>
          <cell r="H153"/>
          <cell r="I153"/>
        </row>
        <row r="154">
          <cell r="C154"/>
          <cell r="D154"/>
          <cell r="E154"/>
          <cell r="F154"/>
          <cell r="G154"/>
          <cell r="H154"/>
          <cell r="I154"/>
        </row>
        <row r="155">
          <cell r="D155"/>
          <cell r="E155"/>
          <cell r="F155"/>
          <cell r="G155"/>
          <cell r="H155"/>
          <cell r="I155"/>
        </row>
        <row r="156">
          <cell r="C156"/>
          <cell r="D156"/>
          <cell r="E156"/>
          <cell r="F156"/>
          <cell r="G156"/>
          <cell r="H156"/>
          <cell r="I156"/>
        </row>
        <row r="157">
          <cell r="C157"/>
          <cell r="D157"/>
          <cell r="E157"/>
          <cell r="F157"/>
          <cell r="G157"/>
          <cell r="H157"/>
          <cell r="I157"/>
        </row>
        <row r="158">
          <cell r="C158"/>
          <cell r="D158"/>
          <cell r="E158"/>
          <cell r="F158"/>
          <cell r="G158"/>
          <cell r="H158"/>
          <cell r="I158"/>
        </row>
        <row r="159">
          <cell r="C159"/>
          <cell r="D159"/>
          <cell r="E159"/>
          <cell r="F159"/>
          <cell r="G159"/>
          <cell r="H159"/>
          <cell r="I159"/>
        </row>
        <row r="160">
          <cell r="D160"/>
          <cell r="E160"/>
          <cell r="F160"/>
          <cell r="G160"/>
          <cell r="H160"/>
          <cell r="I160"/>
        </row>
        <row r="161">
          <cell r="D161"/>
          <cell r="E161"/>
          <cell r="F161"/>
          <cell r="G161"/>
          <cell r="H161"/>
          <cell r="I161"/>
        </row>
        <row r="162">
          <cell r="D162"/>
          <cell r="E162"/>
          <cell r="F162"/>
          <cell r="G162"/>
          <cell r="H162"/>
          <cell r="I162"/>
        </row>
        <row r="163">
          <cell r="D163"/>
          <cell r="E163"/>
          <cell r="F163"/>
          <cell r="G163"/>
          <cell r="H163"/>
          <cell r="I163"/>
        </row>
        <row r="164">
          <cell r="D164"/>
          <cell r="E164"/>
          <cell r="F164"/>
          <cell r="G164"/>
          <cell r="H164"/>
          <cell r="I164"/>
        </row>
        <row r="165">
          <cell r="D165"/>
          <cell r="E165"/>
          <cell r="F165"/>
          <cell r="G165"/>
          <cell r="H165"/>
          <cell r="I165"/>
        </row>
        <row r="166">
          <cell r="D166"/>
          <cell r="E166"/>
          <cell r="F166"/>
          <cell r="G166"/>
          <cell r="H166"/>
          <cell r="I166"/>
        </row>
        <row r="167">
          <cell r="D167"/>
          <cell r="E167"/>
          <cell r="F167"/>
          <cell r="G167"/>
          <cell r="H167"/>
          <cell r="I167"/>
        </row>
        <row r="168">
          <cell r="D168"/>
          <cell r="E168"/>
          <cell r="F168"/>
          <cell r="G168"/>
          <cell r="H168"/>
          <cell r="I168"/>
        </row>
        <row r="169">
          <cell r="D169"/>
          <cell r="E169"/>
          <cell r="F169"/>
          <cell r="G169"/>
          <cell r="H169"/>
          <cell r="I169"/>
        </row>
        <row r="170">
          <cell r="D170"/>
          <cell r="E170"/>
          <cell r="F170"/>
          <cell r="G170"/>
          <cell r="H170"/>
          <cell r="I170"/>
        </row>
        <row r="171">
          <cell r="D171"/>
          <cell r="E171"/>
          <cell r="F171"/>
          <cell r="G171"/>
          <cell r="H171"/>
          <cell r="I171"/>
        </row>
        <row r="172">
          <cell r="D172"/>
          <cell r="E172"/>
          <cell r="F172"/>
          <cell r="G172"/>
          <cell r="H172"/>
          <cell r="I172"/>
        </row>
        <row r="173">
          <cell r="D173"/>
          <cell r="E173"/>
          <cell r="F173"/>
          <cell r="G173"/>
          <cell r="H173"/>
          <cell r="I173"/>
        </row>
        <row r="174">
          <cell r="D174"/>
          <cell r="E174"/>
          <cell r="F174"/>
          <cell r="G174"/>
          <cell r="H174"/>
          <cell r="I174"/>
        </row>
        <row r="175">
          <cell r="D175"/>
          <cell r="E175"/>
          <cell r="F175"/>
          <cell r="G175"/>
          <cell r="H175"/>
          <cell r="I175"/>
        </row>
        <row r="176">
          <cell r="D176"/>
          <cell r="E176"/>
          <cell r="F176"/>
          <cell r="G176"/>
          <cell r="H176"/>
          <cell r="I176"/>
        </row>
        <row r="177">
          <cell r="D177"/>
          <cell r="E177"/>
          <cell r="F177"/>
          <cell r="G177"/>
          <cell r="H177"/>
          <cell r="I177"/>
        </row>
        <row r="178">
          <cell r="D178"/>
          <cell r="E178"/>
          <cell r="F178"/>
          <cell r="G178"/>
          <cell r="H178"/>
          <cell r="I178"/>
        </row>
        <row r="179">
          <cell r="D179"/>
          <cell r="E179"/>
          <cell r="F179"/>
          <cell r="G179"/>
          <cell r="H179"/>
          <cell r="I179"/>
        </row>
        <row r="180">
          <cell r="D180"/>
          <cell r="E180"/>
          <cell r="F180"/>
          <cell r="G180"/>
          <cell r="H180"/>
          <cell r="I180"/>
        </row>
        <row r="181">
          <cell r="D181"/>
          <cell r="E181"/>
          <cell r="F181"/>
          <cell r="G181"/>
          <cell r="H181"/>
          <cell r="I181"/>
        </row>
        <row r="182">
          <cell r="D182"/>
          <cell r="E182"/>
          <cell r="F182"/>
          <cell r="G182"/>
          <cell r="H182"/>
          <cell r="I182"/>
        </row>
        <row r="183">
          <cell r="D183"/>
          <cell r="E183"/>
          <cell r="F183"/>
          <cell r="G183"/>
          <cell r="H183"/>
          <cell r="I183"/>
        </row>
        <row r="184">
          <cell r="D184"/>
          <cell r="E184"/>
          <cell r="F184"/>
          <cell r="G184"/>
          <cell r="H184"/>
          <cell r="I184"/>
        </row>
        <row r="185">
          <cell r="D185"/>
          <cell r="E185"/>
          <cell r="F185"/>
          <cell r="G185"/>
          <cell r="H185"/>
          <cell r="I185"/>
        </row>
        <row r="186">
          <cell r="D186"/>
          <cell r="E186"/>
          <cell r="F186"/>
          <cell r="G186"/>
          <cell r="H186"/>
          <cell r="I186"/>
        </row>
        <row r="187">
          <cell r="D187"/>
          <cell r="E187"/>
          <cell r="F187"/>
          <cell r="G187"/>
          <cell r="H187"/>
          <cell r="I187"/>
        </row>
        <row r="188">
          <cell r="D188"/>
          <cell r="E188"/>
          <cell r="F188"/>
          <cell r="G188"/>
          <cell r="H188"/>
          <cell r="I188"/>
        </row>
        <row r="189">
          <cell r="D189"/>
          <cell r="E189"/>
          <cell r="F189"/>
          <cell r="G189"/>
          <cell r="H189"/>
          <cell r="I189"/>
        </row>
        <row r="190">
          <cell r="D190"/>
          <cell r="E190"/>
          <cell r="F190"/>
          <cell r="G190"/>
          <cell r="H190"/>
          <cell r="I190"/>
        </row>
        <row r="191">
          <cell r="D191"/>
          <cell r="E191"/>
          <cell r="F191"/>
          <cell r="G191"/>
          <cell r="H191"/>
          <cell r="I191"/>
        </row>
        <row r="192">
          <cell r="D192"/>
          <cell r="E192"/>
          <cell r="F192"/>
          <cell r="G192"/>
          <cell r="H192"/>
          <cell r="I192"/>
        </row>
        <row r="193">
          <cell r="D193"/>
          <cell r="E193"/>
          <cell r="F193"/>
          <cell r="G193"/>
          <cell r="H193"/>
          <cell r="I193"/>
        </row>
        <row r="194">
          <cell r="D194"/>
          <cell r="E194"/>
          <cell r="F194"/>
          <cell r="G194"/>
          <cell r="H194"/>
          <cell r="I194"/>
        </row>
        <row r="195">
          <cell r="D195"/>
          <cell r="E195"/>
          <cell r="F195"/>
          <cell r="G195"/>
          <cell r="H195"/>
          <cell r="I195"/>
        </row>
        <row r="196">
          <cell r="D196"/>
          <cell r="E196"/>
          <cell r="F196"/>
          <cell r="G196"/>
          <cell r="H196"/>
          <cell r="I196"/>
        </row>
        <row r="197">
          <cell r="D197"/>
          <cell r="E197"/>
          <cell r="F197"/>
          <cell r="G197"/>
          <cell r="H197"/>
          <cell r="I197"/>
        </row>
        <row r="198">
          <cell r="D198"/>
          <cell r="E198"/>
          <cell r="F198"/>
          <cell r="G198"/>
          <cell r="H198"/>
          <cell r="I198"/>
        </row>
        <row r="199">
          <cell r="D199"/>
          <cell r="E199"/>
          <cell r="F199"/>
          <cell r="G199"/>
          <cell r="H199"/>
          <cell r="I199"/>
        </row>
        <row r="200">
          <cell r="D200"/>
          <cell r="E200"/>
          <cell r="F200"/>
          <cell r="G200"/>
          <cell r="H200"/>
          <cell r="I200"/>
        </row>
        <row r="201">
          <cell r="D201"/>
          <cell r="E201"/>
          <cell r="F201"/>
          <cell r="G201"/>
          <cell r="H201"/>
          <cell r="I201"/>
        </row>
        <row r="202">
          <cell r="D202"/>
          <cell r="E202"/>
          <cell r="F202"/>
          <cell r="G202"/>
          <cell r="H202"/>
          <cell r="I202"/>
        </row>
        <row r="203">
          <cell r="D203"/>
          <cell r="E203"/>
          <cell r="F203"/>
          <cell r="G203"/>
          <cell r="H203"/>
          <cell r="I203"/>
        </row>
        <row r="204">
          <cell r="D204"/>
          <cell r="E204"/>
          <cell r="F204"/>
          <cell r="G204"/>
          <cell r="H204"/>
          <cell r="I204"/>
        </row>
        <row r="205">
          <cell r="D205"/>
          <cell r="E205"/>
          <cell r="F205"/>
          <cell r="G205"/>
          <cell r="H205"/>
          <cell r="I205"/>
        </row>
        <row r="206">
          <cell r="D206"/>
          <cell r="E206"/>
          <cell r="F206"/>
          <cell r="G206"/>
          <cell r="H206"/>
          <cell r="I206"/>
        </row>
        <row r="207">
          <cell r="D207"/>
          <cell r="E207"/>
          <cell r="F207"/>
          <cell r="G207"/>
          <cell r="H207"/>
          <cell r="I207"/>
        </row>
        <row r="208">
          <cell r="D208"/>
          <cell r="E208"/>
          <cell r="F208"/>
          <cell r="G208"/>
          <cell r="H208"/>
          <cell r="I208"/>
        </row>
        <row r="209">
          <cell r="D209"/>
          <cell r="E209"/>
          <cell r="F209"/>
          <cell r="G209"/>
          <cell r="H209"/>
          <cell r="I209"/>
        </row>
        <row r="210">
          <cell r="D210"/>
          <cell r="E210"/>
          <cell r="F210"/>
          <cell r="G210"/>
          <cell r="H210"/>
          <cell r="I210"/>
        </row>
        <row r="211">
          <cell r="D211"/>
          <cell r="E211"/>
          <cell r="F211"/>
          <cell r="G211"/>
          <cell r="H211"/>
          <cell r="I211"/>
        </row>
        <row r="212">
          <cell r="D212"/>
          <cell r="E212"/>
          <cell r="F212"/>
          <cell r="G212"/>
          <cell r="H212"/>
          <cell r="I212"/>
        </row>
        <row r="213">
          <cell r="D213"/>
          <cell r="E213"/>
          <cell r="F213"/>
          <cell r="G213"/>
          <cell r="H213"/>
          <cell r="I213"/>
        </row>
        <row r="214">
          <cell r="D214"/>
          <cell r="E214"/>
          <cell r="F214"/>
          <cell r="G214"/>
          <cell r="H214"/>
          <cell r="I214"/>
        </row>
        <row r="215">
          <cell r="D215"/>
          <cell r="E215"/>
          <cell r="F215"/>
          <cell r="G215"/>
          <cell r="H215"/>
          <cell r="I215"/>
        </row>
        <row r="216">
          <cell r="D216"/>
          <cell r="E216"/>
          <cell r="F216"/>
          <cell r="G216"/>
          <cell r="H216"/>
          <cell r="I216"/>
        </row>
        <row r="217">
          <cell r="D217"/>
          <cell r="E217"/>
          <cell r="F217"/>
          <cell r="G217"/>
          <cell r="H217"/>
          <cell r="I217"/>
        </row>
        <row r="218">
          <cell r="D218"/>
          <cell r="E218"/>
          <cell r="F218"/>
          <cell r="G218"/>
          <cell r="H218"/>
          <cell r="I218"/>
        </row>
        <row r="219">
          <cell r="D219"/>
          <cell r="E219"/>
          <cell r="F219"/>
          <cell r="G219"/>
          <cell r="H219"/>
          <cell r="I219"/>
        </row>
        <row r="220">
          <cell r="D220"/>
          <cell r="E220"/>
          <cell r="F220"/>
          <cell r="G220"/>
          <cell r="H220"/>
          <cell r="I220"/>
        </row>
        <row r="221">
          <cell r="D221"/>
          <cell r="E221"/>
          <cell r="F221"/>
          <cell r="G221"/>
          <cell r="H221"/>
          <cell r="I221"/>
        </row>
        <row r="222">
          <cell r="D222"/>
          <cell r="E222"/>
          <cell r="F222"/>
          <cell r="G222"/>
          <cell r="H222"/>
          <cell r="I222"/>
        </row>
        <row r="223">
          <cell r="D223"/>
          <cell r="E223"/>
          <cell r="F223"/>
          <cell r="G223"/>
          <cell r="H223"/>
          <cell r="I223"/>
        </row>
        <row r="224">
          <cell r="D224"/>
          <cell r="E224"/>
          <cell r="F224"/>
          <cell r="G224"/>
          <cell r="H224"/>
          <cell r="I224"/>
        </row>
        <row r="225">
          <cell r="D225"/>
          <cell r="E225"/>
          <cell r="F225"/>
          <cell r="G225"/>
          <cell r="H225"/>
          <cell r="I225"/>
        </row>
        <row r="226">
          <cell r="D226"/>
          <cell r="E226"/>
          <cell r="F226"/>
          <cell r="G226"/>
          <cell r="H226"/>
          <cell r="I226"/>
        </row>
        <row r="227">
          <cell r="D227"/>
          <cell r="E227"/>
          <cell r="F227"/>
          <cell r="G227"/>
          <cell r="H227"/>
          <cell r="I227"/>
        </row>
        <row r="228">
          <cell r="D228"/>
          <cell r="E228"/>
          <cell r="F228"/>
          <cell r="G228"/>
          <cell r="H228"/>
          <cell r="I228"/>
        </row>
        <row r="229">
          <cell r="D229"/>
          <cell r="E229"/>
          <cell r="F229"/>
          <cell r="G229"/>
          <cell r="H229"/>
          <cell r="I229"/>
        </row>
        <row r="230">
          <cell r="D230"/>
          <cell r="E230"/>
          <cell r="F230"/>
          <cell r="G230"/>
          <cell r="H230"/>
          <cell r="I230"/>
        </row>
        <row r="231">
          <cell r="D231"/>
          <cell r="E231"/>
          <cell r="F231"/>
          <cell r="G231"/>
          <cell r="H231"/>
          <cell r="I231"/>
        </row>
        <row r="232">
          <cell r="D232"/>
          <cell r="E232"/>
          <cell r="F232"/>
          <cell r="G232"/>
          <cell r="H232"/>
          <cell r="I232"/>
        </row>
        <row r="233">
          <cell r="D233"/>
          <cell r="E233"/>
          <cell r="F233"/>
          <cell r="G233"/>
          <cell r="H233"/>
          <cell r="I233"/>
        </row>
        <row r="234">
          <cell r="D234"/>
          <cell r="E234"/>
          <cell r="F234"/>
          <cell r="G234"/>
          <cell r="H234"/>
          <cell r="I234"/>
        </row>
        <row r="235">
          <cell r="D235"/>
          <cell r="E235"/>
          <cell r="F235"/>
          <cell r="G235"/>
          <cell r="H235"/>
          <cell r="I235"/>
        </row>
        <row r="236">
          <cell r="D236"/>
          <cell r="E236"/>
          <cell r="F236"/>
          <cell r="G236"/>
          <cell r="H236"/>
          <cell r="I236"/>
        </row>
        <row r="237">
          <cell r="D237"/>
          <cell r="E237"/>
          <cell r="F237"/>
          <cell r="G237"/>
          <cell r="H237"/>
          <cell r="I237"/>
        </row>
        <row r="238">
          <cell r="D238"/>
          <cell r="E238"/>
          <cell r="F238"/>
          <cell r="G238"/>
          <cell r="H238"/>
          <cell r="I238"/>
        </row>
        <row r="239">
          <cell r="D239"/>
          <cell r="E239"/>
          <cell r="F239"/>
          <cell r="G239"/>
          <cell r="H239"/>
          <cell r="I239"/>
        </row>
        <row r="240">
          <cell r="D240"/>
          <cell r="E240"/>
          <cell r="F240"/>
          <cell r="G240"/>
          <cell r="H240"/>
          <cell r="I240"/>
        </row>
        <row r="241">
          <cell r="D241"/>
          <cell r="E241"/>
          <cell r="F241"/>
          <cell r="G241"/>
          <cell r="H241"/>
          <cell r="I241"/>
        </row>
        <row r="242">
          <cell r="D242"/>
          <cell r="E242"/>
          <cell r="F242"/>
          <cell r="G242"/>
          <cell r="H242"/>
          <cell r="I242"/>
        </row>
        <row r="243">
          <cell r="D243"/>
          <cell r="E243"/>
          <cell r="F243"/>
          <cell r="G243"/>
          <cell r="H243"/>
          <cell r="I243"/>
        </row>
        <row r="244">
          <cell r="D244"/>
          <cell r="E244"/>
          <cell r="F244"/>
          <cell r="G244"/>
          <cell r="H244"/>
          <cell r="I244"/>
        </row>
        <row r="245">
          <cell r="D245"/>
          <cell r="E245"/>
          <cell r="F245"/>
          <cell r="G245"/>
          <cell r="H245"/>
          <cell r="I245"/>
        </row>
        <row r="246">
          <cell r="D246"/>
          <cell r="E246"/>
          <cell r="F246"/>
          <cell r="G246"/>
          <cell r="H246"/>
          <cell r="I246"/>
        </row>
        <row r="247">
          <cell r="D247"/>
          <cell r="E247"/>
          <cell r="F247"/>
          <cell r="G247"/>
          <cell r="H247"/>
          <cell r="I247"/>
        </row>
        <row r="248">
          <cell r="D248"/>
          <cell r="E248"/>
          <cell r="F248"/>
          <cell r="G248"/>
          <cell r="H248"/>
          <cell r="I248"/>
        </row>
        <row r="249">
          <cell r="D249"/>
          <cell r="E249"/>
          <cell r="F249"/>
          <cell r="G249"/>
          <cell r="H249"/>
          <cell r="I249"/>
        </row>
        <row r="250">
          <cell r="C250"/>
          <cell r="D250"/>
          <cell r="E250"/>
          <cell r="F250"/>
          <cell r="G250"/>
          <cell r="H250"/>
          <cell r="I250"/>
        </row>
        <row r="251">
          <cell r="C251"/>
          <cell r="D251"/>
          <cell r="E251"/>
          <cell r="F251"/>
          <cell r="G251"/>
          <cell r="H251"/>
          <cell r="I251"/>
        </row>
        <row r="252">
          <cell r="C252"/>
          <cell r="D252"/>
          <cell r="E252"/>
          <cell r="F252"/>
          <cell r="G252"/>
          <cell r="H252"/>
          <cell r="I252"/>
        </row>
        <row r="253">
          <cell r="D253"/>
          <cell r="E253"/>
          <cell r="F253"/>
          <cell r="G253"/>
          <cell r="H253"/>
          <cell r="I253"/>
        </row>
        <row r="254">
          <cell r="D254"/>
          <cell r="E254"/>
          <cell r="F254"/>
          <cell r="G254"/>
          <cell r="H254"/>
          <cell r="I254"/>
        </row>
        <row r="255">
          <cell r="D255"/>
          <cell r="E255"/>
          <cell r="F255"/>
          <cell r="G255"/>
          <cell r="H255"/>
          <cell r="I255"/>
        </row>
        <row r="256">
          <cell r="C256"/>
          <cell r="D256"/>
          <cell r="E256"/>
          <cell r="F256"/>
          <cell r="G256"/>
          <cell r="H256"/>
          <cell r="I256"/>
        </row>
        <row r="257">
          <cell r="D257"/>
          <cell r="E257"/>
          <cell r="F257"/>
          <cell r="G257"/>
          <cell r="H257"/>
          <cell r="I257"/>
        </row>
        <row r="258">
          <cell r="D258"/>
          <cell r="E258"/>
          <cell r="F258"/>
          <cell r="G258"/>
          <cell r="H258"/>
          <cell r="I258"/>
        </row>
        <row r="259">
          <cell r="C259"/>
          <cell r="D259"/>
          <cell r="E259"/>
          <cell r="F259"/>
          <cell r="G259"/>
          <cell r="H259"/>
          <cell r="I259"/>
        </row>
        <row r="260">
          <cell r="D260"/>
          <cell r="E260"/>
          <cell r="F260"/>
          <cell r="G260"/>
          <cell r="H260"/>
          <cell r="I260"/>
        </row>
        <row r="261">
          <cell r="D261"/>
          <cell r="E261"/>
          <cell r="F261"/>
          <cell r="G261"/>
          <cell r="H261"/>
          <cell r="I261"/>
        </row>
        <row r="262">
          <cell r="D262"/>
          <cell r="E262"/>
          <cell r="F262"/>
          <cell r="G262"/>
          <cell r="H262"/>
          <cell r="I262"/>
        </row>
        <row r="263">
          <cell r="C263"/>
          <cell r="D263"/>
          <cell r="E263"/>
          <cell r="F263"/>
          <cell r="G263"/>
          <cell r="H263"/>
          <cell r="I263"/>
        </row>
        <row r="264">
          <cell r="C264"/>
          <cell r="D264"/>
          <cell r="E264"/>
          <cell r="F264"/>
          <cell r="G264"/>
          <cell r="H264"/>
          <cell r="I264"/>
        </row>
        <row r="265">
          <cell r="C265"/>
          <cell r="D265"/>
          <cell r="E265"/>
          <cell r="F265"/>
          <cell r="G265"/>
          <cell r="H265"/>
          <cell r="I265"/>
        </row>
        <row r="266">
          <cell r="D266"/>
          <cell r="E266"/>
          <cell r="F266"/>
          <cell r="G266"/>
          <cell r="H266"/>
          <cell r="I266"/>
        </row>
        <row r="267">
          <cell r="D267"/>
          <cell r="E267"/>
          <cell r="F267"/>
          <cell r="G267"/>
          <cell r="H267"/>
          <cell r="I267"/>
        </row>
        <row r="268">
          <cell r="C268"/>
          <cell r="D268"/>
          <cell r="E268"/>
          <cell r="F268"/>
          <cell r="G268"/>
          <cell r="H268"/>
          <cell r="I268"/>
        </row>
        <row r="269">
          <cell r="C269"/>
          <cell r="D269"/>
          <cell r="E269"/>
          <cell r="F269"/>
          <cell r="G269"/>
          <cell r="H269"/>
          <cell r="I269"/>
        </row>
        <row r="270">
          <cell r="C270"/>
          <cell r="D270"/>
          <cell r="E270"/>
          <cell r="F270"/>
          <cell r="G270"/>
          <cell r="H270"/>
          <cell r="I270"/>
        </row>
        <row r="271">
          <cell r="C271"/>
          <cell r="D271"/>
          <cell r="E271"/>
          <cell r="F271"/>
          <cell r="G271"/>
          <cell r="H271"/>
          <cell r="I271"/>
        </row>
        <row r="272">
          <cell r="D272"/>
          <cell r="E272"/>
          <cell r="F272"/>
          <cell r="G272"/>
          <cell r="H272"/>
          <cell r="I272"/>
        </row>
        <row r="273">
          <cell r="D273"/>
          <cell r="E273"/>
          <cell r="F273"/>
          <cell r="G273"/>
          <cell r="H273"/>
          <cell r="I273"/>
        </row>
        <row r="274">
          <cell r="C274"/>
          <cell r="D274"/>
          <cell r="E274"/>
          <cell r="F274"/>
          <cell r="G274"/>
          <cell r="H274"/>
          <cell r="I274"/>
        </row>
        <row r="275">
          <cell r="D275"/>
          <cell r="E275"/>
          <cell r="F275"/>
          <cell r="G275"/>
          <cell r="H275"/>
          <cell r="I275"/>
        </row>
        <row r="276">
          <cell r="C276"/>
          <cell r="D276"/>
          <cell r="E276"/>
          <cell r="F276"/>
          <cell r="G276"/>
          <cell r="H276"/>
          <cell r="I276"/>
        </row>
        <row r="277">
          <cell r="D277"/>
          <cell r="E277"/>
          <cell r="F277"/>
          <cell r="G277"/>
          <cell r="H277"/>
          <cell r="I277"/>
        </row>
        <row r="278">
          <cell r="C278"/>
          <cell r="D278"/>
          <cell r="E278"/>
          <cell r="F278"/>
          <cell r="G278"/>
          <cell r="H278"/>
          <cell r="I278"/>
        </row>
        <row r="279">
          <cell r="D279"/>
          <cell r="E279"/>
          <cell r="F279"/>
          <cell r="G279"/>
          <cell r="H279"/>
          <cell r="I279"/>
        </row>
        <row r="280">
          <cell r="D280"/>
          <cell r="E280"/>
          <cell r="F280"/>
          <cell r="G280"/>
          <cell r="H280"/>
          <cell r="I280"/>
        </row>
        <row r="281">
          <cell r="D281"/>
          <cell r="E281"/>
          <cell r="F281"/>
          <cell r="G281"/>
          <cell r="H281"/>
          <cell r="I281"/>
        </row>
        <row r="282">
          <cell r="C282"/>
          <cell r="D282"/>
          <cell r="E282"/>
          <cell r="F282"/>
          <cell r="G282"/>
          <cell r="H282"/>
          <cell r="I282"/>
        </row>
        <row r="283">
          <cell r="C283"/>
          <cell r="D283"/>
          <cell r="E283"/>
          <cell r="F283"/>
          <cell r="G283"/>
          <cell r="H283"/>
          <cell r="I283"/>
        </row>
        <row r="284">
          <cell r="C284"/>
          <cell r="D284"/>
          <cell r="E284"/>
          <cell r="F284"/>
          <cell r="G284"/>
          <cell r="H284"/>
          <cell r="I284"/>
        </row>
        <row r="285">
          <cell r="D285"/>
          <cell r="E285"/>
          <cell r="F285"/>
          <cell r="G285"/>
          <cell r="H285"/>
          <cell r="I285"/>
        </row>
        <row r="286">
          <cell r="D286"/>
          <cell r="E286"/>
          <cell r="F286"/>
          <cell r="G286"/>
          <cell r="H286"/>
          <cell r="I286"/>
        </row>
        <row r="287">
          <cell r="D287"/>
          <cell r="E287"/>
          <cell r="F287"/>
          <cell r="G287"/>
          <cell r="H287"/>
          <cell r="I287"/>
        </row>
        <row r="288">
          <cell r="D288"/>
          <cell r="E288"/>
          <cell r="F288"/>
          <cell r="G288"/>
          <cell r="H288"/>
          <cell r="I288"/>
        </row>
        <row r="289">
          <cell r="D289"/>
          <cell r="E289"/>
          <cell r="F289"/>
          <cell r="G289"/>
          <cell r="H289"/>
          <cell r="I289"/>
        </row>
        <row r="290">
          <cell r="D290"/>
          <cell r="E290"/>
          <cell r="F290"/>
          <cell r="G290"/>
          <cell r="H290"/>
          <cell r="I290"/>
        </row>
        <row r="291">
          <cell r="D291"/>
          <cell r="E291"/>
          <cell r="F291"/>
          <cell r="G291"/>
          <cell r="H291"/>
          <cell r="I291"/>
        </row>
        <row r="292">
          <cell r="D292"/>
          <cell r="E292"/>
          <cell r="F292"/>
          <cell r="G292"/>
          <cell r="H292"/>
          <cell r="I292"/>
        </row>
        <row r="293">
          <cell r="C293"/>
          <cell r="D293"/>
          <cell r="E293"/>
          <cell r="F293"/>
          <cell r="G293"/>
          <cell r="H293"/>
          <cell r="I293"/>
        </row>
        <row r="294">
          <cell r="C294"/>
          <cell r="D294"/>
          <cell r="E294"/>
          <cell r="F294"/>
          <cell r="G294"/>
          <cell r="H294"/>
          <cell r="I294"/>
        </row>
        <row r="295">
          <cell r="D295"/>
          <cell r="E295"/>
          <cell r="F295"/>
          <cell r="G295"/>
          <cell r="H295"/>
          <cell r="I295"/>
        </row>
        <row r="296">
          <cell r="C296"/>
          <cell r="D296"/>
          <cell r="E296"/>
          <cell r="F296"/>
          <cell r="G296"/>
          <cell r="H296"/>
          <cell r="I296"/>
        </row>
        <row r="297">
          <cell r="C297"/>
          <cell r="D297"/>
          <cell r="E297"/>
          <cell r="F297"/>
          <cell r="G297"/>
          <cell r="H297"/>
          <cell r="I297"/>
        </row>
        <row r="298">
          <cell r="C298"/>
          <cell r="D298"/>
          <cell r="E298"/>
          <cell r="F298"/>
          <cell r="G298"/>
          <cell r="H298"/>
          <cell r="I298"/>
        </row>
        <row r="299">
          <cell r="C299"/>
          <cell r="D299"/>
          <cell r="E299"/>
          <cell r="F299"/>
          <cell r="G299"/>
          <cell r="H299"/>
          <cell r="I299"/>
        </row>
        <row r="300">
          <cell r="D300"/>
          <cell r="E300"/>
          <cell r="F300"/>
          <cell r="G300"/>
          <cell r="H300"/>
          <cell r="I300"/>
        </row>
        <row r="301">
          <cell r="D301"/>
          <cell r="E301"/>
          <cell r="F301"/>
          <cell r="G301"/>
          <cell r="H301"/>
          <cell r="I301"/>
        </row>
        <row r="302">
          <cell r="C302"/>
          <cell r="D302"/>
          <cell r="E302"/>
          <cell r="F302"/>
          <cell r="G302"/>
          <cell r="H302"/>
          <cell r="I302"/>
        </row>
        <row r="303">
          <cell r="C303"/>
          <cell r="D303"/>
          <cell r="E303"/>
          <cell r="F303"/>
          <cell r="G303"/>
          <cell r="H303"/>
          <cell r="I303"/>
        </row>
        <row r="304">
          <cell r="C304"/>
          <cell r="D304"/>
          <cell r="E304"/>
          <cell r="F304"/>
          <cell r="G304"/>
          <cell r="H304"/>
          <cell r="I304"/>
        </row>
        <row r="305">
          <cell r="D305"/>
          <cell r="E305"/>
          <cell r="F305"/>
          <cell r="G305"/>
          <cell r="H305"/>
          <cell r="I305"/>
        </row>
        <row r="306">
          <cell r="C306"/>
          <cell r="D306"/>
          <cell r="E306"/>
          <cell r="F306"/>
          <cell r="G306"/>
          <cell r="H306"/>
          <cell r="I306"/>
        </row>
        <row r="307">
          <cell r="C307"/>
          <cell r="D307"/>
          <cell r="E307"/>
          <cell r="F307"/>
          <cell r="G307"/>
          <cell r="H307"/>
          <cell r="I307"/>
        </row>
        <row r="308">
          <cell r="D308"/>
          <cell r="E308"/>
          <cell r="F308"/>
          <cell r="G308"/>
          <cell r="H308"/>
          <cell r="I308"/>
        </row>
        <row r="309">
          <cell r="C309"/>
          <cell r="D309"/>
          <cell r="E309"/>
          <cell r="F309"/>
          <cell r="G309"/>
          <cell r="H309"/>
          <cell r="I309"/>
        </row>
        <row r="310">
          <cell r="C310"/>
          <cell r="D310"/>
          <cell r="E310"/>
          <cell r="F310"/>
          <cell r="G310"/>
          <cell r="H310"/>
          <cell r="I310"/>
        </row>
        <row r="311">
          <cell r="C311"/>
          <cell r="D311"/>
          <cell r="E311"/>
          <cell r="F311"/>
          <cell r="G311"/>
          <cell r="H311"/>
          <cell r="I311"/>
        </row>
        <row r="312">
          <cell r="D312"/>
          <cell r="E312"/>
          <cell r="F312"/>
          <cell r="G312"/>
          <cell r="H312"/>
          <cell r="I312"/>
        </row>
        <row r="313">
          <cell r="D313"/>
          <cell r="E313"/>
          <cell r="F313"/>
          <cell r="G313"/>
          <cell r="H313"/>
          <cell r="I313"/>
        </row>
        <row r="314">
          <cell r="C314"/>
          <cell r="D314"/>
          <cell r="E314"/>
          <cell r="F314"/>
          <cell r="G314"/>
          <cell r="H314"/>
          <cell r="I314"/>
        </row>
        <row r="315">
          <cell r="D315"/>
          <cell r="E315"/>
          <cell r="F315"/>
          <cell r="G315"/>
          <cell r="H315"/>
          <cell r="I315"/>
        </row>
        <row r="316">
          <cell r="C316"/>
          <cell r="D316"/>
          <cell r="E316"/>
          <cell r="F316"/>
          <cell r="G316"/>
          <cell r="H316"/>
          <cell r="I316"/>
        </row>
        <row r="317">
          <cell r="C317"/>
          <cell r="D317"/>
          <cell r="E317"/>
          <cell r="F317"/>
          <cell r="G317"/>
          <cell r="H317"/>
          <cell r="I317"/>
        </row>
        <row r="318">
          <cell r="C318"/>
          <cell r="D318"/>
          <cell r="E318"/>
          <cell r="F318"/>
          <cell r="G318"/>
          <cell r="H318"/>
          <cell r="I318"/>
        </row>
        <row r="319">
          <cell r="C319"/>
          <cell r="D319"/>
          <cell r="E319"/>
          <cell r="F319"/>
          <cell r="G319"/>
          <cell r="H319"/>
          <cell r="I319"/>
        </row>
        <row r="320">
          <cell r="C320"/>
          <cell r="D320"/>
          <cell r="E320"/>
          <cell r="F320"/>
          <cell r="G320"/>
          <cell r="H320"/>
          <cell r="I320"/>
        </row>
        <row r="321">
          <cell r="D321"/>
          <cell r="E321"/>
          <cell r="F321"/>
          <cell r="G321"/>
          <cell r="H321"/>
          <cell r="I321"/>
        </row>
        <row r="322">
          <cell r="C322"/>
          <cell r="D322"/>
          <cell r="E322"/>
          <cell r="F322"/>
          <cell r="G322"/>
          <cell r="H322"/>
          <cell r="I322"/>
        </row>
        <row r="323">
          <cell r="C323"/>
          <cell r="D323"/>
          <cell r="E323"/>
          <cell r="F323"/>
          <cell r="G323"/>
          <cell r="H323"/>
          <cell r="I323"/>
        </row>
        <row r="324">
          <cell r="C324"/>
          <cell r="D324"/>
          <cell r="E324"/>
          <cell r="F324"/>
          <cell r="G324"/>
          <cell r="H324"/>
          <cell r="I324"/>
        </row>
        <row r="325">
          <cell r="D325"/>
          <cell r="E325"/>
          <cell r="F325"/>
          <cell r="G325"/>
          <cell r="H325"/>
          <cell r="I325"/>
        </row>
        <row r="326">
          <cell r="D326"/>
          <cell r="E326"/>
          <cell r="F326"/>
          <cell r="G326"/>
          <cell r="H326"/>
          <cell r="I326"/>
        </row>
        <row r="327">
          <cell r="D327"/>
          <cell r="E327"/>
          <cell r="F327"/>
          <cell r="G327"/>
          <cell r="H327"/>
          <cell r="I327"/>
        </row>
        <row r="328">
          <cell r="D328"/>
          <cell r="E328"/>
          <cell r="F328"/>
          <cell r="G328"/>
          <cell r="H328"/>
          <cell r="I328"/>
        </row>
        <row r="329">
          <cell r="D329"/>
          <cell r="E329"/>
          <cell r="F329"/>
          <cell r="G329"/>
          <cell r="H329"/>
          <cell r="I329"/>
        </row>
        <row r="330">
          <cell r="D330"/>
          <cell r="E330"/>
          <cell r="F330"/>
          <cell r="G330"/>
          <cell r="H330"/>
          <cell r="I330"/>
        </row>
        <row r="331">
          <cell r="D331"/>
          <cell r="E331"/>
          <cell r="F331"/>
          <cell r="G331"/>
          <cell r="H331"/>
          <cell r="I331"/>
        </row>
        <row r="332">
          <cell r="D332"/>
          <cell r="E332"/>
          <cell r="F332"/>
          <cell r="G332"/>
          <cell r="H332"/>
          <cell r="I332"/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8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C4"/>
          <cell r="D4"/>
          <cell r="E4"/>
          <cell r="F4"/>
          <cell r="G4"/>
          <cell r="H4"/>
          <cell r="I4"/>
        </row>
        <row r="5">
          <cell r="C5"/>
          <cell r="D5"/>
          <cell r="E5"/>
          <cell r="F5"/>
          <cell r="G5"/>
          <cell r="H5"/>
          <cell r="I5"/>
        </row>
        <row r="6">
          <cell r="C6"/>
          <cell r="D6"/>
          <cell r="E6"/>
          <cell r="F6"/>
          <cell r="G6"/>
          <cell r="H6"/>
          <cell r="I6"/>
        </row>
        <row r="7">
          <cell r="C7"/>
          <cell r="D7"/>
          <cell r="E7"/>
          <cell r="F7"/>
          <cell r="G7"/>
          <cell r="H7"/>
          <cell r="I7"/>
        </row>
        <row r="8">
          <cell r="C8"/>
          <cell r="D8"/>
          <cell r="E8"/>
          <cell r="F8"/>
          <cell r="G8"/>
          <cell r="H8"/>
          <cell r="I8"/>
        </row>
        <row r="9">
          <cell r="C9"/>
          <cell r="D9"/>
          <cell r="E9"/>
          <cell r="F9"/>
          <cell r="G9"/>
          <cell r="H9"/>
          <cell r="I9"/>
        </row>
        <row r="10">
          <cell r="C10"/>
          <cell r="D10"/>
          <cell r="E10"/>
          <cell r="F10"/>
          <cell r="G10"/>
          <cell r="H10"/>
          <cell r="I10"/>
        </row>
        <row r="11">
          <cell r="D11"/>
          <cell r="E11"/>
          <cell r="F11"/>
          <cell r="G11"/>
          <cell r="H11"/>
          <cell r="I11"/>
        </row>
        <row r="12">
          <cell r="C12"/>
          <cell r="D12"/>
          <cell r="E12"/>
          <cell r="F12"/>
          <cell r="G12"/>
          <cell r="H12"/>
          <cell r="I12"/>
        </row>
        <row r="13">
          <cell r="C13"/>
          <cell r="D13"/>
          <cell r="E13"/>
          <cell r="F13"/>
          <cell r="G13"/>
          <cell r="H13"/>
          <cell r="I13"/>
        </row>
        <row r="14">
          <cell r="C14"/>
          <cell r="D14"/>
          <cell r="E14"/>
          <cell r="F14"/>
          <cell r="G14"/>
          <cell r="H14"/>
          <cell r="I14"/>
        </row>
        <row r="15">
          <cell r="D15"/>
          <cell r="E15"/>
          <cell r="F15"/>
          <cell r="G15"/>
          <cell r="H15"/>
          <cell r="I15"/>
        </row>
        <row r="16">
          <cell r="D16"/>
          <cell r="E16"/>
          <cell r="F16"/>
          <cell r="G16"/>
          <cell r="H16"/>
          <cell r="I16"/>
        </row>
        <row r="17">
          <cell r="D17"/>
          <cell r="E17"/>
          <cell r="F17"/>
          <cell r="G17"/>
          <cell r="H17"/>
          <cell r="I17"/>
        </row>
        <row r="18">
          <cell r="D18"/>
          <cell r="E18"/>
          <cell r="F18"/>
          <cell r="G18"/>
          <cell r="H18"/>
          <cell r="I18"/>
        </row>
        <row r="19">
          <cell r="C19"/>
          <cell r="D19"/>
          <cell r="E19"/>
          <cell r="F19"/>
          <cell r="G19"/>
          <cell r="H19"/>
          <cell r="I19"/>
        </row>
        <row r="20">
          <cell r="C20"/>
          <cell r="D20"/>
          <cell r="E20"/>
          <cell r="F20"/>
          <cell r="G20"/>
          <cell r="H20"/>
          <cell r="I20"/>
        </row>
        <row r="21">
          <cell r="C21"/>
          <cell r="D21"/>
          <cell r="E21"/>
          <cell r="F21"/>
          <cell r="G21"/>
          <cell r="H21"/>
          <cell r="I21"/>
        </row>
        <row r="22">
          <cell r="D22"/>
          <cell r="E22"/>
          <cell r="F22"/>
          <cell r="G22"/>
          <cell r="H22"/>
          <cell r="I22"/>
        </row>
        <row r="23">
          <cell r="C23"/>
          <cell r="D23"/>
          <cell r="E23"/>
          <cell r="F23"/>
          <cell r="G23"/>
          <cell r="H23"/>
          <cell r="I23"/>
        </row>
        <row r="24">
          <cell r="D24"/>
          <cell r="E24"/>
          <cell r="F24"/>
          <cell r="G24"/>
          <cell r="H24"/>
          <cell r="I24"/>
        </row>
        <row r="25">
          <cell r="C25"/>
          <cell r="D25"/>
          <cell r="E25"/>
          <cell r="F25"/>
          <cell r="G25"/>
          <cell r="H25"/>
          <cell r="I25"/>
        </row>
        <row r="26">
          <cell r="C26"/>
          <cell r="D26"/>
          <cell r="E26"/>
          <cell r="F26"/>
          <cell r="G26"/>
          <cell r="H26"/>
          <cell r="I26"/>
        </row>
        <row r="27">
          <cell r="C27"/>
          <cell r="D27"/>
          <cell r="E27"/>
          <cell r="F27"/>
          <cell r="G27"/>
          <cell r="H27"/>
          <cell r="I27"/>
        </row>
        <row r="28">
          <cell r="C28"/>
          <cell r="D28"/>
          <cell r="E28"/>
          <cell r="F28"/>
          <cell r="G28"/>
          <cell r="H28"/>
          <cell r="I28"/>
        </row>
        <row r="29">
          <cell r="C29"/>
          <cell r="D29"/>
          <cell r="E29"/>
          <cell r="F29"/>
          <cell r="G29"/>
          <cell r="H29"/>
          <cell r="I29"/>
        </row>
        <row r="30">
          <cell r="C30"/>
          <cell r="D30"/>
          <cell r="E30"/>
          <cell r="F30"/>
          <cell r="G30"/>
          <cell r="H30"/>
          <cell r="I30"/>
        </row>
        <row r="31">
          <cell r="D31"/>
          <cell r="E31"/>
          <cell r="F31"/>
          <cell r="G31"/>
          <cell r="H31"/>
          <cell r="I31"/>
        </row>
        <row r="32">
          <cell r="D32"/>
          <cell r="E32"/>
          <cell r="F32"/>
          <cell r="G32"/>
          <cell r="H32"/>
          <cell r="I32"/>
        </row>
        <row r="33">
          <cell r="C33"/>
          <cell r="D33"/>
          <cell r="E33"/>
          <cell r="F33"/>
          <cell r="G33"/>
          <cell r="H33"/>
          <cell r="I33"/>
        </row>
        <row r="34">
          <cell r="D34"/>
          <cell r="E34"/>
          <cell r="F34"/>
          <cell r="G34"/>
          <cell r="H34"/>
          <cell r="I34"/>
        </row>
        <row r="35">
          <cell r="D35"/>
          <cell r="E35"/>
          <cell r="F35"/>
          <cell r="G35"/>
          <cell r="H35"/>
          <cell r="I35"/>
        </row>
        <row r="36">
          <cell r="C36"/>
          <cell r="D36"/>
          <cell r="E36"/>
          <cell r="F36"/>
          <cell r="G36"/>
          <cell r="H36"/>
          <cell r="I36"/>
        </row>
        <row r="37">
          <cell r="C37"/>
          <cell r="D37"/>
          <cell r="E37"/>
          <cell r="F37"/>
          <cell r="G37"/>
          <cell r="H37"/>
          <cell r="I37"/>
        </row>
        <row r="38">
          <cell r="D38"/>
          <cell r="E38"/>
          <cell r="F38"/>
          <cell r="G38"/>
          <cell r="H38"/>
          <cell r="I38"/>
        </row>
        <row r="39">
          <cell r="D39"/>
          <cell r="E39"/>
          <cell r="F39"/>
          <cell r="G39"/>
          <cell r="H39"/>
          <cell r="I39"/>
        </row>
        <row r="40">
          <cell r="D40"/>
          <cell r="E40"/>
          <cell r="F40"/>
          <cell r="G40"/>
          <cell r="H40"/>
          <cell r="I40"/>
        </row>
        <row r="41">
          <cell r="D41"/>
          <cell r="E41"/>
          <cell r="F41"/>
          <cell r="G41"/>
          <cell r="H41"/>
          <cell r="I41"/>
        </row>
        <row r="42">
          <cell r="D42"/>
          <cell r="E42"/>
          <cell r="F42"/>
          <cell r="G42"/>
          <cell r="H42"/>
          <cell r="I42"/>
        </row>
        <row r="43">
          <cell r="C43"/>
          <cell r="D43"/>
          <cell r="E43"/>
          <cell r="F43"/>
          <cell r="G43"/>
          <cell r="H43"/>
          <cell r="I43"/>
        </row>
        <row r="44">
          <cell r="C44"/>
          <cell r="D44"/>
          <cell r="E44"/>
          <cell r="F44"/>
          <cell r="G44"/>
          <cell r="H44"/>
          <cell r="I44"/>
        </row>
        <row r="45">
          <cell r="C45"/>
          <cell r="D45"/>
          <cell r="E45"/>
          <cell r="F45"/>
          <cell r="G45"/>
          <cell r="H45"/>
          <cell r="I45"/>
        </row>
        <row r="46">
          <cell r="D46"/>
          <cell r="E46"/>
          <cell r="F46"/>
          <cell r="G46"/>
          <cell r="H46"/>
          <cell r="I46"/>
        </row>
        <row r="47">
          <cell r="D47"/>
          <cell r="E47"/>
          <cell r="F47"/>
          <cell r="G47"/>
          <cell r="H47"/>
          <cell r="I47"/>
        </row>
        <row r="48">
          <cell r="C48"/>
          <cell r="D48"/>
          <cell r="E48"/>
          <cell r="F48"/>
          <cell r="G48"/>
          <cell r="H48"/>
          <cell r="I48"/>
        </row>
        <row r="49">
          <cell r="C49"/>
          <cell r="D49"/>
          <cell r="E49"/>
          <cell r="F49"/>
          <cell r="G49"/>
          <cell r="H49"/>
          <cell r="I49"/>
        </row>
        <row r="50">
          <cell r="D50"/>
          <cell r="E50"/>
          <cell r="F50"/>
          <cell r="G50"/>
          <cell r="H50"/>
          <cell r="I50"/>
        </row>
        <row r="51">
          <cell r="D51"/>
          <cell r="E51"/>
          <cell r="F51"/>
          <cell r="G51"/>
          <cell r="H51"/>
          <cell r="I51"/>
        </row>
        <row r="52">
          <cell r="C52"/>
          <cell r="D52"/>
          <cell r="E52"/>
          <cell r="F52"/>
          <cell r="G52"/>
          <cell r="H52"/>
          <cell r="I52"/>
        </row>
        <row r="53">
          <cell r="C53"/>
          <cell r="D53"/>
          <cell r="E53"/>
          <cell r="F53"/>
          <cell r="G53"/>
          <cell r="H53"/>
          <cell r="I53"/>
        </row>
        <row r="54">
          <cell r="C54"/>
          <cell r="D54"/>
          <cell r="E54"/>
          <cell r="F54"/>
          <cell r="G54"/>
          <cell r="H54"/>
          <cell r="I54"/>
        </row>
        <row r="55">
          <cell r="C55"/>
          <cell r="D55"/>
          <cell r="E55"/>
          <cell r="F55"/>
          <cell r="G55"/>
          <cell r="H55"/>
          <cell r="I55"/>
        </row>
        <row r="56">
          <cell r="D56"/>
          <cell r="E56"/>
          <cell r="F56"/>
          <cell r="G56"/>
          <cell r="H56"/>
          <cell r="I56"/>
        </row>
        <row r="57">
          <cell r="D57"/>
          <cell r="E57"/>
          <cell r="F57"/>
          <cell r="G57"/>
          <cell r="H57"/>
          <cell r="I57"/>
        </row>
        <row r="58">
          <cell r="D58"/>
          <cell r="E58"/>
          <cell r="F58"/>
          <cell r="G58"/>
          <cell r="H58"/>
          <cell r="I58"/>
        </row>
        <row r="59">
          <cell r="D59"/>
          <cell r="E59"/>
          <cell r="F59"/>
          <cell r="G59"/>
          <cell r="H59"/>
          <cell r="I59"/>
        </row>
        <row r="60">
          <cell r="D60"/>
          <cell r="E60"/>
          <cell r="F60"/>
          <cell r="G60"/>
          <cell r="H60"/>
          <cell r="I60"/>
        </row>
        <row r="61">
          <cell r="D61"/>
          <cell r="E61"/>
          <cell r="F61"/>
          <cell r="G61"/>
          <cell r="H61"/>
          <cell r="I61"/>
        </row>
        <row r="62">
          <cell r="D62"/>
          <cell r="E62"/>
          <cell r="F62"/>
          <cell r="G62"/>
          <cell r="H62"/>
          <cell r="I62"/>
        </row>
        <row r="63">
          <cell r="D63"/>
          <cell r="E63"/>
          <cell r="F63"/>
          <cell r="G63"/>
          <cell r="H63"/>
          <cell r="I63"/>
        </row>
        <row r="64">
          <cell r="D64"/>
          <cell r="E64"/>
          <cell r="F64"/>
          <cell r="G64"/>
          <cell r="H64"/>
          <cell r="I64"/>
        </row>
        <row r="65">
          <cell r="D65"/>
          <cell r="E65"/>
          <cell r="F65"/>
          <cell r="G65"/>
          <cell r="H65"/>
          <cell r="I65"/>
        </row>
        <row r="66">
          <cell r="D66"/>
          <cell r="E66"/>
          <cell r="F66"/>
          <cell r="G66"/>
          <cell r="H66"/>
          <cell r="I66"/>
        </row>
        <row r="67">
          <cell r="C67"/>
          <cell r="D67"/>
          <cell r="E67"/>
          <cell r="F67"/>
          <cell r="G67"/>
          <cell r="H67"/>
          <cell r="I67"/>
        </row>
        <row r="68">
          <cell r="D68"/>
          <cell r="E68"/>
          <cell r="F68"/>
          <cell r="G68"/>
          <cell r="H68"/>
          <cell r="I68"/>
        </row>
        <row r="69">
          <cell r="C69"/>
          <cell r="D69"/>
          <cell r="E69"/>
          <cell r="F69"/>
          <cell r="G69"/>
          <cell r="H69"/>
          <cell r="I69"/>
        </row>
        <row r="70">
          <cell r="C70"/>
          <cell r="D70"/>
          <cell r="E70"/>
          <cell r="F70"/>
          <cell r="G70"/>
          <cell r="H70"/>
          <cell r="I70"/>
        </row>
        <row r="71">
          <cell r="C71"/>
          <cell r="D71"/>
          <cell r="E71"/>
          <cell r="F71"/>
          <cell r="G71"/>
          <cell r="H71"/>
          <cell r="I71"/>
        </row>
        <row r="72">
          <cell r="D72"/>
          <cell r="E72"/>
          <cell r="F72"/>
          <cell r="G72"/>
          <cell r="H72"/>
          <cell r="I72"/>
        </row>
        <row r="73">
          <cell r="D73"/>
          <cell r="E73"/>
          <cell r="F73"/>
          <cell r="G73"/>
          <cell r="H73"/>
          <cell r="I73"/>
        </row>
        <row r="74">
          <cell r="D74"/>
          <cell r="E74"/>
          <cell r="F74"/>
          <cell r="G74"/>
          <cell r="H74"/>
          <cell r="I74"/>
        </row>
        <row r="75">
          <cell r="D75"/>
          <cell r="E75"/>
          <cell r="F75"/>
          <cell r="G75"/>
          <cell r="H75"/>
          <cell r="I75"/>
        </row>
        <row r="76">
          <cell r="D76"/>
          <cell r="E76"/>
          <cell r="F76"/>
          <cell r="G76"/>
          <cell r="H76"/>
          <cell r="I76"/>
        </row>
        <row r="77">
          <cell r="D77"/>
          <cell r="E77"/>
          <cell r="F77"/>
          <cell r="G77"/>
          <cell r="H77"/>
          <cell r="I77"/>
        </row>
        <row r="78">
          <cell r="D78"/>
          <cell r="E78"/>
          <cell r="F78"/>
          <cell r="G78"/>
          <cell r="H78"/>
          <cell r="I78"/>
        </row>
        <row r="79">
          <cell r="D79"/>
          <cell r="E79"/>
          <cell r="F79"/>
          <cell r="G79"/>
          <cell r="H79"/>
          <cell r="I79"/>
        </row>
        <row r="80">
          <cell r="C80"/>
          <cell r="D80"/>
          <cell r="E80"/>
          <cell r="F80"/>
          <cell r="G80"/>
          <cell r="H80"/>
          <cell r="I80"/>
        </row>
        <row r="81">
          <cell r="D81"/>
          <cell r="E81"/>
          <cell r="F81"/>
          <cell r="G81"/>
          <cell r="H81"/>
          <cell r="I81"/>
        </row>
        <row r="82">
          <cell r="C82"/>
          <cell r="D82"/>
          <cell r="E82"/>
          <cell r="F82"/>
          <cell r="G82"/>
          <cell r="H82"/>
          <cell r="I82"/>
        </row>
        <row r="83">
          <cell r="D83"/>
          <cell r="E83"/>
          <cell r="F83"/>
          <cell r="G83"/>
          <cell r="H83"/>
          <cell r="I83"/>
        </row>
        <row r="84">
          <cell r="C84"/>
          <cell r="D84"/>
          <cell r="E84"/>
          <cell r="F84"/>
          <cell r="G84"/>
          <cell r="H84"/>
          <cell r="I84"/>
        </row>
        <row r="85">
          <cell r="C85"/>
          <cell r="D85"/>
          <cell r="E85"/>
          <cell r="F85"/>
          <cell r="G85"/>
          <cell r="H85"/>
          <cell r="I85"/>
        </row>
        <row r="86">
          <cell r="C86"/>
          <cell r="D86"/>
          <cell r="E86"/>
          <cell r="F86"/>
          <cell r="G86"/>
          <cell r="H86"/>
          <cell r="I86"/>
        </row>
        <row r="87">
          <cell r="C87"/>
          <cell r="D87"/>
          <cell r="E87"/>
          <cell r="F87"/>
          <cell r="G87"/>
          <cell r="H87"/>
          <cell r="I87"/>
        </row>
        <row r="88">
          <cell r="D88"/>
          <cell r="E88"/>
          <cell r="F88"/>
          <cell r="G88"/>
          <cell r="H88"/>
          <cell r="I88"/>
        </row>
        <row r="89">
          <cell r="C89"/>
          <cell r="D89"/>
          <cell r="E89"/>
          <cell r="F89"/>
          <cell r="G89"/>
          <cell r="H89"/>
          <cell r="I89"/>
        </row>
        <row r="90">
          <cell r="C90"/>
          <cell r="D90"/>
          <cell r="E90"/>
          <cell r="F90"/>
          <cell r="G90"/>
          <cell r="H90"/>
          <cell r="I90"/>
        </row>
        <row r="91">
          <cell r="C91"/>
          <cell r="D91"/>
          <cell r="E91"/>
          <cell r="F91"/>
          <cell r="G91"/>
          <cell r="H91"/>
          <cell r="I91"/>
        </row>
        <row r="92">
          <cell r="D92"/>
          <cell r="E92"/>
          <cell r="F92"/>
          <cell r="G92"/>
          <cell r="H92"/>
          <cell r="I92"/>
        </row>
        <row r="93">
          <cell r="D93"/>
          <cell r="E93"/>
          <cell r="F93"/>
          <cell r="G93"/>
          <cell r="H93"/>
          <cell r="I93"/>
        </row>
        <row r="94">
          <cell r="C94"/>
          <cell r="D94"/>
          <cell r="E94"/>
          <cell r="F94"/>
          <cell r="G94"/>
          <cell r="H94"/>
          <cell r="I94"/>
        </row>
        <row r="95">
          <cell r="C95"/>
          <cell r="D95"/>
          <cell r="E95"/>
          <cell r="F95"/>
          <cell r="G95"/>
          <cell r="H95"/>
          <cell r="I95"/>
        </row>
        <row r="96">
          <cell r="C96"/>
          <cell r="D96"/>
          <cell r="E96"/>
          <cell r="F96"/>
          <cell r="G96"/>
          <cell r="H96"/>
          <cell r="I96"/>
        </row>
        <row r="97">
          <cell r="D97"/>
          <cell r="E97"/>
          <cell r="F97"/>
          <cell r="G97"/>
          <cell r="H97"/>
          <cell r="I97"/>
        </row>
        <row r="98">
          <cell r="C98"/>
          <cell r="D98"/>
          <cell r="E98"/>
          <cell r="F98"/>
          <cell r="G98"/>
          <cell r="H98"/>
          <cell r="I98"/>
        </row>
        <row r="99">
          <cell r="C99"/>
          <cell r="D99"/>
          <cell r="E99"/>
          <cell r="F99"/>
          <cell r="G99"/>
          <cell r="H99"/>
          <cell r="I99"/>
        </row>
        <row r="100">
          <cell r="D100"/>
          <cell r="E100"/>
          <cell r="F100"/>
          <cell r="G100"/>
          <cell r="H100"/>
          <cell r="I100"/>
        </row>
        <row r="101">
          <cell r="C101"/>
          <cell r="D101"/>
          <cell r="E101"/>
          <cell r="F101"/>
          <cell r="G101"/>
          <cell r="H101"/>
          <cell r="I101"/>
        </row>
        <row r="102">
          <cell r="C102"/>
          <cell r="D102"/>
          <cell r="E102"/>
          <cell r="F102"/>
          <cell r="G102"/>
          <cell r="H102"/>
          <cell r="I102"/>
        </row>
        <row r="103">
          <cell r="C103"/>
          <cell r="D103"/>
          <cell r="E103"/>
          <cell r="F103"/>
          <cell r="G103"/>
          <cell r="H103"/>
          <cell r="I103"/>
        </row>
        <row r="104">
          <cell r="D104"/>
          <cell r="E104"/>
          <cell r="F104"/>
          <cell r="G104"/>
          <cell r="H104"/>
          <cell r="I104"/>
        </row>
        <row r="105">
          <cell r="C105"/>
          <cell r="D105"/>
          <cell r="E105"/>
          <cell r="F105"/>
          <cell r="G105"/>
          <cell r="H105"/>
          <cell r="I105"/>
        </row>
        <row r="106">
          <cell r="C106"/>
          <cell r="D106"/>
          <cell r="E106"/>
          <cell r="F106"/>
          <cell r="G106"/>
          <cell r="H106"/>
          <cell r="I106"/>
        </row>
        <row r="107">
          <cell r="C107"/>
          <cell r="D107"/>
          <cell r="E107"/>
          <cell r="F107"/>
          <cell r="G107"/>
          <cell r="H107"/>
          <cell r="I107"/>
        </row>
        <row r="108">
          <cell r="C108"/>
          <cell r="D108"/>
          <cell r="E108"/>
          <cell r="F108"/>
          <cell r="G108"/>
          <cell r="H108"/>
          <cell r="I108"/>
        </row>
        <row r="109">
          <cell r="C109"/>
          <cell r="D109"/>
          <cell r="E109"/>
          <cell r="F109"/>
          <cell r="G109"/>
          <cell r="H109"/>
          <cell r="I109"/>
        </row>
        <row r="110">
          <cell r="D110"/>
          <cell r="E110"/>
          <cell r="F110"/>
          <cell r="G110"/>
          <cell r="H110"/>
          <cell r="I110"/>
        </row>
        <row r="111">
          <cell r="C111"/>
          <cell r="D111"/>
          <cell r="E111"/>
          <cell r="F111"/>
          <cell r="G111"/>
          <cell r="H111"/>
          <cell r="I111"/>
        </row>
        <row r="112">
          <cell r="C112"/>
          <cell r="D112"/>
          <cell r="E112"/>
          <cell r="F112"/>
          <cell r="G112"/>
          <cell r="H112"/>
          <cell r="I112"/>
        </row>
        <row r="113">
          <cell r="C113"/>
          <cell r="D113"/>
          <cell r="E113"/>
          <cell r="F113"/>
          <cell r="G113"/>
          <cell r="H113"/>
          <cell r="I113"/>
        </row>
        <row r="114">
          <cell r="D114"/>
          <cell r="E114"/>
          <cell r="F114"/>
          <cell r="G114"/>
          <cell r="H114"/>
          <cell r="I114"/>
        </row>
        <row r="115">
          <cell r="C115"/>
          <cell r="D115"/>
          <cell r="E115"/>
          <cell r="F115"/>
          <cell r="G115"/>
          <cell r="H115"/>
          <cell r="I115"/>
        </row>
        <row r="116">
          <cell r="C116"/>
          <cell r="D116"/>
          <cell r="E116"/>
          <cell r="F116"/>
          <cell r="G116"/>
          <cell r="H116"/>
          <cell r="I116"/>
        </row>
        <row r="117">
          <cell r="C117"/>
          <cell r="D117"/>
          <cell r="E117"/>
          <cell r="F117"/>
          <cell r="G117"/>
          <cell r="H117"/>
          <cell r="I117"/>
        </row>
        <row r="118">
          <cell r="C118"/>
          <cell r="D118"/>
          <cell r="E118"/>
          <cell r="F118"/>
          <cell r="G118"/>
          <cell r="H118"/>
          <cell r="I118"/>
        </row>
        <row r="119">
          <cell r="D119"/>
          <cell r="E119"/>
          <cell r="F119"/>
          <cell r="G119"/>
          <cell r="H119"/>
          <cell r="I119"/>
        </row>
        <row r="120">
          <cell r="C120"/>
          <cell r="D120"/>
          <cell r="E120"/>
          <cell r="F120"/>
          <cell r="G120"/>
          <cell r="H120"/>
          <cell r="I120"/>
        </row>
        <row r="121">
          <cell r="C121"/>
          <cell r="D121"/>
          <cell r="E121"/>
          <cell r="F121"/>
          <cell r="G121"/>
          <cell r="H121"/>
          <cell r="I121"/>
        </row>
        <row r="122">
          <cell r="D122"/>
          <cell r="E122"/>
          <cell r="F122"/>
          <cell r="G122"/>
          <cell r="H122"/>
          <cell r="I122"/>
        </row>
        <row r="123">
          <cell r="C123"/>
          <cell r="D123"/>
          <cell r="E123"/>
          <cell r="F123"/>
          <cell r="G123"/>
          <cell r="H123"/>
          <cell r="I123"/>
        </row>
        <row r="124">
          <cell r="C124"/>
          <cell r="D124"/>
          <cell r="E124"/>
          <cell r="F124"/>
          <cell r="G124"/>
          <cell r="H124"/>
          <cell r="I124"/>
        </row>
        <row r="125">
          <cell r="C125"/>
          <cell r="D125"/>
          <cell r="E125"/>
          <cell r="F125"/>
          <cell r="G125"/>
          <cell r="H125"/>
          <cell r="I125"/>
        </row>
        <row r="126">
          <cell r="C126"/>
          <cell r="D126"/>
          <cell r="E126"/>
          <cell r="F126"/>
          <cell r="G126"/>
          <cell r="H126"/>
          <cell r="I126"/>
        </row>
        <row r="127">
          <cell r="D127"/>
          <cell r="E127"/>
          <cell r="F127"/>
          <cell r="G127"/>
          <cell r="H127"/>
          <cell r="I127"/>
        </row>
        <row r="128">
          <cell r="C128"/>
          <cell r="D128"/>
          <cell r="E128"/>
          <cell r="F128"/>
          <cell r="G128"/>
          <cell r="H128"/>
          <cell r="I128"/>
        </row>
        <row r="129">
          <cell r="D129"/>
          <cell r="E129"/>
          <cell r="F129"/>
          <cell r="G129"/>
          <cell r="H129"/>
          <cell r="I129"/>
        </row>
        <row r="130">
          <cell r="C130"/>
          <cell r="D130"/>
          <cell r="E130"/>
          <cell r="F130"/>
          <cell r="G130"/>
          <cell r="H130"/>
          <cell r="I130"/>
        </row>
        <row r="131">
          <cell r="D131"/>
          <cell r="E131"/>
          <cell r="F131"/>
          <cell r="G131"/>
          <cell r="H131"/>
          <cell r="I131"/>
        </row>
        <row r="132">
          <cell r="D132"/>
          <cell r="E132"/>
          <cell r="F132"/>
          <cell r="G132"/>
          <cell r="H132"/>
          <cell r="I132"/>
        </row>
        <row r="133">
          <cell r="D133"/>
          <cell r="E133"/>
          <cell r="F133"/>
          <cell r="G133"/>
          <cell r="H133"/>
          <cell r="I133"/>
        </row>
        <row r="134">
          <cell r="D134"/>
          <cell r="E134"/>
          <cell r="F134"/>
          <cell r="G134"/>
          <cell r="H134"/>
          <cell r="I134"/>
        </row>
        <row r="135">
          <cell r="D135"/>
          <cell r="E135"/>
          <cell r="F135"/>
          <cell r="G135"/>
          <cell r="H135"/>
          <cell r="I135"/>
        </row>
        <row r="136">
          <cell r="C136"/>
          <cell r="D136"/>
          <cell r="E136"/>
          <cell r="F136"/>
          <cell r="G136"/>
          <cell r="H136"/>
          <cell r="I136"/>
        </row>
        <row r="137">
          <cell r="D137"/>
          <cell r="E137"/>
          <cell r="F137"/>
          <cell r="G137"/>
          <cell r="H137"/>
          <cell r="I137"/>
        </row>
        <row r="138">
          <cell r="D138"/>
          <cell r="E138"/>
          <cell r="F138"/>
          <cell r="G138"/>
          <cell r="H138"/>
          <cell r="I138"/>
        </row>
        <row r="139">
          <cell r="C139"/>
          <cell r="D139"/>
          <cell r="E139"/>
          <cell r="F139"/>
          <cell r="G139"/>
          <cell r="H139"/>
          <cell r="I139"/>
        </row>
        <row r="140">
          <cell r="D140"/>
          <cell r="E140"/>
          <cell r="F140"/>
          <cell r="G140"/>
          <cell r="H140"/>
          <cell r="I140"/>
        </row>
        <row r="141">
          <cell r="C141"/>
          <cell r="D141"/>
          <cell r="E141"/>
          <cell r="F141"/>
          <cell r="G141"/>
          <cell r="H141"/>
          <cell r="I141"/>
        </row>
        <row r="142">
          <cell r="D142"/>
          <cell r="E142"/>
          <cell r="F142"/>
          <cell r="G142"/>
          <cell r="H142"/>
          <cell r="I142"/>
        </row>
        <row r="143">
          <cell r="C143"/>
          <cell r="D143"/>
          <cell r="E143"/>
          <cell r="F143"/>
          <cell r="G143"/>
          <cell r="H143"/>
          <cell r="I143"/>
        </row>
        <row r="144">
          <cell r="D144"/>
          <cell r="E144"/>
          <cell r="F144"/>
          <cell r="G144"/>
          <cell r="H144"/>
          <cell r="I144"/>
        </row>
        <row r="145">
          <cell r="C145"/>
          <cell r="D145"/>
          <cell r="E145"/>
          <cell r="F145"/>
          <cell r="G145"/>
          <cell r="H145"/>
          <cell r="I145"/>
        </row>
        <row r="146">
          <cell r="D146"/>
          <cell r="E146"/>
          <cell r="F146"/>
          <cell r="G146"/>
          <cell r="H146"/>
          <cell r="I146"/>
        </row>
        <row r="147">
          <cell r="D147"/>
          <cell r="E147"/>
          <cell r="F147"/>
          <cell r="G147"/>
          <cell r="H147"/>
          <cell r="I147"/>
        </row>
        <row r="148">
          <cell r="C148"/>
          <cell r="D148"/>
          <cell r="E148"/>
          <cell r="F148"/>
          <cell r="G148"/>
          <cell r="H148"/>
          <cell r="I148"/>
        </row>
        <row r="149">
          <cell r="C149"/>
          <cell r="D149"/>
          <cell r="E149"/>
          <cell r="F149"/>
          <cell r="G149"/>
          <cell r="H149"/>
          <cell r="I149"/>
        </row>
        <row r="150">
          <cell r="D150"/>
          <cell r="E150"/>
          <cell r="F150"/>
          <cell r="G150"/>
          <cell r="H150"/>
          <cell r="I150"/>
        </row>
        <row r="151">
          <cell r="C151"/>
          <cell r="D151"/>
          <cell r="E151"/>
          <cell r="F151"/>
          <cell r="G151"/>
          <cell r="H151"/>
          <cell r="I151"/>
        </row>
        <row r="152">
          <cell r="C152"/>
          <cell r="D152"/>
          <cell r="E152"/>
          <cell r="F152"/>
          <cell r="G152"/>
          <cell r="H152"/>
          <cell r="I152"/>
        </row>
        <row r="153">
          <cell r="C153"/>
          <cell r="D153"/>
          <cell r="E153"/>
          <cell r="F153"/>
          <cell r="G153"/>
          <cell r="H153"/>
          <cell r="I153"/>
        </row>
        <row r="154">
          <cell r="C154"/>
          <cell r="D154"/>
          <cell r="E154"/>
          <cell r="F154"/>
          <cell r="G154"/>
          <cell r="H154"/>
          <cell r="I154"/>
        </row>
        <row r="155">
          <cell r="D155"/>
          <cell r="E155"/>
          <cell r="F155"/>
          <cell r="G155"/>
          <cell r="H155"/>
          <cell r="I155"/>
        </row>
        <row r="156">
          <cell r="C156"/>
          <cell r="D156"/>
          <cell r="E156"/>
          <cell r="F156"/>
          <cell r="G156"/>
          <cell r="H156"/>
          <cell r="I156"/>
        </row>
        <row r="157">
          <cell r="C157"/>
          <cell r="D157"/>
          <cell r="E157"/>
          <cell r="F157"/>
          <cell r="G157"/>
          <cell r="H157"/>
          <cell r="I157"/>
        </row>
        <row r="158">
          <cell r="C158"/>
          <cell r="D158"/>
          <cell r="E158"/>
          <cell r="F158"/>
          <cell r="G158"/>
          <cell r="H158"/>
          <cell r="I158"/>
        </row>
        <row r="159">
          <cell r="C159"/>
          <cell r="D159"/>
          <cell r="E159"/>
          <cell r="F159"/>
          <cell r="G159"/>
          <cell r="H159"/>
          <cell r="I159"/>
        </row>
        <row r="160">
          <cell r="D160"/>
          <cell r="E160"/>
          <cell r="F160"/>
          <cell r="G160"/>
          <cell r="H160"/>
          <cell r="I160"/>
        </row>
        <row r="161">
          <cell r="D161"/>
          <cell r="E161"/>
          <cell r="F161"/>
          <cell r="G161"/>
          <cell r="H161"/>
          <cell r="I161"/>
        </row>
        <row r="162">
          <cell r="D162"/>
          <cell r="E162"/>
          <cell r="F162"/>
          <cell r="G162"/>
          <cell r="H162"/>
          <cell r="I162"/>
        </row>
        <row r="163">
          <cell r="D163"/>
          <cell r="E163"/>
          <cell r="F163"/>
          <cell r="G163"/>
          <cell r="H163"/>
          <cell r="I163"/>
        </row>
        <row r="164">
          <cell r="D164"/>
          <cell r="E164"/>
          <cell r="F164"/>
          <cell r="G164"/>
          <cell r="H164"/>
          <cell r="I164"/>
        </row>
        <row r="165">
          <cell r="D165"/>
          <cell r="E165"/>
          <cell r="F165"/>
          <cell r="G165"/>
          <cell r="H165"/>
          <cell r="I165"/>
        </row>
        <row r="166">
          <cell r="D166"/>
          <cell r="E166"/>
          <cell r="F166"/>
          <cell r="G166"/>
          <cell r="H166"/>
          <cell r="I166"/>
        </row>
        <row r="167">
          <cell r="D167"/>
          <cell r="E167"/>
          <cell r="F167"/>
          <cell r="G167"/>
          <cell r="H167"/>
          <cell r="I167"/>
        </row>
        <row r="168">
          <cell r="D168"/>
          <cell r="E168"/>
          <cell r="F168"/>
          <cell r="G168"/>
          <cell r="H168"/>
          <cell r="I168"/>
        </row>
        <row r="169">
          <cell r="D169"/>
          <cell r="E169"/>
          <cell r="F169"/>
          <cell r="G169"/>
          <cell r="H169"/>
          <cell r="I169"/>
        </row>
        <row r="170">
          <cell r="D170"/>
          <cell r="E170"/>
          <cell r="F170"/>
          <cell r="G170"/>
          <cell r="H170"/>
          <cell r="I170"/>
        </row>
        <row r="171">
          <cell r="D171"/>
          <cell r="E171"/>
          <cell r="F171"/>
          <cell r="G171"/>
          <cell r="H171"/>
          <cell r="I171"/>
        </row>
        <row r="172">
          <cell r="D172"/>
          <cell r="E172"/>
          <cell r="F172"/>
          <cell r="G172"/>
          <cell r="H172"/>
          <cell r="I172"/>
        </row>
        <row r="173">
          <cell r="D173"/>
          <cell r="E173"/>
          <cell r="F173"/>
          <cell r="G173"/>
          <cell r="H173"/>
          <cell r="I173"/>
        </row>
        <row r="174">
          <cell r="D174"/>
          <cell r="E174"/>
          <cell r="F174"/>
          <cell r="G174"/>
          <cell r="H174"/>
          <cell r="I174"/>
        </row>
        <row r="175">
          <cell r="D175"/>
          <cell r="E175"/>
          <cell r="F175"/>
          <cell r="G175"/>
          <cell r="H175"/>
          <cell r="I175"/>
        </row>
        <row r="176">
          <cell r="D176"/>
          <cell r="E176"/>
          <cell r="F176"/>
          <cell r="G176"/>
          <cell r="H176"/>
          <cell r="I176"/>
        </row>
        <row r="177">
          <cell r="D177"/>
          <cell r="E177"/>
          <cell r="F177"/>
          <cell r="G177"/>
          <cell r="H177"/>
          <cell r="I177"/>
        </row>
        <row r="178">
          <cell r="D178"/>
          <cell r="E178"/>
          <cell r="F178"/>
          <cell r="G178"/>
          <cell r="H178"/>
          <cell r="I178"/>
        </row>
        <row r="179">
          <cell r="D179"/>
          <cell r="E179"/>
          <cell r="F179"/>
          <cell r="G179"/>
          <cell r="H179"/>
          <cell r="I179"/>
        </row>
        <row r="180">
          <cell r="D180"/>
          <cell r="E180"/>
          <cell r="F180"/>
          <cell r="G180"/>
          <cell r="H180"/>
          <cell r="I180"/>
        </row>
        <row r="181">
          <cell r="D181"/>
          <cell r="E181"/>
          <cell r="F181"/>
          <cell r="G181"/>
          <cell r="H181"/>
          <cell r="I181"/>
        </row>
        <row r="182">
          <cell r="D182"/>
          <cell r="E182"/>
          <cell r="F182"/>
          <cell r="G182"/>
          <cell r="H182"/>
          <cell r="I182"/>
        </row>
        <row r="183">
          <cell r="D183"/>
          <cell r="E183"/>
          <cell r="F183"/>
          <cell r="G183"/>
          <cell r="H183"/>
          <cell r="I183"/>
        </row>
        <row r="184">
          <cell r="D184"/>
          <cell r="E184"/>
          <cell r="F184"/>
          <cell r="G184"/>
          <cell r="H184"/>
          <cell r="I184"/>
        </row>
        <row r="185">
          <cell r="D185"/>
          <cell r="E185"/>
          <cell r="F185"/>
          <cell r="G185"/>
          <cell r="H185"/>
          <cell r="I185"/>
        </row>
        <row r="186">
          <cell r="D186"/>
          <cell r="E186"/>
          <cell r="F186"/>
          <cell r="G186"/>
          <cell r="H186"/>
          <cell r="I186"/>
        </row>
        <row r="187">
          <cell r="D187"/>
          <cell r="E187"/>
          <cell r="F187"/>
          <cell r="G187"/>
          <cell r="H187"/>
          <cell r="I187"/>
        </row>
        <row r="188">
          <cell r="D188"/>
          <cell r="E188"/>
          <cell r="F188"/>
          <cell r="G188"/>
          <cell r="H188"/>
          <cell r="I188"/>
        </row>
        <row r="189">
          <cell r="D189"/>
          <cell r="E189"/>
          <cell r="F189"/>
          <cell r="G189"/>
          <cell r="H189"/>
          <cell r="I189"/>
        </row>
        <row r="190">
          <cell r="D190"/>
          <cell r="E190"/>
          <cell r="F190"/>
          <cell r="G190"/>
          <cell r="H190"/>
          <cell r="I190"/>
        </row>
        <row r="191">
          <cell r="D191"/>
          <cell r="E191"/>
          <cell r="F191"/>
          <cell r="G191"/>
          <cell r="H191"/>
          <cell r="I191"/>
        </row>
        <row r="192">
          <cell r="D192"/>
          <cell r="E192"/>
          <cell r="F192"/>
          <cell r="G192"/>
          <cell r="H192"/>
          <cell r="I192"/>
        </row>
        <row r="193">
          <cell r="D193"/>
          <cell r="E193"/>
          <cell r="F193"/>
          <cell r="G193"/>
          <cell r="H193"/>
          <cell r="I193"/>
        </row>
        <row r="194">
          <cell r="D194"/>
          <cell r="E194"/>
          <cell r="F194"/>
          <cell r="G194"/>
          <cell r="H194"/>
          <cell r="I194"/>
        </row>
        <row r="195">
          <cell r="D195"/>
          <cell r="E195"/>
          <cell r="F195"/>
          <cell r="G195"/>
          <cell r="H195"/>
          <cell r="I195"/>
        </row>
        <row r="196">
          <cell r="D196"/>
          <cell r="E196"/>
          <cell r="F196"/>
          <cell r="G196"/>
          <cell r="H196"/>
          <cell r="I196"/>
        </row>
        <row r="197">
          <cell r="D197"/>
          <cell r="E197"/>
          <cell r="F197"/>
          <cell r="G197"/>
          <cell r="H197"/>
          <cell r="I197"/>
        </row>
        <row r="198">
          <cell r="D198"/>
          <cell r="E198"/>
          <cell r="F198"/>
          <cell r="G198"/>
          <cell r="H198"/>
          <cell r="I198"/>
        </row>
        <row r="199">
          <cell r="D199"/>
          <cell r="E199"/>
          <cell r="F199"/>
          <cell r="G199"/>
          <cell r="H199"/>
          <cell r="I199"/>
        </row>
        <row r="200">
          <cell r="D200"/>
          <cell r="E200"/>
          <cell r="F200"/>
          <cell r="G200"/>
          <cell r="H200"/>
          <cell r="I200"/>
        </row>
        <row r="201">
          <cell r="D201"/>
          <cell r="E201"/>
          <cell r="F201"/>
          <cell r="G201"/>
          <cell r="H201"/>
          <cell r="I201"/>
        </row>
        <row r="202">
          <cell r="D202"/>
          <cell r="E202"/>
          <cell r="F202"/>
          <cell r="G202"/>
          <cell r="H202"/>
          <cell r="I202"/>
        </row>
        <row r="203">
          <cell r="D203"/>
          <cell r="E203"/>
          <cell r="F203"/>
          <cell r="G203"/>
          <cell r="H203"/>
          <cell r="I203"/>
        </row>
        <row r="204">
          <cell r="D204"/>
          <cell r="E204"/>
          <cell r="F204"/>
          <cell r="G204"/>
          <cell r="H204"/>
          <cell r="I204"/>
        </row>
        <row r="205">
          <cell r="D205"/>
          <cell r="E205"/>
          <cell r="F205"/>
          <cell r="G205"/>
          <cell r="H205"/>
          <cell r="I205"/>
        </row>
        <row r="206">
          <cell r="D206"/>
          <cell r="E206"/>
          <cell r="F206"/>
          <cell r="G206"/>
          <cell r="H206"/>
          <cell r="I206"/>
        </row>
        <row r="207">
          <cell r="D207"/>
          <cell r="E207"/>
          <cell r="F207"/>
          <cell r="G207"/>
          <cell r="H207"/>
          <cell r="I207"/>
        </row>
        <row r="208">
          <cell r="D208"/>
          <cell r="E208"/>
          <cell r="F208"/>
          <cell r="G208"/>
          <cell r="H208"/>
          <cell r="I208"/>
        </row>
        <row r="209">
          <cell r="D209"/>
          <cell r="E209"/>
          <cell r="F209"/>
          <cell r="G209"/>
          <cell r="H209"/>
          <cell r="I209"/>
        </row>
        <row r="210">
          <cell r="D210"/>
          <cell r="E210"/>
          <cell r="F210"/>
          <cell r="G210"/>
          <cell r="H210"/>
          <cell r="I210"/>
        </row>
        <row r="211">
          <cell r="D211"/>
          <cell r="E211"/>
          <cell r="F211"/>
          <cell r="G211"/>
          <cell r="H211"/>
          <cell r="I211"/>
        </row>
        <row r="212">
          <cell r="D212"/>
          <cell r="E212"/>
          <cell r="F212"/>
          <cell r="G212"/>
          <cell r="H212"/>
          <cell r="I212"/>
        </row>
        <row r="213">
          <cell r="D213"/>
          <cell r="E213"/>
          <cell r="F213"/>
          <cell r="G213"/>
          <cell r="H213"/>
          <cell r="I213"/>
        </row>
        <row r="214">
          <cell r="D214"/>
          <cell r="E214"/>
          <cell r="F214"/>
          <cell r="G214"/>
          <cell r="H214"/>
          <cell r="I214"/>
        </row>
        <row r="215">
          <cell r="D215"/>
          <cell r="E215"/>
          <cell r="F215"/>
          <cell r="G215"/>
          <cell r="H215"/>
          <cell r="I215"/>
        </row>
        <row r="216">
          <cell r="D216"/>
          <cell r="E216"/>
          <cell r="F216"/>
          <cell r="G216"/>
          <cell r="H216"/>
          <cell r="I216"/>
        </row>
        <row r="217">
          <cell r="D217"/>
          <cell r="E217"/>
          <cell r="F217"/>
          <cell r="G217"/>
          <cell r="H217"/>
          <cell r="I217"/>
        </row>
        <row r="218">
          <cell r="D218"/>
          <cell r="E218"/>
          <cell r="F218"/>
          <cell r="G218"/>
          <cell r="H218"/>
          <cell r="I218"/>
        </row>
        <row r="219">
          <cell r="D219"/>
          <cell r="E219"/>
          <cell r="F219"/>
          <cell r="G219"/>
          <cell r="H219"/>
          <cell r="I219"/>
        </row>
        <row r="220">
          <cell r="D220"/>
          <cell r="E220"/>
          <cell r="F220"/>
          <cell r="G220"/>
          <cell r="H220"/>
          <cell r="I220"/>
        </row>
        <row r="221">
          <cell r="D221"/>
          <cell r="E221"/>
          <cell r="F221"/>
          <cell r="G221"/>
          <cell r="H221"/>
          <cell r="I221"/>
        </row>
        <row r="222">
          <cell r="D222"/>
          <cell r="E222"/>
          <cell r="F222"/>
          <cell r="G222"/>
          <cell r="H222"/>
          <cell r="I222"/>
        </row>
        <row r="223">
          <cell r="D223"/>
          <cell r="E223"/>
          <cell r="F223"/>
          <cell r="G223"/>
          <cell r="H223"/>
          <cell r="I223"/>
        </row>
        <row r="224">
          <cell r="D224"/>
          <cell r="E224"/>
          <cell r="F224"/>
          <cell r="G224"/>
          <cell r="H224"/>
          <cell r="I224"/>
        </row>
        <row r="225">
          <cell r="D225"/>
          <cell r="E225"/>
          <cell r="F225"/>
          <cell r="G225"/>
          <cell r="H225"/>
          <cell r="I225"/>
        </row>
        <row r="226">
          <cell r="D226"/>
          <cell r="E226"/>
          <cell r="F226"/>
          <cell r="G226"/>
          <cell r="H226"/>
          <cell r="I226"/>
        </row>
        <row r="227">
          <cell r="D227"/>
          <cell r="E227"/>
          <cell r="F227"/>
          <cell r="G227"/>
          <cell r="H227"/>
          <cell r="I227"/>
        </row>
        <row r="228">
          <cell r="D228"/>
          <cell r="E228"/>
          <cell r="F228"/>
          <cell r="G228"/>
          <cell r="H228"/>
          <cell r="I228"/>
        </row>
        <row r="229">
          <cell r="D229"/>
          <cell r="E229"/>
          <cell r="F229"/>
          <cell r="G229"/>
          <cell r="H229"/>
          <cell r="I229"/>
        </row>
        <row r="230">
          <cell r="D230"/>
          <cell r="E230"/>
          <cell r="F230"/>
          <cell r="G230"/>
          <cell r="H230"/>
          <cell r="I230"/>
        </row>
        <row r="231">
          <cell r="D231"/>
          <cell r="E231"/>
          <cell r="F231"/>
          <cell r="G231"/>
          <cell r="H231"/>
          <cell r="I231"/>
        </row>
        <row r="232">
          <cell r="D232"/>
          <cell r="E232"/>
          <cell r="F232"/>
          <cell r="G232"/>
          <cell r="H232"/>
          <cell r="I232"/>
        </row>
        <row r="233">
          <cell r="D233"/>
          <cell r="E233"/>
          <cell r="F233"/>
          <cell r="G233"/>
          <cell r="H233"/>
          <cell r="I233"/>
        </row>
        <row r="234">
          <cell r="D234"/>
          <cell r="E234"/>
          <cell r="F234"/>
          <cell r="G234"/>
          <cell r="H234"/>
          <cell r="I234"/>
        </row>
        <row r="235">
          <cell r="D235"/>
          <cell r="E235"/>
          <cell r="F235"/>
          <cell r="G235"/>
          <cell r="H235"/>
          <cell r="I235"/>
        </row>
        <row r="236">
          <cell r="D236"/>
          <cell r="E236"/>
          <cell r="F236"/>
          <cell r="G236"/>
          <cell r="H236"/>
          <cell r="I236"/>
        </row>
        <row r="237">
          <cell r="D237"/>
          <cell r="E237"/>
          <cell r="F237"/>
          <cell r="G237"/>
          <cell r="H237"/>
          <cell r="I237"/>
        </row>
        <row r="238">
          <cell r="D238"/>
          <cell r="E238"/>
          <cell r="F238"/>
          <cell r="G238"/>
          <cell r="H238"/>
          <cell r="I238"/>
        </row>
        <row r="239">
          <cell r="D239"/>
          <cell r="E239"/>
          <cell r="F239"/>
          <cell r="G239"/>
          <cell r="H239"/>
          <cell r="I239"/>
        </row>
        <row r="240">
          <cell r="D240"/>
          <cell r="E240"/>
          <cell r="F240"/>
          <cell r="G240"/>
          <cell r="H240"/>
          <cell r="I240"/>
        </row>
        <row r="241">
          <cell r="D241"/>
          <cell r="E241"/>
          <cell r="F241"/>
          <cell r="G241"/>
          <cell r="H241"/>
          <cell r="I241"/>
        </row>
        <row r="242">
          <cell r="D242"/>
          <cell r="E242"/>
          <cell r="F242"/>
          <cell r="G242"/>
          <cell r="H242"/>
          <cell r="I242"/>
        </row>
        <row r="243">
          <cell r="D243"/>
          <cell r="E243"/>
          <cell r="F243"/>
          <cell r="G243"/>
          <cell r="H243"/>
          <cell r="I243"/>
        </row>
        <row r="244">
          <cell r="D244"/>
          <cell r="E244"/>
          <cell r="F244"/>
          <cell r="G244"/>
          <cell r="H244"/>
          <cell r="I244"/>
        </row>
        <row r="245">
          <cell r="D245"/>
          <cell r="E245"/>
          <cell r="F245"/>
          <cell r="G245"/>
          <cell r="H245"/>
          <cell r="I245"/>
        </row>
        <row r="246">
          <cell r="D246"/>
          <cell r="E246"/>
          <cell r="F246"/>
          <cell r="G246"/>
          <cell r="H246"/>
          <cell r="I246"/>
        </row>
        <row r="247">
          <cell r="D247"/>
          <cell r="E247"/>
          <cell r="F247"/>
          <cell r="G247"/>
          <cell r="H247"/>
          <cell r="I247"/>
        </row>
        <row r="248">
          <cell r="D248"/>
          <cell r="E248"/>
          <cell r="F248"/>
          <cell r="G248"/>
          <cell r="H248"/>
          <cell r="I248"/>
        </row>
        <row r="249">
          <cell r="D249"/>
          <cell r="E249"/>
          <cell r="F249"/>
          <cell r="G249"/>
          <cell r="H249"/>
          <cell r="I249"/>
        </row>
        <row r="250">
          <cell r="C250"/>
          <cell r="D250"/>
          <cell r="E250"/>
          <cell r="F250"/>
          <cell r="G250"/>
          <cell r="H250"/>
          <cell r="I250"/>
        </row>
        <row r="251">
          <cell r="C251"/>
          <cell r="D251"/>
          <cell r="E251"/>
          <cell r="F251"/>
          <cell r="G251"/>
          <cell r="H251"/>
          <cell r="I251"/>
        </row>
        <row r="252">
          <cell r="C252"/>
          <cell r="D252"/>
          <cell r="E252"/>
          <cell r="F252"/>
          <cell r="G252"/>
          <cell r="H252"/>
          <cell r="I252"/>
        </row>
        <row r="253">
          <cell r="D253"/>
          <cell r="E253"/>
          <cell r="F253"/>
          <cell r="G253"/>
          <cell r="H253"/>
          <cell r="I253"/>
        </row>
        <row r="254">
          <cell r="D254"/>
          <cell r="E254"/>
          <cell r="F254"/>
          <cell r="G254"/>
          <cell r="H254"/>
          <cell r="I254"/>
        </row>
        <row r="255">
          <cell r="D255"/>
          <cell r="E255"/>
          <cell r="F255"/>
          <cell r="G255"/>
          <cell r="H255"/>
          <cell r="I255"/>
        </row>
        <row r="256">
          <cell r="C256"/>
          <cell r="D256"/>
          <cell r="E256"/>
          <cell r="F256"/>
          <cell r="G256"/>
          <cell r="H256"/>
          <cell r="I256"/>
        </row>
        <row r="257">
          <cell r="D257"/>
          <cell r="E257"/>
          <cell r="F257"/>
          <cell r="G257"/>
          <cell r="H257"/>
          <cell r="I257"/>
        </row>
        <row r="258">
          <cell r="D258"/>
          <cell r="E258"/>
          <cell r="F258"/>
          <cell r="G258"/>
          <cell r="H258"/>
          <cell r="I258"/>
        </row>
        <row r="259">
          <cell r="C259"/>
          <cell r="D259"/>
          <cell r="E259"/>
          <cell r="F259"/>
          <cell r="G259"/>
          <cell r="H259"/>
          <cell r="I259"/>
        </row>
        <row r="260">
          <cell r="D260"/>
          <cell r="E260"/>
          <cell r="F260"/>
          <cell r="G260"/>
          <cell r="H260"/>
          <cell r="I260"/>
        </row>
        <row r="261">
          <cell r="D261"/>
          <cell r="E261"/>
          <cell r="F261"/>
          <cell r="G261"/>
          <cell r="H261"/>
          <cell r="I261"/>
        </row>
        <row r="262">
          <cell r="D262"/>
          <cell r="E262"/>
          <cell r="F262"/>
          <cell r="G262"/>
          <cell r="H262"/>
          <cell r="I262"/>
        </row>
        <row r="263">
          <cell r="C263"/>
          <cell r="D263"/>
          <cell r="E263"/>
          <cell r="F263"/>
          <cell r="G263"/>
          <cell r="H263"/>
          <cell r="I263"/>
        </row>
        <row r="264">
          <cell r="C264"/>
          <cell r="D264"/>
          <cell r="E264"/>
          <cell r="F264"/>
          <cell r="G264"/>
          <cell r="H264"/>
          <cell r="I264"/>
        </row>
        <row r="265">
          <cell r="C265"/>
          <cell r="D265"/>
          <cell r="E265"/>
          <cell r="F265"/>
          <cell r="G265"/>
          <cell r="H265"/>
          <cell r="I265"/>
        </row>
        <row r="266">
          <cell r="D266"/>
          <cell r="E266"/>
          <cell r="F266"/>
          <cell r="G266"/>
          <cell r="H266"/>
          <cell r="I266"/>
        </row>
        <row r="267">
          <cell r="D267"/>
          <cell r="E267"/>
          <cell r="F267"/>
          <cell r="G267"/>
          <cell r="H267"/>
          <cell r="I267"/>
        </row>
        <row r="268">
          <cell r="C268"/>
          <cell r="D268"/>
          <cell r="E268"/>
          <cell r="F268"/>
          <cell r="G268"/>
          <cell r="H268"/>
          <cell r="I268"/>
        </row>
        <row r="269">
          <cell r="C269"/>
          <cell r="D269"/>
          <cell r="E269"/>
          <cell r="F269"/>
          <cell r="G269"/>
          <cell r="H269"/>
          <cell r="I269"/>
        </row>
        <row r="270">
          <cell r="C270"/>
          <cell r="D270"/>
          <cell r="E270"/>
          <cell r="F270"/>
          <cell r="G270"/>
          <cell r="H270"/>
          <cell r="I270"/>
        </row>
        <row r="271">
          <cell r="C271"/>
          <cell r="D271"/>
          <cell r="E271"/>
          <cell r="F271"/>
          <cell r="G271"/>
          <cell r="H271"/>
          <cell r="I271"/>
        </row>
        <row r="272">
          <cell r="D272"/>
          <cell r="E272"/>
          <cell r="F272"/>
          <cell r="G272"/>
          <cell r="H272"/>
          <cell r="I272"/>
        </row>
        <row r="273">
          <cell r="D273"/>
          <cell r="E273"/>
          <cell r="F273"/>
          <cell r="G273"/>
          <cell r="H273"/>
          <cell r="I273"/>
        </row>
        <row r="274">
          <cell r="C274"/>
          <cell r="D274"/>
          <cell r="E274"/>
          <cell r="F274"/>
          <cell r="G274"/>
          <cell r="H274"/>
          <cell r="I274"/>
        </row>
        <row r="275">
          <cell r="D275"/>
          <cell r="E275"/>
          <cell r="F275"/>
          <cell r="G275"/>
          <cell r="H275"/>
          <cell r="I275"/>
        </row>
        <row r="276">
          <cell r="C276"/>
          <cell r="D276"/>
          <cell r="E276"/>
          <cell r="F276"/>
          <cell r="G276"/>
          <cell r="H276"/>
          <cell r="I276"/>
        </row>
        <row r="277">
          <cell r="D277"/>
          <cell r="E277"/>
          <cell r="F277"/>
          <cell r="G277"/>
          <cell r="H277"/>
          <cell r="I277"/>
        </row>
        <row r="278">
          <cell r="C278"/>
          <cell r="D278"/>
          <cell r="E278"/>
          <cell r="F278"/>
          <cell r="G278"/>
          <cell r="H278"/>
          <cell r="I278"/>
        </row>
        <row r="279">
          <cell r="D279"/>
          <cell r="E279"/>
          <cell r="F279"/>
          <cell r="G279"/>
          <cell r="H279"/>
          <cell r="I279"/>
        </row>
        <row r="280">
          <cell r="D280"/>
          <cell r="E280"/>
          <cell r="F280"/>
          <cell r="G280"/>
          <cell r="H280"/>
          <cell r="I280"/>
        </row>
        <row r="281">
          <cell r="D281"/>
          <cell r="E281"/>
          <cell r="F281"/>
          <cell r="G281"/>
          <cell r="H281"/>
          <cell r="I281"/>
        </row>
        <row r="282">
          <cell r="C282"/>
          <cell r="D282"/>
          <cell r="E282"/>
          <cell r="F282"/>
          <cell r="G282"/>
          <cell r="H282"/>
          <cell r="I282"/>
        </row>
        <row r="283">
          <cell r="C283"/>
          <cell r="D283"/>
          <cell r="E283"/>
          <cell r="F283"/>
          <cell r="G283"/>
          <cell r="H283"/>
          <cell r="I283"/>
        </row>
        <row r="284">
          <cell r="C284"/>
          <cell r="D284"/>
          <cell r="E284"/>
          <cell r="F284"/>
          <cell r="G284"/>
          <cell r="H284"/>
          <cell r="I284"/>
        </row>
        <row r="285">
          <cell r="D285"/>
          <cell r="E285"/>
          <cell r="F285"/>
          <cell r="G285"/>
          <cell r="H285"/>
          <cell r="I285"/>
        </row>
        <row r="286">
          <cell r="D286"/>
          <cell r="E286"/>
          <cell r="F286"/>
          <cell r="G286"/>
          <cell r="H286"/>
          <cell r="I286"/>
        </row>
        <row r="287">
          <cell r="D287"/>
          <cell r="E287"/>
          <cell r="F287"/>
          <cell r="G287"/>
          <cell r="H287"/>
          <cell r="I287"/>
        </row>
        <row r="288">
          <cell r="D288"/>
          <cell r="E288"/>
          <cell r="F288"/>
          <cell r="G288"/>
          <cell r="H288"/>
          <cell r="I288"/>
        </row>
        <row r="289">
          <cell r="D289"/>
          <cell r="E289"/>
          <cell r="F289"/>
          <cell r="G289"/>
          <cell r="H289"/>
          <cell r="I289"/>
        </row>
        <row r="290">
          <cell r="D290"/>
          <cell r="E290"/>
          <cell r="F290"/>
          <cell r="G290"/>
          <cell r="H290"/>
          <cell r="I290"/>
        </row>
        <row r="291">
          <cell r="D291"/>
          <cell r="E291"/>
          <cell r="F291"/>
          <cell r="G291"/>
          <cell r="H291"/>
          <cell r="I291"/>
        </row>
        <row r="292">
          <cell r="D292"/>
          <cell r="E292"/>
          <cell r="F292"/>
          <cell r="G292"/>
          <cell r="H292"/>
          <cell r="I292"/>
        </row>
        <row r="293">
          <cell r="C293"/>
          <cell r="D293"/>
          <cell r="E293"/>
          <cell r="F293"/>
          <cell r="G293"/>
          <cell r="H293"/>
          <cell r="I293"/>
        </row>
        <row r="294">
          <cell r="C294"/>
          <cell r="D294"/>
          <cell r="E294"/>
          <cell r="F294"/>
          <cell r="G294"/>
          <cell r="H294"/>
          <cell r="I294"/>
        </row>
        <row r="295">
          <cell r="D295"/>
          <cell r="E295"/>
          <cell r="F295"/>
          <cell r="G295"/>
          <cell r="H295"/>
          <cell r="I295"/>
        </row>
        <row r="296">
          <cell r="C296"/>
          <cell r="D296"/>
          <cell r="E296"/>
          <cell r="F296"/>
          <cell r="G296"/>
          <cell r="H296"/>
          <cell r="I296"/>
        </row>
        <row r="297">
          <cell r="C297"/>
          <cell r="D297"/>
          <cell r="E297"/>
          <cell r="F297"/>
          <cell r="G297"/>
          <cell r="H297"/>
          <cell r="I297"/>
        </row>
        <row r="298">
          <cell r="C298"/>
          <cell r="D298"/>
          <cell r="E298"/>
          <cell r="F298"/>
          <cell r="G298"/>
          <cell r="H298"/>
          <cell r="I298"/>
        </row>
        <row r="299">
          <cell r="C299"/>
          <cell r="D299"/>
          <cell r="E299"/>
          <cell r="F299"/>
          <cell r="G299"/>
          <cell r="H299"/>
          <cell r="I299"/>
        </row>
        <row r="300">
          <cell r="D300"/>
          <cell r="E300"/>
          <cell r="F300"/>
          <cell r="G300"/>
          <cell r="H300"/>
          <cell r="I300"/>
        </row>
        <row r="301">
          <cell r="D301"/>
          <cell r="E301"/>
          <cell r="F301"/>
          <cell r="G301"/>
          <cell r="H301"/>
          <cell r="I301"/>
        </row>
        <row r="302">
          <cell r="C302"/>
          <cell r="D302"/>
          <cell r="E302"/>
          <cell r="F302"/>
          <cell r="G302"/>
          <cell r="H302"/>
          <cell r="I302"/>
        </row>
        <row r="303">
          <cell r="C303"/>
          <cell r="D303"/>
          <cell r="E303"/>
          <cell r="F303"/>
          <cell r="G303"/>
          <cell r="H303"/>
          <cell r="I303"/>
        </row>
        <row r="304">
          <cell r="C304"/>
          <cell r="D304"/>
          <cell r="E304"/>
          <cell r="F304"/>
          <cell r="G304"/>
          <cell r="H304"/>
          <cell r="I304"/>
        </row>
        <row r="305">
          <cell r="D305"/>
          <cell r="E305"/>
          <cell r="F305"/>
          <cell r="G305"/>
          <cell r="H305"/>
          <cell r="I305"/>
        </row>
        <row r="306">
          <cell r="C306"/>
          <cell r="D306"/>
          <cell r="E306"/>
          <cell r="F306"/>
          <cell r="G306"/>
          <cell r="H306"/>
          <cell r="I306"/>
        </row>
        <row r="307">
          <cell r="C307"/>
          <cell r="D307"/>
          <cell r="E307"/>
          <cell r="F307"/>
          <cell r="G307"/>
          <cell r="H307"/>
          <cell r="I307"/>
        </row>
        <row r="308">
          <cell r="D308"/>
          <cell r="E308"/>
          <cell r="F308"/>
          <cell r="G308"/>
          <cell r="H308"/>
          <cell r="I308"/>
        </row>
        <row r="309">
          <cell r="C309"/>
          <cell r="D309"/>
          <cell r="E309"/>
          <cell r="F309"/>
          <cell r="G309"/>
          <cell r="H309"/>
          <cell r="I309"/>
        </row>
        <row r="310">
          <cell r="C310"/>
          <cell r="D310"/>
          <cell r="E310"/>
          <cell r="F310"/>
          <cell r="G310"/>
          <cell r="H310"/>
          <cell r="I310"/>
        </row>
        <row r="311">
          <cell r="C311"/>
          <cell r="D311"/>
          <cell r="E311"/>
          <cell r="F311"/>
          <cell r="G311"/>
          <cell r="H311"/>
          <cell r="I311"/>
        </row>
        <row r="312">
          <cell r="D312"/>
          <cell r="E312"/>
          <cell r="F312"/>
          <cell r="G312"/>
          <cell r="H312"/>
          <cell r="I312"/>
        </row>
        <row r="313">
          <cell r="D313"/>
          <cell r="E313"/>
          <cell r="F313"/>
          <cell r="G313"/>
          <cell r="H313"/>
          <cell r="I313"/>
        </row>
        <row r="314">
          <cell r="C314"/>
          <cell r="D314"/>
          <cell r="E314"/>
          <cell r="F314"/>
          <cell r="G314"/>
          <cell r="H314"/>
          <cell r="I314"/>
        </row>
        <row r="315">
          <cell r="D315"/>
          <cell r="E315"/>
          <cell r="F315"/>
          <cell r="G315"/>
          <cell r="H315"/>
          <cell r="I315"/>
        </row>
        <row r="316">
          <cell r="C316"/>
          <cell r="D316"/>
          <cell r="E316"/>
          <cell r="F316"/>
          <cell r="G316"/>
          <cell r="H316"/>
          <cell r="I316"/>
        </row>
        <row r="317">
          <cell r="C317"/>
          <cell r="D317"/>
          <cell r="E317"/>
          <cell r="F317"/>
          <cell r="G317"/>
          <cell r="H317"/>
          <cell r="I317"/>
        </row>
        <row r="318">
          <cell r="C318"/>
          <cell r="D318"/>
          <cell r="E318"/>
          <cell r="F318"/>
          <cell r="G318"/>
          <cell r="H318"/>
          <cell r="I318"/>
        </row>
        <row r="319">
          <cell r="C319"/>
          <cell r="D319"/>
          <cell r="E319"/>
          <cell r="F319"/>
          <cell r="G319"/>
          <cell r="H319"/>
          <cell r="I319"/>
        </row>
        <row r="320">
          <cell r="C320"/>
          <cell r="D320"/>
          <cell r="E320"/>
          <cell r="F320"/>
          <cell r="G320"/>
          <cell r="H320"/>
          <cell r="I320"/>
        </row>
        <row r="321">
          <cell r="D321"/>
          <cell r="E321"/>
          <cell r="F321"/>
          <cell r="G321"/>
          <cell r="H321"/>
          <cell r="I321"/>
        </row>
        <row r="322">
          <cell r="C322"/>
          <cell r="D322"/>
          <cell r="E322"/>
          <cell r="F322"/>
          <cell r="G322"/>
          <cell r="H322"/>
          <cell r="I322"/>
        </row>
        <row r="323">
          <cell r="C323"/>
          <cell r="D323"/>
          <cell r="E323"/>
          <cell r="F323"/>
          <cell r="G323"/>
          <cell r="H323"/>
          <cell r="I323"/>
        </row>
        <row r="324">
          <cell r="C324"/>
          <cell r="D324"/>
          <cell r="E324"/>
          <cell r="F324"/>
          <cell r="G324"/>
          <cell r="H324"/>
          <cell r="I324"/>
        </row>
        <row r="325">
          <cell r="D325"/>
          <cell r="E325"/>
          <cell r="F325"/>
          <cell r="G325"/>
          <cell r="H325"/>
          <cell r="I325"/>
        </row>
        <row r="326">
          <cell r="D326"/>
          <cell r="E326"/>
          <cell r="F326"/>
          <cell r="G326"/>
          <cell r="H326"/>
          <cell r="I326"/>
        </row>
        <row r="327">
          <cell r="D327"/>
          <cell r="E327"/>
          <cell r="F327"/>
          <cell r="G327"/>
          <cell r="H327"/>
          <cell r="I327"/>
        </row>
        <row r="328">
          <cell r="D328"/>
          <cell r="E328"/>
          <cell r="F328"/>
          <cell r="G328"/>
          <cell r="H328"/>
          <cell r="I328"/>
        </row>
        <row r="329">
          <cell r="D329"/>
          <cell r="E329"/>
          <cell r="F329"/>
          <cell r="G329"/>
          <cell r="H329"/>
          <cell r="I329"/>
        </row>
        <row r="330">
          <cell r="D330"/>
          <cell r="E330"/>
          <cell r="F330"/>
          <cell r="G330"/>
          <cell r="H330"/>
          <cell r="I330"/>
        </row>
        <row r="331">
          <cell r="D331"/>
          <cell r="E331"/>
          <cell r="F331"/>
          <cell r="G331"/>
          <cell r="H331"/>
          <cell r="I331"/>
        </row>
        <row r="332">
          <cell r="D332"/>
          <cell r="E332"/>
          <cell r="F332"/>
          <cell r="G332"/>
          <cell r="H332"/>
          <cell r="I332"/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9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C4"/>
          <cell r="D4"/>
          <cell r="E4"/>
          <cell r="F4"/>
          <cell r="G4"/>
          <cell r="H4"/>
          <cell r="I4"/>
        </row>
        <row r="5">
          <cell r="C5"/>
          <cell r="D5"/>
          <cell r="E5"/>
          <cell r="F5"/>
          <cell r="G5"/>
          <cell r="H5"/>
          <cell r="I5"/>
        </row>
        <row r="6">
          <cell r="C6"/>
          <cell r="D6"/>
          <cell r="E6"/>
          <cell r="F6"/>
          <cell r="G6"/>
          <cell r="H6"/>
          <cell r="I6"/>
        </row>
        <row r="7">
          <cell r="C7"/>
          <cell r="D7"/>
          <cell r="E7"/>
          <cell r="F7"/>
          <cell r="G7"/>
          <cell r="H7"/>
          <cell r="I7"/>
        </row>
        <row r="8">
          <cell r="C8"/>
          <cell r="D8"/>
          <cell r="E8"/>
          <cell r="F8"/>
          <cell r="G8"/>
          <cell r="H8"/>
          <cell r="I8"/>
        </row>
        <row r="9">
          <cell r="C9"/>
          <cell r="D9"/>
          <cell r="E9"/>
          <cell r="F9"/>
          <cell r="G9"/>
          <cell r="H9"/>
          <cell r="I9"/>
        </row>
        <row r="10">
          <cell r="C10"/>
          <cell r="D10"/>
          <cell r="E10"/>
          <cell r="F10"/>
          <cell r="G10"/>
          <cell r="H10"/>
          <cell r="I10"/>
        </row>
        <row r="11">
          <cell r="D11"/>
          <cell r="E11"/>
          <cell r="F11"/>
          <cell r="G11"/>
          <cell r="H11"/>
          <cell r="I11"/>
        </row>
        <row r="12">
          <cell r="C12"/>
          <cell r="D12"/>
          <cell r="E12"/>
          <cell r="F12"/>
          <cell r="G12"/>
          <cell r="H12"/>
          <cell r="I12"/>
        </row>
        <row r="13">
          <cell r="C13"/>
          <cell r="D13"/>
          <cell r="E13"/>
          <cell r="F13"/>
          <cell r="G13"/>
          <cell r="H13"/>
          <cell r="I13"/>
        </row>
        <row r="14">
          <cell r="C14"/>
          <cell r="D14"/>
          <cell r="E14"/>
          <cell r="F14"/>
          <cell r="G14"/>
          <cell r="H14"/>
          <cell r="I14"/>
        </row>
        <row r="15">
          <cell r="D15"/>
          <cell r="E15"/>
          <cell r="F15"/>
          <cell r="G15"/>
          <cell r="H15"/>
          <cell r="I15"/>
        </row>
        <row r="16">
          <cell r="D16"/>
          <cell r="E16"/>
          <cell r="F16"/>
          <cell r="G16"/>
          <cell r="H16"/>
          <cell r="I16"/>
        </row>
        <row r="17">
          <cell r="D17"/>
          <cell r="E17"/>
          <cell r="F17"/>
          <cell r="G17"/>
          <cell r="H17"/>
          <cell r="I17"/>
        </row>
        <row r="18">
          <cell r="D18"/>
          <cell r="E18"/>
          <cell r="F18"/>
          <cell r="G18"/>
          <cell r="H18"/>
          <cell r="I18"/>
        </row>
        <row r="19">
          <cell r="C19"/>
          <cell r="D19"/>
          <cell r="E19"/>
          <cell r="F19"/>
          <cell r="G19"/>
          <cell r="H19"/>
          <cell r="I19"/>
        </row>
        <row r="20">
          <cell r="C20"/>
          <cell r="D20"/>
          <cell r="E20"/>
          <cell r="F20"/>
          <cell r="G20"/>
          <cell r="H20"/>
          <cell r="I20"/>
        </row>
        <row r="21">
          <cell r="C21"/>
          <cell r="D21"/>
          <cell r="E21"/>
          <cell r="F21"/>
          <cell r="G21"/>
          <cell r="H21"/>
          <cell r="I21"/>
        </row>
        <row r="22">
          <cell r="D22"/>
          <cell r="E22"/>
          <cell r="F22"/>
          <cell r="G22"/>
          <cell r="H22"/>
          <cell r="I22"/>
        </row>
        <row r="23">
          <cell r="C23"/>
          <cell r="D23"/>
          <cell r="E23"/>
          <cell r="F23"/>
          <cell r="G23"/>
          <cell r="H23"/>
          <cell r="I23"/>
        </row>
        <row r="24">
          <cell r="D24"/>
          <cell r="E24"/>
          <cell r="F24"/>
          <cell r="G24"/>
          <cell r="H24"/>
          <cell r="I24"/>
        </row>
        <row r="25">
          <cell r="C25"/>
          <cell r="D25"/>
          <cell r="E25"/>
          <cell r="F25"/>
          <cell r="G25"/>
          <cell r="H25"/>
          <cell r="I25"/>
        </row>
        <row r="26">
          <cell r="C26"/>
          <cell r="D26"/>
          <cell r="E26"/>
          <cell r="F26"/>
          <cell r="G26"/>
          <cell r="H26"/>
          <cell r="I26"/>
        </row>
        <row r="27">
          <cell r="C27"/>
          <cell r="D27"/>
          <cell r="E27"/>
          <cell r="F27"/>
          <cell r="G27"/>
          <cell r="H27"/>
          <cell r="I27"/>
        </row>
        <row r="28">
          <cell r="C28"/>
          <cell r="D28"/>
          <cell r="E28"/>
          <cell r="F28"/>
          <cell r="G28"/>
          <cell r="H28"/>
          <cell r="I28"/>
        </row>
        <row r="29">
          <cell r="C29"/>
          <cell r="D29"/>
          <cell r="E29"/>
          <cell r="F29"/>
          <cell r="G29"/>
          <cell r="H29"/>
          <cell r="I29"/>
        </row>
        <row r="30">
          <cell r="C30"/>
          <cell r="D30"/>
          <cell r="E30"/>
          <cell r="F30"/>
          <cell r="G30"/>
          <cell r="H30"/>
          <cell r="I30"/>
        </row>
        <row r="31">
          <cell r="D31"/>
          <cell r="E31"/>
          <cell r="F31"/>
          <cell r="G31"/>
          <cell r="H31"/>
          <cell r="I31"/>
        </row>
        <row r="32">
          <cell r="D32"/>
          <cell r="E32"/>
          <cell r="F32"/>
          <cell r="G32"/>
          <cell r="H32"/>
          <cell r="I32"/>
        </row>
        <row r="33">
          <cell r="C33"/>
          <cell r="D33"/>
          <cell r="E33"/>
          <cell r="F33"/>
          <cell r="G33"/>
          <cell r="H33"/>
          <cell r="I33"/>
        </row>
        <row r="34">
          <cell r="D34"/>
          <cell r="E34"/>
          <cell r="F34"/>
          <cell r="G34"/>
          <cell r="H34"/>
          <cell r="I34"/>
        </row>
        <row r="35">
          <cell r="D35"/>
          <cell r="E35"/>
          <cell r="F35"/>
          <cell r="G35"/>
          <cell r="H35"/>
          <cell r="I35"/>
        </row>
        <row r="36">
          <cell r="C36"/>
          <cell r="D36"/>
          <cell r="E36"/>
          <cell r="F36"/>
          <cell r="G36"/>
          <cell r="H36"/>
          <cell r="I36"/>
        </row>
        <row r="37">
          <cell r="C37"/>
          <cell r="D37"/>
          <cell r="E37"/>
          <cell r="F37"/>
          <cell r="G37"/>
          <cell r="H37"/>
          <cell r="I37"/>
        </row>
        <row r="38">
          <cell r="D38"/>
          <cell r="E38"/>
          <cell r="F38"/>
          <cell r="G38"/>
          <cell r="H38"/>
          <cell r="I38"/>
        </row>
        <row r="39">
          <cell r="D39"/>
          <cell r="E39"/>
          <cell r="F39"/>
          <cell r="G39"/>
          <cell r="H39"/>
          <cell r="I39"/>
        </row>
        <row r="40">
          <cell r="D40"/>
          <cell r="E40"/>
          <cell r="F40"/>
          <cell r="G40"/>
          <cell r="H40"/>
          <cell r="I40"/>
        </row>
        <row r="41">
          <cell r="D41"/>
          <cell r="E41"/>
          <cell r="F41"/>
          <cell r="G41"/>
          <cell r="H41"/>
          <cell r="I41"/>
        </row>
        <row r="42">
          <cell r="D42"/>
          <cell r="E42"/>
          <cell r="F42"/>
          <cell r="G42"/>
          <cell r="H42"/>
          <cell r="I42"/>
        </row>
        <row r="43">
          <cell r="C43"/>
          <cell r="D43"/>
          <cell r="E43"/>
          <cell r="F43"/>
          <cell r="G43"/>
          <cell r="H43"/>
          <cell r="I43"/>
        </row>
        <row r="44">
          <cell r="C44"/>
          <cell r="D44"/>
          <cell r="E44"/>
          <cell r="F44"/>
          <cell r="G44"/>
          <cell r="H44"/>
          <cell r="I44"/>
        </row>
        <row r="45">
          <cell r="C45"/>
          <cell r="D45"/>
          <cell r="E45"/>
          <cell r="F45"/>
          <cell r="G45"/>
          <cell r="H45"/>
          <cell r="I45"/>
        </row>
        <row r="46">
          <cell r="D46"/>
          <cell r="E46"/>
          <cell r="F46"/>
          <cell r="G46"/>
          <cell r="H46"/>
          <cell r="I46"/>
        </row>
        <row r="47">
          <cell r="D47"/>
          <cell r="E47"/>
          <cell r="F47"/>
          <cell r="G47"/>
          <cell r="H47"/>
          <cell r="I47"/>
        </row>
        <row r="48">
          <cell r="C48"/>
          <cell r="D48"/>
          <cell r="E48"/>
          <cell r="F48"/>
          <cell r="G48"/>
          <cell r="H48"/>
          <cell r="I48"/>
        </row>
        <row r="49">
          <cell r="C49"/>
          <cell r="D49"/>
          <cell r="E49"/>
          <cell r="F49"/>
          <cell r="G49"/>
          <cell r="H49"/>
          <cell r="I49"/>
        </row>
        <row r="50">
          <cell r="D50"/>
          <cell r="E50"/>
          <cell r="F50"/>
          <cell r="G50"/>
          <cell r="H50"/>
          <cell r="I50"/>
        </row>
        <row r="51">
          <cell r="D51"/>
          <cell r="E51"/>
          <cell r="F51"/>
          <cell r="G51"/>
          <cell r="H51"/>
          <cell r="I51"/>
        </row>
        <row r="52">
          <cell r="C52"/>
          <cell r="D52"/>
          <cell r="E52"/>
          <cell r="F52"/>
          <cell r="G52"/>
          <cell r="H52"/>
          <cell r="I52"/>
        </row>
        <row r="53">
          <cell r="C53"/>
          <cell r="D53"/>
          <cell r="E53"/>
          <cell r="F53"/>
          <cell r="G53"/>
          <cell r="H53"/>
          <cell r="I53"/>
        </row>
        <row r="54">
          <cell r="C54"/>
          <cell r="D54"/>
          <cell r="E54"/>
          <cell r="F54"/>
          <cell r="G54"/>
          <cell r="H54"/>
          <cell r="I54"/>
        </row>
        <row r="55">
          <cell r="C55"/>
          <cell r="D55"/>
          <cell r="E55"/>
          <cell r="F55"/>
          <cell r="G55"/>
          <cell r="H55"/>
          <cell r="I55"/>
        </row>
        <row r="56">
          <cell r="D56"/>
          <cell r="E56"/>
          <cell r="F56"/>
          <cell r="G56"/>
          <cell r="H56"/>
          <cell r="I56"/>
        </row>
        <row r="57">
          <cell r="D57"/>
          <cell r="E57"/>
          <cell r="F57"/>
          <cell r="G57"/>
          <cell r="H57"/>
          <cell r="I57"/>
        </row>
        <row r="58">
          <cell r="D58"/>
          <cell r="E58"/>
          <cell r="F58"/>
          <cell r="G58"/>
          <cell r="H58"/>
          <cell r="I58"/>
        </row>
        <row r="59">
          <cell r="D59"/>
          <cell r="E59"/>
          <cell r="F59"/>
          <cell r="G59"/>
          <cell r="H59"/>
          <cell r="I59"/>
        </row>
        <row r="60">
          <cell r="D60"/>
          <cell r="E60"/>
          <cell r="F60"/>
          <cell r="G60"/>
          <cell r="H60"/>
          <cell r="I60"/>
        </row>
        <row r="61">
          <cell r="D61"/>
          <cell r="E61"/>
          <cell r="F61"/>
          <cell r="G61"/>
          <cell r="H61"/>
          <cell r="I61"/>
        </row>
        <row r="62">
          <cell r="D62"/>
          <cell r="E62"/>
          <cell r="F62"/>
          <cell r="G62"/>
          <cell r="H62"/>
          <cell r="I62"/>
        </row>
        <row r="63">
          <cell r="D63"/>
          <cell r="E63"/>
          <cell r="F63"/>
          <cell r="G63"/>
          <cell r="H63"/>
          <cell r="I63"/>
        </row>
        <row r="64">
          <cell r="D64"/>
          <cell r="E64"/>
          <cell r="F64"/>
          <cell r="G64"/>
          <cell r="H64"/>
          <cell r="I64"/>
        </row>
        <row r="65">
          <cell r="D65"/>
          <cell r="E65"/>
          <cell r="F65"/>
          <cell r="G65"/>
          <cell r="H65"/>
          <cell r="I65"/>
        </row>
        <row r="66">
          <cell r="D66"/>
          <cell r="E66"/>
          <cell r="F66"/>
          <cell r="G66"/>
          <cell r="H66"/>
          <cell r="I66"/>
        </row>
        <row r="67">
          <cell r="C67"/>
          <cell r="D67"/>
          <cell r="E67"/>
          <cell r="F67"/>
          <cell r="G67"/>
          <cell r="H67"/>
          <cell r="I67"/>
        </row>
        <row r="68">
          <cell r="D68"/>
          <cell r="E68"/>
          <cell r="F68"/>
          <cell r="G68"/>
          <cell r="H68"/>
          <cell r="I68"/>
        </row>
        <row r="69">
          <cell r="C69"/>
          <cell r="D69"/>
          <cell r="E69"/>
          <cell r="F69"/>
          <cell r="G69"/>
          <cell r="H69"/>
          <cell r="I69"/>
        </row>
        <row r="70">
          <cell r="C70"/>
          <cell r="D70"/>
          <cell r="E70"/>
          <cell r="F70"/>
          <cell r="G70"/>
          <cell r="H70"/>
          <cell r="I70"/>
        </row>
        <row r="71">
          <cell r="C71"/>
          <cell r="D71"/>
          <cell r="E71"/>
          <cell r="F71"/>
          <cell r="G71"/>
          <cell r="H71"/>
          <cell r="I71"/>
        </row>
        <row r="72">
          <cell r="D72"/>
          <cell r="E72"/>
          <cell r="F72"/>
          <cell r="G72"/>
          <cell r="H72"/>
          <cell r="I72"/>
        </row>
        <row r="73">
          <cell r="D73"/>
          <cell r="E73"/>
          <cell r="F73"/>
          <cell r="G73"/>
          <cell r="H73"/>
          <cell r="I73"/>
        </row>
        <row r="74">
          <cell r="D74"/>
          <cell r="E74"/>
          <cell r="F74"/>
          <cell r="G74"/>
          <cell r="H74"/>
          <cell r="I74"/>
        </row>
        <row r="75">
          <cell r="D75"/>
          <cell r="E75"/>
          <cell r="F75"/>
          <cell r="G75"/>
          <cell r="H75"/>
          <cell r="I75"/>
        </row>
        <row r="76">
          <cell r="D76"/>
          <cell r="E76"/>
          <cell r="F76"/>
          <cell r="G76"/>
          <cell r="H76"/>
          <cell r="I76"/>
        </row>
        <row r="77">
          <cell r="D77"/>
          <cell r="E77"/>
          <cell r="F77"/>
          <cell r="G77"/>
          <cell r="H77"/>
          <cell r="I77"/>
        </row>
        <row r="78">
          <cell r="D78"/>
          <cell r="E78"/>
          <cell r="F78"/>
          <cell r="G78"/>
          <cell r="H78"/>
          <cell r="I78"/>
        </row>
        <row r="79">
          <cell r="D79"/>
          <cell r="E79"/>
          <cell r="F79"/>
          <cell r="G79"/>
          <cell r="H79"/>
          <cell r="I79"/>
        </row>
        <row r="80">
          <cell r="C80"/>
          <cell r="D80"/>
          <cell r="E80"/>
          <cell r="F80"/>
          <cell r="G80"/>
          <cell r="H80"/>
          <cell r="I80"/>
        </row>
        <row r="81">
          <cell r="D81"/>
          <cell r="E81"/>
          <cell r="F81"/>
          <cell r="G81"/>
          <cell r="H81"/>
          <cell r="I81"/>
        </row>
        <row r="82">
          <cell r="C82"/>
          <cell r="D82"/>
          <cell r="E82"/>
          <cell r="F82"/>
          <cell r="G82"/>
          <cell r="H82"/>
          <cell r="I82"/>
        </row>
        <row r="83">
          <cell r="D83"/>
          <cell r="E83"/>
          <cell r="F83"/>
          <cell r="G83"/>
          <cell r="H83"/>
          <cell r="I83"/>
        </row>
        <row r="84">
          <cell r="C84"/>
          <cell r="D84"/>
          <cell r="E84"/>
          <cell r="F84"/>
          <cell r="G84"/>
          <cell r="H84"/>
          <cell r="I84"/>
        </row>
        <row r="85">
          <cell r="C85"/>
          <cell r="D85"/>
          <cell r="E85"/>
          <cell r="F85"/>
          <cell r="G85"/>
          <cell r="H85"/>
          <cell r="I85"/>
        </row>
        <row r="86">
          <cell r="C86"/>
          <cell r="D86"/>
          <cell r="E86"/>
          <cell r="F86"/>
          <cell r="G86"/>
          <cell r="H86"/>
          <cell r="I86"/>
        </row>
        <row r="87">
          <cell r="C87"/>
          <cell r="D87"/>
          <cell r="E87"/>
          <cell r="F87"/>
          <cell r="G87"/>
          <cell r="H87"/>
          <cell r="I87"/>
        </row>
        <row r="88">
          <cell r="D88"/>
          <cell r="E88"/>
          <cell r="F88"/>
          <cell r="G88"/>
          <cell r="H88"/>
          <cell r="I88"/>
        </row>
        <row r="89">
          <cell r="C89"/>
          <cell r="D89"/>
          <cell r="E89"/>
          <cell r="F89"/>
          <cell r="G89"/>
          <cell r="H89"/>
          <cell r="I89"/>
        </row>
        <row r="90">
          <cell r="C90"/>
          <cell r="D90"/>
          <cell r="E90"/>
          <cell r="F90"/>
          <cell r="G90"/>
          <cell r="H90"/>
          <cell r="I90"/>
        </row>
        <row r="91">
          <cell r="C91"/>
          <cell r="D91"/>
          <cell r="E91"/>
          <cell r="F91"/>
          <cell r="G91"/>
          <cell r="H91"/>
          <cell r="I91"/>
        </row>
        <row r="92">
          <cell r="D92"/>
          <cell r="E92"/>
          <cell r="F92"/>
          <cell r="G92"/>
          <cell r="H92"/>
          <cell r="I92"/>
        </row>
        <row r="93">
          <cell r="D93"/>
          <cell r="E93"/>
          <cell r="F93"/>
          <cell r="G93"/>
          <cell r="H93"/>
          <cell r="I93"/>
        </row>
        <row r="94">
          <cell r="C94"/>
          <cell r="D94"/>
          <cell r="E94"/>
          <cell r="F94"/>
          <cell r="G94"/>
          <cell r="H94"/>
          <cell r="I94"/>
        </row>
        <row r="95">
          <cell r="C95"/>
          <cell r="D95"/>
          <cell r="E95"/>
          <cell r="F95"/>
          <cell r="G95"/>
          <cell r="H95"/>
          <cell r="I95"/>
        </row>
        <row r="96">
          <cell r="C96"/>
          <cell r="D96"/>
          <cell r="E96"/>
          <cell r="F96"/>
          <cell r="G96"/>
          <cell r="H96"/>
          <cell r="I96"/>
        </row>
        <row r="97">
          <cell r="D97"/>
          <cell r="E97"/>
          <cell r="F97"/>
          <cell r="G97"/>
          <cell r="H97"/>
          <cell r="I97"/>
        </row>
        <row r="98">
          <cell r="C98"/>
          <cell r="D98"/>
          <cell r="E98"/>
          <cell r="F98"/>
          <cell r="G98"/>
          <cell r="H98"/>
          <cell r="I98"/>
        </row>
        <row r="99">
          <cell r="C99"/>
          <cell r="D99"/>
          <cell r="E99"/>
          <cell r="F99"/>
          <cell r="G99"/>
          <cell r="H99"/>
          <cell r="I99"/>
        </row>
        <row r="100">
          <cell r="D100"/>
          <cell r="E100"/>
          <cell r="F100"/>
          <cell r="G100"/>
          <cell r="H100"/>
          <cell r="I100"/>
        </row>
        <row r="101">
          <cell r="C101"/>
          <cell r="D101"/>
          <cell r="E101"/>
          <cell r="F101"/>
          <cell r="G101"/>
          <cell r="H101"/>
          <cell r="I101"/>
        </row>
        <row r="102">
          <cell r="C102"/>
          <cell r="D102"/>
          <cell r="E102"/>
          <cell r="F102"/>
          <cell r="G102"/>
          <cell r="H102"/>
          <cell r="I102"/>
        </row>
        <row r="103">
          <cell r="C103"/>
          <cell r="D103"/>
          <cell r="E103"/>
          <cell r="F103"/>
          <cell r="G103"/>
          <cell r="H103"/>
          <cell r="I103"/>
        </row>
        <row r="104">
          <cell r="D104"/>
          <cell r="E104"/>
          <cell r="F104"/>
          <cell r="G104"/>
          <cell r="H104"/>
          <cell r="I104"/>
        </row>
        <row r="105">
          <cell r="C105"/>
          <cell r="D105"/>
          <cell r="E105"/>
          <cell r="F105"/>
          <cell r="G105"/>
          <cell r="H105"/>
          <cell r="I105"/>
        </row>
        <row r="106">
          <cell r="C106"/>
          <cell r="D106"/>
          <cell r="E106"/>
          <cell r="F106"/>
          <cell r="G106"/>
          <cell r="H106"/>
          <cell r="I106"/>
        </row>
        <row r="107">
          <cell r="C107"/>
          <cell r="D107"/>
          <cell r="E107"/>
          <cell r="F107"/>
          <cell r="G107"/>
          <cell r="H107"/>
          <cell r="I107"/>
        </row>
        <row r="108">
          <cell r="C108"/>
          <cell r="D108"/>
          <cell r="E108"/>
          <cell r="F108"/>
          <cell r="G108"/>
          <cell r="H108"/>
          <cell r="I108"/>
        </row>
        <row r="109">
          <cell r="C109"/>
          <cell r="D109"/>
          <cell r="E109"/>
          <cell r="F109"/>
          <cell r="G109"/>
          <cell r="H109"/>
          <cell r="I109"/>
        </row>
        <row r="110">
          <cell r="D110"/>
          <cell r="E110"/>
          <cell r="F110"/>
          <cell r="G110"/>
          <cell r="H110"/>
          <cell r="I110"/>
        </row>
        <row r="111">
          <cell r="C111"/>
          <cell r="D111"/>
          <cell r="E111"/>
          <cell r="F111"/>
          <cell r="G111"/>
          <cell r="H111"/>
          <cell r="I111"/>
        </row>
        <row r="112">
          <cell r="C112"/>
          <cell r="D112"/>
          <cell r="E112"/>
          <cell r="F112"/>
          <cell r="G112"/>
          <cell r="H112"/>
          <cell r="I112"/>
        </row>
        <row r="113">
          <cell r="C113"/>
          <cell r="D113"/>
          <cell r="E113"/>
          <cell r="F113"/>
          <cell r="G113"/>
          <cell r="H113"/>
          <cell r="I113"/>
        </row>
        <row r="114">
          <cell r="D114"/>
          <cell r="E114"/>
          <cell r="F114"/>
          <cell r="G114"/>
          <cell r="H114"/>
          <cell r="I114"/>
        </row>
        <row r="115">
          <cell r="C115"/>
          <cell r="D115"/>
          <cell r="E115"/>
          <cell r="F115"/>
          <cell r="G115"/>
          <cell r="H115"/>
          <cell r="I115"/>
        </row>
        <row r="116">
          <cell r="C116"/>
          <cell r="D116"/>
          <cell r="E116"/>
          <cell r="F116"/>
          <cell r="G116"/>
          <cell r="H116"/>
          <cell r="I116"/>
        </row>
        <row r="117">
          <cell r="C117"/>
          <cell r="D117"/>
          <cell r="E117"/>
          <cell r="F117"/>
          <cell r="G117"/>
          <cell r="H117"/>
          <cell r="I117"/>
        </row>
        <row r="118">
          <cell r="C118"/>
          <cell r="D118"/>
          <cell r="E118"/>
          <cell r="F118"/>
          <cell r="G118"/>
          <cell r="H118"/>
          <cell r="I118"/>
        </row>
        <row r="119">
          <cell r="D119"/>
          <cell r="E119"/>
          <cell r="F119"/>
          <cell r="G119"/>
          <cell r="H119"/>
          <cell r="I119"/>
        </row>
        <row r="120">
          <cell r="C120"/>
          <cell r="D120"/>
          <cell r="E120"/>
          <cell r="F120"/>
          <cell r="G120"/>
          <cell r="H120"/>
          <cell r="I120"/>
        </row>
        <row r="121">
          <cell r="C121"/>
          <cell r="D121"/>
          <cell r="E121"/>
          <cell r="F121"/>
          <cell r="G121"/>
          <cell r="H121"/>
          <cell r="I121"/>
        </row>
        <row r="122">
          <cell r="D122"/>
          <cell r="E122"/>
          <cell r="F122"/>
          <cell r="G122"/>
          <cell r="H122"/>
          <cell r="I122"/>
        </row>
        <row r="123">
          <cell r="C123"/>
          <cell r="D123"/>
          <cell r="E123"/>
          <cell r="F123"/>
          <cell r="G123"/>
          <cell r="H123"/>
          <cell r="I123"/>
        </row>
        <row r="124">
          <cell r="C124"/>
          <cell r="D124"/>
          <cell r="E124"/>
          <cell r="F124"/>
          <cell r="G124"/>
          <cell r="H124"/>
          <cell r="I124"/>
        </row>
        <row r="125">
          <cell r="C125"/>
          <cell r="D125"/>
          <cell r="E125"/>
          <cell r="F125"/>
          <cell r="G125"/>
          <cell r="H125"/>
          <cell r="I125"/>
        </row>
        <row r="126">
          <cell r="C126"/>
          <cell r="D126"/>
          <cell r="E126"/>
          <cell r="F126"/>
          <cell r="G126"/>
          <cell r="H126"/>
          <cell r="I126"/>
        </row>
        <row r="127">
          <cell r="D127"/>
          <cell r="E127"/>
          <cell r="F127"/>
          <cell r="G127"/>
          <cell r="H127"/>
          <cell r="I127"/>
        </row>
        <row r="128">
          <cell r="C128"/>
          <cell r="D128"/>
          <cell r="E128"/>
          <cell r="F128"/>
          <cell r="G128"/>
          <cell r="H128"/>
          <cell r="I128"/>
        </row>
        <row r="129">
          <cell r="D129"/>
          <cell r="E129"/>
          <cell r="F129"/>
          <cell r="G129"/>
          <cell r="H129"/>
          <cell r="I129"/>
        </row>
        <row r="130">
          <cell r="C130"/>
          <cell r="D130"/>
          <cell r="E130"/>
          <cell r="F130"/>
          <cell r="G130"/>
          <cell r="H130"/>
          <cell r="I130"/>
        </row>
        <row r="131">
          <cell r="D131"/>
          <cell r="E131"/>
          <cell r="F131"/>
          <cell r="G131"/>
          <cell r="H131"/>
          <cell r="I131"/>
        </row>
        <row r="132">
          <cell r="D132"/>
          <cell r="E132"/>
          <cell r="F132"/>
          <cell r="G132"/>
          <cell r="H132"/>
          <cell r="I132"/>
        </row>
        <row r="133">
          <cell r="D133"/>
          <cell r="E133"/>
          <cell r="F133"/>
          <cell r="G133"/>
          <cell r="H133"/>
          <cell r="I133"/>
        </row>
        <row r="134">
          <cell r="D134"/>
          <cell r="E134"/>
          <cell r="F134"/>
          <cell r="G134"/>
          <cell r="H134"/>
          <cell r="I134"/>
        </row>
        <row r="135">
          <cell r="D135"/>
          <cell r="E135"/>
          <cell r="F135"/>
          <cell r="G135"/>
          <cell r="H135"/>
          <cell r="I135"/>
        </row>
        <row r="136">
          <cell r="C136"/>
          <cell r="D136"/>
          <cell r="E136"/>
          <cell r="F136"/>
          <cell r="G136"/>
          <cell r="H136"/>
          <cell r="I136"/>
        </row>
        <row r="137">
          <cell r="D137"/>
          <cell r="E137"/>
          <cell r="F137"/>
          <cell r="G137"/>
          <cell r="H137"/>
          <cell r="I137"/>
        </row>
        <row r="138">
          <cell r="D138"/>
          <cell r="E138"/>
          <cell r="F138"/>
          <cell r="G138"/>
          <cell r="H138"/>
          <cell r="I138"/>
        </row>
        <row r="139">
          <cell r="C139"/>
          <cell r="D139"/>
          <cell r="E139"/>
          <cell r="F139"/>
          <cell r="G139"/>
          <cell r="H139"/>
          <cell r="I139"/>
        </row>
        <row r="140">
          <cell r="D140"/>
          <cell r="E140"/>
          <cell r="F140"/>
          <cell r="G140"/>
          <cell r="H140"/>
          <cell r="I140"/>
        </row>
        <row r="141">
          <cell r="C141"/>
          <cell r="D141"/>
          <cell r="E141"/>
          <cell r="F141"/>
          <cell r="G141"/>
          <cell r="H141"/>
          <cell r="I141"/>
        </row>
        <row r="142">
          <cell r="D142"/>
          <cell r="E142"/>
          <cell r="F142"/>
          <cell r="G142"/>
          <cell r="H142"/>
          <cell r="I142"/>
        </row>
        <row r="143">
          <cell r="C143"/>
          <cell r="D143"/>
          <cell r="E143"/>
          <cell r="F143"/>
          <cell r="G143"/>
          <cell r="H143"/>
          <cell r="I143"/>
        </row>
        <row r="144">
          <cell r="D144"/>
          <cell r="E144"/>
          <cell r="F144"/>
          <cell r="G144"/>
          <cell r="H144"/>
          <cell r="I144"/>
        </row>
        <row r="145">
          <cell r="C145"/>
          <cell r="D145"/>
          <cell r="E145"/>
          <cell r="F145"/>
          <cell r="G145"/>
          <cell r="H145"/>
          <cell r="I145"/>
        </row>
        <row r="146">
          <cell r="D146"/>
          <cell r="E146"/>
          <cell r="F146"/>
          <cell r="G146"/>
          <cell r="H146"/>
          <cell r="I146"/>
        </row>
        <row r="147">
          <cell r="D147"/>
          <cell r="E147"/>
          <cell r="F147"/>
          <cell r="G147"/>
          <cell r="H147"/>
          <cell r="I147"/>
        </row>
        <row r="148">
          <cell r="C148"/>
          <cell r="D148"/>
          <cell r="E148"/>
          <cell r="F148"/>
          <cell r="G148"/>
          <cell r="H148"/>
          <cell r="I148"/>
        </row>
        <row r="149">
          <cell r="C149"/>
          <cell r="D149"/>
          <cell r="E149"/>
          <cell r="F149"/>
          <cell r="G149"/>
          <cell r="H149"/>
          <cell r="I149"/>
        </row>
        <row r="150">
          <cell r="D150"/>
          <cell r="E150"/>
          <cell r="F150"/>
          <cell r="G150"/>
          <cell r="H150"/>
          <cell r="I150"/>
        </row>
        <row r="151">
          <cell r="C151"/>
          <cell r="D151"/>
          <cell r="E151"/>
          <cell r="F151"/>
          <cell r="G151"/>
          <cell r="H151"/>
          <cell r="I151"/>
        </row>
        <row r="152">
          <cell r="C152"/>
          <cell r="D152"/>
          <cell r="E152"/>
          <cell r="F152"/>
          <cell r="G152"/>
          <cell r="H152"/>
          <cell r="I152"/>
        </row>
        <row r="153">
          <cell r="C153"/>
          <cell r="D153"/>
          <cell r="E153"/>
          <cell r="F153"/>
          <cell r="G153"/>
          <cell r="H153"/>
          <cell r="I153"/>
        </row>
        <row r="154">
          <cell r="C154"/>
          <cell r="D154"/>
          <cell r="E154"/>
          <cell r="F154"/>
          <cell r="G154"/>
          <cell r="H154"/>
          <cell r="I154"/>
        </row>
        <row r="155">
          <cell r="D155"/>
          <cell r="E155"/>
          <cell r="F155"/>
          <cell r="G155"/>
          <cell r="H155"/>
          <cell r="I155"/>
        </row>
        <row r="156">
          <cell r="C156"/>
          <cell r="D156"/>
          <cell r="E156"/>
          <cell r="F156"/>
          <cell r="G156"/>
          <cell r="H156"/>
          <cell r="I156"/>
        </row>
        <row r="157">
          <cell r="C157"/>
          <cell r="D157"/>
          <cell r="E157"/>
          <cell r="F157"/>
          <cell r="G157"/>
          <cell r="H157"/>
          <cell r="I157"/>
        </row>
        <row r="158">
          <cell r="C158"/>
          <cell r="D158"/>
          <cell r="E158"/>
          <cell r="F158"/>
          <cell r="G158"/>
          <cell r="H158"/>
          <cell r="I158"/>
        </row>
        <row r="159">
          <cell r="C159"/>
          <cell r="D159"/>
          <cell r="E159"/>
          <cell r="F159"/>
          <cell r="G159"/>
          <cell r="H159"/>
          <cell r="I159"/>
        </row>
        <row r="160">
          <cell r="D160"/>
          <cell r="E160"/>
          <cell r="F160"/>
          <cell r="G160"/>
          <cell r="H160"/>
          <cell r="I160"/>
        </row>
        <row r="161">
          <cell r="D161"/>
          <cell r="E161"/>
          <cell r="F161"/>
          <cell r="G161"/>
          <cell r="H161"/>
          <cell r="I161"/>
        </row>
        <row r="162">
          <cell r="D162"/>
          <cell r="E162"/>
          <cell r="F162"/>
          <cell r="G162"/>
          <cell r="H162"/>
          <cell r="I162"/>
        </row>
        <row r="163">
          <cell r="D163"/>
          <cell r="E163"/>
          <cell r="F163"/>
          <cell r="G163"/>
          <cell r="H163"/>
          <cell r="I163"/>
        </row>
        <row r="164">
          <cell r="D164"/>
          <cell r="E164"/>
          <cell r="F164"/>
          <cell r="G164"/>
          <cell r="H164"/>
          <cell r="I164"/>
        </row>
        <row r="165">
          <cell r="D165"/>
          <cell r="E165"/>
          <cell r="F165"/>
          <cell r="G165"/>
          <cell r="H165"/>
          <cell r="I165"/>
        </row>
        <row r="166">
          <cell r="D166"/>
          <cell r="E166"/>
          <cell r="F166"/>
          <cell r="G166"/>
          <cell r="H166"/>
          <cell r="I166"/>
        </row>
        <row r="167">
          <cell r="D167"/>
          <cell r="E167"/>
          <cell r="F167"/>
          <cell r="G167"/>
          <cell r="H167"/>
          <cell r="I167"/>
        </row>
        <row r="168">
          <cell r="D168"/>
          <cell r="E168"/>
          <cell r="F168"/>
          <cell r="G168"/>
          <cell r="H168"/>
          <cell r="I168"/>
        </row>
        <row r="169">
          <cell r="D169"/>
          <cell r="E169"/>
          <cell r="F169"/>
          <cell r="G169"/>
          <cell r="H169"/>
          <cell r="I169"/>
        </row>
        <row r="170">
          <cell r="D170"/>
          <cell r="E170"/>
          <cell r="F170"/>
          <cell r="G170"/>
          <cell r="H170"/>
          <cell r="I170"/>
        </row>
        <row r="171">
          <cell r="D171"/>
          <cell r="E171"/>
          <cell r="F171"/>
          <cell r="G171"/>
          <cell r="H171"/>
          <cell r="I171"/>
        </row>
        <row r="172">
          <cell r="D172"/>
          <cell r="E172"/>
          <cell r="F172"/>
          <cell r="G172"/>
          <cell r="H172"/>
          <cell r="I172"/>
        </row>
        <row r="173">
          <cell r="D173"/>
          <cell r="E173"/>
          <cell r="F173"/>
          <cell r="G173"/>
          <cell r="H173"/>
          <cell r="I173"/>
        </row>
        <row r="174">
          <cell r="D174"/>
          <cell r="E174"/>
          <cell r="F174"/>
          <cell r="G174"/>
          <cell r="H174"/>
          <cell r="I174"/>
        </row>
        <row r="175">
          <cell r="D175"/>
          <cell r="E175"/>
          <cell r="F175"/>
          <cell r="G175"/>
          <cell r="H175"/>
          <cell r="I175"/>
        </row>
        <row r="176">
          <cell r="D176"/>
          <cell r="E176"/>
          <cell r="F176"/>
          <cell r="G176"/>
          <cell r="H176"/>
          <cell r="I176"/>
        </row>
        <row r="177">
          <cell r="D177"/>
          <cell r="E177"/>
          <cell r="F177"/>
          <cell r="G177"/>
          <cell r="H177"/>
          <cell r="I177"/>
        </row>
        <row r="178">
          <cell r="D178"/>
          <cell r="E178"/>
          <cell r="F178"/>
          <cell r="G178"/>
          <cell r="H178"/>
          <cell r="I178"/>
        </row>
        <row r="179">
          <cell r="D179"/>
          <cell r="E179"/>
          <cell r="F179"/>
          <cell r="G179"/>
          <cell r="H179"/>
          <cell r="I179"/>
        </row>
        <row r="180">
          <cell r="D180"/>
          <cell r="E180"/>
          <cell r="F180"/>
          <cell r="G180"/>
          <cell r="H180"/>
          <cell r="I180"/>
        </row>
        <row r="181">
          <cell r="D181"/>
          <cell r="E181"/>
          <cell r="F181"/>
          <cell r="G181"/>
          <cell r="H181"/>
          <cell r="I181"/>
        </row>
        <row r="182">
          <cell r="D182"/>
          <cell r="E182"/>
          <cell r="F182"/>
          <cell r="G182"/>
          <cell r="H182"/>
          <cell r="I182"/>
        </row>
        <row r="183">
          <cell r="D183"/>
          <cell r="E183"/>
          <cell r="F183"/>
          <cell r="G183"/>
          <cell r="H183"/>
          <cell r="I183"/>
        </row>
        <row r="184">
          <cell r="D184"/>
          <cell r="E184"/>
          <cell r="F184"/>
          <cell r="G184"/>
          <cell r="H184"/>
          <cell r="I184"/>
        </row>
        <row r="185">
          <cell r="D185"/>
          <cell r="E185"/>
          <cell r="F185"/>
          <cell r="G185"/>
          <cell r="H185"/>
          <cell r="I185"/>
        </row>
        <row r="186">
          <cell r="D186"/>
          <cell r="E186"/>
          <cell r="F186"/>
          <cell r="G186"/>
          <cell r="H186"/>
          <cell r="I186"/>
        </row>
        <row r="187">
          <cell r="D187"/>
          <cell r="E187"/>
          <cell r="F187"/>
          <cell r="G187"/>
          <cell r="H187"/>
          <cell r="I187"/>
        </row>
        <row r="188">
          <cell r="D188"/>
          <cell r="E188"/>
          <cell r="F188"/>
          <cell r="G188"/>
          <cell r="H188"/>
          <cell r="I188"/>
        </row>
        <row r="189">
          <cell r="D189"/>
          <cell r="E189"/>
          <cell r="F189"/>
          <cell r="G189"/>
          <cell r="H189"/>
          <cell r="I189"/>
        </row>
        <row r="190">
          <cell r="D190"/>
          <cell r="E190"/>
          <cell r="F190"/>
          <cell r="G190"/>
          <cell r="H190"/>
          <cell r="I190"/>
        </row>
        <row r="191">
          <cell r="D191"/>
          <cell r="E191"/>
          <cell r="F191"/>
          <cell r="G191"/>
          <cell r="H191"/>
          <cell r="I191"/>
        </row>
        <row r="192">
          <cell r="D192"/>
          <cell r="E192"/>
          <cell r="F192"/>
          <cell r="G192"/>
          <cell r="H192"/>
          <cell r="I192"/>
        </row>
        <row r="193">
          <cell r="D193"/>
          <cell r="E193"/>
          <cell r="F193"/>
          <cell r="G193"/>
          <cell r="H193"/>
          <cell r="I193"/>
        </row>
        <row r="194">
          <cell r="D194"/>
          <cell r="E194"/>
          <cell r="F194"/>
          <cell r="G194"/>
          <cell r="H194"/>
          <cell r="I194"/>
        </row>
        <row r="195">
          <cell r="D195"/>
          <cell r="E195"/>
          <cell r="F195"/>
          <cell r="G195"/>
          <cell r="H195"/>
          <cell r="I195"/>
        </row>
        <row r="196">
          <cell r="D196"/>
          <cell r="E196"/>
          <cell r="F196"/>
          <cell r="G196"/>
          <cell r="H196"/>
          <cell r="I196"/>
        </row>
        <row r="197">
          <cell r="D197"/>
          <cell r="E197"/>
          <cell r="F197"/>
          <cell r="G197"/>
          <cell r="H197"/>
          <cell r="I197"/>
        </row>
        <row r="198">
          <cell r="D198"/>
          <cell r="E198"/>
          <cell r="F198"/>
          <cell r="G198"/>
          <cell r="H198"/>
          <cell r="I198"/>
        </row>
        <row r="199">
          <cell r="D199"/>
          <cell r="E199"/>
          <cell r="F199"/>
          <cell r="G199"/>
          <cell r="H199"/>
          <cell r="I199"/>
        </row>
        <row r="200">
          <cell r="D200"/>
          <cell r="E200"/>
          <cell r="F200"/>
          <cell r="G200"/>
          <cell r="H200"/>
          <cell r="I200"/>
        </row>
        <row r="201">
          <cell r="D201"/>
          <cell r="E201"/>
          <cell r="F201"/>
          <cell r="G201"/>
          <cell r="H201"/>
          <cell r="I201"/>
        </row>
        <row r="202">
          <cell r="D202"/>
          <cell r="E202"/>
          <cell r="F202"/>
          <cell r="G202"/>
          <cell r="H202"/>
          <cell r="I202"/>
        </row>
        <row r="203">
          <cell r="D203"/>
          <cell r="E203"/>
          <cell r="F203"/>
          <cell r="G203"/>
          <cell r="H203"/>
          <cell r="I203"/>
        </row>
        <row r="204">
          <cell r="D204"/>
          <cell r="E204"/>
          <cell r="F204"/>
          <cell r="G204"/>
          <cell r="H204"/>
          <cell r="I204"/>
        </row>
        <row r="205">
          <cell r="D205"/>
          <cell r="E205"/>
          <cell r="F205"/>
          <cell r="G205"/>
          <cell r="H205"/>
          <cell r="I205"/>
        </row>
        <row r="206">
          <cell r="D206"/>
          <cell r="E206"/>
          <cell r="F206"/>
          <cell r="G206"/>
          <cell r="H206"/>
          <cell r="I206"/>
        </row>
        <row r="207">
          <cell r="D207"/>
          <cell r="E207"/>
          <cell r="F207"/>
          <cell r="G207"/>
          <cell r="H207"/>
          <cell r="I207"/>
        </row>
        <row r="208">
          <cell r="D208"/>
          <cell r="E208"/>
          <cell r="F208"/>
          <cell r="G208"/>
          <cell r="H208"/>
          <cell r="I208"/>
        </row>
        <row r="209">
          <cell r="D209"/>
          <cell r="E209"/>
          <cell r="F209"/>
          <cell r="G209"/>
          <cell r="H209"/>
          <cell r="I209"/>
        </row>
        <row r="210">
          <cell r="D210"/>
          <cell r="E210"/>
          <cell r="F210"/>
          <cell r="G210"/>
          <cell r="H210"/>
          <cell r="I210"/>
        </row>
        <row r="211">
          <cell r="D211"/>
          <cell r="E211"/>
          <cell r="F211"/>
          <cell r="G211"/>
          <cell r="H211"/>
          <cell r="I211"/>
        </row>
        <row r="212">
          <cell r="D212"/>
          <cell r="E212"/>
          <cell r="F212"/>
          <cell r="G212"/>
          <cell r="H212"/>
          <cell r="I212"/>
        </row>
        <row r="213">
          <cell r="D213"/>
          <cell r="E213"/>
          <cell r="F213"/>
          <cell r="G213"/>
          <cell r="H213"/>
          <cell r="I213"/>
        </row>
        <row r="214">
          <cell r="D214"/>
          <cell r="E214"/>
          <cell r="F214"/>
          <cell r="G214"/>
          <cell r="H214"/>
          <cell r="I214"/>
        </row>
        <row r="215">
          <cell r="D215"/>
          <cell r="E215"/>
          <cell r="F215"/>
          <cell r="G215"/>
          <cell r="H215"/>
          <cell r="I215"/>
        </row>
        <row r="216">
          <cell r="D216"/>
          <cell r="E216"/>
          <cell r="F216"/>
          <cell r="G216"/>
          <cell r="H216"/>
          <cell r="I216"/>
        </row>
        <row r="217">
          <cell r="D217"/>
          <cell r="E217"/>
          <cell r="F217"/>
          <cell r="G217"/>
          <cell r="H217"/>
          <cell r="I217"/>
        </row>
        <row r="218">
          <cell r="D218"/>
          <cell r="E218"/>
          <cell r="F218"/>
          <cell r="G218"/>
          <cell r="H218"/>
          <cell r="I218"/>
        </row>
        <row r="219">
          <cell r="D219"/>
          <cell r="E219"/>
          <cell r="F219"/>
          <cell r="G219"/>
          <cell r="H219"/>
          <cell r="I219"/>
        </row>
        <row r="220">
          <cell r="D220"/>
          <cell r="E220"/>
          <cell r="F220"/>
          <cell r="G220"/>
          <cell r="H220"/>
          <cell r="I220"/>
        </row>
        <row r="221">
          <cell r="D221"/>
          <cell r="E221"/>
          <cell r="F221"/>
          <cell r="G221"/>
          <cell r="H221"/>
          <cell r="I221"/>
        </row>
        <row r="222">
          <cell r="D222"/>
          <cell r="E222"/>
          <cell r="F222"/>
          <cell r="G222"/>
          <cell r="H222"/>
          <cell r="I222"/>
        </row>
        <row r="223">
          <cell r="D223"/>
          <cell r="E223"/>
          <cell r="F223"/>
          <cell r="G223"/>
          <cell r="H223"/>
          <cell r="I223"/>
        </row>
        <row r="224">
          <cell r="D224"/>
          <cell r="E224"/>
          <cell r="F224"/>
          <cell r="G224"/>
          <cell r="H224"/>
          <cell r="I224"/>
        </row>
        <row r="225">
          <cell r="D225"/>
          <cell r="E225"/>
          <cell r="F225"/>
          <cell r="G225"/>
          <cell r="H225"/>
          <cell r="I225"/>
        </row>
        <row r="226">
          <cell r="D226"/>
          <cell r="E226"/>
          <cell r="F226"/>
          <cell r="G226"/>
          <cell r="H226"/>
          <cell r="I226"/>
        </row>
        <row r="227">
          <cell r="D227"/>
          <cell r="E227"/>
          <cell r="F227"/>
          <cell r="G227"/>
          <cell r="H227"/>
          <cell r="I227"/>
        </row>
        <row r="228">
          <cell r="D228"/>
          <cell r="E228"/>
          <cell r="F228"/>
          <cell r="G228"/>
          <cell r="H228"/>
          <cell r="I228"/>
        </row>
        <row r="229">
          <cell r="D229"/>
          <cell r="E229"/>
          <cell r="F229"/>
          <cell r="G229"/>
          <cell r="H229"/>
          <cell r="I229"/>
        </row>
        <row r="230">
          <cell r="D230"/>
          <cell r="E230"/>
          <cell r="F230"/>
          <cell r="G230"/>
          <cell r="H230"/>
          <cell r="I230"/>
        </row>
        <row r="231">
          <cell r="D231"/>
          <cell r="E231"/>
          <cell r="F231"/>
          <cell r="G231"/>
          <cell r="H231"/>
          <cell r="I231"/>
        </row>
        <row r="232">
          <cell r="D232"/>
          <cell r="E232"/>
          <cell r="F232"/>
          <cell r="G232"/>
          <cell r="H232"/>
          <cell r="I232"/>
        </row>
        <row r="233">
          <cell r="D233"/>
          <cell r="E233"/>
          <cell r="F233"/>
          <cell r="G233"/>
          <cell r="H233"/>
          <cell r="I233"/>
        </row>
        <row r="234">
          <cell r="D234"/>
          <cell r="E234"/>
          <cell r="F234"/>
          <cell r="G234"/>
          <cell r="H234"/>
          <cell r="I234"/>
        </row>
        <row r="235">
          <cell r="D235"/>
          <cell r="E235"/>
          <cell r="F235"/>
          <cell r="G235"/>
          <cell r="H235"/>
          <cell r="I235"/>
        </row>
        <row r="236">
          <cell r="D236"/>
          <cell r="E236"/>
          <cell r="F236"/>
          <cell r="G236"/>
          <cell r="H236"/>
          <cell r="I236"/>
        </row>
        <row r="237">
          <cell r="D237"/>
          <cell r="E237"/>
          <cell r="F237"/>
          <cell r="G237"/>
          <cell r="H237"/>
          <cell r="I237"/>
        </row>
        <row r="238">
          <cell r="D238"/>
          <cell r="E238"/>
          <cell r="F238"/>
          <cell r="G238"/>
          <cell r="H238"/>
          <cell r="I238"/>
        </row>
        <row r="239">
          <cell r="D239"/>
          <cell r="E239"/>
          <cell r="F239"/>
          <cell r="G239"/>
          <cell r="H239"/>
          <cell r="I239"/>
        </row>
        <row r="240">
          <cell r="D240"/>
          <cell r="E240"/>
          <cell r="F240"/>
          <cell r="G240"/>
          <cell r="H240"/>
          <cell r="I240"/>
        </row>
        <row r="241">
          <cell r="D241"/>
          <cell r="E241"/>
          <cell r="F241"/>
          <cell r="G241"/>
          <cell r="H241"/>
          <cell r="I241"/>
        </row>
        <row r="242">
          <cell r="D242"/>
          <cell r="E242"/>
          <cell r="F242"/>
          <cell r="G242"/>
          <cell r="H242"/>
          <cell r="I242"/>
        </row>
        <row r="243">
          <cell r="D243"/>
          <cell r="E243"/>
          <cell r="F243"/>
          <cell r="G243"/>
          <cell r="H243"/>
          <cell r="I243"/>
        </row>
        <row r="244">
          <cell r="D244"/>
          <cell r="E244"/>
          <cell r="F244"/>
          <cell r="G244"/>
          <cell r="H244"/>
          <cell r="I244"/>
        </row>
        <row r="245">
          <cell r="D245"/>
          <cell r="E245"/>
          <cell r="F245"/>
          <cell r="G245"/>
          <cell r="H245"/>
          <cell r="I245"/>
        </row>
        <row r="246">
          <cell r="D246"/>
          <cell r="E246"/>
          <cell r="F246"/>
          <cell r="G246"/>
          <cell r="H246"/>
          <cell r="I246"/>
        </row>
        <row r="247">
          <cell r="D247"/>
          <cell r="E247"/>
          <cell r="F247"/>
          <cell r="G247"/>
          <cell r="H247"/>
          <cell r="I247"/>
        </row>
        <row r="248">
          <cell r="D248"/>
          <cell r="E248"/>
          <cell r="F248"/>
          <cell r="G248"/>
          <cell r="H248"/>
          <cell r="I248"/>
        </row>
        <row r="249">
          <cell r="D249"/>
          <cell r="E249"/>
          <cell r="F249"/>
          <cell r="G249"/>
          <cell r="H249"/>
          <cell r="I249"/>
        </row>
        <row r="250">
          <cell r="C250"/>
          <cell r="D250"/>
          <cell r="E250"/>
          <cell r="F250"/>
          <cell r="G250"/>
          <cell r="H250"/>
          <cell r="I250"/>
        </row>
        <row r="251">
          <cell r="C251"/>
          <cell r="D251"/>
          <cell r="E251"/>
          <cell r="F251"/>
          <cell r="G251"/>
          <cell r="H251"/>
          <cell r="I251"/>
        </row>
        <row r="252">
          <cell r="C252"/>
          <cell r="D252"/>
          <cell r="E252"/>
          <cell r="F252"/>
          <cell r="G252"/>
          <cell r="H252"/>
          <cell r="I252"/>
        </row>
        <row r="253">
          <cell r="D253"/>
          <cell r="E253"/>
          <cell r="F253"/>
          <cell r="G253"/>
          <cell r="H253"/>
          <cell r="I253"/>
        </row>
        <row r="254">
          <cell r="D254"/>
          <cell r="E254"/>
          <cell r="F254"/>
          <cell r="G254"/>
          <cell r="H254"/>
          <cell r="I254"/>
        </row>
        <row r="255">
          <cell r="D255"/>
          <cell r="E255"/>
          <cell r="F255"/>
          <cell r="G255"/>
          <cell r="H255"/>
          <cell r="I255"/>
        </row>
        <row r="256">
          <cell r="C256"/>
          <cell r="D256"/>
          <cell r="E256"/>
          <cell r="F256"/>
          <cell r="G256"/>
          <cell r="H256"/>
          <cell r="I256"/>
        </row>
        <row r="257">
          <cell r="D257"/>
          <cell r="E257"/>
          <cell r="F257"/>
          <cell r="G257"/>
          <cell r="H257"/>
          <cell r="I257"/>
        </row>
        <row r="258">
          <cell r="D258"/>
          <cell r="E258"/>
          <cell r="F258"/>
          <cell r="G258"/>
          <cell r="H258"/>
          <cell r="I258"/>
        </row>
        <row r="259">
          <cell r="C259"/>
          <cell r="D259"/>
          <cell r="E259"/>
          <cell r="F259"/>
          <cell r="G259"/>
          <cell r="H259"/>
          <cell r="I259"/>
        </row>
        <row r="260">
          <cell r="D260"/>
          <cell r="E260"/>
          <cell r="F260"/>
          <cell r="G260"/>
          <cell r="H260"/>
          <cell r="I260"/>
        </row>
        <row r="261">
          <cell r="D261"/>
          <cell r="E261"/>
          <cell r="F261"/>
          <cell r="G261"/>
          <cell r="H261"/>
          <cell r="I261"/>
        </row>
        <row r="262">
          <cell r="D262"/>
          <cell r="E262"/>
          <cell r="F262"/>
          <cell r="G262"/>
          <cell r="H262"/>
          <cell r="I262"/>
        </row>
        <row r="263">
          <cell r="C263"/>
          <cell r="D263"/>
          <cell r="E263"/>
          <cell r="F263"/>
          <cell r="G263"/>
          <cell r="H263"/>
          <cell r="I263"/>
        </row>
        <row r="264">
          <cell r="C264"/>
          <cell r="D264"/>
          <cell r="E264"/>
          <cell r="F264"/>
          <cell r="G264"/>
          <cell r="H264"/>
          <cell r="I264"/>
        </row>
        <row r="265">
          <cell r="C265"/>
          <cell r="D265"/>
          <cell r="E265"/>
          <cell r="F265"/>
          <cell r="G265"/>
          <cell r="H265"/>
          <cell r="I265"/>
        </row>
        <row r="266">
          <cell r="D266"/>
          <cell r="E266"/>
          <cell r="F266"/>
          <cell r="G266"/>
          <cell r="H266"/>
          <cell r="I266"/>
        </row>
        <row r="267">
          <cell r="D267"/>
          <cell r="E267"/>
          <cell r="F267"/>
          <cell r="G267"/>
          <cell r="H267"/>
          <cell r="I267"/>
        </row>
        <row r="268">
          <cell r="C268"/>
          <cell r="D268"/>
          <cell r="E268"/>
          <cell r="F268"/>
          <cell r="G268"/>
          <cell r="H268"/>
          <cell r="I268"/>
        </row>
        <row r="269">
          <cell r="C269"/>
          <cell r="D269"/>
          <cell r="E269"/>
          <cell r="F269"/>
          <cell r="G269"/>
          <cell r="H269"/>
          <cell r="I269"/>
        </row>
        <row r="270">
          <cell r="C270"/>
          <cell r="D270"/>
          <cell r="E270"/>
          <cell r="F270"/>
          <cell r="G270"/>
          <cell r="H270"/>
          <cell r="I270"/>
        </row>
        <row r="271">
          <cell r="C271"/>
          <cell r="D271"/>
          <cell r="E271"/>
          <cell r="F271"/>
          <cell r="G271"/>
          <cell r="H271"/>
          <cell r="I271"/>
        </row>
        <row r="272">
          <cell r="D272"/>
          <cell r="E272"/>
          <cell r="F272"/>
          <cell r="G272"/>
          <cell r="H272"/>
          <cell r="I272"/>
        </row>
        <row r="273">
          <cell r="D273"/>
          <cell r="E273"/>
          <cell r="F273"/>
          <cell r="G273"/>
          <cell r="H273"/>
          <cell r="I273"/>
        </row>
        <row r="274">
          <cell r="C274"/>
          <cell r="D274"/>
          <cell r="E274"/>
          <cell r="F274"/>
          <cell r="G274"/>
          <cell r="H274"/>
          <cell r="I274"/>
        </row>
        <row r="275">
          <cell r="D275"/>
          <cell r="E275"/>
          <cell r="F275"/>
          <cell r="G275"/>
          <cell r="H275"/>
          <cell r="I275"/>
        </row>
        <row r="276">
          <cell r="C276"/>
          <cell r="D276"/>
          <cell r="E276"/>
          <cell r="F276"/>
          <cell r="G276"/>
          <cell r="H276"/>
          <cell r="I276"/>
        </row>
        <row r="277">
          <cell r="D277"/>
          <cell r="E277"/>
          <cell r="F277"/>
          <cell r="G277"/>
          <cell r="H277"/>
          <cell r="I277"/>
        </row>
        <row r="278">
          <cell r="C278"/>
          <cell r="D278"/>
          <cell r="E278"/>
          <cell r="F278"/>
          <cell r="G278"/>
          <cell r="H278"/>
          <cell r="I278"/>
        </row>
        <row r="279">
          <cell r="D279"/>
          <cell r="E279"/>
          <cell r="F279"/>
          <cell r="G279"/>
          <cell r="H279"/>
          <cell r="I279"/>
        </row>
        <row r="280">
          <cell r="D280"/>
          <cell r="E280"/>
          <cell r="F280"/>
          <cell r="G280"/>
          <cell r="H280"/>
          <cell r="I280"/>
        </row>
        <row r="281">
          <cell r="D281"/>
          <cell r="E281"/>
          <cell r="F281"/>
          <cell r="G281"/>
          <cell r="H281"/>
          <cell r="I281"/>
        </row>
        <row r="282">
          <cell r="C282"/>
          <cell r="D282"/>
          <cell r="E282"/>
          <cell r="F282"/>
          <cell r="G282"/>
          <cell r="H282"/>
          <cell r="I282"/>
        </row>
        <row r="283">
          <cell r="C283"/>
          <cell r="D283"/>
          <cell r="E283"/>
          <cell r="F283"/>
          <cell r="G283"/>
          <cell r="H283"/>
          <cell r="I283"/>
        </row>
        <row r="284">
          <cell r="C284"/>
          <cell r="D284"/>
          <cell r="E284"/>
          <cell r="F284"/>
          <cell r="G284"/>
          <cell r="H284"/>
          <cell r="I284"/>
        </row>
        <row r="285">
          <cell r="D285"/>
          <cell r="E285"/>
          <cell r="F285"/>
          <cell r="G285"/>
          <cell r="H285"/>
          <cell r="I285"/>
        </row>
        <row r="286">
          <cell r="D286"/>
          <cell r="E286"/>
          <cell r="F286"/>
          <cell r="G286"/>
          <cell r="H286"/>
          <cell r="I286"/>
        </row>
        <row r="287">
          <cell r="D287"/>
          <cell r="E287"/>
          <cell r="F287"/>
          <cell r="G287"/>
          <cell r="H287"/>
          <cell r="I287"/>
        </row>
        <row r="288">
          <cell r="D288"/>
          <cell r="E288"/>
          <cell r="F288"/>
          <cell r="G288"/>
          <cell r="H288"/>
          <cell r="I288"/>
        </row>
        <row r="289">
          <cell r="D289"/>
          <cell r="E289"/>
          <cell r="F289"/>
          <cell r="G289"/>
          <cell r="H289"/>
          <cell r="I289"/>
        </row>
        <row r="290">
          <cell r="D290"/>
          <cell r="E290"/>
          <cell r="F290"/>
          <cell r="G290"/>
          <cell r="H290"/>
          <cell r="I290"/>
        </row>
        <row r="291">
          <cell r="D291"/>
          <cell r="E291"/>
          <cell r="F291"/>
          <cell r="G291"/>
          <cell r="H291"/>
          <cell r="I291"/>
        </row>
        <row r="292">
          <cell r="D292"/>
          <cell r="E292"/>
          <cell r="F292"/>
          <cell r="G292"/>
          <cell r="H292"/>
          <cell r="I292"/>
        </row>
        <row r="293">
          <cell r="C293"/>
          <cell r="D293"/>
          <cell r="E293"/>
          <cell r="F293"/>
          <cell r="G293"/>
          <cell r="H293"/>
          <cell r="I293"/>
        </row>
        <row r="294">
          <cell r="C294"/>
          <cell r="D294"/>
          <cell r="E294"/>
          <cell r="F294"/>
          <cell r="G294"/>
          <cell r="H294"/>
          <cell r="I294"/>
        </row>
        <row r="295">
          <cell r="D295"/>
          <cell r="E295"/>
          <cell r="F295"/>
          <cell r="G295"/>
          <cell r="H295"/>
          <cell r="I295"/>
        </row>
        <row r="296">
          <cell r="C296"/>
          <cell r="D296"/>
          <cell r="E296"/>
          <cell r="F296"/>
          <cell r="G296"/>
          <cell r="H296"/>
          <cell r="I296"/>
        </row>
        <row r="297">
          <cell r="C297"/>
          <cell r="D297"/>
          <cell r="E297"/>
          <cell r="F297"/>
          <cell r="G297"/>
          <cell r="H297"/>
          <cell r="I297"/>
        </row>
        <row r="298">
          <cell r="C298"/>
          <cell r="D298"/>
          <cell r="E298"/>
          <cell r="F298"/>
          <cell r="G298"/>
          <cell r="H298"/>
          <cell r="I298"/>
        </row>
        <row r="299">
          <cell r="C299"/>
          <cell r="D299"/>
          <cell r="E299"/>
          <cell r="F299"/>
          <cell r="G299"/>
          <cell r="H299"/>
          <cell r="I299"/>
        </row>
        <row r="300">
          <cell r="D300"/>
          <cell r="E300"/>
          <cell r="F300"/>
          <cell r="G300"/>
          <cell r="H300"/>
          <cell r="I300"/>
        </row>
        <row r="301">
          <cell r="D301"/>
          <cell r="E301"/>
          <cell r="F301"/>
          <cell r="G301"/>
          <cell r="H301"/>
          <cell r="I301"/>
        </row>
        <row r="302">
          <cell r="C302"/>
          <cell r="D302"/>
          <cell r="E302"/>
          <cell r="F302"/>
          <cell r="G302"/>
          <cell r="H302"/>
          <cell r="I302"/>
        </row>
        <row r="303">
          <cell r="C303"/>
          <cell r="D303"/>
          <cell r="E303"/>
          <cell r="F303"/>
          <cell r="G303"/>
          <cell r="H303"/>
          <cell r="I303"/>
        </row>
        <row r="304">
          <cell r="C304"/>
          <cell r="D304"/>
          <cell r="E304"/>
          <cell r="F304"/>
          <cell r="G304"/>
          <cell r="H304"/>
          <cell r="I304"/>
        </row>
        <row r="305">
          <cell r="D305"/>
          <cell r="E305"/>
          <cell r="F305"/>
          <cell r="G305"/>
          <cell r="H305"/>
          <cell r="I305"/>
        </row>
        <row r="306">
          <cell r="C306"/>
          <cell r="D306"/>
          <cell r="E306"/>
          <cell r="F306"/>
          <cell r="G306"/>
          <cell r="H306"/>
          <cell r="I306"/>
        </row>
        <row r="307">
          <cell r="C307"/>
          <cell r="D307"/>
          <cell r="E307"/>
          <cell r="F307"/>
          <cell r="G307"/>
          <cell r="H307"/>
          <cell r="I307"/>
        </row>
        <row r="308">
          <cell r="D308"/>
          <cell r="E308"/>
          <cell r="F308"/>
          <cell r="G308"/>
          <cell r="H308"/>
          <cell r="I308"/>
        </row>
        <row r="309">
          <cell r="C309"/>
          <cell r="D309"/>
          <cell r="E309"/>
          <cell r="F309"/>
          <cell r="G309"/>
          <cell r="H309"/>
          <cell r="I309"/>
        </row>
        <row r="310">
          <cell r="C310"/>
          <cell r="D310"/>
          <cell r="E310"/>
          <cell r="F310"/>
          <cell r="G310"/>
          <cell r="H310"/>
          <cell r="I310"/>
        </row>
        <row r="311">
          <cell r="C311"/>
          <cell r="D311"/>
          <cell r="E311"/>
          <cell r="F311"/>
          <cell r="G311"/>
          <cell r="H311"/>
          <cell r="I311"/>
        </row>
        <row r="312">
          <cell r="D312"/>
          <cell r="E312"/>
          <cell r="F312"/>
          <cell r="G312"/>
          <cell r="H312"/>
          <cell r="I312"/>
        </row>
        <row r="313">
          <cell r="D313"/>
          <cell r="E313"/>
          <cell r="F313"/>
          <cell r="G313"/>
          <cell r="H313"/>
          <cell r="I313"/>
        </row>
        <row r="314">
          <cell r="C314"/>
          <cell r="D314"/>
          <cell r="E314"/>
          <cell r="F314"/>
          <cell r="G314"/>
          <cell r="H314"/>
          <cell r="I314"/>
        </row>
        <row r="315">
          <cell r="D315"/>
          <cell r="E315"/>
          <cell r="F315"/>
          <cell r="G315"/>
          <cell r="H315"/>
          <cell r="I315"/>
        </row>
        <row r="316">
          <cell r="C316"/>
          <cell r="D316"/>
          <cell r="E316"/>
          <cell r="F316"/>
          <cell r="G316"/>
          <cell r="H316"/>
          <cell r="I316"/>
        </row>
        <row r="317">
          <cell r="C317"/>
          <cell r="D317"/>
          <cell r="E317"/>
          <cell r="F317"/>
          <cell r="G317"/>
          <cell r="H317"/>
          <cell r="I317"/>
        </row>
        <row r="318">
          <cell r="C318"/>
          <cell r="D318"/>
          <cell r="E318"/>
          <cell r="F318"/>
          <cell r="G318"/>
          <cell r="H318"/>
          <cell r="I318"/>
        </row>
        <row r="319">
          <cell r="C319"/>
          <cell r="D319"/>
          <cell r="E319"/>
          <cell r="F319"/>
          <cell r="G319"/>
          <cell r="H319"/>
          <cell r="I319"/>
        </row>
        <row r="320">
          <cell r="C320"/>
          <cell r="D320"/>
          <cell r="E320"/>
          <cell r="F320"/>
          <cell r="G320"/>
          <cell r="H320"/>
          <cell r="I320"/>
        </row>
        <row r="321">
          <cell r="D321"/>
          <cell r="E321"/>
          <cell r="F321"/>
          <cell r="G321"/>
          <cell r="H321"/>
          <cell r="I321"/>
        </row>
        <row r="322">
          <cell r="C322"/>
          <cell r="D322"/>
          <cell r="E322"/>
          <cell r="F322"/>
          <cell r="G322"/>
          <cell r="H322"/>
          <cell r="I322"/>
        </row>
        <row r="323">
          <cell r="C323"/>
          <cell r="D323"/>
          <cell r="E323"/>
          <cell r="F323"/>
          <cell r="G323"/>
          <cell r="H323"/>
          <cell r="I323"/>
        </row>
        <row r="324">
          <cell r="C324"/>
          <cell r="D324"/>
          <cell r="E324"/>
          <cell r="F324"/>
          <cell r="G324"/>
          <cell r="H324"/>
          <cell r="I324"/>
        </row>
        <row r="325">
          <cell r="D325"/>
          <cell r="E325"/>
          <cell r="F325"/>
          <cell r="G325"/>
          <cell r="H325"/>
          <cell r="I325"/>
        </row>
        <row r="326">
          <cell r="D326"/>
          <cell r="E326"/>
          <cell r="F326"/>
          <cell r="G326"/>
          <cell r="H326"/>
          <cell r="I326"/>
        </row>
        <row r="327">
          <cell r="D327"/>
          <cell r="E327"/>
          <cell r="F327"/>
          <cell r="G327"/>
          <cell r="H327"/>
          <cell r="I327"/>
        </row>
        <row r="328">
          <cell r="D328"/>
          <cell r="E328"/>
          <cell r="F328"/>
          <cell r="G328"/>
          <cell r="H328"/>
          <cell r="I328"/>
        </row>
        <row r="329">
          <cell r="D329"/>
          <cell r="E329"/>
          <cell r="F329"/>
          <cell r="G329"/>
          <cell r="H329"/>
          <cell r="I329"/>
        </row>
        <row r="330">
          <cell r="D330"/>
          <cell r="E330"/>
          <cell r="F330"/>
          <cell r="G330"/>
          <cell r="H330"/>
          <cell r="I330"/>
        </row>
        <row r="331">
          <cell r="D331"/>
          <cell r="E331"/>
          <cell r="F331"/>
          <cell r="G331"/>
          <cell r="H331"/>
          <cell r="I331"/>
        </row>
        <row r="332">
          <cell r="D332"/>
          <cell r="E332"/>
          <cell r="F332"/>
          <cell r="G332"/>
          <cell r="H332"/>
          <cell r="I332"/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10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C4"/>
          <cell r="D4"/>
          <cell r="E4"/>
          <cell r="F4"/>
          <cell r="G4"/>
          <cell r="H4"/>
          <cell r="I4"/>
        </row>
        <row r="5">
          <cell r="C5"/>
          <cell r="D5"/>
          <cell r="E5"/>
          <cell r="F5"/>
          <cell r="G5"/>
          <cell r="H5"/>
          <cell r="I5"/>
        </row>
        <row r="6">
          <cell r="C6"/>
          <cell r="D6"/>
          <cell r="E6"/>
          <cell r="F6"/>
          <cell r="G6"/>
          <cell r="H6"/>
          <cell r="I6"/>
        </row>
        <row r="7">
          <cell r="C7"/>
          <cell r="D7"/>
          <cell r="E7"/>
          <cell r="F7"/>
          <cell r="G7"/>
          <cell r="H7"/>
          <cell r="I7"/>
        </row>
        <row r="8">
          <cell r="C8"/>
          <cell r="D8"/>
          <cell r="E8"/>
          <cell r="F8"/>
          <cell r="G8"/>
          <cell r="H8"/>
          <cell r="I8"/>
        </row>
        <row r="9">
          <cell r="C9"/>
          <cell r="D9"/>
          <cell r="E9"/>
          <cell r="F9"/>
          <cell r="G9"/>
          <cell r="H9"/>
          <cell r="I9"/>
        </row>
        <row r="10">
          <cell r="C10"/>
          <cell r="D10"/>
          <cell r="E10"/>
          <cell r="F10"/>
          <cell r="G10"/>
          <cell r="H10"/>
          <cell r="I10"/>
        </row>
        <row r="11">
          <cell r="D11"/>
          <cell r="E11"/>
          <cell r="F11"/>
          <cell r="G11"/>
          <cell r="H11"/>
          <cell r="I11"/>
        </row>
        <row r="12">
          <cell r="C12"/>
          <cell r="D12"/>
          <cell r="E12"/>
          <cell r="F12"/>
          <cell r="G12"/>
          <cell r="H12"/>
          <cell r="I12"/>
        </row>
        <row r="13">
          <cell r="C13"/>
          <cell r="D13"/>
          <cell r="E13"/>
          <cell r="F13"/>
          <cell r="G13"/>
          <cell r="H13"/>
          <cell r="I13"/>
        </row>
        <row r="14">
          <cell r="C14"/>
          <cell r="D14"/>
          <cell r="E14"/>
          <cell r="F14"/>
          <cell r="G14"/>
          <cell r="H14"/>
          <cell r="I14"/>
        </row>
        <row r="15">
          <cell r="D15"/>
          <cell r="E15"/>
          <cell r="F15"/>
          <cell r="G15"/>
          <cell r="H15"/>
          <cell r="I15"/>
        </row>
        <row r="16">
          <cell r="D16"/>
          <cell r="E16"/>
          <cell r="F16"/>
          <cell r="G16"/>
          <cell r="H16"/>
          <cell r="I16"/>
        </row>
        <row r="17">
          <cell r="D17"/>
          <cell r="E17"/>
          <cell r="F17"/>
          <cell r="G17"/>
          <cell r="H17"/>
          <cell r="I17"/>
        </row>
        <row r="18">
          <cell r="D18"/>
          <cell r="E18"/>
          <cell r="F18"/>
          <cell r="G18"/>
          <cell r="H18"/>
          <cell r="I18"/>
        </row>
        <row r="19">
          <cell r="C19"/>
          <cell r="D19"/>
          <cell r="E19"/>
          <cell r="F19"/>
          <cell r="G19"/>
          <cell r="H19"/>
          <cell r="I19"/>
        </row>
        <row r="20">
          <cell r="C20"/>
          <cell r="D20"/>
          <cell r="E20"/>
          <cell r="F20"/>
          <cell r="G20"/>
          <cell r="H20"/>
          <cell r="I20"/>
        </row>
        <row r="21">
          <cell r="C21"/>
          <cell r="D21"/>
          <cell r="E21"/>
          <cell r="F21"/>
          <cell r="G21"/>
          <cell r="H21"/>
          <cell r="I21"/>
        </row>
        <row r="22">
          <cell r="D22"/>
          <cell r="E22"/>
          <cell r="F22"/>
          <cell r="G22"/>
          <cell r="H22"/>
          <cell r="I22"/>
        </row>
        <row r="23">
          <cell r="C23"/>
          <cell r="D23"/>
          <cell r="E23"/>
          <cell r="F23"/>
          <cell r="G23"/>
          <cell r="H23"/>
          <cell r="I23"/>
        </row>
        <row r="24">
          <cell r="D24"/>
          <cell r="E24"/>
          <cell r="F24"/>
          <cell r="G24"/>
          <cell r="H24"/>
          <cell r="I24"/>
        </row>
        <row r="25">
          <cell r="C25"/>
          <cell r="D25"/>
          <cell r="E25"/>
          <cell r="F25"/>
          <cell r="G25"/>
          <cell r="H25"/>
          <cell r="I25"/>
        </row>
        <row r="26">
          <cell r="C26"/>
          <cell r="D26"/>
          <cell r="E26"/>
          <cell r="F26"/>
          <cell r="G26"/>
          <cell r="H26"/>
          <cell r="I26"/>
        </row>
        <row r="27">
          <cell r="C27"/>
          <cell r="D27"/>
          <cell r="E27"/>
          <cell r="F27"/>
          <cell r="G27"/>
          <cell r="H27"/>
          <cell r="I27"/>
        </row>
        <row r="28">
          <cell r="C28"/>
          <cell r="D28"/>
          <cell r="E28"/>
          <cell r="F28"/>
          <cell r="G28"/>
          <cell r="H28"/>
          <cell r="I28"/>
        </row>
        <row r="29">
          <cell r="C29"/>
          <cell r="D29"/>
          <cell r="E29"/>
          <cell r="F29"/>
          <cell r="G29"/>
          <cell r="H29"/>
          <cell r="I29"/>
        </row>
        <row r="30">
          <cell r="C30"/>
          <cell r="D30"/>
          <cell r="E30"/>
          <cell r="F30"/>
          <cell r="G30"/>
          <cell r="H30"/>
          <cell r="I30"/>
        </row>
        <row r="31">
          <cell r="D31"/>
          <cell r="E31"/>
          <cell r="F31"/>
          <cell r="G31"/>
          <cell r="H31"/>
          <cell r="I31"/>
        </row>
        <row r="32">
          <cell r="D32"/>
          <cell r="E32"/>
          <cell r="F32"/>
          <cell r="G32"/>
          <cell r="H32"/>
          <cell r="I32"/>
        </row>
        <row r="33">
          <cell r="C33"/>
          <cell r="D33"/>
          <cell r="E33"/>
          <cell r="F33"/>
          <cell r="G33"/>
          <cell r="H33"/>
          <cell r="I33"/>
        </row>
        <row r="34">
          <cell r="D34"/>
          <cell r="E34"/>
          <cell r="F34"/>
          <cell r="G34"/>
          <cell r="H34"/>
          <cell r="I34"/>
        </row>
        <row r="35">
          <cell r="D35"/>
          <cell r="E35"/>
          <cell r="F35"/>
          <cell r="G35"/>
          <cell r="H35"/>
          <cell r="I35"/>
        </row>
        <row r="36">
          <cell r="C36"/>
          <cell r="D36"/>
          <cell r="E36"/>
          <cell r="F36"/>
          <cell r="G36"/>
          <cell r="H36"/>
          <cell r="I36"/>
        </row>
        <row r="37">
          <cell r="C37"/>
          <cell r="D37"/>
          <cell r="E37"/>
          <cell r="F37"/>
          <cell r="G37"/>
          <cell r="H37"/>
          <cell r="I37"/>
        </row>
        <row r="38">
          <cell r="D38"/>
          <cell r="E38"/>
          <cell r="F38"/>
          <cell r="G38"/>
          <cell r="H38"/>
          <cell r="I38"/>
        </row>
        <row r="39">
          <cell r="D39"/>
          <cell r="E39"/>
          <cell r="F39"/>
          <cell r="G39"/>
          <cell r="H39"/>
          <cell r="I39"/>
        </row>
        <row r="40">
          <cell r="D40"/>
          <cell r="E40"/>
          <cell r="F40"/>
          <cell r="G40"/>
          <cell r="H40"/>
          <cell r="I40"/>
        </row>
        <row r="41">
          <cell r="D41"/>
          <cell r="E41"/>
          <cell r="F41"/>
          <cell r="G41"/>
          <cell r="H41"/>
          <cell r="I41"/>
        </row>
        <row r="42">
          <cell r="D42"/>
          <cell r="E42"/>
          <cell r="F42"/>
          <cell r="G42"/>
          <cell r="H42"/>
          <cell r="I42"/>
        </row>
        <row r="43">
          <cell r="C43"/>
          <cell r="D43"/>
          <cell r="E43"/>
          <cell r="F43"/>
          <cell r="G43"/>
          <cell r="H43"/>
          <cell r="I43"/>
        </row>
        <row r="44">
          <cell r="C44"/>
          <cell r="D44"/>
          <cell r="E44"/>
          <cell r="F44"/>
          <cell r="G44"/>
          <cell r="H44"/>
          <cell r="I44"/>
        </row>
        <row r="45">
          <cell r="C45"/>
          <cell r="D45"/>
          <cell r="E45"/>
          <cell r="F45"/>
          <cell r="G45"/>
          <cell r="H45"/>
          <cell r="I45"/>
        </row>
        <row r="46">
          <cell r="D46"/>
          <cell r="E46"/>
          <cell r="F46"/>
          <cell r="G46"/>
          <cell r="H46"/>
          <cell r="I46"/>
        </row>
        <row r="47">
          <cell r="D47"/>
          <cell r="E47"/>
          <cell r="F47"/>
          <cell r="G47"/>
          <cell r="H47"/>
          <cell r="I47"/>
        </row>
        <row r="48">
          <cell r="C48"/>
          <cell r="D48"/>
          <cell r="E48"/>
          <cell r="F48"/>
          <cell r="G48"/>
          <cell r="H48"/>
          <cell r="I48"/>
        </row>
        <row r="49">
          <cell r="C49"/>
          <cell r="D49"/>
          <cell r="E49"/>
          <cell r="F49"/>
          <cell r="G49"/>
          <cell r="H49"/>
          <cell r="I49"/>
        </row>
        <row r="50">
          <cell r="D50"/>
          <cell r="E50"/>
          <cell r="F50"/>
          <cell r="G50"/>
          <cell r="H50"/>
          <cell r="I50"/>
        </row>
        <row r="51">
          <cell r="D51"/>
          <cell r="E51"/>
          <cell r="F51"/>
          <cell r="G51"/>
          <cell r="H51"/>
          <cell r="I51"/>
        </row>
        <row r="52">
          <cell r="C52"/>
          <cell r="D52"/>
          <cell r="E52"/>
          <cell r="F52"/>
          <cell r="G52"/>
          <cell r="H52"/>
          <cell r="I52"/>
        </row>
        <row r="53">
          <cell r="C53"/>
          <cell r="D53"/>
          <cell r="E53"/>
          <cell r="F53"/>
          <cell r="G53"/>
          <cell r="H53"/>
          <cell r="I53"/>
        </row>
        <row r="54">
          <cell r="C54"/>
          <cell r="D54"/>
          <cell r="E54"/>
          <cell r="F54"/>
          <cell r="G54"/>
          <cell r="H54"/>
          <cell r="I54"/>
        </row>
        <row r="55">
          <cell r="C55"/>
          <cell r="D55"/>
          <cell r="E55"/>
          <cell r="F55"/>
          <cell r="G55"/>
          <cell r="H55"/>
          <cell r="I55"/>
        </row>
        <row r="56">
          <cell r="D56"/>
          <cell r="E56"/>
          <cell r="F56"/>
          <cell r="G56"/>
          <cell r="H56"/>
          <cell r="I56"/>
        </row>
        <row r="57">
          <cell r="D57"/>
          <cell r="E57"/>
          <cell r="F57"/>
          <cell r="G57"/>
          <cell r="H57"/>
          <cell r="I57"/>
        </row>
        <row r="58">
          <cell r="D58"/>
          <cell r="E58"/>
          <cell r="F58"/>
          <cell r="G58"/>
          <cell r="H58"/>
          <cell r="I58"/>
        </row>
        <row r="59">
          <cell r="D59"/>
          <cell r="E59"/>
          <cell r="F59"/>
          <cell r="G59"/>
          <cell r="H59"/>
          <cell r="I59"/>
        </row>
        <row r="60">
          <cell r="D60"/>
          <cell r="E60"/>
          <cell r="F60"/>
          <cell r="G60"/>
          <cell r="H60"/>
          <cell r="I60"/>
        </row>
        <row r="61">
          <cell r="D61"/>
          <cell r="E61"/>
          <cell r="F61"/>
          <cell r="G61"/>
          <cell r="H61"/>
          <cell r="I61"/>
        </row>
        <row r="62">
          <cell r="D62"/>
          <cell r="E62"/>
          <cell r="F62"/>
          <cell r="G62"/>
          <cell r="H62"/>
          <cell r="I62"/>
        </row>
        <row r="63">
          <cell r="D63"/>
          <cell r="E63"/>
          <cell r="F63"/>
          <cell r="G63"/>
          <cell r="H63"/>
          <cell r="I63"/>
        </row>
        <row r="64">
          <cell r="D64"/>
          <cell r="E64"/>
          <cell r="F64"/>
          <cell r="G64"/>
          <cell r="H64"/>
          <cell r="I64"/>
        </row>
        <row r="65">
          <cell r="D65"/>
          <cell r="E65"/>
          <cell r="F65"/>
          <cell r="G65"/>
          <cell r="H65"/>
          <cell r="I65"/>
        </row>
        <row r="66">
          <cell r="D66"/>
          <cell r="E66"/>
          <cell r="F66"/>
          <cell r="G66"/>
          <cell r="H66"/>
          <cell r="I66"/>
        </row>
        <row r="67">
          <cell r="C67"/>
          <cell r="D67"/>
          <cell r="E67"/>
          <cell r="F67"/>
          <cell r="G67"/>
          <cell r="H67"/>
          <cell r="I67"/>
        </row>
        <row r="68">
          <cell r="D68"/>
          <cell r="E68"/>
          <cell r="F68"/>
          <cell r="G68"/>
          <cell r="H68"/>
          <cell r="I68"/>
        </row>
        <row r="69">
          <cell r="C69"/>
          <cell r="D69"/>
          <cell r="E69"/>
          <cell r="F69"/>
          <cell r="G69"/>
          <cell r="H69"/>
          <cell r="I69"/>
        </row>
        <row r="70">
          <cell r="C70"/>
          <cell r="D70"/>
          <cell r="E70"/>
          <cell r="F70"/>
          <cell r="G70"/>
          <cell r="H70"/>
          <cell r="I70"/>
        </row>
        <row r="71">
          <cell r="C71"/>
          <cell r="D71"/>
          <cell r="E71"/>
          <cell r="F71"/>
          <cell r="G71"/>
          <cell r="H71"/>
          <cell r="I71"/>
        </row>
        <row r="72">
          <cell r="D72"/>
          <cell r="E72"/>
          <cell r="F72"/>
          <cell r="G72"/>
          <cell r="H72"/>
          <cell r="I72"/>
        </row>
        <row r="73">
          <cell r="D73"/>
          <cell r="E73"/>
          <cell r="F73"/>
          <cell r="G73"/>
          <cell r="H73"/>
          <cell r="I73"/>
        </row>
        <row r="74">
          <cell r="D74"/>
          <cell r="E74"/>
          <cell r="F74"/>
          <cell r="G74"/>
          <cell r="H74"/>
          <cell r="I74"/>
        </row>
        <row r="75">
          <cell r="D75"/>
          <cell r="E75"/>
          <cell r="F75"/>
          <cell r="G75"/>
          <cell r="H75"/>
          <cell r="I75"/>
        </row>
        <row r="76">
          <cell r="D76"/>
          <cell r="E76"/>
          <cell r="F76"/>
          <cell r="G76"/>
          <cell r="H76"/>
          <cell r="I76"/>
        </row>
        <row r="77">
          <cell r="D77"/>
          <cell r="E77"/>
          <cell r="F77"/>
          <cell r="G77"/>
          <cell r="H77"/>
          <cell r="I77"/>
        </row>
        <row r="78">
          <cell r="D78"/>
          <cell r="E78"/>
          <cell r="F78"/>
          <cell r="G78"/>
          <cell r="H78"/>
          <cell r="I78"/>
        </row>
        <row r="79">
          <cell r="D79"/>
          <cell r="E79"/>
          <cell r="F79"/>
          <cell r="G79"/>
          <cell r="H79"/>
          <cell r="I79"/>
        </row>
        <row r="80">
          <cell r="C80"/>
          <cell r="D80"/>
          <cell r="E80"/>
          <cell r="F80"/>
          <cell r="G80"/>
          <cell r="H80"/>
          <cell r="I80"/>
        </row>
        <row r="81">
          <cell r="D81"/>
          <cell r="E81"/>
          <cell r="F81"/>
          <cell r="G81"/>
          <cell r="H81"/>
          <cell r="I81"/>
        </row>
        <row r="82">
          <cell r="C82"/>
          <cell r="D82"/>
          <cell r="E82"/>
          <cell r="F82"/>
          <cell r="G82"/>
          <cell r="H82"/>
          <cell r="I82"/>
        </row>
        <row r="83">
          <cell r="D83"/>
          <cell r="E83"/>
          <cell r="F83"/>
          <cell r="G83"/>
          <cell r="H83"/>
          <cell r="I83"/>
        </row>
        <row r="84">
          <cell r="C84"/>
          <cell r="D84"/>
          <cell r="E84"/>
          <cell r="F84"/>
          <cell r="G84"/>
          <cell r="H84"/>
          <cell r="I84"/>
        </row>
        <row r="85">
          <cell r="C85"/>
          <cell r="D85"/>
          <cell r="E85"/>
          <cell r="F85"/>
          <cell r="G85"/>
          <cell r="H85"/>
          <cell r="I85"/>
        </row>
        <row r="86">
          <cell r="C86"/>
          <cell r="D86"/>
          <cell r="E86"/>
          <cell r="F86"/>
          <cell r="G86"/>
          <cell r="H86"/>
          <cell r="I86"/>
        </row>
        <row r="87">
          <cell r="C87"/>
          <cell r="D87"/>
          <cell r="E87"/>
          <cell r="F87"/>
          <cell r="G87"/>
          <cell r="H87"/>
          <cell r="I87"/>
        </row>
        <row r="88">
          <cell r="D88"/>
          <cell r="E88"/>
          <cell r="F88"/>
          <cell r="G88"/>
          <cell r="H88"/>
          <cell r="I88"/>
        </row>
        <row r="89">
          <cell r="C89"/>
          <cell r="D89"/>
          <cell r="E89"/>
          <cell r="F89"/>
          <cell r="G89"/>
          <cell r="H89"/>
          <cell r="I89"/>
        </row>
        <row r="90">
          <cell r="C90"/>
          <cell r="D90"/>
          <cell r="E90"/>
          <cell r="F90"/>
          <cell r="G90"/>
          <cell r="H90"/>
          <cell r="I90"/>
        </row>
        <row r="91">
          <cell r="C91"/>
          <cell r="D91"/>
          <cell r="E91"/>
          <cell r="F91"/>
          <cell r="G91"/>
          <cell r="H91"/>
          <cell r="I91"/>
        </row>
        <row r="92">
          <cell r="D92"/>
          <cell r="E92"/>
          <cell r="F92"/>
          <cell r="G92"/>
          <cell r="H92"/>
          <cell r="I92"/>
        </row>
        <row r="93">
          <cell r="D93"/>
          <cell r="E93"/>
          <cell r="F93"/>
          <cell r="G93"/>
          <cell r="H93"/>
          <cell r="I93"/>
        </row>
        <row r="94">
          <cell r="C94"/>
          <cell r="D94"/>
          <cell r="E94"/>
          <cell r="F94"/>
          <cell r="G94"/>
          <cell r="H94"/>
          <cell r="I94"/>
        </row>
        <row r="95">
          <cell r="C95"/>
          <cell r="D95"/>
          <cell r="E95"/>
          <cell r="F95"/>
          <cell r="G95"/>
          <cell r="H95"/>
          <cell r="I95"/>
        </row>
        <row r="96">
          <cell r="C96"/>
          <cell r="D96"/>
          <cell r="E96"/>
          <cell r="F96"/>
          <cell r="G96"/>
          <cell r="H96"/>
          <cell r="I96"/>
        </row>
        <row r="97">
          <cell r="D97"/>
          <cell r="E97"/>
          <cell r="F97"/>
          <cell r="G97"/>
          <cell r="H97"/>
          <cell r="I97"/>
        </row>
        <row r="98">
          <cell r="C98"/>
          <cell r="D98"/>
          <cell r="E98"/>
          <cell r="F98"/>
          <cell r="G98"/>
          <cell r="H98"/>
          <cell r="I98"/>
        </row>
        <row r="99">
          <cell r="C99"/>
          <cell r="D99"/>
          <cell r="E99"/>
          <cell r="F99"/>
          <cell r="G99"/>
          <cell r="H99"/>
          <cell r="I99"/>
        </row>
        <row r="100">
          <cell r="D100"/>
          <cell r="E100"/>
          <cell r="F100"/>
          <cell r="G100"/>
          <cell r="H100"/>
          <cell r="I100"/>
        </row>
        <row r="101">
          <cell r="C101"/>
          <cell r="D101"/>
          <cell r="E101"/>
          <cell r="F101"/>
          <cell r="G101"/>
          <cell r="H101"/>
          <cell r="I101"/>
        </row>
        <row r="102">
          <cell r="C102"/>
          <cell r="D102"/>
          <cell r="E102"/>
          <cell r="F102"/>
          <cell r="G102"/>
          <cell r="H102"/>
          <cell r="I102"/>
        </row>
        <row r="103">
          <cell r="C103"/>
          <cell r="D103"/>
          <cell r="E103"/>
          <cell r="F103"/>
          <cell r="G103"/>
          <cell r="H103"/>
          <cell r="I103"/>
        </row>
        <row r="104">
          <cell r="D104"/>
          <cell r="E104"/>
          <cell r="F104"/>
          <cell r="G104"/>
          <cell r="H104"/>
          <cell r="I104"/>
        </row>
        <row r="105">
          <cell r="C105"/>
          <cell r="D105"/>
          <cell r="E105"/>
          <cell r="F105"/>
          <cell r="G105"/>
          <cell r="H105"/>
          <cell r="I105"/>
        </row>
        <row r="106">
          <cell r="C106"/>
          <cell r="D106"/>
          <cell r="E106"/>
          <cell r="F106"/>
          <cell r="G106"/>
          <cell r="H106"/>
          <cell r="I106"/>
        </row>
        <row r="107">
          <cell r="C107"/>
          <cell r="D107"/>
          <cell r="E107"/>
          <cell r="F107"/>
          <cell r="G107"/>
          <cell r="H107"/>
          <cell r="I107"/>
        </row>
        <row r="108">
          <cell r="C108"/>
          <cell r="D108"/>
          <cell r="E108"/>
          <cell r="F108"/>
          <cell r="G108"/>
          <cell r="H108"/>
          <cell r="I108"/>
        </row>
        <row r="109">
          <cell r="C109"/>
          <cell r="D109"/>
          <cell r="E109"/>
          <cell r="F109"/>
          <cell r="G109"/>
          <cell r="H109"/>
          <cell r="I109"/>
        </row>
        <row r="110">
          <cell r="D110"/>
          <cell r="E110"/>
          <cell r="F110"/>
          <cell r="G110"/>
          <cell r="H110"/>
          <cell r="I110"/>
        </row>
        <row r="111">
          <cell r="C111"/>
          <cell r="D111"/>
          <cell r="E111"/>
          <cell r="F111"/>
          <cell r="G111"/>
          <cell r="H111"/>
          <cell r="I111"/>
        </row>
        <row r="112">
          <cell r="C112"/>
          <cell r="D112"/>
          <cell r="E112"/>
          <cell r="F112"/>
          <cell r="G112"/>
          <cell r="H112"/>
          <cell r="I112"/>
        </row>
        <row r="113">
          <cell r="C113"/>
          <cell r="D113"/>
          <cell r="E113"/>
          <cell r="F113"/>
          <cell r="G113"/>
          <cell r="H113"/>
          <cell r="I113"/>
        </row>
        <row r="114">
          <cell r="D114"/>
          <cell r="E114"/>
          <cell r="F114"/>
          <cell r="G114"/>
          <cell r="H114"/>
          <cell r="I114"/>
        </row>
        <row r="115">
          <cell r="C115"/>
          <cell r="D115"/>
          <cell r="E115"/>
          <cell r="F115"/>
          <cell r="G115"/>
          <cell r="H115"/>
          <cell r="I115"/>
        </row>
        <row r="116">
          <cell r="C116"/>
          <cell r="D116"/>
          <cell r="E116"/>
          <cell r="F116"/>
          <cell r="G116"/>
          <cell r="H116"/>
          <cell r="I116"/>
        </row>
        <row r="117">
          <cell r="C117"/>
          <cell r="D117"/>
          <cell r="E117"/>
          <cell r="F117"/>
          <cell r="G117"/>
          <cell r="H117"/>
          <cell r="I117"/>
        </row>
        <row r="118">
          <cell r="C118"/>
          <cell r="D118"/>
          <cell r="E118"/>
          <cell r="F118"/>
          <cell r="G118"/>
          <cell r="H118"/>
          <cell r="I118"/>
        </row>
        <row r="119">
          <cell r="D119"/>
          <cell r="E119"/>
          <cell r="F119"/>
          <cell r="G119"/>
          <cell r="H119"/>
          <cell r="I119"/>
        </row>
        <row r="120">
          <cell r="C120"/>
          <cell r="D120"/>
          <cell r="E120"/>
          <cell r="F120"/>
          <cell r="G120"/>
          <cell r="H120"/>
          <cell r="I120"/>
        </row>
        <row r="121">
          <cell r="C121"/>
          <cell r="D121"/>
          <cell r="E121"/>
          <cell r="F121"/>
          <cell r="G121"/>
          <cell r="H121"/>
          <cell r="I121"/>
        </row>
        <row r="122">
          <cell r="D122"/>
          <cell r="E122"/>
          <cell r="F122"/>
          <cell r="G122"/>
          <cell r="H122"/>
          <cell r="I122"/>
        </row>
        <row r="123">
          <cell r="C123"/>
          <cell r="D123"/>
          <cell r="E123"/>
          <cell r="F123"/>
          <cell r="G123"/>
          <cell r="H123"/>
          <cell r="I123"/>
        </row>
        <row r="124">
          <cell r="C124"/>
          <cell r="D124"/>
          <cell r="E124"/>
          <cell r="F124"/>
          <cell r="G124"/>
          <cell r="H124"/>
          <cell r="I124"/>
        </row>
        <row r="125">
          <cell r="C125"/>
          <cell r="D125"/>
          <cell r="E125"/>
          <cell r="F125"/>
          <cell r="G125"/>
          <cell r="H125"/>
          <cell r="I125"/>
        </row>
        <row r="126">
          <cell r="C126"/>
          <cell r="D126"/>
          <cell r="E126"/>
          <cell r="F126"/>
          <cell r="G126"/>
          <cell r="H126"/>
          <cell r="I126"/>
        </row>
        <row r="127">
          <cell r="D127"/>
          <cell r="E127"/>
          <cell r="F127"/>
          <cell r="G127"/>
          <cell r="H127"/>
          <cell r="I127"/>
        </row>
        <row r="128">
          <cell r="C128"/>
          <cell r="D128"/>
          <cell r="E128"/>
          <cell r="F128"/>
          <cell r="G128"/>
          <cell r="H128"/>
          <cell r="I128"/>
        </row>
        <row r="129">
          <cell r="D129"/>
          <cell r="E129"/>
          <cell r="F129"/>
          <cell r="G129"/>
          <cell r="H129"/>
          <cell r="I129"/>
        </row>
        <row r="130">
          <cell r="C130"/>
          <cell r="D130"/>
          <cell r="E130"/>
          <cell r="F130"/>
          <cell r="G130"/>
          <cell r="H130"/>
          <cell r="I130"/>
        </row>
        <row r="131">
          <cell r="D131"/>
          <cell r="E131"/>
          <cell r="F131"/>
          <cell r="G131"/>
          <cell r="H131"/>
          <cell r="I131"/>
        </row>
        <row r="132">
          <cell r="D132"/>
          <cell r="E132"/>
          <cell r="F132"/>
          <cell r="G132"/>
          <cell r="H132"/>
          <cell r="I132"/>
        </row>
        <row r="133">
          <cell r="D133"/>
          <cell r="E133"/>
          <cell r="F133"/>
          <cell r="G133"/>
          <cell r="H133"/>
          <cell r="I133"/>
        </row>
        <row r="134">
          <cell r="D134"/>
          <cell r="E134"/>
          <cell r="F134"/>
          <cell r="G134"/>
          <cell r="H134"/>
          <cell r="I134"/>
        </row>
        <row r="135">
          <cell r="D135"/>
          <cell r="E135"/>
          <cell r="F135"/>
          <cell r="G135"/>
          <cell r="H135"/>
          <cell r="I135"/>
        </row>
        <row r="136">
          <cell r="C136"/>
          <cell r="D136"/>
          <cell r="E136"/>
          <cell r="F136"/>
          <cell r="G136"/>
          <cell r="H136"/>
          <cell r="I136"/>
        </row>
        <row r="137">
          <cell r="D137"/>
          <cell r="E137"/>
          <cell r="F137"/>
          <cell r="G137"/>
          <cell r="H137"/>
          <cell r="I137"/>
        </row>
        <row r="138">
          <cell r="D138"/>
          <cell r="E138"/>
          <cell r="F138"/>
          <cell r="G138"/>
          <cell r="H138"/>
          <cell r="I138"/>
        </row>
        <row r="139">
          <cell r="C139"/>
          <cell r="D139"/>
          <cell r="E139"/>
          <cell r="F139"/>
          <cell r="G139"/>
          <cell r="H139"/>
          <cell r="I139"/>
        </row>
        <row r="140">
          <cell r="D140"/>
          <cell r="E140"/>
          <cell r="F140"/>
          <cell r="G140"/>
          <cell r="H140"/>
          <cell r="I140"/>
        </row>
        <row r="141">
          <cell r="C141"/>
          <cell r="D141"/>
          <cell r="E141"/>
          <cell r="F141"/>
          <cell r="G141"/>
          <cell r="H141"/>
          <cell r="I141"/>
        </row>
        <row r="142">
          <cell r="D142"/>
          <cell r="E142"/>
          <cell r="F142"/>
          <cell r="G142"/>
          <cell r="H142"/>
          <cell r="I142"/>
        </row>
        <row r="143">
          <cell r="C143"/>
          <cell r="D143"/>
          <cell r="E143"/>
          <cell r="F143"/>
          <cell r="G143"/>
          <cell r="H143"/>
          <cell r="I143"/>
        </row>
        <row r="144">
          <cell r="D144"/>
          <cell r="E144"/>
          <cell r="F144"/>
          <cell r="G144"/>
          <cell r="H144"/>
          <cell r="I144"/>
        </row>
        <row r="145">
          <cell r="C145"/>
          <cell r="D145"/>
          <cell r="E145"/>
          <cell r="F145"/>
          <cell r="G145"/>
          <cell r="H145"/>
          <cell r="I145"/>
        </row>
        <row r="146">
          <cell r="D146"/>
          <cell r="E146"/>
          <cell r="F146"/>
          <cell r="G146"/>
          <cell r="H146"/>
          <cell r="I146"/>
        </row>
        <row r="147">
          <cell r="D147"/>
          <cell r="E147"/>
          <cell r="F147"/>
          <cell r="G147"/>
          <cell r="H147"/>
          <cell r="I147"/>
        </row>
        <row r="148">
          <cell r="C148"/>
          <cell r="D148"/>
          <cell r="E148"/>
          <cell r="F148"/>
          <cell r="G148"/>
          <cell r="H148"/>
          <cell r="I148"/>
        </row>
        <row r="149">
          <cell r="C149"/>
          <cell r="D149"/>
          <cell r="E149"/>
          <cell r="F149"/>
          <cell r="G149"/>
          <cell r="H149"/>
          <cell r="I149"/>
        </row>
        <row r="150">
          <cell r="D150"/>
          <cell r="E150"/>
          <cell r="F150"/>
          <cell r="G150"/>
          <cell r="H150"/>
          <cell r="I150"/>
        </row>
        <row r="151">
          <cell r="C151"/>
          <cell r="D151"/>
          <cell r="E151"/>
          <cell r="F151"/>
          <cell r="G151"/>
          <cell r="H151"/>
          <cell r="I151"/>
        </row>
        <row r="152">
          <cell r="C152"/>
          <cell r="D152"/>
          <cell r="E152"/>
          <cell r="F152"/>
          <cell r="G152"/>
          <cell r="H152"/>
          <cell r="I152"/>
        </row>
        <row r="153">
          <cell r="C153"/>
          <cell r="D153"/>
          <cell r="E153"/>
          <cell r="F153"/>
          <cell r="G153"/>
          <cell r="H153"/>
          <cell r="I153"/>
        </row>
        <row r="154">
          <cell r="C154"/>
          <cell r="D154"/>
          <cell r="E154"/>
          <cell r="F154"/>
          <cell r="G154"/>
          <cell r="H154"/>
          <cell r="I154"/>
        </row>
        <row r="155">
          <cell r="D155"/>
          <cell r="E155"/>
          <cell r="F155"/>
          <cell r="G155"/>
          <cell r="H155"/>
          <cell r="I155"/>
        </row>
        <row r="156">
          <cell r="C156"/>
          <cell r="D156"/>
          <cell r="E156"/>
          <cell r="F156"/>
          <cell r="G156"/>
          <cell r="H156"/>
          <cell r="I156"/>
        </row>
        <row r="157">
          <cell r="C157"/>
          <cell r="D157"/>
          <cell r="E157"/>
          <cell r="F157"/>
          <cell r="G157"/>
          <cell r="H157"/>
          <cell r="I157"/>
        </row>
        <row r="158">
          <cell r="C158"/>
          <cell r="D158"/>
          <cell r="E158"/>
          <cell r="F158"/>
          <cell r="G158"/>
          <cell r="H158"/>
          <cell r="I158"/>
        </row>
        <row r="159">
          <cell r="C159"/>
          <cell r="D159"/>
          <cell r="E159"/>
          <cell r="F159"/>
          <cell r="G159"/>
          <cell r="H159"/>
          <cell r="I159"/>
        </row>
        <row r="160">
          <cell r="D160"/>
          <cell r="E160"/>
          <cell r="F160"/>
          <cell r="G160"/>
          <cell r="H160"/>
          <cell r="I160"/>
        </row>
        <row r="161">
          <cell r="D161"/>
          <cell r="E161"/>
          <cell r="F161"/>
          <cell r="G161"/>
          <cell r="H161"/>
          <cell r="I161"/>
        </row>
        <row r="162">
          <cell r="D162"/>
          <cell r="E162"/>
          <cell r="F162"/>
          <cell r="G162"/>
          <cell r="H162"/>
          <cell r="I162"/>
        </row>
        <row r="163">
          <cell r="D163"/>
          <cell r="E163"/>
          <cell r="F163"/>
          <cell r="G163"/>
          <cell r="H163"/>
          <cell r="I163"/>
        </row>
        <row r="164">
          <cell r="D164"/>
          <cell r="E164"/>
          <cell r="F164"/>
          <cell r="G164"/>
          <cell r="H164"/>
          <cell r="I164"/>
        </row>
        <row r="165">
          <cell r="D165"/>
          <cell r="E165"/>
          <cell r="F165"/>
          <cell r="G165"/>
          <cell r="H165"/>
          <cell r="I165"/>
        </row>
        <row r="166">
          <cell r="D166"/>
          <cell r="E166"/>
          <cell r="F166"/>
          <cell r="G166"/>
          <cell r="H166"/>
          <cell r="I166"/>
        </row>
        <row r="167">
          <cell r="D167"/>
          <cell r="E167"/>
          <cell r="F167"/>
          <cell r="G167"/>
          <cell r="H167"/>
          <cell r="I167"/>
        </row>
        <row r="168">
          <cell r="D168"/>
          <cell r="E168"/>
          <cell r="F168"/>
          <cell r="G168"/>
          <cell r="H168"/>
          <cell r="I168"/>
        </row>
        <row r="169">
          <cell r="D169"/>
          <cell r="E169"/>
          <cell r="F169"/>
          <cell r="G169"/>
          <cell r="H169"/>
          <cell r="I169"/>
        </row>
        <row r="170">
          <cell r="D170"/>
          <cell r="E170"/>
          <cell r="F170"/>
          <cell r="G170"/>
          <cell r="H170"/>
          <cell r="I170"/>
        </row>
        <row r="171">
          <cell r="D171"/>
          <cell r="E171"/>
          <cell r="F171"/>
          <cell r="G171"/>
          <cell r="H171"/>
          <cell r="I171"/>
        </row>
        <row r="172">
          <cell r="D172"/>
          <cell r="E172"/>
          <cell r="F172"/>
          <cell r="G172"/>
          <cell r="H172"/>
          <cell r="I172"/>
        </row>
        <row r="173">
          <cell r="D173"/>
          <cell r="E173"/>
          <cell r="F173"/>
          <cell r="G173"/>
          <cell r="H173"/>
          <cell r="I173"/>
        </row>
        <row r="174">
          <cell r="D174"/>
          <cell r="E174"/>
          <cell r="F174"/>
          <cell r="G174"/>
          <cell r="H174"/>
          <cell r="I174"/>
        </row>
        <row r="175">
          <cell r="D175"/>
          <cell r="E175"/>
          <cell r="F175"/>
          <cell r="G175"/>
          <cell r="H175"/>
          <cell r="I175"/>
        </row>
        <row r="176">
          <cell r="D176"/>
          <cell r="E176"/>
          <cell r="F176"/>
          <cell r="G176"/>
          <cell r="H176"/>
          <cell r="I176"/>
        </row>
        <row r="177">
          <cell r="D177"/>
          <cell r="E177"/>
          <cell r="F177"/>
          <cell r="G177"/>
          <cell r="H177"/>
          <cell r="I177"/>
        </row>
        <row r="178">
          <cell r="D178"/>
          <cell r="E178"/>
          <cell r="F178"/>
          <cell r="G178"/>
          <cell r="H178"/>
          <cell r="I178"/>
        </row>
        <row r="179">
          <cell r="D179"/>
          <cell r="E179"/>
          <cell r="F179"/>
          <cell r="G179"/>
          <cell r="H179"/>
          <cell r="I179"/>
        </row>
        <row r="180">
          <cell r="D180"/>
          <cell r="E180"/>
          <cell r="F180"/>
          <cell r="G180"/>
          <cell r="H180"/>
          <cell r="I180"/>
        </row>
        <row r="181">
          <cell r="D181"/>
          <cell r="E181"/>
          <cell r="F181"/>
          <cell r="G181"/>
          <cell r="H181"/>
          <cell r="I181"/>
        </row>
        <row r="182">
          <cell r="D182"/>
          <cell r="E182"/>
          <cell r="F182"/>
          <cell r="G182"/>
          <cell r="H182"/>
          <cell r="I182"/>
        </row>
        <row r="183">
          <cell r="D183"/>
          <cell r="E183"/>
          <cell r="F183"/>
          <cell r="G183"/>
          <cell r="H183"/>
          <cell r="I183"/>
        </row>
        <row r="184">
          <cell r="D184"/>
          <cell r="E184"/>
          <cell r="F184"/>
          <cell r="G184"/>
          <cell r="H184"/>
          <cell r="I184"/>
        </row>
        <row r="185">
          <cell r="D185"/>
          <cell r="E185"/>
          <cell r="F185"/>
          <cell r="G185"/>
          <cell r="H185"/>
          <cell r="I185"/>
        </row>
        <row r="186">
          <cell r="D186"/>
          <cell r="E186"/>
          <cell r="F186"/>
          <cell r="G186"/>
          <cell r="H186"/>
          <cell r="I186"/>
        </row>
        <row r="187">
          <cell r="D187"/>
          <cell r="E187"/>
          <cell r="F187"/>
          <cell r="G187"/>
          <cell r="H187"/>
          <cell r="I187"/>
        </row>
        <row r="188">
          <cell r="D188"/>
          <cell r="E188"/>
          <cell r="F188"/>
          <cell r="G188"/>
          <cell r="H188"/>
          <cell r="I188"/>
        </row>
        <row r="189">
          <cell r="D189"/>
          <cell r="E189"/>
          <cell r="F189"/>
          <cell r="G189"/>
          <cell r="H189"/>
          <cell r="I189"/>
        </row>
        <row r="190">
          <cell r="D190"/>
          <cell r="E190"/>
          <cell r="F190"/>
          <cell r="G190"/>
          <cell r="H190"/>
          <cell r="I190"/>
        </row>
        <row r="191">
          <cell r="D191"/>
          <cell r="E191"/>
          <cell r="F191"/>
          <cell r="G191"/>
          <cell r="H191"/>
          <cell r="I191"/>
        </row>
        <row r="192">
          <cell r="D192"/>
          <cell r="E192"/>
          <cell r="F192"/>
          <cell r="G192"/>
          <cell r="H192"/>
          <cell r="I192"/>
        </row>
        <row r="193">
          <cell r="D193"/>
          <cell r="E193"/>
          <cell r="F193"/>
          <cell r="G193"/>
          <cell r="H193"/>
          <cell r="I193"/>
        </row>
        <row r="194">
          <cell r="D194"/>
          <cell r="E194"/>
          <cell r="F194"/>
          <cell r="G194"/>
          <cell r="H194"/>
          <cell r="I194"/>
        </row>
        <row r="195">
          <cell r="D195"/>
          <cell r="E195"/>
          <cell r="F195"/>
          <cell r="G195"/>
          <cell r="H195"/>
          <cell r="I195"/>
        </row>
        <row r="196">
          <cell r="D196"/>
          <cell r="E196"/>
          <cell r="F196"/>
          <cell r="G196"/>
          <cell r="H196"/>
          <cell r="I196"/>
        </row>
        <row r="197">
          <cell r="D197"/>
          <cell r="E197"/>
          <cell r="F197"/>
          <cell r="G197"/>
          <cell r="H197"/>
          <cell r="I197"/>
        </row>
        <row r="198">
          <cell r="D198"/>
          <cell r="E198"/>
          <cell r="F198"/>
          <cell r="G198"/>
          <cell r="H198"/>
          <cell r="I198"/>
        </row>
        <row r="199">
          <cell r="D199"/>
          <cell r="E199"/>
          <cell r="F199"/>
          <cell r="G199"/>
          <cell r="H199"/>
          <cell r="I199"/>
        </row>
        <row r="200">
          <cell r="D200"/>
          <cell r="E200"/>
          <cell r="F200"/>
          <cell r="G200"/>
          <cell r="H200"/>
          <cell r="I200"/>
        </row>
        <row r="201">
          <cell r="D201"/>
          <cell r="E201"/>
          <cell r="F201"/>
          <cell r="G201"/>
          <cell r="H201"/>
          <cell r="I201"/>
        </row>
        <row r="202">
          <cell r="D202"/>
          <cell r="E202"/>
          <cell r="F202"/>
          <cell r="G202"/>
          <cell r="H202"/>
          <cell r="I202"/>
        </row>
        <row r="203">
          <cell r="D203"/>
          <cell r="E203"/>
          <cell r="F203"/>
          <cell r="G203"/>
          <cell r="H203"/>
          <cell r="I203"/>
        </row>
        <row r="204">
          <cell r="D204"/>
          <cell r="E204"/>
          <cell r="F204"/>
          <cell r="G204"/>
          <cell r="H204"/>
          <cell r="I204"/>
        </row>
        <row r="205">
          <cell r="D205"/>
          <cell r="E205"/>
          <cell r="F205"/>
          <cell r="G205"/>
          <cell r="H205"/>
          <cell r="I205"/>
        </row>
        <row r="206">
          <cell r="D206"/>
          <cell r="E206"/>
          <cell r="F206"/>
          <cell r="G206"/>
          <cell r="H206"/>
          <cell r="I206"/>
        </row>
        <row r="207">
          <cell r="D207"/>
          <cell r="E207"/>
          <cell r="F207"/>
          <cell r="G207"/>
          <cell r="H207"/>
          <cell r="I207"/>
        </row>
        <row r="208">
          <cell r="D208"/>
          <cell r="E208"/>
          <cell r="F208"/>
          <cell r="G208"/>
          <cell r="H208"/>
          <cell r="I208"/>
        </row>
        <row r="209">
          <cell r="D209"/>
          <cell r="E209"/>
          <cell r="F209"/>
          <cell r="G209"/>
          <cell r="H209"/>
          <cell r="I209"/>
        </row>
        <row r="210">
          <cell r="D210"/>
          <cell r="E210"/>
          <cell r="F210"/>
          <cell r="G210"/>
          <cell r="H210"/>
          <cell r="I210"/>
        </row>
        <row r="211">
          <cell r="D211"/>
          <cell r="E211"/>
          <cell r="F211"/>
          <cell r="G211"/>
          <cell r="H211"/>
          <cell r="I211"/>
        </row>
        <row r="212">
          <cell r="D212"/>
          <cell r="E212"/>
          <cell r="F212"/>
          <cell r="G212"/>
          <cell r="H212"/>
          <cell r="I212"/>
        </row>
        <row r="213">
          <cell r="D213"/>
          <cell r="E213"/>
          <cell r="F213"/>
          <cell r="G213"/>
          <cell r="H213"/>
          <cell r="I213"/>
        </row>
        <row r="214">
          <cell r="D214"/>
          <cell r="E214"/>
          <cell r="F214"/>
          <cell r="G214"/>
          <cell r="H214"/>
          <cell r="I214"/>
        </row>
        <row r="215">
          <cell r="D215"/>
          <cell r="E215"/>
          <cell r="F215"/>
          <cell r="G215"/>
          <cell r="H215"/>
          <cell r="I215"/>
        </row>
        <row r="216">
          <cell r="D216"/>
          <cell r="E216"/>
          <cell r="F216"/>
          <cell r="G216"/>
          <cell r="H216"/>
          <cell r="I216"/>
        </row>
        <row r="217">
          <cell r="D217"/>
          <cell r="E217"/>
          <cell r="F217"/>
          <cell r="G217"/>
          <cell r="H217"/>
          <cell r="I217"/>
        </row>
        <row r="218">
          <cell r="D218"/>
          <cell r="E218"/>
          <cell r="F218"/>
          <cell r="G218"/>
          <cell r="H218"/>
          <cell r="I218"/>
        </row>
        <row r="219">
          <cell r="D219"/>
          <cell r="E219"/>
          <cell r="F219"/>
          <cell r="G219"/>
          <cell r="H219"/>
          <cell r="I219"/>
        </row>
        <row r="220">
          <cell r="D220"/>
          <cell r="E220"/>
          <cell r="F220"/>
          <cell r="G220"/>
          <cell r="H220"/>
          <cell r="I220"/>
        </row>
        <row r="221">
          <cell r="D221"/>
          <cell r="E221"/>
          <cell r="F221"/>
          <cell r="G221"/>
          <cell r="H221"/>
          <cell r="I221"/>
        </row>
        <row r="222">
          <cell r="D222"/>
          <cell r="E222"/>
          <cell r="F222"/>
          <cell r="G222"/>
          <cell r="H222"/>
          <cell r="I222"/>
        </row>
        <row r="223">
          <cell r="D223"/>
          <cell r="E223"/>
          <cell r="F223"/>
          <cell r="G223"/>
          <cell r="H223"/>
          <cell r="I223"/>
        </row>
        <row r="224">
          <cell r="D224"/>
          <cell r="E224"/>
          <cell r="F224"/>
          <cell r="G224"/>
          <cell r="H224"/>
          <cell r="I224"/>
        </row>
        <row r="225">
          <cell r="D225"/>
          <cell r="E225"/>
          <cell r="F225"/>
          <cell r="G225"/>
          <cell r="H225"/>
          <cell r="I225"/>
        </row>
        <row r="226">
          <cell r="D226"/>
          <cell r="E226"/>
          <cell r="F226"/>
          <cell r="G226"/>
          <cell r="H226"/>
          <cell r="I226"/>
        </row>
        <row r="227">
          <cell r="D227"/>
          <cell r="E227"/>
          <cell r="F227"/>
          <cell r="G227"/>
          <cell r="H227"/>
          <cell r="I227"/>
        </row>
        <row r="228">
          <cell r="D228"/>
          <cell r="E228"/>
          <cell r="F228"/>
          <cell r="G228"/>
          <cell r="H228"/>
          <cell r="I228"/>
        </row>
        <row r="229">
          <cell r="D229"/>
          <cell r="E229"/>
          <cell r="F229"/>
          <cell r="G229"/>
          <cell r="H229"/>
          <cell r="I229"/>
        </row>
        <row r="230">
          <cell r="D230"/>
          <cell r="E230"/>
          <cell r="F230"/>
          <cell r="G230"/>
          <cell r="H230"/>
          <cell r="I230"/>
        </row>
        <row r="231">
          <cell r="D231"/>
          <cell r="E231"/>
          <cell r="F231"/>
          <cell r="G231"/>
          <cell r="H231"/>
          <cell r="I231"/>
        </row>
        <row r="232">
          <cell r="D232"/>
          <cell r="E232"/>
          <cell r="F232"/>
          <cell r="G232"/>
          <cell r="H232"/>
          <cell r="I232"/>
        </row>
        <row r="233">
          <cell r="D233"/>
          <cell r="E233"/>
          <cell r="F233"/>
          <cell r="G233"/>
          <cell r="H233"/>
          <cell r="I233"/>
        </row>
        <row r="234">
          <cell r="D234"/>
          <cell r="E234"/>
          <cell r="F234"/>
          <cell r="G234"/>
          <cell r="H234"/>
          <cell r="I234"/>
        </row>
        <row r="235">
          <cell r="D235"/>
          <cell r="E235"/>
          <cell r="F235"/>
          <cell r="G235"/>
          <cell r="H235"/>
          <cell r="I235"/>
        </row>
        <row r="236">
          <cell r="D236"/>
          <cell r="E236"/>
          <cell r="F236"/>
          <cell r="G236"/>
          <cell r="H236"/>
          <cell r="I236"/>
        </row>
        <row r="237">
          <cell r="D237"/>
          <cell r="E237"/>
          <cell r="F237"/>
          <cell r="G237"/>
          <cell r="H237"/>
          <cell r="I237"/>
        </row>
        <row r="238">
          <cell r="D238"/>
          <cell r="E238"/>
          <cell r="F238"/>
          <cell r="G238"/>
          <cell r="H238"/>
          <cell r="I238"/>
        </row>
        <row r="239">
          <cell r="D239"/>
          <cell r="E239"/>
          <cell r="F239"/>
          <cell r="G239"/>
          <cell r="H239"/>
          <cell r="I239"/>
        </row>
        <row r="240">
          <cell r="D240"/>
          <cell r="E240"/>
          <cell r="F240"/>
          <cell r="G240"/>
          <cell r="H240"/>
          <cell r="I240"/>
        </row>
        <row r="241">
          <cell r="D241"/>
          <cell r="E241"/>
          <cell r="F241"/>
          <cell r="G241"/>
          <cell r="H241"/>
          <cell r="I241"/>
        </row>
        <row r="242">
          <cell r="D242"/>
          <cell r="E242"/>
          <cell r="F242"/>
          <cell r="G242"/>
          <cell r="H242"/>
          <cell r="I242"/>
        </row>
        <row r="243">
          <cell r="D243"/>
          <cell r="E243"/>
          <cell r="F243"/>
          <cell r="G243"/>
          <cell r="H243"/>
          <cell r="I243"/>
        </row>
        <row r="244">
          <cell r="D244"/>
          <cell r="E244"/>
          <cell r="F244"/>
          <cell r="G244"/>
          <cell r="H244"/>
          <cell r="I244"/>
        </row>
        <row r="245">
          <cell r="D245"/>
          <cell r="E245"/>
          <cell r="F245"/>
          <cell r="G245"/>
          <cell r="H245"/>
          <cell r="I245"/>
        </row>
        <row r="246">
          <cell r="D246"/>
          <cell r="E246"/>
          <cell r="F246"/>
          <cell r="G246"/>
          <cell r="H246"/>
          <cell r="I246"/>
        </row>
        <row r="247">
          <cell r="D247"/>
          <cell r="E247"/>
          <cell r="F247"/>
          <cell r="G247"/>
          <cell r="H247"/>
          <cell r="I247"/>
        </row>
        <row r="248">
          <cell r="D248"/>
          <cell r="E248"/>
          <cell r="F248"/>
          <cell r="G248"/>
          <cell r="H248"/>
          <cell r="I248"/>
        </row>
        <row r="249">
          <cell r="D249"/>
          <cell r="E249"/>
          <cell r="F249"/>
          <cell r="G249"/>
          <cell r="H249"/>
          <cell r="I249"/>
        </row>
        <row r="250">
          <cell r="C250"/>
          <cell r="D250"/>
          <cell r="E250"/>
          <cell r="F250"/>
          <cell r="G250"/>
          <cell r="H250"/>
          <cell r="I250"/>
        </row>
        <row r="251">
          <cell r="C251"/>
          <cell r="D251"/>
          <cell r="E251"/>
          <cell r="F251"/>
          <cell r="G251"/>
          <cell r="H251"/>
          <cell r="I251"/>
        </row>
        <row r="252">
          <cell r="C252"/>
          <cell r="D252"/>
          <cell r="E252"/>
          <cell r="F252"/>
          <cell r="G252"/>
          <cell r="H252"/>
          <cell r="I252"/>
        </row>
        <row r="253">
          <cell r="D253"/>
          <cell r="E253"/>
          <cell r="F253"/>
          <cell r="G253"/>
          <cell r="H253"/>
          <cell r="I253"/>
        </row>
        <row r="254">
          <cell r="D254"/>
          <cell r="E254"/>
          <cell r="F254"/>
          <cell r="G254"/>
          <cell r="H254"/>
          <cell r="I254"/>
        </row>
        <row r="255">
          <cell r="D255"/>
          <cell r="E255"/>
          <cell r="F255"/>
          <cell r="G255"/>
          <cell r="H255"/>
          <cell r="I255"/>
        </row>
        <row r="256">
          <cell r="C256"/>
          <cell r="D256"/>
          <cell r="E256"/>
          <cell r="F256"/>
          <cell r="G256"/>
          <cell r="H256"/>
          <cell r="I256"/>
        </row>
        <row r="257">
          <cell r="D257"/>
          <cell r="E257"/>
          <cell r="F257"/>
          <cell r="G257"/>
          <cell r="H257"/>
          <cell r="I257"/>
        </row>
        <row r="258">
          <cell r="D258"/>
          <cell r="E258"/>
          <cell r="F258"/>
          <cell r="G258"/>
          <cell r="H258"/>
          <cell r="I258"/>
        </row>
        <row r="259">
          <cell r="C259"/>
          <cell r="D259"/>
          <cell r="E259"/>
          <cell r="F259"/>
          <cell r="G259"/>
          <cell r="H259"/>
          <cell r="I259"/>
        </row>
        <row r="260">
          <cell r="D260"/>
          <cell r="E260"/>
          <cell r="F260"/>
          <cell r="G260"/>
          <cell r="H260"/>
          <cell r="I260"/>
        </row>
        <row r="261">
          <cell r="D261"/>
          <cell r="E261"/>
          <cell r="F261"/>
          <cell r="G261"/>
          <cell r="H261"/>
          <cell r="I261"/>
        </row>
        <row r="262">
          <cell r="D262"/>
          <cell r="E262"/>
          <cell r="F262"/>
          <cell r="G262"/>
          <cell r="H262"/>
          <cell r="I262"/>
        </row>
        <row r="263">
          <cell r="C263"/>
          <cell r="D263"/>
          <cell r="E263"/>
          <cell r="F263"/>
          <cell r="G263"/>
          <cell r="H263"/>
          <cell r="I263"/>
        </row>
        <row r="264">
          <cell r="C264"/>
          <cell r="D264"/>
          <cell r="E264"/>
          <cell r="F264"/>
          <cell r="G264"/>
          <cell r="H264"/>
          <cell r="I264"/>
        </row>
        <row r="265">
          <cell r="C265"/>
          <cell r="D265"/>
          <cell r="E265"/>
          <cell r="F265"/>
          <cell r="G265"/>
          <cell r="H265"/>
          <cell r="I265"/>
        </row>
        <row r="266">
          <cell r="D266"/>
          <cell r="E266"/>
          <cell r="F266"/>
          <cell r="G266"/>
          <cell r="H266"/>
          <cell r="I266"/>
        </row>
        <row r="267">
          <cell r="D267"/>
          <cell r="E267"/>
          <cell r="F267"/>
          <cell r="G267"/>
          <cell r="H267"/>
          <cell r="I267"/>
        </row>
        <row r="268">
          <cell r="C268"/>
          <cell r="D268"/>
          <cell r="E268"/>
          <cell r="F268"/>
          <cell r="G268"/>
          <cell r="H268"/>
          <cell r="I268"/>
        </row>
        <row r="269">
          <cell r="C269"/>
          <cell r="D269"/>
          <cell r="E269"/>
          <cell r="F269"/>
          <cell r="G269"/>
          <cell r="H269"/>
          <cell r="I269"/>
        </row>
        <row r="270">
          <cell r="C270"/>
          <cell r="D270"/>
          <cell r="E270"/>
          <cell r="F270"/>
          <cell r="G270"/>
          <cell r="H270"/>
          <cell r="I270"/>
        </row>
        <row r="271">
          <cell r="C271"/>
          <cell r="D271"/>
          <cell r="E271"/>
          <cell r="F271"/>
          <cell r="G271"/>
          <cell r="H271"/>
          <cell r="I271"/>
        </row>
        <row r="272">
          <cell r="D272"/>
          <cell r="E272"/>
          <cell r="F272"/>
          <cell r="G272"/>
          <cell r="H272"/>
          <cell r="I272"/>
        </row>
        <row r="273">
          <cell r="D273"/>
          <cell r="E273"/>
          <cell r="F273"/>
          <cell r="G273"/>
          <cell r="H273"/>
          <cell r="I273"/>
        </row>
        <row r="274">
          <cell r="C274"/>
          <cell r="D274"/>
          <cell r="E274"/>
          <cell r="F274"/>
          <cell r="G274"/>
          <cell r="H274"/>
          <cell r="I274"/>
        </row>
        <row r="275">
          <cell r="D275"/>
          <cell r="E275"/>
          <cell r="F275"/>
          <cell r="G275"/>
          <cell r="H275"/>
          <cell r="I275"/>
        </row>
        <row r="276">
          <cell r="C276"/>
          <cell r="D276"/>
          <cell r="E276"/>
          <cell r="F276"/>
          <cell r="G276"/>
          <cell r="H276"/>
          <cell r="I276"/>
        </row>
        <row r="277">
          <cell r="D277"/>
          <cell r="E277"/>
          <cell r="F277"/>
          <cell r="G277"/>
          <cell r="H277"/>
          <cell r="I277"/>
        </row>
        <row r="278">
          <cell r="C278"/>
          <cell r="D278"/>
          <cell r="E278"/>
          <cell r="F278"/>
          <cell r="G278"/>
          <cell r="H278"/>
          <cell r="I278"/>
        </row>
        <row r="279">
          <cell r="D279"/>
          <cell r="E279"/>
          <cell r="F279"/>
          <cell r="G279"/>
          <cell r="H279"/>
          <cell r="I279"/>
        </row>
        <row r="280">
          <cell r="D280"/>
          <cell r="E280"/>
          <cell r="F280"/>
          <cell r="G280"/>
          <cell r="H280"/>
          <cell r="I280"/>
        </row>
        <row r="281">
          <cell r="D281"/>
          <cell r="E281"/>
          <cell r="F281"/>
          <cell r="G281"/>
          <cell r="H281"/>
          <cell r="I281"/>
        </row>
        <row r="282">
          <cell r="C282"/>
          <cell r="D282"/>
          <cell r="E282"/>
          <cell r="F282"/>
          <cell r="G282"/>
          <cell r="H282"/>
          <cell r="I282"/>
        </row>
        <row r="283">
          <cell r="C283"/>
          <cell r="D283"/>
          <cell r="E283"/>
          <cell r="F283"/>
          <cell r="G283"/>
          <cell r="H283"/>
          <cell r="I283"/>
        </row>
        <row r="284">
          <cell r="C284"/>
          <cell r="D284"/>
          <cell r="E284"/>
          <cell r="F284"/>
          <cell r="G284"/>
          <cell r="H284"/>
          <cell r="I284"/>
        </row>
        <row r="285">
          <cell r="D285"/>
          <cell r="E285"/>
          <cell r="F285"/>
          <cell r="G285"/>
          <cell r="H285"/>
          <cell r="I285"/>
        </row>
        <row r="286">
          <cell r="D286"/>
          <cell r="E286"/>
          <cell r="F286"/>
          <cell r="G286"/>
          <cell r="H286"/>
          <cell r="I286"/>
        </row>
        <row r="287">
          <cell r="D287"/>
          <cell r="E287"/>
          <cell r="F287"/>
          <cell r="G287"/>
          <cell r="H287"/>
          <cell r="I287"/>
        </row>
        <row r="288">
          <cell r="D288"/>
          <cell r="E288"/>
          <cell r="F288"/>
          <cell r="G288"/>
          <cell r="H288"/>
          <cell r="I288"/>
        </row>
        <row r="289">
          <cell r="D289"/>
          <cell r="E289"/>
          <cell r="F289"/>
          <cell r="G289"/>
          <cell r="H289"/>
          <cell r="I289"/>
        </row>
        <row r="290">
          <cell r="D290"/>
          <cell r="E290"/>
          <cell r="F290"/>
          <cell r="G290"/>
          <cell r="H290"/>
          <cell r="I290"/>
        </row>
        <row r="291">
          <cell r="D291"/>
          <cell r="E291"/>
          <cell r="F291"/>
          <cell r="G291"/>
          <cell r="H291"/>
          <cell r="I291"/>
        </row>
        <row r="292">
          <cell r="D292"/>
          <cell r="E292"/>
          <cell r="F292"/>
          <cell r="G292"/>
          <cell r="H292"/>
          <cell r="I292"/>
        </row>
        <row r="293">
          <cell r="C293"/>
          <cell r="D293"/>
          <cell r="E293"/>
          <cell r="F293"/>
          <cell r="G293"/>
          <cell r="H293"/>
          <cell r="I293"/>
        </row>
        <row r="294">
          <cell r="C294"/>
          <cell r="D294"/>
          <cell r="E294"/>
          <cell r="F294"/>
          <cell r="G294"/>
          <cell r="H294"/>
          <cell r="I294"/>
        </row>
        <row r="295">
          <cell r="D295"/>
          <cell r="E295"/>
          <cell r="F295"/>
          <cell r="G295"/>
          <cell r="H295"/>
          <cell r="I295"/>
        </row>
        <row r="296">
          <cell r="C296"/>
          <cell r="D296"/>
          <cell r="E296"/>
          <cell r="F296"/>
          <cell r="G296"/>
          <cell r="H296"/>
          <cell r="I296"/>
        </row>
        <row r="297">
          <cell r="C297"/>
          <cell r="D297"/>
          <cell r="E297"/>
          <cell r="F297"/>
          <cell r="G297"/>
          <cell r="H297"/>
          <cell r="I297"/>
        </row>
        <row r="298">
          <cell r="C298"/>
          <cell r="D298"/>
          <cell r="E298"/>
          <cell r="F298"/>
          <cell r="G298"/>
          <cell r="H298"/>
          <cell r="I298"/>
        </row>
        <row r="299">
          <cell r="C299"/>
          <cell r="D299"/>
          <cell r="E299"/>
          <cell r="F299"/>
          <cell r="G299"/>
          <cell r="H299"/>
          <cell r="I299"/>
        </row>
        <row r="300">
          <cell r="D300"/>
          <cell r="E300"/>
          <cell r="F300"/>
          <cell r="G300"/>
          <cell r="H300"/>
          <cell r="I300"/>
        </row>
        <row r="301">
          <cell r="D301"/>
          <cell r="E301"/>
          <cell r="F301"/>
          <cell r="G301"/>
          <cell r="H301"/>
          <cell r="I301"/>
        </row>
        <row r="302">
          <cell r="C302"/>
          <cell r="D302"/>
          <cell r="E302"/>
          <cell r="F302"/>
          <cell r="G302"/>
          <cell r="H302"/>
          <cell r="I302"/>
        </row>
        <row r="303">
          <cell r="C303"/>
          <cell r="D303"/>
          <cell r="E303"/>
          <cell r="F303"/>
          <cell r="G303"/>
          <cell r="H303"/>
          <cell r="I303"/>
        </row>
        <row r="304">
          <cell r="C304"/>
          <cell r="D304"/>
          <cell r="E304"/>
          <cell r="F304"/>
          <cell r="G304"/>
          <cell r="H304"/>
          <cell r="I304"/>
        </row>
        <row r="305">
          <cell r="D305"/>
          <cell r="E305"/>
          <cell r="F305"/>
          <cell r="G305"/>
          <cell r="H305"/>
          <cell r="I305"/>
        </row>
        <row r="306">
          <cell r="C306"/>
          <cell r="D306"/>
          <cell r="E306"/>
          <cell r="F306"/>
          <cell r="G306"/>
          <cell r="H306"/>
          <cell r="I306"/>
        </row>
        <row r="307">
          <cell r="C307"/>
          <cell r="D307"/>
          <cell r="E307"/>
          <cell r="F307"/>
          <cell r="G307"/>
          <cell r="H307"/>
          <cell r="I307"/>
        </row>
        <row r="308">
          <cell r="D308"/>
          <cell r="E308"/>
          <cell r="F308"/>
          <cell r="G308"/>
          <cell r="H308"/>
          <cell r="I308"/>
        </row>
        <row r="309">
          <cell r="C309"/>
          <cell r="D309"/>
          <cell r="E309"/>
          <cell r="F309"/>
          <cell r="G309"/>
          <cell r="H309"/>
          <cell r="I309"/>
        </row>
        <row r="310">
          <cell r="C310"/>
          <cell r="D310"/>
          <cell r="E310"/>
          <cell r="F310"/>
          <cell r="G310"/>
          <cell r="H310"/>
          <cell r="I310"/>
        </row>
        <row r="311">
          <cell r="C311"/>
          <cell r="D311"/>
          <cell r="E311"/>
          <cell r="F311"/>
          <cell r="G311"/>
          <cell r="H311"/>
          <cell r="I311"/>
        </row>
        <row r="312">
          <cell r="D312"/>
          <cell r="E312"/>
          <cell r="F312"/>
          <cell r="G312"/>
          <cell r="H312"/>
          <cell r="I312"/>
        </row>
        <row r="313">
          <cell r="D313"/>
          <cell r="E313"/>
          <cell r="F313"/>
          <cell r="G313"/>
          <cell r="H313"/>
          <cell r="I313"/>
        </row>
        <row r="314">
          <cell r="C314"/>
          <cell r="D314"/>
          <cell r="E314"/>
          <cell r="F314"/>
          <cell r="G314"/>
          <cell r="H314"/>
          <cell r="I314"/>
        </row>
        <row r="315">
          <cell r="D315"/>
          <cell r="E315"/>
          <cell r="F315"/>
          <cell r="G315"/>
          <cell r="H315"/>
          <cell r="I315"/>
        </row>
        <row r="316">
          <cell r="C316"/>
          <cell r="D316"/>
          <cell r="E316"/>
          <cell r="F316"/>
          <cell r="G316"/>
          <cell r="H316"/>
          <cell r="I316"/>
        </row>
        <row r="317">
          <cell r="C317"/>
          <cell r="D317"/>
          <cell r="E317"/>
          <cell r="F317"/>
          <cell r="G317"/>
          <cell r="H317"/>
          <cell r="I317"/>
        </row>
        <row r="318">
          <cell r="C318"/>
          <cell r="D318"/>
          <cell r="E318"/>
          <cell r="F318"/>
          <cell r="G318"/>
          <cell r="H318"/>
          <cell r="I318"/>
        </row>
        <row r="319">
          <cell r="C319"/>
          <cell r="D319"/>
          <cell r="E319"/>
          <cell r="F319"/>
          <cell r="G319"/>
          <cell r="H319"/>
          <cell r="I319"/>
        </row>
        <row r="320">
          <cell r="C320"/>
          <cell r="D320"/>
          <cell r="E320"/>
          <cell r="F320"/>
          <cell r="G320"/>
          <cell r="H320"/>
          <cell r="I320"/>
        </row>
        <row r="321">
          <cell r="D321"/>
          <cell r="E321"/>
          <cell r="F321"/>
          <cell r="G321"/>
          <cell r="H321"/>
          <cell r="I321"/>
        </row>
        <row r="322">
          <cell r="C322"/>
          <cell r="D322"/>
          <cell r="E322"/>
          <cell r="F322"/>
          <cell r="G322"/>
          <cell r="H322"/>
          <cell r="I322"/>
        </row>
        <row r="323">
          <cell r="C323"/>
          <cell r="D323"/>
          <cell r="E323"/>
          <cell r="F323"/>
          <cell r="G323"/>
          <cell r="H323"/>
          <cell r="I323"/>
        </row>
        <row r="324">
          <cell r="C324"/>
          <cell r="D324"/>
          <cell r="E324"/>
          <cell r="F324"/>
          <cell r="G324"/>
          <cell r="H324"/>
          <cell r="I324"/>
        </row>
        <row r="325">
          <cell r="D325"/>
          <cell r="E325"/>
          <cell r="F325"/>
          <cell r="G325"/>
          <cell r="H325"/>
          <cell r="I325"/>
        </row>
        <row r="326">
          <cell r="D326"/>
          <cell r="E326"/>
          <cell r="F326"/>
          <cell r="G326"/>
          <cell r="H326"/>
          <cell r="I326"/>
        </row>
        <row r="327">
          <cell r="D327"/>
          <cell r="E327"/>
          <cell r="F327"/>
          <cell r="G327"/>
          <cell r="H327"/>
          <cell r="I327"/>
        </row>
        <row r="328">
          <cell r="D328"/>
          <cell r="E328"/>
          <cell r="F328"/>
          <cell r="G328"/>
          <cell r="H328"/>
          <cell r="I328"/>
        </row>
        <row r="329">
          <cell r="D329"/>
          <cell r="E329"/>
          <cell r="F329"/>
          <cell r="G329"/>
          <cell r="H329"/>
          <cell r="I329"/>
        </row>
        <row r="330">
          <cell r="D330"/>
          <cell r="E330"/>
          <cell r="F330"/>
          <cell r="G330"/>
          <cell r="H330"/>
          <cell r="I330"/>
        </row>
        <row r="331">
          <cell r="D331"/>
          <cell r="E331"/>
          <cell r="F331"/>
          <cell r="G331"/>
          <cell r="H331"/>
          <cell r="I331"/>
        </row>
        <row r="332">
          <cell r="D332"/>
          <cell r="E332"/>
          <cell r="F332"/>
          <cell r="G332"/>
          <cell r="H332"/>
          <cell r="I332"/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11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C4"/>
          <cell r="D4"/>
          <cell r="E4"/>
          <cell r="F4"/>
          <cell r="G4"/>
          <cell r="H4"/>
          <cell r="I4"/>
        </row>
        <row r="5">
          <cell r="C5"/>
          <cell r="D5"/>
          <cell r="E5"/>
          <cell r="F5"/>
          <cell r="G5"/>
          <cell r="H5"/>
          <cell r="I5"/>
        </row>
        <row r="6">
          <cell r="C6"/>
          <cell r="D6"/>
          <cell r="E6"/>
          <cell r="F6"/>
          <cell r="G6"/>
          <cell r="H6"/>
          <cell r="I6"/>
        </row>
        <row r="7">
          <cell r="C7"/>
          <cell r="D7"/>
          <cell r="E7"/>
          <cell r="F7"/>
          <cell r="G7"/>
          <cell r="H7"/>
          <cell r="I7"/>
        </row>
        <row r="8">
          <cell r="C8"/>
          <cell r="D8"/>
          <cell r="E8"/>
          <cell r="F8"/>
          <cell r="G8"/>
          <cell r="H8"/>
          <cell r="I8"/>
        </row>
        <row r="9">
          <cell r="C9"/>
          <cell r="D9"/>
          <cell r="E9"/>
          <cell r="F9"/>
          <cell r="G9"/>
          <cell r="H9"/>
          <cell r="I9"/>
        </row>
        <row r="10">
          <cell r="C10"/>
          <cell r="D10"/>
          <cell r="E10"/>
          <cell r="F10"/>
          <cell r="G10"/>
          <cell r="H10"/>
          <cell r="I10"/>
        </row>
        <row r="11">
          <cell r="D11"/>
          <cell r="E11"/>
          <cell r="F11"/>
          <cell r="G11"/>
          <cell r="H11"/>
          <cell r="I11"/>
        </row>
        <row r="12">
          <cell r="C12"/>
          <cell r="D12"/>
          <cell r="E12"/>
          <cell r="F12"/>
          <cell r="G12"/>
          <cell r="H12"/>
          <cell r="I12"/>
        </row>
        <row r="13">
          <cell r="C13"/>
          <cell r="D13"/>
          <cell r="E13"/>
          <cell r="F13"/>
          <cell r="G13"/>
          <cell r="H13"/>
          <cell r="I13"/>
        </row>
        <row r="14">
          <cell r="C14"/>
          <cell r="D14"/>
          <cell r="E14"/>
          <cell r="F14"/>
          <cell r="G14"/>
          <cell r="H14"/>
          <cell r="I14"/>
        </row>
        <row r="15">
          <cell r="D15"/>
          <cell r="E15"/>
          <cell r="F15"/>
          <cell r="G15"/>
          <cell r="H15"/>
          <cell r="I15"/>
        </row>
        <row r="16">
          <cell r="D16"/>
          <cell r="E16"/>
          <cell r="F16"/>
          <cell r="G16"/>
          <cell r="H16"/>
          <cell r="I16"/>
        </row>
        <row r="17">
          <cell r="D17"/>
          <cell r="E17"/>
          <cell r="F17"/>
          <cell r="G17"/>
          <cell r="H17"/>
          <cell r="I17"/>
        </row>
        <row r="18">
          <cell r="D18"/>
          <cell r="E18"/>
          <cell r="F18"/>
          <cell r="G18"/>
          <cell r="H18"/>
          <cell r="I18"/>
        </row>
        <row r="19">
          <cell r="C19"/>
          <cell r="D19"/>
          <cell r="E19"/>
          <cell r="F19"/>
          <cell r="G19"/>
          <cell r="H19"/>
          <cell r="I19"/>
        </row>
        <row r="20">
          <cell r="C20"/>
          <cell r="D20"/>
          <cell r="E20"/>
          <cell r="F20"/>
          <cell r="G20"/>
          <cell r="H20"/>
          <cell r="I20"/>
        </row>
        <row r="21">
          <cell r="C21"/>
          <cell r="D21"/>
          <cell r="E21"/>
          <cell r="F21"/>
          <cell r="G21"/>
          <cell r="H21"/>
          <cell r="I21"/>
        </row>
        <row r="22">
          <cell r="D22"/>
          <cell r="E22"/>
          <cell r="F22"/>
          <cell r="G22"/>
          <cell r="H22"/>
          <cell r="I22"/>
        </row>
        <row r="23">
          <cell r="C23"/>
          <cell r="D23"/>
          <cell r="E23"/>
          <cell r="F23"/>
          <cell r="G23"/>
          <cell r="H23"/>
          <cell r="I23"/>
        </row>
        <row r="24">
          <cell r="D24"/>
          <cell r="E24"/>
          <cell r="F24"/>
          <cell r="G24"/>
          <cell r="H24"/>
          <cell r="I24"/>
        </row>
        <row r="25">
          <cell r="C25"/>
          <cell r="D25"/>
          <cell r="E25"/>
          <cell r="F25"/>
          <cell r="G25"/>
          <cell r="H25"/>
          <cell r="I25"/>
        </row>
        <row r="26">
          <cell r="C26"/>
          <cell r="D26"/>
          <cell r="E26"/>
          <cell r="F26"/>
          <cell r="G26"/>
          <cell r="H26"/>
          <cell r="I26"/>
        </row>
        <row r="27">
          <cell r="C27"/>
          <cell r="D27"/>
          <cell r="E27"/>
          <cell r="F27"/>
          <cell r="G27"/>
          <cell r="H27"/>
          <cell r="I27"/>
        </row>
        <row r="28">
          <cell r="C28"/>
          <cell r="D28"/>
          <cell r="E28"/>
          <cell r="F28"/>
          <cell r="G28"/>
          <cell r="H28"/>
          <cell r="I28"/>
        </row>
        <row r="29">
          <cell r="C29"/>
          <cell r="D29"/>
          <cell r="E29"/>
          <cell r="F29"/>
          <cell r="G29"/>
          <cell r="H29"/>
          <cell r="I29"/>
        </row>
        <row r="30">
          <cell r="C30"/>
          <cell r="D30"/>
          <cell r="E30"/>
          <cell r="F30"/>
          <cell r="G30"/>
          <cell r="H30"/>
          <cell r="I30"/>
        </row>
        <row r="31">
          <cell r="D31"/>
          <cell r="E31"/>
          <cell r="F31"/>
          <cell r="G31"/>
          <cell r="H31"/>
          <cell r="I31"/>
        </row>
        <row r="32">
          <cell r="D32"/>
          <cell r="E32"/>
          <cell r="F32"/>
          <cell r="G32"/>
          <cell r="H32"/>
          <cell r="I32"/>
        </row>
        <row r="33">
          <cell r="C33"/>
          <cell r="D33"/>
          <cell r="E33"/>
          <cell r="F33"/>
          <cell r="G33"/>
          <cell r="H33"/>
          <cell r="I33"/>
        </row>
        <row r="34">
          <cell r="D34"/>
          <cell r="E34"/>
          <cell r="F34"/>
          <cell r="G34"/>
          <cell r="H34"/>
          <cell r="I34"/>
        </row>
        <row r="35">
          <cell r="D35"/>
          <cell r="E35"/>
          <cell r="F35"/>
          <cell r="G35"/>
          <cell r="H35"/>
          <cell r="I35"/>
        </row>
        <row r="36">
          <cell r="C36"/>
          <cell r="D36"/>
          <cell r="E36"/>
          <cell r="F36"/>
          <cell r="G36"/>
          <cell r="H36"/>
          <cell r="I36"/>
        </row>
        <row r="37">
          <cell r="C37"/>
          <cell r="D37"/>
          <cell r="E37"/>
          <cell r="F37"/>
          <cell r="G37"/>
          <cell r="H37"/>
          <cell r="I37"/>
        </row>
        <row r="38">
          <cell r="D38"/>
          <cell r="E38"/>
          <cell r="F38"/>
          <cell r="G38"/>
          <cell r="H38"/>
          <cell r="I38"/>
        </row>
        <row r="39">
          <cell r="D39"/>
          <cell r="E39"/>
          <cell r="F39"/>
          <cell r="G39"/>
          <cell r="H39"/>
          <cell r="I39"/>
        </row>
        <row r="40">
          <cell r="D40"/>
          <cell r="E40"/>
          <cell r="F40"/>
          <cell r="G40"/>
          <cell r="H40"/>
          <cell r="I40"/>
        </row>
        <row r="41">
          <cell r="D41"/>
          <cell r="E41"/>
          <cell r="F41"/>
          <cell r="G41"/>
          <cell r="H41"/>
          <cell r="I41"/>
        </row>
        <row r="42">
          <cell r="D42"/>
          <cell r="E42"/>
          <cell r="F42"/>
          <cell r="G42"/>
          <cell r="H42"/>
          <cell r="I42"/>
        </row>
        <row r="43">
          <cell r="C43"/>
          <cell r="D43"/>
          <cell r="E43"/>
          <cell r="F43"/>
          <cell r="G43"/>
          <cell r="H43"/>
          <cell r="I43"/>
        </row>
        <row r="44">
          <cell r="C44"/>
          <cell r="D44"/>
          <cell r="E44"/>
          <cell r="F44"/>
          <cell r="G44"/>
          <cell r="H44"/>
          <cell r="I44"/>
        </row>
        <row r="45">
          <cell r="C45"/>
          <cell r="D45"/>
          <cell r="E45"/>
          <cell r="F45"/>
          <cell r="G45"/>
          <cell r="H45"/>
          <cell r="I45"/>
        </row>
        <row r="46">
          <cell r="D46"/>
          <cell r="E46"/>
          <cell r="F46"/>
          <cell r="G46"/>
          <cell r="H46"/>
          <cell r="I46"/>
        </row>
        <row r="47">
          <cell r="D47"/>
          <cell r="E47"/>
          <cell r="F47"/>
          <cell r="G47"/>
          <cell r="H47"/>
          <cell r="I47"/>
        </row>
        <row r="48">
          <cell r="C48"/>
          <cell r="D48"/>
          <cell r="E48"/>
          <cell r="F48"/>
          <cell r="G48"/>
          <cell r="H48"/>
          <cell r="I48"/>
        </row>
        <row r="49">
          <cell r="C49"/>
          <cell r="D49"/>
          <cell r="E49"/>
          <cell r="F49"/>
          <cell r="G49"/>
          <cell r="H49"/>
          <cell r="I49"/>
        </row>
        <row r="50">
          <cell r="D50"/>
          <cell r="E50"/>
          <cell r="F50"/>
          <cell r="G50"/>
          <cell r="H50"/>
          <cell r="I50"/>
        </row>
        <row r="51">
          <cell r="D51"/>
          <cell r="E51"/>
          <cell r="F51"/>
          <cell r="G51"/>
          <cell r="H51"/>
          <cell r="I51"/>
        </row>
        <row r="52">
          <cell r="C52"/>
          <cell r="D52"/>
          <cell r="E52"/>
          <cell r="F52"/>
          <cell r="G52"/>
          <cell r="H52"/>
          <cell r="I52"/>
        </row>
        <row r="53">
          <cell r="C53"/>
          <cell r="D53"/>
          <cell r="E53"/>
          <cell r="F53"/>
          <cell r="G53"/>
          <cell r="H53"/>
          <cell r="I53"/>
        </row>
        <row r="54">
          <cell r="C54"/>
          <cell r="D54"/>
          <cell r="E54"/>
          <cell r="F54"/>
          <cell r="G54"/>
          <cell r="H54"/>
          <cell r="I54"/>
        </row>
        <row r="55">
          <cell r="C55"/>
          <cell r="D55"/>
          <cell r="E55"/>
          <cell r="F55"/>
          <cell r="G55"/>
          <cell r="H55"/>
          <cell r="I55"/>
        </row>
        <row r="56">
          <cell r="D56"/>
          <cell r="E56"/>
          <cell r="F56"/>
          <cell r="G56"/>
          <cell r="H56"/>
          <cell r="I56"/>
        </row>
        <row r="57">
          <cell r="D57"/>
          <cell r="E57"/>
          <cell r="F57"/>
          <cell r="G57"/>
          <cell r="H57"/>
          <cell r="I57"/>
        </row>
        <row r="58">
          <cell r="D58"/>
          <cell r="E58"/>
          <cell r="F58"/>
          <cell r="G58"/>
          <cell r="H58"/>
          <cell r="I58"/>
        </row>
        <row r="59">
          <cell r="D59"/>
          <cell r="E59"/>
          <cell r="F59"/>
          <cell r="G59"/>
          <cell r="H59"/>
          <cell r="I59"/>
        </row>
        <row r="60">
          <cell r="D60"/>
          <cell r="E60"/>
          <cell r="F60"/>
          <cell r="G60"/>
          <cell r="H60"/>
          <cell r="I60"/>
        </row>
        <row r="61">
          <cell r="D61"/>
          <cell r="E61"/>
          <cell r="F61"/>
          <cell r="G61"/>
          <cell r="H61"/>
          <cell r="I61"/>
        </row>
        <row r="62">
          <cell r="D62"/>
          <cell r="E62"/>
          <cell r="F62"/>
          <cell r="G62"/>
          <cell r="H62"/>
          <cell r="I62"/>
        </row>
        <row r="63">
          <cell r="D63"/>
          <cell r="E63"/>
          <cell r="F63"/>
          <cell r="G63"/>
          <cell r="H63"/>
          <cell r="I63"/>
        </row>
        <row r="64">
          <cell r="D64"/>
          <cell r="E64"/>
          <cell r="F64"/>
          <cell r="G64"/>
          <cell r="H64"/>
          <cell r="I64"/>
        </row>
        <row r="65">
          <cell r="D65"/>
          <cell r="E65"/>
          <cell r="F65"/>
          <cell r="G65"/>
          <cell r="H65"/>
          <cell r="I65"/>
        </row>
        <row r="66">
          <cell r="D66"/>
          <cell r="E66"/>
          <cell r="F66"/>
          <cell r="G66"/>
          <cell r="H66"/>
          <cell r="I66"/>
        </row>
        <row r="67">
          <cell r="C67"/>
          <cell r="D67"/>
          <cell r="E67"/>
          <cell r="F67"/>
          <cell r="G67"/>
          <cell r="H67"/>
          <cell r="I67"/>
        </row>
        <row r="68">
          <cell r="D68"/>
          <cell r="E68"/>
          <cell r="F68"/>
          <cell r="G68"/>
          <cell r="H68"/>
          <cell r="I68"/>
        </row>
        <row r="69">
          <cell r="C69"/>
          <cell r="D69"/>
          <cell r="E69"/>
          <cell r="F69"/>
          <cell r="G69"/>
          <cell r="H69"/>
          <cell r="I69"/>
        </row>
        <row r="70">
          <cell r="C70"/>
          <cell r="D70"/>
          <cell r="E70"/>
          <cell r="F70"/>
          <cell r="G70"/>
          <cell r="H70"/>
          <cell r="I70"/>
        </row>
        <row r="71">
          <cell r="C71"/>
          <cell r="D71"/>
          <cell r="E71"/>
          <cell r="F71"/>
          <cell r="G71"/>
          <cell r="H71"/>
          <cell r="I71"/>
        </row>
        <row r="72">
          <cell r="D72"/>
          <cell r="E72"/>
          <cell r="F72"/>
          <cell r="G72"/>
          <cell r="H72"/>
          <cell r="I72"/>
        </row>
        <row r="73">
          <cell r="D73"/>
          <cell r="E73"/>
          <cell r="F73"/>
          <cell r="G73"/>
          <cell r="H73"/>
          <cell r="I73"/>
        </row>
        <row r="74">
          <cell r="D74"/>
          <cell r="E74"/>
          <cell r="F74"/>
          <cell r="G74"/>
          <cell r="H74"/>
          <cell r="I74"/>
        </row>
        <row r="75">
          <cell r="D75"/>
          <cell r="E75"/>
          <cell r="F75"/>
          <cell r="G75"/>
          <cell r="H75"/>
          <cell r="I75"/>
        </row>
        <row r="76">
          <cell r="D76"/>
          <cell r="E76"/>
          <cell r="F76"/>
          <cell r="G76"/>
          <cell r="H76"/>
          <cell r="I76"/>
        </row>
        <row r="77">
          <cell r="D77"/>
          <cell r="E77"/>
          <cell r="F77"/>
          <cell r="G77"/>
          <cell r="H77"/>
          <cell r="I77"/>
        </row>
        <row r="78">
          <cell r="D78"/>
          <cell r="E78"/>
          <cell r="F78"/>
          <cell r="G78"/>
          <cell r="H78"/>
          <cell r="I78"/>
        </row>
        <row r="79">
          <cell r="D79"/>
          <cell r="E79"/>
          <cell r="F79"/>
          <cell r="G79"/>
          <cell r="H79"/>
          <cell r="I79"/>
        </row>
        <row r="80">
          <cell r="C80"/>
          <cell r="D80"/>
          <cell r="E80"/>
          <cell r="F80"/>
          <cell r="G80"/>
          <cell r="H80"/>
          <cell r="I80"/>
        </row>
        <row r="81">
          <cell r="D81"/>
          <cell r="E81"/>
          <cell r="F81"/>
          <cell r="G81"/>
          <cell r="H81"/>
          <cell r="I81"/>
        </row>
        <row r="82">
          <cell r="C82"/>
          <cell r="D82"/>
          <cell r="E82"/>
          <cell r="F82"/>
          <cell r="G82"/>
          <cell r="H82"/>
          <cell r="I82"/>
        </row>
        <row r="83">
          <cell r="D83"/>
          <cell r="E83"/>
          <cell r="F83"/>
          <cell r="G83"/>
          <cell r="H83"/>
          <cell r="I83"/>
        </row>
        <row r="84">
          <cell r="C84"/>
          <cell r="D84"/>
          <cell r="E84"/>
          <cell r="F84"/>
          <cell r="G84"/>
          <cell r="H84"/>
          <cell r="I84"/>
        </row>
        <row r="85">
          <cell r="C85"/>
          <cell r="D85"/>
          <cell r="E85"/>
          <cell r="F85"/>
          <cell r="G85"/>
          <cell r="H85"/>
          <cell r="I85"/>
        </row>
        <row r="86">
          <cell r="C86"/>
          <cell r="D86"/>
          <cell r="E86"/>
          <cell r="F86"/>
          <cell r="G86"/>
          <cell r="H86"/>
          <cell r="I86"/>
        </row>
        <row r="87">
          <cell r="C87"/>
          <cell r="D87"/>
          <cell r="E87"/>
          <cell r="F87"/>
          <cell r="G87"/>
          <cell r="H87"/>
          <cell r="I87"/>
        </row>
        <row r="88">
          <cell r="D88"/>
          <cell r="E88"/>
          <cell r="F88"/>
          <cell r="G88"/>
          <cell r="H88"/>
          <cell r="I88"/>
        </row>
        <row r="89">
          <cell r="C89"/>
          <cell r="D89"/>
          <cell r="E89"/>
          <cell r="F89"/>
          <cell r="G89"/>
          <cell r="H89"/>
          <cell r="I89"/>
        </row>
        <row r="90">
          <cell r="C90"/>
          <cell r="D90"/>
          <cell r="E90"/>
          <cell r="F90"/>
          <cell r="G90"/>
          <cell r="H90"/>
          <cell r="I90"/>
        </row>
        <row r="91">
          <cell r="C91"/>
          <cell r="D91"/>
          <cell r="E91"/>
          <cell r="F91"/>
          <cell r="G91"/>
          <cell r="H91"/>
          <cell r="I91"/>
        </row>
        <row r="92">
          <cell r="D92"/>
          <cell r="E92"/>
          <cell r="F92"/>
          <cell r="G92"/>
          <cell r="H92"/>
          <cell r="I92"/>
        </row>
        <row r="93">
          <cell r="D93"/>
          <cell r="E93"/>
          <cell r="F93"/>
          <cell r="G93"/>
          <cell r="H93"/>
          <cell r="I93"/>
        </row>
        <row r="94">
          <cell r="C94"/>
          <cell r="D94"/>
          <cell r="E94"/>
          <cell r="F94"/>
          <cell r="G94"/>
          <cell r="H94"/>
          <cell r="I94"/>
        </row>
        <row r="95">
          <cell r="C95"/>
          <cell r="D95"/>
          <cell r="E95"/>
          <cell r="F95"/>
          <cell r="G95"/>
          <cell r="H95"/>
          <cell r="I95"/>
        </row>
        <row r="96">
          <cell r="C96"/>
          <cell r="D96"/>
          <cell r="E96"/>
          <cell r="F96"/>
          <cell r="G96"/>
          <cell r="H96"/>
          <cell r="I96"/>
        </row>
        <row r="97">
          <cell r="D97"/>
          <cell r="E97"/>
          <cell r="F97"/>
          <cell r="G97"/>
          <cell r="H97"/>
          <cell r="I97"/>
        </row>
        <row r="98">
          <cell r="C98"/>
          <cell r="D98"/>
          <cell r="E98"/>
          <cell r="F98"/>
          <cell r="G98"/>
          <cell r="H98"/>
          <cell r="I98"/>
        </row>
        <row r="99">
          <cell r="C99"/>
          <cell r="D99"/>
          <cell r="E99"/>
          <cell r="F99"/>
          <cell r="G99"/>
          <cell r="H99"/>
          <cell r="I99"/>
        </row>
        <row r="100">
          <cell r="D100"/>
          <cell r="E100"/>
          <cell r="F100"/>
          <cell r="G100"/>
          <cell r="H100"/>
          <cell r="I100"/>
        </row>
        <row r="101">
          <cell r="C101"/>
          <cell r="D101"/>
          <cell r="E101"/>
          <cell r="F101"/>
          <cell r="G101"/>
          <cell r="H101"/>
          <cell r="I101"/>
        </row>
        <row r="102">
          <cell r="C102"/>
          <cell r="D102"/>
          <cell r="E102"/>
          <cell r="F102"/>
          <cell r="G102"/>
          <cell r="H102"/>
          <cell r="I102"/>
        </row>
        <row r="103">
          <cell r="C103"/>
          <cell r="D103"/>
          <cell r="E103"/>
          <cell r="F103"/>
          <cell r="G103"/>
          <cell r="H103"/>
          <cell r="I103"/>
        </row>
        <row r="104">
          <cell r="D104"/>
          <cell r="E104"/>
          <cell r="F104"/>
          <cell r="G104"/>
          <cell r="H104"/>
          <cell r="I104"/>
        </row>
        <row r="105">
          <cell r="C105"/>
          <cell r="D105"/>
          <cell r="E105"/>
          <cell r="F105"/>
          <cell r="G105"/>
          <cell r="H105"/>
          <cell r="I105"/>
        </row>
        <row r="106">
          <cell r="C106"/>
          <cell r="D106"/>
          <cell r="E106"/>
          <cell r="F106"/>
          <cell r="G106"/>
          <cell r="H106"/>
          <cell r="I106"/>
        </row>
        <row r="107">
          <cell r="C107"/>
          <cell r="D107"/>
          <cell r="E107"/>
          <cell r="F107"/>
          <cell r="G107"/>
          <cell r="H107"/>
          <cell r="I107"/>
        </row>
        <row r="108">
          <cell r="C108"/>
          <cell r="D108"/>
          <cell r="E108"/>
          <cell r="F108"/>
          <cell r="G108"/>
          <cell r="H108"/>
          <cell r="I108"/>
        </row>
        <row r="109">
          <cell r="C109"/>
          <cell r="D109"/>
          <cell r="E109"/>
          <cell r="F109"/>
          <cell r="G109"/>
          <cell r="H109"/>
          <cell r="I109"/>
        </row>
        <row r="110">
          <cell r="D110"/>
          <cell r="E110"/>
          <cell r="F110"/>
          <cell r="G110"/>
          <cell r="H110"/>
          <cell r="I110"/>
        </row>
        <row r="111">
          <cell r="C111"/>
          <cell r="D111"/>
          <cell r="E111"/>
          <cell r="F111"/>
          <cell r="G111"/>
          <cell r="H111"/>
          <cell r="I111"/>
        </row>
        <row r="112">
          <cell r="C112"/>
          <cell r="D112"/>
          <cell r="E112"/>
          <cell r="F112"/>
          <cell r="G112"/>
          <cell r="H112"/>
          <cell r="I112"/>
        </row>
        <row r="113">
          <cell r="C113"/>
          <cell r="D113"/>
          <cell r="E113"/>
          <cell r="F113"/>
          <cell r="G113"/>
          <cell r="H113"/>
          <cell r="I113"/>
        </row>
        <row r="114">
          <cell r="D114"/>
          <cell r="E114"/>
          <cell r="F114"/>
          <cell r="G114"/>
          <cell r="H114"/>
          <cell r="I114"/>
        </row>
        <row r="115">
          <cell r="C115"/>
          <cell r="D115"/>
          <cell r="E115"/>
          <cell r="F115"/>
          <cell r="G115"/>
          <cell r="H115"/>
          <cell r="I115"/>
        </row>
        <row r="116">
          <cell r="C116"/>
          <cell r="D116"/>
          <cell r="E116"/>
          <cell r="F116"/>
          <cell r="G116"/>
          <cell r="H116"/>
          <cell r="I116"/>
        </row>
        <row r="117">
          <cell r="C117"/>
          <cell r="D117"/>
          <cell r="E117"/>
          <cell r="F117"/>
          <cell r="G117"/>
          <cell r="H117"/>
          <cell r="I117"/>
        </row>
        <row r="118">
          <cell r="C118"/>
          <cell r="D118"/>
          <cell r="E118"/>
          <cell r="F118"/>
          <cell r="G118"/>
          <cell r="H118"/>
          <cell r="I118"/>
        </row>
        <row r="119">
          <cell r="D119"/>
          <cell r="E119"/>
          <cell r="F119"/>
          <cell r="G119"/>
          <cell r="H119"/>
          <cell r="I119"/>
        </row>
        <row r="120">
          <cell r="C120"/>
          <cell r="D120"/>
          <cell r="E120"/>
          <cell r="F120"/>
          <cell r="G120"/>
          <cell r="H120"/>
          <cell r="I120"/>
        </row>
        <row r="121">
          <cell r="C121"/>
          <cell r="D121"/>
          <cell r="E121"/>
          <cell r="F121"/>
          <cell r="G121"/>
          <cell r="H121"/>
          <cell r="I121"/>
        </row>
        <row r="122">
          <cell r="D122"/>
          <cell r="E122"/>
          <cell r="F122"/>
          <cell r="G122"/>
          <cell r="H122"/>
          <cell r="I122"/>
        </row>
        <row r="123">
          <cell r="C123"/>
          <cell r="D123"/>
          <cell r="E123"/>
          <cell r="F123"/>
          <cell r="G123"/>
          <cell r="H123"/>
          <cell r="I123"/>
        </row>
        <row r="124">
          <cell r="C124"/>
          <cell r="D124"/>
          <cell r="E124"/>
          <cell r="F124"/>
          <cell r="G124"/>
          <cell r="H124"/>
          <cell r="I124"/>
        </row>
        <row r="125">
          <cell r="C125"/>
          <cell r="D125"/>
          <cell r="E125"/>
          <cell r="F125"/>
          <cell r="G125"/>
          <cell r="H125"/>
          <cell r="I125"/>
        </row>
        <row r="126">
          <cell r="C126"/>
          <cell r="D126"/>
          <cell r="E126"/>
          <cell r="F126"/>
          <cell r="G126"/>
          <cell r="H126"/>
          <cell r="I126"/>
        </row>
        <row r="127">
          <cell r="D127"/>
          <cell r="E127"/>
          <cell r="F127"/>
          <cell r="G127"/>
          <cell r="H127"/>
          <cell r="I127"/>
        </row>
        <row r="128">
          <cell r="C128"/>
          <cell r="D128"/>
          <cell r="E128"/>
          <cell r="F128"/>
          <cell r="G128"/>
          <cell r="H128"/>
          <cell r="I128"/>
        </row>
        <row r="129">
          <cell r="D129"/>
          <cell r="E129"/>
          <cell r="F129"/>
          <cell r="G129"/>
          <cell r="H129"/>
          <cell r="I129"/>
        </row>
        <row r="130">
          <cell r="C130"/>
          <cell r="D130"/>
          <cell r="E130"/>
          <cell r="F130"/>
          <cell r="G130"/>
          <cell r="H130"/>
          <cell r="I130"/>
        </row>
        <row r="131">
          <cell r="D131"/>
          <cell r="E131"/>
          <cell r="F131"/>
          <cell r="G131"/>
          <cell r="H131"/>
          <cell r="I131"/>
        </row>
        <row r="132">
          <cell r="D132"/>
          <cell r="E132"/>
          <cell r="F132"/>
          <cell r="G132"/>
          <cell r="H132"/>
          <cell r="I132"/>
        </row>
        <row r="133">
          <cell r="D133"/>
          <cell r="E133"/>
          <cell r="F133"/>
          <cell r="G133"/>
          <cell r="H133"/>
          <cell r="I133"/>
        </row>
        <row r="134">
          <cell r="D134"/>
          <cell r="E134"/>
          <cell r="F134"/>
          <cell r="G134"/>
          <cell r="H134"/>
          <cell r="I134"/>
        </row>
        <row r="135">
          <cell r="D135"/>
          <cell r="E135"/>
          <cell r="F135"/>
          <cell r="G135"/>
          <cell r="H135"/>
          <cell r="I135"/>
        </row>
        <row r="136">
          <cell r="C136"/>
          <cell r="D136"/>
          <cell r="E136"/>
          <cell r="F136"/>
          <cell r="G136"/>
          <cell r="H136"/>
          <cell r="I136"/>
        </row>
        <row r="137">
          <cell r="D137"/>
          <cell r="E137"/>
          <cell r="F137"/>
          <cell r="G137"/>
          <cell r="H137"/>
          <cell r="I137"/>
        </row>
        <row r="138">
          <cell r="D138"/>
          <cell r="E138"/>
          <cell r="F138"/>
          <cell r="G138"/>
          <cell r="H138"/>
          <cell r="I138"/>
        </row>
        <row r="139">
          <cell r="C139"/>
          <cell r="D139"/>
          <cell r="E139"/>
          <cell r="F139"/>
          <cell r="G139"/>
          <cell r="H139"/>
          <cell r="I139"/>
        </row>
        <row r="140">
          <cell r="D140"/>
          <cell r="E140"/>
          <cell r="F140"/>
          <cell r="G140"/>
          <cell r="H140"/>
          <cell r="I140"/>
        </row>
        <row r="141">
          <cell r="C141"/>
          <cell r="D141"/>
          <cell r="E141"/>
          <cell r="F141"/>
          <cell r="G141"/>
          <cell r="H141"/>
          <cell r="I141"/>
        </row>
        <row r="142">
          <cell r="D142"/>
          <cell r="E142"/>
          <cell r="F142"/>
          <cell r="G142"/>
          <cell r="H142"/>
          <cell r="I142"/>
        </row>
        <row r="143">
          <cell r="C143"/>
          <cell r="D143"/>
          <cell r="E143"/>
          <cell r="F143"/>
          <cell r="G143"/>
          <cell r="H143"/>
          <cell r="I143"/>
        </row>
        <row r="144">
          <cell r="D144"/>
          <cell r="E144"/>
          <cell r="F144"/>
          <cell r="G144"/>
          <cell r="H144"/>
          <cell r="I144"/>
        </row>
        <row r="145">
          <cell r="C145"/>
          <cell r="D145"/>
          <cell r="E145"/>
          <cell r="F145"/>
          <cell r="G145"/>
          <cell r="H145"/>
          <cell r="I145"/>
        </row>
        <row r="146">
          <cell r="D146"/>
          <cell r="E146"/>
          <cell r="F146"/>
          <cell r="G146"/>
          <cell r="H146"/>
          <cell r="I146"/>
        </row>
        <row r="147">
          <cell r="D147"/>
          <cell r="E147"/>
          <cell r="F147"/>
          <cell r="G147"/>
          <cell r="H147"/>
          <cell r="I147"/>
        </row>
        <row r="148">
          <cell r="C148"/>
          <cell r="D148"/>
          <cell r="E148"/>
          <cell r="F148"/>
          <cell r="G148"/>
          <cell r="H148"/>
          <cell r="I148"/>
        </row>
        <row r="149">
          <cell r="C149"/>
          <cell r="D149"/>
          <cell r="E149"/>
          <cell r="F149"/>
          <cell r="G149"/>
          <cell r="H149"/>
          <cell r="I149"/>
        </row>
        <row r="150">
          <cell r="D150"/>
          <cell r="E150"/>
          <cell r="F150"/>
          <cell r="G150"/>
          <cell r="H150"/>
          <cell r="I150"/>
        </row>
        <row r="151">
          <cell r="C151"/>
          <cell r="D151"/>
          <cell r="E151"/>
          <cell r="F151"/>
          <cell r="G151"/>
          <cell r="H151"/>
          <cell r="I151"/>
        </row>
        <row r="152">
          <cell r="C152"/>
          <cell r="D152"/>
          <cell r="E152"/>
          <cell r="F152"/>
          <cell r="G152"/>
          <cell r="H152"/>
          <cell r="I152"/>
        </row>
        <row r="153">
          <cell r="C153"/>
          <cell r="D153"/>
          <cell r="E153"/>
          <cell r="F153"/>
          <cell r="G153"/>
          <cell r="H153"/>
          <cell r="I153"/>
        </row>
        <row r="154">
          <cell r="C154"/>
          <cell r="D154"/>
          <cell r="E154"/>
          <cell r="F154"/>
          <cell r="G154"/>
          <cell r="H154"/>
          <cell r="I154"/>
        </row>
        <row r="155">
          <cell r="D155"/>
          <cell r="E155"/>
          <cell r="F155"/>
          <cell r="G155"/>
          <cell r="H155"/>
          <cell r="I155"/>
        </row>
        <row r="156">
          <cell r="C156"/>
          <cell r="D156"/>
          <cell r="E156"/>
          <cell r="F156"/>
          <cell r="G156"/>
          <cell r="H156"/>
          <cell r="I156"/>
        </row>
        <row r="157">
          <cell r="C157"/>
          <cell r="D157"/>
          <cell r="E157"/>
          <cell r="F157"/>
          <cell r="G157"/>
          <cell r="H157"/>
          <cell r="I157"/>
        </row>
        <row r="158">
          <cell r="C158"/>
          <cell r="D158"/>
          <cell r="E158"/>
          <cell r="F158"/>
          <cell r="G158"/>
          <cell r="H158"/>
          <cell r="I158"/>
        </row>
        <row r="159">
          <cell r="C159"/>
          <cell r="D159"/>
          <cell r="E159"/>
          <cell r="F159"/>
          <cell r="G159"/>
          <cell r="H159"/>
          <cell r="I159"/>
        </row>
        <row r="160">
          <cell r="D160"/>
          <cell r="E160"/>
          <cell r="F160"/>
          <cell r="G160"/>
          <cell r="H160"/>
          <cell r="I160"/>
        </row>
        <row r="161">
          <cell r="D161"/>
          <cell r="E161"/>
          <cell r="F161"/>
          <cell r="G161"/>
          <cell r="H161"/>
          <cell r="I161"/>
        </row>
        <row r="162">
          <cell r="D162"/>
          <cell r="E162"/>
          <cell r="F162"/>
          <cell r="G162"/>
          <cell r="H162"/>
          <cell r="I162"/>
        </row>
        <row r="163">
          <cell r="D163"/>
          <cell r="E163"/>
          <cell r="F163"/>
          <cell r="G163"/>
          <cell r="H163"/>
          <cell r="I163"/>
        </row>
        <row r="164">
          <cell r="D164"/>
          <cell r="E164"/>
          <cell r="F164"/>
          <cell r="G164"/>
          <cell r="H164"/>
          <cell r="I164"/>
        </row>
        <row r="165">
          <cell r="D165"/>
          <cell r="E165"/>
          <cell r="F165"/>
          <cell r="G165"/>
          <cell r="H165"/>
          <cell r="I165"/>
        </row>
        <row r="166">
          <cell r="D166"/>
          <cell r="E166"/>
          <cell r="F166"/>
          <cell r="G166"/>
          <cell r="H166"/>
          <cell r="I166"/>
        </row>
        <row r="167">
          <cell r="D167"/>
          <cell r="E167"/>
          <cell r="F167"/>
          <cell r="G167"/>
          <cell r="H167"/>
          <cell r="I167"/>
        </row>
        <row r="168">
          <cell r="D168"/>
          <cell r="E168"/>
          <cell r="F168"/>
          <cell r="G168"/>
          <cell r="H168"/>
          <cell r="I168"/>
        </row>
        <row r="169">
          <cell r="D169"/>
          <cell r="E169"/>
          <cell r="F169"/>
          <cell r="G169"/>
          <cell r="H169"/>
          <cell r="I169"/>
        </row>
        <row r="170">
          <cell r="D170"/>
          <cell r="E170"/>
          <cell r="F170"/>
          <cell r="G170"/>
          <cell r="H170"/>
          <cell r="I170"/>
        </row>
        <row r="171">
          <cell r="D171"/>
          <cell r="E171"/>
          <cell r="F171"/>
          <cell r="G171"/>
          <cell r="H171"/>
          <cell r="I171"/>
        </row>
        <row r="172">
          <cell r="D172"/>
          <cell r="E172"/>
          <cell r="F172"/>
          <cell r="G172"/>
          <cell r="H172"/>
          <cell r="I172"/>
        </row>
        <row r="173">
          <cell r="D173"/>
          <cell r="E173"/>
          <cell r="F173"/>
          <cell r="G173"/>
          <cell r="H173"/>
          <cell r="I173"/>
        </row>
        <row r="174">
          <cell r="D174"/>
          <cell r="E174"/>
          <cell r="F174"/>
          <cell r="G174"/>
          <cell r="H174"/>
          <cell r="I174"/>
        </row>
        <row r="175">
          <cell r="D175"/>
          <cell r="E175"/>
          <cell r="F175"/>
          <cell r="G175"/>
          <cell r="H175"/>
          <cell r="I175"/>
        </row>
        <row r="176">
          <cell r="D176"/>
          <cell r="E176"/>
          <cell r="F176"/>
          <cell r="G176"/>
          <cell r="H176"/>
          <cell r="I176"/>
        </row>
        <row r="177">
          <cell r="D177"/>
          <cell r="E177"/>
          <cell r="F177"/>
          <cell r="G177"/>
          <cell r="H177"/>
          <cell r="I177"/>
        </row>
        <row r="178">
          <cell r="D178"/>
          <cell r="E178"/>
          <cell r="F178"/>
          <cell r="G178"/>
          <cell r="H178"/>
          <cell r="I178"/>
        </row>
        <row r="179">
          <cell r="D179"/>
          <cell r="E179"/>
          <cell r="F179"/>
          <cell r="G179"/>
          <cell r="H179"/>
          <cell r="I179"/>
        </row>
        <row r="180">
          <cell r="D180"/>
          <cell r="E180"/>
          <cell r="F180"/>
          <cell r="G180"/>
          <cell r="H180"/>
          <cell r="I180"/>
        </row>
        <row r="181">
          <cell r="D181"/>
          <cell r="E181"/>
          <cell r="F181"/>
          <cell r="G181"/>
          <cell r="H181"/>
          <cell r="I181"/>
        </row>
        <row r="182">
          <cell r="D182"/>
          <cell r="E182"/>
          <cell r="F182"/>
          <cell r="G182"/>
          <cell r="H182"/>
          <cell r="I182"/>
        </row>
        <row r="183">
          <cell r="D183"/>
          <cell r="E183"/>
          <cell r="F183"/>
          <cell r="G183"/>
          <cell r="H183"/>
          <cell r="I183"/>
        </row>
        <row r="184">
          <cell r="D184"/>
          <cell r="E184"/>
          <cell r="F184"/>
          <cell r="G184"/>
          <cell r="H184"/>
          <cell r="I184"/>
        </row>
        <row r="185">
          <cell r="D185"/>
          <cell r="E185"/>
          <cell r="F185"/>
          <cell r="G185"/>
          <cell r="H185"/>
          <cell r="I185"/>
        </row>
        <row r="186">
          <cell r="D186"/>
          <cell r="E186"/>
          <cell r="F186"/>
          <cell r="G186"/>
          <cell r="H186"/>
          <cell r="I186"/>
        </row>
        <row r="187">
          <cell r="D187"/>
          <cell r="E187"/>
          <cell r="F187"/>
          <cell r="G187"/>
          <cell r="H187"/>
          <cell r="I187"/>
        </row>
        <row r="188">
          <cell r="D188"/>
          <cell r="E188"/>
          <cell r="F188"/>
          <cell r="G188"/>
          <cell r="H188"/>
          <cell r="I188"/>
        </row>
        <row r="189">
          <cell r="D189"/>
          <cell r="E189"/>
          <cell r="F189"/>
          <cell r="G189"/>
          <cell r="H189"/>
          <cell r="I189"/>
        </row>
        <row r="190">
          <cell r="D190"/>
          <cell r="E190"/>
          <cell r="F190"/>
          <cell r="G190"/>
          <cell r="H190"/>
          <cell r="I190"/>
        </row>
        <row r="191">
          <cell r="D191"/>
          <cell r="E191"/>
          <cell r="F191"/>
          <cell r="G191"/>
          <cell r="H191"/>
          <cell r="I191"/>
        </row>
        <row r="192">
          <cell r="D192"/>
          <cell r="E192"/>
          <cell r="F192"/>
          <cell r="G192"/>
          <cell r="H192"/>
          <cell r="I192"/>
        </row>
        <row r="193">
          <cell r="D193"/>
          <cell r="E193"/>
          <cell r="F193"/>
          <cell r="G193"/>
          <cell r="H193"/>
          <cell r="I193"/>
        </row>
        <row r="194">
          <cell r="D194"/>
          <cell r="E194"/>
          <cell r="F194"/>
          <cell r="G194"/>
          <cell r="H194"/>
          <cell r="I194"/>
        </row>
        <row r="195">
          <cell r="D195"/>
          <cell r="E195"/>
          <cell r="F195"/>
          <cell r="G195"/>
          <cell r="H195"/>
          <cell r="I195"/>
        </row>
        <row r="196">
          <cell r="D196"/>
          <cell r="E196"/>
          <cell r="F196"/>
          <cell r="G196"/>
          <cell r="H196"/>
          <cell r="I196"/>
        </row>
        <row r="197">
          <cell r="D197"/>
          <cell r="E197"/>
          <cell r="F197"/>
          <cell r="G197"/>
          <cell r="H197"/>
          <cell r="I197"/>
        </row>
        <row r="198">
          <cell r="D198"/>
          <cell r="E198"/>
          <cell r="F198"/>
          <cell r="G198"/>
          <cell r="H198"/>
          <cell r="I198"/>
        </row>
        <row r="199">
          <cell r="D199"/>
          <cell r="E199"/>
          <cell r="F199"/>
          <cell r="G199"/>
          <cell r="H199"/>
          <cell r="I199"/>
        </row>
        <row r="200">
          <cell r="D200"/>
          <cell r="E200"/>
          <cell r="F200"/>
          <cell r="G200"/>
          <cell r="H200"/>
          <cell r="I200"/>
        </row>
        <row r="201">
          <cell r="D201"/>
          <cell r="E201"/>
          <cell r="F201"/>
          <cell r="G201"/>
          <cell r="H201"/>
          <cell r="I201"/>
        </row>
        <row r="202">
          <cell r="D202"/>
          <cell r="E202"/>
          <cell r="F202"/>
          <cell r="G202"/>
          <cell r="H202"/>
          <cell r="I202"/>
        </row>
        <row r="203">
          <cell r="D203"/>
          <cell r="E203"/>
          <cell r="F203"/>
          <cell r="G203"/>
          <cell r="H203"/>
          <cell r="I203"/>
        </row>
        <row r="204">
          <cell r="D204"/>
          <cell r="E204"/>
          <cell r="F204"/>
          <cell r="G204"/>
          <cell r="H204"/>
          <cell r="I204"/>
        </row>
        <row r="205">
          <cell r="D205"/>
          <cell r="E205"/>
          <cell r="F205"/>
          <cell r="G205"/>
          <cell r="H205"/>
          <cell r="I205"/>
        </row>
        <row r="206">
          <cell r="D206"/>
          <cell r="E206"/>
          <cell r="F206"/>
          <cell r="G206"/>
          <cell r="H206"/>
          <cell r="I206"/>
        </row>
        <row r="207">
          <cell r="D207"/>
          <cell r="E207"/>
          <cell r="F207"/>
          <cell r="G207"/>
          <cell r="H207"/>
          <cell r="I207"/>
        </row>
        <row r="208">
          <cell r="D208"/>
          <cell r="E208"/>
          <cell r="F208"/>
          <cell r="G208"/>
          <cell r="H208"/>
          <cell r="I208"/>
        </row>
        <row r="209">
          <cell r="D209"/>
          <cell r="E209"/>
          <cell r="F209"/>
          <cell r="G209"/>
          <cell r="H209"/>
          <cell r="I209"/>
        </row>
        <row r="210">
          <cell r="D210"/>
          <cell r="E210"/>
          <cell r="F210"/>
          <cell r="G210"/>
          <cell r="H210"/>
          <cell r="I210"/>
        </row>
        <row r="211">
          <cell r="D211"/>
          <cell r="E211"/>
          <cell r="F211"/>
          <cell r="G211"/>
          <cell r="H211"/>
          <cell r="I211"/>
        </row>
        <row r="212">
          <cell r="D212"/>
          <cell r="E212"/>
          <cell r="F212"/>
          <cell r="G212"/>
          <cell r="H212"/>
          <cell r="I212"/>
        </row>
        <row r="213">
          <cell r="D213"/>
          <cell r="E213"/>
          <cell r="F213"/>
          <cell r="G213"/>
          <cell r="H213"/>
          <cell r="I213"/>
        </row>
        <row r="214">
          <cell r="D214"/>
          <cell r="E214"/>
          <cell r="F214"/>
          <cell r="G214"/>
          <cell r="H214"/>
          <cell r="I214"/>
        </row>
        <row r="215">
          <cell r="D215"/>
          <cell r="E215"/>
          <cell r="F215"/>
          <cell r="G215"/>
          <cell r="H215"/>
          <cell r="I215"/>
        </row>
        <row r="216">
          <cell r="D216"/>
          <cell r="E216"/>
          <cell r="F216"/>
          <cell r="G216"/>
          <cell r="H216"/>
          <cell r="I216"/>
        </row>
        <row r="217">
          <cell r="D217"/>
          <cell r="E217"/>
          <cell r="F217"/>
          <cell r="G217"/>
          <cell r="H217"/>
          <cell r="I217"/>
        </row>
        <row r="218">
          <cell r="D218"/>
          <cell r="E218"/>
          <cell r="F218"/>
          <cell r="G218"/>
          <cell r="H218"/>
          <cell r="I218"/>
        </row>
        <row r="219">
          <cell r="D219"/>
          <cell r="E219"/>
          <cell r="F219"/>
          <cell r="G219"/>
          <cell r="H219"/>
          <cell r="I219"/>
        </row>
        <row r="220">
          <cell r="D220"/>
          <cell r="E220"/>
          <cell r="F220"/>
          <cell r="G220"/>
          <cell r="H220"/>
          <cell r="I220"/>
        </row>
        <row r="221">
          <cell r="D221"/>
          <cell r="E221"/>
          <cell r="F221"/>
          <cell r="G221"/>
          <cell r="H221"/>
          <cell r="I221"/>
        </row>
        <row r="222">
          <cell r="D222"/>
          <cell r="E222"/>
          <cell r="F222"/>
          <cell r="G222"/>
          <cell r="H222"/>
          <cell r="I222"/>
        </row>
        <row r="223">
          <cell r="D223"/>
          <cell r="E223"/>
          <cell r="F223"/>
          <cell r="G223"/>
          <cell r="H223"/>
          <cell r="I223"/>
        </row>
        <row r="224">
          <cell r="D224"/>
          <cell r="E224"/>
          <cell r="F224"/>
          <cell r="G224"/>
          <cell r="H224"/>
          <cell r="I224"/>
        </row>
        <row r="225">
          <cell r="D225"/>
          <cell r="E225"/>
          <cell r="F225"/>
          <cell r="G225"/>
          <cell r="H225"/>
          <cell r="I225"/>
        </row>
        <row r="226">
          <cell r="D226"/>
          <cell r="E226"/>
          <cell r="F226"/>
          <cell r="G226"/>
          <cell r="H226"/>
          <cell r="I226"/>
        </row>
        <row r="227">
          <cell r="D227"/>
          <cell r="E227"/>
          <cell r="F227"/>
          <cell r="G227"/>
          <cell r="H227"/>
          <cell r="I227"/>
        </row>
        <row r="228">
          <cell r="D228"/>
          <cell r="E228"/>
          <cell r="F228"/>
          <cell r="G228"/>
          <cell r="H228"/>
          <cell r="I228"/>
        </row>
        <row r="229">
          <cell r="D229"/>
          <cell r="E229"/>
          <cell r="F229"/>
          <cell r="G229"/>
          <cell r="H229"/>
          <cell r="I229"/>
        </row>
        <row r="230">
          <cell r="D230"/>
          <cell r="E230"/>
          <cell r="F230"/>
          <cell r="G230"/>
          <cell r="H230"/>
          <cell r="I230"/>
        </row>
        <row r="231">
          <cell r="D231"/>
          <cell r="E231"/>
          <cell r="F231"/>
          <cell r="G231"/>
          <cell r="H231"/>
          <cell r="I231"/>
        </row>
        <row r="232">
          <cell r="D232"/>
          <cell r="E232"/>
          <cell r="F232"/>
          <cell r="G232"/>
          <cell r="H232"/>
          <cell r="I232"/>
        </row>
        <row r="233">
          <cell r="D233"/>
          <cell r="E233"/>
          <cell r="F233"/>
          <cell r="G233"/>
          <cell r="H233"/>
          <cell r="I233"/>
        </row>
        <row r="234">
          <cell r="D234"/>
          <cell r="E234"/>
          <cell r="F234"/>
          <cell r="G234"/>
          <cell r="H234"/>
          <cell r="I234"/>
        </row>
        <row r="235">
          <cell r="D235"/>
          <cell r="E235"/>
          <cell r="F235"/>
          <cell r="G235"/>
          <cell r="H235"/>
          <cell r="I235"/>
        </row>
        <row r="236">
          <cell r="D236"/>
          <cell r="E236"/>
          <cell r="F236"/>
          <cell r="G236"/>
          <cell r="H236"/>
          <cell r="I236"/>
        </row>
        <row r="237">
          <cell r="D237"/>
          <cell r="E237"/>
          <cell r="F237"/>
          <cell r="G237"/>
          <cell r="H237"/>
          <cell r="I237"/>
        </row>
        <row r="238">
          <cell r="D238"/>
          <cell r="E238"/>
          <cell r="F238"/>
          <cell r="G238"/>
          <cell r="H238"/>
          <cell r="I238"/>
        </row>
        <row r="239">
          <cell r="D239"/>
          <cell r="E239"/>
          <cell r="F239"/>
          <cell r="G239"/>
          <cell r="H239"/>
          <cell r="I239"/>
        </row>
        <row r="240">
          <cell r="D240"/>
          <cell r="E240"/>
          <cell r="F240"/>
          <cell r="G240"/>
          <cell r="H240"/>
          <cell r="I240"/>
        </row>
        <row r="241">
          <cell r="D241"/>
          <cell r="E241"/>
          <cell r="F241"/>
          <cell r="G241"/>
          <cell r="H241"/>
          <cell r="I241"/>
        </row>
        <row r="242">
          <cell r="D242"/>
          <cell r="E242"/>
          <cell r="F242"/>
          <cell r="G242"/>
          <cell r="H242"/>
          <cell r="I242"/>
        </row>
        <row r="243">
          <cell r="D243"/>
          <cell r="E243"/>
          <cell r="F243"/>
          <cell r="G243"/>
          <cell r="H243"/>
          <cell r="I243"/>
        </row>
        <row r="244">
          <cell r="D244"/>
          <cell r="E244"/>
          <cell r="F244"/>
          <cell r="G244"/>
          <cell r="H244"/>
          <cell r="I244"/>
        </row>
        <row r="245">
          <cell r="D245"/>
          <cell r="E245"/>
          <cell r="F245"/>
          <cell r="G245"/>
          <cell r="H245"/>
          <cell r="I245"/>
        </row>
        <row r="246">
          <cell r="D246"/>
          <cell r="E246"/>
          <cell r="F246"/>
          <cell r="G246"/>
          <cell r="H246"/>
          <cell r="I246"/>
        </row>
        <row r="247">
          <cell r="D247"/>
          <cell r="E247"/>
          <cell r="F247"/>
          <cell r="G247"/>
          <cell r="H247"/>
          <cell r="I247"/>
        </row>
        <row r="248">
          <cell r="D248"/>
          <cell r="E248"/>
          <cell r="F248"/>
          <cell r="G248"/>
          <cell r="H248"/>
          <cell r="I248"/>
        </row>
        <row r="249">
          <cell r="D249"/>
          <cell r="E249"/>
          <cell r="F249"/>
          <cell r="G249"/>
          <cell r="H249"/>
          <cell r="I249"/>
        </row>
        <row r="250">
          <cell r="C250"/>
          <cell r="D250"/>
          <cell r="E250"/>
          <cell r="F250"/>
          <cell r="G250"/>
          <cell r="H250"/>
          <cell r="I250"/>
        </row>
        <row r="251">
          <cell r="C251"/>
          <cell r="D251"/>
          <cell r="E251"/>
          <cell r="F251"/>
          <cell r="G251"/>
          <cell r="H251"/>
          <cell r="I251"/>
        </row>
        <row r="252">
          <cell r="C252"/>
          <cell r="D252"/>
          <cell r="E252"/>
          <cell r="F252"/>
          <cell r="G252"/>
          <cell r="H252"/>
          <cell r="I252"/>
        </row>
        <row r="253">
          <cell r="D253"/>
          <cell r="E253"/>
          <cell r="F253"/>
          <cell r="G253"/>
          <cell r="H253"/>
          <cell r="I253"/>
        </row>
        <row r="254">
          <cell r="D254"/>
          <cell r="E254"/>
          <cell r="F254"/>
          <cell r="G254"/>
          <cell r="H254"/>
          <cell r="I254"/>
        </row>
        <row r="255">
          <cell r="D255"/>
          <cell r="E255"/>
          <cell r="F255"/>
          <cell r="G255"/>
          <cell r="H255"/>
          <cell r="I255"/>
        </row>
        <row r="256">
          <cell r="C256"/>
          <cell r="D256"/>
          <cell r="E256"/>
          <cell r="F256"/>
          <cell r="G256"/>
          <cell r="H256"/>
          <cell r="I256"/>
        </row>
        <row r="257">
          <cell r="D257"/>
          <cell r="E257"/>
          <cell r="F257"/>
          <cell r="G257"/>
          <cell r="H257"/>
          <cell r="I257"/>
        </row>
        <row r="258">
          <cell r="D258"/>
          <cell r="E258"/>
          <cell r="F258"/>
          <cell r="G258"/>
          <cell r="H258"/>
          <cell r="I258"/>
        </row>
        <row r="259">
          <cell r="C259"/>
          <cell r="D259"/>
          <cell r="E259"/>
          <cell r="F259"/>
          <cell r="G259"/>
          <cell r="H259"/>
          <cell r="I259"/>
        </row>
        <row r="260">
          <cell r="D260"/>
          <cell r="E260"/>
          <cell r="F260"/>
          <cell r="G260"/>
          <cell r="H260"/>
          <cell r="I260"/>
        </row>
        <row r="261">
          <cell r="D261"/>
          <cell r="E261"/>
          <cell r="F261"/>
          <cell r="G261"/>
          <cell r="H261"/>
          <cell r="I261"/>
        </row>
        <row r="262">
          <cell r="D262"/>
          <cell r="E262"/>
          <cell r="F262"/>
          <cell r="G262"/>
          <cell r="H262"/>
          <cell r="I262"/>
        </row>
        <row r="263">
          <cell r="C263"/>
          <cell r="D263"/>
          <cell r="E263"/>
          <cell r="F263"/>
          <cell r="G263"/>
          <cell r="H263"/>
          <cell r="I263"/>
        </row>
        <row r="264">
          <cell r="C264"/>
          <cell r="D264"/>
          <cell r="E264"/>
          <cell r="F264"/>
          <cell r="G264"/>
          <cell r="H264"/>
          <cell r="I264"/>
        </row>
        <row r="265">
          <cell r="C265"/>
          <cell r="D265"/>
          <cell r="E265"/>
          <cell r="F265"/>
          <cell r="G265"/>
          <cell r="H265"/>
          <cell r="I265"/>
        </row>
        <row r="266">
          <cell r="D266"/>
          <cell r="E266"/>
          <cell r="F266"/>
          <cell r="G266"/>
          <cell r="H266"/>
          <cell r="I266"/>
        </row>
        <row r="267">
          <cell r="D267"/>
          <cell r="E267"/>
          <cell r="F267"/>
          <cell r="G267"/>
          <cell r="H267"/>
          <cell r="I267"/>
        </row>
        <row r="268">
          <cell r="C268"/>
          <cell r="D268"/>
          <cell r="E268"/>
          <cell r="F268"/>
          <cell r="G268"/>
          <cell r="H268"/>
          <cell r="I268"/>
        </row>
        <row r="269">
          <cell r="C269"/>
          <cell r="D269"/>
          <cell r="E269"/>
          <cell r="F269"/>
          <cell r="G269"/>
          <cell r="H269"/>
          <cell r="I269"/>
        </row>
        <row r="270">
          <cell r="C270"/>
          <cell r="D270"/>
          <cell r="E270"/>
          <cell r="F270"/>
          <cell r="G270"/>
          <cell r="H270"/>
          <cell r="I270"/>
        </row>
        <row r="271">
          <cell r="C271"/>
          <cell r="D271"/>
          <cell r="E271"/>
          <cell r="F271"/>
          <cell r="G271"/>
          <cell r="H271"/>
          <cell r="I271"/>
        </row>
        <row r="272">
          <cell r="D272"/>
          <cell r="E272"/>
          <cell r="F272"/>
          <cell r="G272"/>
          <cell r="H272"/>
          <cell r="I272"/>
        </row>
        <row r="273">
          <cell r="D273"/>
          <cell r="E273"/>
          <cell r="F273"/>
          <cell r="G273"/>
          <cell r="H273"/>
          <cell r="I273"/>
        </row>
        <row r="274">
          <cell r="C274"/>
          <cell r="D274"/>
          <cell r="E274"/>
          <cell r="F274"/>
          <cell r="G274"/>
          <cell r="H274"/>
          <cell r="I274"/>
        </row>
        <row r="275">
          <cell r="D275"/>
          <cell r="E275"/>
          <cell r="F275"/>
          <cell r="G275"/>
          <cell r="H275"/>
          <cell r="I275"/>
        </row>
        <row r="276">
          <cell r="C276"/>
          <cell r="D276"/>
          <cell r="E276"/>
          <cell r="F276"/>
          <cell r="G276"/>
          <cell r="H276"/>
          <cell r="I276"/>
        </row>
        <row r="277">
          <cell r="D277"/>
          <cell r="E277"/>
          <cell r="F277"/>
          <cell r="G277"/>
          <cell r="H277"/>
          <cell r="I277"/>
        </row>
        <row r="278">
          <cell r="C278"/>
          <cell r="D278"/>
          <cell r="E278"/>
          <cell r="F278"/>
          <cell r="G278"/>
          <cell r="H278"/>
          <cell r="I278"/>
        </row>
        <row r="279">
          <cell r="D279"/>
          <cell r="E279"/>
          <cell r="F279"/>
          <cell r="G279"/>
          <cell r="H279"/>
          <cell r="I279"/>
        </row>
        <row r="280">
          <cell r="D280"/>
          <cell r="E280"/>
          <cell r="F280"/>
          <cell r="G280"/>
          <cell r="H280"/>
          <cell r="I280"/>
        </row>
        <row r="281">
          <cell r="D281"/>
          <cell r="E281"/>
          <cell r="F281"/>
          <cell r="G281"/>
          <cell r="H281"/>
          <cell r="I281"/>
        </row>
        <row r="282">
          <cell r="C282"/>
          <cell r="D282"/>
          <cell r="E282"/>
          <cell r="F282"/>
          <cell r="G282"/>
          <cell r="H282"/>
          <cell r="I282"/>
        </row>
        <row r="283">
          <cell r="C283"/>
          <cell r="D283"/>
          <cell r="E283"/>
          <cell r="F283"/>
          <cell r="G283"/>
          <cell r="H283"/>
          <cell r="I283"/>
        </row>
        <row r="284">
          <cell r="C284"/>
          <cell r="D284"/>
          <cell r="E284"/>
          <cell r="F284"/>
          <cell r="G284"/>
          <cell r="H284"/>
          <cell r="I284"/>
        </row>
        <row r="285">
          <cell r="D285"/>
          <cell r="E285"/>
          <cell r="F285"/>
          <cell r="G285"/>
          <cell r="H285"/>
          <cell r="I285"/>
        </row>
        <row r="286">
          <cell r="D286"/>
          <cell r="E286"/>
          <cell r="F286"/>
          <cell r="G286"/>
          <cell r="H286"/>
          <cell r="I286"/>
        </row>
        <row r="287">
          <cell r="D287"/>
          <cell r="E287"/>
          <cell r="F287"/>
          <cell r="G287"/>
          <cell r="H287"/>
          <cell r="I287"/>
        </row>
        <row r="288">
          <cell r="D288"/>
          <cell r="E288"/>
          <cell r="F288"/>
          <cell r="G288"/>
          <cell r="H288"/>
          <cell r="I288"/>
        </row>
        <row r="289">
          <cell r="D289"/>
          <cell r="E289"/>
          <cell r="F289"/>
          <cell r="G289"/>
          <cell r="H289"/>
          <cell r="I289"/>
        </row>
        <row r="290">
          <cell r="D290"/>
          <cell r="E290"/>
          <cell r="F290"/>
          <cell r="G290"/>
          <cell r="H290"/>
          <cell r="I290"/>
        </row>
        <row r="291">
          <cell r="D291"/>
          <cell r="E291"/>
          <cell r="F291"/>
          <cell r="G291"/>
          <cell r="H291"/>
          <cell r="I291"/>
        </row>
        <row r="292">
          <cell r="D292"/>
          <cell r="E292"/>
          <cell r="F292"/>
          <cell r="G292"/>
          <cell r="H292"/>
          <cell r="I292"/>
        </row>
        <row r="293">
          <cell r="C293"/>
          <cell r="D293"/>
          <cell r="E293"/>
          <cell r="F293"/>
          <cell r="G293"/>
          <cell r="H293"/>
          <cell r="I293"/>
        </row>
        <row r="294">
          <cell r="C294"/>
          <cell r="D294"/>
          <cell r="E294"/>
          <cell r="F294"/>
          <cell r="G294"/>
          <cell r="H294"/>
          <cell r="I294"/>
        </row>
        <row r="295">
          <cell r="D295"/>
          <cell r="E295"/>
          <cell r="F295"/>
          <cell r="G295"/>
          <cell r="H295"/>
          <cell r="I295"/>
        </row>
        <row r="296">
          <cell r="C296"/>
          <cell r="D296"/>
          <cell r="E296"/>
          <cell r="F296"/>
          <cell r="G296"/>
          <cell r="H296"/>
          <cell r="I296"/>
        </row>
        <row r="297">
          <cell r="C297"/>
          <cell r="D297"/>
          <cell r="E297"/>
          <cell r="F297"/>
          <cell r="G297"/>
          <cell r="H297"/>
          <cell r="I297"/>
        </row>
        <row r="298">
          <cell r="C298"/>
          <cell r="D298"/>
          <cell r="E298"/>
          <cell r="F298"/>
          <cell r="G298"/>
          <cell r="H298"/>
          <cell r="I298"/>
        </row>
        <row r="299">
          <cell r="C299"/>
          <cell r="D299"/>
          <cell r="E299"/>
          <cell r="F299"/>
          <cell r="G299"/>
          <cell r="H299"/>
          <cell r="I299"/>
        </row>
        <row r="300">
          <cell r="D300"/>
          <cell r="E300"/>
          <cell r="F300"/>
          <cell r="G300"/>
          <cell r="H300"/>
          <cell r="I300"/>
        </row>
        <row r="301">
          <cell r="D301"/>
          <cell r="E301"/>
          <cell r="F301"/>
          <cell r="G301"/>
          <cell r="H301"/>
          <cell r="I301"/>
        </row>
        <row r="302">
          <cell r="C302"/>
          <cell r="D302"/>
          <cell r="E302"/>
          <cell r="F302"/>
          <cell r="G302"/>
          <cell r="H302"/>
          <cell r="I302"/>
        </row>
        <row r="303">
          <cell r="C303"/>
          <cell r="D303"/>
          <cell r="E303"/>
          <cell r="F303"/>
          <cell r="G303"/>
          <cell r="H303"/>
          <cell r="I303"/>
        </row>
        <row r="304">
          <cell r="C304"/>
          <cell r="D304"/>
          <cell r="E304"/>
          <cell r="F304"/>
          <cell r="G304"/>
          <cell r="H304"/>
          <cell r="I304"/>
        </row>
        <row r="305">
          <cell r="D305"/>
          <cell r="E305"/>
          <cell r="F305"/>
          <cell r="G305"/>
          <cell r="H305"/>
          <cell r="I305"/>
        </row>
        <row r="306">
          <cell r="C306"/>
          <cell r="D306"/>
          <cell r="E306"/>
          <cell r="F306"/>
          <cell r="G306"/>
          <cell r="H306"/>
          <cell r="I306"/>
        </row>
        <row r="307">
          <cell r="C307"/>
          <cell r="D307"/>
          <cell r="E307"/>
          <cell r="F307"/>
          <cell r="G307"/>
          <cell r="H307"/>
          <cell r="I307"/>
        </row>
        <row r="308">
          <cell r="D308"/>
          <cell r="E308"/>
          <cell r="F308"/>
          <cell r="G308"/>
          <cell r="H308"/>
          <cell r="I308"/>
        </row>
        <row r="309">
          <cell r="C309"/>
          <cell r="D309"/>
          <cell r="E309"/>
          <cell r="F309"/>
          <cell r="G309"/>
          <cell r="H309"/>
          <cell r="I309"/>
        </row>
        <row r="310">
          <cell r="C310"/>
          <cell r="D310"/>
          <cell r="E310"/>
          <cell r="F310"/>
          <cell r="G310"/>
          <cell r="H310"/>
          <cell r="I310"/>
        </row>
        <row r="311">
          <cell r="C311"/>
          <cell r="D311"/>
          <cell r="E311"/>
          <cell r="F311"/>
          <cell r="G311"/>
          <cell r="H311"/>
          <cell r="I311"/>
        </row>
        <row r="312">
          <cell r="D312"/>
          <cell r="E312"/>
          <cell r="F312"/>
          <cell r="G312"/>
          <cell r="H312"/>
          <cell r="I312"/>
        </row>
        <row r="313">
          <cell r="D313"/>
          <cell r="E313"/>
          <cell r="F313"/>
          <cell r="G313"/>
          <cell r="H313"/>
          <cell r="I313"/>
        </row>
        <row r="314">
          <cell r="C314"/>
          <cell r="D314"/>
          <cell r="E314"/>
          <cell r="F314"/>
          <cell r="G314"/>
          <cell r="H314"/>
          <cell r="I314"/>
        </row>
        <row r="315">
          <cell r="D315"/>
          <cell r="E315"/>
          <cell r="F315"/>
          <cell r="G315"/>
          <cell r="H315"/>
          <cell r="I315"/>
        </row>
        <row r="316">
          <cell r="C316"/>
          <cell r="D316"/>
          <cell r="E316"/>
          <cell r="F316"/>
          <cell r="G316"/>
          <cell r="H316"/>
          <cell r="I316"/>
        </row>
        <row r="317">
          <cell r="C317"/>
          <cell r="D317"/>
          <cell r="E317"/>
          <cell r="F317"/>
          <cell r="G317"/>
          <cell r="H317"/>
          <cell r="I317"/>
        </row>
        <row r="318">
          <cell r="C318"/>
          <cell r="D318"/>
          <cell r="E318"/>
          <cell r="F318"/>
          <cell r="G318"/>
          <cell r="H318"/>
          <cell r="I318"/>
        </row>
        <row r="319">
          <cell r="C319"/>
          <cell r="D319"/>
          <cell r="E319"/>
          <cell r="F319"/>
          <cell r="G319"/>
          <cell r="H319"/>
          <cell r="I319"/>
        </row>
        <row r="320">
          <cell r="C320"/>
          <cell r="D320"/>
          <cell r="E320"/>
          <cell r="F320"/>
          <cell r="G320"/>
          <cell r="H320"/>
          <cell r="I320"/>
        </row>
        <row r="321">
          <cell r="D321"/>
          <cell r="E321"/>
          <cell r="F321"/>
          <cell r="G321"/>
          <cell r="H321"/>
          <cell r="I321"/>
        </row>
        <row r="322">
          <cell r="C322"/>
          <cell r="D322"/>
          <cell r="E322"/>
          <cell r="F322"/>
          <cell r="G322"/>
          <cell r="H322"/>
          <cell r="I322"/>
        </row>
        <row r="323">
          <cell r="C323"/>
          <cell r="D323"/>
          <cell r="E323"/>
          <cell r="F323"/>
          <cell r="G323"/>
          <cell r="H323"/>
          <cell r="I323"/>
        </row>
        <row r="324">
          <cell r="C324"/>
          <cell r="D324"/>
          <cell r="E324"/>
          <cell r="F324"/>
          <cell r="G324"/>
          <cell r="H324"/>
          <cell r="I324"/>
        </row>
        <row r="325">
          <cell r="D325"/>
          <cell r="E325"/>
          <cell r="F325"/>
          <cell r="G325"/>
          <cell r="H325"/>
          <cell r="I325"/>
        </row>
        <row r="326">
          <cell r="D326"/>
          <cell r="E326"/>
          <cell r="F326"/>
          <cell r="G326"/>
          <cell r="H326"/>
          <cell r="I326"/>
        </row>
        <row r="327">
          <cell r="D327"/>
          <cell r="E327"/>
          <cell r="F327"/>
          <cell r="G327"/>
          <cell r="H327"/>
          <cell r="I327"/>
        </row>
        <row r="328">
          <cell r="D328"/>
          <cell r="E328"/>
          <cell r="F328"/>
          <cell r="G328"/>
          <cell r="H328"/>
          <cell r="I328"/>
        </row>
        <row r="329">
          <cell r="D329"/>
          <cell r="E329"/>
          <cell r="F329"/>
          <cell r="G329"/>
          <cell r="H329"/>
          <cell r="I329"/>
        </row>
        <row r="330">
          <cell r="D330"/>
          <cell r="E330"/>
          <cell r="F330"/>
          <cell r="G330"/>
          <cell r="H330"/>
          <cell r="I330"/>
        </row>
        <row r="331">
          <cell r="D331"/>
          <cell r="E331"/>
          <cell r="F331"/>
          <cell r="G331"/>
          <cell r="H331"/>
          <cell r="I331"/>
        </row>
        <row r="332">
          <cell r="D332"/>
          <cell r="E332"/>
          <cell r="F332"/>
          <cell r="G332"/>
          <cell r="H332"/>
          <cell r="I332"/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21"/>
      <sheetName val="FEB21"/>
      <sheetName val="MZO21"/>
      <sheetName val="ABR21"/>
      <sheetName val="MAY21"/>
      <sheetName val="JUN21"/>
      <sheetName val="JUL21"/>
      <sheetName val="AGO21"/>
      <sheetName val="SEP21"/>
      <sheetName val="OCT21"/>
      <sheetName val="NOV21"/>
      <sheetName val="DIC21"/>
      <sheetName val="2021"/>
    </sheetNames>
    <sheetDataSet>
      <sheetData sheetId="0">
        <row r="2">
          <cell r="A2" t="str">
            <v>1.1</v>
          </cell>
          <cell r="B2" t="str">
            <v xml:space="preserve"> ACTIVO </v>
          </cell>
          <cell r="C2">
            <v>20916814.382727031</v>
          </cell>
          <cell r="D2">
            <v>0</v>
          </cell>
          <cell r="E2">
            <v>3340569.7190230009</v>
          </cell>
          <cell r="F2">
            <v>3773283.7034140006</v>
          </cell>
          <cell r="G2">
            <v>20484100.398336027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16980299.593327004</v>
          </cell>
          <cell r="D3">
            <v>0</v>
          </cell>
          <cell r="E3">
            <v>3340569.7190230009</v>
          </cell>
          <cell r="F3">
            <v>3708957.1476140004</v>
          </cell>
          <cell r="G3">
            <v>16611912.164736003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191517.2214524477</v>
          </cell>
          <cell r="D4">
            <v>0</v>
          </cell>
          <cell r="E4">
            <v>1587005.4100000011</v>
          </cell>
          <cell r="F4">
            <v>1498130.1700000002</v>
          </cell>
          <cell r="G4">
            <v>280392.46145244868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191517.2214524477</v>
          </cell>
          <cell r="D5">
            <v>0</v>
          </cell>
          <cell r="E5">
            <v>1587005.4100000011</v>
          </cell>
          <cell r="F5">
            <v>1498130.1700000002</v>
          </cell>
          <cell r="G5">
            <v>280392.46145244868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191517.2214524477</v>
          </cell>
          <cell r="D6">
            <v>0</v>
          </cell>
          <cell r="E6">
            <v>1587005.4100000011</v>
          </cell>
          <cell r="F6">
            <v>1498130.1700000002</v>
          </cell>
          <cell r="G6">
            <v>280392.46145244868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6814.5427999978419</v>
          </cell>
          <cell r="D7">
            <v>0</v>
          </cell>
          <cell r="E7">
            <v>33561</v>
          </cell>
          <cell r="F7">
            <v>33561</v>
          </cell>
          <cell r="G7">
            <v>6814.5427999978419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6814.5427999978419</v>
          </cell>
          <cell r="D8">
            <v>0</v>
          </cell>
          <cell r="E8">
            <v>33561</v>
          </cell>
          <cell r="F8">
            <v>33561</v>
          </cell>
          <cell r="G8">
            <v>6814.5427999978419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6814.5427999978419</v>
          </cell>
          <cell r="D9">
            <v>0</v>
          </cell>
          <cell r="E9">
            <v>33561</v>
          </cell>
          <cell r="F9">
            <v>33561</v>
          </cell>
          <cell r="G9">
            <v>6814.5427999978419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184702.67865244986</v>
          </cell>
          <cell r="D10">
            <v>0</v>
          </cell>
          <cell r="E10">
            <v>1553444.4100000011</v>
          </cell>
          <cell r="F10">
            <v>1464569.1700000002</v>
          </cell>
          <cell r="G10">
            <v>273577.91865245084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184702.67865244986</v>
          </cell>
          <cell r="D11">
            <v>0</v>
          </cell>
          <cell r="E11">
            <v>1553444.4100000011</v>
          </cell>
          <cell r="F11">
            <v>1464569.1700000002</v>
          </cell>
          <cell r="G11">
            <v>273577.91865245084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102591.40870042145</v>
          </cell>
          <cell r="D12">
            <v>0</v>
          </cell>
          <cell r="E12">
            <v>1430444.4100000011</v>
          </cell>
          <cell r="F12">
            <v>1301647.0900000001</v>
          </cell>
          <cell r="G12">
            <v>231388.72870042245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17070.290000025183</v>
          </cell>
          <cell r="D13">
            <v>0</v>
          </cell>
          <cell r="E13">
            <v>123000</v>
          </cell>
          <cell r="F13">
            <v>102959.51</v>
          </cell>
          <cell r="G13">
            <v>37110.780000025188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65040.980000003241</v>
          </cell>
          <cell r="D14">
            <v>0</v>
          </cell>
          <cell r="E14">
            <v>0</v>
          </cell>
          <cell r="F14">
            <v>59962.57</v>
          </cell>
          <cell r="G14">
            <v>5078.4100000032413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4542579.6430927478</v>
          </cell>
          <cell r="D15">
            <v>0</v>
          </cell>
          <cell r="E15">
            <v>1054710.5175719997</v>
          </cell>
          <cell r="F15">
            <v>1412388.319995</v>
          </cell>
          <cell r="G15">
            <v>4184901.8406697479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4283715.2650369881</v>
          </cell>
          <cell r="D16">
            <v>0</v>
          </cell>
          <cell r="E16">
            <v>1054234.8501719998</v>
          </cell>
          <cell r="F16">
            <v>1412388.319995</v>
          </cell>
          <cell r="G16">
            <v>3925561.7952139881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4283715.2650369881</v>
          </cell>
          <cell r="D17">
            <v>0</v>
          </cell>
          <cell r="E17">
            <v>1054234.8501719998</v>
          </cell>
          <cell r="F17">
            <v>1412388.319995</v>
          </cell>
          <cell r="G17">
            <v>3925561.7952139881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28527.032399999909</v>
          </cell>
          <cell r="D18">
            <v>0</v>
          </cell>
          <cell r="E18">
            <v>0</v>
          </cell>
          <cell r="F18">
            <v>13855.399600000001</v>
          </cell>
          <cell r="G18">
            <v>14671.632799999908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934.81272858008742</v>
          </cell>
          <cell r="D19">
            <v>0</v>
          </cell>
          <cell r="E19">
            <v>9924.0319999999992</v>
          </cell>
          <cell r="F19">
            <v>9924.0319989999971</v>
          </cell>
          <cell r="G19">
            <v>934.81272958008958</v>
          </cell>
          <cell r="H19">
            <v>0</v>
          </cell>
        </row>
        <row r="20">
          <cell r="A20" t="str">
            <v>1.1.1.3.1.1.8</v>
          </cell>
          <cell r="B20" t="str">
            <v xml:space="preserve">INTER HOSP S.A DE C.V.  </v>
          </cell>
          <cell r="C20">
            <v>96135.651198006235</v>
          </cell>
          <cell r="D20">
            <v>0</v>
          </cell>
          <cell r="E20">
            <v>0</v>
          </cell>
          <cell r="F20">
            <v>33754.596400000002</v>
          </cell>
          <cell r="G20">
            <v>62381.054798006233</v>
          </cell>
          <cell r="H20">
            <v>0</v>
          </cell>
        </row>
        <row r="21">
          <cell r="A21" t="str">
            <v>1.1.1.3.1.1.9</v>
          </cell>
          <cell r="B21" t="str">
            <v xml:space="preserve">HOSPITAL CQS S.A DE C.V  </v>
          </cell>
          <cell r="C21">
            <v>163044.49600100028</v>
          </cell>
          <cell r="D21">
            <v>0</v>
          </cell>
          <cell r="E21">
            <v>0</v>
          </cell>
          <cell r="F21">
            <v>0</v>
          </cell>
          <cell r="G21">
            <v>163044.49600100028</v>
          </cell>
          <cell r="H21">
            <v>0</v>
          </cell>
        </row>
        <row r="22">
          <cell r="A22" t="str">
            <v>1.1.1.3.1.1.10</v>
          </cell>
          <cell r="B22" t="str">
            <v xml:space="preserve">LOMAS SPORTS CLINIC AMBULATORIAS S.A. DE C.V.  </v>
          </cell>
          <cell r="C22">
            <v>138631.27730399696</v>
          </cell>
          <cell r="D22">
            <v>0</v>
          </cell>
          <cell r="E22">
            <v>-10440</v>
          </cell>
          <cell r="F22">
            <v>0</v>
          </cell>
          <cell r="G22">
            <v>128191.27730399696</v>
          </cell>
          <cell r="H22">
            <v>0</v>
          </cell>
        </row>
        <row r="23">
          <cell r="A23" t="str">
            <v>1.1.1.3.1.1.11</v>
          </cell>
          <cell r="B23" t="str">
            <v xml:space="preserve">SERVICIOS INTEGRALES EN REHABILITACION NUEVA VIDA ACTIVA, S.C.  </v>
          </cell>
          <cell r="C23">
            <v>105098.67609999911</v>
          </cell>
          <cell r="D23">
            <v>0</v>
          </cell>
          <cell r="E23">
            <v>0</v>
          </cell>
          <cell r="F23">
            <v>0</v>
          </cell>
          <cell r="G23">
            <v>105098.67609999911</v>
          </cell>
          <cell r="H23">
            <v>0</v>
          </cell>
        </row>
        <row r="24">
          <cell r="A24" t="str">
            <v>1.1.1.3.1.1.13</v>
          </cell>
          <cell r="B24" t="str">
            <v xml:space="preserve">JUAN MALDONADO INFANTE  </v>
          </cell>
          <cell r="C24">
            <v>9583.1920010001631</v>
          </cell>
          <cell r="D24">
            <v>0</v>
          </cell>
          <cell r="E24">
            <v>0</v>
          </cell>
          <cell r="F24">
            <v>0</v>
          </cell>
          <cell r="G24">
            <v>9583.1920010001631</v>
          </cell>
          <cell r="H24">
            <v>0</v>
          </cell>
        </row>
        <row r="25">
          <cell r="A25" t="str">
            <v>1.1.1.3.1.1.14</v>
          </cell>
          <cell r="B25" t="str">
            <v xml:space="preserve">CLINICA FUTURA S.A. DE C.V.  </v>
          </cell>
          <cell r="C25">
            <v>61928.722800000003</v>
          </cell>
          <cell r="D25">
            <v>0</v>
          </cell>
          <cell r="E25">
            <v>0</v>
          </cell>
          <cell r="F25">
            <v>0</v>
          </cell>
          <cell r="G25">
            <v>61928.722800000003</v>
          </cell>
          <cell r="H25">
            <v>0</v>
          </cell>
        </row>
        <row r="26">
          <cell r="A26" t="str">
            <v>1.1.1.3.1.1.15</v>
          </cell>
          <cell r="B26" t="str">
            <v xml:space="preserve">INTER MEDICA SOLUTIONS DM S.A. DE C.V.  </v>
          </cell>
          <cell r="C26">
            <v>177283.36179900821</v>
          </cell>
          <cell r="D26">
            <v>0</v>
          </cell>
          <cell r="E26">
            <v>32981.120000000003</v>
          </cell>
          <cell r="F26">
            <v>115805.12</v>
          </cell>
          <cell r="G26">
            <v>94459.361799008213</v>
          </cell>
          <cell r="H26">
            <v>0</v>
          </cell>
        </row>
        <row r="27">
          <cell r="A27" t="str">
            <v>1.1.1.3.1.1.19</v>
          </cell>
          <cell r="B27" t="str">
            <v xml:space="preserve">CLINICA QUIRURGICA BERLIN S.A. DE C.V.  </v>
          </cell>
          <cell r="C27">
            <v>0</v>
          </cell>
          <cell r="D27">
            <v>0</v>
          </cell>
          <cell r="E27">
            <v>6003.5219999999999</v>
          </cell>
          <cell r="F27">
            <v>0</v>
          </cell>
          <cell r="G27">
            <v>6003.5264010001001</v>
          </cell>
          <cell r="H27">
            <v>0</v>
          </cell>
        </row>
        <row r="28">
          <cell r="A28" t="str">
            <v>1.1.1.3.1.1.20</v>
          </cell>
          <cell r="B28" t="str">
            <v xml:space="preserve">CENTRO HOSPITALARIO UNIVERSIDAD S.A. DE C.V.  </v>
          </cell>
          <cell r="C28">
            <v>426011.64440600947</v>
          </cell>
          <cell r="D28">
            <v>0</v>
          </cell>
          <cell r="E28">
            <v>87981.858799999987</v>
          </cell>
          <cell r="F28">
            <v>85317.675200000012</v>
          </cell>
          <cell r="G28">
            <v>428675.82800600945</v>
          </cell>
          <cell r="H28">
            <v>0</v>
          </cell>
        </row>
        <row r="29">
          <cell r="A29" t="str">
            <v>1.1.1.3.1.1.21</v>
          </cell>
          <cell r="B29" t="str">
            <v xml:space="preserve">CENTRO HOSPITALARIO PATRIOTISMO S.A. DE C.V.  </v>
          </cell>
          <cell r="C29">
            <v>307004.13099899935</v>
          </cell>
          <cell r="D29">
            <v>0</v>
          </cell>
          <cell r="E29">
            <v>0</v>
          </cell>
          <cell r="F29">
            <v>0</v>
          </cell>
          <cell r="G29">
            <v>307004.13099899935</v>
          </cell>
          <cell r="H29">
            <v>0</v>
          </cell>
        </row>
        <row r="30">
          <cell r="A30" t="str">
            <v>1.1.1.3.1.1.22</v>
          </cell>
          <cell r="B30" t="str">
            <v xml:space="preserve">WTC SPORTS CLINIC AMBULATORIAS S.A. DE C.V.  </v>
          </cell>
          <cell r="C30">
            <v>133720.65920500015</v>
          </cell>
          <cell r="D30">
            <v>0</v>
          </cell>
          <cell r="E30">
            <v>39622.804400000001</v>
          </cell>
          <cell r="F30">
            <v>0</v>
          </cell>
          <cell r="G30">
            <v>173343.46360500014</v>
          </cell>
          <cell r="H30">
            <v>0</v>
          </cell>
        </row>
        <row r="31">
          <cell r="A31" t="str">
            <v>1.1.1.3.1.1.25</v>
          </cell>
          <cell r="B31" t="str">
            <v xml:space="preserve">SOCIEDAD MEDICA REFORMA S.C  </v>
          </cell>
          <cell r="C31">
            <v>137484.40720000002</v>
          </cell>
          <cell r="D31">
            <v>0</v>
          </cell>
          <cell r="E31">
            <v>33754.596400000002</v>
          </cell>
          <cell r="F31">
            <v>89303.852799999993</v>
          </cell>
          <cell r="G31">
            <v>81935.150800000032</v>
          </cell>
          <cell r="H31">
            <v>0</v>
          </cell>
        </row>
        <row r="32">
          <cell r="A32" t="str">
            <v>1.1.1.3.1.1.26</v>
          </cell>
          <cell r="B32" t="str">
            <v xml:space="preserve">STAR MEDICA, S.A. DE C.V.  </v>
          </cell>
          <cell r="C32">
            <v>176640.28020600509</v>
          </cell>
          <cell r="D32">
            <v>0</v>
          </cell>
          <cell r="E32">
            <v>107201.6204</v>
          </cell>
          <cell r="F32">
            <v>33724.308799999999</v>
          </cell>
          <cell r="G32">
            <v>250117.5918060051</v>
          </cell>
          <cell r="H32">
            <v>0</v>
          </cell>
        </row>
        <row r="33">
          <cell r="A33" t="str">
            <v>1.1.1.3.1.1.29</v>
          </cell>
          <cell r="B33" t="str">
            <v xml:space="preserve">OPERADORA SAN ANGEL INN S.A. DE C.V.  </v>
          </cell>
          <cell r="C33">
            <v>2018.4091970010195</v>
          </cell>
          <cell r="D33">
            <v>0</v>
          </cell>
          <cell r="E33">
            <v>0</v>
          </cell>
          <cell r="F33">
            <v>0</v>
          </cell>
          <cell r="G33">
            <v>2018.4091970010195</v>
          </cell>
          <cell r="H33">
            <v>0</v>
          </cell>
        </row>
        <row r="34">
          <cell r="A34" t="str">
            <v>1.1.1.3.1.1.30</v>
          </cell>
          <cell r="B34" t="str">
            <v xml:space="preserve">OPERADORA HMG S.A DE C.V  </v>
          </cell>
          <cell r="C34">
            <v>35630.24000199791</v>
          </cell>
          <cell r="D34">
            <v>0</v>
          </cell>
          <cell r="E34">
            <v>0</v>
          </cell>
          <cell r="F34">
            <v>0</v>
          </cell>
          <cell r="G34">
            <v>35630.24000199791</v>
          </cell>
          <cell r="H34">
            <v>0</v>
          </cell>
        </row>
        <row r="35">
          <cell r="A35" t="str">
            <v>1.1.1.3.1.1.34</v>
          </cell>
          <cell r="B35" t="str">
            <v xml:space="preserve">SERGIO BERNAL CADENA  </v>
          </cell>
          <cell r="C35">
            <v>96822.997600999661</v>
          </cell>
          <cell r="D35">
            <v>0</v>
          </cell>
          <cell r="E35">
            <v>0</v>
          </cell>
          <cell r="F35">
            <v>0</v>
          </cell>
          <cell r="G35">
            <v>96822.997600999661</v>
          </cell>
          <cell r="H35">
            <v>0</v>
          </cell>
        </row>
        <row r="36">
          <cell r="A36" t="str">
            <v>1.1.1.3.1.1.37</v>
          </cell>
          <cell r="B36" t="str">
            <v xml:space="preserve">CLS MEDICA EN ORTOPEDIA S DE RL DE CV  </v>
          </cell>
          <cell r="C36">
            <v>92084.517200000002</v>
          </cell>
          <cell r="D36">
            <v>0</v>
          </cell>
          <cell r="E36">
            <v>0</v>
          </cell>
          <cell r="F36">
            <v>0</v>
          </cell>
          <cell r="G36">
            <v>92084.517200000002</v>
          </cell>
          <cell r="H36">
            <v>0</v>
          </cell>
        </row>
        <row r="37">
          <cell r="A37" t="str">
            <v>1.1.1.3.1.1.38</v>
          </cell>
          <cell r="B37" t="str">
            <v xml:space="preserve">SERVICIOS DE SALUD DEL ESTADO DE QUERETARO  </v>
          </cell>
          <cell r="C37">
            <v>23902.393661379232</v>
          </cell>
          <cell r="D37">
            <v>0</v>
          </cell>
          <cell r="E37">
            <v>0</v>
          </cell>
          <cell r="F37">
            <v>0</v>
          </cell>
          <cell r="G37">
            <v>23902.393661379232</v>
          </cell>
          <cell r="H37">
            <v>0</v>
          </cell>
        </row>
        <row r="38">
          <cell r="A38" t="str">
            <v>1.1.1.3.1.1.39</v>
          </cell>
          <cell r="B38" t="str">
            <v xml:space="preserve">COMERCIALIZADORA Y DISTRIBUIDORA METROPOLITANA S.A. DE C.V.  </v>
          </cell>
          <cell r="C38">
            <v>8787</v>
          </cell>
          <cell r="D38">
            <v>0</v>
          </cell>
          <cell r="E38">
            <v>14645</v>
          </cell>
          <cell r="F38">
            <v>8787</v>
          </cell>
          <cell r="G38">
            <v>14645</v>
          </cell>
          <cell r="H38">
            <v>0</v>
          </cell>
        </row>
        <row r="39">
          <cell r="A39" t="str">
            <v>1.1.1.3.1.1.41</v>
          </cell>
          <cell r="B39" t="str">
            <v xml:space="preserve">SEDNA HOSPITAL S.A. DE C.V.  </v>
          </cell>
          <cell r="C39">
            <v>2900.0120010010432</v>
          </cell>
          <cell r="D39">
            <v>0</v>
          </cell>
          <cell r="E39">
            <v>0</v>
          </cell>
          <cell r="F39">
            <v>0</v>
          </cell>
          <cell r="G39">
            <v>2900.0120010010432</v>
          </cell>
          <cell r="H39">
            <v>0</v>
          </cell>
        </row>
        <row r="40">
          <cell r="A40" t="str">
            <v>1.1.1.3.1.1.43</v>
          </cell>
          <cell r="B40" t="str">
            <v xml:space="preserve">LHM Importaciones SA. de CV.  </v>
          </cell>
          <cell r="C40">
            <v>10150</v>
          </cell>
          <cell r="D40">
            <v>0</v>
          </cell>
          <cell r="E40">
            <v>0</v>
          </cell>
          <cell r="F40">
            <v>0</v>
          </cell>
          <cell r="G40">
            <v>10150</v>
          </cell>
          <cell r="H40">
            <v>0</v>
          </cell>
        </row>
        <row r="41">
          <cell r="A41" t="str">
            <v>1.1.1.3.1.1.46</v>
          </cell>
          <cell r="B41" t="str">
            <v xml:space="preserve">HBD CENTRO DE CIRUGIA DE CORTA ESTANCIA MEXICO UNO S A P I DE C V  </v>
          </cell>
          <cell r="C41">
            <v>204464.88240000012</v>
          </cell>
          <cell r="D41">
            <v>0</v>
          </cell>
          <cell r="E41">
            <v>0</v>
          </cell>
          <cell r="F41">
            <v>0</v>
          </cell>
          <cell r="G41">
            <v>204464.88240000012</v>
          </cell>
          <cell r="H41">
            <v>0</v>
          </cell>
        </row>
        <row r="42">
          <cell r="A42" t="str">
            <v>1.1.1.3.1.1.48</v>
          </cell>
          <cell r="B42" t="str">
            <v xml:space="preserve">SATELITE SPORTS CLINIC AMBULATORIAS S.A. DE C.V.  </v>
          </cell>
          <cell r="C42">
            <v>64676.008399999933</v>
          </cell>
          <cell r="D42">
            <v>0</v>
          </cell>
          <cell r="E42">
            <v>0</v>
          </cell>
          <cell r="F42">
            <v>0</v>
          </cell>
          <cell r="G42">
            <v>64676.008399999933</v>
          </cell>
          <cell r="H42">
            <v>0</v>
          </cell>
        </row>
        <row r="43">
          <cell r="A43" t="str">
            <v>1.1.1.3.1.1.50</v>
          </cell>
          <cell r="B43" t="str">
            <v xml:space="preserve">STROPS SERVICIOS S.A. DE C.V.  </v>
          </cell>
          <cell r="C43">
            <v>14586.08</v>
          </cell>
          <cell r="D43">
            <v>0</v>
          </cell>
          <cell r="E43">
            <v>0</v>
          </cell>
          <cell r="F43">
            <v>0</v>
          </cell>
          <cell r="G43">
            <v>14586.08</v>
          </cell>
          <cell r="H43">
            <v>0</v>
          </cell>
        </row>
        <row r="44">
          <cell r="A44" t="str">
            <v>1.1.1.3.1.1.51</v>
          </cell>
          <cell r="B44" t="str">
            <v xml:space="preserve">Sistema Municipal Para el Desarrollo Integral de la Familia del Municipio de Corregidora, Qro.  </v>
          </cell>
          <cell r="C44">
            <v>3000</v>
          </cell>
          <cell r="D44">
            <v>0</v>
          </cell>
          <cell r="E44">
            <v>0</v>
          </cell>
          <cell r="F44">
            <v>0</v>
          </cell>
          <cell r="G44">
            <v>3000</v>
          </cell>
          <cell r="H44">
            <v>0</v>
          </cell>
        </row>
        <row r="45">
          <cell r="A45" t="str">
            <v>1.1.1.3.1.1.52</v>
          </cell>
          <cell r="B45" t="str">
            <v xml:space="preserve">CLINICA DE ESPECIALIDADES MEDICAS DEL SUR SC  </v>
          </cell>
          <cell r="C45">
            <v>264072.67919499893</v>
          </cell>
          <cell r="D45">
            <v>0</v>
          </cell>
          <cell r="E45">
            <v>77853.400000000009</v>
          </cell>
          <cell r="F45">
            <v>217080.09160000001</v>
          </cell>
          <cell r="G45">
            <v>124845.98759499891</v>
          </cell>
          <cell r="H45">
            <v>0</v>
          </cell>
        </row>
        <row r="46">
          <cell r="A46" t="str">
            <v>1.1.1.3.1.1.53</v>
          </cell>
          <cell r="B46" t="str">
            <v xml:space="preserve">NUEVO SANATORIO DURANGO S.A DE C.V  </v>
          </cell>
          <cell r="C46">
            <v>142622.76600000064</v>
          </cell>
          <cell r="D46">
            <v>0</v>
          </cell>
          <cell r="E46">
            <v>0</v>
          </cell>
          <cell r="F46">
            <v>0</v>
          </cell>
          <cell r="G46">
            <v>142622.76600000064</v>
          </cell>
          <cell r="H46">
            <v>0</v>
          </cell>
        </row>
        <row r="47">
          <cell r="A47" t="str">
            <v>1.1.1.3.1.1.56</v>
          </cell>
          <cell r="B47" t="str">
            <v xml:space="preserve">SERVICIOS HOSPITALARIOS PALACE ATHENEA, S.A. DE C.V.  </v>
          </cell>
          <cell r="C47">
            <v>7539.9991999999911</v>
          </cell>
          <cell r="D47">
            <v>0</v>
          </cell>
          <cell r="E47">
            <v>0</v>
          </cell>
          <cell r="F47">
            <v>0</v>
          </cell>
          <cell r="G47">
            <v>7539.9991999999911</v>
          </cell>
          <cell r="H47">
            <v>0</v>
          </cell>
        </row>
        <row r="48">
          <cell r="A48" t="str">
            <v>1.1.1.3.1.1.76</v>
          </cell>
          <cell r="B48" t="str">
            <v xml:space="preserve">BIOSPINE, S.A. DE C.V.  </v>
          </cell>
          <cell r="C48">
            <v>17441.645599999989</v>
          </cell>
          <cell r="D48">
            <v>0</v>
          </cell>
          <cell r="E48">
            <v>0</v>
          </cell>
          <cell r="F48">
            <v>0</v>
          </cell>
          <cell r="G48">
            <v>17441.645599999989</v>
          </cell>
          <cell r="H48">
            <v>0</v>
          </cell>
        </row>
        <row r="49">
          <cell r="A49" t="str">
            <v>1.1.1.3.1.1.88</v>
          </cell>
          <cell r="B49" t="str">
            <v xml:space="preserve">MEDICAL PAYMENT SOLUTION, S.C.  </v>
          </cell>
          <cell r="C49">
            <v>243645.8676000002</v>
          </cell>
          <cell r="D49">
            <v>0</v>
          </cell>
          <cell r="E49">
            <v>0</v>
          </cell>
          <cell r="F49">
            <v>0</v>
          </cell>
          <cell r="G49">
            <v>243645.8676000002</v>
          </cell>
          <cell r="H49">
            <v>0</v>
          </cell>
        </row>
        <row r="50">
          <cell r="A50" t="str">
            <v>1.1.1.3.1.1.112</v>
          </cell>
          <cell r="B50" t="str">
            <v xml:space="preserve">BRILOS DE MÉXICO S.A. DE C.V.  </v>
          </cell>
          <cell r="C50">
            <v>4059.9943980006501</v>
          </cell>
          <cell r="D50">
            <v>0</v>
          </cell>
          <cell r="E50">
            <v>103942.61199999999</v>
          </cell>
          <cell r="F50">
            <v>108002.606</v>
          </cell>
          <cell r="G50">
            <v>0</v>
          </cell>
          <cell r="H50">
            <v>0</v>
          </cell>
        </row>
        <row r="51">
          <cell r="A51" t="str">
            <v>1.1.1.3.1.1.114</v>
          </cell>
          <cell r="B51" t="str">
            <v xml:space="preserve">HSAI CORTA ESTANCIA S.A. DE C.V.  </v>
          </cell>
          <cell r="C51">
            <v>230500.24000099988</v>
          </cell>
          <cell r="D51">
            <v>0</v>
          </cell>
          <cell r="E51">
            <v>44105.52</v>
          </cell>
          <cell r="F51">
            <v>0</v>
          </cell>
          <cell r="G51">
            <v>274605.7600009999</v>
          </cell>
          <cell r="H51">
            <v>0</v>
          </cell>
        </row>
        <row r="52">
          <cell r="A52" t="str">
            <v>1.1.1.3.1.1.118</v>
          </cell>
          <cell r="B52" t="str">
            <v xml:space="preserve">APLICACIONES MEDICAS INTEGRALES S.A. DE C.V.  </v>
          </cell>
          <cell r="C52">
            <v>16122.628400000161</v>
          </cell>
          <cell r="D52">
            <v>0</v>
          </cell>
          <cell r="E52">
            <v>0</v>
          </cell>
          <cell r="F52">
            <v>0</v>
          </cell>
          <cell r="G52">
            <v>16122.628400000161</v>
          </cell>
          <cell r="H52">
            <v>0</v>
          </cell>
        </row>
        <row r="53">
          <cell r="A53" t="str">
            <v>1.1.1.3.1.1.148</v>
          </cell>
          <cell r="B53" t="str">
            <v xml:space="preserve">SANATORIO TRINIDAD S.A. DE C.V.  </v>
          </cell>
          <cell r="C53">
            <v>32294.643598999828</v>
          </cell>
          <cell r="D53">
            <v>0</v>
          </cell>
          <cell r="E53">
            <v>0</v>
          </cell>
          <cell r="F53">
            <v>32294.643599999999</v>
          </cell>
          <cell r="G53">
            <v>0</v>
          </cell>
          <cell r="H53">
            <v>0</v>
          </cell>
        </row>
        <row r="54">
          <cell r="A54" t="str">
            <v>1.1.1.3.1.1.166</v>
          </cell>
          <cell r="B54" t="str">
            <v xml:space="preserve">GLOBE MEDICA INTERNACIONAL S.A DE C.V  </v>
          </cell>
          <cell r="C54">
            <v>0</v>
          </cell>
          <cell r="D54">
            <v>0</v>
          </cell>
          <cell r="E54">
            <v>2296.8000000000002</v>
          </cell>
          <cell r="F54">
            <v>0</v>
          </cell>
          <cell r="G54">
            <v>2296.8000000000002</v>
          </cell>
          <cell r="H54">
            <v>0</v>
          </cell>
        </row>
        <row r="55">
          <cell r="A55" t="str">
            <v>1.1.1.3.1.1.185</v>
          </cell>
          <cell r="B55" t="str">
            <v>OLGA ARMINDA SALIM BALBOA</v>
          </cell>
          <cell r="C55">
            <v>28999.999999999985</v>
          </cell>
          <cell r="D55">
            <v>0</v>
          </cell>
          <cell r="E55">
            <v>0</v>
          </cell>
          <cell r="F55">
            <v>0</v>
          </cell>
          <cell r="G55">
            <v>28999.999999999985</v>
          </cell>
          <cell r="H55">
            <v>0</v>
          </cell>
        </row>
        <row r="56">
          <cell r="A56" t="str">
            <v>1.1.1.3.1.1.193</v>
          </cell>
          <cell r="B56" t="str">
            <v xml:space="preserve">W&amp;amp;GPM PROVEEDOR UNIVERSAL S.A DE C.V.  </v>
          </cell>
          <cell r="C56">
            <v>3539.937200000044</v>
          </cell>
          <cell r="D56">
            <v>0</v>
          </cell>
          <cell r="E56">
            <v>0</v>
          </cell>
          <cell r="F56">
            <v>3539.9371999999998</v>
          </cell>
          <cell r="G56">
            <v>0</v>
          </cell>
          <cell r="H56">
            <v>0</v>
          </cell>
        </row>
        <row r="57">
          <cell r="A57" t="str">
            <v>1.1.1.3.1.1.198</v>
          </cell>
          <cell r="B57" t="str">
            <v>JESUS IVAN MUÑOZ DIAZ</v>
          </cell>
          <cell r="C57">
            <v>127.23999999999978</v>
          </cell>
          <cell r="D57">
            <v>0</v>
          </cell>
          <cell r="E57">
            <v>0</v>
          </cell>
          <cell r="F57">
            <v>0</v>
          </cell>
          <cell r="G57">
            <v>127.23999999999978</v>
          </cell>
          <cell r="H57">
            <v>0</v>
          </cell>
        </row>
        <row r="58">
          <cell r="A58" t="str">
            <v>1.1.1.3.1.1.199</v>
          </cell>
          <cell r="B58" t="str">
            <v xml:space="preserve">PLANET MART SERVICES S.A DE C.V.  </v>
          </cell>
          <cell r="C58">
            <v>259119.48000099976</v>
          </cell>
          <cell r="D58">
            <v>0</v>
          </cell>
          <cell r="E58">
            <v>189723.45199999999</v>
          </cell>
          <cell r="F58">
            <v>305519.4776000001</v>
          </cell>
          <cell r="G58">
            <v>143323.45440099965</v>
          </cell>
          <cell r="H58">
            <v>0</v>
          </cell>
        </row>
        <row r="59">
          <cell r="A59" t="str">
            <v>1.1.1.3.1.1.221</v>
          </cell>
          <cell r="B59" t="str">
            <v xml:space="preserve">BUPA MEXICO COMPAÑIA DE SEGUROS S,A DE C.V.  </v>
          </cell>
          <cell r="C59">
            <v>11663.99992</v>
          </cell>
          <cell r="D59">
            <v>0</v>
          </cell>
          <cell r="E59">
            <v>0</v>
          </cell>
          <cell r="F59">
            <v>0</v>
          </cell>
          <cell r="G59">
            <v>11663.99992</v>
          </cell>
          <cell r="H59">
            <v>0</v>
          </cell>
        </row>
        <row r="60">
          <cell r="A60" t="str">
            <v>1.1.1.3.1.1.225</v>
          </cell>
          <cell r="B60" t="str">
            <v>DAVID NIEVES MOCTEZUMA</v>
          </cell>
          <cell r="C60">
            <v>0</v>
          </cell>
          <cell r="D60">
            <v>0</v>
          </cell>
          <cell r="E60">
            <v>4958.7400440000001</v>
          </cell>
          <cell r="F60">
            <v>4958.7400440000001</v>
          </cell>
          <cell r="G60">
            <v>0</v>
          </cell>
          <cell r="H60">
            <v>0</v>
          </cell>
        </row>
        <row r="61">
          <cell r="A61" t="str">
            <v>1.1.1.3.1.1.257</v>
          </cell>
          <cell r="B61" t="str">
            <v>ALEJANDRO ORTEGA MOLINA</v>
          </cell>
          <cell r="C61">
            <v>6960.0000000000009</v>
          </cell>
          <cell r="D61">
            <v>0</v>
          </cell>
          <cell r="E61">
            <v>0</v>
          </cell>
          <cell r="F61">
            <v>6960</v>
          </cell>
          <cell r="G61">
            <v>0</v>
          </cell>
          <cell r="H61">
            <v>0</v>
          </cell>
        </row>
        <row r="62">
          <cell r="A62" t="str">
            <v>1.1.1.3.1.1.260</v>
          </cell>
          <cell r="B62" t="str">
            <v xml:space="preserve">ORTHOPEDICS HADAR, S.A. DE C.V.  </v>
          </cell>
          <cell r="C62">
            <v>2499.9999839999946</v>
          </cell>
          <cell r="D62">
            <v>0</v>
          </cell>
          <cell r="E62">
            <v>0</v>
          </cell>
          <cell r="F62">
            <v>2499.999984</v>
          </cell>
          <cell r="G62">
            <v>0</v>
          </cell>
          <cell r="H62">
            <v>0</v>
          </cell>
        </row>
        <row r="63">
          <cell r="A63" t="str">
            <v>1.1.1.3.1.1.271</v>
          </cell>
          <cell r="B63" t="str">
            <v>EDITH WEHBER GARCIA</v>
          </cell>
          <cell r="C63">
            <v>31648.094400000002</v>
          </cell>
          <cell r="D63">
            <v>0</v>
          </cell>
          <cell r="E63">
            <v>0</v>
          </cell>
          <cell r="F63">
            <v>0</v>
          </cell>
          <cell r="G63">
            <v>31648.094400000002</v>
          </cell>
          <cell r="H63">
            <v>0</v>
          </cell>
        </row>
        <row r="64">
          <cell r="A64" t="str">
            <v>1.1.1.3.1.1.277</v>
          </cell>
          <cell r="B64" t="str">
            <v xml:space="preserve">CENTRO HOSPITALARIO MAC S.A. DE C.V.  </v>
          </cell>
          <cell r="C64">
            <v>7748.7999990000026</v>
          </cell>
          <cell r="D64">
            <v>0</v>
          </cell>
          <cell r="E64">
            <v>48325.252000000008</v>
          </cell>
          <cell r="F64">
            <v>0</v>
          </cell>
          <cell r="G64">
            <v>56074.05199900001</v>
          </cell>
          <cell r="H64">
            <v>0</v>
          </cell>
        </row>
        <row r="65">
          <cell r="A65" t="str">
            <v>1.1.1.3.1.1.285</v>
          </cell>
          <cell r="B65" t="str">
            <v xml:space="preserve">AXA ASSISTANCE MEXICO S.A. DE C.V.  </v>
          </cell>
          <cell r="C65">
            <v>295305.79823699931</v>
          </cell>
          <cell r="D65">
            <v>0</v>
          </cell>
          <cell r="E65">
            <v>0</v>
          </cell>
          <cell r="F65">
            <v>122080.67823999999</v>
          </cell>
          <cell r="G65">
            <v>173225.11999699933</v>
          </cell>
          <cell r="H65">
            <v>0</v>
          </cell>
        </row>
        <row r="66">
          <cell r="A66" t="str">
            <v>1.1.1.3.1.1.288</v>
          </cell>
          <cell r="B66" t="str">
            <v xml:space="preserve">UNIDAD HOSPITALARIA LA PAZ SA DE CV  </v>
          </cell>
          <cell r="C66">
            <v>18223.960399999996</v>
          </cell>
          <cell r="D66">
            <v>0</v>
          </cell>
          <cell r="E66">
            <v>0</v>
          </cell>
          <cell r="F66">
            <v>0</v>
          </cell>
          <cell r="G66">
            <v>18223.960399999996</v>
          </cell>
          <cell r="H66">
            <v>0</v>
          </cell>
        </row>
        <row r="67">
          <cell r="A67" t="str">
            <v>1.1.1.3.1.1.290</v>
          </cell>
          <cell r="B67" t="str">
            <v>GUILLERMINA JIMENEZ RODRIGUEZ</v>
          </cell>
          <cell r="C67">
            <v>3.5500000000001819</v>
          </cell>
          <cell r="D67">
            <v>0</v>
          </cell>
          <cell r="E67">
            <v>0</v>
          </cell>
          <cell r="F67">
            <v>0</v>
          </cell>
          <cell r="G67">
            <v>3.5500000000001819</v>
          </cell>
          <cell r="H67">
            <v>0</v>
          </cell>
        </row>
        <row r="68">
          <cell r="A68" t="str">
            <v>1.1.1.3.1.1.318</v>
          </cell>
          <cell r="B68" t="str">
            <v xml:space="preserve">RECYORTOPEDICS S.A. DE C.V.  </v>
          </cell>
          <cell r="C68">
            <v>20079.600000000093</v>
          </cell>
          <cell r="D68">
            <v>0</v>
          </cell>
          <cell r="E68">
            <v>42839.959999999992</v>
          </cell>
          <cell r="F68">
            <v>0</v>
          </cell>
          <cell r="G68">
            <v>62919.560000000085</v>
          </cell>
          <cell r="H68">
            <v>0</v>
          </cell>
        </row>
        <row r="69">
          <cell r="A69" t="str">
            <v>1.1.1.3.1.1.335</v>
          </cell>
          <cell r="B69" t="str">
            <v xml:space="preserve">PLATINUM MEDIC SOLUTIONS, S.A. DE C.V.  </v>
          </cell>
          <cell r="C69">
            <v>0</v>
          </cell>
          <cell r="D69">
            <v>0</v>
          </cell>
          <cell r="E69">
            <v>77500.759999999995</v>
          </cell>
          <cell r="F69">
            <v>77500.759999999995</v>
          </cell>
          <cell r="G69">
            <v>0</v>
          </cell>
          <cell r="H69">
            <v>0</v>
          </cell>
        </row>
        <row r="70">
          <cell r="A70" t="str">
            <v>1.1.1.3.1.1.363</v>
          </cell>
          <cell r="B70" t="str">
            <v xml:space="preserve">GENERICOS INYECTABLES DE GUADALAJARA SA DE CV  </v>
          </cell>
          <cell r="C70">
            <v>0</v>
          </cell>
          <cell r="D70">
            <v>0</v>
          </cell>
          <cell r="E70">
            <v>8021.4812000000002</v>
          </cell>
          <cell r="F70">
            <v>8021.4811999999993</v>
          </cell>
          <cell r="G70">
            <v>0</v>
          </cell>
          <cell r="H70">
            <v>0</v>
          </cell>
        </row>
        <row r="71">
          <cell r="A71" t="str">
            <v>1.1.1.3.1.1.368</v>
          </cell>
          <cell r="B71" t="str">
            <v>JULIO CESAR LOPEZ SALINAS</v>
          </cell>
          <cell r="C71">
            <v>16675.289999999986</v>
          </cell>
          <cell r="D71">
            <v>0</v>
          </cell>
          <cell r="E71">
            <v>0</v>
          </cell>
          <cell r="F71">
            <v>16675.29</v>
          </cell>
          <cell r="G71">
            <v>0</v>
          </cell>
          <cell r="H71">
            <v>0</v>
          </cell>
        </row>
        <row r="72">
          <cell r="A72" t="str">
            <v>1.1.1.3.1.1.373</v>
          </cell>
          <cell r="B72" t="str">
            <v xml:space="preserve">PROVEEDORA GENUS S.A. DE C.V.  </v>
          </cell>
          <cell r="C72">
            <v>0</v>
          </cell>
          <cell r="D72">
            <v>0</v>
          </cell>
          <cell r="E72">
            <v>30442.75</v>
          </cell>
          <cell r="F72">
            <v>30442.75</v>
          </cell>
          <cell r="G72">
            <v>0</v>
          </cell>
          <cell r="H72">
            <v>0</v>
          </cell>
        </row>
        <row r="73">
          <cell r="A73" t="str">
            <v>1.1.1.3.1.1.376</v>
          </cell>
          <cell r="B73" t="str">
            <v xml:space="preserve">ORTOLAP DEL SURESTE SA DE CV  </v>
          </cell>
          <cell r="C73">
            <v>101768.1456</v>
          </cell>
          <cell r="D73">
            <v>0</v>
          </cell>
          <cell r="E73">
            <v>16209.689200000001</v>
          </cell>
          <cell r="F73">
            <v>0</v>
          </cell>
          <cell r="G73">
            <v>117977.83480000001</v>
          </cell>
          <cell r="H73">
            <v>0</v>
          </cell>
        </row>
        <row r="74">
          <cell r="A74" t="str">
            <v>1.1.1.3.1.1.380</v>
          </cell>
          <cell r="B74" t="str">
            <v>GUSTAVO AGUILAR ENRIQUEZ</v>
          </cell>
          <cell r="C74">
            <v>0</v>
          </cell>
          <cell r="D74">
            <v>0</v>
          </cell>
          <cell r="E74">
            <v>8120</v>
          </cell>
          <cell r="F74">
            <v>8120</v>
          </cell>
          <cell r="G74">
            <v>0</v>
          </cell>
          <cell r="H74">
            <v>0</v>
          </cell>
        </row>
        <row r="75">
          <cell r="A75" t="str">
            <v>1.1.1.3.1.1.381</v>
          </cell>
          <cell r="B75" t="str">
            <v>AURELIA ANGELICA CASTILLO SILVA</v>
          </cell>
          <cell r="C75">
            <v>0</v>
          </cell>
          <cell r="D75">
            <v>0</v>
          </cell>
          <cell r="E75">
            <v>13929.03002</v>
          </cell>
          <cell r="F75">
            <v>13929.03002</v>
          </cell>
          <cell r="G75">
            <v>0</v>
          </cell>
          <cell r="H75">
            <v>0</v>
          </cell>
        </row>
        <row r="76">
          <cell r="A76" t="str">
            <v>1.1.1.3.1.1.382</v>
          </cell>
          <cell r="B76" t="str">
            <v>MISAEL ANDRÉS BAENA ALVAREZ</v>
          </cell>
          <cell r="C76">
            <v>0</v>
          </cell>
          <cell r="D76">
            <v>0</v>
          </cell>
          <cell r="E76">
            <v>20585.519963999999</v>
          </cell>
          <cell r="F76">
            <v>20585.519963999999</v>
          </cell>
          <cell r="G76">
            <v>0</v>
          </cell>
          <cell r="H76">
            <v>0</v>
          </cell>
        </row>
        <row r="77">
          <cell r="A77" t="str">
            <v>1.1.1.3.1.1.383</v>
          </cell>
          <cell r="B77" t="str">
            <v>MARTHA MARGARITA REYES ZUÑIGA</v>
          </cell>
          <cell r="C77">
            <v>0</v>
          </cell>
          <cell r="D77">
            <v>0</v>
          </cell>
          <cell r="E77">
            <v>43705.329744000002</v>
          </cell>
          <cell r="F77">
            <v>43705.329744000002</v>
          </cell>
          <cell r="G77">
            <v>0</v>
          </cell>
          <cell r="H77">
            <v>0</v>
          </cell>
        </row>
        <row r="78">
          <cell r="A78" t="str">
            <v>1.1.1.3.2</v>
          </cell>
          <cell r="B78" t="str">
            <v xml:space="preserve"> A CARGO DE OTROS DEUDORES </v>
          </cell>
          <cell r="C78">
            <v>258864.37805575971</v>
          </cell>
          <cell r="D78">
            <v>0</v>
          </cell>
          <cell r="E78">
            <v>475.66739999999999</v>
          </cell>
          <cell r="F78">
            <v>0</v>
          </cell>
          <cell r="G78">
            <v>259340.04545575971</v>
          </cell>
          <cell r="H78">
            <v>0</v>
          </cell>
        </row>
        <row r="79">
          <cell r="A79" t="str">
            <v>1.1.1.3.2.4</v>
          </cell>
          <cell r="B79" t="str">
            <v xml:space="preserve"> DEUDORES DIVERSOS </v>
          </cell>
          <cell r="C79">
            <v>15578.378055759693</v>
          </cell>
          <cell r="D79">
            <v>0</v>
          </cell>
          <cell r="E79">
            <v>475.66739999999999</v>
          </cell>
          <cell r="F79">
            <v>0</v>
          </cell>
          <cell r="G79">
            <v>16054.045455759693</v>
          </cell>
          <cell r="H79">
            <v>0</v>
          </cell>
        </row>
        <row r="80">
          <cell r="A80" t="str">
            <v>1.1.1.3.2.4.1</v>
          </cell>
          <cell r="B80" t="str">
            <v xml:space="preserve"> DEUDORES DIVERSOS </v>
          </cell>
          <cell r="C80">
            <v>15578.378055759693</v>
          </cell>
          <cell r="D80">
            <v>0</v>
          </cell>
          <cell r="E80">
            <v>475.66739999999999</v>
          </cell>
          <cell r="F80">
            <v>0</v>
          </cell>
          <cell r="G80">
            <v>16054.045455759693</v>
          </cell>
          <cell r="H80">
            <v>0</v>
          </cell>
        </row>
        <row r="81">
          <cell r="A81" t="str">
            <v>1.1.1.3.2.4.1.7</v>
          </cell>
          <cell r="B81" t="str">
            <v xml:space="preserve">DIVERSOS  </v>
          </cell>
          <cell r="C81">
            <v>1635.2020480000647</v>
          </cell>
          <cell r="D81">
            <v>0</v>
          </cell>
          <cell r="E81">
            <v>475.66739999999999</v>
          </cell>
          <cell r="F81">
            <v>0</v>
          </cell>
          <cell r="G81">
            <v>2110.8694480000645</v>
          </cell>
          <cell r="H81">
            <v>0</v>
          </cell>
        </row>
        <row r="82">
          <cell r="A82" t="str">
            <v>1.1.1.3.2.4.1.11</v>
          </cell>
          <cell r="B82" t="str">
            <v>JULIO CESAR FUENTES MENDOZA</v>
          </cell>
          <cell r="C82">
            <v>13943.178</v>
          </cell>
          <cell r="D82">
            <v>0</v>
          </cell>
          <cell r="E82">
            <v>0</v>
          </cell>
          <cell r="F82">
            <v>0</v>
          </cell>
          <cell r="G82">
            <v>13943.178</v>
          </cell>
          <cell r="H82">
            <v>0</v>
          </cell>
        </row>
        <row r="83">
          <cell r="A83" t="str">
            <v>1.1.1.3.2.5</v>
          </cell>
          <cell r="B83" t="str">
            <v xml:space="preserve"> IMPUESTOS A FAVOR </v>
          </cell>
          <cell r="C83">
            <v>243286</v>
          </cell>
          <cell r="D83">
            <v>0</v>
          </cell>
          <cell r="E83">
            <v>0</v>
          </cell>
          <cell r="F83">
            <v>0</v>
          </cell>
          <cell r="G83">
            <v>243286</v>
          </cell>
          <cell r="H83">
            <v>0</v>
          </cell>
        </row>
        <row r="84">
          <cell r="A84" t="str">
            <v>1.1.1.3.2.5.2</v>
          </cell>
          <cell r="B84" t="str">
            <v xml:space="preserve"> ISR A FAVOR </v>
          </cell>
          <cell r="C84">
            <v>243286</v>
          </cell>
          <cell r="D84">
            <v>0</v>
          </cell>
          <cell r="E84">
            <v>0</v>
          </cell>
          <cell r="F84">
            <v>0</v>
          </cell>
          <cell r="G84">
            <v>243286</v>
          </cell>
          <cell r="H84">
            <v>0</v>
          </cell>
        </row>
        <row r="85">
          <cell r="A85" t="str">
            <v>1.1.1.3.2.5.2.1</v>
          </cell>
          <cell r="B85" t="str">
            <v>ISR  PERSONAS MORALES REGIMEN GENERAL A FAVOR</v>
          </cell>
          <cell r="C85">
            <v>243286</v>
          </cell>
          <cell r="D85">
            <v>0</v>
          </cell>
          <cell r="E85">
            <v>0</v>
          </cell>
          <cell r="F85">
            <v>0</v>
          </cell>
          <cell r="G85">
            <v>243286</v>
          </cell>
          <cell r="H85">
            <v>0</v>
          </cell>
        </row>
        <row r="86">
          <cell r="A86" t="str">
            <v>1.1.1.5</v>
          </cell>
          <cell r="B86" t="str">
            <v xml:space="preserve"> INVENTARIOS </v>
          </cell>
          <cell r="C86">
            <v>10291100.724993005</v>
          </cell>
          <cell r="D86">
            <v>0</v>
          </cell>
          <cell r="E86">
            <v>403268.44</v>
          </cell>
          <cell r="F86">
            <v>483159.48846800003</v>
          </cell>
          <cell r="G86">
            <v>10211209.676525004</v>
          </cell>
          <cell r="H86">
            <v>0</v>
          </cell>
        </row>
        <row r="87">
          <cell r="A87" t="str">
            <v>1.1.1.5.1</v>
          </cell>
          <cell r="B87" t="str">
            <v xml:space="preserve"> PRODUCTOS TERMINADOS </v>
          </cell>
          <cell r="C87">
            <v>10291100.724993004</v>
          </cell>
          <cell r="D87">
            <v>0</v>
          </cell>
          <cell r="E87">
            <v>403268.44</v>
          </cell>
          <cell r="F87">
            <v>483159.48846800003</v>
          </cell>
          <cell r="G87">
            <v>10211209.676525002</v>
          </cell>
          <cell r="H87">
            <v>0</v>
          </cell>
        </row>
        <row r="88">
          <cell r="A88" t="str">
            <v>1.1.1.5.1.1</v>
          </cell>
          <cell r="B88" t="str">
            <v xml:space="preserve"> ALMACÉN GENERAL </v>
          </cell>
          <cell r="C88">
            <v>10228247.750445001</v>
          </cell>
          <cell r="D88">
            <v>0</v>
          </cell>
          <cell r="E88">
            <v>403267.44326799997</v>
          </cell>
          <cell r="F88">
            <v>483159.48846800003</v>
          </cell>
          <cell r="G88">
            <v>10148355.705245001</v>
          </cell>
          <cell r="H88">
            <v>0</v>
          </cell>
        </row>
        <row r="89">
          <cell r="A89" t="str">
            <v>1.1.1.5.1.3</v>
          </cell>
          <cell r="B89" t="str">
            <v xml:space="preserve"> ALMACEN REMISIONES </v>
          </cell>
          <cell r="C89">
            <v>58563.083109000334</v>
          </cell>
          <cell r="D89">
            <v>0</v>
          </cell>
          <cell r="E89">
            <v>0</v>
          </cell>
          <cell r="F89">
            <v>0</v>
          </cell>
          <cell r="G89">
            <v>58563.083109000334</v>
          </cell>
          <cell r="H89">
            <v>0</v>
          </cell>
        </row>
        <row r="90">
          <cell r="A90" t="str">
            <v>1.1.1.5.1.4</v>
          </cell>
          <cell r="B90" t="str">
            <v xml:space="preserve"> ALMACÉN CONSIGNACION </v>
          </cell>
          <cell r="C90">
            <v>4289.8931280000052</v>
          </cell>
          <cell r="D90">
            <v>0</v>
          </cell>
          <cell r="E90">
            <v>0</v>
          </cell>
          <cell r="F90">
            <v>0</v>
          </cell>
          <cell r="G90">
            <v>4289.8931280000052</v>
          </cell>
          <cell r="H90">
            <v>0</v>
          </cell>
        </row>
        <row r="91">
          <cell r="A91" t="str">
            <v>1.1.1.5.1.5</v>
          </cell>
          <cell r="B91" t="str">
            <v xml:space="preserve"> ALMACÉN QUERÉTARO </v>
          </cell>
          <cell r="C91">
            <v>0</v>
          </cell>
          <cell r="D91">
            <v>0</v>
          </cell>
          <cell r="E91">
            <v>0.99673199999999995</v>
          </cell>
          <cell r="F91">
            <v>0</v>
          </cell>
          <cell r="G91">
            <v>0.99369100000603794</v>
          </cell>
          <cell r="H91">
            <v>0</v>
          </cell>
        </row>
        <row r="92">
          <cell r="A92" t="str">
            <v>1.1.1.9</v>
          </cell>
          <cell r="B92" t="str">
            <v xml:space="preserve"> PAGOS ANTICIPADOS </v>
          </cell>
          <cell r="C92">
            <v>5549.0021922403776</v>
          </cell>
          <cell r="D92">
            <v>0</v>
          </cell>
          <cell r="E92">
            <v>5392.95</v>
          </cell>
          <cell r="F92">
            <v>5100</v>
          </cell>
          <cell r="G92">
            <v>5841.9521922403774</v>
          </cell>
          <cell r="H92">
            <v>0</v>
          </cell>
        </row>
        <row r="93">
          <cell r="A93" t="str">
            <v>1.1.1.9.1</v>
          </cell>
          <cell r="B93" t="str">
            <v xml:space="preserve"> ANTICIPO A PROVEEDORES </v>
          </cell>
          <cell r="C93">
            <v>5449.0021922403776</v>
          </cell>
          <cell r="D93">
            <v>0</v>
          </cell>
          <cell r="E93">
            <v>0</v>
          </cell>
          <cell r="F93">
            <v>5000</v>
          </cell>
          <cell r="G93">
            <v>449.00219224037755</v>
          </cell>
          <cell r="H93">
            <v>0</v>
          </cell>
        </row>
        <row r="94">
          <cell r="A94" t="str">
            <v>1.1.1.9.1.1</v>
          </cell>
          <cell r="B94" t="str">
            <v xml:space="preserve"> ANTICIPO A PROVEEDORES NACIONAL </v>
          </cell>
          <cell r="C94">
            <v>5449.0021922403776</v>
          </cell>
          <cell r="D94">
            <v>0</v>
          </cell>
          <cell r="E94">
            <v>0</v>
          </cell>
          <cell r="F94">
            <v>5000</v>
          </cell>
          <cell r="G94">
            <v>449.00219224037755</v>
          </cell>
          <cell r="H94">
            <v>0</v>
          </cell>
        </row>
        <row r="95">
          <cell r="A95" t="str">
            <v>1.1.1.9.1.1.11</v>
          </cell>
          <cell r="B95" t="str">
            <v xml:space="preserve">SERVICIO GASOLINERO XOLA SA DE CV  </v>
          </cell>
          <cell r="C95">
            <v>5000</v>
          </cell>
          <cell r="D95">
            <v>0</v>
          </cell>
          <cell r="E95">
            <v>0</v>
          </cell>
          <cell r="F95">
            <v>5000</v>
          </cell>
          <cell r="G95">
            <v>0</v>
          </cell>
          <cell r="H95">
            <v>0</v>
          </cell>
        </row>
        <row r="96">
          <cell r="A96" t="str">
            <v>1.1.1.9.1.1.52</v>
          </cell>
          <cell r="B96" t="str">
            <v>LOURDES VELAZQUEZ MERIN</v>
          </cell>
          <cell r="C96">
            <v>449</v>
          </cell>
          <cell r="D96">
            <v>0</v>
          </cell>
          <cell r="E96">
            <v>0</v>
          </cell>
          <cell r="F96">
            <v>0</v>
          </cell>
          <cell r="G96">
            <v>449</v>
          </cell>
          <cell r="H96">
            <v>0</v>
          </cell>
        </row>
        <row r="97">
          <cell r="A97" t="str">
            <v>1.1.1.9.7</v>
          </cell>
          <cell r="B97" t="str">
            <v xml:space="preserve"> SEGUROS Y FIANZAS PAGADAS POR ANTICIPADO </v>
          </cell>
          <cell r="C97">
            <v>0</v>
          </cell>
          <cell r="D97">
            <v>0</v>
          </cell>
          <cell r="E97">
            <v>5392.95</v>
          </cell>
          <cell r="F97">
            <v>0</v>
          </cell>
          <cell r="G97">
            <v>5392.95</v>
          </cell>
          <cell r="H97">
            <v>0</v>
          </cell>
        </row>
        <row r="98">
          <cell r="A98" t="str">
            <v>1.1.1.9.7.1</v>
          </cell>
          <cell r="B98" t="str">
            <v xml:space="preserve"> SEGUROS Y FIANZAS PAGADOS POR ANTICIPADO NACIONAL </v>
          </cell>
          <cell r="C98">
            <v>0</v>
          </cell>
          <cell r="D98">
            <v>0</v>
          </cell>
          <cell r="E98">
            <v>5392.95</v>
          </cell>
          <cell r="F98">
            <v>0</v>
          </cell>
          <cell r="G98">
            <v>5392.95</v>
          </cell>
          <cell r="H98">
            <v>0</v>
          </cell>
        </row>
        <row r="99">
          <cell r="A99" t="str">
            <v>1.1.1.9.7.1.1</v>
          </cell>
          <cell r="B99" t="str">
            <v xml:space="preserve">VOLKSWAGEN LEASING SA DE CV  </v>
          </cell>
          <cell r="C99">
            <v>0</v>
          </cell>
          <cell r="D99">
            <v>0</v>
          </cell>
          <cell r="E99">
            <v>5392.95</v>
          </cell>
          <cell r="F99">
            <v>0</v>
          </cell>
          <cell r="G99">
            <v>5392.95</v>
          </cell>
          <cell r="H99">
            <v>0</v>
          </cell>
        </row>
        <row r="100">
          <cell r="A100" t="str">
            <v>1.1.1.9.13</v>
          </cell>
          <cell r="B100" t="str">
            <v xml:space="preserve"> ANTICIPO DE SALARIOS </v>
          </cell>
          <cell r="C100">
            <v>100</v>
          </cell>
          <cell r="D100">
            <v>0</v>
          </cell>
          <cell r="E100">
            <v>0</v>
          </cell>
          <cell r="F100">
            <v>100</v>
          </cell>
          <cell r="G100">
            <v>0</v>
          </cell>
          <cell r="H100">
            <v>0</v>
          </cell>
        </row>
        <row r="101">
          <cell r="A101" t="str">
            <v>1.1.1.9.13.1</v>
          </cell>
          <cell r="B101" t="str">
            <v xml:space="preserve"> ANTICIPO DE SALARIOS </v>
          </cell>
          <cell r="C101">
            <v>100</v>
          </cell>
          <cell r="D101">
            <v>0</v>
          </cell>
          <cell r="E101">
            <v>0</v>
          </cell>
          <cell r="F101">
            <v>100</v>
          </cell>
          <cell r="G101">
            <v>0</v>
          </cell>
          <cell r="H101">
            <v>0</v>
          </cell>
        </row>
        <row r="102">
          <cell r="A102" t="str">
            <v>1.1.1.9.13.1.1</v>
          </cell>
          <cell r="B102" t="str">
            <v xml:space="preserve">NOMINA  </v>
          </cell>
          <cell r="C102">
            <v>100</v>
          </cell>
          <cell r="D102">
            <v>0</v>
          </cell>
          <cell r="E102">
            <v>0</v>
          </cell>
          <cell r="F102">
            <v>100</v>
          </cell>
          <cell r="G102">
            <v>0</v>
          </cell>
          <cell r="H102">
            <v>0</v>
          </cell>
        </row>
        <row r="103">
          <cell r="A103" t="str">
            <v>1.1.1.10</v>
          </cell>
          <cell r="B103" t="str">
            <v xml:space="preserve"> OTROS ACTIVOS A CORTO PLAZO </v>
          </cell>
          <cell r="C103">
            <v>1949553.0015965628</v>
          </cell>
          <cell r="D103">
            <v>0</v>
          </cell>
          <cell r="E103">
            <v>290192.40145099984</v>
          </cell>
          <cell r="F103">
            <v>310179.16915099998</v>
          </cell>
          <cell r="G103">
            <v>1929566.2338965626</v>
          </cell>
          <cell r="H103">
            <v>0</v>
          </cell>
        </row>
        <row r="104">
          <cell r="A104" t="str">
            <v>1.1.1.10.1</v>
          </cell>
          <cell r="B104" t="str">
            <v xml:space="preserve"> IMPUESTOS ACREDITABLES PAGADOS </v>
          </cell>
          <cell r="C104">
            <v>-230.13393884876223</v>
          </cell>
          <cell r="D104">
            <v>0</v>
          </cell>
          <cell r="E104">
            <v>154713.68915099971</v>
          </cell>
          <cell r="F104">
            <v>155248.43</v>
          </cell>
          <cell r="G104">
            <v>-764.87478784904761</v>
          </cell>
          <cell r="H104">
            <v>0</v>
          </cell>
        </row>
        <row r="105">
          <cell r="A105" t="str">
            <v>1.1.1.10.1.1</v>
          </cell>
          <cell r="B105" t="str">
            <v xml:space="preserve"> IVA ACREDITABLE PAGADO </v>
          </cell>
          <cell r="C105">
            <v>-230.13073884882033</v>
          </cell>
          <cell r="D105">
            <v>0</v>
          </cell>
          <cell r="E105">
            <v>154713.68915099971</v>
          </cell>
          <cell r="F105">
            <v>155248.43</v>
          </cell>
          <cell r="G105">
            <v>-764.87158784910571</v>
          </cell>
          <cell r="H105">
            <v>0</v>
          </cell>
        </row>
        <row r="106">
          <cell r="A106" t="str">
            <v>1.1.1.10.1.1.1</v>
          </cell>
          <cell r="B106" t="str">
            <v>IVA ACREDITABLE 16% PAGADO</v>
          </cell>
          <cell r="C106">
            <v>-230.13073884882033</v>
          </cell>
          <cell r="D106">
            <v>0</v>
          </cell>
          <cell r="E106">
            <v>154713.68915099971</v>
          </cell>
          <cell r="F106">
            <v>155248.43</v>
          </cell>
          <cell r="G106">
            <v>-764.87158784910571</v>
          </cell>
          <cell r="H106">
            <v>0</v>
          </cell>
        </row>
        <row r="107">
          <cell r="A107" t="str">
            <v>1.1.1.10.2</v>
          </cell>
          <cell r="B107" t="str">
            <v xml:space="preserve"> IMPUESTOS ACREDITABLES POR PAGAR </v>
          </cell>
          <cell r="C107">
            <v>1949333.3755354115</v>
          </cell>
          <cell r="D107">
            <v>0</v>
          </cell>
          <cell r="E107">
            <v>135214.91230000011</v>
          </cell>
          <cell r="F107">
            <v>154478.73915099999</v>
          </cell>
          <cell r="G107">
            <v>1930069.5486844117</v>
          </cell>
          <cell r="H107">
            <v>0</v>
          </cell>
        </row>
        <row r="108">
          <cell r="A108" t="str">
            <v>1.1.1.10.2.1</v>
          </cell>
          <cell r="B108" t="str">
            <v xml:space="preserve"> IVA PENDIENTE DE PAGO </v>
          </cell>
          <cell r="C108">
            <v>1949333.3756354116</v>
          </cell>
          <cell r="D108">
            <v>0</v>
          </cell>
          <cell r="E108">
            <v>135214.91230000011</v>
          </cell>
          <cell r="F108">
            <v>154478.73915099999</v>
          </cell>
          <cell r="G108">
            <v>1930069.5487844117</v>
          </cell>
          <cell r="H108">
            <v>0</v>
          </cell>
        </row>
        <row r="109">
          <cell r="A109" t="str">
            <v>1.1.1.10.2.1.1</v>
          </cell>
          <cell r="B109" t="str">
            <v>IVA ACREDITABLE 16% PENDIENTE DE PAGO</v>
          </cell>
          <cell r="C109">
            <v>1949333.3756354116</v>
          </cell>
          <cell r="D109">
            <v>0</v>
          </cell>
          <cell r="E109">
            <v>135214.91230000011</v>
          </cell>
          <cell r="F109">
            <v>154478.73915099999</v>
          </cell>
          <cell r="G109">
            <v>1930069.5487844117</v>
          </cell>
          <cell r="H109">
            <v>0</v>
          </cell>
        </row>
        <row r="110">
          <cell r="A110" t="str">
            <v>1.1.1.10.5</v>
          </cell>
          <cell r="B110" t="str">
            <v xml:space="preserve"> ESTIMULOS FISCALES </v>
          </cell>
          <cell r="C110">
            <v>449.75999999998021</v>
          </cell>
          <cell r="D110">
            <v>0</v>
          </cell>
          <cell r="E110">
            <v>263.8</v>
          </cell>
          <cell r="F110">
            <v>452</v>
          </cell>
          <cell r="G110">
            <v>261.55999999998022</v>
          </cell>
          <cell r="H110">
            <v>0</v>
          </cell>
        </row>
        <row r="111">
          <cell r="A111" t="str">
            <v>1.1.1.10.5.1</v>
          </cell>
          <cell r="B111" t="str">
            <v xml:space="preserve"> SUBSIDIO AL EMPLEO POR APLICAR </v>
          </cell>
          <cell r="C111">
            <v>449.75999999998021</v>
          </cell>
          <cell r="D111">
            <v>0</v>
          </cell>
          <cell r="E111">
            <v>263.8</v>
          </cell>
          <cell r="F111">
            <v>452</v>
          </cell>
          <cell r="G111">
            <v>261.55999999998022</v>
          </cell>
          <cell r="H111">
            <v>0</v>
          </cell>
        </row>
        <row r="112">
          <cell r="A112" t="str">
            <v>1.1.1.10.5.1.1</v>
          </cell>
          <cell r="B112" t="str">
            <v>SUBSIDIO AL EMPLEO POR APLICAR</v>
          </cell>
          <cell r="C112">
            <v>449.75999999998021</v>
          </cell>
          <cell r="D112">
            <v>0</v>
          </cell>
          <cell r="E112">
            <v>263.8</v>
          </cell>
          <cell r="F112">
            <v>452</v>
          </cell>
          <cell r="G112">
            <v>261.55999999998022</v>
          </cell>
          <cell r="H112">
            <v>0</v>
          </cell>
        </row>
        <row r="113">
          <cell r="A113" t="str">
            <v>1.1.2</v>
          </cell>
          <cell r="B113" t="str">
            <v xml:space="preserve"> ACTIVOS A LARGO PLAZO </v>
          </cell>
          <cell r="C113">
            <v>3936514.7894000257</v>
          </cell>
          <cell r="D113">
            <v>0</v>
          </cell>
          <cell r="E113">
            <v>0</v>
          </cell>
          <cell r="F113">
            <v>64326.555800000038</v>
          </cell>
          <cell r="G113">
            <v>3872188.2336000255</v>
          </cell>
          <cell r="H113">
            <v>0</v>
          </cell>
        </row>
        <row r="114">
          <cell r="A114" t="str">
            <v>1.1.2.1</v>
          </cell>
          <cell r="B114" t="str">
            <v xml:space="preserve"> PROPIEDADES, PLANTA Y EQUIPO </v>
          </cell>
          <cell r="C114">
            <v>3849584.3494000258</v>
          </cell>
          <cell r="D114">
            <v>0</v>
          </cell>
          <cell r="E114">
            <v>0</v>
          </cell>
          <cell r="F114">
            <v>64326.555800000038</v>
          </cell>
          <cell r="G114">
            <v>3785257.7936000256</v>
          </cell>
          <cell r="H114">
            <v>0</v>
          </cell>
        </row>
        <row r="115">
          <cell r="A115" t="str">
            <v>1.1.2.1.2</v>
          </cell>
          <cell r="B115" t="str">
            <v xml:space="preserve"> COMPONENTES SUJETOS A DEPRECIACION </v>
          </cell>
          <cell r="C115">
            <v>10910943.149800001</v>
          </cell>
          <cell r="D115">
            <v>0</v>
          </cell>
          <cell r="E115">
            <v>0</v>
          </cell>
          <cell r="F115">
            <v>0</v>
          </cell>
          <cell r="G115">
            <v>10910943.149800001</v>
          </cell>
          <cell r="H115">
            <v>0</v>
          </cell>
        </row>
        <row r="116">
          <cell r="A116" t="str">
            <v>1.1.2.1.2.2</v>
          </cell>
          <cell r="B116" t="str">
            <v xml:space="preserve"> MAQUINARIA Y EQUIPO </v>
          </cell>
          <cell r="C116">
            <v>7399085.2199999997</v>
          </cell>
          <cell r="D116">
            <v>0</v>
          </cell>
          <cell r="E116">
            <v>0</v>
          </cell>
          <cell r="F116">
            <v>0</v>
          </cell>
          <cell r="G116">
            <v>7399085.2199999997</v>
          </cell>
          <cell r="H116">
            <v>0</v>
          </cell>
        </row>
        <row r="117">
          <cell r="A117" t="str">
            <v>1.1.2.1.2.2.1</v>
          </cell>
          <cell r="B117" t="str">
            <v xml:space="preserve"> MAQUINARIA Y EQUIPO </v>
          </cell>
          <cell r="C117">
            <v>7399085.2199999997</v>
          </cell>
          <cell r="D117">
            <v>0</v>
          </cell>
          <cell r="E117">
            <v>0</v>
          </cell>
          <cell r="F117">
            <v>0</v>
          </cell>
          <cell r="G117">
            <v>7399085.2199999997</v>
          </cell>
          <cell r="H117">
            <v>0</v>
          </cell>
        </row>
        <row r="118">
          <cell r="A118" t="str">
            <v>1.1.2.1.2.2.1.2</v>
          </cell>
          <cell r="B118" t="str">
            <v>MAQUINARIA Y EQUIPO</v>
          </cell>
          <cell r="C118">
            <v>6713370.2999999998</v>
          </cell>
          <cell r="D118">
            <v>0</v>
          </cell>
          <cell r="E118">
            <v>0</v>
          </cell>
          <cell r="F118">
            <v>0</v>
          </cell>
          <cell r="G118">
            <v>6713370.2999999998</v>
          </cell>
          <cell r="H118">
            <v>0</v>
          </cell>
        </row>
        <row r="119">
          <cell r="A119" t="str">
            <v>1.1.2.1.2.3</v>
          </cell>
          <cell r="B119" t="str">
            <v xml:space="preserve"> EQUIPO DE TRANSPORTE </v>
          </cell>
          <cell r="C119">
            <v>74870.69</v>
          </cell>
          <cell r="D119">
            <v>0</v>
          </cell>
          <cell r="E119">
            <v>0</v>
          </cell>
          <cell r="F119">
            <v>0</v>
          </cell>
          <cell r="G119">
            <v>74870.69</v>
          </cell>
          <cell r="H119">
            <v>0</v>
          </cell>
        </row>
        <row r="120">
          <cell r="A120" t="str">
            <v>1.1.2.1.2.3.1</v>
          </cell>
          <cell r="B120" t="str">
            <v xml:space="preserve"> EQUIPO DE TRANSPORTE </v>
          </cell>
          <cell r="C120">
            <v>74870.69</v>
          </cell>
          <cell r="D120">
            <v>0</v>
          </cell>
          <cell r="E120">
            <v>0</v>
          </cell>
          <cell r="F120">
            <v>0</v>
          </cell>
          <cell r="G120">
            <v>74870.69</v>
          </cell>
          <cell r="H120">
            <v>0</v>
          </cell>
        </row>
        <row r="121">
          <cell r="A121" t="str">
            <v>1.1.2.1.2.4</v>
          </cell>
          <cell r="B121" t="str">
            <v xml:space="preserve"> MOBILIARIO Y EQUIPO DE OFICINA </v>
          </cell>
          <cell r="C121">
            <v>8091</v>
          </cell>
          <cell r="D121">
            <v>0</v>
          </cell>
          <cell r="E121">
            <v>0</v>
          </cell>
          <cell r="F121">
            <v>0</v>
          </cell>
          <cell r="G121">
            <v>8091</v>
          </cell>
          <cell r="H121">
            <v>0</v>
          </cell>
        </row>
        <row r="122">
          <cell r="A122" t="str">
            <v>1.1.2.1.2.4.1</v>
          </cell>
          <cell r="B122" t="str">
            <v xml:space="preserve"> MOBILIARIO Y EQUIPO DE OFICINA </v>
          </cell>
          <cell r="C122">
            <v>8091</v>
          </cell>
          <cell r="D122">
            <v>0</v>
          </cell>
          <cell r="E122">
            <v>0</v>
          </cell>
          <cell r="F122">
            <v>0</v>
          </cell>
          <cell r="G122">
            <v>8091</v>
          </cell>
          <cell r="H122">
            <v>0</v>
          </cell>
        </row>
        <row r="123">
          <cell r="A123" t="str">
            <v>1.1.2.1.2.4.1.1</v>
          </cell>
          <cell r="B123" t="str">
            <v>MOBILIARIO Y EQUIPO DE OFICINA</v>
          </cell>
          <cell r="C123">
            <v>8091</v>
          </cell>
          <cell r="D123">
            <v>0</v>
          </cell>
          <cell r="E123">
            <v>0</v>
          </cell>
          <cell r="F123">
            <v>0</v>
          </cell>
          <cell r="G123">
            <v>8091</v>
          </cell>
          <cell r="H123">
            <v>0</v>
          </cell>
        </row>
        <row r="124">
          <cell r="A124" t="str">
            <v>1.1.2.1.2.5</v>
          </cell>
          <cell r="B124" t="str">
            <v xml:space="preserve"> EQUIPO DE COMPUTO </v>
          </cell>
          <cell r="C124">
            <v>3402996.2398000001</v>
          </cell>
          <cell r="D124">
            <v>0</v>
          </cell>
          <cell r="E124">
            <v>0</v>
          </cell>
          <cell r="F124">
            <v>0</v>
          </cell>
          <cell r="G124">
            <v>3402996.2398000001</v>
          </cell>
          <cell r="H124">
            <v>0</v>
          </cell>
        </row>
        <row r="125">
          <cell r="A125" t="str">
            <v>1.1.2.1.2.5.1</v>
          </cell>
          <cell r="B125" t="str">
            <v xml:space="preserve"> EQUIPO DE COMPUTO </v>
          </cell>
          <cell r="C125">
            <v>3402996.2398000001</v>
          </cell>
          <cell r="D125">
            <v>0</v>
          </cell>
          <cell r="E125">
            <v>0</v>
          </cell>
          <cell r="F125">
            <v>0</v>
          </cell>
          <cell r="G125">
            <v>3402996.2398000001</v>
          </cell>
          <cell r="H125">
            <v>0</v>
          </cell>
        </row>
        <row r="126">
          <cell r="A126" t="str">
            <v>1.1.2.1.2.5.1.1</v>
          </cell>
          <cell r="B126" t="str">
            <v>EQUIPO DE COMPUTO</v>
          </cell>
          <cell r="C126">
            <v>3378583.3</v>
          </cell>
          <cell r="D126">
            <v>0</v>
          </cell>
          <cell r="E126">
            <v>0</v>
          </cell>
          <cell r="F126">
            <v>0</v>
          </cell>
          <cell r="G126">
            <v>3378583.3</v>
          </cell>
          <cell r="H126">
            <v>0</v>
          </cell>
        </row>
        <row r="127">
          <cell r="A127" t="str">
            <v>1.1.2.1.2.16</v>
          </cell>
          <cell r="B127" t="str">
            <v xml:space="preserve"> OTROS ACTIVOS FIJOS </v>
          </cell>
          <cell r="C127">
            <v>25900</v>
          </cell>
          <cell r="D127">
            <v>0</v>
          </cell>
          <cell r="E127">
            <v>0</v>
          </cell>
          <cell r="F127">
            <v>0</v>
          </cell>
          <cell r="G127">
            <v>25900</v>
          </cell>
          <cell r="H127">
            <v>0</v>
          </cell>
        </row>
        <row r="128">
          <cell r="A128" t="str">
            <v>1.1.2.1.2.16.1</v>
          </cell>
          <cell r="B128" t="str">
            <v xml:space="preserve"> OTROS ACTIVOS FIJOS </v>
          </cell>
          <cell r="C128">
            <v>25900</v>
          </cell>
          <cell r="D128">
            <v>0</v>
          </cell>
          <cell r="E128">
            <v>0</v>
          </cell>
          <cell r="F128">
            <v>0</v>
          </cell>
          <cell r="G128">
            <v>25900</v>
          </cell>
          <cell r="H128">
            <v>0</v>
          </cell>
        </row>
        <row r="129">
          <cell r="A129" t="str">
            <v>1.1.2.1.2.16.1.4</v>
          </cell>
          <cell r="B129" t="str">
            <v>OTROS ACTIVOS FIJOS</v>
          </cell>
          <cell r="C129">
            <v>25900</v>
          </cell>
          <cell r="D129">
            <v>0</v>
          </cell>
          <cell r="E129">
            <v>0</v>
          </cell>
          <cell r="F129">
            <v>0</v>
          </cell>
          <cell r="G129">
            <v>25900</v>
          </cell>
          <cell r="H129">
            <v>0</v>
          </cell>
        </row>
        <row r="130">
          <cell r="A130" t="str">
            <v>1.1.2.1.3</v>
          </cell>
          <cell r="B130" t="str">
            <v xml:space="preserve"> DEPRECIACIONES ACUMULADAS </v>
          </cell>
          <cell r="C130">
            <v>0</v>
          </cell>
          <cell r="D130">
            <v>7061358.8003999749</v>
          </cell>
          <cell r="E130">
            <v>0</v>
          </cell>
          <cell r="F130">
            <v>64326.555800000038</v>
          </cell>
          <cell r="G130">
            <v>0</v>
          </cell>
          <cell r="H130">
            <v>7125685.3561999751</v>
          </cell>
        </row>
        <row r="131">
          <cell r="A131" t="str">
            <v>1.1.2.1.3.2</v>
          </cell>
          <cell r="B131" t="str">
            <v>DEPRECIACION ACUMULADA DE MAQUINARIA  Y EQUIPO</v>
          </cell>
          <cell r="C131">
            <v>0</v>
          </cell>
          <cell r="D131">
            <v>3582865.8495999961</v>
          </cell>
          <cell r="E131">
            <v>0</v>
          </cell>
          <cell r="F131">
            <v>61441.833600000042</v>
          </cell>
          <cell r="G131">
            <v>0</v>
          </cell>
          <cell r="H131">
            <v>3644307.6831999961</v>
          </cell>
        </row>
        <row r="132">
          <cell r="A132" t="str">
            <v>1.1.2.1.3.3</v>
          </cell>
          <cell r="B132" t="str">
            <v>DEPRECIACION ACUMULADA DE EQUIPO DE TRANSPORTE</v>
          </cell>
          <cell r="C132">
            <v>0</v>
          </cell>
          <cell r="D132">
            <v>49913.789999999994</v>
          </cell>
          <cell r="E132">
            <v>0</v>
          </cell>
          <cell r="F132">
            <v>1559.81</v>
          </cell>
          <cell r="G132">
            <v>0</v>
          </cell>
          <cell r="H132">
            <v>51473.599999999991</v>
          </cell>
        </row>
        <row r="133">
          <cell r="A133" t="str">
            <v>1.1.2.1.3.4</v>
          </cell>
          <cell r="B133" t="str">
            <v>DEPRECIACION ACUMULADA DE MOBILIARIO Y EQUIPO DE OFICINA</v>
          </cell>
          <cell r="C133">
            <v>0</v>
          </cell>
          <cell r="D133">
            <v>6203.0988000000079</v>
          </cell>
          <cell r="E133">
            <v>0</v>
          </cell>
          <cell r="F133">
            <v>67.433300000000003</v>
          </cell>
          <cell r="G133">
            <v>0</v>
          </cell>
          <cell r="H133">
            <v>6270.5321000000076</v>
          </cell>
        </row>
        <row r="134">
          <cell r="A134" t="str">
            <v>1.1.2.1.3.5</v>
          </cell>
          <cell r="B134" t="str">
            <v>DEPRECIACION ACUMULADA DE EQUIPO DE COMPUTO</v>
          </cell>
          <cell r="C134">
            <v>0</v>
          </cell>
          <cell r="D134">
            <v>3396476.061999979</v>
          </cell>
          <cell r="E134">
            <v>0</v>
          </cell>
          <cell r="F134">
            <v>1257.4789000000001</v>
          </cell>
          <cell r="G134">
            <v>0</v>
          </cell>
          <cell r="H134">
            <v>3397733.540899979</v>
          </cell>
        </row>
        <row r="135">
          <cell r="A135" t="str">
            <v>1.1.2.1.3.16</v>
          </cell>
          <cell r="B135" t="str">
            <v>DEPRECIACION ACUMULADA DE OTROS ACTIVOS FIJOS</v>
          </cell>
          <cell r="C135">
            <v>0</v>
          </cell>
          <cell r="D135">
            <v>25900</v>
          </cell>
          <cell r="E135">
            <v>0</v>
          </cell>
          <cell r="F135">
            <v>0</v>
          </cell>
          <cell r="G135">
            <v>0</v>
          </cell>
          <cell r="H135">
            <v>25900</v>
          </cell>
        </row>
        <row r="136">
          <cell r="A136" t="str">
            <v>1.1.2.5</v>
          </cell>
          <cell r="B136" t="str">
            <v xml:space="preserve"> OTROS ACTIVOS A LARGO PLAZO </v>
          </cell>
          <cell r="C136">
            <v>86930.44</v>
          </cell>
          <cell r="D136">
            <v>0</v>
          </cell>
          <cell r="E136">
            <v>0</v>
          </cell>
          <cell r="F136">
            <v>0</v>
          </cell>
          <cell r="G136">
            <v>86930.44</v>
          </cell>
          <cell r="H136">
            <v>0</v>
          </cell>
        </row>
        <row r="137">
          <cell r="A137" t="str">
            <v>1.1.2.5.7</v>
          </cell>
          <cell r="B137" t="str">
            <v xml:space="preserve"> DEPOSITOS EN GARANTIA </v>
          </cell>
          <cell r="C137">
            <v>86930.44</v>
          </cell>
          <cell r="D137">
            <v>0</v>
          </cell>
          <cell r="E137">
            <v>0</v>
          </cell>
          <cell r="F137">
            <v>0</v>
          </cell>
          <cell r="G137">
            <v>86930.44</v>
          </cell>
          <cell r="H137">
            <v>0</v>
          </cell>
        </row>
        <row r="138">
          <cell r="A138" t="str">
            <v>1.1.2.5.7.2</v>
          </cell>
          <cell r="B138" t="str">
            <v xml:space="preserve"> DEPOSITOS EN GARANTIA DE ARRENDAMIENTO DE BIENES INMUEBLES </v>
          </cell>
          <cell r="C138">
            <v>86930.44</v>
          </cell>
          <cell r="D138">
            <v>0</v>
          </cell>
          <cell r="E138">
            <v>0</v>
          </cell>
          <cell r="F138">
            <v>0</v>
          </cell>
          <cell r="G138">
            <v>86930.44</v>
          </cell>
          <cell r="H138">
            <v>0</v>
          </cell>
        </row>
        <row r="139">
          <cell r="A139" t="str">
            <v>1.1.2.5.7.2.1</v>
          </cell>
          <cell r="B139" t="str">
            <v xml:space="preserve">DEPOSITOS EN GARANTIA  </v>
          </cell>
          <cell r="C139">
            <v>86930.44</v>
          </cell>
          <cell r="D139">
            <v>0</v>
          </cell>
          <cell r="E139">
            <v>0</v>
          </cell>
          <cell r="F139">
            <v>0</v>
          </cell>
          <cell r="G139">
            <v>86930.44</v>
          </cell>
          <cell r="H139">
            <v>0</v>
          </cell>
        </row>
        <row r="140">
          <cell r="A140" t="str">
            <v>1.2</v>
          </cell>
          <cell r="B140" t="str">
            <v xml:space="preserve"> PASIVO </v>
          </cell>
          <cell r="C140">
            <v>0</v>
          </cell>
          <cell r="D140">
            <v>15240070.884076122</v>
          </cell>
          <cell r="E140">
            <v>1889100.1765930001</v>
          </cell>
          <cell r="F140">
            <v>1710518.2159650004</v>
          </cell>
          <cell r="G140">
            <v>0</v>
          </cell>
          <cell r="H140">
            <v>15061488.923448119</v>
          </cell>
        </row>
        <row r="141">
          <cell r="A141" t="str">
            <v>1.2.1</v>
          </cell>
          <cell r="B141" t="str">
            <v xml:space="preserve"> PASIVOS A CORTO PLAZO </v>
          </cell>
          <cell r="C141">
            <v>0</v>
          </cell>
          <cell r="D141">
            <v>15240070.884076122</v>
          </cell>
          <cell r="E141">
            <v>1889100.1765930001</v>
          </cell>
          <cell r="F141">
            <v>1710518.2159650004</v>
          </cell>
          <cell r="G141">
            <v>0</v>
          </cell>
          <cell r="H141">
            <v>15061488.923448119</v>
          </cell>
        </row>
        <row r="142">
          <cell r="A142" t="str">
            <v>1.2.1.1</v>
          </cell>
          <cell r="B142" t="str">
            <v xml:space="preserve"> PROVEEDORES </v>
          </cell>
          <cell r="C142">
            <v>0</v>
          </cell>
          <cell r="D142">
            <v>14236664.273806248</v>
          </cell>
          <cell r="E142">
            <v>1150774.3</v>
          </cell>
          <cell r="F142">
            <v>1016562.1459</v>
          </cell>
          <cell r="G142">
            <v>0</v>
          </cell>
          <cell r="H142">
            <v>14102452.119706247</v>
          </cell>
        </row>
        <row r="143">
          <cell r="A143" t="str">
            <v>1.2.1.1.1</v>
          </cell>
          <cell r="B143" t="str">
            <v xml:space="preserve"> PROVEEDORES NACIONALES </v>
          </cell>
          <cell r="C143">
            <v>0</v>
          </cell>
          <cell r="D143">
            <v>14236664.273806248</v>
          </cell>
          <cell r="E143">
            <v>1150774.3</v>
          </cell>
          <cell r="F143">
            <v>1016562.1459</v>
          </cell>
          <cell r="G143">
            <v>0</v>
          </cell>
          <cell r="H143">
            <v>14102452.119706247</v>
          </cell>
        </row>
        <row r="144">
          <cell r="A144" t="str">
            <v>1.2.1.1.1.1</v>
          </cell>
          <cell r="B144" t="str">
            <v xml:space="preserve">ARTROMED SA DE CV  </v>
          </cell>
          <cell r="C144">
            <v>0</v>
          </cell>
          <cell r="D144">
            <v>1371186.4</v>
          </cell>
          <cell r="E144">
            <v>26784.400000000001</v>
          </cell>
          <cell r="F144">
            <v>49636.4</v>
          </cell>
          <cell r="G144">
            <v>0</v>
          </cell>
          <cell r="H144">
            <v>1394038.4</v>
          </cell>
        </row>
        <row r="145">
          <cell r="A145" t="str">
            <v>1.2.1.1.1.3</v>
          </cell>
          <cell r="B145" t="str">
            <v xml:space="preserve">SMITH &amp;amp; NEPHEW, S.A DE, C.V  </v>
          </cell>
          <cell r="C145">
            <v>0</v>
          </cell>
          <cell r="D145">
            <v>718352.52729998901</v>
          </cell>
          <cell r="E145">
            <v>633655.22</v>
          </cell>
          <cell r="F145">
            <v>398491.60999999993</v>
          </cell>
          <cell r="G145">
            <v>0</v>
          </cell>
          <cell r="H145">
            <v>483188.91729998897</v>
          </cell>
        </row>
        <row r="146">
          <cell r="A146" t="str">
            <v>1.2.1.1.1.4</v>
          </cell>
          <cell r="B146" t="str">
            <v xml:space="preserve">CATARINO SEBASTIAN ESTRELLA MENDEZ  </v>
          </cell>
          <cell r="C146">
            <v>0</v>
          </cell>
          <cell r="D146">
            <v>0</v>
          </cell>
          <cell r="E146">
            <v>38134.720000000001</v>
          </cell>
          <cell r="F146">
            <v>38134.720000000001</v>
          </cell>
          <cell r="G146">
            <v>0</v>
          </cell>
          <cell r="H146">
            <v>0</v>
          </cell>
        </row>
        <row r="147">
          <cell r="A147" t="str">
            <v>1.2.1.1.1.5</v>
          </cell>
          <cell r="B147" t="str">
            <v xml:space="preserve">DISTRIBUIDORA ORTHO, S. DE R.L. DE C.V.  </v>
          </cell>
          <cell r="C147">
            <v>0</v>
          </cell>
          <cell r="D147">
            <v>73608.800000000047</v>
          </cell>
          <cell r="E147">
            <v>0</v>
          </cell>
          <cell r="F147">
            <v>0</v>
          </cell>
          <cell r="G147">
            <v>0</v>
          </cell>
          <cell r="H147">
            <v>73608.800000000047</v>
          </cell>
        </row>
        <row r="148">
          <cell r="A148" t="str">
            <v>1.2.1.1.1.9</v>
          </cell>
          <cell r="B148" t="str">
            <v xml:space="preserve">INGENIERIA Y TECNOLOGIA ESPECIALIZADA ARMANI SA DE CV  </v>
          </cell>
          <cell r="C148">
            <v>0</v>
          </cell>
          <cell r="D148">
            <v>0</v>
          </cell>
          <cell r="E148">
            <v>207187.6</v>
          </cell>
          <cell r="F148">
            <v>207187.6</v>
          </cell>
          <cell r="G148">
            <v>0</v>
          </cell>
          <cell r="H148">
            <v>0</v>
          </cell>
        </row>
        <row r="149">
          <cell r="A149" t="str">
            <v>1.2.1.1.1.10</v>
          </cell>
          <cell r="B149" t="str">
            <v xml:space="preserve">VEHICULOS KOR S.A. DE C.V.  </v>
          </cell>
          <cell r="C149">
            <v>0</v>
          </cell>
          <cell r="D149">
            <v>0</v>
          </cell>
          <cell r="E149">
            <v>9088</v>
          </cell>
          <cell r="F149">
            <v>9088.0000999999993</v>
          </cell>
          <cell r="G149">
            <v>0</v>
          </cell>
          <cell r="H149">
            <v>0</v>
          </cell>
        </row>
        <row r="150">
          <cell r="A150" t="str">
            <v>1.2.1.1.1.11</v>
          </cell>
          <cell r="B150" t="str">
            <v xml:space="preserve">CLS MEDICA EN ORTOPEDIA S DE RL DE CV  </v>
          </cell>
          <cell r="C150">
            <v>0</v>
          </cell>
          <cell r="D150">
            <v>521940.37999999989</v>
          </cell>
          <cell r="E150">
            <v>0</v>
          </cell>
          <cell r="F150">
            <v>0</v>
          </cell>
          <cell r="G150">
            <v>0</v>
          </cell>
          <cell r="H150">
            <v>521940.37999999989</v>
          </cell>
        </row>
        <row r="151">
          <cell r="A151" t="str">
            <v>1.2.1.1.1.12</v>
          </cell>
          <cell r="B151" t="str">
            <v xml:space="preserve">MOISES VELAZQUEZ MERIN  </v>
          </cell>
          <cell r="C151">
            <v>0</v>
          </cell>
          <cell r="D151">
            <v>14616.000199999893</v>
          </cell>
          <cell r="E151">
            <v>14268</v>
          </cell>
          <cell r="F151">
            <v>14268</v>
          </cell>
          <cell r="G151">
            <v>0</v>
          </cell>
          <cell r="H151">
            <v>14616.000199999893</v>
          </cell>
        </row>
        <row r="152">
          <cell r="A152" t="str">
            <v>1.2.1.1.1.14</v>
          </cell>
          <cell r="B152" t="str">
            <v xml:space="preserve">SERVICIO GASOLINERO XOLA SA DE CV  </v>
          </cell>
          <cell r="C152">
            <v>0</v>
          </cell>
          <cell r="D152">
            <v>2760.1908999999287</v>
          </cell>
          <cell r="E152">
            <v>15500</v>
          </cell>
          <cell r="F152">
            <v>15500</v>
          </cell>
          <cell r="G152">
            <v>0</v>
          </cell>
          <cell r="H152">
            <v>2760.1908999999287</v>
          </cell>
        </row>
        <row r="153">
          <cell r="A153" t="str">
            <v>1.2.1.1.1.15</v>
          </cell>
          <cell r="B153" t="str">
            <v xml:space="preserve">Facileasing S.A. de C.V.  </v>
          </cell>
          <cell r="C153">
            <v>0</v>
          </cell>
          <cell r="D153">
            <v>0</v>
          </cell>
          <cell r="E153">
            <v>10622.27</v>
          </cell>
          <cell r="F153">
            <v>10622.27</v>
          </cell>
          <cell r="G153">
            <v>0</v>
          </cell>
          <cell r="H153">
            <v>0</v>
          </cell>
        </row>
        <row r="154">
          <cell r="A154" t="str">
            <v>1.2.1.1.1.18</v>
          </cell>
          <cell r="B154" t="str">
            <v xml:space="preserve">SERVICONTACTO CORPORATIVO Y MULTIEMPRESARIAL ARL, S.A. DE C.V.  </v>
          </cell>
          <cell r="C154">
            <v>0</v>
          </cell>
          <cell r="D154">
            <v>0</v>
          </cell>
          <cell r="E154">
            <v>66352</v>
          </cell>
          <cell r="F154">
            <v>66352</v>
          </cell>
          <cell r="G154">
            <v>0</v>
          </cell>
          <cell r="H154">
            <v>0</v>
          </cell>
        </row>
        <row r="155">
          <cell r="A155" t="str">
            <v>1.2.1.1.1.19</v>
          </cell>
          <cell r="B155" t="str">
            <v xml:space="preserve">INSTRUMENTACIÓN MÉDICA, S. A. DE C. V.  </v>
          </cell>
          <cell r="C155">
            <v>0</v>
          </cell>
          <cell r="D155">
            <v>24376.500020461623</v>
          </cell>
          <cell r="E155">
            <v>0</v>
          </cell>
          <cell r="F155">
            <v>0</v>
          </cell>
          <cell r="G155">
            <v>0</v>
          </cell>
          <cell r="H155">
            <v>24376.500020461623</v>
          </cell>
        </row>
        <row r="156">
          <cell r="A156" t="str">
            <v>1.2.1.1.1.21</v>
          </cell>
          <cell r="B156" t="str">
            <v xml:space="preserve">HOSPITAL SANTA COLETA, S.A.DE C.V.  </v>
          </cell>
          <cell r="C156">
            <v>0</v>
          </cell>
          <cell r="D156">
            <v>2320</v>
          </cell>
          <cell r="E156">
            <v>4640</v>
          </cell>
          <cell r="F156">
            <v>4640</v>
          </cell>
          <cell r="G156">
            <v>0</v>
          </cell>
          <cell r="H156">
            <v>2320</v>
          </cell>
        </row>
        <row r="157">
          <cell r="A157" t="str">
            <v>1.2.1.1.1.24</v>
          </cell>
          <cell r="B157" t="str">
            <v xml:space="preserve">Nueva Wal Mart de México, S. de R. L. de C.V.  </v>
          </cell>
          <cell r="C157">
            <v>0</v>
          </cell>
          <cell r="D157">
            <v>1104.9612999999954</v>
          </cell>
          <cell r="E157">
            <v>3447.1</v>
          </cell>
          <cell r="F157">
            <v>3447.1</v>
          </cell>
          <cell r="G157">
            <v>0</v>
          </cell>
          <cell r="H157">
            <v>1104.9612999999954</v>
          </cell>
        </row>
        <row r="158">
          <cell r="A158" t="str">
            <v>1.2.1.1.1.28</v>
          </cell>
          <cell r="B158" t="str">
            <v xml:space="preserve">ESTACIONAMIENTO  </v>
          </cell>
          <cell r="C158">
            <v>0</v>
          </cell>
          <cell r="D158">
            <v>0</v>
          </cell>
          <cell r="E158">
            <v>30.5</v>
          </cell>
          <cell r="F158">
            <v>30.5</v>
          </cell>
          <cell r="G158">
            <v>0</v>
          </cell>
          <cell r="H158">
            <v>0</v>
          </cell>
        </row>
        <row r="159">
          <cell r="A159" t="str">
            <v>1.2.1.1.1.31</v>
          </cell>
          <cell r="B159" t="str">
            <v xml:space="preserve">Envasadoras de Aguas en Mexico S  de RL  de CV  </v>
          </cell>
          <cell r="C159">
            <v>0</v>
          </cell>
          <cell r="D159">
            <v>468.99999999999818</v>
          </cell>
          <cell r="E159">
            <v>216</v>
          </cell>
          <cell r="F159">
            <v>0</v>
          </cell>
          <cell r="G159">
            <v>0</v>
          </cell>
          <cell r="H159">
            <v>252.99999999999818</v>
          </cell>
        </row>
        <row r="160">
          <cell r="A160" t="str">
            <v>1.2.1.1.1.33</v>
          </cell>
          <cell r="B160" t="str">
            <v xml:space="preserve">QUALITAS COMPAÑIA DE SEGUROS, S.A. DE C.V.  </v>
          </cell>
          <cell r="C160">
            <v>0</v>
          </cell>
          <cell r="D160">
            <v>20294.080000000009</v>
          </cell>
          <cell r="E160">
            <v>0</v>
          </cell>
          <cell r="F160">
            <v>0</v>
          </cell>
          <cell r="G160">
            <v>0</v>
          </cell>
          <cell r="H160">
            <v>20294.080000000009</v>
          </cell>
        </row>
        <row r="161">
          <cell r="A161" t="str">
            <v>1.2.1.1.1.34</v>
          </cell>
          <cell r="B161" t="str">
            <v xml:space="preserve">TELEFONOS DE MEXICO S.A.B. DE C.V.  </v>
          </cell>
          <cell r="C161">
            <v>0</v>
          </cell>
          <cell r="D161">
            <v>3061</v>
          </cell>
          <cell r="E161">
            <v>3061</v>
          </cell>
          <cell r="F161">
            <v>3061</v>
          </cell>
          <cell r="G161">
            <v>0</v>
          </cell>
          <cell r="H161">
            <v>3061</v>
          </cell>
        </row>
        <row r="162">
          <cell r="A162" t="str">
            <v>1.2.1.1.1.36</v>
          </cell>
          <cell r="B162" t="str">
            <v xml:space="preserve">VOLKSWAGEN LEASING SA DE CV  </v>
          </cell>
          <cell r="C162">
            <v>0</v>
          </cell>
          <cell r="D162">
            <v>47594.740799999912</v>
          </cell>
          <cell r="E162">
            <v>29574.310000000009</v>
          </cell>
          <cell r="F162">
            <v>29574.31</v>
          </cell>
          <cell r="G162">
            <v>0</v>
          </cell>
          <cell r="H162">
            <v>47594.740799999905</v>
          </cell>
        </row>
        <row r="163">
          <cell r="A163" t="str">
            <v>1.2.1.1.1.37</v>
          </cell>
          <cell r="B163" t="str">
            <v xml:space="preserve">PANTRA MED, S.A. DE C.V.  </v>
          </cell>
          <cell r="C163">
            <v>0</v>
          </cell>
          <cell r="D163">
            <v>27840</v>
          </cell>
          <cell r="E163">
            <v>0</v>
          </cell>
          <cell r="F163">
            <v>0</v>
          </cell>
          <cell r="G163">
            <v>0</v>
          </cell>
          <cell r="H163">
            <v>27840</v>
          </cell>
        </row>
        <row r="164">
          <cell r="A164" t="str">
            <v>1.2.1.1.1.38</v>
          </cell>
          <cell r="B164" t="str">
            <v xml:space="preserve">CABLEVISION S.A. DE C.V.  </v>
          </cell>
          <cell r="C164">
            <v>0</v>
          </cell>
          <cell r="D164">
            <v>1821</v>
          </cell>
          <cell r="E164">
            <v>836</v>
          </cell>
          <cell r="F164">
            <v>209</v>
          </cell>
          <cell r="G164">
            <v>0</v>
          </cell>
          <cell r="H164">
            <v>1194</v>
          </cell>
        </row>
        <row r="165">
          <cell r="A165" t="str">
            <v>1.2.1.1.1.41</v>
          </cell>
          <cell r="B165" t="str">
            <v xml:space="preserve">I+D MEXICO S.A DE C.V.  </v>
          </cell>
          <cell r="C165">
            <v>0</v>
          </cell>
          <cell r="D165">
            <v>6300</v>
          </cell>
          <cell r="E165">
            <v>4300</v>
          </cell>
          <cell r="F165">
            <v>3000</v>
          </cell>
          <cell r="G165">
            <v>0</v>
          </cell>
          <cell r="H165">
            <v>5000</v>
          </cell>
        </row>
        <row r="166">
          <cell r="A166" t="str">
            <v>1.2.1.1.1.43</v>
          </cell>
          <cell r="B166" t="str">
            <v xml:space="preserve">ETN TURISTAR LUJO, S.A. DE C.V.  </v>
          </cell>
          <cell r="C166">
            <v>0</v>
          </cell>
          <cell r="D166">
            <v>0</v>
          </cell>
          <cell r="E166">
            <v>266.8</v>
          </cell>
          <cell r="F166">
            <v>266.8</v>
          </cell>
          <cell r="G166">
            <v>0</v>
          </cell>
          <cell r="H166">
            <v>0</v>
          </cell>
        </row>
        <row r="167">
          <cell r="A167" t="str">
            <v>1.2.1.1.1.45</v>
          </cell>
          <cell r="B167" t="str">
            <v xml:space="preserve">Casa Cravioto S.A. de C.V.  </v>
          </cell>
          <cell r="C167">
            <v>0</v>
          </cell>
          <cell r="D167">
            <v>5996.7311999999984</v>
          </cell>
          <cell r="E167">
            <v>0</v>
          </cell>
          <cell r="F167">
            <v>0</v>
          </cell>
          <cell r="G167">
            <v>0</v>
          </cell>
          <cell r="H167">
            <v>5996.7311999999984</v>
          </cell>
        </row>
        <row r="168">
          <cell r="A168" t="str">
            <v>1.2.1.1.1.52</v>
          </cell>
          <cell r="B168" t="str">
            <v xml:space="preserve">ELECTRICA PALMA, S.A. DE C.V.  </v>
          </cell>
          <cell r="C168">
            <v>0</v>
          </cell>
          <cell r="D168">
            <v>164.50060000000121</v>
          </cell>
          <cell r="E168">
            <v>0</v>
          </cell>
          <cell r="F168">
            <v>0</v>
          </cell>
          <cell r="G168">
            <v>0</v>
          </cell>
          <cell r="H168">
            <v>164.50060000000121</v>
          </cell>
        </row>
        <row r="169">
          <cell r="A169" t="str">
            <v>1.2.1.1.1.55</v>
          </cell>
          <cell r="B169" t="str">
            <v xml:space="preserve">AXA Seguros, S.A. de C.V.  </v>
          </cell>
          <cell r="C169">
            <v>0</v>
          </cell>
          <cell r="D169">
            <v>22143.479999999981</v>
          </cell>
          <cell r="E169">
            <v>5535.87</v>
          </cell>
          <cell r="F169">
            <v>0</v>
          </cell>
          <cell r="G169">
            <v>0</v>
          </cell>
          <cell r="H169">
            <v>16607.609999999982</v>
          </cell>
        </row>
        <row r="170">
          <cell r="A170" t="str">
            <v>1.2.1.1.1.56</v>
          </cell>
          <cell r="B170" t="str">
            <v xml:space="preserve">MEDSTENT, S.A. DE C.V.  </v>
          </cell>
          <cell r="C170">
            <v>0</v>
          </cell>
          <cell r="D170">
            <v>10849568.609156525</v>
          </cell>
          <cell r="E170">
            <v>0</v>
          </cell>
          <cell r="F170">
            <v>38425.435799999999</v>
          </cell>
          <cell r="G170">
            <v>0</v>
          </cell>
          <cell r="H170">
            <v>10887994.044956524</v>
          </cell>
        </row>
        <row r="171">
          <cell r="A171" t="str">
            <v>1.2.1.1.1.67</v>
          </cell>
          <cell r="B171" t="str">
            <v xml:space="preserve">Rocio Ruiz Olvera  </v>
          </cell>
          <cell r="C171">
            <v>0</v>
          </cell>
          <cell r="D171">
            <v>68272.959999999963</v>
          </cell>
          <cell r="E171">
            <v>0</v>
          </cell>
          <cell r="F171">
            <v>13697.28</v>
          </cell>
          <cell r="G171">
            <v>0</v>
          </cell>
          <cell r="H171">
            <v>81970.239999999962</v>
          </cell>
        </row>
        <row r="172">
          <cell r="A172" t="str">
            <v>1.2.1.1.1.68</v>
          </cell>
          <cell r="B172" t="str">
            <v xml:space="preserve">NR FINANCE MEXICO S.A. DE C.V. SOFOM ER  </v>
          </cell>
          <cell r="C172">
            <v>0</v>
          </cell>
          <cell r="D172">
            <v>86850</v>
          </cell>
          <cell r="E172">
            <v>0</v>
          </cell>
          <cell r="F172">
            <v>0</v>
          </cell>
          <cell r="G172">
            <v>0</v>
          </cell>
          <cell r="H172">
            <v>86850</v>
          </cell>
        </row>
        <row r="173">
          <cell r="A173" t="str">
            <v>1.2.1.1.1.69</v>
          </cell>
          <cell r="B173" t="str">
            <v xml:space="preserve">Roberto Osante Kretchmar  </v>
          </cell>
          <cell r="C173">
            <v>0</v>
          </cell>
          <cell r="D173">
            <v>50732.6</v>
          </cell>
          <cell r="E173">
            <v>0</v>
          </cell>
          <cell r="F173">
            <v>0</v>
          </cell>
          <cell r="G173">
            <v>0</v>
          </cell>
          <cell r="H173">
            <v>50732.6</v>
          </cell>
        </row>
        <row r="174">
          <cell r="A174" t="str">
            <v>1.2.1.1.1.70</v>
          </cell>
          <cell r="B174" t="str">
            <v xml:space="preserve">AT&amp;amp;T Comercializacion Movil, S. de R.L. de C.V.  </v>
          </cell>
          <cell r="C174">
            <v>0</v>
          </cell>
          <cell r="D174">
            <v>10692.286229277379</v>
          </cell>
          <cell r="E174">
            <v>10692.28</v>
          </cell>
          <cell r="F174">
            <v>10692</v>
          </cell>
          <cell r="G174">
            <v>0</v>
          </cell>
          <cell r="H174">
            <v>10692.006229277378</v>
          </cell>
        </row>
        <row r="175">
          <cell r="A175" t="str">
            <v>1.2.1.1.1.74</v>
          </cell>
          <cell r="B175" t="str">
            <v xml:space="preserve">FONDO NACIONAL DE INFRAESTRUCTURA  </v>
          </cell>
          <cell r="C175">
            <v>0</v>
          </cell>
          <cell r="D175">
            <v>0</v>
          </cell>
          <cell r="E175">
            <v>85</v>
          </cell>
          <cell r="F175">
            <v>253</v>
          </cell>
          <cell r="G175">
            <v>0</v>
          </cell>
          <cell r="H175">
            <v>168.00000000000182</v>
          </cell>
        </row>
        <row r="176">
          <cell r="A176" t="str">
            <v>1.2.1.1.1.76</v>
          </cell>
          <cell r="B176" t="str">
            <v xml:space="preserve">CFE SUMINISTRADOR DE SERVICIOS BASICOS  </v>
          </cell>
          <cell r="C176">
            <v>0</v>
          </cell>
          <cell r="D176">
            <v>991.10999999999967</v>
          </cell>
          <cell r="E176">
            <v>172.09</v>
          </cell>
          <cell r="F176">
            <v>0</v>
          </cell>
          <cell r="G176">
            <v>0</v>
          </cell>
          <cell r="H176">
            <v>819.01999999999964</v>
          </cell>
        </row>
        <row r="177">
          <cell r="A177" t="str">
            <v>1.2.1.1.1.80</v>
          </cell>
          <cell r="B177" t="str">
            <v xml:space="preserve">MERAKI BARRAGAN DISTRIBUIDORES SA DE CV  </v>
          </cell>
          <cell r="C177">
            <v>0</v>
          </cell>
          <cell r="D177">
            <v>6392.3002000000124</v>
          </cell>
          <cell r="E177">
            <v>0</v>
          </cell>
          <cell r="F177">
            <v>0</v>
          </cell>
          <cell r="G177">
            <v>0</v>
          </cell>
          <cell r="H177">
            <v>6392.3002000000124</v>
          </cell>
        </row>
        <row r="178">
          <cell r="A178" t="str">
            <v>1.2.1.1.1.84</v>
          </cell>
          <cell r="B178" t="str">
            <v xml:space="preserve">Miranda Lagunas y Asociados S.C.  </v>
          </cell>
          <cell r="C178">
            <v>0</v>
          </cell>
          <cell r="D178">
            <v>209612</v>
          </cell>
          <cell r="E178">
            <v>0</v>
          </cell>
          <cell r="F178">
            <v>17864</v>
          </cell>
          <cell r="G178">
            <v>0</v>
          </cell>
          <cell r="H178">
            <v>227476</v>
          </cell>
        </row>
        <row r="179">
          <cell r="A179" t="str">
            <v>1.2.1.1.1.85</v>
          </cell>
          <cell r="B179" t="str">
            <v xml:space="preserve">AB&amp;amp;C LEASING DE MEXICO SAPI DE CV  </v>
          </cell>
          <cell r="C179">
            <v>0</v>
          </cell>
          <cell r="D179">
            <v>0</v>
          </cell>
          <cell r="E179">
            <v>11004.46</v>
          </cell>
          <cell r="F179">
            <v>11004.46</v>
          </cell>
          <cell r="G179">
            <v>0</v>
          </cell>
          <cell r="H179">
            <v>0</v>
          </cell>
        </row>
        <row r="180">
          <cell r="A180" t="str">
            <v>1.2.1.1.1.93</v>
          </cell>
          <cell r="B180" t="str">
            <v xml:space="preserve">AUTOBUSES DE LA PIEDAD S.A DE C.V  </v>
          </cell>
          <cell r="C180">
            <v>0</v>
          </cell>
          <cell r="D180">
            <v>97.499899999991612</v>
          </cell>
          <cell r="E180">
            <v>97.5</v>
          </cell>
          <cell r="F180">
            <v>390</v>
          </cell>
          <cell r="G180">
            <v>0</v>
          </cell>
          <cell r="H180">
            <v>389.99989999999161</v>
          </cell>
        </row>
        <row r="181">
          <cell r="A181" t="str">
            <v>1.2.1.1.1.97</v>
          </cell>
          <cell r="B181" t="str">
            <v xml:space="preserve">AUTOTRANSPORTES FLECHA ROJA SA DE CV  </v>
          </cell>
          <cell r="C181">
            <v>0</v>
          </cell>
          <cell r="D181">
            <v>0</v>
          </cell>
          <cell r="E181">
            <v>0</v>
          </cell>
          <cell r="F181">
            <v>392</v>
          </cell>
          <cell r="G181">
            <v>0</v>
          </cell>
          <cell r="H181">
            <v>392</v>
          </cell>
        </row>
        <row r="182">
          <cell r="A182" t="str">
            <v>1.2.1.1.1.98</v>
          </cell>
          <cell r="B182" t="str">
            <v xml:space="preserve">AUTOS PULLMAN S.A. DE C.V.  </v>
          </cell>
          <cell r="C182">
            <v>0</v>
          </cell>
          <cell r="D182">
            <v>0</v>
          </cell>
          <cell r="E182">
            <v>78</v>
          </cell>
          <cell r="F182">
            <v>78</v>
          </cell>
          <cell r="G182">
            <v>0</v>
          </cell>
          <cell r="H182">
            <v>0</v>
          </cell>
        </row>
        <row r="183">
          <cell r="A183" t="str">
            <v>1.2.1.1.1.112</v>
          </cell>
          <cell r="B183" t="str">
            <v xml:space="preserve">DHL EXPRESS MEXICO S.A. DE C.V.  </v>
          </cell>
          <cell r="C183">
            <v>0</v>
          </cell>
          <cell r="D183">
            <v>0</v>
          </cell>
          <cell r="E183">
            <v>476.46</v>
          </cell>
          <cell r="F183">
            <v>952.92</v>
          </cell>
          <cell r="G183">
            <v>0</v>
          </cell>
          <cell r="H183">
            <v>476.46</v>
          </cell>
        </row>
        <row r="184">
          <cell r="A184" t="str">
            <v>1.2.1.1.1.116</v>
          </cell>
          <cell r="B184" t="str">
            <v xml:space="preserve">TAXISTAS AGREMIADOS PARA EL SERV DE TRANSPORTACION TERRESTRE  </v>
          </cell>
          <cell r="C184">
            <v>0</v>
          </cell>
          <cell r="D184">
            <v>510</v>
          </cell>
          <cell r="E184">
            <v>0</v>
          </cell>
          <cell r="F184">
            <v>0</v>
          </cell>
          <cell r="G184">
            <v>0</v>
          </cell>
          <cell r="H184">
            <v>510</v>
          </cell>
        </row>
        <row r="185">
          <cell r="A185" t="str">
            <v>1.2.1.1.1.131</v>
          </cell>
          <cell r="B185" t="str">
            <v xml:space="preserve">CENTRO MEDICO FARMACIA SA DE CV  </v>
          </cell>
          <cell r="C185">
            <v>0</v>
          </cell>
          <cell r="D185">
            <v>1665</v>
          </cell>
          <cell r="E185">
            <v>0</v>
          </cell>
          <cell r="F185">
            <v>0</v>
          </cell>
          <cell r="G185">
            <v>0</v>
          </cell>
          <cell r="H185">
            <v>1665</v>
          </cell>
        </row>
        <row r="186">
          <cell r="A186" t="str">
            <v>1.2.1.1.1.147</v>
          </cell>
          <cell r="B186" t="str">
            <v xml:space="preserve">LANCETA GROUP, S.A. DE C.V.  </v>
          </cell>
          <cell r="C186">
            <v>0</v>
          </cell>
          <cell r="D186">
            <v>0</v>
          </cell>
          <cell r="E186">
            <v>0</v>
          </cell>
          <cell r="F186">
            <v>362.62</v>
          </cell>
          <cell r="G186">
            <v>0</v>
          </cell>
          <cell r="H186">
            <v>362.62</v>
          </cell>
        </row>
        <row r="187">
          <cell r="A187" t="str">
            <v>1.2.1.1.1.150</v>
          </cell>
          <cell r="B187" t="str">
            <v xml:space="preserve">PARK AUTO, S.A. DE C.V.  </v>
          </cell>
          <cell r="C187">
            <v>0</v>
          </cell>
          <cell r="D187">
            <v>96</v>
          </cell>
          <cell r="E187">
            <v>96</v>
          </cell>
          <cell r="F187">
            <v>0</v>
          </cell>
          <cell r="G187">
            <v>0</v>
          </cell>
          <cell r="H187">
            <v>0</v>
          </cell>
        </row>
        <row r="188">
          <cell r="A188" t="str">
            <v>1.2.1.1.1.157</v>
          </cell>
          <cell r="B188" t="str">
            <v xml:space="preserve">Concesionaria Mexiquense, S.A. DE C.V.  </v>
          </cell>
          <cell r="C188">
            <v>0</v>
          </cell>
          <cell r="D188">
            <v>0</v>
          </cell>
          <cell r="E188">
            <v>88</v>
          </cell>
          <cell r="F188">
            <v>162.99</v>
          </cell>
          <cell r="G188">
            <v>0</v>
          </cell>
          <cell r="H188">
            <v>74.990000000000009</v>
          </cell>
        </row>
        <row r="189">
          <cell r="A189" t="str">
            <v>1.2.1.1.1.168</v>
          </cell>
          <cell r="B189" t="str">
            <v xml:space="preserve">TLAPALERIA GARCIA  </v>
          </cell>
          <cell r="C189">
            <v>0</v>
          </cell>
          <cell r="D189">
            <v>159.99</v>
          </cell>
          <cell r="E189">
            <v>0</v>
          </cell>
          <cell r="F189">
            <v>0</v>
          </cell>
          <cell r="G189">
            <v>0</v>
          </cell>
          <cell r="H189">
            <v>159.99</v>
          </cell>
        </row>
        <row r="190">
          <cell r="A190" t="str">
            <v>1.2.1.1.1.178</v>
          </cell>
          <cell r="B190" t="str">
            <v xml:space="preserve">ADT Private Security Services de México S.A. de C.V.  </v>
          </cell>
          <cell r="C190">
            <v>0</v>
          </cell>
          <cell r="D190">
            <v>1367.4499999999971</v>
          </cell>
          <cell r="E190">
            <v>1367.45</v>
          </cell>
          <cell r="F190">
            <v>1367.45</v>
          </cell>
          <cell r="G190">
            <v>0</v>
          </cell>
          <cell r="H190">
            <v>1367.4499999999971</v>
          </cell>
        </row>
        <row r="191">
          <cell r="A191" t="str">
            <v>1.2.1.1.1.184</v>
          </cell>
          <cell r="B191" t="str">
            <v xml:space="preserve">GRUPO HOTELERO H C SA DE CV.  </v>
          </cell>
          <cell r="C191">
            <v>0</v>
          </cell>
          <cell r="D191">
            <v>700.00999999999931</v>
          </cell>
          <cell r="E191">
            <v>1100</v>
          </cell>
          <cell r="F191">
            <v>399.99</v>
          </cell>
          <cell r="G191">
            <v>0</v>
          </cell>
          <cell r="H191">
            <v>0</v>
          </cell>
        </row>
        <row r="192">
          <cell r="A192" t="str">
            <v>1.2.1.1.1.187</v>
          </cell>
          <cell r="B192" t="str">
            <v xml:space="preserve">CADENA COMERCIAL OXXO, S.A. DE C.V.  </v>
          </cell>
          <cell r="C192">
            <v>0</v>
          </cell>
          <cell r="D192">
            <v>474</v>
          </cell>
          <cell r="E192">
            <v>0</v>
          </cell>
          <cell r="F192">
            <v>0</v>
          </cell>
          <cell r="G192">
            <v>0</v>
          </cell>
          <cell r="H192">
            <v>474</v>
          </cell>
        </row>
        <row r="193">
          <cell r="A193" t="str">
            <v>1.2.1.1.1.205</v>
          </cell>
          <cell r="B193" t="str">
            <v xml:space="preserve">STAR MEDICA, S.A. DE C.V.  </v>
          </cell>
          <cell r="C193">
            <v>0</v>
          </cell>
          <cell r="D193">
            <v>0</v>
          </cell>
          <cell r="E193">
            <v>120</v>
          </cell>
          <cell r="F193">
            <v>120</v>
          </cell>
          <cell r="G193">
            <v>0</v>
          </cell>
          <cell r="H193">
            <v>0</v>
          </cell>
        </row>
        <row r="194">
          <cell r="A194" t="str">
            <v>1.2.1.1.1.230</v>
          </cell>
          <cell r="B194" t="str">
            <v xml:space="preserve">OTROS GASTOS  </v>
          </cell>
          <cell r="C194">
            <v>0</v>
          </cell>
          <cell r="D194">
            <v>-3100.58</v>
          </cell>
          <cell r="E194">
            <v>0</v>
          </cell>
          <cell r="F194">
            <v>0</v>
          </cell>
          <cell r="G194">
            <v>0</v>
          </cell>
          <cell r="H194">
            <v>-3100.58</v>
          </cell>
        </row>
        <row r="195">
          <cell r="A195" t="str">
            <v>1.2.1.1.1.255</v>
          </cell>
          <cell r="B195" t="str">
            <v xml:space="preserve">SEDNA HOSPITAL S.A. DE C.V.  </v>
          </cell>
          <cell r="C195">
            <v>0</v>
          </cell>
          <cell r="D195">
            <v>168</v>
          </cell>
          <cell r="E195">
            <v>0</v>
          </cell>
          <cell r="F195">
            <v>0</v>
          </cell>
          <cell r="G195">
            <v>0</v>
          </cell>
          <cell r="H195">
            <v>168</v>
          </cell>
        </row>
        <row r="196">
          <cell r="A196" t="str">
            <v>1.2.1.1.1.272</v>
          </cell>
          <cell r="B196" t="str">
            <v xml:space="preserve">SERVICIENTIFICA-MEDICA S.A. DE C.V.  </v>
          </cell>
          <cell r="C196">
            <v>0</v>
          </cell>
          <cell r="D196">
            <v>0</v>
          </cell>
          <cell r="E196">
            <v>0</v>
          </cell>
          <cell r="F196">
            <v>1600.8</v>
          </cell>
          <cell r="G196">
            <v>0</v>
          </cell>
          <cell r="H196">
            <v>1600.8</v>
          </cell>
        </row>
        <row r="197">
          <cell r="A197" t="str">
            <v>1.2.1.1.1.275</v>
          </cell>
          <cell r="B197" t="str">
            <v xml:space="preserve">JESUS ENRIQUE DE LA CRUZ CASTILLO  </v>
          </cell>
          <cell r="C197">
            <v>0</v>
          </cell>
          <cell r="D197">
            <v>930</v>
          </cell>
          <cell r="E197">
            <v>0</v>
          </cell>
          <cell r="F197">
            <v>0</v>
          </cell>
          <cell r="G197">
            <v>0</v>
          </cell>
          <cell r="H197">
            <v>930</v>
          </cell>
        </row>
        <row r="198">
          <cell r="A198" t="str">
            <v>1.2.1.1.1.300</v>
          </cell>
          <cell r="B198" t="str">
            <v xml:space="preserve">BRILOS DE MÉXICO S.A. DE C.V.  </v>
          </cell>
          <cell r="C198">
            <v>0</v>
          </cell>
          <cell r="D198">
            <v>34464.060299999896</v>
          </cell>
          <cell r="E198">
            <v>0</v>
          </cell>
          <cell r="F198">
            <v>18062.59</v>
          </cell>
          <cell r="G198">
            <v>0</v>
          </cell>
          <cell r="H198">
            <v>52526.650299999892</v>
          </cell>
        </row>
        <row r="199">
          <cell r="A199" t="str">
            <v>1.2.1.1.1.339</v>
          </cell>
          <cell r="B199" t="str">
            <v xml:space="preserve">Car Mart Comunicaciones, S.A. de C.V.  </v>
          </cell>
          <cell r="C199">
            <v>0</v>
          </cell>
          <cell r="D199">
            <v>10042.719999999998</v>
          </cell>
          <cell r="E199">
            <v>0</v>
          </cell>
          <cell r="F199">
            <v>0</v>
          </cell>
          <cell r="G199">
            <v>0</v>
          </cell>
          <cell r="H199">
            <v>10042.719999999998</v>
          </cell>
        </row>
        <row r="200">
          <cell r="A200" t="str">
            <v>1.2.1.1.1.341</v>
          </cell>
          <cell r="B200" t="str">
            <v xml:space="preserve">JUDHIT MEDINA CONTRERAS  </v>
          </cell>
          <cell r="C200">
            <v>0</v>
          </cell>
          <cell r="D200">
            <v>1290</v>
          </cell>
          <cell r="E200">
            <v>0</v>
          </cell>
          <cell r="F200">
            <v>0</v>
          </cell>
          <cell r="G200">
            <v>0</v>
          </cell>
          <cell r="H200">
            <v>1290</v>
          </cell>
        </row>
        <row r="201">
          <cell r="A201" t="str">
            <v>1.2.1.1.1.357</v>
          </cell>
          <cell r="B201" t="str">
            <v xml:space="preserve">CRESTA DEL VALLE, S.A. DE C.V.  </v>
          </cell>
          <cell r="C201">
            <v>0</v>
          </cell>
          <cell r="D201">
            <v>9492.1702000000005</v>
          </cell>
          <cell r="E201">
            <v>0</v>
          </cell>
          <cell r="F201">
            <v>0</v>
          </cell>
          <cell r="G201">
            <v>0</v>
          </cell>
          <cell r="H201">
            <v>9492.1702000000005</v>
          </cell>
        </row>
        <row r="202">
          <cell r="A202" t="str">
            <v>1.2.1.1.1.369</v>
          </cell>
          <cell r="B202" t="str">
            <v xml:space="preserve">AUTOS PULLMAN DE MORELOS SERVICIO DE LUJO S.A. DE C.V.  </v>
          </cell>
          <cell r="C202">
            <v>0</v>
          </cell>
          <cell r="D202">
            <v>78</v>
          </cell>
          <cell r="E202">
            <v>0</v>
          </cell>
          <cell r="F202">
            <v>0</v>
          </cell>
          <cell r="G202">
            <v>0</v>
          </cell>
          <cell r="H202">
            <v>78</v>
          </cell>
        </row>
        <row r="203">
          <cell r="A203" t="str">
            <v>1.2.1.1.1.375</v>
          </cell>
          <cell r="B203" t="str">
            <v xml:space="preserve">DISTRIBUIDORA DE LOZA CRISTALERIA Y PELTRE SA DE CV  </v>
          </cell>
          <cell r="C203">
            <v>0</v>
          </cell>
          <cell r="D203">
            <v>0</v>
          </cell>
          <cell r="E203">
            <v>1618</v>
          </cell>
          <cell r="F203">
            <v>1618</v>
          </cell>
          <cell r="G203">
            <v>0</v>
          </cell>
          <cell r="H203">
            <v>0</v>
          </cell>
        </row>
        <row r="204">
          <cell r="A204" t="str">
            <v>1.2.1.1.1.409</v>
          </cell>
          <cell r="B204" t="str">
            <v xml:space="preserve">Crol PFF México SAPI de CV  </v>
          </cell>
          <cell r="C204">
            <v>0</v>
          </cell>
          <cell r="D204">
            <v>0</v>
          </cell>
          <cell r="E204">
            <v>1750</v>
          </cell>
          <cell r="F204">
            <v>1750</v>
          </cell>
          <cell r="G204">
            <v>0</v>
          </cell>
          <cell r="H204">
            <v>0</v>
          </cell>
        </row>
        <row r="205">
          <cell r="A205" t="str">
            <v>1.2.1.1.1.410</v>
          </cell>
          <cell r="B205" t="str">
            <v xml:space="preserve">FIDEICOMISO IRREVOCABLE NUMERO CIB/2981  </v>
          </cell>
          <cell r="C205">
            <v>0</v>
          </cell>
          <cell r="D205">
            <v>0</v>
          </cell>
          <cell r="E205">
            <v>3447.7</v>
          </cell>
          <cell r="F205">
            <v>3447.7</v>
          </cell>
          <cell r="G205">
            <v>0</v>
          </cell>
          <cell r="H205">
            <v>0</v>
          </cell>
        </row>
        <row r="206">
          <cell r="A206" t="str">
            <v>1.2.1.1.1.489</v>
          </cell>
          <cell r="B206" t="str">
            <v xml:space="preserve">RANVER S.A. DE C.V.  </v>
          </cell>
          <cell r="C206">
            <v>0</v>
          </cell>
          <cell r="D206">
            <v>60</v>
          </cell>
          <cell r="E206">
            <v>0</v>
          </cell>
          <cell r="F206">
            <v>0</v>
          </cell>
          <cell r="G206">
            <v>0</v>
          </cell>
          <cell r="H206">
            <v>60</v>
          </cell>
        </row>
        <row r="207">
          <cell r="A207" t="str">
            <v>1.2.1.1.1.506</v>
          </cell>
          <cell r="B207" t="str">
            <v xml:space="preserve">MARIA CATALINA ALDAZ SORIANO  </v>
          </cell>
          <cell r="C207">
            <v>0</v>
          </cell>
          <cell r="D207">
            <v>745</v>
          </cell>
          <cell r="E207">
            <v>0</v>
          </cell>
          <cell r="F207">
            <v>0</v>
          </cell>
          <cell r="G207">
            <v>0</v>
          </cell>
          <cell r="H207">
            <v>745</v>
          </cell>
        </row>
        <row r="208">
          <cell r="A208" t="str">
            <v>1.2.1.1.1.515</v>
          </cell>
          <cell r="B208" t="str">
            <v xml:space="preserve">INTER MEDICA SOLUTIONS DM S.A. DE C.V.  </v>
          </cell>
          <cell r="C208">
            <v>0</v>
          </cell>
          <cell r="D208">
            <v>12095.970000000001</v>
          </cell>
          <cell r="E208">
            <v>0</v>
          </cell>
          <cell r="F208">
            <v>0</v>
          </cell>
          <cell r="G208">
            <v>0</v>
          </cell>
          <cell r="H208">
            <v>12095.970000000001</v>
          </cell>
        </row>
        <row r="209">
          <cell r="A209" t="str">
            <v>1.2.1.1.1.535</v>
          </cell>
          <cell r="B209" t="str">
            <v xml:space="preserve">SERVICIO MENA SA DE CV  </v>
          </cell>
          <cell r="C209">
            <v>0</v>
          </cell>
          <cell r="D209">
            <v>0</v>
          </cell>
          <cell r="E209">
            <v>0</v>
          </cell>
          <cell r="F209">
            <v>200</v>
          </cell>
          <cell r="G209">
            <v>0</v>
          </cell>
          <cell r="H209">
            <v>200</v>
          </cell>
        </row>
        <row r="210">
          <cell r="A210" t="str">
            <v>1.2.1.1.1.553</v>
          </cell>
          <cell r="B210" t="str">
            <v xml:space="preserve">SEGUROS BBVA BANCOMER SA DE CV GRUPO FINANCIERO BBVA BANCOMER  </v>
          </cell>
          <cell r="C210">
            <v>0</v>
          </cell>
          <cell r="D210">
            <v>6665.8099999999995</v>
          </cell>
          <cell r="E210">
            <v>605.97</v>
          </cell>
          <cell r="F210">
            <v>0</v>
          </cell>
          <cell r="G210">
            <v>0</v>
          </cell>
          <cell r="H210">
            <v>6059.8399999999992</v>
          </cell>
        </row>
        <row r="211">
          <cell r="A211" t="str">
            <v>1.2.1.1.1.560</v>
          </cell>
          <cell r="B211" t="str">
            <v xml:space="preserve">PMC PINTURAS SA DE CV  </v>
          </cell>
          <cell r="C211">
            <v>0</v>
          </cell>
          <cell r="D211">
            <v>137.5</v>
          </cell>
          <cell r="E211">
            <v>0</v>
          </cell>
          <cell r="F211">
            <v>0</v>
          </cell>
          <cell r="G211">
            <v>0</v>
          </cell>
          <cell r="H211">
            <v>137.5</v>
          </cell>
        </row>
        <row r="212">
          <cell r="A212" t="str">
            <v>1.2.1.1.1.563</v>
          </cell>
          <cell r="B212" t="str">
            <v xml:space="preserve">CABLEBOX S.A. DE C.V.  </v>
          </cell>
          <cell r="C212">
            <v>0</v>
          </cell>
          <cell r="D212">
            <v>1276</v>
          </cell>
          <cell r="E212">
            <v>580</v>
          </cell>
          <cell r="F212">
            <v>116</v>
          </cell>
          <cell r="G212">
            <v>0</v>
          </cell>
          <cell r="H212">
            <v>812</v>
          </cell>
        </row>
        <row r="213">
          <cell r="A213" t="str">
            <v>1.2.1.1.1.568</v>
          </cell>
          <cell r="B213" t="str">
            <v xml:space="preserve">SUPER SERVICIO DIAMANTE, S.A. DE.C.V.  </v>
          </cell>
          <cell r="C213">
            <v>0</v>
          </cell>
          <cell r="D213">
            <v>3400.01</v>
          </cell>
          <cell r="E213">
            <v>0</v>
          </cell>
          <cell r="F213">
            <v>0</v>
          </cell>
          <cell r="G213">
            <v>0</v>
          </cell>
          <cell r="H213">
            <v>3400.01</v>
          </cell>
        </row>
        <row r="214">
          <cell r="A214" t="str">
            <v>1.2.1.1.1.573</v>
          </cell>
          <cell r="B214" t="str">
            <v xml:space="preserve">J.I. ESTACIONAMIENTOS, S.A. DE C.V.  </v>
          </cell>
          <cell r="C214">
            <v>0</v>
          </cell>
          <cell r="D214">
            <v>94</v>
          </cell>
          <cell r="E214">
            <v>94</v>
          </cell>
          <cell r="F214">
            <v>0</v>
          </cell>
          <cell r="G214">
            <v>0</v>
          </cell>
          <cell r="H214">
            <v>0</v>
          </cell>
        </row>
        <row r="215">
          <cell r="A215" t="str">
            <v>1.2.1.1.1.589</v>
          </cell>
          <cell r="B215" t="str">
            <v xml:space="preserve">SERVICIO ORIENTAL SA DE CV  </v>
          </cell>
          <cell r="C215">
            <v>0</v>
          </cell>
          <cell r="D215">
            <v>0</v>
          </cell>
          <cell r="E215">
            <v>845.06000000000006</v>
          </cell>
          <cell r="F215">
            <v>845.06</v>
          </cell>
          <cell r="G215">
            <v>0</v>
          </cell>
          <cell r="H215">
            <v>0</v>
          </cell>
        </row>
        <row r="216">
          <cell r="A216" t="str">
            <v>1.2.1.1.1.596</v>
          </cell>
          <cell r="B216" t="str">
            <v xml:space="preserve">LUIS CABALLERO NAVARRO  </v>
          </cell>
          <cell r="C216">
            <v>0</v>
          </cell>
          <cell r="D216">
            <v>0</v>
          </cell>
          <cell r="E216">
            <v>700</v>
          </cell>
          <cell r="F216">
            <v>700</v>
          </cell>
          <cell r="G216">
            <v>0</v>
          </cell>
          <cell r="H216">
            <v>0</v>
          </cell>
        </row>
        <row r="217">
          <cell r="A217" t="str">
            <v>1.2.1.1.1.608</v>
          </cell>
          <cell r="B217" t="str">
            <v xml:space="preserve">EXCELENCIA COREANA SA DE CV  </v>
          </cell>
          <cell r="C217">
            <v>0</v>
          </cell>
          <cell r="D217">
            <v>3582</v>
          </cell>
          <cell r="E217">
            <v>3582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1.2.1.1.1.612</v>
          </cell>
          <cell r="B218" t="str">
            <v xml:space="preserve">TRANSVACACIONES SA DE CV  </v>
          </cell>
          <cell r="C218">
            <v>0</v>
          </cell>
          <cell r="D218">
            <v>255</v>
          </cell>
          <cell r="E218">
            <v>255</v>
          </cell>
          <cell r="F218">
            <v>0</v>
          </cell>
          <cell r="G218">
            <v>0</v>
          </cell>
          <cell r="H218">
            <v>0</v>
          </cell>
        </row>
        <row r="219">
          <cell r="A219" t="str">
            <v>1.2.1.1.1.614</v>
          </cell>
          <cell r="B219" t="str">
            <v xml:space="preserve">SERVICIOS SIMPA SA DE CV  </v>
          </cell>
          <cell r="C219">
            <v>0</v>
          </cell>
          <cell r="D219">
            <v>0</v>
          </cell>
          <cell r="E219">
            <v>1932.7</v>
          </cell>
          <cell r="F219">
            <v>1932.7</v>
          </cell>
          <cell r="G219">
            <v>0</v>
          </cell>
          <cell r="H219">
            <v>0</v>
          </cell>
        </row>
        <row r="220">
          <cell r="A220" t="str">
            <v>1.2.1.1.1.619</v>
          </cell>
          <cell r="B220" t="str">
            <v xml:space="preserve">MARIA TERESA MEJIA GUZMAN  </v>
          </cell>
          <cell r="C220">
            <v>0</v>
          </cell>
          <cell r="D220">
            <v>155</v>
          </cell>
          <cell r="E220">
            <v>155</v>
          </cell>
          <cell r="F220">
            <v>0</v>
          </cell>
          <cell r="G220">
            <v>0</v>
          </cell>
          <cell r="H220">
            <v>0</v>
          </cell>
        </row>
        <row r="221">
          <cell r="A221" t="str">
            <v>1.2.1.1.1.624</v>
          </cell>
          <cell r="B221" t="str">
            <v xml:space="preserve">ROLUJO VALET SA DE CV  </v>
          </cell>
          <cell r="C221">
            <v>0</v>
          </cell>
          <cell r="D221">
            <v>58</v>
          </cell>
          <cell r="E221">
            <v>0</v>
          </cell>
          <cell r="F221">
            <v>0</v>
          </cell>
          <cell r="G221">
            <v>0</v>
          </cell>
          <cell r="H221">
            <v>58</v>
          </cell>
        </row>
        <row r="222">
          <cell r="A222" t="str">
            <v>1.2.1.1.1.625</v>
          </cell>
          <cell r="B222" t="str">
            <v xml:space="preserve">DOGO DEL CENTRO SA DE CV  </v>
          </cell>
          <cell r="C222">
            <v>0</v>
          </cell>
          <cell r="D222">
            <v>173</v>
          </cell>
          <cell r="E222">
            <v>0</v>
          </cell>
          <cell r="F222">
            <v>0</v>
          </cell>
          <cell r="G222">
            <v>0</v>
          </cell>
          <cell r="H222">
            <v>173</v>
          </cell>
        </row>
        <row r="223">
          <cell r="A223" t="str">
            <v>1.2.1.1.1.626</v>
          </cell>
          <cell r="B223" t="str">
            <v xml:space="preserve">ZENON ALEJO CALDERON  </v>
          </cell>
          <cell r="C223">
            <v>0</v>
          </cell>
          <cell r="D223">
            <v>233.5001</v>
          </cell>
          <cell r="E223">
            <v>0</v>
          </cell>
          <cell r="F223">
            <v>0</v>
          </cell>
          <cell r="G223">
            <v>0</v>
          </cell>
          <cell r="H223">
            <v>233.5001</v>
          </cell>
        </row>
        <row r="224">
          <cell r="A224" t="str">
            <v>1.2.1.1.1.627</v>
          </cell>
          <cell r="B224" t="str">
            <v xml:space="preserve">CENTRO HOSPITALARIO MAC S.A. DE C.V.  </v>
          </cell>
          <cell r="C224">
            <v>0</v>
          </cell>
          <cell r="D224">
            <v>137</v>
          </cell>
          <cell r="E224">
            <v>137</v>
          </cell>
          <cell r="F224">
            <v>158</v>
          </cell>
          <cell r="G224">
            <v>0</v>
          </cell>
          <cell r="H224">
            <v>158</v>
          </cell>
        </row>
        <row r="225">
          <cell r="A225" t="str">
            <v>1.2.1.1.1.628</v>
          </cell>
          <cell r="B225" t="str">
            <v xml:space="preserve">SERVICIO EL ONCE SA DE CV  </v>
          </cell>
          <cell r="C225">
            <v>0</v>
          </cell>
          <cell r="D225">
            <v>100</v>
          </cell>
          <cell r="E225">
            <v>100</v>
          </cell>
          <cell r="F225">
            <v>0</v>
          </cell>
          <cell r="G225">
            <v>0</v>
          </cell>
          <cell r="H225">
            <v>0</v>
          </cell>
        </row>
        <row r="226">
          <cell r="A226" t="str">
            <v>1.2.1.1.1.629</v>
          </cell>
          <cell r="B226" t="str">
            <v xml:space="preserve">Monroy Álvarez Carlos Javier  </v>
          </cell>
          <cell r="C226">
            <v>0</v>
          </cell>
          <cell r="D226">
            <v>0</v>
          </cell>
          <cell r="E226">
            <v>32143.05</v>
          </cell>
          <cell r="F226">
            <v>32143.05</v>
          </cell>
          <cell r="G226">
            <v>0</v>
          </cell>
          <cell r="H226">
            <v>0</v>
          </cell>
        </row>
        <row r="227">
          <cell r="A227" t="str">
            <v>1.2.1.1.1.630</v>
          </cell>
          <cell r="B227" t="str">
            <v xml:space="preserve">IGNACIO ROMERO ORNELAS  </v>
          </cell>
          <cell r="C227">
            <v>0</v>
          </cell>
          <cell r="D227">
            <v>0</v>
          </cell>
          <cell r="E227">
            <v>1367.79</v>
          </cell>
          <cell r="F227">
            <v>1367.79</v>
          </cell>
          <cell r="G227">
            <v>0</v>
          </cell>
          <cell r="H227">
            <v>0</v>
          </cell>
        </row>
        <row r="228">
          <cell r="A228" t="str">
            <v>1.2.1.1.1.631</v>
          </cell>
          <cell r="B228" t="str">
            <v xml:space="preserve">JOSE ALEJANDRO GUZMAN SEPULVEDA  </v>
          </cell>
          <cell r="C228">
            <v>0</v>
          </cell>
          <cell r="D228">
            <v>0</v>
          </cell>
          <cell r="E228">
            <v>348</v>
          </cell>
          <cell r="F228">
            <v>348</v>
          </cell>
          <cell r="G228">
            <v>0</v>
          </cell>
          <cell r="H228">
            <v>0</v>
          </cell>
        </row>
        <row r="229">
          <cell r="A229" t="str">
            <v>1.2.1.1.1.632</v>
          </cell>
          <cell r="B229" t="str">
            <v xml:space="preserve">DESARROLLO GLOBAL DE CONCESIONES, S.A. DE C.V.  </v>
          </cell>
          <cell r="C229">
            <v>0</v>
          </cell>
          <cell r="D229">
            <v>0</v>
          </cell>
          <cell r="E229">
            <v>36</v>
          </cell>
          <cell r="F229">
            <v>36</v>
          </cell>
          <cell r="G229">
            <v>0</v>
          </cell>
          <cell r="H229">
            <v>0</v>
          </cell>
        </row>
        <row r="230">
          <cell r="A230" t="str">
            <v>1.2.1.1.1.633</v>
          </cell>
          <cell r="B230" t="str">
            <v xml:space="preserve">IVAN LOPEZ SAUCEDO  </v>
          </cell>
          <cell r="C230">
            <v>0</v>
          </cell>
          <cell r="D230">
            <v>0</v>
          </cell>
          <cell r="E230">
            <v>990</v>
          </cell>
          <cell r="F230">
            <v>1355</v>
          </cell>
          <cell r="G230">
            <v>0</v>
          </cell>
          <cell r="H230">
            <v>365</v>
          </cell>
        </row>
        <row r="231">
          <cell r="A231" t="str">
            <v>1.2.1.1.1.634</v>
          </cell>
          <cell r="B231" t="str">
            <v xml:space="preserve">INMOBILIARIA MESON DEL PUENTE SA DE CV  </v>
          </cell>
          <cell r="C231">
            <v>0</v>
          </cell>
          <cell r="D231">
            <v>0</v>
          </cell>
          <cell r="E231">
            <v>1210</v>
          </cell>
          <cell r="F231">
            <v>1210</v>
          </cell>
          <cell r="G231">
            <v>0</v>
          </cell>
          <cell r="H231">
            <v>0</v>
          </cell>
        </row>
        <row r="232">
          <cell r="A232" t="str">
            <v>1.2.1.3</v>
          </cell>
          <cell r="B232" t="str">
            <v xml:space="preserve"> OBLIGACIONES ACUMULADAS </v>
          </cell>
          <cell r="C232">
            <v>0</v>
          </cell>
          <cell r="D232">
            <v>66723.033070732126</v>
          </cell>
          <cell r="E232">
            <v>164139.43</v>
          </cell>
          <cell r="F232">
            <v>166195.12</v>
          </cell>
          <cell r="G232">
            <v>0</v>
          </cell>
          <cell r="H232">
            <v>68778.723070732114</v>
          </cell>
        </row>
        <row r="233">
          <cell r="A233" t="str">
            <v>1.2.1.3.1</v>
          </cell>
          <cell r="B233" t="str">
            <v xml:space="preserve"> ACREEDORES DIVERSOS </v>
          </cell>
          <cell r="C233">
            <v>0</v>
          </cell>
          <cell r="D233">
            <v>4261.5530707260596</v>
          </cell>
          <cell r="E233">
            <v>33561</v>
          </cell>
          <cell r="F233">
            <v>33561</v>
          </cell>
          <cell r="G233">
            <v>0</v>
          </cell>
          <cell r="H233">
            <v>4261.5530707260596</v>
          </cell>
        </row>
        <row r="234">
          <cell r="A234" t="str">
            <v>1.2.1.3.1.1</v>
          </cell>
          <cell r="B234" t="str">
            <v xml:space="preserve"> ACREEDORES DIVERSOS NACIONALES </v>
          </cell>
          <cell r="C234">
            <v>0</v>
          </cell>
          <cell r="D234">
            <v>4261.5530707260596</v>
          </cell>
          <cell r="E234">
            <v>33561</v>
          </cell>
          <cell r="F234">
            <v>33561</v>
          </cell>
          <cell r="G234">
            <v>0</v>
          </cell>
          <cell r="H234">
            <v>4261.5530707260596</v>
          </cell>
        </row>
        <row r="235">
          <cell r="A235" t="str">
            <v>1.2.1.3.1.1.7</v>
          </cell>
          <cell r="B235" t="str">
            <v>RICARDO RAMOS NORIEGA</v>
          </cell>
          <cell r="C235">
            <v>0</v>
          </cell>
          <cell r="D235">
            <v>1216.5500000000002</v>
          </cell>
          <cell r="E235">
            <v>0</v>
          </cell>
          <cell r="F235">
            <v>0</v>
          </cell>
          <cell r="G235">
            <v>0</v>
          </cell>
          <cell r="H235">
            <v>1216.5500000000002</v>
          </cell>
        </row>
        <row r="236">
          <cell r="A236" t="str">
            <v>1.2.1.3.1.1.11</v>
          </cell>
          <cell r="B236" t="str">
            <v>LOURDES VELAZQUEZ MERIN</v>
          </cell>
          <cell r="C236">
            <v>0</v>
          </cell>
          <cell r="D236">
            <v>3045.0030707260594</v>
          </cell>
          <cell r="E236">
            <v>33561</v>
          </cell>
          <cell r="F236">
            <v>33561</v>
          </cell>
          <cell r="G236">
            <v>0</v>
          </cell>
          <cell r="H236">
            <v>3045.0030707260594</v>
          </cell>
        </row>
        <row r="237">
          <cell r="A237" t="str">
            <v>1.2.1.3.2</v>
          </cell>
          <cell r="B237" t="str">
            <v xml:space="preserve"> IMPUESTOS Y DERECHOS POR PAGAR </v>
          </cell>
          <cell r="C237">
            <v>0</v>
          </cell>
          <cell r="D237">
            <v>11581.560000000056</v>
          </cell>
          <cell r="E237">
            <v>11580</v>
          </cell>
          <cell r="F237">
            <v>41596</v>
          </cell>
          <cell r="G237">
            <v>0</v>
          </cell>
          <cell r="H237">
            <v>41597.560000000056</v>
          </cell>
        </row>
        <row r="238">
          <cell r="A238" t="str">
            <v>1.2.1.3.2.1</v>
          </cell>
          <cell r="B238" t="str">
            <v>IVA POR PAGAR</v>
          </cell>
          <cell r="C238">
            <v>0</v>
          </cell>
          <cell r="D238">
            <v>6537.5600000000559</v>
          </cell>
          <cell r="E238">
            <v>6536</v>
          </cell>
          <cell r="F238">
            <v>33778</v>
          </cell>
          <cell r="G238">
            <v>0</v>
          </cell>
          <cell r="H238">
            <v>33779.560000000056</v>
          </cell>
        </row>
        <row r="239">
          <cell r="A239" t="str">
            <v>1.2.1.3.2.3</v>
          </cell>
          <cell r="B239" t="str">
            <v>IMPUESTO ESTATAL SOBRE NOMINAS</v>
          </cell>
          <cell r="C239">
            <v>0</v>
          </cell>
          <cell r="D239">
            <v>5044</v>
          </cell>
          <cell r="E239">
            <v>5044</v>
          </cell>
          <cell r="F239">
            <v>7818</v>
          </cell>
          <cell r="G239">
            <v>0</v>
          </cell>
          <cell r="H239">
            <v>7818</v>
          </cell>
        </row>
        <row r="240">
          <cell r="A240" t="str">
            <v>1.2.1.3.3</v>
          </cell>
          <cell r="B240" t="str">
            <v xml:space="preserve"> CONTRIBUCIONES DE SEGURIDAD SOCIAL POR PAGAR </v>
          </cell>
          <cell r="C240">
            <v>0</v>
          </cell>
          <cell r="D240">
            <v>38855.109999999986</v>
          </cell>
          <cell r="E240">
            <v>38855.11</v>
          </cell>
          <cell r="F240">
            <v>12658.74</v>
          </cell>
          <cell r="G240">
            <v>0</v>
          </cell>
          <cell r="H240">
            <v>12658.739999999985</v>
          </cell>
        </row>
        <row r="241">
          <cell r="A241" t="str">
            <v>1.2.1.3.3.1</v>
          </cell>
          <cell r="B241" t="str">
            <v>CUOTAS PATRONALES IMSS POR PAGAR</v>
          </cell>
          <cell r="C241">
            <v>0</v>
          </cell>
          <cell r="D241">
            <v>13443.70000000007</v>
          </cell>
          <cell r="E241">
            <v>13443.7</v>
          </cell>
          <cell r="F241">
            <v>12658.74</v>
          </cell>
          <cell r="G241">
            <v>0</v>
          </cell>
          <cell r="H241">
            <v>12658.740000000069</v>
          </cell>
        </row>
        <row r="242">
          <cell r="A242" t="str">
            <v>1.2.1.3.3.2</v>
          </cell>
          <cell r="B242" t="str">
            <v>APORTACIONES AL INFONAVIT POR PAGAR</v>
          </cell>
          <cell r="C242">
            <v>0</v>
          </cell>
          <cell r="D242">
            <v>12517.939999999886</v>
          </cell>
          <cell r="E242">
            <v>12517.94</v>
          </cell>
          <cell r="F242">
            <v>0</v>
          </cell>
          <cell r="G242">
            <v>0</v>
          </cell>
          <cell r="H242">
            <v>0</v>
          </cell>
        </row>
        <row r="243">
          <cell r="A243" t="str">
            <v>1.2.1.3.3.3</v>
          </cell>
          <cell r="B243" t="str">
            <v>APORTACIONES AL SAR POR PAGAR</v>
          </cell>
          <cell r="C243">
            <v>0</v>
          </cell>
          <cell r="D243">
            <v>12893.47000000003</v>
          </cell>
          <cell r="E243">
            <v>12893.47</v>
          </cell>
          <cell r="F243">
            <v>0</v>
          </cell>
          <cell r="G243">
            <v>0</v>
          </cell>
          <cell r="H243">
            <v>0</v>
          </cell>
        </row>
        <row r="244">
          <cell r="A244" t="str">
            <v>1.2.1.3.4</v>
          </cell>
          <cell r="B244" t="str">
            <v xml:space="preserve"> BENEFICIOS A LOS EMPLEADOS </v>
          </cell>
          <cell r="C244">
            <v>0</v>
          </cell>
          <cell r="D244">
            <v>12024.810000006022</v>
          </cell>
          <cell r="E244">
            <v>80143.320000000007</v>
          </cell>
          <cell r="F244">
            <v>78379.38</v>
          </cell>
          <cell r="G244">
            <v>0</v>
          </cell>
          <cell r="H244">
            <v>10260.87000000602</v>
          </cell>
        </row>
        <row r="245">
          <cell r="A245" t="str">
            <v>1.2.1.3.4.1</v>
          </cell>
          <cell r="B245" t="str">
            <v xml:space="preserve"> BENEFICIOS DIRECTOS </v>
          </cell>
          <cell r="C245">
            <v>0</v>
          </cell>
          <cell r="D245">
            <v>12024.810000006022</v>
          </cell>
          <cell r="E245">
            <v>80143.320000000007</v>
          </cell>
          <cell r="F245">
            <v>78379.38</v>
          </cell>
          <cell r="G245">
            <v>0</v>
          </cell>
          <cell r="H245">
            <v>10260.87000000602</v>
          </cell>
        </row>
        <row r="246">
          <cell r="A246" t="str">
            <v>1.2.1.3.4.1.1</v>
          </cell>
          <cell r="B246" t="str">
            <v xml:space="preserve"> SUELDOS POR PAGAR </v>
          </cell>
          <cell r="C246">
            <v>0</v>
          </cell>
          <cell r="D246">
            <v>1763.9400000059977</v>
          </cell>
          <cell r="E246">
            <v>80143.320000000007</v>
          </cell>
          <cell r="F246">
            <v>78379.38</v>
          </cell>
          <cell r="G246">
            <v>0</v>
          </cell>
          <cell r="H246">
            <v>0</v>
          </cell>
        </row>
        <row r="247">
          <cell r="A247" t="str">
            <v>1.2.1.3.4.1.1.1</v>
          </cell>
          <cell r="B247" t="str">
            <v>SUELDOS POR PAGAR</v>
          </cell>
          <cell r="C247">
            <v>0</v>
          </cell>
          <cell r="D247">
            <v>1763.9400000059977</v>
          </cell>
          <cell r="E247">
            <v>80143.320000000007</v>
          </cell>
          <cell r="F247">
            <v>78379.38</v>
          </cell>
          <cell r="G247">
            <v>0</v>
          </cell>
          <cell r="H247">
            <v>0</v>
          </cell>
        </row>
        <row r="248">
          <cell r="A248" t="str">
            <v>1.2.1.3.4.1.5</v>
          </cell>
          <cell r="B248" t="str">
            <v>PARTICIPACION DE LOS TRABAJADORES EN LAS UTILIDADES POR PAGAR</v>
          </cell>
          <cell r="C248">
            <v>0</v>
          </cell>
          <cell r="D248">
            <v>10260.870000000024</v>
          </cell>
          <cell r="E248">
            <v>0</v>
          </cell>
          <cell r="F248">
            <v>0</v>
          </cell>
          <cell r="G248">
            <v>0</v>
          </cell>
          <cell r="H248">
            <v>10260.870000000024</v>
          </cell>
        </row>
        <row r="249">
          <cell r="A249" t="str">
            <v>1.2.1.4</v>
          </cell>
          <cell r="B249" t="str">
            <v xml:space="preserve"> RETENCIONES DE EFECTIVO Y COBROS POR CUENTA DE TERCEROS </v>
          </cell>
          <cell r="C249">
            <v>0</v>
          </cell>
          <cell r="D249">
            <v>54677.999999999316</v>
          </cell>
          <cell r="E249">
            <v>58737.3</v>
          </cell>
          <cell r="F249">
            <v>41538.31</v>
          </cell>
          <cell r="G249">
            <v>0</v>
          </cell>
          <cell r="H249">
            <v>37479.009999999311</v>
          </cell>
        </row>
        <row r="250">
          <cell r="A250" t="str">
            <v>1.2.1.4.1</v>
          </cell>
          <cell r="B250" t="str">
            <v xml:space="preserve"> IMPUESTOS RETENIDOS </v>
          </cell>
          <cell r="C250">
            <v>0</v>
          </cell>
          <cell r="D250">
            <v>26545.119999999588</v>
          </cell>
          <cell r="E250">
            <v>29879.010000000002</v>
          </cell>
          <cell r="F250">
            <v>28050.449999999997</v>
          </cell>
          <cell r="G250">
            <v>0</v>
          </cell>
          <cell r="H250">
            <v>24716.559999999583</v>
          </cell>
        </row>
        <row r="251">
          <cell r="A251" t="str">
            <v>1.2.1.4.1.1</v>
          </cell>
          <cell r="B251" t="str">
            <v xml:space="preserve"> IMPUESTO SOBRE LA RENTA RETENIDO </v>
          </cell>
          <cell r="C251">
            <v>0</v>
          </cell>
          <cell r="D251">
            <v>19557.719999999768</v>
          </cell>
          <cell r="E251">
            <v>21974</v>
          </cell>
          <cell r="F251">
            <v>17368.219999999998</v>
          </cell>
          <cell r="G251">
            <v>0</v>
          </cell>
          <cell r="H251">
            <v>14951.939999999766</v>
          </cell>
        </row>
        <row r="252">
          <cell r="A252" t="str">
            <v>1.2.1.4.1.1.1</v>
          </cell>
          <cell r="B252" t="str">
            <v xml:space="preserve"> ISR RETENIDO A RESIDENTES EN EL PAIS </v>
          </cell>
          <cell r="C252">
            <v>0</v>
          </cell>
          <cell r="D252">
            <v>19557.719999999768</v>
          </cell>
          <cell r="E252">
            <v>21974</v>
          </cell>
          <cell r="F252">
            <v>17368.219999999998</v>
          </cell>
          <cell r="G252">
            <v>0</v>
          </cell>
          <cell r="H252">
            <v>14951.939999999766</v>
          </cell>
        </row>
        <row r="253">
          <cell r="A253" t="str">
            <v>1.2.1.4.1.1.1.1</v>
          </cell>
          <cell r="B253" t="str">
            <v>ISR RETENIDO POR SALARIOS</v>
          </cell>
          <cell r="C253">
            <v>0</v>
          </cell>
          <cell r="D253">
            <v>16410.759999999776</v>
          </cell>
          <cell r="E253">
            <v>18827</v>
          </cell>
          <cell r="F253">
            <v>9996.4299999999985</v>
          </cell>
          <cell r="G253">
            <v>0</v>
          </cell>
          <cell r="H253">
            <v>7580.189999999775</v>
          </cell>
        </row>
        <row r="254">
          <cell r="A254" t="str">
            <v>1.2.1.4.1.1.1.4</v>
          </cell>
          <cell r="B254" t="str">
            <v>ISR RETENIDO POR ARRENDAMIENTOS AL 10%</v>
          </cell>
          <cell r="C254">
            <v>0</v>
          </cell>
          <cell r="D254">
            <v>3146.9599999999919</v>
          </cell>
          <cell r="E254">
            <v>3147</v>
          </cell>
          <cell r="F254">
            <v>4000.14</v>
          </cell>
          <cell r="G254">
            <v>0</v>
          </cell>
          <cell r="H254">
            <v>4000.0999999999917</v>
          </cell>
        </row>
        <row r="255">
          <cell r="A255" t="str">
            <v>1.2.1.4.1.1.1.5</v>
          </cell>
          <cell r="B255" t="str">
            <v>ISR RETENIDO POR HONORARIOS AL 10%</v>
          </cell>
          <cell r="C255">
            <v>0</v>
          </cell>
          <cell r="D255">
            <v>0</v>
          </cell>
          <cell r="E255">
            <v>0</v>
          </cell>
          <cell r="F255">
            <v>3371.65</v>
          </cell>
          <cell r="G255">
            <v>0</v>
          </cell>
          <cell r="H255">
            <v>3371.65</v>
          </cell>
        </row>
        <row r="256">
          <cell r="A256" t="str">
            <v>1.2.1.4.1.2</v>
          </cell>
          <cell r="B256" t="str">
            <v xml:space="preserve"> IMPUESTO AL VALOR AGREGADO RETENIDO </v>
          </cell>
          <cell r="C256">
            <v>0</v>
          </cell>
          <cell r="D256">
            <v>3354.760000000213</v>
          </cell>
          <cell r="E256">
            <v>3357</v>
          </cell>
          <cell r="F256">
            <v>7863.2300000000014</v>
          </cell>
          <cell r="G256">
            <v>0</v>
          </cell>
          <cell r="H256">
            <v>7860.9900000002144</v>
          </cell>
        </row>
        <row r="257">
          <cell r="A257" t="str">
            <v>1.2.1.4.1.2.1</v>
          </cell>
          <cell r="B257" t="str">
            <v>IVA RETENIDO POR PAGAR</v>
          </cell>
          <cell r="C257">
            <v>0</v>
          </cell>
          <cell r="D257">
            <v>3354.760000000213</v>
          </cell>
          <cell r="E257">
            <v>3357</v>
          </cell>
          <cell r="F257">
            <v>7863.2300000000014</v>
          </cell>
          <cell r="G257">
            <v>0</v>
          </cell>
          <cell r="H257">
            <v>7860.9900000002144</v>
          </cell>
        </row>
        <row r="258">
          <cell r="A258" t="str">
            <v>1.2.1.4.1.4</v>
          </cell>
          <cell r="B258" t="str">
            <v xml:space="preserve"> CUOTAS OBRERAS IMSS </v>
          </cell>
          <cell r="C258">
            <v>0</v>
          </cell>
          <cell r="D258">
            <v>3632.6399999996065</v>
          </cell>
          <cell r="E258">
            <v>4548.01</v>
          </cell>
          <cell r="F258">
            <v>2819</v>
          </cell>
          <cell r="G258">
            <v>0</v>
          </cell>
          <cell r="H258">
            <v>1903.6299999996063</v>
          </cell>
        </row>
        <row r="259">
          <cell r="A259" t="str">
            <v>1.2.1.4.1.4.1</v>
          </cell>
          <cell r="B259" t="str">
            <v>CUOTAS OBRERAS IMSS</v>
          </cell>
          <cell r="C259">
            <v>0</v>
          </cell>
          <cell r="D259">
            <v>3632.6399999996065</v>
          </cell>
          <cell r="E259">
            <v>4548.01</v>
          </cell>
          <cell r="F259">
            <v>2819</v>
          </cell>
          <cell r="G259">
            <v>0</v>
          </cell>
          <cell r="H259">
            <v>1903.6299999996063</v>
          </cell>
        </row>
        <row r="260">
          <cell r="A260" t="str">
            <v>1.2.1.4.2</v>
          </cell>
          <cell r="B260" t="str">
            <v xml:space="preserve"> COBROS POR CUENTA DE TERCEROS </v>
          </cell>
          <cell r="C260">
            <v>0</v>
          </cell>
          <cell r="D260">
            <v>28132.879999999728</v>
          </cell>
          <cell r="E260">
            <v>28858.29</v>
          </cell>
          <cell r="F260">
            <v>13487.86</v>
          </cell>
          <cell r="G260">
            <v>0</v>
          </cell>
          <cell r="H260">
            <v>12762.449999999728</v>
          </cell>
        </row>
        <row r="261">
          <cell r="A261" t="str">
            <v>1.2.1.4.2.1</v>
          </cell>
          <cell r="B261" t="str">
            <v>AMORTIZACION DE CREDITOS INFONAVIT</v>
          </cell>
          <cell r="C261">
            <v>0</v>
          </cell>
          <cell r="D261">
            <v>22789.900000000256</v>
          </cell>
          <cell r="E261">
            <v>28858.29</v>
          </cell>
          <cell r="F261">
            <v>13487.86</v>
          </cell>
          <cell r="G261">
            <v>0</v>
          </cell>
          <cell r="H261">
            <v>7419.4700000002558</v>
          </cell>
        </row>
        <row r="262">
          <cell r="A262" t="str">
            <v>1.2.1.4.2.3</v>
          </cell>
          <cell r="B262" t="str">
            <v>APORTACION VOLUNTARIA AL SAR</v>
          </cell>
          <cell r="C262">
            <v>0</v>
          </cell>
          <cell r="D262">
            <v>5125.71</v>
          </cell>
          <cell r="E262">
            <v>0</v>
          </cell>
          <cell r="F262">
            <v>0</v>
          </cell>
          <cell r="G262">
            <v>0</v>
          </cell>
          <cell r="H262">
            <v>5125.71</v>
          </cell>
        </row>
        <row r="263">
          <cell r="A263" t="str">
            <v>1.2.1.4.2.6</v>
          </cell>
          <cell r="B263" t="str">
            <v>PENSION ALIMENTICIA</v>
          </cell>
          <cell r="C263">
            <v>0</v>
          </cell>
          <cell r="D263">
            <v>217.2699999999968</v>
          </cell>
          <cell r="E263">
            <v>0</v>
          </cell>
          <cell r="F263">
            <v>0</v>
          </cell>
          <cell r="G263">
            <v>0</v>
          </cell>
          <cell r="H263">
            <v>217.2699999999968</v>
          </cell>
        </row>
        <row r="264">
          <cell r="A264" t="str">
            <v>1.2.1.5</v>
          </cell>
          <cell r="B264" t="str">
            <v xml:space="preserve"> ANTICIPOS DE CLIENTES </v>
          </cell>
          <cell r="C264">
            <v>0</v>
          </cell>
          <cell r="D264">
            <v>119090.34358304038</v>
          </cell>
          <cell r="E264">
            <v>88555.694000000003</v>
          </cell>
          <cell r="F264">
            <v>52395.6</v>
          </cell>
          <cell r="G264">
            <v>0</v>
          </cell>
          <cell r="H264">
            <v>82930.249583040364</v>
          </cell>
        </row>
        <row r="265">
          <cell r="A265" t="str">
            <v>1.2.1.5.1</v>
          </cell>
          <cell r="B265" t="str">
            <v xml:space="preserve"> ANTICIPOS DE CLIENTES </v>
          </cell>
          <cell r="C265">
            <v>0</v>
          </cell>
          <cell r="D265">
            <v>119090.34358304038</v>
          </cell>
          <cell r="E265">
            <v>88555.694000000003</v>
          </cell>
          <cell r="F265">
            <v>52395.6</v>
          </cell>
          <cell r="G265">
            <v>0</v>
          </cell>
          <cell r="H265">
            <v>82930.249583040364</v>
          </cell>
        </row>
        <row r="266">
          <cell r="A266" t="str">
            <v>1.2.1.5.1.1</v>
          </cell>
          <cell r="B266" t="str">
            <v xml:space="preserve"> ANTICIPOS DE CLIENTES NACIONALES </v>
          </cell>
          <cell r="C266">
            <v>0</v>
          </cell>
          <cell r="D266">
            <v>119090.34358304038</v>
          </cell>
          <cell r="E266">
            <v>88555.694000000003</v>
          </cell>
          <cell r="F266">
            <v>52395.6</v>
          </cell>
          <cell r="G266">
            <v>0</v>
          </cell>
          <cell r="H266">
            <v>82930.249583040364</v>
          </cell>
        </row>
        <row r="267">
          <cell r="A267" t="str">
            <v>1.2.1.5.1.1.1</v>
          </cell>
          <cell r="B267" t="str">
            <v xml:space="preserve">PUBLICO EN GENERAL  </v>
          </cell>
          <cell r="C267">
            <v>0</v>
          </cell>
          <cell r="D267">
            <v>24562.318459799048</v>
          </cell>
          <cell r="E267">
            <v>0</v>
          </cell>
          <cell r="F267">
            <v>0</v>
          </cell>
          <cell r="G267">
            <v>0</v>
          </cell>
          <cell r="H267">
            <v>24562.318459799048</v>
          </cell>
        </row>
        <row r="268">
          <cell r="A268" t="str">
            <v>1.2.1.5.1.1.13</v>
          </cell>
          <cell r="B268" t="str">
            <v xml:space="preserve">AXA Seguros, S.A. de C.V.  </v>
          </cell>
          <cell r="C268">
            <v>0</v>
          </cell>
          <cell r="D268">
            <v>29.431034000000182</v>
          </cell>
          <cell r="E268">
            <v>0</v>
          </cell>
          <cell r="F268">
            <v>0</v>
          </cell>
          <cell r="G268">
            <v>0</v>
          </cell>
          <cell r="H268">
            <v>29.431034000000182</v>
          </cell>
        </row>
        <row r="269">
          <cell r="A269" t="str">
            <v>1.2.1.5.1.1.42</v>
          </cell>
          <cell r="B269" t="str">
            <v xml:space="preserve">ORTHOPEDIC MEDICAL CENTER S.A. DE C.V.  </v>
          </cell>
          <cell r="C269">
            <v>0</v>
          </cell>
          <cell r="D269">
            <v>1000</v>
          </cell>
          <cell r="E269">
            <v>0</v>
          </cell>
          <cell r="F269">
            <v>0</v>
          </cell>
          <cell r="G269">
            <v>0</v>
          </cell>
          <cell r="H269">
            <v>1000</v>
          </cell>
        </row>
        <row r="270">
          <cell r="A270" t="str">
            <v>1.2.1.5.1.1.83</v>
          </cell>
          <cell r="B270" t="str">
            <v xml:space="preserve">BRILOS DE MÉXICO S.A. DE C.V.  </v>
          </cell>
          <cell r="C270">
            <v>0</v>
          </cell>
          <cell r="D270">
            <v>79347.210621999926</v>
          </cell>
          <cell r="E270">
            <v>88555.694000000003</v>
          </cell>
          <cell r="F270">
            <v>52395.6</v>
          </cell>
          <cell r="G270">
            <v>0</v>
          </cell>
          <cell r="H270">
            <v>43187.116621999921</v>
          </cell>
        </row>
        <row r="271">
          <cell r="A271" t="str">
            <v>1.2.1.5.1.1.106</v>
          </cell>
          <cell r="B271" t="str">
            <v xml:space="preserve">VOLKSWAGEN LEASING SA DE CV  </v>
          </cell>
          <cell r="C271">
            <v>0</v>
          </cell>
          <cell r="D271">
            <v>12749.956897</v>
          </cell>
          <cell r="E271">
            <v>0</v>
          </cell>
          <cell r="F271">
            <v>0</v>
          </cell>
          <cell r="G271">
            <v>0</v>
          </cell>
          <cell r="H271">
            <v>12749.956897</v>
          </cell>
        </row>
        <row r="272">
          <cell r="A272" t="str">
            <v>1.2.1.5.1.1.121</v>
          </cell>
          <cell r="B272" t="str">
            <v xml:space="preserve">HBD CENTRO DE CIRUGIA DE CORTA ESTANCIA MEXICO UNO S A P I DE C V  </v>
          </cell>
          <cell r="C272">
            <v>0</v>
          </cell>
          <cell r="D272">
            <v>1000</v>
          </cell>
          <cell r="E272">
            <v>0</v>
          </cell>
          <cell r="F272">
            <v>0</v>
          </cell>
          <cell r="G272">
            <v>0</v>
          </cell>
          <cell r="H272">
            <v>1000</v>
          </cell>
        </row>
        <row r="273">
          <cell r="A273" t="str">
            <v>1.2.1.5.1.1.122</v>
          </cell>
          <cell r="B273" t="str">
            <v>CARLOS PONCE BIUSTOS</v>
          </cell>
          <cell r="C273">
            <v>0</v>
          </cell>
          <cell r="D273">
            <v>15.862069</v>
          </cell>
          <cell r="E273">
            <v>0</v>
          </cell>
          <cell r="F273">
            <v>0</v>
          </cell>
          <cell r="G273">
            <v>0</v>
          </cell>
          <cell r="H273">
            <v>15.862069</v>
          </cell>
        </row>
        <row r="274">
          <cell r="A274" t="str">
            <v>1.2.1.5.1.1.123</v>
          </cell>
          <cell r="B274" t="str">
            <v>FLOR ADRIANA LUNA JAIME</v>
          </cell>
          <cell r="C274">
            <v>0</v>
          </cell>
          <cell r="D274">
            <v>27.043102999999999</v>
          </cell>
          <cell r="E274">
            <v>0</v>
          </cell>
          <cell r="F274">
            <v>0</v>
          </cell>
          <cell r="G274">
            <v>0</v>
          </cell>
          <cell r="H274">
            <v>27.043102999999999</v>
          </cell>
        </row>
        <row r="275">
          <cell r="A275" t="str">
            <v>1.2.1.5.1.1.124</v>
          </cell>
          <cell r="B275" t="str">
            <v>SERGIO GABRIEL NOGUEIRA PARRODI</v>
          </cell>
          <cell r="C275">
            <v>0</v>
          </cell>
          <cell r="D275">
            <v>14.543103</v>
          </cell>
          <cell r="E275">
            <v>0</v>
          </cell>
          <cell r="F275">
            <v>0</v>
          </cell>
          <cell r="G275">
            <v>0</v>
          </cell>
          <cell r="H275">
            <v>14.543103</v>
          </cell>
        </row>
        <row r="276">
          <cell r="A276" t="str">
            <v>1.2.1.5.1.1.126</v>
          </cell>
          <cell r="B276" t="str">
            <v>JANET IVON RODRIGUEZ CASTILLO</v>
          </cell>
          <cell r="C276">
            <v>0</v>
          </cell>
          <cell r="D276">
            <v>8.3448279999999997</v>
          </cell>
          <cell r="E276">
            <v>0</v>
          </cell>
          <cell r="F276">
            <v>0</v>
          </cell>
          <cell r="G276">
            <v>0</v>
          </cell>
          <cell r="H276">
            <v>8.3448279999999997</v>
          </cell>
        </row>
        <row r="277">
          <cell r="A277" t="str">
            <v>1.2.1.5.1.1.127</v>
          </cell>
          <cell r="B277" t="str">
            <v>SOFIA KARINA KURI GARCIA</v>
          </cell>
          <cell r="C277">
            <v>0</v>
          </cell>
          <cell r="D277">
            <v>335.62927199999831</v>
          </cell>
          <cell r="E277">
            <v>0</v>
          </cell>
          <cell r="F277">
            <v>0</v>
          </cell>
          <cell r="G277">
            <v>0</v>
          </cell>
          <cell r="H277">
            <v>335.62927199999831</v>
          </cell>
        </row>
        <row r="278">
          <cell r="A278" t="str">
            <v>1.2.1.8</v>
          </cell>
          <cell r="B278" t="str">
            <v xml:space="preserve"> PASIVOS FINANCIEROS E INSTRUMENTOS FINANCIEROS DE DEUDA </v>
          </cell>
          <cell r="C278">
            <v>0</v>
          </cell>
          <cell r="D278">
            <v>171866.46000000066</v>
          </cell>
          <cell r="E278">
            <v>17823.39</v>
          </cell>
          <cell r="F278">
            <v>74347.87</v>
          </cell>
          <cell r="G278">
            <v>0</v>
          </cell>
          <cell r="H278">
            <v>228390.94000000067</v>
          </cell>
        </row>
        <row r="279">
          <cell r="A279" t="str">
            <v>1.2.1.8.1</v>
          </cell>
          <cell r="B279" t="str">
            <v xml:space="preserve"> DOCUMENTOS POR PAGAR </v>
          </cell>
          <cell r="C279">
            <v>0</v>
          </cell>
          <cell r="D279">
            <v>171866.46000000066</v>
          </cell>
          <cell r="E279">
            <v>17823.39</v>
          </cell>
          <cell r="F279">
            <v>74347.87</v>
          </cell>
          <cell r="G279">
            <v>0</v>
          </cell>
          <cell r="H279">
            <v>228390.94000000067</v>
          </cell>
        </row>
        <row r="280">
          <cell r="A280" t="str">
            <v>1.2.1.8.1.1</v>
          </cell>
          <cell r="B280" t="str">
            <v xml:space="preserve"> PRESTAMOS BANCARIOS </v>
          </cell>
          <cell r="C280">
            <v>0</v>
          </cell>
          <cell r="D280">
            <v>171866.46000000066</v>
          </cell>
          <cell r="E280">
            <v>17823.39</v>
          </cell>
          <cell r="F280">
            <v>74347.87</v>
          </cell>
          <cell r="G280">
            <v>0</v>
          </cell>
          <cell r="H280">
            <v>228390.94000000067</v>
          </cell>
        </row>
        <row r="281">
          <cell r="A281" t="str">
            <v>1.2.1.8.1.1.1</v>
          </cell>
          <cell r="B281" t="str">
            <v xml:space="preserve"> PRESTAMOS BANCARIOS NACIONALES </v>
          </cell>
          <cell r="C281">
            <v>0</v>
          </cell>
          <cell r="D281">
            <v>171866.46000000066</v>
          </cell>
          <cell r="E281">
            <v>17823.39</v>
          </cell>
          <cell r="F281">
            <v>74347.87</v>
          </cell>
          <cell r="G281">
            <v>0</v>
          </cell>
          <cell r="H281">
            <v>228390.94000000067</v>
          </cell>
        </row>
        <row r="282">
          <cell r="A282" t="str">
            <v>1.2.1.8.1.1.1.1</v>
          </cell>
          <cell r="B282" t="str">
            <v>T.E. JOSE LUCIO FUENTES LUCIO</v>
          </cell>
          <cell r="C282">
            <v>0</v>
          </cell>
          <cell r="D282">
            <v>131809.7200000009</v>
          </cell>
          <cell r="E282">
            <v>12823.39</v>
          </cell>
          <cell r="F282">
            <v>11610.05</v>
          </cell>
          <cell r="G282">
            <v>0</v>
          </cell>
          <cell r="H282">
            <v>130596.38000000091</v>
          </cell>
        </row>
        <row r="283">
          <cell r="A283" t="str">
            <v>1.2.1.8.1.1.1.2</v>
          </cell>
          <cell r="B283" t="str">
            <v>T.E. LOURDES  VELAZQUEZ MARIN</v>
          </cell>
          <cell r="C283">
            <v>0</v>
          </cell>
          <cell r="D283">
            <v>40056.739999999758</v>
          </cell>
          <cell r="E283">
            <v>5000</v>
          </cell>
          <cell r="F283">
            <v>62737.82</v>
          </cell>
          <cell r="G283">
            <v>0</v>
          </cell>
          <cell r="H283">
            <v>97794.559999999765</v>
          </cell>
        </row>
        <row r="284">
          <cell r="A284" t="str">
            <v>1.2.1.11</v>
          </cell>
          <cell r="B284" t="str">
            <v xml:space="preserve"> OTROS PASIVOS A CORTO PLAZO </v>
          </cell>
          <cell r="C284">
            <v>0</v>
          </cell>
          <cell r="D284">
            <v>591048.77361610066</v>
          </cell>
          <cell r="E284">
            <v>409070.0625930003</v>
          </cell>
          <cell r="F284">
            <v>359479.17006500013</v>
          </cell>
          <cell r="G284">
            <v>0</v>
          </cell>
          <cell r="H284">
            <v>541457.88108810049</v>
          </cell>
        </row>
        <row r="285">
          <cell r="A285" t="str">
            <v>1.2.1.11.1</v>
          </cell>
          <cell r="B285" t="str">
            <v xml:space="preserve"> IMPUESTOS TRASLADADOS COBRADOS </v>
          </cell>
          <cell r="C285">
            <v>0</v>
          </cell>
          <cell r="D285">
            <v>0.96831594035029411</v>
          </cell>
          <cell r="E285">
            <v>189026.43</v>
          </cell>
          <cell r="F285">
            <v>189026.56659300011</v>
          </cell>
          <cell r="G285">
            <v>0</v>
          </cell>
          <cell r="H285">
            <v>1.1049089404696133</v>
          </cell>
        </row>
        <row r="286">
          <cell r="A286" t="str">
            <v>1.2.1.11.1.1</v>
          </cell>
          <cell r="B286" t="str">
            <v xml:space="preserve"> IVA TRASLADADO COBRADO </v>
          </cell>
          <cell r="C286">
            <v>0</v>
          </cell>
          <cell r="D286">
            <v>0.96831594035029411</v>
          </cell>
          <cell r="E286">
            <v>189026.43</v>
          </cell>
          <cell r="F286">
            <v>189026.56659300011</v>
          </cell>
          <cell r="G286">
            <v>0</v>
          </cell>
          <cell r="H286">
            <v>1.1049089404696133</v>
          </cell>
        </row>
        <row r="287">
          <cell r="A287" t="str">
            <v>1.2.1.11.1.1.1</v>
          </cell>
          <cell r="B287" t="str">
            <v>IVA TRASLADADO COBRADO</v>
          </cell>
          <cell r="C287">
            <v>0</v>
          </cell>
          <cell r="D287">
            <v>0.96831594035029411</v>
          </cell>
          <cell r="E287">
            <v>189026.43</v>
          </cell>
          <cell r="F287">
            <v>189026.56659300011</v>
          </cell>
          <cell r="G287">
            <v>0</v>
          </cell>
          <cell r="H287">
            <v>1.1049089404696133</v>
          </cell>
        </row>
        <row r="288">
          <cell r="A288" t="str">
            <v>1.2.1.11.2</v>
          </cell>
          <cell r="B288" t="str">
            <v xml:space="preserve"> IMPUESTOS TRASLADADOS NO COBRADOS </v>
          </cell>
          <cell r="C288">
            <v>0</v>
          </cell>
          <cell r="D288">
            <v>590857.2553001605</v>
          </cell>
          <cell r="E288">
            <v>194812.1825930003</v>
          </cell>
          <cell r="F288">
            <v>145411.70347199999</v>
          </cell>
          <cell r="G288">
            <v>0</v>
          </cell>
          <cell r="H288">
            <v>541456.77617916022</v>
          </cell>
        </row>
        <row r="289">
          <cell r="A289" t="str">
            <v>1.2.1.11.2.1</v>
          </cell>
          <cell r="B289" t="str">
            <v xml:space="preserve"> IVA TRASLADADO NO COBRADO </v>
          </cell>
          <cell r="C289">
            <v>0</v>
          </cell>
          <cell r="D289">
            <v>590857.2553001605</v>
          </cell>
          <cell r="E289">
            <v>194812.1825930003</v>
          </cell>
          <cell r="F289">
            <v>145411.70347199999</v>
          </cell>
          <cell r="G289">
            <v>0</v>
          </cell>
          <cell r="H289">
            <v>541456.77617916022</v>
          </cell>
        </row>
        <row r="290">
          <cell r="A290" t="str">
            <v>1.2.1.11.2.1.1</v>
          </cell>
          <cell r="B290" t="str">
            <v>IVA TRASLADADO 16% NO COBRADO</v>
          </cell>
          <cell r="C290">
            <v>0</v>
          </cell>
          <cell r="D290">
            <v>590857.2553001605</v>
          </cell>
          <cell r="E290">
            <v>194812.1825930003</v>
          </cell>
          <cell r="F290">
            <v>145411.70347199999</v>
          </cell>
          <cell r="G290">
            <v>0</v>
          </cell>
          <cell r="H290">
            <v>541456.77617916022</v>
          </cell>
        </row>
        <row r="291">
          <cell r="A291" t="str">
            <v>1.2.1.11.3</v>
          </cell>
          <cell r="B291" t="str">
            <v xml:space="preserve"> IMPUESTOS RETENIDOS NO PAGADOS </v>
          </cell>
          <cell r="C291">
            <v>0</v>
          </cell>
          <cell r="D291">
            <v>190.54999999981374</v>
          </cell>
          <cell r="E291">
            <v>25231.449999999997</v>
          </cell>
          <cell r="F291">
            <v>25040.9</v>
          </cell>
          <cell r="G291">
            <v>0</v>
          </cell>
          <cell r="H291">
            <v>0</v>
          </cell>
        </row>
        <row r="292">
          <cell r="A292" t="str">
            <v>1.2.1.11.3.1</v>
          </cell>
          <cell r="B292" t="str">
            <v xml:space="preserve"> ISR RETENIDO NO PAGADO </v>
          </cell>
          <cell r="C292">
            <v>0</v>
          </cell>
          <cell r="D292">
            <v>190.54999999981374</v>
          </cell>
          <cell r="E292">
            <v>17368.219999999998</v>
          </cell>
          <cell r="F292">
            <v>17177.669999999998</v>
          </cell>
          <cell r="G292">
            <v>0</v>
          </cell>
          <cell r="H292">
            <v>0</v>
          </cell>
        </row>
        <row r="293">
          <cell r="A293" t="str">
            <v>1.2.1.11.3.1.1</v>
          </cell>
          <cell r="B293" t="str">
            <v xml:space="preserve"> ISR RETENIDO A RESIDENTES EN EL PAIS NO PAGADO </v>
          </cell>
          <cell r="C293">
            <v>0</v>
          </cell>
          <cell r="D293">
            <v>190.54999999981374</v>
          </cell>
          <cell r="E293">
            <v>17368.219999999998</v>
          </cell>
          <cell r="F293">
            <v>17177.669999999998</v>
          </cell>
          <cell r="G293">
            <v>0</v>
          </cell>
          <cell r="H293">
            <v>0</v>
          </cell>
        </row>
        <row r="294">
          <cell r="A294" t="str">
            <v>1.2.1.11.3.1.1.1</v>
          </cell>
          <cell r="B294" t="str">
            <v>ISR RETENIDO POR SALARIOS</v>
          </cell>
          <cell r="C294">
            <v>0</v>
          </cell>
          <cell r="D294">
            <v>190.54999999981374</v>
          </cell>
          <cell r="E294">
            <v>9996.4299999999985</v>
          </cell>
          <cell r="F294">
            <v>9805.8799999999992</v>
          </cell>
          <cell r="G294">
            <v>0</v>
          </cell>
          <cell r="H294">
            <v>0</v>
          </cell>
        </row>
        <row r="295">
          <cell r="A295" t="str">
            <v>1.2.1.11.3.1.1.4</v>
          </cell>
          <cell r="B295" t="str">
            <v>ISR RETENIDO POR ARRENDAMIENTOS  AL 10% NO PAGADO</v>
          </cell>
          <cell r="C295">
            <v>0</v>
          </cell>
          <cell r="D295">
            <v>0</v>
          </cell>
          <cell r="E295">
            <v>4000.14</v>
          </cell>
          <cell r="F295">
            <v>4000.14</v>
          </cell>
          <cell r="G295">
            <v>0</v>
          </cell>
          <cell r="H295">
            <v>0</v>
          </cell>
        </row>
        <row r="296">
          <cell r="A296" t="str">
            <v>1.2.1.11.3.1.1.5</v>
          </cell>
          <cell r="B296" t="str">
            <v>ISR RETENIDO POR HONORARIOS AL 10% NO PAGADO</v>
          </cell>
          <cell r="C296">
            <v>0</v>
          </cell>
          <cell r="D296">
            <v>0</v>
          </cell>
          <cell r="E296">
            <v>3371.65</v>
          </cell>
          <cell r="F296">
            <v>3371.65</v>
          </cell>
          <cell r="G296">
            <v>0</v>
          </cell>
          <cell r="H296">
            <v>0</v>
          </cell>
        </row>
        <row r="297">
          <cell r="A297" t="str">
            <v>1.2.1.11.3.2</v>
          </cell>
          <cell r="B297" t="str">
            <v xml:space="preserve"> IVA RETENIDO NO PAGADO </v>
          </cell>
          <cell r="C297">
            <v>0</v>
          </cell>
          <cell r="D297">
            <v>0</v>
          </cell>
          <cell r="E297">
            <v>7863.2300000000014</v>
          </cell>
          <cell r="F297">
            <v>7863.2300000000014</v>
          </cell>
          <cell r="G297">
            <v>0</v>
          </cell>
          <cell r="H297">
            <v>0</v>
          </cell>
        </row>
        <row r="298">
          <cell r="A298" t="str">
            <v>1.2.1.11.3.2.1</v>
          </cell>
          <cell r="B298" t="str">
            <v>IVA RETENCION  2/3 NO PAGADO</v>
          </cell>
          <cell r="C298">
            <v>0</v>
          </cell>
          <cell r="D298">
            <v>0</v>
          </cell>
          <cell r="E298">
            <v>7863.2300000000014</v>
          </cell>
          <cell r="F298">
            <v>7863.2300000000014</v>
          </cell>
          <cell r="G298">
            <v>0</v>
          </cell>
          <cell r="H298">
            <v>0</v>
          </cell>
        </row>
        <row r="299">
          <cell r="A299" t="str">
            <v>1.3</v>
          </cell>
          <cell r="B299" t="str">
            <v xml:space="preserve"> CAPITAL CONTABLE </v>
          </cell>
          <cell r="C299">
            <v>0</v>
          </cell>
          <cell r="D299">
            <v>5676743.4874056391</v>
          </cell>
          <cell r="E299">
            <v>0</v>
          </cell>
          <cell r="F299">
            <v>0</v>
          </cell>
          <cell r="G299">
            <v>0</v>
          </cell>
          <cell r="H299">
            <v>5676743.4874056391</v>
          </cell>
        </row>
        <row r="300">
          <cell r="A300" t="str">
            <v>1.3.1</v>
          </cell>
          <cell r="B300" t="str">
            <v xml:space="preserve"> CAPITAL CONTRIBUIDO </v>
          </cell>
          <cell r="C300">
            <v>0</v>
          </cell>
          <cell r="D300">
            <v>1650000</v>
          </cell>
          <cell r="E300">
            <v>0</v>
          </cell>
          <cell r="F300">
            <v>0</v>
          </cell>
          <cell r="G300">
            <v>0</v>
          </cell>
          <cell r="H300">
            <v>1650000</v>
          </cell>
        </row>
        <row r="301">
          <cell r="A301" t="str">
            <v>1.3.1.1</v>
          </cell>
          <cell r="B301" t="str">
            <v xml:space="preserve"> CAPITAL SOCIAL </v>
          </cell>
          <cell r="C301">
            <v>0</v>
          </cell>
          <cell r="D301">
            <v>1600000</v>
          </cell>
          <cell r="E301">
            <v>0</v>
          </cell>
          <cell r="F301">
            <v>0</v>
          </cell>
          <cell r="G301">
            <v>0</v>
          </cell>
          <cell r="H301">
            <v>1600000</v>
          </cell>
        </row>
        <row r="302">
          <cell r="A302" t="str">
            <v>1.3.1.1.1</v>
          </cell>
          <cell r="B302" t="str">
            <v xml:space="preserve"> CAPITAL SOCIAL FIJO </v>
          </cell>
          <cell r="C302">
            <v>0</v>
          </cell>
          <cell r="D302">
            <v>1600000</v>
          </cell>
          <cell r="E302">
            <v>0</v>
          </cell>
          <cell r="F302">
            <v>0</v>
          </cell>
          <cell r="G302">
            <v>0</v>
          </cell>
          <cell r="H302">
            <v>1600000</v>
          </cell>
        </row>
        <row r="303">
          <cell r="A303" t="str">
            <v>1.3.1.1.1.1</v>
          </cell>
          <cell r="B303" t="str">
            <v xml:space="preserve"> CAPITAL SOCIAL FIJO SUSCRITO </v>
          </cell>
          <cell r="C303">
            <v>0</v>
          </cell>
          <cell r="D303">
            <v>1600000</v>
          </cell>
          <cell r="E303">
            <v>0</v>
          </cell>
          <cell r="F303">
            <v>0</v>
          </cell>
          <cell r="G303">
            <v>0</v>
          </cell>
          <cell r="H303">
            <v>1600000</v>
          </cell>
        </row>
        <row r="304">
          <cell r="A304" t="str">
            <v>1.3.1.1.1.1.1</v>
          </cell>
          <cell r="B304" t="str">
            <v>CAPITAL SOCIAL FIJO SUSCRITO</v>
          </cell>
          <cell r="C304">
            <v>0</v>
          </cell>
          <cell r="D304">
            <v>1600000</v>
          </cell>
          <cell r="E304">
            <v>0</v>
          </cell>
          <cell r="F304">
            <v>0</v>
          </cell>
          <cell r="G304">
            <v>0</v>
          </cell>
          <cell r="H304">
            <v>1600000</v>
          </cell>
        </row>
        <row r="305">
          <cell r="A305" t="str">
            <v>1.3.1.2</v>
          </cell>
          <cell r="B305" t="str">
            <v xml:space="preserve"> APORTACIONES PARA FUTUROS AUMENTOS DE CAPITAL </v>
          </cell>
          <cell r="C305">
            <v>0</v>
          </cell>
          <cell r="D305">
            <v>50000</v>
          </cell>
          <cell r="E305">
            <v>0</v>
          </cell>
          <cell r="F305">
            <v>0</v>
          </cell>
          <cell r="G305">
            <v>0</v>
          </cell>
          <cell r="H305">
            <v>50000</v>
          </cell>
        </row>
        <row r="306">
          <cell r="A306" t="str">
            <v>1.3.1.2.1</v>
          </cell>
          <cell r="B306" t="str">
            <v xml:space="preserve"> APORTACIONES PARA FUTUROS AUMENTOS DE CAPITAL </v>
          </cell>
          <cell r="C306">
            <v>0</v>
          </cell>
          <cell r="D306">
            <v>50000</v>
          </cell>
          <cell r="E306">
            <v>0</v>
          </cell>
          <cell r="F306">
            <v>0</v>
          </cell>
          <cell r="G306">
            <v>0</v>
          </cell>
          <cell r="H306">
            <v>50000</v>
          </cell>
        </row>
        <row r="307">
          <cell r="A307" t="str">
            <v>1.3.1.2.1.2</v>
          </cell>
          <cell r="B307" t="str">
            <v>LOURDES VELAZQUEZ MERIN</v>
          </cell>
          <cell r="C307">
            <v>0</v>
          </cell>
          <cell r="D307">
            <v>50000</v>
          </cell>
          <cell r="E307">
            <v>0</v>
          </cell>
          <cell r="F307">
            <v>0</v>
          </cell>
          <cell r="G307">
            <v>0</v>
          </cell>
          <cell r="H307">
            <v>50000</v>
          </cell>
        </row>
        <row r="308">
          <cell r="A308" t="str">
            <v>1.3.2</v>
          </cell>
          <cell r="B308" t="str">
            <v xml:space="preserve"> CAPITAL GANADO (DEFICIT) </v>
          </cell>
          <cell r="C308">
            <v>0</v>
          </cell>
          <cell r="D308">
            <v>4026743.4874056396</v>
          </cell>
          <cell r="E308">
            <v>0</v>
          </cell>
          <cell r="F308">
            <v>0</v>
          </cell>
          <cell r="G308">
            <v>0</v>
          </cell>
          <cell r="H308">
            <v>4026743.4874056396</v>
          </cell>
        </row>
        <row r="309">
          <cell r="A309" t="str">
            <v>1.3.2.1</v>
          </cell>
          <cell r="B309" t="str">
            <v xml:space="preserve"> UTILIDADES O PERDIDAS ACUMULADAS </v>
          </cell>
          <cell r="C309">
            <v>0</v>
          </cell>
          <cell r="D309">
            <v>4026743.4874056396</v>
          </cell>
          <cell r="E309">
            <v>0</v>
          </cell>
          <cell r="F309">
            <v>0</v>
          </cell>
          <cell r="G309">
            <v>0</v>
          </cell>
          <cell r="H309">
            <v>4026743.4874056396</v>
          </cell>
        </row>
        <row r="310">
          <cell r="A310" t="str">
            <v>1.3.2.1.1</v>
          </cell>
          <cell r="B310" t="str">
            <v xml:space="preserve"> UTILIDADES RETENIDAS DE EJERCICIOS ANTERIORES </v>
          </cell>
          <cell r="C310">
            <v>0</v>
          </cell>
          <cell r="D310">
            <v>6686091.2041087747</v>
          </cell>
          <cell r="E310">
            <v>0</v>
          </cell>
          <cell r="F310">
            <v>0</v>
          </cell>
          <cell r="G310">
            <v>0</v>
          </cell>
          <cell r="H310">
            <v>6686091.2041087747</v>
          </cell>
        </row>
        <row r="311">
          <cell r="A311" t="str">
            <v>1.3.2.1.1.1</v>
          </cell>
          <cell r="B311" t="str">
            <v>Ejercicio 2017</v>
          </cell>
          <cell r="C311">
            <v>0</v>
          </cell>
          <cell r="D311">
            <v>1032976.6100000001</v>
          </cell>
          <cell r="E311">
            <v>0</v>
          </cell>
          <cell r="F311">
            <v>0</v>
          </cell>
          <cell r="G311">
            <v>0</v>
          </cell>
          <cell r="H311">
            <v>1032976.6100000001</v>
          </cell>
        </row>
        <row r="312">
          <cell r="A312" t="str">
            <v>1.3.2.1.1.2</v>
          </cell>
          <cell r="B312" t="str">
            <v>Ejercicio 2016</v>
          </cell>
          <cell r="C312">
            <v>0</v>
          </cell>
          <cell r="D312">
            <v>690471.02</v>
          </cell>
          <cell r="E312">
            <v>0</v>
          </cell>
          <cell r="F312">
            <v>0</v>
          </cell>
          <cell r="G312">
            <v>0</v>
          </cell>
          <cell r="H312">
            <v>690471.02</v>
          </cell>
        </row>
        <row r="313">
          <cell r="A313" t="str">
            <v>1.3.2.1.1.3</v>
          </cell>
          <cell r="B313" t="str">
            <v>Ejercicio 2015</v>
          </cell>
          <cell r="C313">
            <v>0</v>
          </cell>
          <cell r="D313">
            <v>412876.97</v>
          </cell>
          <cell r="E313">
            <v>0</v>
          </cell>
          <cell r="F313">
            <v>0</v>
          </cell>
          <cell r="G313">
            <v>0</v>
          </cell>
          <cell r="H313">
            <v>412876.97</v>
          </cell>
        </row>
        <row r="314">
          <cell r="A314" t="str">
            <v>1.3.2.1.1.4</v>
          </cell>
          <cell r="B314" t="str">
            <v>Ejercicio 2014</v>
          </cell>
          <cell r="C314">
            <v>0</v>
          </cell>
          <cell r="D314">
            <v>111882.62</v>
          </cell>
          <cell r="E314">
            <v>0</v>
          </cell>
          <cell r="F314">
            <v>0</v>
          </cell>
          <cell r="G314">
            <v>0</v>
          </cell>
          <cell r="H314">
            <v>111882.62</v>
          </cell>
        </row>
        <row r="315">
          <cell r="A315" t="str">
            <v>1.3.2.1.1.5</v>
          </cell>
          <cell r="B315" t="str">
            <v>Ejercicio 2013</v>
          </cell>
          <cell r="C315">
            <v>0</v>
          </cell>
          <cell r="D315">
            <v>7310.9</v>
          </cell>
          <cell r="E315">
            <v>0</v>
          </cell>
          <cell r="F315">
            <v>0</v>
          </cell>
          <cell r="G315">
            <v>0</v>
          </cell>
          <cell r="H315">
            <v>7310.9</v>
          </cell>
        </row>
        <row r="316">
          <cell r="A316" t="str">
            <v>1.3.2.1.1.6</v>
          </cell>
          <cell r="B316" t="str">
            <v>Ejercicio 2011</v>
          </cell>
          <cell r="C316">
            <v>0</v>
          </cell>
          <cell r="D316">
            <v>1126263.18</v>
          </cell>
          <cell r="E316">
            <v>0</v>
          </cell>
          <cell r="F316">
            <v>0</v>
          </cell>
          <cell r="G316">
            <v>0</v>
          </cell>
          <cell r="H316">
            <v>1126263.18</v>
          </cell>
        </row>
        <row r="317">
          <cell r="A317" t="str">
            <v>1.3.2.1.1.7</v>
          </cell>
          <cell r="B317" t="str">
            <v>Ejercicio 2010</v>
          </cell>
          <cell r="C317">
            <v>0</v>
          </cell>
          <cell r="D317">
            <v>2877738</v>
          </cell>
          <cell r="E317">
            <v>0</v>
          </cell>
          <cell r="F317">
            <v>0</v>
          </cell>
          <cell r="G317">
            <v>0</v>
          </cell>
          <cell r="H317">
            <v>2877738</v>
          </cell>
        </row>
        <row r="318">
          <cell r="A318" t="str">
            <v>1.3.2.1.1.8</v>
          </cell>
          <cell r="B318" t="str">
            <v>Ejercicio 2018</v>
          </cell>
          <cell r="C318">
            <v>0</v>
          </cell>
          <cell r="D318">
            <v>426571.90410877462</v>
          </cell>
          <cell r="E318">
            <v>0</v>
          </cell>
          <cell r="F318">
            <v>0</v>
          </cell>
          <cell r="G318">
            <v>0</v>
          </cell>
          <cell r="H318">
            <v>426571.90410877462</v>
          </cell>
        </row>
        <row r="319">
          <cell r="A319" t="str">
            <v>1.3.2.1.2</v>
          </cell>
          <cell r="B319" t="str">
            <v xml:space="preserve"> PERDIDAS ACUMULADAS DE EJERCICIOS ANTERIORES </v>
          </cell>
          <cell r="C319">
            <v>2659347.7167031351</v>
          </cell>
          <cell r="D319">
            <v>0</v>
          </cell>
          <cell r="E319">
            <v>0</v>
          </cell>
          <cell r="F319">
            <v>0</v>
          </cell>
          <cell r="G319">
            <v>2659347.7167031351</v>
          </cell>
          <cell r="H319">
            <v>0</v>
          </cell>
        </row>
        <row r="320">
          <cell r="A320" t="str">
            <v>1.3.2.1.2.1</v>
          </cell>
          <cell r="B320" t="str">
            <v>Ejercicio 2019</v>
          </cell>
          <cell r="C320">
            <v>1350488.132702125</v>
          </cell>
          <cell r="D320">
            <v>0</v>
          </cell>
          <cell r="E320">
            <v>0</v>
          </cell>
          <cell r="F320">
            <v>0</v>
          </cell>
          <cell r="G320">
            <v>1350488.132702125</v>
          </cell>
          <cell r="H320">
            <v>0</v>
          </cell>
        </row>
        <row r="321">
          <cell r="A321" t="str">
            <v>1.3.2.1.2.2</v>
          </cell>
          <cell r="B321" t="str">
            <v>Ejercicio 2020</v>
          </cell>
          <cell r="C321">
            <v>1308859.5840010101</v>
          </cell>
          <cell r="D321">
            <v>0</v>
          </cell>
          <cell r="E321">
            <v>0</v>
          </cell>
          <cell r="F321">
            <v>0</v>
          </cell>
          <cell r="G321">
            <v>1308859.5840010101</v>
          </cell>
          <cell r="H321">
            <v>0</v>
          </cell>
        </row>
        <row r="322">
          <cell r="A322" t="str">
            <v>2.1</v>
          </cell>
          <cell r="B322" t="str">
            <v xml:space="preserve"> VENTAS O INGRESOS NETOS </v>
          </cell>
          <cell r="C322">
            <v>0</v>
          </cell>
          <cell r="D322">
            <v>0</v>
          </cell>
          <cell r="E322">
            <v>9000</v>
          </cell>
          <cell r="F322">
            <v>917823.14670000004</v>
          </cell>
          <cell r="G322">
            <v>0</v>
          </cell>
          <cell r="H322">
            <v>908823.14670049818</v>
          </cell>
        </row>
        <row r="323">
          <cell r="A323" t="str">
            <v>2.1.1</v>
          </cell>
          <cell r="B323" t="str">
            <v xml:space="preserve"> VENTAS NETAS DE MERCANCIA </v>
          </cell>
          <cell r="C323">
            <v>0</v>
          </cell>
          <cell r="D323">
            <v>0</v>
          </cell>
          <cell r="E323">
            <v>9000</v>
          </cell>
          <cell r="F323">
            <v>779552.77670000005</v>
          </cell>
          <cell r="G323">
            <v>0</v>
          </cell>
          <cell r="H323">
            <v>770552.77670049714</v>
          </cell>
        </row>
        <row r="324">
          <cell r="A324" t="str">
            <v>2.1.1.1</v>
          </cell>
          <cell r="B324" t="str">
            <v xml:space="preserve"> VENTAS NETAS DE MERCANCIAS NACIONALES </v>
          </cell>
          <cell r="C324">
            <v>0</v>
          </cell>
          <cell r="D324">
            <v>0</v>
          </cell>
          <cell r="E324">
            <v>9000</v>
          </cell>
          <cell r="F324">
            <v>779552.77670000005</v>
          </cell>
          <cell r="G324">
            <v>0</v>
          </cell>
          <cell r="H324">
            <v>770552.77670049714</v>
          </cell>
        </row>
        <row r="325">
          <cell r="A325" t="str">
            <v>2.1.1.1.1</v>
          </cell>
          <cell r="B325" t="str">
            <v xml:space="preserve"> VENTAS Y/O SERVICIOS GRAVADOS A LA TASA GENERAL </v>
          </cell>
          <cell r="C325">
            <v>0</v>
          </cell>
          <cell r="D325">
            <v>0</v>
          </cell>
          <cell r="E325">
            <v>0</v>
          </cell>
          <cell r="F325">
            <v>779552.77670000005</v>
          </cell>
          <cell r="G325">
            <v>0</v>
          </cell>
          <cell r="H325">
            <v>779552.77670049737</v>
          </cell>
        </row>
        <row r="326">
          <cell r="A326" t="str">
            <v>2.1.1.1.1.1</v>
          </cell>
          <cell r="B326" t="str">
            <v>VENTAS Y/O SERVICIOS GRAVADOS A LA TASA GENERAL DE CONTADO</v>
          </cell>
          <cell r="C326">
            <v>0</v>
          </cell>
          <cell r="D326">
            <v>0</v>
          </cell>
          <cell r="E326">
            <v>0</v>
          </cell>
          <cell r="F326">
            <v>264089.42670000001</v>
          </cell>
          <cell r="G326">
            <v>0</v>
          </cell>
          <cell r="H326">
            <v>264089.4267000205</v>
          </cell>
        </row>
        <row r="327">
          <cell r="A327" t="str">
            <v>2.1.1.1.1.2</v>
          </cell>
          <cell r="B327" t="str">
            <v>VENTAS Y/O SERVICIOS GRAVADOS A LA TASA GENERAL A CREDITO</v>
          </cell>
          <cell r="C327">
            <v>0</v>
          </cell>
          <cell r="D327">
            <v>0</v>
          </cell>
          <cell r="E327">
            <v>0</v>
          </cell>
          <cell r="F327">
            <v>515463.35</v>
          </cell>
          <cell r="G327">
            <v>0</v>
          </cell>
          <cell r="H327">
            <v>515463.35000047681</v>
          </cell>
        </row>
        <row r="328">
          <cell r="A328" t="str">
            <v>2.1.1.1.4</v>
          </cell>
          <cell r="B328" t="str">
            <v xml:space="preserve"> DEVOLUCIONES, REBAJAS Y BONIFICACIONES SOBRE VENTAS NACIONALES </v>
          </cell>
          <cell r="C328">
            <v>0</v>
          </cell>
          <cell r="D328">
            <v>0</v>
          </cell>
          <cell r="E328">
            <v>9000</v>
          </cell>
          <cell r="F328">
            <v>0</v>
          </cell>
          <cell r="G328">
            <v>9000.0000000002328</v>
          </cell>
          <cell r="H328">
            <v>0</v>
          </cell>
        </row>
        <row r="329">
          <cell r="A329" t="str">
            <v>2.1.1.1.4.1</v>
          </cell>
          <cell r="B329" t="str">
            <v xml:space="preserve"> DEVOLUCIONES SOBRE VENTAS NACIONALES </v>
          </cell>
          <cell r="C329">
            <v>0</v>
          </cell>
          <cell r="D329">
            <v>0</v>
          </cell>
          <cell r="E329">
            <v>9000</v>
          </cell>
          <cell r="F329">
            <v>0</v>
          </cell>
          <cell r="G329">
            <v>9000</v>
          </cell>
          <cell r="H329">
            <v>0</v>
          </cell>
        </row>
        <row r="330">
          <cell r="A330" t="str">
            <v>2.1.1.1.4.1.1</v>
          </cell>
          <cell r="B330" t="str">
            <v>DEVOLUCIONES SOBRE VENTAS NACIONALES A LA TASA GENERAL</v>
          </cell>
          <cell r="C330">
            <v>0</v>
          </cell>
          <cell r="D330">
            <v>0</v>
          </cell>
          <cell r="E330">
            <v>9000</v>
          </cell>
          <cell r="F330">
            <v>0</v>
          </cell>
          <cell r="G330">
            <v>9000</v>
          </cell>
          <cell r="H330">
            <v>0</v>
          </cell>
        </row>
        <row r="331">
          <cell r="A331" t="str">
            <v>2.1.2</v>
          </cell>
          <cell r="B331" t="str">
            <v xml:space="preserve"> INGRESOS NETOS POR: </v>
          </cell>
          <cell r="C331">
            <v>0</v>
          </cell>
          <cell r="D331">
            <v>0</v>
          </cell>
          <cell r="E331">
            <v>0</v>
          </cell>
          <cell r="F331">
            <v>138270.37</v>
          </cell>
          <cell r="G331">
            <v>0</v>
          </cell>
          <cell r="H331">
            <v>138270.37000000098</v>
          </cell>
        </row>
        <row r="332">
          <cell r="A332" t="str">
            <v>2.1.2.20</v>
          </cell>
          <cell r="B332" t="str">
            <v xml:space="preserve"> SERVICIOS EN GENERAL </v>
          </cell>
          <cell r="C332">
            <v>0</v>
          </cell>
          <cell r="D332">
            <v>0</v>
          </cell>
          <cell r="E332">
            <v>0</v>
          </cell>
          <cell r="F332">
            <v>133906</v>
          </cell>
          <cell r="G332">
            <v>0</v>
          </cell>
          <cell r="H332">
            <v>133906.00000000099</v>
          </cell>
        </row>
        <row r="333">
          <cell r="A333" t="str">
            <v>2.1.2.20.1</v>
          </cell>
          <cell r="B333" t="str">
            <v xml:space="preserve"> SERVICIOS EN GENERAL </v>
          </cell>
          <cell r="C333">
            <v>0</v>
          </cell>
          <cell r="D333">
            <v>0</v>
          </cell>
          <cell r="E333">
            <v>0</v>
          </cell>
          <cell r="F333">
            <v>133906</v>
          </cell>
          <cell r="G333">
            <v>0</v>
          </cell>
          <cell r="H333">
            <v>133906.00000000099</v>
          </cell>
        </row>
        <row r="334">
          <cell r="A334" t="str">
            <v>2.1.2.20.1.7</v>
          </cell>
          <cell r="B334" t="str">
            <v>USO DE LENTE DE 2.4,  2.7, 2.9 MM</v>
          </cell>
          <cell r="C334">
            <v>0</v>
          </cell>
          <cell r="D334">
            <v>0</v>
          </cell>
          <cell r="E334">
            <v>0</v>
          </cell>
          <cell r="F334">
            <v>3500</v>
          </cell>
          <cell r="G334">
            <v>0</v>
          </cell>
          <cell r="H334">
            <v>3500</v>
          </cell>
        </row>
        <row r="335">
          <cell r="A335" t="str">
            <v>2.1.2.20.1.9</v>
          </cell>
          <cell r="B335" t="str">
            <v>USO DE SILLA DE PLAYA.</v>
          </cell>
          <cell r="C335">
            <v>0</v>
          </cell>
          <cell r="D335">
            <v>0</v>
          </cell>
          <cell r="E335">
            <v>0</v>
          </cell>
          <cell r="F335">
            <v>19680</v>
          </cell>
          <cell r="G335">
            <v>0</v>
          </cell>
          <cell r="H335">
            <v>19680</v>
          </cell>
        </row>
        <row r="336">
          <cell r="A336" t="str">
            <v>2.1.2.20.1.19</v>
          </cell>
          <cell r="B336" t="str">
            <v>RENTA DE EJERCITADOR PARA REHABILITACION DE RODILLA (POR PRIMER DIA DE USO)</v>
          </cell>
          <cell r="C336">
            <v>0</v>
          </cell>
          <cell r="D336">
            <v>0</v>
          </cell>
          <cell r="E336">
            <v>0</v>
          </cell>
          <cell r="F336">
            <v>1000</v>
          </cell>
          <cell r="G336">
            <v>0</v>
          </cell>
          <cell r="H336">
            <v>1000</v>
          </cell>
        </row>
        <row r="337">
          <cell r="A337" t="str">
            <v>2.1.2.20.1.32</v>
          </cell>
          <cell r="B337" t="str">
            <v>RENTA DE TORRE CON EQUIPO PARA CIRUGIA</v>
          </cell>
          <cell r="C337">
            <v>0</v>
          </cell>
          <cell r="D337">
            <v>0</v>
          </cell>
          <cell r="E337">
            <v>0</v>
          </cell>
          <cell r="F337">
            <v>56796</v>
          </cell>
          <cell r="G337">
            <v>0</v>
          </cell>
          <cell r="H337">
            <v>56796</v>
          </cell>
        </row>
        <row r="338">
          <cell r="A338" t="str">
            <v>2.1.2.20.1.42</v>
          </cell>
          <cell r="B338" t="str">
            <v>SERVICIO DE ESTERILIZACION DE INSTRUMENTAL</v>
          </cell>
          <cell r="C338">
            <v>0</v>
          </cell>
          <cell r="D338">
            <v>0</v>
          </cell>
          <cell r="E338">
            <v>0</v>
          </cell>
          <cell r="F338">
            <v>3000</v>
          </cell>
          <cell r="G338">
            <v>0</v>
          </cell>
          <cell r="H338">
            <v>3000</v>
          </cell>
        </row>
        <row r="339">
          <cell r="A339" t="str">
            <v>2.1.2.20.1.55</v>
          </cell>
          <cell r="B339" t="str">
            <v>RENTA  DE EQUIPO DE ARTROSCOPIA BASICO.</v>
          </cell>
          <cell r="C339">
            <v>0</v>
          </cell>
          <cell r="D339">
            <v>0</v>
          </cell>
          <cell r="E339">
            <v>0</v>
          </cell>
          <cell r="F339">
            <v>21000</v>
          </cell>
          <cell r="G339">
            <v>0</v>
          </cell>
          <cell r="H339">
            <v>21000.000000000931</v>
          </cell>
        </row>
        <row r="340">
          <cell r="A340" t="str">
            <v>2.1.2.20.1.57</v>
          </cell>
          <cell r="B340" t="str">
            <v>USO  DE SIERRA NEUMATICA</v>
          </cell>
          <cell r="C340">
            <v>0</v>
          </cell>
          <cell r="D340">
            <v>0</v>
          </cell>
          <cell r="E340">
            <v>0</v>
          </cell>
          <cell r="F340">
            <v>2750</v>
          </cell>
          <cell r="G340">
            <v>0</v>
          </cell>
          <cell r="H340">
            <v>2750</v>
          </cell>
        </row>
        <row r="341">
          <cell r="A341" t="str">
            <v>2.1.2.20.1.61</v>
          </cell>
          <cell r="B341" t="str">
            <v>USO DE PERFORADOR</v>
          </cell>
          <cell r="C341">
            <v>0</v>
          </cell>
          <cell r="D341">
            <v>0</v>
          </cell>
          <cell r="E341">
            <v>0</v>
          </cell>
          <cell r="F341">
            <v>8050</v>
          </cell>
          <cell r="G341">
            <v>0</v>
          </cell>
          <cell r="H341">
            <v>8050</v>
          </cell>
        </row>
        <row r="342">
          <cell r="A342" t="str">
            <v>2.1.2.20.1.62</v>
          </cell>
          <cell r="B342" t="str">
            <v>RENTA CHAROLA CON INSTRUMETAL.</v>
          </cell>
          <cell r="C342">
            <v>0</v>
          </cell>
          <cell r="D342">
            <v>0</v>
          </cell>
          <cell r="E342">
            <v>0</v>
          </cell>
          <cell r="F342">
            <v>3500</v>
          </cell>
          <cell r="G342">
            <v>0</v>
          </cell>
          <cell r="H342">
            <v>3500</v>
          </cell>
        </row>
        <row r="343">
          <cell r="A343" t="str">
            <v>2.1.2.20.1.63</v>
          </cell>
          <cell r="B343" t="str">
            <v>USO DE SPIDER</v>
          </cell>
          <cell r="C343">
            <v>0</v>
          </cell>
          <cell r="D343">
            <v>0</v>
          </cell>
          <cell r="E343">
            <v>0</v>
          </cell>
          <cell r="F343">
            <v>14630</v>
          </cell>
          <cell r="G343">
            <v>0</v>
          </cell>
          <cell r="H343">
            <v>14630</v>
          </cell>
        </row>
        <row r="344">
          <cell r="A344" t="str">
            <v>2.1.2.22</v>
          </cell>
          <cell r="B344" t="str">
            <v xml:space="preserve"> OTROS INGRESOS NETOS </v>
          </cell>
          <cell r="C344">
            <v>0</v>
          </cell>
          <cell r="D344">
            <v>0</v>
          </cell>
          <cell r="E344">
            <v>0</v>
          </cell>
          <cell r="F344">
            <v>4364.37</v>
          </cell>
          <cell r="G344">
            <v>0</v>
          </cell>
          <cell r="H344">
            <v>4364.37</v>
          </cell>
        </row>
        <row r="345">
          <cell r="A345" t="str">
            <v>2.1.2.22.1</v>
          </cell>
          <cell r="B345" t="str">
            <v xml:space="preserve"> OTROS INGRESOS </v>
          </cell>
          <cell r="C345">
            <v>0</v>
          </cell>
          <cell r="D345">
            <v>0</v>
          </cell>
          <cell r="E345">
            <v>0</v>
          </cell>
          <cell r="F345">
            <v>4364.37</v>
          </cell>
          <cell r="G345">
            <v>0</v>
          </cell>
          <cell r="H345">
            <v>4364.37</v>
          </cell>
        </row>
        <row r="346">
          <cell r="A346" t="str">
            <v>2.1.2.22.1.1</v>
          </cell>
          <cell r="B346" t="str">
            <v>SERVICIO DE ENVIO Y/O RECOLECCION</v>
          </cell>
          <cell r="C346">
            <v>0</v>
          </cell>
          <cell r="D346">
            <v>0</v>
          </cell>
          <cell r="E346">
            <v>0</v>
          </cell>
          <cell r="F346">
            <v>864.37</v>
          </cell>
          <cell r="G346">
            <v>0</v>
          </cell>
          <cell r="H346">
            <v>864.37</v>
          </cell>
        </row>
        <row r="347">
          <cell r="A347" t="str">
            <v>2.1.2.22.1.6</v>
          </cell>
          <cell r="B347" t="str">
            <v>EQUIPO PARA BLOQUEO INTERESCALENICO</v>
          </cell>
          <cell r="C347">
            <v>0</v>
          </cell>
          <cell r="D347">
            <v>0</v>
          </cell>
          <cell r="E347">
            <v>0</v>
          </cell>
          <cell r="F347">
            <v>3500</v>
          </cell>
          <cell r="G347">
            <v>0</v>
          </cell>
          <cell r="H347">
            <v>3500</v>
          </cell>
        </row>
        <row r="348">
          <cell r="A348" t="str">
            <v>2.2</v>
          </cell>
          <cell r="B348" t="str">
            <v xml:space="preserve"> COSTOS Y GASTOS </v>
          </cell>
          <cell r="C348">
            <v>0</v>
          </cell>
          <cell r="D348">
            <v>0</v>
          </cell>
          <cell r="E348">
            <v>1121265.5220679999</v>
          </cell>
          <cell r="F348">
            <v>4532.01</v>
          </cell>
          <cell r="G348">
            <v>1116733.5120677336</v>
          </cell>
          <cell r="H348">
            <v>0</v>
          </cell>
        </row>
        <row r="349">
          <cell r="A349" t="str">
            <v>2.2.1</v>
          </cell>
          <cell r="B349" t="str">
            <v xml:space="preserve"> COSTO DE VENTAS O DE SERVICIOS </v>
          </cell>
          <cell r="C349">
            <v>0</v>
          </cell>
          <cell r="D349">
            <v>0</v>
          </cell>
          <cell r="E349">
            <v>487689.72846799978</v>
          </cell>
          <cell r="F349">
            <v>4530.24</v>
          </cell>
          <cell r="G349">
            <v>483159.48846771667</v>
          </cell>
          <cell r="H349">
            <v>0</v>
          </cell>
        </row>
        <row r="350">
          <cell r="A350" t="str">
            <v>2.2.1.1</v>
          </cell>
          <cell r="B350" t="str">
            <v>COSTO DE VENTAS O DE SERVICIOS</v>
          </cell>
          <cell r="C350">
            <v>0</v>
          </cell>
          <cell r="D350">
            <v>0</v>
          </cell>
          <cell r="E350">
            <v>487689.72846799978</v>
          </cell>
          <cell r="F350">
            <v>4530.24</v>
          </cell>
          <cell r="G350">
            <v>483159.48846771667</v>
          </cell>
          <cell r="H350">
            <v>0</v>
          </cell>
        </row>
        <row r="351">
          <cell r="A351" t="str">
            <v>2.2.2</v>
          </cell>
          <cell r="B351" t="str">
            <v xml:space="preserve"> GASTOS GENERALES </v>
          </cell>
          <cell r="C351">
            <v>0</v>
          </cell>
          <cell r="D351">
            <v>0</v>
          </cell>
          <cell r="E351">
            <v>633575.79360000009</v>
          </cell>
          <cell r="F351">
            <v>1.77</v>
          </cell>
          <cell r="G351">
            <v>633574.02360001695</v>
          </cell>
          <cell r="H351">
            <v>0</v>
          </cell>
        </row>
        <row r="352">
          <cell r="A352" t="str">
            <v>2.2.2.3</v>
          </cell>
          <cell r="B352" t="str">
            <v xml:space="preserve"> GASTOS GENERALES </v>
          </cell>
          <cell r="C352">
            <v>0</v>
          </cell>
          <cell r="D352">
            <v>0</v>
          </cell>
          <cell r="E352">
            <v>633575.79360000009</v>
          </cell>
          <cell r="F352">
            <v>1.77</v>
          </cell>
          <cell r="G352">
            <v>633574.02360001695</v>
          </cell>
          <cell r="H352">
            <v>0</v>
          </cell>
        </row>
        <row r="353">
          <cell r="A353" t="str">
            <v>2.2.2.3.1</v>
          </cell>
          <cell r="B353" t="str">
            <v xml:space="preserve"> BENEFICIOS A LOS EMPLEADOS DIRECTOS </v>
          </cell>
          <cell r="C353">
            <v>0</v>
          </cell>
          <cell r="D353">
            <v>0</v>
          </cell>
          <cell r="E353">
            <v>104228.32</v>
          </cell>
          <cell r="F353">
            <v>0</v>
          </cell>
          <cell r="G353">
            <v>104228.32</v>
          </cell>
          <cell r="H353">
            <v>0</v>
          </cell>
        </row>
        <row r="354">
          <cell r="A354" t="str">
            <v>2.2.2.3.1.1</v>
          </cell>
          <cell r="B354" t="str">
            <v xml:space="preserve"> SUELDOS Y SALARIOS </v>
          </cell>
          <cell r="C354">
            <v>0</v>
          </cell>
          <cell r="D354">
            <v>0</v>
          </cell>
          <cell r="E354">
            <v>104228.32</v>
          </cell>
          <cell r="F354">
            <v>0</v>
          </cell>
          <cell r="G354">
            <v>104228.32</v>
          </cell>
          <cell r="H354">
            <v>0</v>
          </cell>
        </row>
        <row r="355">
          <cell r="A355" t="str">
            <v>2.2.2.3.1.1.1</v>
          </cell>
          <cell r="B355" t="str">
            <v>SUELDOS</v>
          </cell>
          <cell r="C355">
            <v>0</v>
          </cell>
          <cell r="D355">
            <v>0</v>
          </cell>
          <cell r="E355">
            <v>104228.32</v>
          </cell>
          <cell r="F355">
            <v>0</v>
          </cell>
          <cell r="G355">
            <v>104228.32</v>
          </cell>
          <cell r="H355">
            <v>0</v>
          </cell>
        </row>
        <row r="356">
          <cell r="A356" t="str">
            <v>2.2.2.3.4</v>
          </cell>
          <cell r="B356" t="str">
            <v xml:space="preserve"> IMPUESTOS Y APORTACIONES SOBRE SUELDOS Y SALARIOS </v>
          </cell>
          <cell r="C356">
            <v>0</v>
          </cell>
          <cell r="D356">
            <v>0</v>
          </cell>
          <cell r="E356">
            <v>20476.739999999998</v>
          </cell>
          <cell r="F356">
            <v>0</v>
          </cell>
          <cell r="G356">
            <v>20476.740000000005</v>
          </cell>
          <cell r="H356">
            <v>0</v>
          </cell>
        </row>
        <row r="357">
          <cell r="A357" t="str">
            <v>2.2.2.3.4.1</v>
          </cell>
          <cell r="B357" t="str">
            <v xml:space="preserve"> CUOTAS AL I.M.S.S. </v>
          </cell>
          <cell r="C357">
            <v>0</v>
          </cell>
          <cell r="D357">
            <v>0</v>
          </cell>
          <cell r="E357">
            <v>12658.74</v>
          </cell>
          <cell r="F357">
            <v>0</v>
          </cell>
          <cell r="G357">
            <v>12658.740000000007</v>
          </cell>
          <cell r="H357">
            <v>0</v>
          </cell>
        </row>
        <row r="358">
          <cell r="A358" t="str">
            <v>2.2.2.3.4.1.1</v>
          </cell>
          <cell r="B358" t="str">
            <v>CUOTA FIJA</v>
          </cell>
          <cell r="C358">
            <v>0</v>
          </cell>
          <cell r="D358">
            <v>0</v>
          </cell>
          <cell r="E358">
            <v>6043.73</v>
          </cell>
          <cell r="F358">
            <v>0</v>
          </cell>
          <cell r="G358">
            <v>6043.73</v>
          </cell>
          <cell r="H358">
            <v>0</v>
          </cell>
        </row>
        <row r="359">
          <cell r="A359" t="str">
            <v>2.2.2.3.4.1.2</v>
          </cell>
          <cell r="B359" t="str">
            <v>EXCEDENTE 3 SMGDI</v>
          </cell>
          <cell r="C359">
            <v>0</v>
          </cell>
          <cell r="D359">
            <v>0</v>
          </cell>
          <cell r="E359">
            <v>453.27</v>
          </cell>
          <cell r="F359">
            <v>0</v>
          </cell>
          <cell r="G359">
            <v>453.27</v>
          </cell>
          <cell r="H359">
            <v>0</v>
          </cell>
        </row>
        <row r="360">
          <cell r="A360" t="str">
            <v>2.2.2.3.4.1.3</v>
          </cell>
          <cell r="B360" t="str">
            <v>PRESTACIONES EN DINERO</v>
          </cell>
          <cell r="C360">
            <v>0</v>
          </cell>
          <cell r="D360">
            <v>0</v>
          </cell>
          <cell r="E360">
            <v>845.01</v>
          </cell>
          <cell r="F360">
            <v>0</v>
          </cell>
          <cell r="G360">
            <v>845.01</v>
          </cell>
          <cell r="H360">
            <v>0</v>
          </cell>
        </row>
        <row r="361">
          <cell r="A361" t="str">
            <v>2.2.2.3.4.1.4</v>
          </cell>
          <cell r="B361" t="str">
            <v>GASTOS MEDICOS PENSIONADOS</v>
          </cell>
          <cell r="C361">
            <v>0</v>
          </cell>
          <cell r="D361">
            <v>0</v>
          </cell>
          <cell r="E361">
            <v>1267.5</v>
          </cell>
          <cell r="F361">
            <v>0</v>
          </cell>
          <cell r="G361">
            <v>1267.5000000000146</v>
          </cell>
          <cell r="H361">
            <v>0</v>
          </cell>
        </row>
        <row r="362">
          <cell r="A362" t="str">
            <v>2.2.2.3.4.1.5</v>
          </cell>
          <cell r="B362" t="str">
            <v>RIESGOS DE TRABAJO</v>
          </cell>
          <cell r="C362">
            <v>0</v>
          </cell>
          <cell r="D362">
            <v>0</v>
          </cell>
          <cell r="E362">
            <v>729.56</v>
          </cell>
          <cell r="F362">
            <v>0</v>
          </cell>
          <cell r="G362">
            <v>729.55999999997812</v>
          </cell>
          <cell r="H362">
            <v>0</v>
          </cell>
        </row>
        <row r="363">
          <cell r="A363" t="str">
            <v>2.2.2.3.4.1.6</v>
          </cell>
          <cell r="B363" t="str">
            <v>INVALIDEZ Y VIDA</v>
          </cell>
          <cell r="C363">
            <v>0</v>
          </cell>
          <cell r="D363">
            <v>0</v>
          </cell>
          <cell r="E363">
            <v>2112.52</v>
          </cell>
          <cell r="F363">
            <v>0</v>
          </cell>
          <cell r="G363">
            <v>2112.52</v>
          </cell>
          <cell r="H363">
            <v>0</v>
          </cell>
        </row>
        <row r="364">
          <cell r="A364" t="str">
            <v>2.2.2.3.4.1.7</v>
          </cell>
          <cell r="B364" t="str">
            <v>GUARDERIAS Y PRESTACIONES SOCIALES</v>
          </cell>
          <cell r="C364">
            <v>0</v>
          </cell>
          <cell r="D364">
            <v>0</v>
          </cell>
          <cell r="E364">
            <v>1207.1500000000001</v>
          </cell>
          <cell r="F364">
            <v>0</v>
          </cell>
          <cell r="G364">
            <v>1207.1500000000146</v>
          </cell>
          <cell r="H364">
            <v>0</v>
          </cell>
        </row>
        <row r="365">
          <cell r="A365" t="str">
            <v>2.2.2.3.4.4</v>
          </cell>
          <cell r="B365" t="str">
            <v>IMPUESTO ESTATAL SOBRE NOMINAS</v>
          </cell>
          <cell r="C365">
            <v>0</v>
          </cell>
          <cell r="D365">
            <v>0</v>
          </cell>
          <cell r="E365">
            <v>7818</v>
          </cell>
          <cell r="F365">
            <v>0</v>
          </cell>
          <cell r="G365">
            <v>7818</v>
          </cell>
          <cell r="H365">
            <v>0</v>
          </cell>
        </row>
        <row r="366">
          <cell r="A366" t="str">
            <v>2.2.2.3.5</v>
          </cell>
          <cell r="B366" t="str">
            <v xml:space="preserve"> SERVICIOS ADMINISTRATIVOS </v>
          </cell>
          <cell r="C366">
            <v>0</v>
          </cell>
          <cell r="D366">
            <v>0</v>
          </cell>
          <cell r="E366">
            <v>235810</v>
          </cell>
          <cell r="F366">
            <v>0</v>
          </cell>
          <cell r="G366">
            <v>235810.00000001118</v>
          </cell>
          <cell r="H366">
            <v>0</v>
          </cell>
        </row>
        <row r="367">
          <cell r="A367" t="str">
            <v>2.2.2.3.5.1</v>
          </cell>
          <cell r="B367" t="str">
            <v>SERVICIOS ADMINISTRATIVOS</v>
          </cell>
          <cell r="C367">
            <v>0</v>
          </cell>
          <cell r="D367">
            <v>0</v>
          </cell>
          <cell r="E367">
            <v>235810</v>
          </cell>
          <cell r="F367">
            <v>0</v>
          </cell>
          <cell r="G367">
            <v>235810.00000001118</v>
          </cell>
          <cell r="H367">
            <v>0</v>
          </cell>
        </row>
        <row r="368">
          <cell r="A368" t="str">
            <v>2.2.2.3.6</v>
          </cell>
          <cell r="B368" t="str">
            <v xml:space="preserve"> HONORARIOS </v>
          </cell>
          <cell r="C368">
            <v>0</v>
          </cell>
          <cell r="D368">
            <v>0</v>
          </cell>
          <cell r="E368">
            <v>49116.5</v>
          </cell>
          <cell r="F368">
            <v>0</v>
          </cell>
          <cell r="G368">
            <v>49116.5</v>
          </cell>
          <cell r="H368">
            <v>0</v>
          </cell>
        </row>
        <row r="369">
          <cell r="A369" t="str">
            <v>2.2.2.3.6.1</v>
          </cell>
          <cell r="B369" t="str">
            <v xml:space="preserve"> HONORARIOS A PERSONAS FISICAS </v>
          </cell>
          <cell r="C369">
            <v>0</v>
          </cell>
          <cell r="D369">
            <v>0</v>
          </cell>
          <cell r="E369">
            <v>33716.5</v>
          </cell>
          <cell r="F369">
            <v>0</v>
          </cell>
          <cell r="G369">
            <v>33716.5</v>
          </cell>
          <cell r="H369">
            <v>0</v>
          </cell>
        </row>
        <row r="370">
          <cell r="A370" t="str">
            <v>2.2.2.3.6.1.1</v>
          </cell>
          <cell r="B370" t="str">
            <v>HONORARIOS A PERSONAS FISICAS RESIDENTES NACIONALES</v>
          </cell>
          <cell r="C370">
            <v>0</v>
          </cell>
          <cell r="D370">
            <v>0</v>
          </cell>
          <cell r="E370">
            <v>33716.5</v>
          </cell>
          <cell r="F370">
            <v>0</v>
          </cell>
          <cell r="G370">
            <v>33716.5</v>
          </cell>
          <cell r="H370">
            <v>0</v>
          </cell>
        </row>
        <row r="371">
          <cell r="A371" t="str">
            <v>2.2.2.3.6.2</v>
          </cell>
          <cell r="B371" t="str">
            <v xml:space="preserve"> HONORARIOS A PERSONAS MORALES </v>
          </cell>
          <cell r="C371">
            <v>0</v>
          </cell>
          <cell r="D371">
            <v>0</v>
          </cell>
          <cell r="E371">
            <v>15400</v>
          </cell>
          <cell r="F371">
            <v>0</v>
          </cell>
          <cell r="G371">
            <v>15400</v>
          </cell>
          <cell r="H371">
            <v>0</v>
          </cell>
        </row>
        <row r="372">
          <cell r="A372" t="str">
            <v>2.2.2.3.6.2.1</v>
          </cell>
          <cell r="B372" t="str">
            <v>HONORARIOS A PERSONAS MORALES RESIDENTES  NACIONALES</v>
          </cell>
          <cell r="C372">
            <v>0</v>
          </cell>
          <cell r="D372">
            <v>0</v>
          </cell>
          <cell r="E372">
            <v>15400</v>
          </cell>
          <cell r="F372">
            <v>0</v>
          </cell>
          <cell r="G372">
            <v>15400</v>
          </cell>
          <cell r="H372">
            <v>0</v>
          </cell>
        </row>
        <row r="373">
          <cell r="A373" t="str">
            <v>2.2.2.3.7</v>
          </cell>
          <cell r="B373" t="str">
            <v xml:space="preserve"> ARRENDAMIENTOS </v>
          </cell>
          <cell r="C373">
            <v>0</v>
          </cell>
          <cell r="D373">
            <v>0</v>
          </cell>
          <cell r="E373">
            <v>42908.909999999996</v>
          </cell>
          <cell r="F373">
            <v>0</v>
          </cell>
          <cell r="G373">
            <v>42908.910000000171</v>
          </cell>
          <cell r="H373">
            <v>0</v>
          </cell>
        </row>
        <row r="374">
          <cell r="A374" t="str">
            <v>2.2.2.3.7.1</v>
          </cell>
          <cell r="B374" t="str">
            <v>ARRENDAMIENTO A PERSONAS FISICAS RESIDENTES NACIONALES</v>
          </cell>
          <cell r="C374">
            <v>0</v>
          </cell>
          <cell r="D374">
            <v>0</v>
          </cell>
          <cell r="E374">
            <v>40001.42</v>
          </cell>
          <cell r="F374">
            <v>0</v>
          </cell>
          <cell r="G374">
            <v>40001.42</v>
          </cell>
          <cell r="H374">
            <v>0</v>
          </cell>
        </row>
        <row r="375">
          <cell r="A375" t="str">
            <v>2.2.2.3.7.2</v>
          </cell>
          <cell r="B375" t="str">
            <v>ARRENDAMIENTO A PERSONAS MORALES RESIDENTES NACIONALES</v>
          </cell>
          <cell r="C375">
            <v>0</v>
          </cell>
          <cell r="D375">
            <v>0</v>
          </cell>
          <cell r="E375">
            <v>2907.49</v>
          </cell>
          <cell r="F375">
            <v>0</v>
          </cell>
          <cell r="G375">
            <v>2907.4900000001744</v>
          </cell>
          <cell r="H375">
            <v>0</v>
          </cell>
        </row>
        <row r="376">
          <cell r="A376" t="str">
            <v>2.2.2.3.8</v>
          </cell>
          <cell r="B376" t="str">
            <v xml:space="preserve"> COMBUSTIBLES Y LUBRICANTES </v>
          </cell>
          <cell r="C376">
            <v>0</v>
          </cell>
          <cell r="D376">
            <v>0</v>
          </cell>
          <cell r="E376">
            <v>17157.55</v>
          </cell>
          <cell r="F376">
            <v>0</v>
          </cell>
          <cell r="G376">
            <v>17157.549999999534</v>
          </cell>
          <cell r="H376">
            <v>0</v>
          </cell>
        </row>
        <row r="377">
          <cell r="A377" t="str">
            <v>2.2.2.3.8.1</v>
          </cell>
          <cell r="B377" t="str">
            <v>GASOLINA</v>
          </cell>
          <cell r="C377">
            <v>0</v>
          </cell>
          <cell r="D377">
            <v>0</v>
          </cell>
          <cell r="E377">
            <v>17157.55</v>
          </cell>
          <cell r="F377">
            <v>0</v>
          </cell>
          <cell r="G377">
            <v>17157.549999999534</v>
          </cell>
          <cell r="H377">
            <v>0</v>
          </cell>
        </row>
        <row r="378">
          <cell r="A378" t="str">
            <v>2.2.2.3.9</v>
          </cell>
          <cell r="B378" t="str">
            <v xml:space="preserve"> VIATICOS Y GASTOS DE VIAJE </v>
          </cell>
          <cell r="C378">
            <v>0</v>
          </cell>
          <cell r="D378">
            <v>0</v>
          </cell>
          <cell r="E378">
            <v>6280.5815000000002</v>
          </cell>
          <cell r="F378">
            <v>0</v>
          </cell>
          <cell r="G378">
            <v>6280.58149999952</v>
          </cell>
          <cell r="H378">
            <v>0</v>
          </cell>
        </row>
        <row r="379">
          <cell r="A379" t="str">
            <v>2.2.2.3.9.1</v>
          </cell>
          <cell r="B379" t="str">
            <v>HOSPEDAJE</v>
          </cell>
          <cell r="C379">
            <v>0</v>
          </cell>
          <cell r="D379">
            <v>0</v>
          </cell>
          <cell r="E379">
            <v>1342.36</v>
          </cell>
          <cell r="F379">
            <v>0</v>
          </cell>
          <cell r="G379">
            <v>1342.3600000000436</v>
          </cell>
          <cell r="H379">
            <v>0</v>
          </cell>
        </row>
        <row r="380">
          <cell r="A380" t="str">
            <v>2.2.2.3.9.2</v>
          </cell>
          <cell r="B380" t="str">
            <v>IMPUESTO DE HOSPEDAJE</v>
          </cell>
          <cell r="C380">
            <v>0</v>
          </cell>
          <cell r="D380">
            <v>0</v>
          </cell>
          <cell r="E380">
            <v>52.86</v>
          </cell>
          <cell r="F380">
            <v>0</v>
          </cell>
          <cell r="G380">
            <v>52.86</v>
          </cell>
          <cell r="H380">
            <v>0</v>
          </cell>
        </row>
        <row r="381">
          <cell r="A381" t="str">
            <v>2.2.2.3.9.3</v>
          </cell>
          <cell r="B381" t="str">
            <v>CONSUMO DE ALIMENTOS (VIATICOS)</v>
          </cell>
          <cell r="C381">
            <v>0</v>
          </cell>
          <cell r="D381">
            <v>0</v>
          </cell>
          <cell r="E381">
            <v>1168.1099999999999</v>
          </cell>
          <cell r="F381">
            <v>0</v>
          </cell>
          <cell r="G381">
            <v>1168.110000000029</v>
          </cell>
          <cell r="H381">
            <v>0</v>
          </cell>
        </row>
        <row r="382">
          <cell r="A382" t="str">
            <v>2.2.2.3.9.4</v>
          </cell>
          <cell r="B382" t="str">
            <v>CUOTAS DE PEAJE</v>
          </cell>
          <cell r="C382">
            <v>0</v>
          </cell>
          <cell r="D382">
            <v>0</v>
          </cell>
          <cell r="E382">
            <v>2975.8715000000002</v>
          </cell>
          <cell r="F382">
            <v>0</v>
          </cell>
          <cell r="G382">
            <v>2975.8714999995054</v>
          </cell>
          <cell r="H382">
            <v>0</v>
          </cell>
        </row>
        <row r="383">
          <cell r="A383" t="str">
            <v>2.2.2.3.9.7</v>
          </cell>
          <cell r="B383" t="str">
            <v>BOLETOS PASAJE AUTOBUSES</v>
          </cell>
          <cell r="C383">
            <v>0</v>
          </cell>
          <cell r="D383">
            <v>0</v>
          </cell>
          <cell r="E383">
            <v>741.38</v>
          </cell>
          <cell r="F383">
            <v>0</v>
          </cell>
          <cell r="G383">
            <v>741.37999999994179</v>
          </cell>
          <cell r="H383">
            <v>0</v>
          </cell>
        </row>
        <row r="384">
          <cell r="A384" t="str">
            <v>2.2.2.3.10</v>
          </cell>
          <cell r="B384" t="str">
            <v xml:space="preserve"> DEPRECIACIONES </v>
          </cell>
          <cell r="C384">
            <v>0</v>
          </cell>
          <cell r="D384">
            <v>0</v>
          </cell>
          <cell r="E384">
            <v>64326.555800000038</v>
          </cell>
          <cell r="F384">
            <v>0</v>
          </cell>
          <cell r="G384">
            <v>64326.55580001069</v>
          </cell>
          <cell r="H384">
            <v>0</v>
          </cell>
        </row>
        <row r="385">
          <cell r="A385" t="str">
            <v>2.2.2.3.10.2</v>
          </cell>
          <cell r="B385" t="str">
            <v>DEPRECIACION DE MAQUINARIA Y EQUIPO</v>
          </cell>
          <cell r="C385">
            <v>0</v>
          </cell>
          <cell r="D385">
            <v>0</v>
          </cell>
          <cell r="E385">
            <v>61441.833600000042</v>
          </cell>
          <cell r="F385">
            <v>0</v>
          </cell>
          <cell r="G385">
            <v>61441.833600010752</v>
          </cell>
          <cell r="H385">
            <v>0</v>
          </cell>
        </row>
        <row r="386">
          <cell r="A386" t="str">
            <v>2.2.2.3.10.3</v>
          </cell>
          <cell r="B386" t="str">
            <v>DEPRECIACION DE EQUIPO DE TRANSPORTE</v>
          </cell>
          <cell r="C386">
            <v>0</v>
          </cell>
          <cell r="D386">
            <v>0</v>
          </cell>
          <cell r="E386">
            <v>1559.81</v>
          </cell>
          <cell r="F386">
            <v>0</v>
          </cell>
          <cell r="G386">
            <v>1559.81</v>
          </cell>
          <cell r="H386">
            <v>0</v>
          </cell>
        </row>
        <row r="387">
          <cell r="A387" t="str">
            <v>2.2.2.3.10.4</v>
          </cell>
          <cell r="B387" t="str">
            <v>DEPRECIACION DE MOBILIARIO Y EQUIPO DE OFICINA</v>
          </cell>
          <cell r="C387">
            <v>0</v>
          </cell>
          <cell r="D387">
            <v>0</v>
          </cell>
          <cell r="E387">
            <v>67.433300000000003</v>
          </cell>
          <cell r="F387">
            <v>0</v>
          </cell>
          <cell r="G387">
            <v>67.433300000000003</v>
          </cell>
          <cell r="H387">
            <v>0</v>
          </cell>
        </row>
        <row r="388">
          <cell r="A388" t="str">
            <v>2.2.2.3.10.5</v>
          </cell>
          <cell r="B388" t="str">
            <v>DEPRECIACION DE EQUIPO DE COMPUTO</v>
          </cell>
          <cell r="C388">
            <v>0</v>
          </cell>
          <cell r="D388">
            <v>0</v>
          </cell>
          <cell r="E388">
            <v>1257.4789000000001</v>
          </cell>
          <cell r="F388">
            <v>0</v>
          </cell>
          <cell r="G388">
            <v>1257.4788999999419</v>
          </cell>
          <cell r="H388">
            <v>0</v>
          </cell>
        </row>
        <row r="389">
          <cell r="A389" t="str">
            <v>2.2.2.3.12</v>
          </cell>
          <cell r="B389" t="str">
            <v xml:space="preserve"> TELEFONO </v>
          </cell>
          <cell r="C389">
            <v>0</v>
          </cell>
          <cell r="D389">
            <v>0</v>
          </cell>
          <cell r="E389">
            <v>11448.51</v>
          </cell>
          <cell r="F389">
            <v>0</v>
          </cell>
          <cell r="G389">
            <v>11448.50999999645</v>
          </cell>
          <cell r="H389">
            <v>0</v>
          </cell>
        </row>
        <row r="390">
          <cell r="A390" t="str">
            <v>2.2.2.3.12.1</v>
          </cell>
          <cell r="B390" t="str">
            <v>TELEFONO FIJO</v>
          </cell>
          <cell r="C390">
            <v>0</v>
          </cell>
          <cell r="D390">
            <v>0</v>
          </cell>
          <cell r="E390">
            <v>2231.0300000000002</v>
          </cell>
          <cell r="F390">
            <v>0</v>
          </cell>
          <cell r="G390">
            <v>2231.029999999942</v>
          </cell>
          <cell r="H390">
            <v>0</v>
          </cell>
        </row>
        <row r="391">
          <cell r="A391" t="str">
            <v>2.2.2.3.12.2</v>
          </cell>
          <cell r="B391" t="str">
            <v xml:space="preserve"> SERVICIO DE TELEFONIA CELULAR </v>
          </cell>
          <cell r="C391">
            <v>0</v>
          </cell>
          <cell r="D391">
            <v>0</v>
          </cell>
          <cell r="E391">
            <v>9217.48</v>
          </cell>
          <cell r="F391">
            <v>0</v>
          </cell>
          <cell r="G391">
            <v>9217.4799999965071</v>
          </cell>
          <cell r="H391">
            <v>0</v>
          </cell>
        </row>
        <row r="392">
          <cell r="A392" t="str">
            <v>2.2.2.3.12.2.1</v>
          </cell>
          <cell r="B392" t="str">
            <v>SERVICIO DE TELEFONIA CELULAR</v>
          </cell>
          <cell r="C392">
            <v>0</v>
          </cell>
          <cell r="D392">
            <v>0</v>
          </cell>
          <cell r="E392">
            <v>9217.48</v>
          </cell>
          <cell r="F392">
            <v>0</v>
          </cell>
          <cell r="G392">
            <v>9217.4799999965071</v>
          </cell>
          <cell r="H392">
            <v>0</v>
          </cell>
        </row>
        <row r="393">
          <cell r="A393" t="str">
            <v>2.2.2.3.13</v>
          </cell>
          <cell r="B393" t="str">
            <v>INTERNET</v>
          </cell>
          <cell r="C393">
            <v>0</v>
          </cell>
          <cell r="D393">
            <v>0</v>
          </cell>
          <cell r="E393">
            <v>100</v>
          </cell>
          <cell r="F393">
            <v>0</v>
          </cell>
          <cell r="G393">
            <v>100</v>
          </cell>
          <cell r="H393">
            <v>0</v>
          </cell>
        </row>
        <row r="394">
          <cell r="A394" t="str">
            <v>2.2.2.3.16</v>
          </cell>
          <cell r="B394" t="str">
            <v xml:space="preserve"> VIGILANCIA Y SEGURIDAD </v>
          </cell>
          <cell r="C394">
            <v>0</v>
          </cell>
          <cell r="D394">
            <v>0</v>
          </cell>
          <cell r="E394">
            <v>1178.8399999999999</v>
          </cell>
          <cell r="F394">
            <v>0</v>
          </cell>
          <cell r="G394">
            <v>1178.839999999989</v>
          </cell>
          <cell r="H394">
            <v>0</v>
          </cell>
        </row>
        <row r="395">
          <cell r="A395" t="str">
            <v>2.2.2.3.16.1</v>
          </cell>
          <cell r="B395" t="str">
            <v>MONITOREO ALARMA</v>
          </cell>
          <cell r="C395">
            <v>0</v>
          </cell>
          <cell r="D395">
            <v>0</v>
          </cell>
          <cell r="E395">
            <v>1178.8399999999999</v>
          </cell>
          <cell r="F395">
            <v>0</v>
          </cell>
          <cell r="G395">
            <v>1178.839999999989</v>
          </cell>
          <cell r="H395">
            <v>0</v>
          </cell>
        </row>
        <row r="396">
          <cell r="A396" t="str">
            <v>2.2.2.3.18</v>
          </cell>
          <cell r="B396" t="str">
            <v xml:space="preserve"> PAPELERIA Y ARTICULOS DE OFICINA </v>
          </cell>
          <cell r="C396">
            <v>0</v>
          </cell>
          <cell r="D396">
            <v>0</v>
          </cell>
          <cell r="E396">
            <v>13479.13</v>
          </cell>
          <cell r="F396">
            <v>0</v>
          </cell>
          <cell r="G396">
            <v>13479.13</v>
          </cell>
          <cell r="H396">
            <v>0</v>
          </cell>
        </row>
        <row r="397">
          <cell r="A397" t="str">
            <v>2.2.2.3.18.1</v>
          </cell>
          <cell r="B397" t="str">
            <v>PAPELERIA Y ARTICULOS DE OFICINA</v>
          </cell>
          <cell r="C397">
            <v>0</v>
          </cell>
          <cell r="D397">
            <v>0</v>
          </cell>
          <cell r="E397">
            <v>13479.13</v>
          </cell>
          <cell r="F397">
            <v>0</v>
          </cell>
          <cell r="G397">
            <v>13479.13</v>
          </cell>
          <cell r="H397">
            <v>0</v>
          </cell>
        </row>
        <row r="398">
          <cell r="A398" t="str">
            <v>2.2.2.3.19</v>
          </cell>
          <cell r="B398" t="str">
            <v xml:space="preserve"> MANTENIMIENTO Y CONSERVACION </v>
          </cell>
          <cell r="C398">
            <v>0</v>
          </cell>
          <cell r="D398">
            <v>0</v>
          </cell>
          <cell r="E398">
            <v>23642.49</v>
          </cell>
          <cell r="F398">
            <v>0</v>
          </cell>
          <cell r="G398">
            <v>23642.489999999783</v>
          </cell>
          <cell r="H398">
            <v>0</v>
          </cell>
        </row>
        <row r="399">
          <cell r="A399" t="str">
            <v>2.2.2.3.19.1</v>
          </cell>
          <cell r="B399" t="str">
            <v>MANTENIMIENTO DE MAQUINARIA Y EQUIPO</v>
          </cell>
          <cell r="C399">
            <v>0</v>
          </cell>
          <cell r="D399">
            <v>0</v>
          </cell>
          <cell r="E399">
            <v>15808</v>
          </cell>
          <cell r="F399">
            <v>0</v>
          </cell>
          <cell r="G399">
            <v>15808</v>
          </cell>
          <cell r="H399">
            <v>0</v>
          </cell>
        </row>
        <row r="400">
          <cell r="A400" t="str">
            <v>2.2.2.3.19.5</v>
          </cell>
          <cell r="B400" t="str">
            <v>MANTENIMIENTO DE EQUIPO DE TRANSPORTE</v>
          </cell>
          <cell r="C400">
            <v>0</v>
          </cell>
          <cell r="D400">
            <v>0</v>
          </cell>
          <cell r="E400">
            <v>7834.4900000000007</v>
          </cell>
          <cell r="F400">
            <v>0</v>
          </cell>
          <cell r="G400">
            <v>7834.4899999997679</v>
          </cell>
          <cell r="H400">
            <v>0</v>
          </cell>
        </row>
        <row r="401">
          <cell r="A401" t="str">
            <v>2.2.2.3.20</v>
          </cell>
          <cell r="B401" t="str">
            <v xml:space="preserve"> SEGUROS Y FIANZAS </v>
          </cell>
          <cell r="C401">
            <v>0</v>
          </cell>
          <cell r="D401">
            <v>0</v>
          </cell>
          <cell r="E401">
            <v>1675.44</v>
          </cell>
          <cell r="F401">
            <v>0</v>
          </cell>
          <cell r="G401">
            <v>1675.4400000001019</v>
          </cell>
          <cell r="H401">
            <v>0</v>
          </cell>
        </row>
        <row r="402">
          <cell r="A402" t="str">
            <v>2.2.2.3.20.3</v>
          </cell>
          <cell r="B402" t="str">
            <v>SEGUROS DE AUTOMOVIL</v>
          </cell>
          <cell r="C402">
            <v>0</v>
          </cell>
          <cell r="D402">
            <v>0</v>
          </cell>
          <cell r="E402">
            <v>1610.78</v>
          </cell>
          <cell r="F402">
            <v>0</v>
          </cell>
          <cell r="G402">
            <v>1610.78</v>
          </cell>
          <cell r="H402">
            <v>0</v>
          </cell>
        </row>
        <row r="403">
          <cell r="A403" t="str">
            <v>2.2.2.3.20.7</v>
          </cell>
          <cell r="B403" t="str">
            <v>OTROS SEGUROS Y FIANZAS</v>
          </cell>
          <cell r="C403">
            <v>0</v>
          </cell>
          <cell r="D403">
            <v>0</v>
          </cell>
          <cell r="E403">
            <v>64.66</v>
          </cell>
          <cell r="F403">
            <v>0</v>
          </cell>
          <cell r="G403">
            <v>64.66000000010186</v>
          </cell>
          <cell r="H403">
            <v>0</v>
          </cell>
        </row>
        <row r="404">
          <cell r="A404" t="str">
            <v>2.2.2.3.24</v>
          </cell>
          <cell r="B404" t="str">
            <v xml:space="preserve"> CUOTAS Y SUSCRIPCIONES </v>
          </cell>
          <cell r="C404">
            <v>0</v>
          </cell>
          <cell r="D404">
            <v>0</v>
          </cell>
          <cell r="E404">
            <v>1508.6206999999999</v>
          </cell>
          <cell r="F404">
            <v>0</v>
          </cell>
          <cell r="G404">
            <v>1508.6206999999999</v>
          </cell>
          <cell r="H404">
            <v>0</v>
          </cell>
        </row>
        <row r="405">
          <cell r="A405" t="str">
            <v>2.2.2.3.24.8</v>
          </cell>
          <cell r="B405" t="str">
            <v>OTRAS CUOTAS Y SUSCRIPCIONES</v>
          </cell>
          <cell r="C405">
            <v>0</v>
          </cell>
          <cell r="D405">
            <v>0</v>
          </cell>
          <cell r="E405">
            <v>1508.6206999999999</v>
          </cell>
          <cell r="F405">
            <v>0</v>
          </cell>
          <cell r="G405">
            <v>1508.6206999999999</v>
          </cell>
          <cell r="H405">
            <v>0</v>
          </cell>
        </row>
        <row r="406">
          <cell r="A406" t="str">
            <v>2.2.2.3.34</v>
          </cell>
          <cell r="B406" t="str">
            <v xml:space="preserve"> COMISIONES BANCARIAS </v>
          </cell>
          <cell r="C406">
            <v>0</v>
          </cell>
          <cell r="D406">
            <v>0</v>
          </cell>
          <cell r="E406">
            <v>1205.04</v>
          </cell>
          <cell r="F406">
            <v>1.77</v>
          </cell>
          <cell r="G406">
            <v>1203.2699999999345</v>
          </cell>
          <cell r="H406">
            <v>0</v>
          </cell>
        </row>
        <row r="407">
          <cell r="A407" t="str">
            <v>2.2.2.3.34.1</v>
          </cell>
          <cell r="B407" t="str">
            <v>COMISIONES BANCARIAS</v>
          </cell>
          <cell r="C407">
            <v>0</v>
          </cell>
          <cell r="D407">
            <v>0</v>
          </cell>
          <cell r="E407">
            <v>1205.04</v>
          </cell>
          <cell r="F407">
            <v>1.77</v>
          </cell>
          <cell r="G407">
            <v>1203.2699999999345</v>
          </cell>
          <cell r="H407">
            <v>0</v>
          </cell>
        </row>
        <row r="408">
          <cell r="A408" t="str">
            <v>2.2.2.3.50</v>
          </cell>
          <cell r="B408" t="str">
            <v>CAFETERIA Y GASTOS DE COMEDOR</v>
          </cell>
          <cell r="C408">
            <v>0</v>
          </cell>
          <cell r="D408">
            <v>0</v>
          </cell>
          <cell r="E408">
            <v>3377.0278999999991</v>
          </cell>
          <cell r="F408">
            <v>0</v>
          </cell>
          <cell r="G408">
            <v>3377.0278999994753</v>
          </cell>
          <cell r="H408">
            <v>0</v>
          </cell>
        </row>
        <row r="409">
          <cell r="A409" t="str">
            <v>2.2.2.3.54</v>
          </cell>
          <cell r="B409" t="str">
            <v>RENTA DE AUTOMOVILES</v>
          </cell>
          <cell r="C409">
            <v>0</v>
          </cell>
          <cell r="D409">
            <v>0</v>
          </cell>
          <cell r="E409">
            <v>32639.07</v>
          </cell>
          <cell r="F409">
            <v>0</v>
          </cell>
          <cell r="G409">
            <v>32639.070000000116</v>
          </cell>
          <cell r="H409">
            <v>0</v>
          </cell>
        </row>
        <row r="410">
          <cell r="A410" t="str">
            <v>2.2.2.3.61</v>
          </cell>
          <cell r="B410" t="str">
            <v>GASTOS VARIOS</v>
          </cell>
          <cell r="C410">
            <v>0</v>
          </cell>
          <cell r="D410">
            <v>0</v>
          </cell>
          <cell r="E410">
            <v>1394.8277</v>
          </cell>
          <cell r="F410">
            <v>0</v>
          </cell>
          <cell r="G410">
            <v>1394.8277</v>
          </cell>
          <cell r="H410">
            <v>0</v>
          </cell>
        </row>
        <row r="411">
          <cell r="A411" t="str">
            <v>2.2.2.3.72</v>
          </cell>
          <cell r="B411" t="str">
            <v>ESTACIONAMIENTOS PUBLICOS</v>
          </cell>
          <cell r="C411">
            <v>0</v>
          </cell>
          <cell r="D411">
            <v>0</v>
          </cell>
          <cell r="E411">
            <v>270.16000000000003</v>
          </cell>
          <cell r="F411">
            <v>0</v>
          </cell>
          <cell r="G411">
            <v>270.15999999990544</v>
          </cell>
          <cell r="H411">
            <v>0</v>
          </cell>
        </row>
        <row r="412">
          <cell r="A412" t="str">
            <v>2.2.2.3.82</v>
          </cell>
          <cell r="B412" t="str">
            <v xml:space="preserve"> OTROS GASTOS GENERALES </v>
          </cell>
          <cell r="C412">
            <v>0</v>
          </cell>
          <cell r="D412">
            <v>0</v>
          </cell>
          <cell r="E412">
            <v>1351.48</v>
          </cell>
          <cell r="F412">
            <v>0</v>
          </cell>
          <cell r="G412">
            <v>1351.4800000001164</v>
          </cell>
          <cell r="H412">
            <v>0</v>
          </cell>
        </row>
        <row r="413">
          <cell r="A413" t="str">
            <v>2.2.2.3.82.3</v>
          </cell>
          <cell r="B413" t="str">
            <v>EMPAQUES, ENVIOS</v>
          </cell>
          <cell r="C413">
            <v>0</v>
          </cell>
          <cell r="D413">
            <v>0</v>
          </cell>
          <cell r="E413">
            <v>1351.48</v>
          </cell>
          <cell r="F413">
            <v>0</v>
          </cell>
          <cell r="G413">
            <v>1351.48</v>
          </cell>
          <cell r="H413">
            <v>0</v>
          </cell>
        </row>
        <row r="414">
          <cell r="A414" t="str">
            <v>2.3</v>
          </cell>
          <cell r="B414" t="str">
            <v xml:space="preserve"> OTROS INGRESOS Y OTROS GASTOS </v>
          </cell>
          <cell r="C414">
            <v>0</v>
          </cell>
          <cell r="D414">
            <v>0</v>
          </cell>
          <cell r="E414">
            <v>4403.0686990000004</v>
          </cell>
          <cell r="F414">
            <v>8.8700000000000015E-2</v>
          </cell>
          <cell r="G414">
            <v>0</v>
          </cell>
          <cell r="H414">
            <v>-4402.9799990028596</v>
          </cell>
        </row>
        <row r="415">
          <cell r="A415" t="str">
            <v>2.3.1</v>
          </cell>
          <cell r="B415" t="str">
            <v xml:space="preserve"> OTROS INGRESOS </v>
          </cell>
          <cell r="C415">
            <v>0</v>
          </cell>
          <cell r="D415">
            <v>0</v>
          </cell>
          <cell r="E415">
            <v>6.8698999999999996E-2</v>
          </cell>
          <cell r="F415">
            <v>8.8700000000000015E-2</v>
          </cell>
          <cell r="G415">
            <v>0</v>
          </cell>
          <cell r="H415">
            <v>2.0001000050931722E-2</v>
          </cell>
        </row>
        <row r="416">
          <cell r="A416" t="str">
            <v>2.3.1.13</v>
          </cell>
          <cell r="B416" t="str">
            <v>AJUSTE POR SALDOS PEQUEÑOS</v>
          </cell>
          <cell r="C416">
            <v>0</v>
          </cell>
          <cell r="D416">
            <v>0</v>
          </cell>
          <cell r="E416">
            <v>6.8698999999999996E-2</v>
          </cell>
          <cell r="F416">
            <v>8.8700000000000015E-2</v>
          </cell>
          <cell r="G416">
            <v>0</v>
          </cell>
          <cell r="H416">
            <v>2.0001000050931722E-2</v>
          </cell>
        </row>
        <row r="417">
          <cell r="A417" t="str">
            <v>2.3.2</v>
          </cell>
          <cell r="B417" t="str">
            <v xml:space="preserve"> OTROS GASTOS </v>
          </cell>
          <cell r="C417">
            <v>0</v>
          </cell>
          <cell r="D417">
            <v>0</v>
          </cell>
          <cell r="E417">
            <v>4403</v>
          </cell>
          <cell r="F417">
            <v>0</v>
          </cell>
          <cell r="G417">
            <v>4403.0000000029104</v>
          </cell>
          <cell r="H417">
            <v>0</v>
          </cell>
        </row>
        <row r="418">
          <cell r="A418" t="str">
            <v>2.3.2.1</v>
          </cell>
          <cell r="B418" t="str">
            <v>OTROS GASTOS</v>
          </cell>
          <cell r="C418">
            <v>0</v>
          </cell>
          <cell r="D418">
            <v>0</v>
          </cell>
          <cell r="E418">
            <v>4403</v>
          </cell>
          <cell r="F418">
            <v>0</v>
          </cell>
          <cell r="G418">
            <v>4402.9999999997672</v>
          </cell>
          <cell r="H418">
            <v>0</v>
          </cell>
        </row>
        <row r="419">
          <cell r="A419" t="str">
            <v>2.4</v>
          </cell>
          <cell r="B419" t="str">
            <v xml:space="preserve"> RESULTADO INTEGRAL DE FINANCIAMIENTO </v>
          </cell>
          <cell r="C419">
            <v>0</v>
          </cell>
          <cell r="D419">
            <v>0</v>
          </cell>
          <cell r="E419">
            <v>42294.345799999996</v>
          </cell>
          <cell r="F419">
            <v>475.66739999999999</v>
          </cell>
          <cell r="G419">
            <v>41818.678400000004</v>
          </cell>
          <cell r="H419">
            <v>0</v>
          </cell>
        </row>
        <row r="420">
          <cell r="A420" t="str">
            <v>2.4.1</v>
          </cell>
          <cell r="B420" t="str">
            <v xml:space="preserve"> INTERESES A CARGO </v>
          </cell>
          <cell r="C420">
            <v>0</v>
          </cell>
          <cell r="D420">
            <v>0</v>
          </cell>
          <cell r="E420">
            <v>3868.91</v>
          </cell>
          <cell r="F420">
            <v>0</v>
          </cell>
          <cell r="G420">
            <v>3868.91</v>
          </cell>
          <cell r="H420">
            <v>0</v>
          </cell>
        </row>
        <row r="421">
          <cell r="A421" t="str">
            <v>2.4.1.1</v>
          </cell>
          <cell r="B421" t="str">
            <v xml:space="preserve"> INTERESES A CARGO BANCARIOS </v>
          </cell>
          <cell r="C421">
            <v>0</v>
          </cell>
          <cell r="D421">
            <v>0</v>
          </cell>
          <cell r="E421">
            <v>2115.62</v>
          </cell>
          <cell r="F421">
            <v>0</v>
          </cell>
          <cell r="G421">
            <v>2115.62</v>
          </cell>
          <cell r="H421">
            <v>0</v>
          </cell>
        </row>
        <row r="422">
          <cell r="A422" t="str">
            <v>2.4.1.1.1</v>
          </cell>
          <cell r="B422" t="str">
            <v>INTERESES A CARGO NACIONALES BANCARIOS</v>
          </cell>
          <cell r="C422">
            <v>0</v>
          </cell>
          <cell r="D422">
            <v>0</v>
          </cell>
          <cell r="E422">
            <v>2115.62</v>
          </cell>
          <cell r="F422">
            <v>0</v>
          </cell>
          <cell r="G422">
            <v>2115.62</v>
          </cell>
          <cell r="H422">
            <v>0</v>
          </cell>
        </row>
        <row r="423">
          <cell r="A423" t="str">
            <v>2.4.1.3</v>
          </cell>
          <cell r="B423" t="str">
            <v xml:space="preserve"> INTERESES A CARGO DE PERSONAS MORALES </v>
          </cell>
          <cell r="C423">
            <v>0</v>
          </cell>
          <cell r="D423">
            <v>0</v>
          </cell>
          <cell r="E423">
            <v>1753.29</v>
          </cell>
          <cell r="F423">
            <v>0</v>
          </cell>
          <cell r="G423">
            <v>1753.29</v>
          </cell>
          <cell r="H423">
            <v>0</v>
          </cell>
        </row>
        <row r="424">
          <cell r="A424" t="str">
            <v>2.4.1.3.1</v>
          </cell>
          <cell r="B424" t="str">
            <v>INTERESES A CARGO DE PERSONAS MORALES NACIONAL</v>
          </cell>
          <cell r="C424">
            <v>0</v>
          </cell>
          <cell r="D424">
            <v>0</v>
          </cell>
          <cell r="E424">
            <v>1753.29</v>
          </cell>
          <cell r="F424">
            <v>0</v>
          </cell>
          <cell r="G424">
            <v>1753.29</v>
          </cell>
          <cell r="H424">
            <v>0</v>
          </cell>
        </row>
        <row r="425">
          <cell r="A425" t="str">
            <v>2.4.3</v>
          </cell>
          <cell r="B425" t="str">
            <v xml:space="preserve"> FLUCTUACION CAMBIARIA </v>
          </cell>
          <cell r="C425">
            <v>0</v>
          </cell>
          <cell r="D425">
            <v>0</v>
          </cell>
          <cell r="E425">
            <v>38425.435799999999</v>
          </cell>
          <cell r="F425">
            <v>475.66739999999999</v>
          </cell>
          <cell r="G425">
            <v>37949.768400000117</v>
          </cell>
          <cell r="H425">
            <v>0</v>
          </cell>
        </row>
        <row r="426">
          <cell r="A426" t="str">
            <v>2.4.3.1</v>
          </cell>
          <cell r="B426" t="str">
            <v xml:space="preserve"> PERDIDA CAMBIARIA </v>
          </cell>
          <cell r="C426">
            <v>0</v>
          </cell>
          <cell r="D426">
            <v>0</v>
          </cell>
          <cell r="E426">
            <v>38425.435799999999</v>
          </cell>
          <cell r="F426">
            <v>0</v>
          </cell>
          <cell r="G426">
            <v>38425.435799999999</v>
          </cell>
          <cell r="H426">
            <v>0</v>
          </cell>
        </row>
        <row r="427">
          <cell r="A427" t="str">
            <v>2.4.3.1.1</v>
          </cell>
          <cell r="B427" t="str">
            <v>PERDIDA CAMBIARIA</v>
          </cell>
          <cell r="C427">
            <v>0</v>
          </cell>
          <cell r="D427">
            <v>0</v>
          </cell>
          <cell r="E427">
            <v>38425.435799999999</v>
          </cell>
          <cell r="F427">
            <v>0</v>
          </cell>
          <cell r="G427">
            <v>38425.435799999999</v>
          </cell>
          <cell r="H427">
            <v>0</v>
          </cell>
        </row>
        <row r="428">
          <cell r="A428" t="str">
            <v>2.4.3.2</v>
          </cell>
          <cell r="B428" t="str">
            <v xml:space="preserve"> GANANCIA CAMBIARIA </v>
          </cell>
          <cell r="C428">
            <v>0</v>
          </cell>
          <cell r="D428">
            <v>0</v>
          </cell>
          <cell r="E428">
            <v>0</v>
          </cell>
          <cell r="F428">
            <v>475.66739999999999</v>
          </cell>
          <cell r="G428">
            <v>0</v>
          </cell>
          <cell r="H428">
            <v>475.66739999988357</v>
          </cell>
        </row>
        <row r="429">
          <cell r="A429" t="str">
            <v>2.4.3.2.1</v>
          </cell>
          <cell r="B429" t="str">
            <v>GANANCIA CAMBIARIA</v>
          </cell>
          <cell r="C429">
            <v>0</v>
          </cell>
          <cell r="D429">
            <v>0</v>
          </cell>
          <cell r="E429">
            <v>0</v>
          </cell>
          <cell r="F429">
            <v>475.66739999999999</v>
          </cell>
          <cell r="G429">
            <v>0</v>
          </cell>
          <cell r="H429">
            <v>475.66739999988357</v>
          </cell>
        </row>
        <row r="430">
          <cell r="A430"/>
          <cell r="B430" t="str">
            <v>&lt;div align="right"&gt; TOTALES &lt;/div&gt;</v>
          </cell>
          <cell r="C430">
            <v>20916814.382726766</v>
          </cell>
          <cell r="D430">
            <v>20916814.371482257</v>
          </cell>
          <cell r="E430">
            <v>6406632.8321830006</v>
          </cell>
          <cell r="F430">
            <v>6406632.8321790015</v>
          </cell>
          <cell r="G430">
            <v>21642652.588803761</v>
          </cell>
          <cell r="H430">
            <v>21642652.577555254</v>
          </cell>
        </row>
      </sheetData>
      <sheetData sheetId="1">
        <row r="2">
          <cell r="A2" t="str">
            <v>1.1</v>
          </cell>
          <cell r="B2" t="str">
            <v xml:space="preserve"> ACTIVO </v>
          </cell>
          <cell r="C2">
            <v>20484100.398335893</v>
          </cell>
          <cell r="D2">
            <v>0</v>
          </cell>
          <cell r="E2">
            <v>3334123.5912600001</v>
          </cell>
          <cell r="F2">
            <v>3637373.2536420003</v>
          </cell>
          <cell r="G2">
            <v>20180850.73595389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16611912.164735861</v>
          </cell>
          <cell r="D3">
            <v>0</v>
          </cell>
          <cell r="E3">
            <v>3334123.5912600001</v>
          </cell>
          <cell r="F3">
            <v>3573046.6978420001</v>
          </cell>
          <cell r="G3">
            <v>16372989.058153858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280392.4614523513</v>
          </cell>
          <cell r="D4">
            <v>0</v>
          </cell>
          <cell r="E4">
            <v>1476468.9420000003</v>
          </cell>
          <cell r="F4">
            <v>1688038.5500000003</v>
          </cell>
          <cell r="G4">
            <v>68822.853452351352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280392.4614523513</v>
          </cell>
          <cell r="D5">
            <v>0</v>
          </cell>
          <cell r="E5">
            <v>1476468.9420000003</v>
          </cell>
          <cell r="F5">
            <v>1688038.5500000003</v>
          </cell>
          <cell r="G5">
            <v>68822.853452351352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280392.4614523513</v>
          </cell>
          <cell r="D6">
            <v>0</v>
          </cell>
          <cell r="E6">
            <v>1476468.9420000003</v>
          </cell>
          <cell r="F6">
            <v>1688038.5500000003</v>
          </cell>
          <cell r="G6">
            <v>68822.853452351352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6814.5427999990061</v>
          </cell>
          <cell r="D7">
            <v>0</v>
          </cell>
          <cell r="E7">
            <v>21447.599999999999</v>
          </cell>
          <cell r="F7">
            <v>21447.599999999999</v>
          </cell>
          <cell r="G7">
            <v>6814.5427999990061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6814.5427999990061</v>
          </cell>
          <cell r="D8">
            <v>0</v>
          </cell>
          <cell r="E8">
            <v>21447.599999999999</v>
          </cell>
          <cell r="F8">
            <v>21447.599999999999</v>
          </cell>
          <cell r="G8">
            <v>6814.5427999990061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6814.5427999990061</v>
          </cell>
          <cell r="D9">
            <v>0</v>
          </cell>
          <cell r="E9">
            <v>21447.599999999999</v>
          </cell>
          <cell r="F9">
            <v>21447.599999999999</v>
          </cell>
          <cell r="G9">
            <v>6814.5427999990061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273577.91865235229</v>
          </cell>
          <cell r="D10">
            <v>0</v>
          </cell>
          <cell r="E10">
            <v>1455021.3420000002</v>
          </cell>
          <cell r="F10">
            <v>1666590.9500000002</v>
          </cell>
          <cell r="G10">
            <v>62008.310652352346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273577.91865235229</v>
          </cell>
          <cell r="D11">
            <v>0</v>
          </cell>
          <cell r="E11">
            <v>1455021.3420000002</v>
          </cell>
          <cell r="F11">
            <v>1666590.9500000002</v>
          </cell>
          <cell r="G11">
            <v>62008.310652352346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231388.72870032489</v>
          </cell>
          <cell r="D12">
            <v>0</v>
          </cell>
          <cell r="E12">
            <v>1093592.9820000001</v>
          </cell>
          <cell r="F12">
            <v>1273338.54</v>
          </cell>
          <cell r="G12">
            <v>51643.170700324932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37110.780000027269</v>
          </cell>
          <cell r="D13">
            <v>0</v>
          </cell>
          <cell r="E13">
            <v>90002.76</v>
          </cell>
          <cell r="F13">
            <v>117741.31</v>
          </cell>
          <cell r="G13">
            <v>9372.2300000272662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5078.410000000149</v>
          </cell>
          <cell r="D14">
            <v>0</v>
          </cell>
          <cell r="E14">
            <v>271425.59999999998</v>
          </cell>
          <cell r="F14">
            <v>275511.09999999998</v>
          </cell>
          <cell r="G14">
            <v>992.91000000014901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4184901.8406697288</v>
          </cell>
          <cell r="D15">
            <v>0</v>
          </cell>
          <cell r="E15">
            <v>1020481.645972</v>
          </cell>
          <cell r="F15">
            <v>1140087.1353739998</v>
          </cell>
          <cell r="G15">
            <v>4065296.351267729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3925561.7952139694</v>
          </cell>
          <cell r="D16">
            <v>0</v>
          </cell>
          <cell r="E16">
            <v>1005652.901772</v>
          </cell>
          <cell r="F16">
            <v>1140087.1353739998</v>
          </cell>
          <cell r="G16">
            <v>3791127.5616119695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3925561.7952139694</v>
          </cell>
          <cell r="D17">
            <v>0</v>
          </cell>
          <cell r="E17">
            <v>1005652.901772</v>
          </cell>
          <cell r="F17">
            <v>1140087.1353739998</v>
          </cell>
          <cell r="G17">
            <v>3791127.5616119695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14671.632800000021</v>
          </cell>
          <cell r="D18">
            <v>0</v>
          </cell>
          <cell r="E18">
            <v>0</v>
          </cell>
          <cell r="F18">
            <v>0</v>
          </cell>
          <cell r="G18">
            <v>14671.632800000021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934.81272957660258</v>
          </cell>
          <cell r="D19">
            <v>0</v>
          </cell>
          <cell r="E19">
            <v>148849.88038399999</v>
          </cell>
          <cell r="F19">
            <v>136987.89438300001</v>
          </cell>
          <cell r="G19">
            <v>12796.798730576586</v>
          </cell>
          <cell r="H19">
            <v>0</v>
          </cell>
        </row>
        <row r="20">
          <cell r="A20" t="str">
            <v>1.1.1.3.1.1.8</v>
          </cell>
          <cell r="B20" t="str">
            <v xml:space="preserve">INTER HOSP S.A DE C.V.  </v>
          </cell>
          <cell r="C20">
            <v>62381.054798007011</v>
          </cell>
          <cell r="D20">
            <v>0</v>
          </cell>
          <cell r="E20">
            <v>0</v>
          </cell>
          <cell r="F20">
            <v>62381.041599999997</v>
          </cell>
          <cell r="G20">
            <v>0</v>
          </cell>
          <cell r="H20">
            <v>0</v>
          </cell>
        </row>
        <row r="21">
          <cell r="A21" t="str">
            <v>1.1.1.3.1.1.9</v>
          </cell>
          <cell r="B21" t="str">
            <v xml:space="preserve">HOSPITAL CQS S.A DE C.V  </v>
          </cell>
          <cell r="C21">
            <v>163044.49600100028</v>
          </cell>
          <cell r="D21">
            <v>0</v>
          </cell>
          <cell r="E21">
            <v>0</v>
          </cell>
          <cell r="F21">
            <v>129316.336001</v>
          </cell>
          <cell r="G21">
            <v>33728.16000000028</v>
          </cell>
          <cell r="H21">
            <v>0</v>
          </cell>
        </row>
        <row r="22">
          <cell r="A22" t="str">
            <v>1.1.1.3.1.1.10</v>
          </cell>
          <cell r="B22" t="str">
            <v xml:space="preserve">LOMAS SPORTS CLINIC AMBULATORIAS S.A. DE C.V.  </v>
          </cell>
          <cell r="C22">
            <v>128191.27730399882</v>
          </cell>
          <cell r="D22">
            <v>0</v>
          </cell>
          <cell r="E22">
            <v>0</v>
          </cell>
          <cell r="F22">
            <v>0</v>
          </cell>
          <cell r="G22">
            <v>128191.27730399882</v>
          </cell>
          <cell r="H22">
            <v>0</v>
          </cell>
        </row>
        <row r="23">
          <cell r="A23" t="str">
            <v>1.1.1.3.1.1.11</v>
          </cell>
          <cell r="B23" t="str">
            <v xml:space="preserve">SERVICIOS INTEGRALES EN REHABILITACION NUEVA VIDA ACTIVA, S.C.  </v>
          </cell>
          <cell r="C23">
            <v>105098.67609999911</v>
          </cell>
          <cell r="D23">
            <v>0</v>
          </cell>
          <cell r="E23">
            <v>0</v>
          </cell>
          <cell r="F23">
            <v>0</v>
          </cell>
          <cell r="G23">
            <v>105098.67609999911</v>
          </cell>
          <cell r="H23">
            <v>0</v>
          </cell>
        </row>
        <row r="24">
          <cell r="A24" t="str">
            <v>1.1.1.3.1.1.13</v>
          </cell>
          <cell r="B24" t="str">
            <v xml:space="preserve">JUAN MALDONADO INFANTE  </v>
          </cell>
          <cell r="C24">
            <v>9583.1920010000467</v>
          </cell>
          <cell r="D24">
            <v>0</v>
          </cell>
          <cell r="E24">
            <v>0</v>
          </cell>
          <cell r="F24">
            <v>0</v>
          </cell>
          <cell r="G24">
            <v>9583.1920010000467</v>
          </cell>
          <cell r="H24">
            <v>0</v>
          </cell>
        </row>
        <row r="25">
          <cell r="A25" t="str">
            <v>1.1.1.3.1.1.14</v>
          </cell>
          <cell r="B25" t="str">
            <v xml:space="preserve">CLINICA FUTURA S.A. DE C.V.  </v>
          </cell>
          <cell r="C25">
            <v>61928.722800000003</v>
          </cell>
          <cell r="D25">
            <v>0</v>
          </cell>
          <cell r="E25">
            <v>0</v>
          </cell>
          <cell r="F25">
            <v>0</v>
          </cell>
          <cell r="G25">
            <v>61928.722800000003</v>
          </cell>
          <cell r="H25">
            <v>0</v>
          </cell>
        </row>
        <row r="26">
          <cell r="A26" t="str">
            <v>1.1.1.3.1.1.15</v>
          </cell>
          <cell r="B26" t="str">
            <v xml:space="preserve">INTER MEDICA SOLUTIONS DM S.A. DE C.V.  </v>
          </cell>
          <cell r="C26">
            <v>94459.36179901287</v>
          </cell>
          <cell r="D26">
            <v>0</v>
          </cell>
          <cell r="E26">
            <v>112615.12</v>
          </cell>
          <cell r="F26">
            <v>61480</v>
          </cell>
          <cell r="G26">
            <v>145594.48179901286</v>
          </cell>
          <cell r="H26">
            <v>0</v>
          </cell>
        </row>
        <row r="27">
          <cell r="A27" t="str">
            <v>1.1.1.3.1.1.19</v>
          </cell>
          <cell r="B27" t="str">
            <v xml:space="preserve">CLINICA QUIRURGICA BERLIN S.A. DE C.V.  </v>
          </cell>
          <cell r="C27">
            <v>6003.5264009993989</v>
          </cell>
          <cell r="D27">
            <v>0</v>
          </cell>
          <cell r="E27">
            <v>0</v>
          </cell>
          <cell r="F27">
            <v>0</v>
          </cell>
          <cell r="G27">
            <v>6003.5264009993989</v>
          </cell>
          <cell r="H27">
            <v>0</v>
          </cell>
        </row>
        <row r="28">
          <cell r="A28" t="str">
            <v>1.1.1.3.1.1.20</v>
          </cell>
          <cell r="B28" t="str">
            <v xml:space="preserve">CENTRO HOSPITALARIO UNIVERSIDAD S.A. DE C.V.  </v>
          </cell>
          <cell r="C28">
            <v>428675.82800600864</v>
          </cell>
          <cell r="D28">
            <v>0</v>
          </cell>
          <cell r="E28">
            <v>153187.31479999999</v>
          </cell>
          <cell r="F28">
            <v>75514.898000999994</v>
          </cell>
          <cell r="G28">
            <v>506348.24480500864</v>
          </cell>
          <cell r="H28">
            <v>0</v>
          </cell>
        </row>
        <row r="29">
          <cell r="A29" t="str">
            <v>1.1.1.3.1.1.21</v>
          </cell>
          <cell r="B29" t="str">
            <v xml:space="preserve">CENTRO HOSPITALARIO PATRIOTISMO S.A. DE C.V.  </v>
          </cell>
          <cell r="C29">
            <v>307004.13099899795</v>
          </cell>
          <cell r="D29">
            <v>0</v>
          </cell>
          <cell r="E29">
            <v>48331.260799999996</v>
          </cell>
          <cell r="F29">
            <v>0</v>
          </cell>
          <cell r="G29">
            <v>355335.39179899794</v>
          </cell>
          <cell r="H29">
            <v>0</v>
          </cell>
        </row>
        <row r="30">
          <cell r="A30" t="str">
            <v>1.1.1.3.1.1.22</v>
          </cell>
          <cell r="B30" t="str">
            <v xml:space="preserve">WTC SPORTS CLINIC AMBULATORIAS S.A. DE C.V.  </v>
          </cell>
          <cell r="C30">
            <v>173343.46360500017</v>
          </cell>
          <cell r="D30">
            <v>0</v>
          </cell>
          <cell r="E30">
            <v>0</v>
          </cell>
          <cell r="F30">
            <v>0</v>
          </cell>
          <cell r="G30">
            <v>173343.46360500017</v>
          </cell>
          <cell r="H30">
            <v>0</v>
          </cell>
        </row>
        <row r="31">
          <cell r="A31" t="str">
            <v>1.1.1.3.1.1.23</v>
          </cell>
          <cell r="B31" t="str">
            <v xml:space="preserve">DISTRIBUIDORA DE ARTROSERVICIOS SA DE CV  </v>
          </cell>
          <cell r="C31">
            <v>0</v>
          </cell>
          <cell r="D31">
            <v>0</v>
          </cell>
          <cell r="E31">
            <v>9860</v>
          </cell>
          <cell r="F31">
            <v>9860</v>
          </cell>
          <cell r="G31">
            <v>0</v>
          </cell>
          <cell r="H31">
            <v>0</v>
          </cell>
        </row>
        <row r="32">
          <cell r="A32" t="str">
            <v>1.1.1.3.1.1.25</v>
          </cell>
          <cell r="B32" t="str">
            <v xml:space="preserve">SOCIEDAD MEDICA REFORMA S.C  </v>
          </cell>
          <cell r="C32">
            <v>81935.150799999945</v>
          </cell>
          <cell r="D32">
            <v>0</v>
          </cell>
          <cell r="E32">
            <v>0</v>
          </cell>
          <cell r="F32">
            <v>0</v>
          </cell>
          <cell r="G32">
            <v>81935.150799999945</v>
          </cell>
          <cell r="H32">
            <v>0</v>
          </cell>
        </row>
        <row r="33">
          <cell r="A33" t="str">
            <v>1.1.1.3.1.1.26</v>
          </cell>
          <cell r="B33" t="str">
            <v xml:space="preserve">STAR MEDICA, S.A. DE C.V.  </v>
          </cell>
          <cell r="C33">
            <v>250117.59180599544</v>
          </cell>
          <cell r="D33">
            <v>0</v>
          </cell>
          <cell r="E33">
            <v>48778.846800000007</v>
          </cell>
          <cell r="F33">
            <v>1800.2619999999999</v>
          </cell>
          <cell r="G33">
            <v>297096.17660599545</v>
          </cell>
          <cell r="H33">
            <v>0</v>
          </cell>
        </row>
        <row r="34">
          <cell r="A34" t="str">
            <v>1.1.1.3.1.1.29</v>
          </cell>
          <cell r="B34" t="str">
            <v xml:space="preserve">OPERADORA SAN ANGEL INN S.A. DE C.V.  </v>
          </cell>
          <cell r="C34">
            <v>2018.409196998924</v>
          </cell>
          <cell r="D34">
            <v>0</v>
          </cell>
          <cell r="E34">
            <v>84299.380799999999</v>
          </cell>
          <cell r="F34">
            <v>0</v>
          </cell>
          <cell r="G34">
            <v>86317.789996998923</v>
          </cell>
          <cell r="H34">
            <v>0</v>
          </cell>
        </row>
        <row r="35">
          <cell r="A35" t="str">
            <v>1.1.1.3.1.1.30</v>
          </cell>
          <cell r="B35" t="str">
            <v xml:space="preserve">OPERADORA HMG S.A DE C.V  </v>
          </cell>
          <cell r="C35">
            <v>35630.240001993719</v>
          </cell>
          <cell r="D35">
            <v>0</v>
          </cell>
          <cell r="E35">
            <v>0</v>
          </cell>
          <cell r="F35">
            <v>35630.235200000003</v>
          </cell>
          <cell r="G35">
            <v>0</v>
          </cell>
          <cell r="H35">
            <v>0</v>
          </cell>
        </row>
        <row r="36">
          <cell r="A36" t="str">
            <v>1.1.1.3.1.1.34</v>
          </cell>
          <cell r="B36" t="str">
            <v xml:space="preserve">SERGIO BERNAL CADENA  </v>
          </cell>
          <cell r="C36">
            <v>96822.99760100001</v>
          </cell>
          <cell r="D36">
            <v>0</v>
          </cell>
          <cell r="E36">
            <v>0</v>
          </cell>
          <cell r="F36">
            <v>0</v>
          </cell>
          <cell r="G36">
            <v>96822.99760100001</v>
          </cell>
          <cell r="H36">
            <v>0</v>
          </cell>
        </row>
        <row r="37">
          <cell r="A37" t="str">
            <v>1.1.1.3.1.1.37</v>
          </cell>
          <cell r="B37" t="str">
            <v xml:space="preserve">CLS MEDICA EN ORTOPEDIA S DE RL DE CV  </v>
          </cell>
          <cell r="C37">
            <v>92084.517200000002</v>
          </cell>
          <cell r="D37">
            <v>0</v>
          </cell>
          <cell r="E37">
            <v>0</v>
          </cell>
          <cell r="F37">
            <v>0</v>
          </cell>
          <cell r="G37">
            <v>92084.517200000002</v>
          </cell>
          <cell r="H37">
            <v>0</v>
          </cell>
        </row>
        <row r="38">
          <cell r="A38" t="str">
            <v>1.1.1.3.1.1.38</v>
          </cell>
          <cell r="B38" t="str">
            <v xml:space="preserve">SERVICIOS DE SALUD DEL ESTADO DE QUERETARO  </v>
          </cell>
          <cell r="C38">
            <v>23902.393661378999</v>
          </cell>
          <cell r="D38">
            <v>0</v>
          </cell>
          <cell r="E38">
            <v>0</v>
          </cell>
          <cell r="F38">
            <v>0</v>
          </cell>
          <cell r="G38">
            <v>23902.393661378999</v>
          </cell>
          <cell r="H38">
            <v>0</v>
          </cell>
        </row>
        <row r="39">
          <cell r="A39" t="str">
            <v>1.1.1.3.1.1.39</v>
          </cell>
          <cell r="B39" t="str">
            <v xml:space="preserve">COMERCIALIZADORA Y DISTRIBUIDORA METROPOLITANA S.A. DE C.V.  </v>
          </cell>
          <cell r="C39">
            <v>14645</v>
          </cell>
          <cell r="D39">
            <v>0</v>
          </cell>
          <cell r="E39">
            <v>0</v>
          </cell>
          <cell r="F39">
            <v>14645</v>
          </cell>
          <cell r="G39">
            <v>0</v>
          </cell>
          <cell r="H39">
            <v>0</v>
          </cell>
        </row>
        <row r="40">
          <cell r="A40" t="str">
            <v>1.1.1.3.1.1.41</v>
          </cell>
          <cell r="B40" t="str">
            <v xml:space="preserve">SEDNA HOSPITAL S.A. DE C.V.  </v>
          </cell>
          <cell r="C40">
            <v>2900.0120010008104</v>
          </cell>
          <cell r="D40">
            <v>0</v>
          </cell>
          <cell r="E40">
            <v>0</v>
          </cell>
          <cell r="F40">
            <v>0</v>
          </cell>
          <cell r="G40">
            <v>2900.0120010008104</v>
          </cell>
          <cell r="H40">
            <v>0</v>
          </cell>
        </row>
        <row r="41">
          <cell r="A41" t="str">
            <v>1.1.1.3.1.1.43</v>
          </cell>
          <cell r="B41" t="str">
            <v xml:space="preserve">LHM Importaciones SA. de CV.  </v>
          </cell>
          <cell r="C41">
            <v>10150</v>
          </cell>
          <cell r="D41">
            <v>0</v>
          </cell>
          <cell r="E41">
            <v>0</v>
          </cell>
          <cell r="F41">
            <v>0</v>
          </cell>
          <cell r="G41">
            <v>10150</v>
          </cell>
          <cell r="H41">
            <v>0</v>
          </cell>
        </row>
        <row r="42">
          <cell r="A42" t="str">
            <v>1.1.1.3.1.1.46</v>
          </cell>
          <cell r="B42" t="str">
            <v xml:space="preserve">HBD CENTRO DE CIRUGIA DE CORTA ESTANCIA MEXICO UNO S A P I DE C V  </v>
          </cell>
          <cell r="C42">
            <v>204464.88240000012</v>
          </cell>
          <cell r="D42">
            <v>0</v>
          </cell>
          <cell r="E42">
            <v>0</v>
          </cell>
          <cell r="F42">
            <v>0</v>
          </cell>
          <cell r="G42">
            <v>204464.88240000012</v>
          </cell>
          <cell r="H42">
            <v>0</v>
          </cell>
        </row>
        <row r="43">
          <cell r="A43" t="str">
            <v>1.1.1.3.1.1.48</v>
          </cell>
          <cell r="B43" t="str">
            <v xml:space="preserve">SATELITE SPORTS CLINIC AMBULATORIAS S.A. DE C.V.  </v>
          </cell>
          <cell r="C43">
            <v>64676.008400000166</v>
          </cell>
          <cell r="D43">
            <v>0</v>
          </cell>
          <cell r="E43">
            <v>0</v>
          </cell>
          <cell r="F43">
            <v>0</v>
          </cell>
          <cell r="G43">
            <v>64676.008400000166</v>
          </cell>
          <cell r="H43">
            <v>0</v>
          </cell>
        </row>
        <row r="44">
          <cell r="A44" t="str">
            <v>1.1.1.3.1.1.50</v>
          </cell>
          <cell r="B44" t="str">
            <v xml:space="preserve">STROPS SERVICIOS S.A. DE C.V.  </v>
          </cell>
          <cell r="C44">
            <v>14586.08</v>
          </cell>
          <cell r="D44">
            <v>0</v>
          </cell>
          <cell r="E44">
            <v>0</v>
          </cell>
          <cell r="F44">
            <v>0</v>
          </cell>
          <cell r="G44">
            <v>14586.08</v>
          </cell>
          <cell r="H44">
            <v>0</v>
          </cell>
        </row>
        <row r="45">
          <cell r="A45" t="str">
            <v>1.1.1.3.1.1.51</v>
          </cell>
          <cell r="B45" t="str">
            <v xml:space="preserve">Sistema Municipal Para el Desarrollo Integral de la Familia del Municipio de Corregidora, Qro.  </v>
          </cell>
          <cell r="C45">
            <v>3000</v>
          </cell>
          <cell r="D45">
            <v>0</v>
          </cell>
          <cell r="E45">
            <v>0</v>
          </cell>
          <cell r="F45">
            <v>0</v>
          </cell>
          <cell r="G45">
            <v>3000</v>
          </cell>
          <cell r="H45">
            <v>0</v>
          </cell>
        </row>
        <row r="46">
          <cell r="A46" t="str">
            <v>1.1.1.3.1.1.52</v>
          </cell>
          <cell r="B46" t="str">
            <v xml:space="preserve">CLINICA DE ESPECIALIDADES MEDICAS DEL SUR SC  </v>
          </cell>
          <cell r="C46">
            <v>124845.98759499984</v>
          </cell>
          <cell r="D46">
            <v>0</v>
          </cell>
          <cell r="E46">
            <v>1136.162</v>
          </cell>
          <cell r="F46">
            <v>68661.792000000001</v>
          </cell>
          <cell r="G46">
            <v>57320.357594999834</v>
          </cell>
          <cell r="H46">
            <v>0</v>
          </cell>
        </row>
        <row r="47">
          <cell r="A47" t="str">
            <v>1.1.1.3.1.1.53</v>
          </cell>
          <cell r="B47" t="str">
            <v xml:space="preserve">NUEVO SANATORIO DURANGO S.A DE C.V  </v>
          </cell>
          <cell r="C47">
            <v>142622.76599999983</v>
          </cell>
          <cell r="D47">
            <v>0</v>
          </cell>
          <cell r="E47">
            <v>-11067.1888</v>
          </cell>
          <cell r="F47">
            <v>27306.400000000001</v>
          </cell>
          <cell r="G47">
            <v>104249.17719999983</v>
          </cell>
          <cell r="H47">
            <v>0</v>
          </cell>
        </row>
        <row r="48">
          <cell r="A48" t="str">
            <v>1.1.1.3.1.1.54</v>
          </cell>
          <cell r="B48" t="str">
            <v xml:space="preserve">ORTHOB STORE S.A. DE C.V.  </v>
          </cell>
          <cell r="C48">
            <v>0</v>
          </cell>
          <cell r="D48">
            <v>0</v>
          </cell>
          <cell r="E48">
            <v>37259.849832</v>
          </cell>
          <cell r="F48">
            <v>37259.849832</v>
          </cell>
          <cell r="G48">
            <v>0</v>
          </cell>
          <cell r="H48">
            <v>0</v>
          </cell>
        </row>
        <row r="49">
          <cell r="A49" t="str">
            <v>1.1.1.3.1.1.56</v>
          </cell>
          <cell r="B49" t="str">
            <v xml:space="preserve">SERVICIOS HOSPITALARIOS PALACE ATHENEA, S.A. DE C.V.  </v>
          </cell>
          <cell r="C49">
            <v>7539.9991999999911</v>
          </cell>
          <cell r="D49">
            <v>0</v>
          </cell>
          <cell r="E49">
            <v>0</v>
          </cell>
          <cell r="F49">
            <v>0</v>
          </cell>
          <cell r="G49">
            <v>7539.9991999999911</v>
          </cell>
          <cell r="H49">
            <v>0</v>
          </cell>
        </row>
        <row r="50">
          <cell r="A50" t="str">
            <v>1.1.1.3.1.1.76</v>
          </cell>
          <cell r="B50" t="str">
            <v xml:space="preserve">BIOSPINE, S.A. DE C.V.  </v>
          </cell>
          <cell r="C50">
            <v>17441.645599999989</v>
          </cell>
          <cell r="D50">
            <v>0</v>
          </cell>
          <cell r="E50">
            <v>0</v>
          </cell>
          <cell r="F50">
            <v>0</v>
          </cell>
          <cell r="G50">
            <v>17441.645599999989</v>
          </cell>
          <cell r="H50">
            <v>0</v>
          </cell>
        </row>
        <row r="51">
          <cell r="A51" t="str">
            <v>1.1.1.3.1.1.88</v>
          </cell>
          <cell r="B51" t="str">
            <v xml:space="preserve">MEDICAL PAYMENT SOLUTION, S.C.  </v>
          </cell>
          <cell r="C51">
            <v>243645.8676000002</v>
          </cell>
          <cell r="D51">
            <v>0</v>
          </cell>
          <cell r="E51">
            <v>0</v>
          </cell>
          <cell r="F51">
            <v>0</v>
          </cell>
          <cell r="G51">
            <v>243645.8676000002</v>
          </cell>
          <cell r="H51">
            <v>0</v>
          </cell>
        </row>
        <row r="52">
          <cell r="A52" t="str">
            <v>1.1.1.3.1.1.112</v>
          </cell>
          <cell r="B52" t="str">
            <v xml:space="preserve">BRILOS DE MÉXICO S.A. DE C.V.  </v>
          </cell>
          <cell r="C52">
            <v>0</v>
          </cell>
          <cell r="D52">
            <v>0</v>
          </cell>
          <cell r="E52">
            <v>140212.91200000001</v>
          </cell>
          <cell r="F52">
            <v>140212.91200099999</v>
          </cell>
          <cell r="G52">
            <v>0</v>
          </cell>
          <cell r="H52">
            <v>0</v>
          </cell>
        </row>
        <row r="53">
          <cell r="A53" t="str">
            <v>1.1.1.3.1.1.114</v>
          </cell>
          <cell r="B53" t="str">
            <v xml:space="preserve">HSAI CORTA ESTANCIA S.A. DE C.V.  </v>
          </cell>
          <cell r="C53">
            <v>274605.76000099932</v>
          </cell>
          <cell r="D53">
            <v>0</v>
          </cell>
          <cell r="E53">
            <v>0</v>
          </cell>
          <cell r="F53">
            <v>0</v>
          </cell>
          <cell r="G53">
            <v>274605.76000099932</v>
          </cell>
          <cell r="H53">
            <v>0</v>
          </cell>
        </row>
        <row r="54">
          <cell r="A54" t="str">
            <v>1.1.1.3.1.1.118</v>
          </cell>
          <cell r="B54" t="str">
            <v xml:space="preserve">APLICACIONES MEDICAS INTEGRALES S.A. DE C.V.  </v>
          </cell>
          <cell r="C54">
            <v>16122.628400000394</v>
          </cell>
          <cell r="D54">
            <v>0</v>
          </cell>
          <cell r="E54">
            <v>0</v>
          </cell>
          <cell r="F54">
            <v>0</v>
          </cell>
          <cell r="G54">
            <v>16122.628400000394</v>
          </cell>
          <cell r="H54">
            <v>0</v>
          </cell>
        </row>
        <row r="55">
          <cell r="A55" t="str">
            <v>1.1.1.3.1.1.166</v>
          </cell>
          <cell r="B55" t="str">
            <v xml:space="preserve">GLOBE MEDICA INTERNACIONAL S.A DE C.V  </v>
          </cell>
          <cell r="C55">
            <v>2296.8000000000006</v>
          </cell>
          <cell r="D55">
            <v>0</v>
          </cell>
          <cell r="E55">
            <v>0</v>
          </cell>
          <cell r="F55">
            <v>2296.8000000000002</v>
          </cell>
          <cell r="G55">
            <v>0</v>
          </cell>
          <cell r="H55">
            <v>0</v>
          </cell>
        </row>
        <row r="56">
          <cell r="A56" t="str">
            <v>1.1.1.3.1.1.185</v>
          </cell>
          <cell r="B56" t="str">
            <v>OLGA ARMINDA SALIM BALBOA</v>
          </cell>
          <cell r="C56">
            <v>28999.999999999985</v>
          </cell>
          <cell r="D56">
            <v>0</v>
          </cell>
          <cell r="E56">
            <v>0</v>
          </cell>
          <cell r="F56">
            <v>0</v>
          </cell>
          <cell r="G56">
            <v>28999.999999999985</v>
          </cell>
          <cell r="H56">
            <v>0</v>
          </cell>
        </row>
        <row r="57">
          <cell r="A57" t="str">
            <v>1.1.1.3.1.1.198</v>
          </cell>
          <cell r="B57" t="str">
            <v>JESUS IVAN MUÑOZ DIAZ</v>
          </cell>
          <cell r="C57">
            <v>127.23999999999978</v>
          </cell>
          <cell r="D57">
            <v>0</v>
          </cell>
          <cell r="E57">
            <v>0</v>
          </cell>
          <cell r="F57">
            <v>0</v>
          </cell>
          <cell r="G57">
            <v>127.23999999999978</v>
          </cell>
          <cell r="H57">
            <v>0</v>
          </cell>
        </row>
        <row r="58">
          <cell r="A58" t="str">
            <v>1.1.1.3.1.1.199</v>
          </cell>
          <cell r="B58" t="str">
            <v xml:space="preserve">PLANET MART SERVICES S.A DE C.V.  </v>
          </cell>
          <cell r="C58">
            <v>143323.45440099714</v>
          </cell>
          <cell r="D58">
            <v>0</v>
          </cell>
          <cell r="E58">
            <v>114950.8612</v>
          </cell>
          <cell r="F58">
            <v>189723.45199999999</v>
          </cell>
          <cell r="G58">
            <v>68550.863600997152</v>
          </cell>
          <cell r="H58">
            <v>0</v>
          </cell>
        </row>
        <row r="59">
          <cell r="A59" t="str">
            <v>1.1.1.3.1.1.221</v>
          </cell>
          <cell r="B59" t="str">
            <v xml:space="preserve">BUPA MEXICO COMPAÑIA DE SEGUROS S,A DE C.V.  </v>
          </cell>
          <cell r="C59">
            <v>11663.99992</v>
          </cell>
          <cell r="D59">
            <v>0</v>
          </cell>
          <cell r="E59">
            <v>0</v>
          </cell>
          <cell r="F59">
            <v>0</v>
          </cell>
          <cell r="G59">
            <v>11663.99992</v>
          </cell>
          <cell r="H59">
            <v>0</v>
          </cell>
        </row>
        <row r="60">
          <cell r="A60" t="str">
            <v>1.1.1.3.1.1.260</v>
          </cell>
          <cell r="B60" t="str">
            <v xml:space="preserve">ORTHOPEDICS HADAR, S.A. DE C.V.  </v>
          </cell>
          <cell r="C60">
            <v>0</v>
          </cell>
          <cell r="D60">
            <v>0</v>
          </cell>
          <cell r="E60">
            <v>8531.7999999999993</v>
          </cell>
          <cell r="F60">
            <v>0</v>
          </cell>
          <cell r="G60">
            <v>8531.7999999998829</v>
          </cell>
          <cell r="H60">
            <v>0</v>
          </cell>
        </row>
        <row r="61">
          <cell r="A61" t="str">
            <v>1.1.1.3.1.1.271</v>
          </cell>
          <cell r="B61" t="str">
            <v>EDITH WEHBER GARCIA</v>
          </cell>
          <cell r="C61">
            <v>31648.094400000002</v>
          </cell>
          <cell r="D61">
            <v>0</v>
          </cell>
          <cell r="E61">
            <v>0</v>
          </cell>
          <cell r="F61">
            <v>0</v>
          </cell>
          <cell r="G61">
            <v>31648.094400000002</v>
          </cell>
          <cell r="H61">
            <v>0</v>
          </cell>
        </row>
        <row r="62">
          <cell r="A62" t="str">
            <v>1.1.1.3.1.1.277</v>
          </cell>
          <cell r="B62" t="str">
            <v xml:space="preserve">CENTRO HOSPITALARIO MAC S.A. DE C.V.  </v>
          </cell>
          <cell r="C62">
            <v>56074.051998999996</v>
          </cell>
          <cell r="D62">
            <v>0</v>
          </cell>
          <cell r="E62">
            <v>0</v>
          </cell>
          <cell r="F62">
            <v>0</v>
          </cell>
          <cell r="G62">
            <v>56074.051998999996</v>
          </cell>
          <cell r="H62">
            <v>0</v>
          </cell>
        </row>
        <row r="63">
          <cell r="A63" t="str">
            <v>1.1.1.3.1.1.285</v>
          </cell>
          <cell r="B63" t="str">
            <v xml:space="preserve">AXA ASSISTANCE MEXICO S.A. DE C.V.  </v>
          </cell>
          <cell r="C63">
            <v>173225.11999699951</v>
          </cell>
          <cell r="D63">
            <v>0</v>
          </cell>
          <cell r="E63">
            <v>0</v>
          </cell>
          <cell r="F63">
            <v>0</v>
          </cell>
          <cell r="G63">
            <v>173225.11999699951</v>
          </cell>
          <cell r="H63">
            <v>0</v>
          </cell>
        </row>
        <row r="64">
          <cell r="A64" t="str">
            <v>1.1.1.3.1.1.288</v>
          </cell>
          <cell r="B64" t="str">
            <v xml:space="preserve">UNIDAD HOSPITALARIA LA PAZ SA DE CV  </v>
          </cell>
          <cell r="C64">
            <v>18223.960400000025</v>
          </cell>
          <cell r="D64">
            <v>0</v>
          </cell>
          <cell r="E64">
            <v>0</v>
          </cell>
          <cell r="F64">
            <v>18223.9604</v>
          </cell>
          <cell r="G64">
            <v>0</v>
          </cell>
          <cell r="H64">
            <v>0</v>
          </cell>
        </row>
        <row r="65">
          <cell r="A65" t="str">
            <v>1.1.1.3.1.1.290</v>
          </cell>
          <cell r="B65" t="str">
            <v>GUILLERMINA JIMENEZ RODRIGUEZ</v>
          </cell>
          <cell r="C65">
            <v>3.5500000000001819</v>
          </cell>
          <cell r="D65">
            <v>0</v>
          </cell>
          <cell r="E65">
            <v>0</v>
          </cell>
          <cell r="F65">
            <v>0</v>
          </cell>
          <cell r="G65">
            <v>3.5500000000001819</v>
          </cell>
          <cell r="H65">
            <v>0</v>
          </cell>
        </row>
        <row r="66">
          <cell r="A66" t="str">
            <v>1.1.1.3.1.1.318</v>
          </cell>
          <cell r="B66" t="str">
            <v xml:space="preserve">RECYORTOPEDICS S.A. DE C.V.  </v>
          </cell>
          <cell r="C66">
            <v>62919.55999999991</v>
          </cell>
          <cell r="D66">
            <v>0</v>
          </cell>
          <cell r="E66">
            <v>42839.96</v>
          </cell>
          <cell r="F66">
            <v>62919.560000000012</v>
          </cell>
          <cell r="G66">
            <v>42839.959999999897</v>
          </cell>
          <cell r="H66">
            <v>0</v>
          </cell>
        </row>
        <row r="67">
          <cell r="A67" t="str">
            <v>1.1.1.3.1.1.368</v>
          </cell>
          <cell r="B67" t="str">
            <v>JULIO CESAR LOPEZ SALINAS</v>
          </cell>
          <cell r="C67">
            <v>0</v>
          </cell>
          <cell r="D67">
            <v>0</v>
          </cell>
          <cell r="E67">
            <v>6095.1620000000003</v>
          </cell>
          <cell r="F67">
            <v>6095.1620000000003</v>
          </cell>
          <cell r="G67">
            <v>0</v>
          </cell>
          <cell r="H67">
            <v>0</v>
          </cell>
        </row>
        <row r="68">
          <cell r="A68" t="str">
            <v>1.1.1.3.1.1.376</v>
          </cell>
          <cell r="B68" t="str">
            <v xml:space="preserve">ORTOLAP DEL SURESTE SA DE CV  </v>
          </cell>
          <cell r="C68">
            <v>117977.8348</v>
          </cell>
          <cell r="D68">
            <v>0</v>
          </cell>
          <cell r="E68">
            <v>0</v>
          </cell>
          <cell r="F68">
            <v>0</v>
          </cell>
          <cell r="G68">
            <v>117977.8348</v>
          </cell>
          <cell r="H68">
            <v>0</v>
          </cell>
        </row>
        <row r="69">
          <cell r="A69" t="str">
            <v>1.1.1.3.1.1.384</v>
          </cell>
          <cell r="B69" t="str">
            <v xml:space="preserve">SURGICAL SKILLS SC  </v>
          </cell>
          <cell r="C69">
            <v>0</v>
          </cell>
          <cell r="D69">
            <v>0</v>
          </cell>
          <cell r="E69">
            <v>9280</v>
          </cell>
          <cell r="F69">
            <v>9280</v>
          </cell>
          <cell r="G69">
            <v>0</v>
          </cell>
          <cell r="H69">
            <v>0</v>
          </cell>
        </row>
        <row r="70">
          <cell r="A70" t="str">
            <v>1.1.1.3.1.1.385</v>
          </cell>
          <cell r="B70" t="str">
            <v>MARCO ANTONIO CALVA PIMENTEL</v>
          </cell>
          <cell r="C70">
            <v>0</v>
          </cell>
          <cell r="D70">
            <v>0</v>
          </cell>
          <cell r="E70">
            <v>50491.579956000001</v>
          </cell>
          <cell r="F70">
            <v>50491.579956000001</v>
          </cell>
          <cell r="G70">
            <v>0</v>
          </cell>
          <cell r="H70">
            <v>0</v>
          </cell>
        </row>
        <row r="71">
          <cell r="A71" t="str">
            <v>1.1.1.3.2</v>
          </cell>
          <cell r="B71" t="str">
            <v xml:space="preserve"> A CARGO DE OTROS DEUDORES </v>
          </cell>
          <cell r="C71">
            <v>259340.04545575962</v>
          </cell>
          <cell r="D71">
            <v>0</v>
          </cell>
          <cell r="E71">
            <v>14828.744200000001</v>
          </cell>
          <cell r="F71">
            <v>0</v>
          </cell>
          <cell r="G71">
            <v>274168.78965575958</v>
          </cell>
          <cell r="H71">
            <v>0</v>
          </cell>
        </row>
        <row r="72">
          <cell r="A72" t="str">
            <v>1.1.1.3.2.4</v>
          </cell>
          <cell r="B72" t="str">
            <v xml:space="preserve"> DEUDORES DIVERSOS </v>
          </cell>
          <cell r="C72">
            <v>16054.045455759611</v>
          </cell>
          <cell r="D72">
            <v>0</v>
          </cell>
          <cell r="E72">
            <v>5263.3141999999998</v>
          </cell>
          <cell r="F72">
            <v>0</v>
          </cell>
          <cell r="G72">
            <v>21317.35965575961</v>
          </cell>
          <cell r="H72">
            <v>0</v>
          </cell>
        </row>
        <row r="73">
          <cell r="A73" t="str">
            <v>1.1.1.3.2.4.1</v>
          </cell>
          <cell r="B73" t="str">
            <v xml:space="preserve"> DEUDORES DIVERSOS </v>
          </cell>
          <cell r="C73">
            <v>16054.045455759611</v>
          </cell>
          <cell r="D73">
            <v>0</v>
          </cell>
          <cell r="E73">
            <v>5263.3141999999998</v>
          </cell>
          <cell r="F73">
            <v>0</v>
          </cell>
          <cell r="G73">
            <v>21317.35965575961</v>
          </cell>
          <cell r="H73">
            <v>0</v>
          </cell>
        </row>
        <row r="74">
          <cell r="A74" t="str">
            <v>1.1.1.3.2.4.1.7</v>
          </cell>
          <cell r="B74" t="str">
            <v xml:space="preserve">DIVERSOS  </v>
          </cell>
          <cell r="C74">
            <v>2110.8694479999831</v>
          </cell>
          <cell r="D74">
            <v>0</v>
          </cell>
          <cell r="E74">
            <v>863.31420000000003</v>
          </cell>
          <cell r="F74">
            <v>0</v>
          </cell>
          <cell r="G74">
            <v>2974.1836479999829</v>
          </cell>
          <cell r="H74">
            <v>0</v>
          </cell>
        </row>
        <row r="75">
          <cell r="A75" t="str">
            <v>1.1.1.3.2.4.1.8</v>
          </cell>
          <cell r="B75" t="str">
            <v xml:space="preserve"> LOURDES VELAZQUEZ MERIN </v>
          </cell>
          <cell r="C75">
            <v>0</v>
          </cell>
          <cell r="D75">
            <v>0</v>
          </cell>
          <cell r="E75">
            <v>4400</v>
          </cell>
          <cell r="F75">
            <v>0</v>
          </cell>
          <cell r="G75">
            <v>4400</v>
          </cell>
          <cell r="H75">
            <v>0</v>
          </cell>
        </row>
        <row r="76">
          <cell r="A76" t="str">
            <v>1.1.1.3.2.4.1.11</v>
          </cell>
          <cell r="B76" t="str">
            <v>JULIO CESAR FUENTES MENDOZA</v>
          </cell>
          <cell r="C76">
            <v>13943.178</v>
          </cell>
          <cell r="D76">
            <v>0</v>
          </cell>
          <cell r="E76">
            <v>0</v>
          </cell>
          <cell r="F76">
            <v>0</v>
          </cell>
          <cell r="G76">
            <v>13943.178</v>
          </cell>
          <cell r="H76">
            <v>0</v>
          </cell>
        </row>
        <row r="77">
          <cell r="A77" t="str">
            <v>1.1.1.3.2.5</v>
          </cell>
          <cell r="B77" t="str">
            <v xml:space="preserve"> IMPUESTOS A FAVOR </v>
          </cell>
          <cell r="C77">
            <v>243286</v>
          </cell>
          <cell r="D77">
            <v>0</v>
          </cell>
          <cell r="E77">
            <v>9565.43</v>
          </cell>
          <cell r="F77">
            <v>0</v>
          </cell>
          <cell r="G77">
            <v>252851.42999999996</v>
          </cell>
          <cell r="H77">
            <v>0</v>
          </cell>
        </row>
        <row r="78">
          <cell r="A78" t="str">
            <v>1.1.1.3.2.5.1</v>
          </cell>
          <cell r="B78" t="str">
            <v>IVA A FAVOR</v>
          </cell>
          <cell r="C78">
            <v>0</v>
          </cell>
          <cell r="D78">
            <v>0</v>
          </cell>
          <cell r="E78">
            <v>8378.85</v>
          </cell>
          <cell r="F78">
            <v>0</v>
          </cell>
          <cell r="G78">
            <v>8378.8499999999858</v>
          </cell>
          <cell r="H78">
            <v>0</v>
          </cell>
        </row>
        <row r="79">
          <cell r="A79" t="str">
            <v>1.1.1.3.2.5.2</v>
          </cell>
          <cell r="B79" t="str">
            <v xml:space="preserve"> ISR A FAVOR </v>
          </cell>
          <cell r="C79">
            <v>243286</v>
          </cell>
          <cell r="D79">
            <v>0</v>
          </cell>
          <cell r="E79">
            <v>0</v>
          </cell>
          <cell r="F79">
            <v>0</v>
          </cell>
          <cell r="G79">
            <v>243286</v>
          </cell>
          <cell r="H79">
            <v>0</v>
          </cell>
        </row>
        <row r="80">
          <cell r="A80" t="str">
            <v>1.1.1.3.2.5.2.1</v>
          </cell>
          <cell r="B80" t="str">
            <v>ISR  PERSONAS MORALES REGIMEN GENERAL A FAVOR</v>
          </cell>
          <cell r="C80">
            <v>243286</v>
          </cell>
          <cell r="D80">
            <v>0</v>
          </cell>
          <cell r="E80">
            <v>0</v>
          </cell>
          <cell r="F80">
            <v>0</v>
          </cell>
          <cell r="G80">
            <v>243286</v>
          </cell>
          <cell r="H80">
            <v>0</v>
          </cell>
        </row>
        <row r="81">
          <cell r="A81" t="str">
            <v>1.1.1.3.2.5.7</v>
          </cell>
          <cell r="B81" t="str">
            <v>PAGO DE LO INDEBIDO</v>
          </cell>
          <cell r="C81">
            <v>0</v>
          </cell>
          <cell r="D81">
            <v>0</v>
          </cell>
          <cell r="E81">
            <v>1186.58</v>
          </cell>
          <cell r="F81">
            <v>0</v>
          </cell>
          <cell r="G81">
            <v>1186.58</v>
          </cell>
          <cell r="H81">
            <v>0</v>
          </cell>
        </row>
        <row r="82">
          <cell r="A82" t="str">
            <v>1.1.1.5</v>
          </cell>
          <cell r="B82" t="str">
            <v xml:space="preserve"> INVENTARIOS </v>
          </cell>
          <cell r="C82">
            <v>10211209.676525012</v>
          </cell>
          <cell r="D82">
            <v>0</v>
          </cell>
          <cell r="E82">
            <v>461728.05657699995</v>
          </cell>
          <cell r="F82">
            <v>373879.72475699987</v>
          </cell>
          <cell r="G82">
            <v>10299058.008345008</v>
          </cell>
          <cell r="H82">
            <v>0</v>
          </cell>
        </row>
        <row r="83">
          <cell r="A83" t="str">
            <v>1.1.1.5.1</v>
          </cell>
          <cell r="B83" t="str">
            <v xml:space="preserve"> PRODUCTOS TERMINADOS </v>
          </cell>
          <cell r="C83">
            <v>10211209.676525012</v>
          </cell>
          <cell r="D83">
            <v>0</v>
          </cell>
          <cell r="E83">
            <v>461728.05657699995</v>
          </cell>
          <cell r="F83">
            <v>373879.72475699987</v>
          </cell>
          <cell r="G83">
            <v>10299058.008345008</v>
          </cell>
          <cell r="H83">
            <v>0</v>
          </cell>
        </row>
        <row r="84">
          <cell r="A84" t="str">
            <v>1.1.1.5.1.1</v>
          </cell>
          <cell r="B84" t="str">
            <v xml:space="preserve"> ALMACÉN GENERAL </v>
          </cell>
          <cell r="C84">
            <v>10148355.705245011</v>
          </cell>
          <cell r="D84">
            <v>0</v>
          </cell>
          <cell r="E84">
            <v>455902.54044999997</v>
          </cell>
          <cell r="F84">
            <v>373879.72475699987</v>
          </cell>
          <cell r="G84">
            <v>10230378.520938007</v>
          </cell>
          <cell r="H84">
            <v>0</v>
          </cell>
        </row>
        <row r="85">
          <cell r="A85" t="str">
            <v>1.1.1.5.1.3</v>
          </cell>
          <cell r="B85" t="str">
            <v xml:space="preserve"> ALMACEN REMISIONES </v>
          </cell>
          <cell r="C85">
            <v>58563.08310900045</v>
          </cell>
          <cell r="D85">
            <v>0</v>
          </cell>
          <cell r="E85">
            <v>603.12341200000003</v>
          </cell>
          <cell r="F85">
            <v>0</v>
          </cell>
          <cell r="G85">
            <v>59166.206521000437</v>
          </cell>
          <cell r="H85">
            <v>0</v>
          </cell>
        </row>
        <row r="86">
          <cell r="A86" t="str">
            <v>1.1.1.5.1.4</v>
          </cell>
          <cell r="B86" t="str">
            <v xml:space="preserve"> ALMACÉN CONSIGNACION </v>
          </cell>
          <cell r="C86">
            <v>4289.8931280000052</v>
          </cell>
          <cell r="D86">
            <v>0</v>
          </cell>
          <cell r="E86">
            <v>465</v>
          </cell>
          <cell r="F86">
            <v>0</v>
          </cell>
          <cell r="G86">
            <v>4754.8931280000052</v>
          </cell>
          <cell r="H86">
            <v>0</v>
          </cell>
        </row>
        <row r="87">
          <cell r="A87" t="str">
            <v>1.1.1.5.1.5</v>
          </cell>
          <cell r="B87" t="str">
            <v xml:space="preserve"> ALMACÉN QUERÉTARO </v>
          </cell>
          <cell r="C87">
            <v>0.99369099994783028</v>
          </cell>
          <cell r="D87">
            <v>0</v>
          </cell>
          <cell r="E87">
            <v>16.726103000000002</v>
          </cell>
          <cell r="F87">
            <v>0</v>
          </cell>
          <cell r="G87">
            <v>17.719793999999638</v>
          </cell>
          <cell r="H87">
            <v>0</v>
          </cell>
        </row>
        <row r="88">
          <cell r="A88" t="str">
            <v>1.1.1.5.1.6</v>
          </cell>
          <cell r="B88" t="str">
            <v xml:space="preserve"> ALMACÉN MEDSTENT </v>
          </cell>
          <cell r="C88">
            <v>0</v>
          </cell>
          <cell r="D88">
            <v>0</v>
          </cell>
          <cell r="E88">
            <v>4740.666612</v>
          </cell>
          <cell r="F88">
            <v>0</v>
          </cell>
          <cell r="G88">
            <v>4740.6638089997987</v>
          </cell>
          <cell r="H88">
            <v>0</v>
          </cell>
        </row>
        <row r="89">
          <cell r="A89" t="str">
            <v>1.1.1.9</v>
          </cell>
          <cell r="B89" t="str">
            <v xml:space="preserve"> PAGOS ANTICIPADOS </v>
          </cell>
          <cell r="C89">
            <v>5841.9521922403492</v>
          </cell>
          <cell r="D89">
            <v>0</v>
          </cell>
          <cell r="E89">
            <v>77704.41</v>
          </cell>
          <cell r="F89">
            <v>42224</v>
          </cell>
          <cell r="G89">
            <v>41322.362192240347</v>
          </cell>
          <cell r="H89">
            <v>0</v>
          </cell>
        </row>
        <row r="90">
          <cell r="A90" t="str">
            <v>1.1.1.9.1</v>
          </cell>
          <cell r="B90" t="str">
            <v xml:space="preserve"> ANTICIPO A PROVEEDORES </v>
          </cell>
          <cell r="C90">
            <v>449.00219224034845</v>
          </cell>
          <cell r="D90">
            <v>0</v>
          </cell>
          <cell r="E90">
            <v>72224</v>
          </cell>
          <cell r="F90">
            <v>42224</v>
          </cell>
          <cell r="G90">
            <v>30449.002192240347</v>
          </cell>
          <cell r="H90">
            <v>0</v>
          </cell>
        </row>
        <row r="91">
          <cell r="A91" t="str">
            <v>1.1.1.9.1.1</v>
          </cell>
          <cell r="B91" t="str">
            <v xml:space="preserve"> ANTICIPO A PROVEEDORES NACIONAL </v>
          </cell>
          <cell r="C91">
            <v>449.00219224034845</v>
          </cell>
          <cell r="D91">
            <v>0</v>
          </cell>
          <cell r="E91">
            <v>72224</v>
          </cell>
          <cell r="F91">
            <v>42224</v>
          </cell>
          <cell r="G91">
            <v>30449.002192240347</v>
          </cell>
          <cell r="H91">
            <v>0</v>
          </cell>
        </row>
        <row r="92">
          <cell r="A92" t="str">
            <v>1.1.1.9.1.1.10</v>
          </cell>
          <cell r="B92" t="str">
            <v xml:space="preserve">SERVICONTACTO CORPORATIVO Y MULTIEMPRESARIAL ARL, S.A. DE C.V.  </v>
          </cell>
          <cell r="C92">
            <v>0</v>
          </cell>
          <cell r="D92">
            <v>0</v>
          </cell>
          <cell r="E92">
            <v>42224</v>
          </cell>
          <cell r="F92">
            <v>42224</v>
          </cell>
          <cell r="G92">
            <v>0</v>
          </cell>
          <cell r="H92">
            <v>0</v>
          </cell>
        </row>
        <row r="93">
          <cell r="A93" t="str">
            <v>1.1.1.9.1.1.20</v>
          </cell>
          <cell r="B93" t="str">
            <v xml:space="preserve">CATARINO SEBASTIAN ESTRELLA MENDEZ  </v>
          </cell>
          <cell r="C93">
            <v>0</v>
          </cell>
          <cell r="D93">
            <v>0</v>
          </cell>
          <cell r="E93">
            <v>30000</v>
          </cell>
          <cell r="F93">
            <v>0</v>
          </cell>
          <cell r="G93">
            <v>30000</v>
          </cell>
          <cell r="H93">
            <v>0</v>
          </cell>
        </row>
        <row r="94">
          <cell r="A94" t="str">
            <v>1.1.1.9.1.1.52</v>
          </cell>
          <cell r="B94" t="str">
            <v>LOURDES VELAZQUEZ MERIN</v>
          </cell>
          <cell r="C94">
            <v>449</v>
          </cell>
          <cell r="D94">
            <v>0</v>
          </cell>
          <cell r="E94">
            <v>0</v>
          </cell>
          <cell r="F94">
            <v>0</v>
          </cell>
          <cell r="G94">
            <v>449</v>
          </cell>
          <cell r="H94">
            <v>0</v>
          </cell>
        </row>
        <row r="95">
          <cell r="A95" t="str">
            <v>1.1.1.9.7</v>
          </cell>
          <cell r="B95" t="str">
            <v xml:space="preserve"> SEGUROS Y FIANZAS PAGADAS POR ANTICIPADO </v>
          </cell>
          <cell r="C95">
            <v>5392.9500000000007</v>
          </cell>
          <cell r="D95">
            <v>0</v>
          </cell>
          <cell r="E95">
            <v>5480.41</v>
          </cell>
          <cell r="F95">
            <v>0</v>
          </cell>
          <cell r="G95">
            <v>10873.36</v>
          </cell>
          <cell r="H95">
            <v>0</v>
          </cell>
        </row>
        <row r="96">
          <cell r="A96" t="str">
            <v>1.1.1.9.7.1</v>
          </cell>
          <cell r="B96" t="str">
            <v xml:space="preserve"> SEGUROS Y FIANZAS PAGADOS POR ANTICIPADO NACIONAL </v>
          </cell>
          <cell r="C96">
            <v>5392.9500000000007</v>
          </cell>
          <cell r="D96">
            <v>0</v>
          </cell>
          <cell r="E96">
            <v>5480.41</v>
          </cell>
          <cell r="F96">
            <v>0</v>
          </cell>
          <cell r="G96">
            <v>10873.36</v>
          </cell>
          <cell r="H96">
            <v>0</v>
          </cell>
        </row>
        <row r="97">
          <cell r="A97" t="str">
            <v>1.1.1.9.7.1.1</v>
          </cell>
          <cell r="B97" t="str">
            <v xml:space="preserve">VOLKSWAGEN LEASING SA DE CV  </v>
          </cell>
          <cell r="C97">
            <v>5392.9500000000007</v>
          </cell>
          <cell r="D97">
            <v>0</v>
          </cell>
          <cell r="E97">
            <v>5480.41</v>
          </cell>
          <cell r="F97">
            <v>0</v>
          </cell>
          <cell r="G97">
            <v>10873.36</v>
          </cell>
          <cell r="H97">
            <v>0</v>
          </cell>
        </row>
        <row r="98">
          <cell r="A98" t="str">
            <v>1.1.1.10</v>
          </cell>
          <cell r="B98" t="str">
            <v xml:space="preserve"> OTROS ACTIVOS A CORTO PLAZO </v>
          </cell>
          <cell r="C98">
            <v>1929566.2338965307</v>
          </cell>
          <cell r="D98">
            <v>0</v>
          </cell>
          <cell r="E98">
            <v>297740.53671099996</v>
          </cell>
          <cell r="F98">
            <v>328817.28771099995</v>
          </cell>
          <cell r="G98">
            <v>1898489.4828965308</v>
          </cell>
          <cell r="H98">
            <v>0</v>
          </cell>
        </row>
        <row r="99">
          <cell r="A99" t="str">
            <v>1.1.1.10.1</v>
          </cell>
          <cell r="B99" t="str">
            <v xml:space="preserve"> IMPUESTOS ACREDITABLES PAGADOS </v>
          </cell>
          <cell r="C99">
            <v>-764.8747878892118</v>
          </cell>
          <cell r="D99">
            <v>0</v>
          </cell>
          <cell r="E99">
            <v>164119.70771099991</v>
          </cell>
          <cell r="F99">
            <v>164587.42000000001</v>
          </cell>
          <cell r="G99">
            <v>-1232.5870768893164</v>
          </cell>
          <cell r="H99">
            <v>0</v>
          </cell>
        </row>
        <row r="100">
          <cell r="A100" t="str">
            <v>1.1.1.10.1.1</v>
          </cell>
          <cell r="B100" t="str">
            <v xml:space="preserve"> IVA ACREDITABLE PAGADO </v>
          </cell>
          <cell r="C100">
            <v>-764.87158788926899</v>
          </cell>
          <cell r="D100">
            <v>0</v>
          </cell>
          <cell r="E100">
            <v>164119.70771099991</v>
          </cell>
          <cell r="F100">
            <v>164587.42000000001</v>
          </cell>
          <cell r="G100">
            <v>-1232.5838768893736</v>
          </cell>
          <cell r="H100">
            <v>0</v>
          </cell>
        </row>
        <row r="101">
          <cell r="A101" t="str">
            <v>1.1.1.10.1.1.1</v>
          </cell>
          <cell r="B101" t="str">
            <v>IVA ACREDITABLE 16% PAGADO</v>
          </cell>
          <cell r="C101">
            <v>-764.87158788926899</v>
          </cell>
          <cell r="D101">
            <v>0</v>
          </cell>
          <cell r="E101">
            <v>164119.70771099991</v>
          </cell>
          <cell r="F101">
            <v>164587.42000000001</v>
          </cell>
          <cell r="G101">
            <v>-1232.5838768893736</v>
          </cell>
          <cell r="H101">
            <v>0</v>
          </cell>
        </row>
        <row r="102">
          <cell r="A102" t="str">
            <v>1.1.1.10.2</v>
          </cell>
          <cell r="B102" t="str">
            <v xml:space="preserve"> IMPUESTOS ACREDITABLES POR PAGAR </v>
          </cell>
          <cell r="C102">
            <v>1930069.5486844198</v>
          </cell>
          <cell r="D102">
            <v>0</v>
          </cell>
          <cell r="E102">
            <v>133357.0290000001</v>
          </cell>
          <cell r="F102">
            <v>163965.86771099991</v>
          </cell>
          <cell r="G102">
            <v>1899460.70997342</v>
          </cell>
          <cell r="H102">
            <v>0</v>
          </cell>
        </row>
        <row r="103">
          <cell r="A103" t="str">
            <v>1.1.1.10.2.1</v>
          </cell>
          <cell r="B103" t="str">
            <v xml:space="preserve"> IVA PENDIENTE DE PAGO </v>
          </cell>
          <cell r="C103">
            <v>1930069.5487844199</v>
          </cell>
          <cell r="D103">
            <v>0</v>
          </cell>
          <cell r="E103">
            <v>133357.0290000001</v>
          </cell>
          <cell r="F103">
            <v>163965.86771099991</v>
          </cell>
          <cell r="G103">
            <v>1899460.7100734201</v>
          </cell>
          <cell r="H103">
            <v>0</v>
          </cell>
        </row>
        <row r="104">
          <cell r="A104" t="str">
            <v>1.1.1.10.2.1.1</v>
          </cell>
          <cell r="B104" t="str">
            <v>IVA ACREDITABLE 16% PENDIENTE DE PAGO</v>
          </cell>
          <cell r="C104">
            <v>1930069.5487844199</v>
          </cell>
          <cell r="D104">
            <v>0</v>
          </cell>
          <cell r="E104">
            <v>133357.0290000001</v>
          </cell>
          <cell r="F104">
            <v>163965.86771099991</v>
          </cell>
          <cell r="G104">
            <v>1899460.7100734201</v>
          </cell>
          <cell r="H104">
            <v>0</v>
          </cell>
        </row>
        <row r="105">
          <cell r="A105" t="str">
            <v>1.1.1.10.5</v>
          </cell>
          <cell r="B105" t="str">
            <v xml:space="preserve"> ESTIMULOS FISCALES </v>
          </cell>
          <cell r="C105">
            <v>261.5599999999904</v>
          </cell>
          <cell r="D105">
            <v>0</v>
          </cell>
          <cell r="E105">
            <v>263.8</v>
          </cell>
          <cell r="F105">
            <v>264</v>
          </cell>
          <cell r="G105">
            <v>261.35999999999041</v>
          </cell>
          <cell r="H105">
            <v>0</v>
          </cell>
        </row>
        <row r="106">
          <cell r="A106" t="str">
            <v>1.1.1.10.5.1</v>
          </cell>
          <cell r="B106" t="str">
            <v xml:space="preserve"> SUBSIDIO AL EMPLEO POR APLICAR </v>
          </cell>
          <cell r="C106">
            <v>261.5599999999904</v>
          </cell>
          <cell r="D106">
            <v>0</v>
          </cell>
          <cell r="E106">
            <v>263.8</v>
          </cell>
          <cell r="F106">
            <v>264</v>
          </cell>
          <cell r="G106">
            <v>261.35999999999041</v>
          </cell>
          <cell r="H106">
            <v>0</v>
          </cell>
        </row>
        <row r="107">
          <cell r="A107" t="str">
            <v>1.1.1.10.5.1.1</v>
          </cell>
          <cell r="B107" t="str">
            <v>SUBSIDIO AL EMPLEO POR APLICAR</v>
          </cell>
          <cell r="C107">
            <v>261.5599999999904</v>
          </cell>
          <cell r="D107">
            <v>0</v>
          </cell>
          <cell r="E107">
            <v>263.8</v>
          </cell>
          <cell r="F107">
            <v>264</v>
          </cell>
          <cell r="G107">
            <v>261.35999999999041</v>
          </cell>
          <cell r="H107">
            <v>0</v>
          </cell>
        </row>
        <row r="108">
          <cell r="A108" t="str">
            <v>1.1.2</v>
          </cell>
          <cell r="B108" t="str">
            <v xml:space="preserve"> ACTIVOS A LARGO PLAZO </v>
          </cell>
          <cell r="C108">
            <v>3872188.2336000302</v>
          </cell>
          <cell r="D108">
            <v>0</v>
          </cell>
          <cell r="E108">
            <v>0</v>
          </cell>
          <cell r="F108">
            <v>64326.555800000016</v>
          </cell>
          <cell r="G108">
            <v>3807861.67780003</v>
          </cell>
          <cell r="H108">
            <v>0</v>
          </cell>
        </row>
        <row r="109">
          <cell r="A109" t="str">
            <v>1.1.2.1</v>
          </cell>
          <cell r="B109" t="str">
            <v xml:space="preserve"> PROPIEDADES, PLANTA Y EQUIPO </v>
          </cell>
          <cell r="C109">
            <v>3785257.7936000302</v>
          </cell>
          <cell r="D109">
            <v>0</v>
          </cell>
          <cell r="E109">
            <v>0</v>
          </cell>
          <cell r="F109">
            <v>64326.555800000016</v>
          </cell>
          <cell r="G109">
            <v>3720931.23780003</v>
          </cell>
          <cell r="H109">
            <v>0</v>
          </cell>
        </row>
        <row r="110">
          <cell r="A110" t="str">
            <v>1.1.2.1.2</v>
          </cell>
          <cell r="B110" t="str">
            <v xml:space="preserve"> COMPONENTES SUJETOS A DEPRECIACION </v>
          </cell>
          <cell r="C110">
            <v>10910943.149800001</v>
          </cell>
          <cell r="D110">
            <v>0</v>
          </cell>
          <cell r="E110">
            <v>0</v>
          </cell>
          <cell r="F110">
            <v>0</v>
          </cell>
          <cell r="G110">
            <v>10910943.149800001</v>
          </cell>
          <cell r="H110">
            <v>0</v>
          </cell>
        </row>
        <row r="111">
          <cell r="A111" t="str">
            <v>1.1.2.1.2.2</v>
          </cell>
          <cell r="B111" t="str">
            <v xml:space="preserve"> MAQUINARIA Y EQUIPO </v>
          </cell>
          <cell r="C111">
            <v>7399085.2199999997</v>
          </cell>
          <cell r="D111">
            <v>0</v>
          </cell>
          <cell r="E111">
            <v>0</v>
          </cell>
          <cell r="F111">
            <v>0</v>
          </cell>
          <cell r="G111">
            <v>7399085.2199999997</v>
          </cell>
          <cell r="H111">
            <v>0</v>
          </cell>
        </row>
        <row r="112">
          <cell r="A112" t="str">
            <v>1.1.2.1.2.2.1</v>
          </cell>
          <cell r="B112" t="str">
            <v xml:space="preserve"> MAQUINARIA Y EQUIPO </v>
          </cell>
          <cell r="C112">
            <v>7399085.2199999997</v>
          </cell>
          <cell r="D112">
            <v>0</v>
          </cell>
          <cell r="E112">
            <v>0</v>
          </cell>
          <cell r="F112">
            <v>0</v>
          </cell>
          <cell r="G112">
            <v>7399085.2199999997</v>
          </cell>
          <cell r="H112">
            <v>0</v>
          </cell>
        </row>
        <row r="113">
          <cell r="A113" t="str">
            <v>1.1.2.1.2.2.1.2</v>
          </cell>
          <cell r="B113" t="str">
            <v>MAQUINARIA Y EQUIPO</v>
          </cell>
          <cell r="C113">
            <v>6713370.2999999998</v>
          </cell>
          <cell r="D113">
            <v>0</v>
          </cell>
          <cell r="E113">
            <v>0</v>
          </cell>
          <cell r="F113">
            <v>0</v>
          </cell>
          <cell r="G113">
            <v>6713370.2999999998</v>
          </cell>
          <cell r="H113">
            <v>0</v>
          </cell>
        </row>
        <row r="114">
          <cell r="A114" t="str">
            <v>1.1.2.1.2.3</v>
          </cell>
          <cell r="B114" t="str">
            <v xml:space="preserve"> EQUIPO DE TRANSPORTE </v>
          </cell>
          <cell r="C114">
            <v>74870.69</v>
          </cell>
          <cell r="D114">
            <v>0</v>
          </cell>
          <cell r="E114">
            <v>0</v>
          </cell>
          <cell r="F114">
            <v>0</v>
          </cell>
          <cell r="G114">
            <v>74870.69</v>
          </cell>
          <cell r="H114">
            <v>0</v>
          </cell>
        </row>
        <row r="115">
          <cell r="A115" t="str">
            <v>1.1.2.1.2.3.1</v>
          </cell>
          <cell r="B115" t="str">
            <v xml:space="preserve"> EQUIPO DE TRANSPORTE </v>
          </cell>
          <cell r="C115">
            <v>74870.69</v>
          </cell>
          <cell r="D115">
            <v>0</v>
          </cell>
          <cell r="E115">
            <v>0</v>
          </cell>
          <cell r="F115">
            <v>0</v>
          </cell>
          <cell r="G115">
            <v>74870.69</v>
          </cell>
          <cell r="H115">
            <v>0</v>
          </cell>
        </row>
        <row r="116">
          <cell r="A116" t="str">
            <v>1.1.2.1.2.4</v>
          </cell>
          <cell r="B116" t="str">
            <v xml:space="preserve"> MOBILIARIO Y EQUIPO DE OFICINA </v>
          </cell>
          <cell r="C116">
            <v>8091</v>
          </cell>
          <cell r="D116">
            <v>0</v>
          </cell>
          <cell r="E116">
            <v>0</v>
          </cell>
          <cell r="F116">
            <v>0</v>
          </cell>
          <cell r="G116">
            <v>8091</v>
          </cell>
          <cell r="H116">
            <v>0</v>
          </cell>
        </row>
        <row r="117">
          <cell r="A117" t="str">
            <v>1.1.2.1.2.4.1</v>
          </cell>
          <cell r="B117" t="str">
            <v xml:space="preserve"> MOBILIARIO Y EQUIPO DE OFICINA </v>
          </cell>
          <cell r="C117">
            <v>8091</v>
          </cell>
          <cell r="D117">
            <v>0</v>
          </cell>
          <cell r="E117">
            <v>0</v>
          </cell>
          <cell r="F117">
            <v>0</v>
          </cell>
          <cell r="G117">
            <v>8091</v>
          </cell>
          <cell r="H117">
            <v>0</v>
          </cell>
        </row>
        <row r="118">
          <cell r="A118" t="str">
            <v>1.1.2.1.2.4.1.1</v>
          </cell>
          <cell r="B118" t="str">
            <v>MOBILIARIO Y EQUIPO DE OFICINA</v>
          </cell>
          <cell r="C118">
            <v>8091</v>
          </cell>
          <cell r="D118">
            <v>0</v>
          </cell>
          <cell r="E118">
            <v>0</v>
          </cell>
          <cell r="F118">
            <v>0</v>
          </cell>
          <cell r="G118">
            <v>8091</v>
          </cell>
          <cell r="H118">
            <v>0</v>
          </cell>
        </row>
        <row r="119">
          <cell r="A119" t="str">
            <v>1.1.2.1.2.5</v>
          </cell>
          <cell r="B119" t="str">
            <v xml:space="preserve"> EQUIPO DE COMPUTO </v>
          </cell>
          <cell r="C119">
            <v>3402996.2398000001</v>
          </cell>
          <cell r="D119">
            <v>0</v>
          </cell>
          <cell r="E119">
            <v>0</v>
          </cell>
          <cell r="F119">
            <v>0</v>
          </cell>
          <cell r="G119">
            <v>3402996.2398000001</v>
          </cell>
          <cell r="H119">
            <v>0</v>
          </cell>
        </row>
        <row r="120">
          <cell r="A120" t="str">
            <v>1.1.2.1.2.5.1</v>
          </cell>
          <cell r="B120" t="str">
            <v xml:space="preserve"> EQUIPO DE COMPUTO </v>
          </cell>
          <cell r="C120">
            <v>3402996.2398000001</v>
          </cell>
          <cell r="D120">
            <v>0</v>
          </cell>
          <cell r="E120">
            <v>0</v>
          </cell>
          <cell r="F120">
            <v>0</v>
          </cell>
          <cell r="G120">
            <v>3402996.2398000001</v>
          </cell>
          <cell r="H120">
            <v>0</v>
          </cell>
        </row>
        <row r="121">
          <cell r="A121" t="str">
            <v>1.1.2.1.2.5.1.1</v>
          </cell>
          <cell r="B121" t="str">
            <v>EQUIPO DE COMPUTO</v>
          </cell>
          <cell r="C121">
            <v>3378583.3</v>
          </cell>
          <cell r="D121">
            <v>0</v>
          </cell>
          <cell r="E121">
            <v>0</v>
          </cell>
          <cell r="F121">
            <v>0</v>
          </cell>
          <cell r="G121">
            <v>3378583.3</v>
          </cell>
          <cell r="H121">
            <v>0</v>
          </cell>
        </row>
        <row r="122">
          <cell r="A122" t="str">
            <v>1.1.2.1.2.16</v>
          </cell>
          <cell r="B122" t="str">
            <v xml:space="preserve"> OTROS ACTIVOS FIJOS </v>
          </cell>
          <cell r="C122">
            <v>25900</v>
          </cell>
          <cell r="D122">
            <v>0</v>
          </cell>
          <cell r="E122">
            <v>0</v>
          </cell>
          <cell r="F122">
            <v>0</v>
          </cell>
          <cell r="G122">
            <v>25900</v>
          </cell>
          <cell r="H122">
            <v>0</v>
          </cell>
        </row>
        <row r="123">
          <cell r="A123" t="str">
            <v>1.1.2.1.2.16.1</v>
          </cell>
          <cell r="B123" t="str">
            <v xml:space="preserve"> OTROS ACTIVOS FIJOS </v>
          </cell>
          <cell r="C123">
            <v>25900</v>
          </cell>
          <cell r="D123">
            <v>0</v>
          </cell>
          <cell r="E123">
            <v>0</v>
          </cell>
          <cell r="F123">
            <v>0</v>
          </cell>
          <cell r="G123">
            <v>25900</v>
          </cell>
          <cell r="H123">
            <v>0</v>
          </cell>
        </row>
        <row r="124">
          <cell r="A124" t="str">
            <v>1.1.2.1.2.16.1.4</v>
          </cell>
          <cell r="B124" t="str">
            <v>OTROS ACTIVOS FIJOS</v>
          </cell>
          <cell r="C124">
            <v>25900</v>
          </cell>
          <cell r="D124">
            <v>0</v>
          </cell>
          <cell r="E124">
            <v>0</v>
          </cell>
          <cell r="F124">
            <v>0</v>
          </cell>
          <cell r="G124">
            <v>25900</v>
          </cell>
          <cell r="H124">
            <v>0</v>
          </cell>
        </row>
        <row r="125">
          <cell r="A125" t="str">
            <v>1.1.2.1.3</v>
          </cell>
          <cell r="B125" t="str">
            <v xml:space="preserve"> DEPRECIACIONES ACUMULADAS </v>
          </cell>
          <cell r="C125">
            <v>0</v>
          </cell>
          <cell r="D125">
            <v>7125685.3561999705</v>
          </cell>
          <cell r="E125">
            <v>0</v>
          </cell>
          <cell r="F125">
            <v>64326.555800000016</v>
          </cell>
          <cell r="G125">
            <v>0</v>
          </cell>
          <cell r="H125">
            <v>7190011.9119999707</v>
          </cell>
        </row>
        <row r="126">
          <cell r="A126" t="str">
            <v>1.1.2.1.3.2</v>
          </cell>
          <cell r="B126" t="str">
            <v>DEPRECIACION ACUMULADA DE MAQUINARIA  Y EQUIPO</v>
          </cell>
          <cell r="C126">
            <v>0</v>
          </cell>
          <cell r="D126">
            <v>3644307.6831999938</v>
          </cell>
          <cell r="E126">
            <v>0</v>
          </cell>
          <cell r="F126">
            <v>61441.83360000002</v>
          </cell>
          <cell r="G126">
            <v>0</v>
          </cell>
          <cell r="H126">
            <v>3705749.5167999938</v>
          </cell>
        </row>
        <row r="127">
          <cell r="A127" t="str">
            <v>1.1.2.1.3.3</v>
          </cell>
          <cell r="B127" t="str">
            <v>DEPRECIACION ACUMULADA DE EQUIPO DE TRANSPORTE</v>
          </cell>
          <cell r="C127">
            <v>0</v>
          </cell>
          <cell r="D127">
            <v>51473.599999999991</v>
          </cell>
          <cell r="E127">
            <v>0</v>
          </cell>
          <cell r="F127">
            <v>1559.81</v>
          </cell>
          <cell r="G127">
            <v>0</v>
          </cell>
          <cell r="H127">
            <v>53033.409999999989</v>
          </cell>
        </row>
        <row r="128">
          <cell r="A128" t="str">
            <v>1.1.2.1.3.4</v>
          </cell>
          <cell r="B128" t="str">
            <v>DEPRECIACION ACUMULADA DE MOBILIARIO Y EQUIPO DE OFICINA</v>
          </cell>
          <cell r="C128">
            <v>0</v>
          </cell>
          <cell r="D128">
            <v>6270.5321000000104</v>
          </cell>
          <cell r="E128">
            <v>0</v>
          </cell>
          <cell r="F128">
            <v>67.433300000000003</v>
          </cell>
          <cell r="G128">
            <v>0</v>
          </cell>
          <cell r="H128">
            <v>6337.96540000001</v>
          </cell>
        </row>
        <row r="129">
          <cell r="A129" t="str">
            <v>1.1.2.1.3.5</v>
          </cell>
          <cell r="B129" t="str">
            <v>DEPRECIACION ACUMULADA DE EQUIPO DE COMPUTO</v>
          </cell>
          <cell r="C129">
            <v>0</v>
          </cell>
          <cell r="D129">
            <v>3397733.5408999762</v>
          </cell>
          <cell r="E129">
            <v>0</v>
          </cell>
          <cell r="F129">
            <v>1257.4789000000001</v>
          </cell>
          <cell r="G129">
            <v>0</v>
          </cell>
          <cell r="H129">
            <v>3398991.0197999761</v>
          </cell>
        </row>
        <row r="130">
          <cell r="A130" t="str">
            <v>1.1.2.1.3.16</v>
          </cell>
          <cell r="B130" t="str">
            <v>DEPRECIACION ACUMULADA DE OTROS ACTIVOS FIJOS</v>
          </cell>
          <cell r="C130">
            <v>0</v>
          </cell>
          <cell r="D130">
            <v>25900</v>
          </cell>
          <cell r="E130">
            <v>0</v>
          </cell>
          <cell r="F130">
            <v>0</v>
          </cell>
          <cell r="G130">
            <v>0</v>
          </cell>
          <cell r="H130">
            <v>25900</v>
          </cell>
        </row>
        <row r="131">
          <cell r="A131" t="str">
            <v>1.1.2.5</v>
          </cell>
          <cell r="B131" t="str">
            <v xml:space="preserve"> OTROS ACTIVOS A LARGO PLAZO </v>
          </cell>
          <cell r="C131">
            <v>86930.44</v>
          </cell>
          <cell r="D131">
            <v>0</v>
          </cell>
          <cell r="E131">
            <v>0</v>
          </cell>
          <cell r="F131">
            <v>0</v>
          </cell>
          <cell r="G131">
            <v>86930.44</v>
          </cell>
          <cell r="H131">
            <v>0</v>
          </cell>
        </row>
        <row r="132">
          <cell r="A132" t="str">
            <v>1.1.2.5.7</v>
          </cell>
          <cell r="B132" t="str">
            <v xml:space="preserve"> DEPOSITOS EN GARANTIA </v>
          </cell>
          <cell r="C132">
            <v>86930.44</v>
          </cell>
          <cell r="D132">
            <v>0</v>
          </cell>
          <cell r="E132">
            <v>0</v>
          </cell>
          <cell r="F132">
            <v>0</v>
          </cell>
          <cell r="G132">
            <v>86930.44</v>
          </cell>
          <cell r="H132">
            <v>0</v>
          </cell>
        </row>
        <row r="133">
          <cell r="A133" t="str">
            <v>1.1.2.5.7.2</v>
          </cell>
          <cell r="B133" t="str">
            <v xml:space="preserve"> DEPOSITOS EN GARANTIA DE ARRENDAMIENTO DE BIENES INMUEBLES </v>
          </cell>
          <cell r="C133">
            <v>86930.44</v>
          </cell>
          <cell r="D133">
            <v>0</v>
          </cell>
          <cell r="E133">
            <v>0</v>
          </cell>
          <cell r="F133">
            <v>0</v>
          </cell>
          <cell r="G133">
            <v>86930.44</v>
          </cell>
          <cell r="H133">
            <v>0</v>
          </cell>
        </row>
        <row r="134">
          <cell r="A134" t="str">
            <v>1.1.2.5.7.2.1</v>
          </cell>
          <cell r="B134" t="str">
            <v xml:space="preserve">DEPOSITOS EN GARANTIA  </v>
          </cell>
          <cell r="C134">
            <v>86930.44</v>
          </cell>
          <cell r="D134">
            <v>0</v>
          </cell>
          <cell r="E134">
            <v>0</v>
          </cell>
          <cell r="F134">
            <v>0</v>
          </cell>
          <cell r="G134">
            <v>86930.44</v>
          </cell>
          <cell r="H134">
            <v>0</v>
          </cell>
        </row>
        <row r="135">
          <cell r="A135" t="str">
            <v>1.2</v>
          </cell>
          <cell r="B135" t="str">
            <v xml:space="preserve"> PASIVO </v>
          </cell>
          <cell r="C135">
            <v>0</v>
          </cell>
          <cell r="D135">
            <v>15061488.92344798</v>
          </cell>
          <cell r="E135">
            <v>1687437.0179440002</v>
          </cell>
          <cell r="F135">
            <v>1551023.9937189999</v>
          </cell>
          <cell r="G135">
            <v>0</v>
          </cell>
          <cell r="H135">
            <v>14925075.899222979</v>
          </cell>
        </row>
        <row r="136">
          <cell r="A136" t="str">
            <v>1.2.1</v>
          </cell>
          <cell r="B136" t="str">
            <v xml:space="preserve"> PASIVOS A CORTO PLAZO </v>
          </cell>
          <cell r="C136">
            <v>0</v>
          </cell>
          <cell r="D136">
            <v>15061488.92344798</v>
          </cell>
          <cell r="E136">
            <v>1687437.0179440002</v>
          </cell>
          <cell r="F136">
            <v>1551023.9937189999</v>
          </cell>
          <cell r="G136">
            <v>0</v>
          </cell>
          <cell r="H136">
            <v>14925075.899222979</v>
          </cell>
        </row>
        <row r="137">
          <cell r="A137" t="str">
            <v>1.2.1.1</v>
          </cell>
          <cell r="B137" t="str">
            <v xml:space="preserve"> PROVEEDORES </v>
          </cell>
          <cell r="C137">
            <v>0</v>
          </cell>
          <cell r="D137">
            <v>14102452.119706256</v>
          </cell>
          <cell r="E137">
            <v>1143262.2899999998</v>
          </cell>
          <cell r="F137">
            <v>1048583.9007000001</v>
          </cell>
          <cell r="G137">
            <v>0</v>
          </cell>
          <cell r="H137">
            <v>14007773.730406258</v>
          </cell>
        </row>
        <row r="138">
          <cell r="A138" t="str">
            <v>1.2.1.1.1</v>
          </cell>
          <cell r="B138" t="str">
            <v xml:space="preserve"> PROVEEDORES NACIONALES </v>
          </cell>
          <cell r="C138">
            <v>0</v>
          </cell>
          <cell r="D138">
            <v>14102452.119706256</v>
          </cell>
          <cell r="E138">
            <v>1143262.2899999998</v>
          </cell>
          <cell r="F138">
            <v>1048583.9007000001</v>
          </cell>
          <cell r="G138">
            <v>0</v>
          </cell>
          <cell r="H138">
            <v>14007773.730406258</v>
          </cell>
        </row>
        <row r="139">
          <cell r="A139" t="str">
            <v>1.2.1.1.1.1</v>
          </cell>
          <cell r="B139" t="str">
            <v xml:space="preserve">ARTROMED SA DE CV  </v>
          </cell>
          <cell r="C139">
            <v>0</v>
          </cell>
          <cell r="D139">
            <v>1394038.3999999994</v>
          </cell>
          <cell r="E139">
            <v>35623.599999999999</v>
          </cell>
          <cell r="F139">
            <v>64101.599999999999</v>
          </cell>
          <cell r="G139">
            <v>0</v>
          </cell>
          <cell r="H139">
            <v>1422516.3999999994</v>
          </cell>
        </row>
        <row r="140">
          <cell r="A140" t="str">
            <v>1.2.1.1.1.3</v>
          </cell>
          <cell r="B140" t="str">
            <v xml:space="preserve">SMITH &amp;amp; NEPHEW, S.A DE, C.V  </v>
          </cell>
          <cell r="C140">
            <v>0</v>
          </cell>
          <cell r="D140">
            <v>483188.91729997844</v>
          </cell>
          <cell r="E140">
            <v>598802.75999999989</v>
          </cell>
          <cell r="F140">
            <v>448793.22019999998</v>
          </cell>
          <cell r="G140">
            <v>0</v>
          </cell>
          <cell r="H140">
            <v>333179.37749997852</v>
          </cell>
        </row>
        <row r="141">
          <cell r="A141" t="str">
            <v>1.2.1.1.1.5</v>
          </cell>
          <cell r="B141" t="str">
            <v xml:space="preserve">DISTRIBUIDORA ORTHO, S. DE R.L. DE C.V.  </v>
          </cell>
          <cell r="C141">
            <v>0</v>
          </cell>
          <cell r="D141">
            <v>73608.800000000047</v>
          </cell>
          <cell r="E141">
            <v>28124.2</v>
          </cell>
          <cell r="F141">
            <v>0</v>
          </cell>
          <cell r="G141">
            <v>0</v>
          </cell>
          <cell r="H141">
            <v>45484.600000000049</v>
          </cell>
        </row>
        <row r="142">
          <cell r="A142" t="str">
            <v>1.2.1.1.1.9</v>
          </cell>
          <cell r="B142" t="str">
            <v xml:space="preserve">INGENIERIA Y TECNOLOGIA ESPECIALIZADA ARMANI SA DE CV  </v>
          </cell>
          <cell r="C142">
            <v>0</v>
          </cell>
          <cell r="D142">
            <v>0</v>
          </cell>
          <cell r="E142">
            <v>201539.37</v>
          </cell>
          <cell r="F142">
            <v>201539.37</v>
          </cell>
          <cell r="G142">
            <v>0</v>
          </cell>
          <cell r="H142">
            <v>0</v>
          </cell>
        </row>
        <row r="143">
          <cell r="A143" t="str">
            <v>1.2.1.1.1.11</v>
          </cell>
          <cell r="B143" t="str">
            <v xml:space="preserve">CLS MEDICA EN ORTOPEDIA S DE RL DE CV  </v>
          </cell>
          <cell r="C143">
            <v>0</v>
          </cell>
          <cell r="D143">
            <v>521940.38</v>
          </cell>
          <cell r="E143">
            <v>0</v>
          </cell>
          <cell r="F143">
            <v>0</v>
          </cell>
          <cell r="G143">
            <v>0</v>
          </cell>
          <cell r="H143">
            <v>521940.38</v>
          </cell>
        </row>
        <row r="144">
          <cell r="A144" t="str">
            <v>1.2.1.1.1.12</v>
          </cell>
          <cell r="B144" t="str">
            <v xml:space="preserve">MOISES VELAZQUEZ MERIN  </v>
          </cell>
          <cell r="C144">
            <v>0</v>
          </cell>
          <cell r="D144">
            <v>14616.000200000126</v>
          </cell>
          <cell r="E144">
            <v>0</v>
          </cell>
          <cell r="F144">
            <v>11600</v>
          </cell>
          <cell r="G144">
            <v>0</v>
          </cell>
          <cell r="H144">
            <v>26216.000200000126</v>
          </cell>
        </row>
        <row r="145">
          <cell r="A145" t="str">
            <v>1.2.1.1.1.14</v>
          </cell>
          <cell r="B145" t="str">
            <v xml:space="preserve">SERVICIO GASOLINERO XOLA SA DE CV  </v>
          </cell>
          <cell r="C145">
            <v>0</v>
          </cell>
          <cell r="D145">
            <v>2760.190899999463</v>
          </cell>
          <cell r="E145">
            <v>11685</v>
          </cell>
          <cell r="F145">
            <v>12270</v>
          </cell>
          <cell r="G145">
            <v>0</v>
          </cell>
          <cell r="H145">
            <v>3345.190899999463</v>
          </cell>
        </row>
        <row r="146">
          <cell r="A146" t="str">
            <v>1.2.1.1.1.15</v>
          </cell>
          <cell r="B146" t="str">
            <v xml:space="preserve">Facileasing S.A. de C.V.  </v>
          </cell>
          <cell r="C146">
            <v>0</v>
          </cell>
          <cell r="D146">
            <v>0</v>
          </cell>
          <cell r="E146">
            <v>10622.27</v>
          </cell>
          <cell r="F146">
            <v>10622.27</v>
          </cell>
          <cell r="G146">
            <v>0</v>
          </cell>
          <cell r="H146">
            <v>0</v>
          </cell>
        </row>
        <row r="147">
          <cell r="A147" t="str">
            <v>1.2.1.1.1.17</v>
          </cell>
          <cell r="B147" t="str">
            <v xml:space="preserve">MATTAR ISSI SERVICES S.A. DE C.V.  </v>
          </cell>
          <cell r="C147">
            <v>0</v>
          </cell>
          <cell r="D147">
            <v>0</v>
          </cell>
          <cell r="E147">
            <v>3273.52</v>
          </cell>
          <cell r="F147">
            <v>3273.52</v>
          </cell>
          <cell r="G147">
            <v>0</v>
          </cell>
          <cell r="H147">
            <v>0</v>
          </cell>
        </row>
        <row r="148">
          <cell r="A148" t="str">
            <v>1.2.1.1.1.18</v>
          </cell>
          <cell r="B148" t="str">
            <v xml:space="preserve">SERVICONTACTO CORPORATIVO Y MULTIEMPRESARIAL ARL, S.A. DE C.V.  </v>
          </cell>
          <cell r="C148">
            <v>0</v>
          </cell>
          <cell r="D148">
            <v>0</v>
          </cell>
          <cell r="E148">
            <v>108576</v>
          </cell>
          <cell r="F148">
            <v>108576</v>
          </cell>
          <cell r="G148">
            <v>0</v>
          </cell>
          <cell r="H148">
            <v>0</v>
          </cell>
        </row>
        <row r="149">
          <cell r="A149" t="str">
            <v>1.2.1.1.1.19</v>
          </cell>
          <cell r="B149" t="str">
            <v xml:space="preserve">INSTRUMENTACIÓN MÉDICA, S. A. DE C. V.  </v>
          </cell>
          <cell r="C149">
            <v>0</v>
          </cell>
          <cell r="D149">
            <v>24376.500020461623</v>
          </cell>
          <cell r="E149">
            <v>0</v>
          </cell>
          <cell r="F149">
            <v>0</v>
          </cell>
          <cell r="G149">
            <v>0</v>
          </cell>
          <cell r="H149">
            <v>24376.500020461623</v>
          </cell>
        </row>
        <row r="150">
          <cell r="A150" t="str">
            <v>1.2.1.1.1.21</v>
          </cell>
          <cell r="B150" t="str">
            <v xml:space="preserve">HOSPITAL SANTA COLETA, S.A.DE C.V.  </v>
          </cell>
          <cell r="C150">
            <v>0</v>
          </cell>
          <cell r="D150">
            <v>2320</v>
          </cell>
          <cell r="E150">
            <v>5800</v>
          </cell>
          <cell r="F150">
            <v>5800</v>
          </cell>
          <cell r="G150">
            <v>0</v>
          </cell>
          <cell r="H150">
            <v>2320</v>
          </cell>
        </row>
        <row r="151">
          <cell r="A151" t="str">
            <v>1.2.1.1.1.24</v>
          </cell>
          <cell r="B151" t="str">
            <v xml:space="preserve">Nueva Wal Mart de México, S. de R. L. de C.V.  </v>
          </cell>
          <cell r="C151">
            <v>0</v>
          </cell>
          <cell r="D151">
            <v>1104.9613000001118</v>
          </cell>
          <cell r="E151">
            <v>2902.29</v>
          </cell>
          <cell r="F151">
            <v>2902.29</v>
          </cell>
          <cell r="G151">
            <v>0</v>
          </cell>
          <cell r="H151">
            <v>1104.9613000001118</v>
          </cell>
        </row>
        <row r="152">
          <cell r="A152" t="str">
            <v>1.2.1.1.1.28</v>
          </cell>
          <cell r="B152" t="str">
            <v xml:space="preserve">ESTACIONAMIENTO  </v>
          </cell>
          <cell r="C152">
            <v>0</v>
          </cell>
          <cell r="D152">
            <v>0</v>
          </cell>
          <cell r="E152">
            <v>28.85</v>
          </cell>
          <cell r="F152">
            <v>28.85</v>
          </cell>
          <cell r="G152">
            <v>0</v>
          </cell>
          <cell r="H152">
            <v>0</v>
          </cell>
        </row>
        <row r="153">
          <cell r="A153" t="str">
            <v>1.2.1.1.1.31</v>
          </cell>
          <cell r="B153" t="str">
            <v xml:space="preserve">Envasadoras de Aguas en Mexico S  de RL  de CV  </v>
          </cell>
          <cell r="C153">
            <v>0</v>
          </cell>
          <cell r="D153">
            <v>253</v>
          </cell>
          <cell r="E153">
            <v>0</v>
          </cell>
          <cell r="F153">
            <v>0</v>
          </cell>
          <cell r="G153">
            <v>0</v>
          </cell>
          <cell r="H153">
            <v>253</v>
          </cell>
        </row>
        <row r="154">
          <cell r="A154" t="str">
            <v>1.2.1.1.1.33</v>
          </cell>
          <cell r="B154" t="str">
            <v xml:space="preserve">QUALITAS COMPAÑIA DE SEGUROS, S.A. DE C.V.  </v>
          </cell>
          <cell r="C154">
            <v>0</v>
          </cell>
          <cell r="D154">
            <v>20294.080000000009</v>
          </cell>
          <cell r="E154">
            <v>0</v>
          </cell>
          <cell r="F154">
            <v>0</v>
          </cell>
          <cell r="G154">
            <v>0</v>
          </cell>
          <cell r="H154">
            <v>20294.080000000009</v>
          </cell>
        </row>
        <row r="155">
          <cell r="A155" t="str">
            <v>1.2.1.1.1.34</v>
          </cell>
          <cell r="B155" t="str">
            <v xml:space="preserve">TELEFONOS DE MEXICO S.A.B. DE C.V.  </v>
          </cell>
          <cell r="C155">
            <v>0</v>
          </cell>
          <cell r="D155">
            <v>3060.9999999998981</v>
          </cell>
          <cell r="E155">
            <v>1848</v>
          </cell>
          <cell r="F155">
            <v>3061</v>
          </cell>
          <cell r="G155">
            <v>0</v>
          </cell>
          <cell r="H155">
            <v>4273.9999999998981</v>
          </cell>
        </row>
        <row r="156">
          <cell r="A156" t="str">
            <v>1.2.1.1.1.36</v>
          </cell>
          <cell r="B156" t="str">
            <v xml:space="preserve">VOLKSWAGEN LEASING SA DE CV  </v>
          </cell>
          <cell r="C156">
            <v>0</v>
          </cell>
          <cell r="D156">
            <v>47594.74079999933</v>
          </cell>
          <cell r="E156">
            <v>29574.32</v>
          </cell>
          <cell r="F156">
            <v>29574.320100000001</v>
          </cell>
          <cell r="G156">
            <v>0</v>
          </cell>
          <cell r="H156">
            <v>47594.740899999335</v>
          </cell>
        </row>
        <row r="157">
          <cell r="A157" t="str">
            <v>1.2.1.1.1.37</v>
          </cell>
          <cell r="B157" t="str">
            <v xml:space="preserve">PANTRA MED, S.A. DE C.V.  </v>
          </cell>
          <cell r="C157">
            <v>0</v>
          </cell>
          <cell r="D157">
            <v>27840</v>
          </cell>
          <cell r="E157">
            <v>0</v>
          </cell>
          <cell r="F157">
            <v>0</v>
          </cell>
          <cell r="G157">
            <v>0</v>
          </cell>
          <cell r="H157">
            <v>27840</v>
          </cell>
        </row>
        <row r="158">
          <cell r="A158" t="str">
            <v>1.2.1.1.1.38</v>
          </cell>
          <cell r="B158" t="str">
            <v xml:space="preserve">CABLEVISION S.A. DE C.V.  </v>
          </cell>
          <cell r="C158">
            <v>0</v>
          </cell>
          <cell r="D158">
            <v>1194</v>
          </cell>
          <cell r="E158">
            <v>0</v>
          </cell>
          <cell r="F158">
            <v>0</v>
          </cell>
          <cell r="G158">
            <v>0</v>
          </cell>
          <cell r="H158">
            <v>1194</v>
          </cell>
        </row>
        <row r="159">
          <cell r="A159" t="str">
            <v>1.2.1.1.1.41</v>
          </cell>
          <cell r="B159" t="str">
            <v xml:space="preserve">I+D MEXICO S.A DE C.V.  </v>
          </cell>
          <cell r="C159">
            <v>0</v>
          </cell>
          <cell r="D159">
            <v>5000</v>
          </cell>
          <cell r="E159">
            <v>4600</v>
          </cell>
          <cell r="F159">
            <v>4400</v>
          </cell>
          <cell r="G159">
            <v>0</v>
          </cell>
          <cell r="H159">
            <v>4800</v>
          </cell>
        </row>
        <row r="160">
          <cell r="A160" t="str">
            <v>1.2.1.1.1.44</v>
          </cell>
          <cell r="B160" t="str">
            <v xml:space="preserve">ESTACIONAMIENTO MONTECITO, S.A DE C.V  </v>
          </cell>
          <cell r="C160">
            <v>0</v>
          </cell>
          <cell r="D160">
            <v>0</v>
          </cell>
          <cell r="E160">
            <v>35</v>
          </cell>
          <cell r="F160">
            <v>35</v>
          </cell>
          <cell r="G160">
            <v>0</v>
          </cell>
          <cell r="H160">
            <v>0</v>
          </cell>
        </row>
        <row r="161">
          <cell r="A161" t="str">
            <v>1.2.1.1.1.45</v>
          </cell>
          <cell r="B161" t="str">
            <v xml:space="preserve">Casa Cravioto S.A. de C.V.  </v>
          </cell>
          <cell r="C161">
            <v>0</v>
          </cell>
          <cell r="D161">
            <v>5996.7312000000093</v>
          </cell>
          <cell r="E161">
            <v>0</v>
          </cell>
          <cell r="F161">
            <v>0</v>
          </cell>
          <cell r="G161">
            <v>0</v>
          </cell>
          <cell r="H161">
            <v>5996.7312000000093</v>
          </cell>
        </row>
        <row r="162">
          <cell r="A162" t="str">
            <v>1.2.1.1.1.52</v>
          </cell>
          <cell r="B162" t="str">
            <v xml:space="preserve">ELECTRICA PALMA, S.A. DE C.V.  </v>
          </cell>
          <cell r="C162">
            <v>0</v>
          </cell>
          <cell r="D162">
            <v>164.5006000000003</v>
          </cell>
          <cell r="E162">
            <v>0</v>
          </cell>
          <cell r="F162">
            <v>0</v>
          </cell>
          <cell r="G162">
            <v>0</v>
          </cell>
          <cell r="H162">
            <v>164.5006000000003</v>
          </cell>
        </row>
        <row r="163">
          <cell r="A163" t="str">
            <v>1.2.1.1.1.55</v>
          </cell>
          <cell r="B163" t="str">
            <v xml:space="preserve">AXA Seguros, S.A. de C.V.  </v>
          </cell>
          <cell r="C163">
            <v>0</v>
          </cell>
          <cell r="D163">
            <v>16607.609999999986</v>
          </cell>
          <cell r="E163">
            <v>5535.87</v>
          </cell>
          <cell r="F163">
            <v>0</v>
          </cell>
          <cell r="G163">
            <v>0</v>
          </cell>
          <cell r="H163">
            <v>11071.739999999987</v>
          </cell>
        </row>
        <row r="164">
          <cell r="A164" t="str">
            <v>1.2.1.1.1.56</v>
          </cell>
          <cell r="B164" t="str">
            <v xml:space="preserve">MEDSTENT, S.A. DE C.V.  </v>
          </cell>
          <cell r="C164">
            <v>0</v>
          </cell>
          <cell r="D164">
            <v>10887994.044956544</v>
          </cell>
          <cell r="E164">
            <v>0</v>
          </cell>
          <cell r="F164">
            <v>69740.3704</v>
          </cell>
          <cell r="G164">
            <v>0</v>
          </cell>
          <cell r="H164">
            <v>10957734.415356545</v>
          </cell>
        </row>
        <row r="165">
          <cell r="A165" t="str">
            <v>1.2.1.1.1.67</v>
          </cell>
          <cell r="B165" t="str">
            <v xml:space="preserve">Rocio Ruiz Olvera  </v>
          </cell>
          <cell r="C165">
            <v>0</v>
          </cell>
          <cell r="D165">
            <v>81970.240000000165</v>
          </cell>
          <cell r="E165">
            <v>9289.2800000000007</v>
          </cell>
          <cell r="F165">
            <v>9289.2800000000007</v>
          </cell>
          <cell r="G165">
            <v>0</v>
          </cell>
          <cell r="H165">
            <v>81970.240000000165</v>
          </cell>
        </row>
        <row r="166">
          <cell r="A166" t="str">
            <v>1.2.1.1.1.68</v>
          </cell>
          <cell r="B166" t="str">
            <v xml:space="preserve">NR FINANCE MEXICO S.A. DE C.V. SOFOM ER  </v>
          </cell>
          <cell r="C166">
            <v>0</v>
          </cell>
          <cell r="D166">
            <v>86850</v>
          </cell>
          <cell r="E166">
            <v>0</v>
          </cell>
          <cell r="F166">
            <v>0</v>
          </cell>
          <cell r="G166">
            <v>0</v>
          </cell>
          <cell r="H166">
            <v>86850</v>
          </cell>
        </row>
        <row r="167">
          <cell r="A167" t="str">
            <v>1.2.1.1.1.69</v>
          </cell>
          <cell r="B167" t="str">
            <v xml:space="preserve">Roberto Osante Kretchmar  </v>
          </cell>
          <cell r="C167">
            <v>0</v>
          </cell>
          <cell r="D167">
            <v>50732.6</v>
          </cell>
          <cell r="E167">
            <v>0</v>
          </cell>
          <cell r="F167">
            <v>0</v>
          </cell>
          <cell r="G167">
            <v>0</v>
          </cell>
          <cell r="H167">
            <v>50732.6</v>
          </cell>
        </row>
        <row r="168">
          <cell r="A168" t="str">
            <v>1.2.1.1.1.70</v>
          </cell>
          <cell r="B168" t="str">
            <v xml:space="preserve">AT&amp;amp;T Comercializacion Movil, S. de R.L. de C.V.  </v>
          </cell>
          <cell r="C168">
            <v>0</v>
          </cell>
          <cell r="D168">
            <v>10692.006229275255</v>
          </cell>
          <cell r="E168">
            <v>10692</v>
          </cell>
          <cell r="F168">
            <v>10865.999999999991</v>
          </cell>
          <cell r="G168">
            <v>0</v>
          </cell>
          <cell r="H168">
            <v>10866.006229275246</v>
          </cell>
        </row>
        <row r="169">
          <cell r="A169" t="str">
            <v>1.2.1.1.1.74</v>
          </cell>
          <cell r="B169" t="str">
            <v xml:space="preserve">FONDO NACIONAL DE INFRAESTRUCTURA  </v>
          </cell>
          <cell r="C169">
            <v>0</v>
          </cell>
          <cell r="D169">
            <v>168</v>
          </cell>
          <cell r="E169">
            <v>620</v>
          </cell>
          <cell r="F169">
            <v>544</v>
          </cell>
          <cell r="G169">
            <v>0</v>
          </cell>
          <cell r="H169">
            <v>92</v>
          </cell>
        </row>
        <row r="170">
          <cell r="A170" t="str">
            <v>1.2.1.1.1.76</v>
          </cell>
          <cell r="B170" t="str">
            <v xml:space="preserve">CFE SUMINISTRADOR DE SERVICIOS BASICOS  </v>
          </cell>
          <cell r="C170">
            <v>0</v>
          </cell>
          <cell r="D170">
            <v>819.02000000000226</v>
          </cell>
          <cell r="E170">
            <v>173.18</v>
          </cell>
          <cell r="F170">
            <v>0</v>
          </cell>
          <cell r="G170">
            <v>0</v>
          </cell>
          <cell r="H170">
            <v>645.84000000000219</v>
          </cell>
        </row>
        <row r="171">
          <cell r="A171" t="str">
            <v>1.2.1.1.1.80</v>
          </cell>
          <cell r="B171" t="str">
            <v xml:space="preserve">MERAKI BARRAGAN DISTRIBUIDORES SA DE CV  </v>
          </cell>
          <cell r="C171">
            <v>0</v>
          </cell>
          <cell r="D171">
            <v>6392.3002000000124</v>
          </cell>
          <cell r="E171">
            <v>0</v>
          </cell>
          <cell r="F171">
            <v>0</v>
          </cell>
          <cell r="G171">
            <v>0</v>
          </cell>
          <cell r="H171">
            <v>6392.3002000000124</v>
          </cell>
        </row>
        <row r="172">
          <cell r="A172" t="str">
            <v>1.2.1.1.1.84</v>
          </cell>
          <cell r="B172" t="str">
            <v xml:space="preserve">Miranda Lagunas y Asociados S.C.  </v>
          </cell>
          <cell r="C172">
            <v>0</v>
          </cell>
          <cell r="D172">
            <v>227476</v>
          </cell>
          <cell r="E172">
            <v>17864</v>
          </cell>
          <cell r="F172">
            <v>17864</v>
          </cell>
          <cell r="G172">
            <v>0</v>
          </cell>
          <cell r="H172">
            <v>227476</v>
          </cell>
        </row>
        <row r="173">
          <cell r="A173" t="str">
            <v>1.2.1.1.1.85</v>
          </cell>
          <cell r="B173" t="str">
            <v xml:space="preserve">AB&amp;amp;C LEASING DE MEXICO SAPI DE CV  </v>
          </cell>
          <cell r="C173">
            <v>0</v>
          </cell>
          <cell r="D173">
            <v>0</v>
          </cell>
          <cell r="E173">
            <v>11004.46</v>
          </cell>
          <cell r="F173">
            <v>11004.46</v>
          </cell>
          <cell r="G173">
            <v>0</v>
          </cell>
          <cell r="H173">
            <v>0</v>
          </cell>
        </row>
        <row r="174">
          <cell r="A174" t="str">
            <v>1.2.1.1.1.93</v>
          </cell>
          <cell r="B174" t="str">
            <v xml:space="preserve">AUTOBUSES DE LA PIEDAD S.A DE C.V  </v>
          </cell>
          <cell r="C174">
            <v>0</v>
          </cell>
          <cell r="D174">
            <v>389.99989999999161</v>
          </cell>
          <cell r="E174">
            <v>390</v>
          </cell>
          <cell r="F174">
            <v>0</v>
          </cell>
          <cell r="G174">
            <v>0</v>
          </cell>
          <cell r="H174">
            <v>0</v>
          </cell>
        </row>
        <row r="175">
          <cell r="A175" t="str">
            <v>1.2.1.1.1.97</v>
          </cell>
          <cell r="B175" t="str">
            <v xml:space="preserve">AUTOTRANSPORTES FLECHA ROJA SA DE CV  </v>
          </cell>
          <cell r="C175">
            <v>0</v>
          </cell>
          <cell r="D175">
            <v>392</v>
          </cell>
          <cell r="E175">
            <v>392</v>
          </cell>
          <cell r="F175">
            <v>0</v>
          </cell>
          <cell r="G175">
            <v>0</v>
          </cell>
          <cell r="H175">
            <v>0</v>
          </cell>
        </row>
        <row r="176">
          <cell r="A176" t="str">
            <v>1.2.1.1.1.112</v>
          </cell>
          <cell r="B176" t="str">
            <v xml:space="preserve">DHL EXPRESS MEXICO S.A. DE C.V.  </v>
          </cell>
          <cell r="C176">
            <v>0</v>
          </cell>
          <cell r="D176">
            <v>476.45999999999913</v>
          </cell>
          <cell r="E176">
            <v>0</v>
          </cell>
          <cell r="F176">
            <v>0</v>
          </cell>
          <cell r="G176">
            <v>0</v>
          </cell>
          <cell r="H176">
            <v>476.45999999999913</v>
          </cell>
        </row>
        <row r="177">
          <cell r="A177" t="str">
            <v>1.2.1.1.1.116</v>
          </cell>
          <cell r="B177" t="str">
            <v xml:space="preserve">TAXISTAS AGREMIADOS PARA EL SERV DE TRANSPORTACION TERRESTRE  </v>
          </cell>
          <cell r="C177">
            <v>0</v>
          </cell>
          <cell r="D177">
            <v>510</v>
          </cell>
          <cell r="E177">
            <v>0</v>
          </cell>
          <cell r="F177">
            <v>0</v>
          </cell>
          <cell r="G177">
            <v>0</v>
          </cell>
          <cell r="H177">
            <v>510</v>
          </cell>
        </row>
        <row r="178">
          <cell r="A178" t="str">
            <v>1.2.1.1.1.123</v>
          </cell>
          <cell r="B178" t="str">
            <v xml:space="preserve">DISTRIBUIDORA DE ARTROSERVICIOS SA DE CV  </v>
          </cell>
          <cell r="C178">
            <v>0</v>
          </cell>
          <cell r="D178">
            <v>0</v>
          </cell>
          <cell r="E178">
            <v>11110.53</v>
          </cell>
          <cell r="F178">
            <v>11110.53</v>
          </cell>
          <cell r="G178">
            <v>0</v>
          </cell>
          <cell r="H178">
            <v>0</v>
          </cell>
        </row>
        <row r="179">
          <cell r="A179" t="str">
            <v>1.2.1.1.1.131</v>
          </cell>
          <cell r="B179" t="str">
            <v xml:space="preserve">CENTRO MEDICO FARMACIA SA DE CV  </v>
          </cell>
          <cell r="C179">
            <v>0</v>
          </cell>
          <cell r="D179">
            <v>1665</v>
          </cell>
          <cell r="E179">
            <v>0</v>
          </cell>
          <cell r="F179">
            <v>0</v>
          </cell>
          <cell r="G179">
            <v>0</v>
          </cell>
          <cell r="H179">
            <v>1665</v>
          </cell>
        </row>
        <row r="180">
          <cell r="A180" t="str">
            <v>1.2.1.1.1.147</v>
          </cell>
          <cell r="B180" t="str">
            <v xml:space="preserve">LANCETA GROUP, S.A. DE C.V.  </v>
          </cell>
          <cell r="C180">
            <v>0</v>
          </cell>
          <cell r="D180">
            <v>362.61999999999989</v>
          </cell>
          <cell r="E180">
            <v>362.62</v>
          </cell>
          <cell r="F180">
            <v>0</v>
          </cell>
          <cell r="G180">
            <v>0</v>
          </cell>
          <cell r="H180">
            <v>0</v>
          </cell>
        </row>
        <row r="181">
          <cell r="A181" t="str">
            <v>1.2.1.1.1.152</v>
          </cell>
          <cell r="B181" t="str">
            <v xml:space="preserve">PARE, S.A.  </v>
          </cell>
          <cell r="C181">
            <v>0</v>
          </cell>
          <cell r="D181">
            <v>0</v>
          </cell>
          <cell r="E181">
            <v>120</v>
          </cell>
          <cell r="F181">
            <v>120</v>
          </cell>
          <cell r="G181">
            <v>0</v>
          </cell>
          <cell r="H181">
            <v>0</v>
          </cell>
        </row>
        <row r="182">
          <cell r="A182" t="str">
            <v>1.2.1.1.1.157</v>
          </cell>
          <cell r="B182" t="str">
            <v xml:space="preserve">Concesionaria Mexiquense, S.A. DE C.V.  </v>
          </cell>
          <cell r="C182">
            <v>0</v>
          </cell>
          <cell r="D182">
            <v>74.989999999998872</v>
          </cell>
          <cell r="E182">
            <v>788.98</v>
          </cell>
          <cell r="F182">
            <v>713.99</v>
          </cell>
          <cell r="G182">
            <v>0</v>
          </cell>
          <cell r="H182">
            <v>0</v>
          </cell>
        </row>
        <row r="183">
          <cell r="A183" t="str">
            <v>1.2.1.1.1.168</v>
          </cell>
          <cell r="B183" t="str">
            <v xml:space="preserve">TLAPALERIA GARCIA  </v>
          </cell>
          <cell r="C183">
            <v>0</v>
          </cell>
          <cell r="D183">
            <v>159.99</v>
          </cell>
          <cell r="E183">
            <v>0</v>
          </cell>
          <cell r="F183">
            <v>0</v>
          </cell>
          <cell r="G183">
            <v>0</v>
          </cell>
          <cell r="H183">
            <v>159.99</v>
          </cell>
        </row>
        <row r="184">
          <cell r="A184" t="str">
            <v>1.2.1.1.1.178</v>
          </cell>
          <cell r="B184" t="str">
            <v xml:space="preserve">ADT Private Security Services de México S.A. de C.V.  </v>
          </cell>
          <cell r="C184">
            <v>0</v>
          </cell>
          <cell r="D184">
            <v>1367.4499999999898</v>
          </cell>
          <cell r="E184">
            <v>1367.45</v>
          </cell>
          <cell r="F184">
            <v>1367.45</v>
          </cell>
          <cell r="G184">
            <v>0</v>
          </cell>
          <cell r="H184">
            <v>1367.4499999999898</v>
          </cell>
        </row>
        <row r="185">
          <cell r="A185" t="str">
            <v>1.2.1.1.1.187</v>
          </cell>
          <cell r="B185" t="str">
            <v xml:space="preserve">CADENA COMERCIAL OXXO, S.A. DE C.V.  </v>
          </cell>
          <cell r="C185">
            <v>0</v>
          </cell>
          <cell r="D185">
            <v>474</v>
          </cell>
          <cell r="E185">
            <v>132</v>
          </cell>
          <cell r="F185">
            <v>132</v>
          </cell>
          <cell r="G185">
            <v>0</v>
          </cell>
          <cell r="H185">
            <v>474</v>
          </cell>
        </row>
        <row r="186">
          <cell r="A186" t="str">
            <v>1.2.1.1.1.230</v>
          </cell>
          <cell r="B186" t="str">
            <v xml:space="preserve">OTROS GASTOS  </v>
          </cell>
          <cell r="C186">
            <v>0</v>
          </cell>
          <cell r="D186">
            <v>-3100.58</v>
          </cell>
          <cell r="E186">
            <v>0</v>
          </cell>
          <cell r="F186">
            <v>0</v>
          </cell>
          <cell r="G186">
            <v>0</v>
          </cell>
          <cell r="H186">
            <v>-3100.58</v>
          </cell>
        </row>
        <row r="187">
          <cell r="A187" t="str">
            <v>1.2.1.1.1.238</v>
          </cell>
          <cell r="B187" t="str">
            <v xml:space="preserve">VICTOR MANUEL MEDINA PALMA  </v>
          </cell>
          <cell r="C187">
            <v>0</v>
          </cell>
          <cell r="D187">
            <v>0</v>
          </cell>
          <cell r="E187">
            <v>390</v>
          </cell>
          <cell r="F187">
            <v>390</v>
          </cell>
          <cell r="G187">
            <v>0</v>
          </cell>
          <cell r="H187">
            <v>0</v>
          </cell>
        </row>
        <row r="188">
          <cell r="A188" t="str">
            <v>1.2.1.1.1.255</v>
          </cell>
          <cell r="B188" t="str">
            <v xml:space="preserve">SEDNA HOSPITAL S.A. DE C.V.  </v>
          </cell>
          <cell r="C188">
            <v>0</v>
          </cell>
          <cell r="D188">
            <v>168</v>
          </cell>
          <cell r="E188">
            <v>0</v>
          </cell>
          <cell r="F188">
            <v>0</v>
          </cell>
          <cell r="G188">
            <v>0</v>
          </cell>
          <cell r="H188">
            <v>168</v>
          </cell>
        </row>
        <row r="189">
          <cell r="A189" t="str">
            <v>1.2.1.1.1.272</v>
          </cell>
          <cell r="B189" t="str">
            <v xml:space="preserve">SERVICIENTIFICA-MEDICA S.A. DE C.V.  </v>
          </cell>
          <cell r="C189">
            <v>0</v>
          </cell>
          <cell r="D189">
            <v>1600.8000000000029</v>
          </cell>
          <cell r="E189">
            <v>1600.8</v>
          </cell>
          <cell r="F189">
            <v>0</v>
          </cell>
          <cell r="G189">
            <v>0</v>
          </cell>
          <cell r="H189">
            <v>0</v>
          </cell>
        </row>
        <row r="190">
          <cell r="A190" t="str">
            <v>1.2.1.1.1.275</v>
          </cell>
          <cell r="B190" t="str">
            <v xml:space="preserve">JESUS ENRIQUE DE LA CRUZ CASTILLO  </v>
          </cell>
          <cell r="C190">
            <v>0</v>
          </cell>
          <cell r="D190">
            <v>930</v>
          </cell>
          <cell r="E190">
            <v>0</v>
          </cell>
          <cell r="F190">
            <v>0</v>
          </cell>
          <cell r="G190">
            <v>0</v>
          </cell>
          <cell r="H190">
            <v>930</v>
          </cell>
        </row>
        <row r="191">
          <cell r="A191" t="str">
            <v>1.2.1.1.1.300</v>
          </cell>
          <cell r="B191" t="str">
            <v xml:space="preserve">BRILOS DE MÉXICO S.A. DE C.V.  </v>
          </cell>
          <cell r="C191">
            <v>0</v>
          </cell>
          <cell r="D191">
            <v>52526.650299999979</v>
          </cell>
          <cell r="E191">
            <v>18062.59</v>
          </cell>
          <cell r="F191">
            <v>0</v>
          </cell>
          <cell r="G191">
            <v>0</v>
          </cell>
          <cell r="H191">
            <v>34464.060299999983</v>
          </cell>
        </row>
        <row r="192">
          <cell r="A192" t="str">
            <v>1.2.1.1.1.339</v>
          </cell>
          <cell r="B192" t="str">
            <v xml:space="preserve">Car Mart Comunicaciones, S.A. de C.V.  </v>
          </cell>
          <cell r="C192">
            <v>0</v>
          </cell>
          <cell r="D192">
            <v>10042.719999999998</v>
          </cell>
          <cell r="E192">
            <v>0</v>
          </cell>
          <cell r="F192">
            <v>0</v>
          </cell>
          <cell r="G192">
            <v>0</v>
          </cell>
          <cell r="H192">
            <v>10042.719999999998</v>
          </cell>
        </row>
        <row r="193">
          <cell r="A193" t="str">
            <v>1.2.1.1.1.341</v>
          </cell>
          <cell r="B193" t="str">
            <v xml:space="preserve">JUDHIT MEDINA CONTRERAS  </v>
          </cell>
          <cell r="C193">
            <v>0</v>
          </cell>
          <cell r="D193">
            <v>1290</v>
          </cell>
          <cell r="E193">
            <v>0</v>
          </cell>
          <cell r="F193">
            <v>0</v>
          </cell>
          <cell r="G193">
            <v>0</v>
          </cell>
          <cell r="H193">
            <v>1290</v>
          </cell>
        </row>
        <row r="194">
          <cell r="A194" t="str">
            <v>1.2.1.1.1.357</v>
          </cell>
          <cell r="B194" t="str">
            <v xml:space="preserve">CRESTA DEL VALLE, S.A. DE C.V.  </v>
          </cell>
          <cell r="C194">
            <v>0</v>
          </cell>
          <cell r="D194">
            <v>9492.1701999999896</v>
          </cell>
          <cell r="E194">
            <v>0</v>
          </cell>
          <cell r="F194">
            <v>0</v>
          </cell>
          <cell r="G194">
            <v>0</v>
          </cell>
          <cell r="H194">
            <v>9492.1701999999896</v>
          </cell>
        </row>
        <row r="195">
          <cell r="A195" t="str">
            <v>1.2.1.1.1.369</v>
          </cell>
          <cell r="B195" t="str">
            <v xml:space="preserve">AUTOS PULLMAN DE MORELOS SERVICIO DE LUJO S.A. DE C.V.  </v>
          </cell>
          <cell r="C195">
            <v>0</v>
          </cell>
          <cell r="D195">
            <v>78</v>
          </cell>
          <cell r="E195">
            <v>78</v>
          </cell>
          <cell r="F195">
            <v>0</v>
          </cell>
          <cell r="G195">
            <v>0</v>
          </cell>
          <cell r="H195">
            <v>0</v>
          </cell>
        </row>
        <row r="196">
          <cell r="A196" t="str">
            <v>1.2.1.1.1.375</v>
          </cell>
          <cell r="B196" t="str">
            <v xml:space="preserve">DISTRIBUIDORA DE LOZA CRISTALERIA Y PELTRE SA DE CV  </v>
          </cell>
          <cell r="C196">
            <v>0</v>
          </cell>
          <cell r="D196">
            <v>0</v>
          </cell>
          <cell r="E196">
            <v>382.5</v>
          </cell>
          <cell r="F196">
            <v>382.5</v>
          </cell>
          <cell r="G196">
            <v>0</v>
          </cell>
          <cell r="H196">
            <v>0</v>
          </cell>
        </row>
        <row r="197">
          <cell r="A197" t="str">
            <v>1.2.1.1.1.409</v>
          </cell>
          <cell r="B197" t="str">
            <v xml:space="preserve">Crol PFF México SAPI de CV  </v>
          </cell>
          <cell r="C197">
            <v>0</v>
          </cell>
          <cell r="D197">
            <v>0</v>
          </cell>
          <cell r="E197">
            <v>2250</v>
          </cell>
          <cell r="F197">
            <v>2250</v>
          </cell>
          <cell r="G197">
            <v>0</v>
          </cell>
          <cell r="H197">
            <v>0</v>
          </cell>
        </row>
        <row r="198">
          <cell r="A198" t="str">
            <v>1.2.1.1.1.410</v>
          </cell>
          <cell r="B198" t="str">
            <v xml:space="preserve">FIDEICOMISO IRREVOCABLE NUMERO CIB/2981  </v>
          </cell>
          <cell r="C198">
            <v>0</v>
          </cell>
          <cell r="D198">
            <v>0</v>
          </cell>
          <cell r="E198">
            <v>3447.7</v>
          </cell>
          <cell r="F198">
            <v>3447.7</v>
          </cell>
          <cell r="G198">
            <v>0</v>
          </cell>
          <cell r="H198">
            <v>0</v>
          </cell>
        </row>
        <row r="199">
          <cell r="A199" t="str">
            <v>1.2.1.1.1.489</v>
          </cell>
          <cell r="B199" t="str">
            <v xml:space="preserve">RANVER S.A. DE C.V.  </v>
          </cell>
          <cell r="C199">
            <v>0</v>
          </cell>
          <cell r="D199">
            <v>60</v>
          </cell>
          <cell r="E199">
            <v>105</v>
          </cell>
          <cell r="F199">
            <v>45</v>
          </cell>
          <cell r="G199">
            <v>0</v>
          </cell>
          <cell r="H199">
            <v>0</v>
          </cell>
        </row>
        <row r="200">
          <cell r="A200" t="str">
            <v>1.2.1.1.1.506</v>
          </cell>
          <cell r="B200" t="str">
            <v xml:space="preserve">MARIA CATALINA ALDAZ SORIANO  </v>
          </cell>
          <cell r="C200">
            <v>0</v>
          </cell>
          <cell r="D200">
            <v>745</v>
          </cell>
          <cell r="E200">
            <v>0</v>
          </cell>
          <cell r="F200">
            <v>0</v>
          </cell>
          <cell r="G200">
            <v>0</v>
          </cell>
          <cell r="H200">
            <v>745</v>
          </cell>
        </row>
        <row r="201">
          <cell r="A201" t="str">
            <v>1.2.1.1.1.515</v>
          </cell>
          <cell r="B201" t="str">
            <v xml:space="preserve">INTER MEDICA SOLUTIONS DM S.A. DE C.V.  </v>
          </cell>
          <cell r="C201">
            <v>0</v>
          </cell>
          <cell r="D201">
            <v>12095.970000000001</v>
          </cell>
          <cell r="E201">
            <v>0</v>
          </cell>
          <cell r="F201">
            <v>0</v>
          </cell>
          <cell r="G201">
            <v>0</v>
          </cell>
          <cell r="H201">
            <v>12095.970000000001</v>
          </cell>
        </row>
        <row r="202">
          <cell r="A202" t="str">
            <v>1.2.1.1.1.535</v>
          </cell>
          <cell r="B202" t="str">
            <v xml:space="preserve">SERVICIO MENA SA DE CV  </v>
          </cell>
          <cell r="C202">
            <v>0</v>
          </cell>
          <cell r="D202">
            <v>200</v>
          </cell>
          <cell r="E202">
            <v>200</v>
          </cell>
          <cell r="F202">
            <v>0</v>
          </cell>
          <cell r="G202">
            <v>0</v>
          </cell>
          <cell r="H202">
            <v>0</v>
          </cell>
        </row>
        <row r="203">
          <cell r="A203" t="str">
            <v>1.2.1.1.1.553</v>
          </cell>
          <cell r="B203" t="str">
            <v xml:space="preserve">SEGUROS BBVA BANCOMER SA DE CV GRUPO FINANCIERO BBVA BANCOMER  </v>
          </cell>
          <cell r="C203">
            <v>0</v>
          </cell>
          <cell r="D203">
            <v>6059.84</v>
          </cell>
          <cell r="E203">
            <v>605.97</v>
          </cell>
          <cell r="F203">
            <v>0</v>
          </cell>
          <cell r="G203">
            <v>0</v>
          </cell>
          <cell r="H203">
            <v>5453.87</v>
          </cell>
        </row>
        <row r="204">
          <cell r="A204" t="str">
            <v>1.2.1.1.1.560</v>
          </cell>
          <cell r="B204" t="str">
            <v xml:space="preserve">PMC PINTURAS SA DE CV  </v>
          </cell>
          <cell r="C204">
            <v>0</v>
          </cell>
          <cell r="D204">
            <v>137.5</v>
          </cell>
          <cell r="E204">
            <v>0</v>
          </cell>
          <cell r="F204">
            <v>0</v>
          </cell>
          <cell r="G204">
            <v>0</v>
          </cell>
          <cell r="H204">
            <v>137.5</v>
          </cell>
        </row>
        <row r="205">
          <cell r="A205" t="str">
            <v>1.2.1.1.1.563</v>
          </cell>
          <cell r="B205" t="str">
            <v xml:space="preserve">CABLEBOX S.A. DE C.V.  </v>
          </cell>
          <cell r="C205">
            <v>0</v>
          </cell>
          <cell r="D205">
            <v>812</v>
          </cell>
          <cell r="E205">
            <v>0</v>
          </cell>
          <cell r="F205">
            <v>0</v>
          </cell>
          <cell r="G205">
            <v>0</v>
          </cell>
          <cell r="H205">
            <v>812</v>
          </cell>
        </row>
        <row r="206">
          <cell r="A206" t="str">
            <v>1.2.1.1.1.568</v>
          </cell>
          <cell r="B206" t="str">
            <v xml:space="preserve">SUPER SERVICIO DIAMANTE, S.A. DE.C.V.  </v>
          </cell>
          <cell r="C206">
            <v>0</v>
          </cell>
          <cell r="D206">
            <v>3400.01</v>
          </cell>
          <cell r="E206">
            <v>0</v>
          </cell>
          <cell r="F206">
            <v>0</v>
          </cell>
          <cell r="G206">
            <v>0</v>
          </cell>
          <cell r="H206">
            <v>3400.01</v>
          </cell>
        </row>
        <row r="207">
          <cell r="A207" t="str">
            <v>1.2.1.1.1.571</v>
          </cell>
          <cell r="B207" t="str">
            <v xml:space="preserve">MOJO REAL ESTATE, SAPI. DE C.V.  </v>
          </cell>
          <cell r="C207">
            <v>0</v>
          </cell>
          <cell r="D207">
            <v>0</v>
          </cell>
          <cell r="E207">
            <v>117</v>
          </cell>
          <cell r="F207">
            <v>117</v>
          </cell>
          <cell r="G207">
            <v>0</v>
          </cell>
          <cell r="H207">
            <v>0</v>
          </cell>
        </row>
        <row r="208">
          <cell r="A208" t="str">
            <v>1.2.1.1.1.589</v>
          </cell>
          <cell r="B208" t="str">
            <v xml:space="preserve">SERVICIO ORIENTAL SA DE CV  </v>
          </cell>
          <cell r="C208">
            <v>0</v>
          </cell>
          <cell r="D208">
            <v>0</v>
          </cell>
          <cell r="E208">
            <v>485</v>
          </cell>
          <cell r="F208">
            <v>485</v>
          </cell>
          <cell r="G208">
            <v>0</v>
          </cell>
          <cell r="H208">
            <v>0</v>
          </cell>
        </row>
        <row r="209">
          <cell r="A209" t="str">
            <v>1.2.1.1.1.624</v>
          </cell>
          <cell r="B209" t="str">
            <v xml:space="preserve">ROLUJO VALET SA DE CV  </v>
          </cell>
          <cell r="C209">
            <v>0</v>
          </cell>
          <cell r="D209">
            <v>58</v>
          </cell>
          <cell r="E209">
            <v>0</v>
          </cell>
          <cell r="F209">
            <v>0</v>
          </cell>
          <cell r="G209">
            <v>0</v>
          </cell>
          <cell r="H209">
            <v>58</v>
          </cell>
        </row>
        <row r="210">
          <cell r="A210" t="str">
            <v>1.2.1.1.1.625</v>
          </cell>
          <cell r="B210" t="str">
            <v xml:space="preserve">DOGO DEL CENTRO SA DE CV  </v>
          </cell>
          <cell r="C210">
            <v>0</v>
          </cell>
          <cell r="D210">
            <v>173</v>
          </cell>
          <cell r="E210">
            <v>0</v>
          </cell>
          <cell r="F210">
            <v>0</v>
          </cell>
          <cell r="G210">
            <v>0</v>
          </cell>
          <cell r="H210">
            <v>173</v>
          </cell>
        </row>
        <row r="211">
          <cell r="A211" t="str">
            <v>1.2.1.1.1.626</v>
          </cell>
          <cell r="B211" t="str">
            <v xml:space="preserve">ZENON ALEJO CALDERON  </v>
          </cell>
          <cell r="C211">
            <v>0</v>
          </cell>
          <cell r="D211">
            <v>233.5001</v>
          </cell>
          <cell r="E211">
            <v>0</v>
          </cell>
          <cell r="F211">
            <v>0</v>
          </cell>
          <cell r="G211">
            <v>0</v>
          </cell>
          <cell r="H211">
            <v>233.5001</v>
          </cell>
        </row>
        <row r="212">
          <cell r="A212" t="str">
            <v>1.2.1.1.1.627</v>
          </cell>
          <cell r="B212" t="str">
            <v xml:space="preserve">CENTRO HOSPITALARIO MAC S.A. DE C.V.  </v>
          </cell>
          <cell r="C212">
            <v>0</v>
          </cell>
          <cell r="D212">
            <v>158</v>
          </cell>
          <cell r="E212">
            <v>158</v>
          </cell>
          <cell r="F212">
            <v>0</v>
          </cell>
          <cell r="G212">
            <v>0</v>
          </cell>
          <cell r="H212">
            <v>0</v>
          </cell>
        </row>
        <row r="213">
          <cell r="A213" t="str">
            <v>1.2.1.1.1.632</v>
          </cell>
          <cell r="B213" t="str">
            <v xml:space="preserve">DESARROLLO GLOBAL DE CONCESIONES, S.A. DE C.V.  </v>
          </cell>
          <cell r="C213">
            <v>0</v>
          </cell>
          <cell r="D213">
            <v>0</v>
          </cell>
          <cell r="E213">
            <v>37</v>
          </cell>
          <cell r="F213">
            <v>37</v>
          </cell>
          <cell r="G213">
            <v>0</v>
          </cell>
          <cell r="H213">
            <v>0</v>
          </cell>
        </row>
        <row r="214">
          <cell r="A214" t="str">
            <v>1.2.1.1.1.633</v>
          </cell>
          <cell r="B214" t="str">
            <v xml:space="preserve">IVAN LOPEZ SAUCEDO  </v>
          </cell>
          <cell r="C214">
            <v>0</v>
          </cell>
          <cell r="D214">
            <v>365</v>
          </cell>
          <cell r="E214">
            <v>365</v>
          </cell>
          <cell r="F214">
            <v>0</v>
          </cell>
          <cell r="G214">
            <v>0</v>
          </cell>
          <cell r="H214">
            <v>0</v>
          </cell>
        </row>
        <row r="215">
          <cell r="A215" t="str">
            <v>1.2.1.1.1.635</v>
          </cell>
          <cell r="B215" t="str">
            <v xml:space="preserve">ERIKA SOTELO ELOISA  </v>
          </cell>
          <cell r="C215">
            <v>0</v>
          </cell>
          <cell r="D215">
            <v>0</v>
          </cell>
          <cell r="E215">
            <v>800.12</v>
          </cell>
          <cell r="F215">
            <v>800.12</v>
          </cell>
          <cell r="G215">
            <v>0</v>
          </cell>
          <cell r="H215">
            <v>0</v>
          </cell>
        </row>
        <row r="216">
          <cell r="A216" t="str">
            <v>1.2.1.1.1.636</v>
          </cell>
          <cell r="B216" t="str">
            <v xml:space="preserve">RODRIGO PEREZ VEGA  </v>
          </cell>
          <cell r="C216">
            <v>0</v>
          </cell>
          <cell r="D216">
            <v>0</v>
          </cell>
          <cell r="E216">
            <v>800.06</v>
          </cell>
          <cell r="F216">
            <v>800.06</v>
          </cell>
          <cell r="G216">
            <v>0</v>
          </cell>
          <cell r="H216">
            <v>0</v>
          </cell>
        </row>
        <row r="217">
          <cell r="A217" t="str">
            <v>1.2.1.1.1.637</v>
          </cell>
          <cell r="B217" t="str">
            <v xml:space="preserve">SERVICIO FACIL DEL SURESTE SA DE CV  </v>
          </cell>
          <cell r="C217">
            <v>0</v>
          </cell>
          <cell r="D217">
            <v>0</v>
          </cell>
          <cell r="E217">
            <v>500</v>
          </cell>
          <cell r="F217">
            <v>500</v>
          </cell>
          <cell r="G217">
            <v>0</v>
          </cell>
          <cell r="H217">
            <v>0</v>
          </cell>
        </row>
        <row r="218">
          <cell r="A218" t="str">
            <v>1.2.1.3</v>
          </cell>
          <cell r="B218" t="str">
            <v xml:space="preserve"> OBLIGACIONES ACUMULADAS </v>
          </cell>
          <cell r="C218">
            <v>0</v>
          </cell>
          <cell r="D218">
            <v>68778.72307071973</v>
          </cell>
          <cell r="E218">
            <v>151244.35</v>
          </cell>
          <cell r="F218">
            <v>135021.74</v>
          </cell>
          <cell r="G218">
            <v>0</v>
          </cell>
          <cell r="H218">
            <v>52556.113070719715</v>
          </cell>
        </row>
        <row r="219">
          <cell r="A219" t="str">
            <v>1.2.1.3.1</v>
          </cell>
          <cell r="B219" t="str">
            <v xml:space="preserve"> ACREEDORES DIVERSOS </v>
          </cell>
          <cell r="C219">
            <v>0</v>
          </cell>
          <cell r="D219">
            <v>4261.5530707260596</v>
          </cell>
          <cell r="E219">
            <v>21447.599999999999</v>
          </cell>
          <cell r="F219">
            <v>21447.599999999999</v>
          </cell>
          <cell r="G219">
            <v>0</v>
          </cell>
          <cell r="H219">
            <v>4261.5530707260596</v>
          </cell>
        </row>
        <row r="220">
          <cell r="A220" t="str">
            <v>1.2.1.3.1.1</v>
          </cell>
          <cell r="B220" t="str">
            <v xml:space="preserve"> ACREEDORES DIVERSOS NACIONALES </v>
          </cell>
          <cell r="C220">
            <v>0</v>
          </cell>
          <cell r="D220">
            <v>4261.5530707260596</v>
          </cell>
          <cell r="E220">
            <v>21447.599999999999</v>
          </cell>
          <cell r="F220">
            <v>21447.599999999999</v>
          </cell>
          <cell r="G220">
            <v>0</v>
          </cell>
          <cell r="H220">
            <v>4261.5530707260596</v>
          </cell>
        </row>
        <row r="221">
          <cell r="A221" t="str">
            <v>1.2.1.3.1.1.7</v>
          </cell>
          <cell r="B221" t="str">
            <v>RICARDO RAMOS NORIEGA</v>
          </cell>
          <cell r="C221">
            <v>0</v>
          </cell>
          <cell r="D221">
            <v>1216.5500000000002</v>
          </cell>
          <cell r="E221">
            <v>0</v>
          </cell>
          <cell r="F221">
            <v>0</v>
          </cell>
          <cell r="G221">
            <v>0</v>
          </cell>
          <cell r="H221">
            <v>1216.5500000000002</v>
          </cell>
        </row>
        <row r="222">
          <cell r="A222" t="str">
            <v>1.2.1.3.1.1.11</v>
          </cell>
          <cell r="B222" t="str">
            <v>LOURDES VELAZQUEZ MERIN</v>
          </cell>
          <cell r="C222">
            <v>0</v>
          </cell>
          <cell r="D222">
            <v>3045.0030707260594</v>
          </cell>
          <cell r="E222">
            <v>21447.599999999999</v>
          </cell>
          <cell r="F222">
            <v>21447.599999999999</v>
          </cell>
          <cell r="G222">
            <v>0</v>
          </cell>
          <cell r="H222">
            <v>3045.0030707260594</v>
          </cell>
        </row>
        <row r="223">
          <cell r="A223" t="str">
            <v>1.2.1.3.2</v>
          </cell>
          <cell r="B223" t="str">
            <v xml:space="preserve"> IMPUESTOS Y DERECHOS POR PAGAR </v>
          </cell>
          <cell r="C223">
            <v>0</v>
          </cell>
          <cell r="D223">
            <v>41597.560000000056</v>
          </cell>
          <cell r="E223">
            <v>37687</v>
          </cell>
          <cell r="F223">
            <v>-782</v>
          </cell>
          <cell r="G223">
            <v>0</v>
          </cell>
          <cell r="H223">
            <v>3128.5600000000559</v>
          </cell>
        </row>
        <row r="224">
          <cell r="A224" t="str">
            <v>1.2.1.3.2.1</v>
          </cell>
          <cell r="B224" t="str">
            <v>IVA POR PAGAR</v>
          </cell>
          <cell r="C224">
            <v>0</v>
          </cell>
          <cell r="D224">
            <v>33779.560000000056</v>
          </cell>
          <cell r="E224">
            <v>33778</v>
          </cell>
          <cell r="F224">
            <v>0</v>
          </cell>
          <cell r="G224">
            <v>0</v>
          </cell>
          <cell r="H224">
            <v>1.5600000000558794</v>
          </cell>
        </row>
        <row r="225">
          <cell r="A225" t="str">
            <v>1.2.1.3.2.3</v>
          </cell>
          <cell r="B225" t="str">
            <v>IMPUESTO ESTATAL SOBRE NOMINAS</v>
          </cell>
          <cell r="C225">
            <v>0</v>
          </cell>
          <cell r="D225">
            <v>7818</v>
          </cell>
          <cell r="E225">
            <v>3909</v>
          </cell>
          <cell r="F225">
            <v>-782</v>
          </cell>
          <cell r="G225">
            <v>0</v>
          </cell>
          <cell r="H225">
            <v>3127</v>
          </cell>
        </row>
        <row r="226">
          <cell r="A226" t="str">
            <v>1.2.1.3.3</v>
          </cell>
          <cell r="B226" t="str">
            <v xml:space="preserve"> CONTRIBUCIONES DE SEGURIDAD SOCIAL POR PAGAR </v>
          </cell>
          <cell r="C226">
            <v>0</v>
          </cell>
          <cell r="D226">
            <v>12658.740000000107</v>
          </cell>
          <cell r="E226">
            <v>12658.74</v>
          </cell>
          <cell r="F226">
            <v>34905.130000000005</v>
          </cell>
          <cell r="G226">
            <v>0</v>
          </cell>
          <cell r="H226">
            <v>34905.130000000107</v>
          </cell>
        </row>
        <row r="227">
          <cell r="A227" t="str">
            <v>1.2.1.3.3.1</v>
          </cell>
          <cell r="B227" t="str">
            <v>CUOTAS PATRONALES IMSS POR PAGAR</v>
          </cell>
          <cell r="C227">
            <v>0</v>
          </cell>
          <cell r="D227">
            <v>12658.740000000107</v>
          </cell>
          <cell r="E227">
            <v>12658.74</v>
          </cell>
          <cell r="F227">
            <v>11585.62</v>
          </cell>
          <cell r="G227">
            <v>0</v>
          </cell>
          <cell r="H227">
            <v>11585.620000000108</v>
          </cell>
        </row>
        <row r="228">
          <cell r="A228" t="str">
            <v>1.2.1.3.3.2</v>
          </cell>
          <cell r="B228" t="str">
            <v>APORTACIONES AL INFONAVIT POR PAGAR</v>
          </cell>
          <cell r="C228">
            <v>0</v>
          </cell>
          <cell r="D228">
            <v>0</v>
          </cell>
          <cell r="E228">
            <v>0</v>
          </cell>
          <cell r="F228">
            <v>11487.46</v>
          </cell>
          <cell r="G228">
            <v>0</v>
          </cell>
          <cell r="H228">
            <v>11487.46</v>
          </cell>
        </row>
        <row r="229">
          <cell r="A229" t="str">
            <v>1.2.1.3.3.3</v>
          </cell>
          <cell r="B229" t="str">
            <v>APORTACIONES AL SAR POR PAGAR</v>
          </cell>
          <cell r="C229">
            <v>0</v>
          </cell>
          <cell r="D229">
            <v>0</v>
          </cell>
          <cell r="E229">
            <v>0</v>
          </cell>
          <cell r="F229">
            <v>11832.05</v>
          </cell>
          <cell r="G229">
            <v>0</v>
          </cell>
          <cell r="H229">
            <v>11832.05</v>
          </cell>
        </row>
        <row r="230">
          <cell r="A230" t="str">
            <v>1.2.1.3.4</v>
          </cell>
          <cell r="B230" t="str">
            <v xml:space="preserve"> BENEFICIOS A LOS EMPLEADOS </v>
          </cell>
          <cell r="C230">
            <v>0</v>
          </cell>
          <cell r="D230">
            <v>10260.869999993505</v>
          </cell>
          <cell r="E230">
            <v>79451.010000000009</v>
          </cell>
          <cell r="F230">
            <v>79451.009999999995</v>
          </cell>
          <cell r="G230">
            <v>0</v>
          </cell>
          <cell r="H230">
            <v>10260.869999993491</v>
          </cell>
        </row>
        <row r="231">
          <cell r="A231" t="str">
            <v>1.2.1.3.4.1</v>
          </cell>
          <cell r="B231" t="str">
            <v xml:space="preserve"> BENEFICIOS DIRECTOS </v>
          </cell>
          <cell r="C231">
            <v>0</v>
          </cell>
          <cell r="D231">
            <v>10260.869999993505</v>
          </cell>
          <cell r="E231">
            <v>79451.010000000009</v>
          </cell>
          <cell r="F231">
            <v>79451.009999999995</v>
          </cell>
          <cell r="G231">
            <v>0</v>
          </cell>
          <cell r="H231">
            <v>10260.869999993491</v>
          </cell>
        </row>
        <row r="232">
          <cell r="A232" t="str">
            <v>1.2.1.3.4.1.1</v>
          </cell>
          <cell r="B232" t="str">
            <v xml:space="preserve"> SUELDOS POR PAGAR </v>
          </cell>
          <cell r="C232">
            <v>0</v>
          </cell>
          <cell r="D232">
            <v>0</v>
          </cell>
          <cell r="E232">
            <v>79451.010000000009</v>
          </cell>
          <cell r="F232">
            <v>79451.009999999995</v>
          </cell>
          <cell r="G232">
            <v>0</v>
          </cell>
          <cell r="H232">
            <v>0</v>
          </cell>
        </row>
        <row r="233">
          <cell r="A233" t="str">
            <v>1.2.1.3.4.1.1.1</v>
          </cell>
          <cell r="B233" t="str">
            <v>SUELDOS POR PAGAR</v>
          </cell>
          <cell r="C233">
            <v>0</v>
          </cell>
          <cell r="D233">
            <v>0</v>
          </cell>
          <cell r="E233">
            <v>79451.010000000009</v>
          </cell>
          <cell r="F233">
            <v>79451.009999999995</v>
          </cell>
          <cell r="G233">
            <v>0</v>
          </cell>
          <cell r="H233">
            <v>0</v>
          </cell>
        </row>
        <row r="234">
          <cell r="A234" t="str">
            <v>1.2.1.3.4.1.5</v>
          </cell>
          <cell r="B234" t="str">
            <v>PARTICIPACION DE LOS TRABAJADORES EN LAS UTILIDADES POR PAGAR</v>
          </cell>
          <cell r="C234">
            <v>0</v>
          </cell>
          <cell r="D234">
            <v>10260.870000000024</v>
          </cell>
          <cell r="E234">
            <v>0</v>
          </cell>
          <cell r="F234">
            <v>0</v>
          </cell>
          <cell r="G234">
            <v>0</v>
          </cell>
          <cell r="H234">
            <v>10260.870000000024</v>
          </cell>
        </row>
        <row r="235">
          <cell r="A235" t="str">
            <v>1.2.1.4</v>
          </cell>
          <cell r="B235" t="str">
            <v xml:space="preserve"> RETENCIONES DE EFECTIVO Y COBROS POR CUENTA DE TERCEROS </v>
          </cell>
          <cell r="C235">
            <v>0</v>
          </cell>
          <cell r="D235">
            <v>37479.0099999999</v>
          </cell>
          <cell r="E235">
            <v>26714.78</v>
          </cell>
          <cell r="F235">
            <v>26227.69</v>
          </cell>
          <cell r="G235">
            <v>0</v>
          </cell>
          <cell r="H235">
            <v>36991.919999999896</v>
          </cell>
        </row>
        <row r="236">
          <cell r="A236" t="str">
            <v>1.2.1.4.1</v>
          </cell>
          <cell r="B236" t="str">
            <v xml:space="preserve"> IMPUESTOS RETENIDOS </v>
          </cell>
          <cell r="C236">
            <v>0</v>
          </cell>
          <cell r="D236">
            <v>24716.560000000238</v>
          </cell>
          <cell r="E236">
            <v>26714.78</v>
          </cell>
          <cell r="F236">
            <v>12733.769999999999</v>
          </cell>
          <cell r="G236">
            <v>0</v>
          </cell>
          <cell r="H236">
            <v>10735.550000000236</v>
          </cell>
        </row>
        <row r="237">
          <cell r="A237" t="str">
            <v>1.2.1.4.1.1</v>
          </cell>
          <cell r="B237" t="str">
            <v xml:space="preserve"> IMPUESTO SOBRE LA RENTA RETENIDO </v>
          </cell>
          <cell r="C237">
            <v>0</v>
          </cell>
          <cell r="D237">
            <v>14951.939999999951</v>
          </cell>
          <cell r="E237">
            <v>17178</v>
          </cell>
          <cell r="F237">
            <v>9922.2899999999991</v>
          </cell>
          <cell r="G237">
            <v>0</v>
          </cell>
          <cell r="H237">
            <v>7696.2299999999505</v>
          </cell>
        </row>
        <row r="238">
          <cell r="A238" t="str">
            <v>1.2.1.4.1.1.1</v>
          </cell>
          <cell r="B238" t="str">
            <v xml:space="preserve"> ISR RETENIDO A RESIDENTES EN EL PAIS </v>
          </cell>
          <cell r="C238">
            <v>0</v>
          </cell>
          <cell r="D238">
            <v>14951.939999999951</v>
          </cell>
          <cell r="E238">
            <v>17178</v>
          </cell>
          <cell r="F238">
            <v>9922.2899999999991</v>
          </cell>
          <cell r="G238">
            <v>0</v>
          </cell>
          <cell r="H238">
            <v>7696.2299999999505</v>
          </cell>
        </row>
        <row r="239">
          <cell r="A239" t="str">
            <v>1.2.1.4.1.1.1.1</v>
          </cell>
          <cell r="B239" t="str">
            <v>ISR RETENIDO POR SALARIOS</v>
          </cell>
          <cell r="C239">
            <v>0</v>
          </cell>
          <cell r="D239">
            <v>7580.1899999999441</v>
          </cell>
          <cell r="E239">
            <v>9806</v>
          </cell>
          <cell r="F239">
            <v>9922.2899999999991</v>
          </cell>
          <cell r="G239">
            <v>0</v>
          </cell>
          <cell r="H239">
            <v>7696.4799999999432</v>
          </cell>
        </row>
        <row r="240">
          <cell r="A240" t="str">
            <v>1.2.1.4.1.1.1.4</v>
          </cell>
          <cell r="B240" t="str">
            <v>ISR RETENIDO POR ARRENDAMIENTOS AL 10%</v>
          </cell>
          <cell r="C240">
            <v>0</v>
          </cell>
          <cell r="D240">
            <v>4000.1000000000058</v>
          </cell>
          <cell r="E240">
            <v>4000</v>
          </cell>
          <cell r="F240">
            <v>0</v>
          </cell>
          <cell r="G240">
            <v>0</v>
          </cell>
          <cell r="H240">
            <v>0.10000000000582077</v>
          </cell>
        </row>
        <row r="241">
          <cell r="A241" t="str">
            <v>1.2.1.4.1.1.1.5</v>
          </cell>
          <cell r="B241" t="str">
            <v>ISR RETENIDO POR HONORARIOS AL 10%</v>
          </cell>
          <cell r="C241">
            <v>0</v>
          </cell>
          <cell r="D241">
            <v>3371.6500000000015</v>
          </cell>
          <cell r="E241">
            <v>3372</v>
          </cell>
          <cell r="F241">
            <v>0</v>
          </cell>
          <cell r="G241">
            <v>0</v>
          </cell>
          <cell r="H241">
            <v>-0.34999999999854481</v>
          </cell>
        </row>
        <row r="242">
          <cell r="A242" t="str">
            <v>1.2.1.4.1.2</v>
          </cell>
          <cell r="B242" t="str">
            <v xml:space="preserve"> IMPUESTO AL VALOR AGREGADO RETENIDO </v>
          </cell>
          <cell r="C242">
            <v>0</v>
          </cell>
          <cell r="D242">
            <v>7860.9900000001944</v>
          </cell>
          <cell r="E242">
            <v>7863</v>
          </cell>
          <cell r="F242">
            <v>0</v>
          </cell>
          <cell r="G242">
            <v>0</v>
          </cell>
          <cell r="H242">
            <v>-2.0099999998055864</v>
          </cell>
        </row>
        <row r="243">
          <cell r="A243" t="str">
            <v>1.2.1.4.1.2.1</v>
          </cell>
          <cell r="B243" t="str">
            <v>IVA RETENIDO POR PAGAR</v>
          </cell>
          <cell r="C243">
            <v>0</v>
          </cell>
          <cell r="D243">
            <v>7860.9900000001944</v>
          </cell>
          <cell r="E243">
            <v>7863</v>
          </cell>
          <cell r="F243">
            <v>0</v>
          </cell>
          <cell r="G243">
            <v>0</v>
          </cell>
          <cell r="H243">
            <v>-2.0099999998055864</v>
          </cell>
        </row>
        <row r="244">
          <cell r="A244" t="str">
            <v>1.2.1.4.1.4</v>
          </cell>
          <cell r="B244" t="str">
            <v xml:space="preserve"> CUOTAS OBRERAS IMSS </v>
          </cell>
          <cell r="C244">
            <v>0</v>
          </cell>
          <cell r="D244">
            <v>1903.630000000092</v>
          </cell>
          <cell r="E244">
            <v>1673.78</v>
          </cell>
          <cell r="F244">
            <v>2811.48</v>
          </cell>
          <cell r="G244">
            <v>0</v>
          </cell>
          <cell r="H244">
            <v>3041.3300000000918</v>
          </cell>
        </row>
        <row r="245">
          <cell r="A245" t="str">
            <v>1.2.1.4.1.4.1</v>
          </cell>
          <cell r="B245" t="str">
            <v>CUOTAS OBRERAS IMSS</v>
          </cell>
          <cell r="C245">
            <v>0</v>
          </cell>
          <cell r="D245">
            <v>1903.630000000092</v>
          </cell>
          <cell r="E245">
            <v>1673.78</v>
          </cell>
          <cell r="F245">
            <v>2811.48</v>
          </cell>
          <cell r="G245">
            <v>0</v>
          </cell>
          <cell r="H245">
            <v>3041.3300000000918</v>
          </cell>
        </row>
        <row r="246">
          <cell r="A246" t="str">
            <v>1.2.1.4.2</v>
          </cell>
          <cell r="B246" t="str">
            <v xml:space="preserve"> COBROS POR CUENTA DE TERCEROS </v>
          </cell>
          <cell r="C246">
            <v>0</v>
          </cell>
          <cell r="D246">
            <v>12762.449999999662</v>
          </cell>
          <cell r="E246">
            <v>0</v>
          </cell>
          <cell r="F246">
            <v>13493.92</v>
          </cell>
          <cell r="G246">
            <v>0</v>
          </cell>
          <cell r="H246">
            <v>26256.369999999661</v>
          </cell>
        </row>
        <row r="247">
          <cell r="A247" t="str">
            <v>1.2.1.4.2.1</v>
          </cell>
          <cell r="B247" t="str">
            <v>AMORTIZACION DE CREDITOS INFONAVIT</v>
          </cell>
          <cell r="C247">
            <v>0</v>
          </cell>
          <cell r="D247">
            <v>7419.4700000000885</v>
          </cell>
          <cell r="E247">
            <v>0</v>
          </cell>
          <cell r="F247">
            <v>13493.92</v>
          </cell>
          <cell r="G247">
            <v>0</v>
          </cell>
          <cell r="H247">
            <v>20913.390000000087</v>
          </cell>
        </row>
        <row r="248">
          <cell r="A248" t="str">
            <v>1.2.1.4.2.3</v>
          </cell>
          <cell r="B248" t="str">
            <v>APORTACION VOLUNTARIA AL SAR</v>
          </cell>
          <cell r="C248">
            <v>0</v>
          </cell>
          <cell r="D248">
            <v>5125.71</v>
          </cell>
          <cell r="E248">
            <v>0</v>
          </cell>
          <cell r="F248">
            <v>0</v>
          </cell>
          <cell r="G248">
            <v>0</v>
          </cell>
          <cell r="H248">
            <v>5125.71</v>
          </cell>
        </row>
        <row r="249">
          <cell r="A249" t="str">
            <v>1.2.1.4.2.6</v>
          </cell>
          <cell r="B249" t="str">
            <v>PENSION ALIMENTICIA</v>
          </cell>
          <cell r="C249">
            <v>0</v>
          </cell>
          <cell r="D249">
            <v>217.26999999998225</v>
          </cell>
          <cell r="E249">
            <v>0</v>
          </cell>
          <cell r="F249">
            <v>0</v>
          </cell>
          <cell r="G249">
            <v>0</v>
          </cell>
          <cell r="H249">
            <v>217.26999999998225</v>
          </cell>
        </row>
        <row r="250">
          <cell r="A250" t="str">
            <v>1.2.1.5</v>
          </cell>
          <cell r="B250" t="str">
            <v xml:space="preserve"> ANTICIPOS DE CLIENTES </v>
          </cell>
          <cell r="C250">
            <v>0</v>
          </cell>
          <cell r="D250">
            <v>82930.2495830392</v>
          </cell>
          <cell r="E250">
            <v>21500</v>
          </cell>
          <cell r="F250">
            <v>21550</v>
          </cell>
          <cell r="G250">
            <v>0</v>
          </cell>
          <cell r="H250">
            <v>82980.2495830392</v>
          </cell>
        </row>
        <row r="251">
          <cell r="A251" t="str">
            <v>1.2.1.5.1</v>
          </cell>
          <cell r="B251" t="str">
            <v xml:space="preserve"> ANTICIPOS DE CLIENTES </v>
          </cell>
          <cell r="C251">
            <v>0</v>
          </cell>
          <cell r="D251">
            <v>82930.2495830392</v>
          </cell>
          <cell r="E251">
            <v>21500</v>
          </cell>
          <cell r="F251">
            <v>21550</v>
          </cell>
          <cell r="G251">
            <v>0</v>
          </cell>
          <cell r="H251">
            <v>82980.2495830392</v>
          </cell>
        </row>
        <row r="252">
          <cell r="A252" t="str">
            <v>1.2.1.5.1.1</v>
          </cell>
          <cell r="B252" t="str">
            <v xml:space="preserve"> ANTICIPOS DE CLIENTES NACIONALES </v>
          </cell>
          <cell r="C252">
            <v>0</v>
          </cell>
          <cell r="D252">
            <v>82930.2495830392</v>
          </cell>
          <cell r="E252">
            <v>21500</v>
          </cell>
          <cell r="F252">
            <v>21550</v>
          </cell>
          <cell r="G252">
            <v>0</v>
          </cell>
          <cell r="H252">
            <v>82980.2495830392</v>
          </cell>
        </row>
        <row r="253">
          <cell r="A253" t="str">
            <v>1.2.1.5.1.1.1</v>
          </cell>
          <cell r="B253" t="str">
            <v xml:space="preserve">PUBLICO EN GENERAL  </v>
          </cell>
          <cell r="C253">
            <v>0</v>
          </cell>
          <cell r="D253">
            <v>24562.318459798116</v>
          </cell>
          <cell r="E253">
            <v>0</v>
          </cell>
          <cell r="F253">
            <v>0</v>
          </cell>
          <cell r="G253">
            <v>0</v>
          </cell>
          <cell r="H253">
            <v>24562.318459798116</v>
          </cell>
        </row>
        <row r="254">
          <cell r="A254" t="str">
            <v>1.2.1.5.1.1.13</v>
          </cell>
          <cell r="B254" t="str">
            <v xml:space="preserve">AXA Seguros, S.A. de C.V.  </v>
          </cell>
          <cell r="C254">
            <v>0</v>
          </cell>
          <cell r="D254">
            <v>29.431034000000182</v>
          </cell>
          <cell r="E254">
            <v>0</v>
          </cell>
          <cell r="F254">
            <v>0</v>
          </cell>
          <cell r="G254">
            <v>0</v>
          </cell>
          <cell r="H254">
            <v>29.431034000000182</v>
          </cell>
        </row>
        <row r="255">
          <cell r="A255" t="str">
            <v>1.2.1.5.1.1.42</v>
          </cell>
          <cell r="B255" t="str">
            <v xml:space="preserve">ORTHOPEDIC MEDICAL CENTER S.A. DE C.V.  </v>
          </cell>
          <cell r="C255">
            <v>0</v>
          </cell>
          <cell r="D255">
            <v>1000</v>
          </cell>
          <cell r="E255">
            <v>0</v>
          </cell>
          <cell r="F255">
            <v>0</v>
          </cell>
          <cell r="G255">
            <v>0</v>
          </cell>
          <cell r="H255">
            <v>1000</v>
          </cell>
        </row>
        <row r="256">
          <cell r="A256" t="str">
            <v>1.2.1.5.1.1.83</v>
          </cell>
          <cell r="B256" t="str">
            <v xml:space="preserve">BRILOS DE MÉXICO S.A. DE C.V.  </v>
          </cell>
          <cell r="C256">
            <v>0</v>
          </cell>
          <cell r="D256">
            <v>43187.116621999769</v>
          </cell>
          <cell r="E256">
            <v>21500</v>
          </cell>
          <cell r="F256">
            <v>21550</v>
          </cell>
          <cell r="G256">
            <v>0</v>
          </cell>
          <cell r="H256">
            <v>43237.116621999769</v>
          </cell>
        </row>
        <row r="257">
          <cell r="A257" t="str">
            <v>1.2.1.5.1.1.106</v>
          </cell>
          <cell r="B257" t="str">
            <v xml:space="preserve">VOLKSWAGEN LEASING SA DE CV  </v>
          </cell>
          <cell r="C257">
            <v>0</v>
          </cell>
          <cell r="D257">
            <v>12749.956897</v>
          </cell>
          <cell r="E257">
            <v>0</v>
          </cell>
          <cell r="F257">
            <v>0</v>
          </cell>
          <cell r="G257">
            <v>0</v>
          </cell>
          <cell r="H257">
            <v>12749.956897</v>
          </cell>
        </row>
        <row r="258">
          <cell r="A258" t="str">
            <v>1.2.1.5.1.1.121</v>
          </cell>
          <cell r="B258" t="str">
            <v xml:space="preserve">HBD CENTRO DE CIRUGIA DE CORTA ESTANCIA MEXICO UNO S A P I DE C V  </v>
          </cell>
          <cell r="C258">
            <v>0</v>
          </cell>
          <cell r="D258">
            <v>1000</v>
          </cell>
          <cell r="E258">
            <v>0</v>
          </cell>
          <cell r="F258">
            <v>0</v>
          </cell>
          <cell r="G258">
            <v>0</v>
          </cell>
          <cell r="H258">
            <v>1000</v>
          </cell>
        </row>
        <row r="259">
          <cell r="A259" t="str">
            <v>1.2.1.5.1.1.122</v>
          </cell>
          <cell r="B259" t="str">
            <v>CARLOS PONCE BIUSTOS</v>
          </cell>
          <cell r="C259">
            <v>0</v>
          </cell>
          <cell r="D259">
            <v>15.862069</v>
          </cell>
          <cell r="E259">
            <v>0</v>
          </cell>
          <cell r="F259">
            <v>0</v>
          </cell>
          <cell r="G259">
            <v>0</v>
          </cell>
          <cell r="H259">
            <v>15.862069</v>
          </cell>
        </row>
        <row r="260">
          <cell r="A260" t="str">
            <v>1.2.1.5.1.1.123</v>
          </cell>
          <cell r="B260" t="str">
            <v>FLOR ADRIANA LUNA JAIME</v>
          </cell>
          <cell r="C260">
            <v>0</v>
          </cell>
          <cell r="D260">
            <v>27.043102999999999</v>
          </cell>
          <cell r="E260">
            <v>0</v>
          </cell>
          <cell r="F260">
            <v>0</v>
          </cell>
          <cell r="G260">
            <v>0</v>
          </cell>
          <cell r="H260">
            <v>27.043102999999999</v>
          </cell>
        </row>
        <row r="261">
          <cell r="A261" t="str">
            <v>1.2.1.5.1.1.124</v>
          </cell>
          <cell r="B261" t="str">
            <v>SERGIO GABRIEL NOGUEIRA PARRODI</v>
          </cell>
          <cell r="C261">
            <v>0</v>
          </cell>
          <cell r="D261">
            <v>14.543103</v>
          </cell>
          <cell r="E261">
            <v>0</v>
          </cell>
          <cell r="F261">
            <v>0</v>
          </cell>
          <cell r="G261">
            <v>0</v>
          </cell>
          <cell r="H261">
            <v>14.543103</v>
          </cell>
        </row>
        <row r="262">
          <cell r="A262" t="str">
            <v>1.2.1.5.1.1.126</v>
          </cell>
          <cell r="B262" t="str">
            <v>JANET IVON RODRIGUEZ CASTILLO</v>
          </cell>
          <cell r="C262">
            <v>0</v>
          </cell>
          <cell r="D262">
            <v>8.3448279999999997</v>
          </cell>
          <cell r="E262">
            <v>0</v>
          </cell>
          <cell r="F262">
            <v>0</v>
          </cell>
          <cell r="G262">
            <v>0</v>
          </cell>
          <cell r="H262">
            <v>8.3448279999999997</v>
          </cell>
        </row>
        <row r="263">
          <cell r="A263" t="str">
            <v>1.2.1.5.1.1.127</v>
          </cell>
          <cell r="B263" t="str">
            <v>SOFIA KARINA KURI GARCIA</v>
          </cell>
          <cell r="C263">
            <v>0</v>
          </cell>
          <cell r="D263">
            <v>335.62927199999831</v>
          </cell>
          <cell r="E263">
            <v>0</v>
          </cell>
          <cell r="F263">
            <v>0</v>
          </cell>
          <cell r="G263">
            <v>0</v>
          </cell>
          <cell r="H263">
            <v>335.62927199999831</v>
          </cell>
        </row>
        <row r="264">
          <cell r="A264" t="str">
            <v>1.2.1.8</v>
          </cell>
          <cell r="B264" t="str">
            <v xml:space="preserve"> PASIVOS FINANCIEROS E INSTRUMENTOS FINANCIEROS DE DEUDA </v>
          </cell>
          <cell r="C264">
            <v>0</v>
          </cell>
          <cell r="D264">
            <v>228390.94000000064</v>
          </cell>
          <cell r="E264">
            <v>21331.34</v>
          </cell>
          <cell r="F264">
            <v>14799.03</v>
          </cell>
          <cell r="G264">
            <v>0</v>
          </cell>
          <cell r="H264">
            <v>221858.63000000064</v>
          </cell>
        </row>
        <row r="265">
          <cell r="A265" t="str">
            <v>1.2.1.8.1</v>
          </cell>
          <cell r="B265" t="str">
            <v xml:space="preserve"> DOCUMENTOS POR PAGAR </v>
          </cell>
          <cell r="C265">
            <v>0</v>
          </cell>
          <cell r="D265">
            <v>228390.94000000064</v>
          </cell>
          <cell r="E265">
            <v>21331.34</v>
          </cell>
          <cell r="F265">
            <v>14799.03</v>
          </cell>
          <cell r="G265">
            <v>0</v>
          </cell>
          <cell r="H265">
            <v>221858.63000000064</v>
          </cell>
        </row>
        <row r="266">
          <cell r="A266" t="str">
            <v>1.2.1.8.1.1</v>
          </cell>
          <cell r="B266" t="str">
            <v xml:space="preserve"> PRESTAMOS BANCARIOS </v>
          </cell>
          <cell r="C266">
            <v>0</v>
          </cell>
          <cell r="D266">
            <v>228390.94000000064</v>
          </cell>
          <cell r="E266">
            <v>21331.34</v>
          </cell>
          <cell r="F266">
            <v>14799.03</v>
          </cell>
          <cell r="G266">
            <v>0</v>
          </cell>
          <cell r="H266">
            <v>221858.63000000064</v>
          </cell>
        </row>
        <row r="267">
          <cell r="A267" t="str">
            <v>1.2.1.8.1.1.1</v>
          </cell>
          <cell r="B267" t="str">
            <v xml:space="preserve"> PRESTAMOS BANCARIOS NACIONALES </v>
          </cell>
          <cell r="C267">
            <v>0</v>
          </cell>
          <cell r="D267">
            <v>228390.94000000064</v>
          </cell>
          <cell r="E267">
            <v>21331.34</v>
          </cell>
          <cell r="F267">
            <v>14799.03</v>
          </cell>
          <cell r="G267">
            <v>0</v>
          </cell>
          <cell r="H267">
            <v>221858.63000000064</v>
          </cell>
        </row>
        <row r="268">
          <cell r="A268" t="str">
            <v>1.2.1.8.1.1.1.1</v>
          </cell>
          <cell r="B268" t="str">
            <v>T.E. JOSE LUCIO FUENTES LUCIO</v>
          </cell>
          <cell r="C268">
            <v>0</v>
          </cell>
          <cell r="D268">
            <v>130596.38000000117</v>
          </cell>
          <cell r="E268">
            <v>12856.36</v>
          </cell>
          <cell r="F268">
            <v>8220.11</v>
          </cell>
          <cell r="G268">
            <v>0</v>
          </cell>
          <cell r="H268">
            <v>125960.13000000117</v>
          </cell>
        </row>
        <row r="269">
          <cell r="A269" t="str">
            <v>1.2.1.8.1.1.1.2</v>
          </cell>
          <cell r="B269" t="str">
            <v>T.E. LOURDES  VELAZQUEZ MARIN</v>
          </cell>
          <cell r="C269">
            <v>0</v>
          </cell>
          <cell r="D269">
            <v>97794.559999999474</v>
          </cell>
          <cell r="E269">
            <v>8474.98</v>
          </cell>
          <cell r="F269">
            <v>6578.92</v>
          </cell>
          <cell r="G269">
            <v>0</v>
          </cell>
          <cell r="H269">
            <v>95898.499999999476</v>
          </cell>
        </row>
        <row r="270">
          <cell r="A270" t="str">
            <v>1.2.1.11</v>
          </cell>
          <cell r="B270" t="str">
            <v xml:space="preserve"> OTROS PASIVOS A CORTO PLAZO </v>
          </cell>
          <cell r="C270">
            <v>0</v>
          </cell>
          <cell r="D270">
            <v>541457.88108796254</v>
          </cell>
          <cell r="E270">
            <v>323384.25794400013</v>
          </cell>
          <cell r="F270">
            <v>304841.63301899988</v>
          </cell>
          <cell r="G270">
            <v>0</v>
          </cell>
          <cell r="H270">
            <v>522915.25616296229</v>
          </cell>
        </row>
        <row r="271">
          <cell r="A271" t="str">
            <v>1.2.1.11.1</v>
          </cell>
          <cell r="B271" t="str">
            <v xml:space="preserve"> IMPUESTOS TRASLADADOS COBRADOS </v>
          </cell>
          <cell r="C271">
            <v>0</v>
          </cell>
          <cell r="D271">
            <v>1.1049088817089796</v>
          </cell>
          <cell r="E271">
            <v>156208.57</v>
          </cell>
          <cell r="F271">
            <v>156208.59794699989</v>
          </cell>
          <cell r="G271">
            <v>0</v>
          </cell>
          <cell r="H271">
            <v>1.1328558815876022</v>
          </cell>
        </row>
        <row r="272">
          <cell r="A272" t="str">
            <v>1.2.1.11.1.1</v>
          </cell>
          <cell r="B272" t="str">
            <v xml:space="preserve"> IVA TRASLADADO COBRADO </v>
          </cell>
          <cell r="C272">
            <v>0</v>
          </cell>
          <cell r="D272">
            <v>1.1049088817089796</v>
          </cell>
          <cell r="E272">
            <v>156208.57</v>
          </cell>
          <cell r="F272">
            <v>156208.59794699989</v>
          </cell>
          <cell r="G272">
            <v>0</v>
          </cell>
          <cell r="H272">
            <v>1.1328558815876022</v>
          </cell>
        </row>
        <row r="273">
          <cell r="A273" t="str">
            <v>1.2.1.11.1.1.1</v>
          </cell>
          <cell r="B273" t="str">
            <v>IVA TRASLADADO COBRADO</v>
          </cell>
          <cell r="C273">
            <v>0</v>
          </cell>
          <cell r="D273">
            <v>1.1049088817089796</v>
          </cell>
          <cell r="E273">
            <v>156208.57</v>
          </cell>
          <cell r="F273">
            <v>156208.59794699989</v>
          </cell>
          <cell r="G273">
            <v>0</v>
          </cell>
          <cell r="H273">
            <v>1.1328558815876022</v>
          </cell>
        </row>
        <row r="274">
          <cell r="A274" t="str">
            <v>1.2.1.11.2</v>
          </cell>
          <cell r="B274" t="str">
            <v xml:space="preserve"> IMPUESTOS TRASLADADOS NO COBRADOS </v>
          </cell>
          <cell r="C274">
            <v>0</v>
          </cell>
          <cell r="D274">
            <v>541456.77617908083</v>
          </cell>
          <cell r="E274">
            <v>157253.39794400011</v>
          </cell>
          <cell r="F274">
            <v>138710.74507199999</v>
          </cell>
          <cell r="G274">
            <v>0</v>
          </cell>
          <cell r="H274">
            <v>522914.12330708071</v>
          </cell>
        </row>
        <row r="275">
          <cell r="A275" t="str">
            <v>1.2.1.11.2.1</v>
          </cell>
          <cell r="B275" t="str">
            <v xml:space="preserve"> IVA TRASLADADO NO COBRADO </v>
          </cell>
          <cell r="C275">
            <v>0</v>
          </cell>
          <cell r="D275">
            <v>541456.77617908083</v>
          </cell>
          <cell r="E275">
            <v>157253.39794400011</v>
          </cell>
          <cell r="F275">
            <v>138710.74507199999</v>
          </cell>
          <cell r="G275">
            <v>0</v>
          </cell>
          <cell r="H275">
            <v>522914.12330708071</v>
          </cell>
        </row>
        <row r="276">
          <cell r="A276" t="str">
            <v>1.2.1.11.2.1.1</v>
          </cell>
          <cell r="B276" t="str">
            <v>IVA TRASLADADO 16% NO COBRADO</v>
          </cell>
          <cell r="C276">
            <v>0</v>
          </cell>
          <cell r="D276">
            <v>541456.77617908083</v>
          </cell>
          <cell r="E276">
            <v>157253.39794400011</v>
          </cell>
          <cell r="F276">
            <v>138710.74507199999</v>
          </cell>
          <cell r="G276">
            <v>0</v>
          </cell>
          <cell r="H276">
            <v>522914.12330708071</v>
          </cell>
        </row>
        <row r="277">
          <cell r="A277" t="str">
            <v>1.2.1.11.3</v>
          </cell>
          <cell r="B277" t="str">
            <v xml:space="preserve"> IMPUESTOS RETENIDOS NO PAGADOS </v>
          </cell>
          <cell r="C277">
            <v>0</v>
          </cell>
          <cell r="D277">
            <v>0</v>
          </cell>
          <cell r="E277">
            <v>9922.2899999999991</v>
          </cell>
          <cell r="F277">
            <v>9922.2899999999991</v>
          </cell>
          <cell r="G277">
            <v>0</v>
          </cell>
          <cell r="H277">
            <v>0</v>
          </cell>
        </row>
        <row r="278">
          <cell r="A278" t="str">
            <v>1.2.1.11.3.1</v>
          </cell>
          <cell r="B278" t="str">
            <v xml:space="preserve"> ISR RETENIDO NO PAGADO </v>
          </cell>
          <cell r="C278">
            <v>0</v>
          </cell>
          <cell r="D278">
            <v>0</v>
          </cell>
          <cell r="E278">
            <v>9922.2899999999991</v>
          </cell>
          <cell r="F278">
            <v>9922.2899999999991</v>
          </cell>
          <cell r="G278">
            <v>0</v>
          </cell>
          <cell r="H278">
            <v>0</v>
          </cell>
        </row>
        <row r="279">
          <cell r="A279" t="str">
            <v>1.2.1.11.3.1.1</v>
          </cell>
          <cell r="B279" t="str">
            <v xml:space="preserve"> ISR RETENIDO A RESIDENTES EN EL PAIS NO PAGADO </v>
          </cell>
          <cell r="C279">
            <v>0</v>
          </cell>
          <cell r="D279">
            <v>0</v>
          </cell>
          <cell r="E279">
            <v>9922.2899999999991</v>
          </cell>
          <cell r="F279">
            <v>9922.2899999999991</v>
          </cell>
          <cell r="G279">
            <v>0</v>
          </cell>
          <cell r="H279">
            <v>0</v>
          </cell>
        </row>
        <row r="280">
          <cell r="A280" t="str">
            <v>1.2.1.11.3.1.1.1</v>
          </cell>
          <cell r="B280" t="str">
            <v>ISR RETENIDO POR SALARIOS</v>
          </cell>
          <cell r="C280">
            <v>0</v>
          </cell>
          <cell r="D280">
            <v>0</v>
          </cell>
          <cell r="E280">
            <v>9922.2899999999991</v>
          </cell>
          <cell r="F280">
            <v>9922.2899999999991</v>
          </cell>
          <cell r="G280">
            <v>0</v>
          </cell>
          <cell r="H280">
            <v>0</v>
          </cell>
        </row>
        <row r="281">
          <cell r="A281" t="str">
            <v>1.3</v>
          </cell>
          <cell r="B281" t="str">
            <v xml:space="preserve"> CAPITAL CONTABLE </v>
          </cell>
          <cell r="C281">
            <v>0</v>
          </cell>
          <cell r="D281">
            <v>5676743.4874056391</v>
          </cell>
          <cell r="E281">
            <v>0</v>
          </cell>
          <cell r="F281">
            <v>0</v>
          </cell>
          <cell r="G281">
            <v>0</v>
          </cell>
          <cell r="H281">
            <v>5676743.4872666392</v>
          </cell>
        </row>
        <row r="282">
          <cell r="A282" t="str">
            <v>1.3.1</v>
          </cell>
          <cell r="B282" t="str">
            <v xml:space="preserve"> CAPITAL CONTRIBUIDO </v>
          </cell>
          <cell r="C282">
            <v>0</v>
          </cell>
          <cell r="D282">
            <v>1650000</v>
          </cell>
          <cell r="E282">
            <v>0</v>
          </cell>
          <cell r="F282">
            <v>0</v>
          </cell>
          <cell r="G282">
            <v>0</v>
          </cell>
          <cell r="H282">
            <v>1650000</v>
          </cell>
        </row>
        <row r="283">
          <cell r="A283" t="str">
            <v>1.3.1.1</v>
          </cell>
          <cell r="B283" t="str">
            <v xml:space="preserve"> CAPITAL SOCIAL </v>
          </cell>
          <cell r="C283">
            <v>0</v>
          </cell>
          <cell r="D283">
            <v>1600000</v>
          </cell>
          <cell r="E283">
            <v>0</v>
          </cell>
          <cell r="F283">
            <v>0</v>
          </cell>
          <cell r="G283">
            <v>0</v>
          </cell>
          <cell r="H283">
            <v>1600000</v>
          </cell>
        </row>
        <row r="284">
          <cell r="A284" t="str">
            <v>1.3.1.1.1</v>
          </cell>
          <cell r="B284" t="str">
            <v xml:space="preserve"> CAPITAL SOCIAL FIJO </v>
          </cell>
          <cell r="C284">
            <v>0</v>
          </cell>
          <cell r="D284">
            <v>1600000</v>
          </cell>
          <cell r="E284">
            <v>0</v>
          </cell>
          <cell r="F284">
            <v>0</v>
          </cell>
          <cell r="G284">
            <v>0</v>
          </cell>
          <cell r="H284">
            <v>1600000</v>
          </cell>
        </row>
        <row r="285">
          <cell r="A285" t="str">
            <v>1.3.1.1.1.1</v>
          </cell>
          <cell r="B285" t="str">
            <v xml:space="preserve"> CAPITAL SOCIAL FIJO SUSCRITO </v>
          </cell>
          <cell r="C285">
            <v>0</v>
          </cell>
          <cell r="D285">
            <v>1600000</v>
          </cell>
          <cell r="E285">
            <v>0</v>
          </cell>
          <cell r="F285">
            <v>0</v>
          </cell>
          <cell r="G285">
            <v>0</v>
          </cell>
          <cell r="H285">
            <v>1600000</v>
          </cell>
        </row>
        <row r="286">
          <cell r="A286" t="str">
            <v>1.3.1.1.1.1.1</v>
          </cell>
          <cell r="B286" t="str">
            <v>CAPITAL SOCIAL FIJO SUSCRITO</v>
          </cell>
          <cell r="C286">
            <v>0</v>
          </cell>
          <cell r="D286">
            <v>1600000</v>
          </cell>
          <cell r="E286">
            <v>0</v>
          </cell>
          <cell r="F286">
            <v>0</v>
          </cell>
          <cell r="G286">
            <v>0</v>
          </cell>
          <cell r="H286">
            <v>1600000</v>
          </cell>
        </row>
        <row r="287">
          <cell r="A287" t="str">
            <v>1.3.1.2</v>
          </cell>
          <cell r="B287" t="str">
            <v xml:space="preserve"> APORTACIONES PARA FUTUROS AUMENTOS DE CAPITAL </v>
          </cell>
          <cell r="C287">
            <v>0</v>
          </cell>
          <cell r="D287">
            <v>50000</v>
          </cell>
          <cell r="E287">
            <v>0</v>
          </cell>
          <cell r="F287">
            <v>0</v>
          </cell>
          <cell r="G287">
            <v>0</v>
          </cell>
          <cell r="H287">
            <v>50000</v>
          </cell>
        </row>
        <row r="288">
          <cell r="A288" t="str">
            <v>1.3.1.2.1</v>
          </cell>
          <cell r="B288" t="str">
            <v xml:space="preserve"> APORTACIONES PARA FUTUROS AUMENTOS DE CAPITAL </v>
          </cell>
          <cell r="C288">
            <v>0</v>
          </cell>
          <cell r="D288">
            <v>50000</v>
          </cell>
          <cell r="E288">
            <v>0</v>
          </cell>
          <cell r="F288">
            <v>0</v>
          </cell>
          <cell r="G288">
            <v>0</v>
          </cell>
          <cell r="H288">
            <v>50000</v>
          </cell>
        </row>
        <row r="289">
          <cell r="A289" t="str">
            <v>1.3.1.2.1.2</v>
          </cell>
          <cell r="B289" t="str">
            <v>LOURDES VELAZQUEZ MERIN</v>
          </cell>
          <cell r="C289">
            <v>0</v>
          </cell>
          <cell r="D289">
            <v>50000</v>
          </cell>
          <cell r="E289">
            <v>0</v>
          </cell>
          <cell r="F289">
            <v>0</v>
          </cell>
          <cell r="G289">
            <v>0</v>
          </cell>
          <cell r="H289">
            <v>50000</v>
          </cell>
        </row>
        <row r="290">
          <cell r="A290" t="str">
            <v>1.3.2</v>
          </cell>
          <cell r="B290" t="str">
            <v xml:space="preserve"> CAPITAL GANADO (DEFICIT) </v>
          </cell>
          <cell r="C290">
            <v>0</v>
          </cell>
          <cell r="D290">
            <v>4026743.4874056396</v>
          </cell>
          <cell r="E290">
            <v>0</v>
          </cell>
          <cell r="F290">
            <v>0</v>
          </cell>
          <cell r="G290">
            <v>0</v>
          </cell>
          <cell r="H290">
            <v>4026743.4872666397</v>
          </cell>
        </row>
        <row r="291">
          <cell r="A291" t="str">
            <v>1.3.2.1</v>
          </cell>
          <cell r="B291" t="str">
            <v xml:space="preserve"> UTILIDADES O PERDIDAS ACUMULADAS </v>
          </cell>
          <cell r="C291">
            <v>0</v>
          </cell>
          <cell r="D291">
            <v>4026743.4874056396</v>
          </cell>
          <cell r="E291">
            <v>0</v>
          </cell>
          <cell r="F291">
            <v>0</v>
          </cell>
          <cell r="G291">
            <v>0</v>
          </cell>
          <cell r="H291">
            <v>4026743.4872666397</v>
          </cell>
        </row>
        <row r="292">
          <cell r="A292" t="str">
            <v>1.3.2.1.1</v>
          </cell>
          <cell r="B292" t="str">
            <v xml:space="preserve"> UTILIDADES RETENIDAS DE EJERCICIOS ANTERIORES </v>
          </cell>
          <cell r="C292">
            <v>0</v>
          </cell>
          <cell r="D292">
            <v>6686091.2041087747</v>
          </cell>
          <cell r="E292">
            <v>0</v>
          </cell>
          <cell r="F292">
            <v>0</v>
          </cell>
          <cell r="G292">
            <v>0</v>
          </cell>
          <cell r="H292">
            <v>6686091.2041087747</v>
          </cell>
        </row>
        <row r="293">
          <cell r="A293" t="str">
            <v>1.3.2.1.1.1</v>
          </cell>
          <cell r="B293" t="str">
            <v>Ejercicio 2017</v>
          </cell>
          <cell r="C293">
            <v>0</v>
          </cell>
          <cell r="D293">
            <v>1032976.6100000001</v>
          </cell>
          <cell r="E293">
            <v>0</v>
          </cell>
          <cell r="F293">
            <v>0</v>
          </cell>
          <cell r="G293">
            <v>0</v>
          </cell>
          <cell r="H293">
            <v>1032976.6100000001</v>
          </cell>
        </row>
        <row r="294">
          <cell r="A294" t="str">
            <v>1.3.2.1.1.2</v>
          </cell>
          <cell r="B294" t="str">
            <v>Ejercicio 2016</v>
          </cell>
          <cell r="C294">
            <v>0</v>
          </cell>
          <cell r="D294">
            <v>690471.02</v>
          </cell>
          <cell r="E294">
            <v>0</v>
          </cell>
          <cell r="F294">
            <v>0</v>
          </cell>
          <cell r="G294">
            <v>0</v>
          </cell>
          <cell r="H294">
            <v>690471.02</v>
          </cell>
        </row>
        <row r="295">
          <cell r="A295" t="str">
            <v>1.3.2.1.1.3</v>
          </cell>
          <cell r="B295" t="str">
            <v>Ejercicio 2015</v>
          </cell>
          <cell r="C295">
            <v>0</v>
          </cell>
          <cell r="D295">
            <v>412876.97</v>
          </cell>
          <cell r="E295">
            <v>0</v>
          </cell>
          <cell r="F295">
            <v>0</v>
          </cell>
          <cell r="G295">
            <v>0</v>
          </cell>
          <cell r="H295">
            <v>412876.97</v>
          </cell>
        </row>
        <row r="296">
          <cell r="A296" t="str">
            <v>1.3.2.1.1.4</v>
          </cell>
          <cell r="B296" t="str">
            <v>Ejercicio 2014</v>
          </cell>
          <cell r="C296">
            <v>0</v>
          </cell>
          <cell r="D296">
            <v>111882.62</v>
          </cell>
          <cell r="E296">
            <v>0</v>
          </cell>
          <cell r="F296">
            <v>0</v>
          </cell>
          <cell r="G296">
            <v>0</v>
          </cell>
          <cell r="H296">
            <v>111882.62</v>
          </cell>
        </row>
        <row r="297">
          <cell r="A297" t="str">
            <v>1.3.2.1.1.5</v>
          </cell>
          <cell r="B297" t="str">
            <v>Ejercicio 2013</v>
          </cell>
          <cell r="C297">
            <v>0</v>
          </cell>
          <cell r="D297">
            <v>7310.9</v>
          </cell>
          <cell r="E297">
            <v>0</v>
          </cell>
          <cell r="F297">
            <v>0</v>
          </cell>
          <cell r="G297">
            <v>0</v>
          </cell>
          <cell r="H297">
            <v>7310.9</v>
          </cell>
        </row>
        <row r="298">
          <cell r="A298" t="str">
            <v>1.3.2.1.1.6</v>
          </cell>
          <cell r="B298" t="str">
            <v>Ejercicio 2011</v>
          </cell>
          <cell r="C298">
            <v>0</v>
          </cell>
          <cell r="D298">
            <v>1126263.18</v>
          </cell>
          <cell r="E298">
            <v>0</v>
          </cell>
          <cell r="F298">
            <v>0</v>
          </cell>
          <cell r="G298">
            <v>0</v>
          </cell>
          <cell r="H298">
            <v>1126263.18</v>
          </cell>
        </row>
        <row r="299">
          <cell r="A299" t="str">
            <v>1.3.2.1.1.7</v>
          </cell>
          <cell r="B299" t="str">
            <v>Ejercicio 2010</v>
          </cell>
          <cell r="C299">
            <v>0</v>
          </cell>
          <cell r="D299">
            <v>2877738</v>
          </cell>
          <cell r="E299">
            <v>0</v>
          </cell>
          <cell r="F299">
            <v>0</v>
          </cell>
          <cell r="G299">
            <v>0</v>
          </cell>
          <cell r="H299">
            <v>2877738</v>
          </cell>
        </row>
        <row r="300">
          <cell r="A300" t="str">
            <v>1.3.2.1.1.8</v>
          </cell>
          <cell r="B300" t="str">
            <v>Ejercicio 2018</v>
          </cell>
          <cell r="C300">
            <v>0</v>
          </cell>
          <cell r="D300">
            <v>426571.9041087745</v>
          </cell>
          <cell r="E300">
            <v>0</v>
          </cell>
          <cell r="F300">
            <v>0</v>
          </cell>
          <cell r="G300">
            <v>0</v>
          </cell>
          <cell r="H300">
            <v>426571.9041087745</v>
          </cell>
        </row>
        <row r="301">
          <cell r="A301" t="str">
            <v>1.3.2.1.2</v>
          </cell>
          <cell r="B301" t="str">
            <v xml:space="preserve"> PERDIDAS ACUMULADAS DE EJERCICIOS ANTERIORES </v>
          </cell>
          <cell r="C301">
            <v>2659347.7167031351</v>
          </cell>
          <cell r="D301">
            <v>0</v>
          </cell>
          <cell r="E301">
            <v>0</v>
          </cell>
          <cell r="F301">
            <v>0</v>
          </cell>
          <cell r="G301">
            <v>2659347.7168421349</v>
          </cell>
          <cell r="H301">
            <v>0</v>
          </cell>
        </row>
        <row r="302">
          <cell r="A302" t="str">
            <v>1.3.2.1.2.1</v>
          </cell>
          <cell r="B302" t="str">
            <v>Ejercicio 2019</v>
          </cell>
          <cell r="C302">
            <v>1350488.132702125</v>
          </cell>
          <cell r="D302">
            <v>0</v>
          </cell>
          <cell r="E302">
            <v>0</v>
          </cell>
          <cell r="F302">
            <v>0</v>
          </cell>
          <cell r="G302">
            <v>1350488.132702125</v>
          </cell>
          <cell r="H302">
            <v>0</v>
          </cell>
        </row>
        <row r="303">
          <cell r="A303" t="str">
            <v>1.3.2.1.2.2</v>
          </cell>
          <cell r="B303" t="str">
            <v>Ejercicio 2020</v>
          </cell>
          <cell r="C303">
            <v>1308859.5840010101</v>
          </cell>
          <cell r="D303">
            <v>0</v>
          </cell>
          <cell r="E303">
            <v>0</v>
          </cell>
          <cell r="F303">
            <v>0</v>
          </cell>
          <cell r="G303">
            <v>1308859.5841400099</v>
          </cell>
          <cell r="H303">
            <v>0</v>
          </cell>
        </row>
        <row r="304">
          <cell r="A304" t="str">
            <v>2.1</v>
          </cell>
          <cell r="B304" t="str">
            <v xml:space="preserve"> VENTAS O INGRESOS NETOS </v>
          </cell>
          <cell r="C304">
            <v>0</v>
          </cell>
          <cell r="D304">
            <v>908823.14670020598</v>
          </cell>
          <cell r="E304">
            <v>108860.65000299999</v>
          </cell>
          <cell r="F304">
            <v>969222.80670000007</v>
          </cell>
          <cell r="G304">
            <v>0</v>
          </cell>
          <cell r="H304">
            <v>1769185.3033972061</v>
          </cell>
        </row>
        <row r="305">
          <cell r="A305" t="str">
            <v>2.1.1</v>
          </cell>
          <cell r="B305" t="str">
            <v xml:space="preserve"> VENTAS NETAS DE MERCANCIA </v>
          </cell>
          <cell r="C305">
            <v>0</v>
          </cell>
          <cell r="D305">
            <v>770552.77670020587</v>
          </cell>
          <cell r="E305">
            <v>108860.65000299999</v>
          </cell>
          <cell r="F305">
            <v>813813.80670000007</v>
          </cell>
          <cell r="G305">
            <v>0</v>
          </cell>
          <cell r="H305">
            <v>1475505.933397206</v>
          </cell>
        </row>
        <row r="306">
          <cell r="A306" t="str">
            <v>2.1.1.1</v>
          </cell>
          <cell r="B306" t="str">
            <v xml:space="preserve"> VENTAS NETAS DE MERCANCIAS NACIONALES </v>
          </cell>
          <cell r="C306">
            <v>0</v>
          </cell>
          <cell r="D306">
            <v>770552.77670020587</v>
          </cell>
          <cell r="E306">
            <v>108860.65000299999</v>
          </cell>
          <cell r="F306">
            <v>813813.80670000007</v>
          </cell>
          <cell r="G306">
            <v>0</v>
          </cell>
          <cell r="H306">
            <v>1475505.933397206</v>
          </cell>
        </row>
        <row r="307">
          <cell r="A307" t="str">
            <v>2.1.1.1.1</v>
          </cell>
          <cell r="B307" t="str">
            <v xml:space="preserve"> VENTAS Y/O SERVICIOS GRAVADOS A LA TASA GENERAL </v>
          </cell>
          <cell r="C307">
            <v>0</v>
          </cell>
          <cell r="D307">
            <v>779552.7767002061</v>
          </cell>
          <cell r="E307">
            <v>0</v>
          </cell>
          <cell r="F307">
            <v>813813.80670000007</v>
          </cell>
          <cell r="G307">
            <v>0</v>
          </cell>
          <cell r="H307">
            <v>1593366.5834002062</v>
          </cell>
        </row>
        <row r="308">
          <cell r="A308" t="str">
            <v>2.1.1.1.1.1</v>
          </cell>
          <cell r="B308" t="str">
            <v>VENTAS Y/O SERVICIOS GRAVADOS A LA TASA GENERAL DE CONTADO</v>
          </cell>
          <cell r="C308">
            <v>0</v>
          </cell>
          <cell r="D308">
            <v>264089.4267000109</v>
          </cell>
          <cell r="E308">
            <v>0</v>
          </cell>
          <cell r="F308">
            <v>337094.29670000001</v>
          </cell>
          <cell r="G308">
            <v>0</v>
          </cell>
          <cell r="H308">
            <v>601183.72340001096</v>
          </cell>
        </row>
        <row r="309">
          <cell r="A309" t="str">
            <v>2.1.1.1.1.2</v>
          </cell>
          <cell r="B309" t="str">
            <v>VENTAS Y/O SERVICIOS GRAVADOS A LA TASA GENERAL A CREDITO</v>
          </cell>
          <cell r="C309">
            <v>0</v>
          </cell>
          <cell r="D309">
            <v>515463.35000019521</v>
          </cell>
          <cell r="E309">
            <v>0</v>
          </cell>
          <cell r="F309">
            <v>476719.51</v>
          </cell>
          <cell r="G309">
            <v>0</v>
          </cell>
          <cell r="H309">
            <v>992182.86000019521</v>
          </cell>
        </row>
        <row r="310">
          <cell r="A310" t="str">
            <v>2.1.1.1.4</v>
          </cell>
          <cell r="B310" t="str">
            <v xml:space="preserve"> DEVOLUCIONES, REBAJAS Y BONIFICACIONES SOBRE VENTAS NACIONALES </v>
          </cell>
          <cell r="C310">
            <v>9000.0000000002328</v>
          </cell>
          <cell r="D310">
            <v>0</v>
          </cell>
          <cell r="E310">
            <v>108860.65000299999</v>
          </cell>
          <cell r="F310">
            <v>0</v>
          </cell>
          <cell r="G310">
            <v>117860.65000300022</v>
          </cell>
          <cell r="H310">
            <v>0</v>
          </cell>
        </row>
        <row r="311">
          <cell r="A311" t="str">
            <v>2.1.1.1.4.1</v>
          </cell>
          <cell r="B311" t="str">
            <v xml:space="preserve"> DEVOLUCIONES SOBRE VENTAS NACIONALES </v>
          </cell>
          <cell r="C311">
            <v>9000</v>
          </cell>
          <cell r="D311">
            <v>0</v>
          </cell>
          <cell r="E311">
            <v>102280.65</v>
          </cell>
          <cell r="F311">
            <v>0</v>
          </cell>
          <cell r="G311">
            <v>111280.65</v>
          </cell>
          <cell r="H311">
            <v>0</v>
          </cell>
        </row>
        <row r="312">
          <cell r="A312" t="str">
            <v>2.1.1.1.4.1.1</v>
          </cell>
          <cell r="B312" t="str">
            <v>DEVOLUCIONES SOBRE VENTAS NACIONALES A LA TASA GENERAL</v>
          </cell>
          <cell r="C312">
            <v>9000</v>
          </cell>
          <cell r="D312">
            <v>0</v>
          </cell>
          <cell r="E312">
            <v>102280.65</v>
          </cell>
          <cell r="F312">
            <v>0</v>
          </cell>
          <cell r="G312">
            <v>111280.65</v>
          </cell>
          <cell r="H312">
            <v>0</v>
          </cell>
        </row>
        <row r="313">
          <cell r="A313" t="str">
            <v>2.1.1.1.4.2</v>
          </cell>
          <cell r="B313" t="str">
            <v xml:space="preserve"> DESCUENTO COMERCIAL SOBRE VENTAS NACIONALES </v>
          </cell>
          <cell r="C313">
            <v>0</v>
          </cell>
          <cell r="D313">
            <v>0</v>
          </cell>
          <cell r="E313">
            <v>6580.0000029999983</v>
          </cell>
          <cell r="F313">
            <v>0</v>
          </cell>
          <cell r="G313">
            <v>6580.0000030002311</v>
          </cell>
          <cell r="H313">
            <v>0</v>
          </cell>
        </row>
        <row r="314">
          <cell r="A314" t="str">
            <v>2.1.1.1.4.2.1</v>
          </cell>
          <cell r="B314" t="str">
            <v>DESCUENTO COMERCIAL SOBRE VENTAS NACIONALES A LA TASA GENERAL</v>
          </cell>
          <cell r="C314">
            <v>0</v>
          </cell>
          <cell r="D314">
            <v>0</v>
          </cell>
          <cell r="E314">
            <v>6580.0000029999983</v>
          </cell>
          <cell r="F314">
            <v>0</v>
          </cell>
          <cell r="G314">
            <v>6580.0000030002311</v>
          </cell>
          <cell r="H314">
            <v>0</v>
          </cell>
        </row>
        <row r="315">
          <cell r="A315" t="str">
            <v>2.1.2</v>
          </cell>
          <cell r="B315" t="str">
            <v xml:space="preserve"> INGRESOS NETOS POR: </v>
          </cell>
          <cell r="C315">
            <v>0</v>
          </cell>
          <cell r="D315">
            <v>138270.37000000011</v>
          </cell>
          <cell r="E315">
            <v>0</v>
          </cell>
          <cell r="F315">
            <v>155409</v>
          </cell>
          <cell r="G315">
            <v>0</v>
          </cell>
          <cell r="H315">
            <v>293679.37000000011</v>
          </cell>
        </row>
        <row r="316">
          <cell r="A316" t="str">
            <v>2.1.2.20</v>
          </cell>
          <cell r="B316" t="str">
            <v xml:space="preserve"> SERVICIOS EN GENERAL </v>
          </cell>
          <cell r="C316">
            <v>0</v>
          </cell>
          <cell r="D316">
            <v>133906.00000000012</v>
          </cell>
          <cell r="E316">
            <v>0</v>
          </cell>
          <cell r="F316">
            <v>155409</v>
          </cell>
          <cell r="G316">
            <v>0</v>
          </cell>
          <cell r="H316">
            <v>289315.00000000012</v>
          </cell>
        </row>
        <row r="317">
          <cell r="A317" t="str">
            <v>2.1.2.20.1</v>
          </cell>
          <cell r="B317" t="str">
            <v xml:space="preserve"> SERVICIOS EN GENERAL </v>
          </cell>
          <cell r="C317">
            <v>0</v>
          </cell>
          <cell r="D317">
            <v>133906.00000000012</v>
          </cell>
          <cell r="E317">
            <v>0</v>
          </cell>
          <cell r="F317">
            <v>155409</v>
          </cell>
          <cell r="G317">
            <v>0</v>
          </cell>
          <cell r="H317">
            <v>289315.00000000012</v>
          </cell>
        </row>
        <row r="318">
          <cell r="A318" t="str">
            <v>2.1.2.20.1.7</v>
          </cell>
          <cell r="B318" t="str">
            <v>USO DE LENTE DE 2.4,  2.7, 2.9 MM</v>
          </cell>
          <cell r="C318">
            <v>0</v>
          </cell>
          <cell r="D318">
            <v>3500</v>
          </cell>
          <cell r="E318">
            <v>0</v>
          </cell>
          <cell r="F318">
            <v>0</v>
          </cell>
          <cell r="G318">
            <v>0</v>
          </cell>
          <cell r="H318">
            <v>3500</v>
          </cell>
        </row>
        <row r="319">
          <cell r="A319" t="str">
            <v>2.1.2.20.1.9</v>
          </cell>
          <cell r="B319" t="str">
            <v>USO DE SILLA DE PLAYA.</v>
          </cell>
          <cell r="C319">
            <v>0</v>
          </cell>
          <cell r="D319">
            <v>19680</v>
          </cell>
          <cell r="E319">
            <v>0</v>
          </cell>
          <cell r="F319">
            <v>21540</v>
          </cell>
          <cell r="G319">
            <v>0</v>
          </cell>
          <cell r="H319">
            <v>41220</v>
          </cell>
        </row>
        <row r="320">
          <cell r="A320" t="str">
            <v>2.1.2.20.1.19</v>
          </cell>
          <cell r="B320" t="str">
            <v>RENTA DE EJERCITADOR PARA REHABILITACION DE RODILLA (POR PRIMER DIA DE USO)</v>
          </cell>
          <cell r="C320">
            <v>0</v>
          </cell>
          <cell r="D320">
            <v>1000</v>
          </cell>
          <cell r="E320">
            <v>0</v>
          </cell>
          <cell r="F320">
            <v>0</v>
          </cell>
          <cell r="G320">
            <v>0</v>
          </cell>
          <cell r="H320">
            <v>1000</v>
          </cell>
        </row>
        <row r="321">
          <cell r="A321" t="str">
            <v>2.1.2.20.1.32</v>
          </cell>
          <cell r="B321" t="str">
            <v>RENTA DE TORRE CON EQUIPO PARA CIRUGIA</v>
          </cell>
          <cell r="C321">
            <v>0</v>
          </cell>
          <cell r="D321">
            <v>56796</v>
          </cell>
          <cell r="E321">
            <v>0</v>
          </cell>
          <cell r="F321">
            <v>71944</v>
          </cell>
          <cell r="G321">
            <v>0</v>
          </cell>
          <cell r="H321">
            <v>128740</v>
          </cell>
        </row>
        <row r="322">
          <cell r="A322" t="str">
            <v>2.1.2.20.1.42</v>
          </cell>
          <cell r="B322" t="str">
            <v>SERVICIO DE ESTERILIZACION DE INSTRUMENTAL</v>
          </cell>
          <cell r="C322">
            <v>0</v>
          </cell>
          <cell r="D322">
            <v>3000</v>
          </cell>
          <cell r="E322">
            <v>0</v>
          </cell>
          <cell r="F322">
            <v>3355</v>
          </cell>
          <cell r="G322">
            <v>0</v>
          </cell>
          <cell r="H322">
            <v>6355</v>
          </cell>
        </row>
        <row r="323">
          <cell r="A323" t="str">
            <v>2.1.2.20.1.55</v>
          </cell>
          <cell r="B323" t="str">
            <v>RENTA  DE EQUIPO DE ARTROSCOPIA BASICO.</v>
          </cell>
          <cell r="C323">
            <v>0</v>
          </cell>
          <cell r="D323">
            <v>21000</v>
          </cell>
          <cell r="E323">
            <v>0</v>
          </cell>
          <cell r="F323">
            <v>0</v>
          </cell>
          <cell r="G323">
            <v>0</v>
          </cell>
          <cell r="H323">
            <v>21000</v>
          </cell>
        </row>
        <row r="324">
          <cell r="A324" t="str">
            <v>2.1.2.20.1.57</v>
          </cell>
          <cell r="B324" t="str">
            <v>USO  DE SIERRA NEUMATICA</v>
          </cell>
          <cell r="C324">
            <v>0</v>
          </cell>
          <cell r="D324">
            <v>2750</v>
          </cell>
          <cell r="E324">
            <v>0</v>
          </cell>
          <cell r="F324">
            <v>0</v>
          </cell>
          <cell r="G324">
            <v>0</v>
          </cell>
          <cell r="H324">
            <v>2750</v>
          </cell>
        </row>
        <row r="325">
          <cell r="A325" t="str">
            <v>2.1.2.20.1.61</v>
          </cell>
          <cell r="B325" t="str">
            <v>USO DE PERFORADOR</v>
          </cell>
          <cell r="C325">
            <v>0</v>
          </cell>
          <cell r="D325">
            <v>8050</v>
          </cell>
          <cell r="E325">
            <v>0</v>
          </cell>
          <cell r="F325">
            <v>2650</v>
          </cell>
          <cell r="G325">
            <v>0</v>
          </cell>
          <cell r="H325">
            <v>10700</v>
          </cell>
        </row>
        <row r="326">
          <cell r="A326" t="str">
            <v>2.1.2.20.1.62</v>
          </cell>
          <cell r="B326" t="str">
            <v>RENTA CHAROLA CON INSTRUMETAL.</v>
          </cell>
          <cell r="C326">
            <v>0</v>
          </cell>
          <cell r="D326">
            <v>3500</v>
          </cell>
          <cell r="E326">
            <v>0</v>
          </cell>
          <cell r="F326">
            <v>0</v>
          </cell>
          <cell r="G326">
            <v>0</v>
          </cell>
          <cell r="H326">
            <v>3500</v>
          </cell>
        </row>
        <row r="327">
          <cell r="A327" t="str">
            <v>2.1.2.20.1.63</v>
          </cell>
          <cell r="B327" t="str">
            <v>USO DE SPIDER</v>
          </cell>
          <cell r="C327">
            <v>0</v>
          </cell>
          <cell r="D327">
            <v>14630.000000000116</v>
          </cell>
          <cell r="E327">
            <v>0</v>
          </cell>
          <cell r="F327">
            <v>7420</v>
          </cell>
          <cell r="G327">
            <v>0</v>
          </cell>
          <cell r="H327">
            <v>22050.000000000116</v>
          </cell>
        </row>
        <row r="328">
          <cell r="A328" t="str">
            <v>2.1.2.20.1.83</v>
          </cell>
          <cell r="B328" t="str">
            <v>RENTA DE ULTRASONIDO PORTATIL</v>
          </cell>
          <cell r="C328">
            <v>0</v>
          </cell>
          <cell r="D328">
            <v>0</v>
          </cell>
          <cell r="E328">
            <v>0</v>
          </cell>
          <cell r="F328">
            <v>3500</v>
          </cell>
          <cell r="G328">
            <v>0</v>
          </cell>
          <cell r="H328">
            <v>3500</v>
          </cell>
        </row>
        <row r="329">
          <cell r="A329" t="str">
            <v>2.1.2.20.1.85</v>
          </cell>
          <cell r="B329" t="str">
            <v>RENTA DE EQUIPO PARA ARTROSCOPIA</v>
          </cell>
          <cell r="C329">
            <v>0</v>
          </cell>
          <cell r="D329">
            <v>0</v>
          </cell>
          <cell r="E329">
            <v>0</v>
          </cell>
          <cell r="F329">
            <v>45000</v>
          </cell>
          <cell r="G329">
            <v>0</v>
          </cell>
          <cell r="H329">
            <v>45000</v>
          </cell>
        </row>
        <row r="330">
          <cell r="A330" t="str">
            <v>2.1.2.22</v>
          </cell>
          <cell r="B330" t="str">
            <v xml:space="preserve"> OTROS INGRESOS NETOS </v>
          </cell>
          <cell r="C330">
            <v>0</v>
          </cell>
          <cell r="D330">
            <v>4364.3700000000026</v>
          </cell>
          <cell r="E330">
            <v>0</v>
          </cell>
          <cell r="F330">
            <v>0</v>
          </cell>
          <cell r="G330">
            <v>0</v>
          </cell>
          <cell r="H330">
            <v>4364.3700000000026</v>
          </cell>
        </row>
        <row r="331">
          <cell r="A331" t="str">
            <v>2.1.2.22.1</v>
          </cell>
          <cell r="B331" t="str">
            <v xml:space="preserve"> OTROS INGRESOS </v>
          </cell>
          <cell r="C331">
            <v>0</v>
          </cell>
          <cell r="D331">
            <v>4364.3700000000026</v>
          </cell>
          <cell r="E331">
            <v>0</v>
          </cell>
          <cell r="F331">
            <v>0</v>
          </cell>
          <cell r="G331">
            <v>0</v>
          </cell>
          <cell r="H331">
            <v>4364.3700000000026</v>
          </cell>
        </row>
        <row r="332">
          <cell r="A332" t="str">
            <v>2.1.2.22.1.1</v>
          </cell>
          <cell r="B332" t="str">
            <v>SERVICIO DE ENVIO Y/O RECOLECCION</v>
          </cell>
          <cell r="C332">
            <v>0</v>
          </cell>
          <cell r="D332">
            <v>864.37000000000262</v>
          </cell>
          <cell r="E332">
            <v>0</v>
          </cell>
          <cell r="F332">
            <v>0</v>
          </cell>
          <cell r="G332">
            <v>0</v>
          </cell>
          <cell r="H332">
            <v>864.37000000000262</v>
          </cell>
        </row>
        <row r="333">
          <cell r="A333" t="str">
            <v>2.1.2.22.1.6</v>
          </cell>
          <cell r="B333" t="str">
            <v>EQUIPO PARA BLOQUEO INTERESCALENICO</v>
          </cell>
          <cell r="C333">
            <v>0</v>
          </cell>
          <cell r="D333">
            <v>3500</v>
          </cell>
          <cell r="E333">
            <v>0</v>
          </cell>
          <cell r="F333">
            <v>0</v>
          </cell>
          <cell r="G333">
            <v>0</v>
          </cell>
          <cell r="H333">
            <v>3500</v>
          </cell>
        </row>
        <row r="334">
          <cell r="A334" t="str">
            <v>2.2</v>
          </cell>
          <cell r="B334" t="str">
            <v xml:space="preserve"> COSTOS Y GASTOS </v>
          </cell>
          <cell r="C334">
            <v>1116733.5120678358</v>
          </cell>
          <cell r="D334">
            <v>0</v>
          </cell>
          <cell r="E334">
            <v>996751.23182500002</v>
          </cell>
          <cell r="F334">
            <v>48700.130000000005</v>
          </cell>
          <cell r="G334">
            <v>2064784.6138928356</v>
          </cell>
          <cell r="H334">
            <v>0</v>
          </cell>
        </row>
        <row r="335">
          <cell r="A335" t="str">
            <v>2.2.1</v>
          </cell>
          <cell r="B335" t="str">
            <v xml:space="preserve"> COSTO DE VENTAS O DE SERVICIOS </v>
          </cell>
          <cell r="C335">
            <v>483159.48846781254</v>
          </cell>
          <cell r="D335">
            <v>0</v>
          </cell>
          <cell r="E335">
            <v>420947.26472500002</v>
          </cell>
          <cell r="F335">
            <v>48697.37</v>
          </cell>
          <cell r="G335">
            <v>855409.38319281256</v>
          </cell>
          <cell r="H335">
            <v>0</v>
          </cell>
        </row>
        <row r="336">
          <cell r="A336" t="str">
            <v>2.2.1.1</v>
          </cell>
          <cell r="B336" t="str">
            <v>COSTO DE VENTAS O DE SERVICIOS</v>
          </cell>
          <cell r="C336">
            <v>483159.48846781254</v>
          </cell>
          <cell r="D336">
            <v>0</v>
          </cell>
          <cell r="E336">
            <v>420947.26472500002</v>
          </cell>
          <cell r="F336">
            <v>48697.37</v>
          </cell>
          <cell r="G336">
            <v>855409.38319281256</v>
          </cell>
          <cell r="H336">
            <v>0</v>
          </cell>
        </row>
        <row r="337">
          <cell r="A337" t="str">
            <v>2.2.2</v>
          </cell>
          <cell r="B337" t="str">
            <v xml:space="preserve"> GASTOS GENERALES </v>
          </cell>
          <cell r="C337">
            <v>633574.02360002312</v>
          </cell>
          <cell r="D337">
            <v>0</v>
          </cell>
          <cell r="E337">
            <v>575803.96710000001</v>
          </cell>
          <cell r="F337">
            <v>2.76</v>
          </cell>
          <cell r="G337">
            <v>1209375.230700023</v>
          </cell>
          <cell r="H337">
            <v>0</v>
          </cell>
        </row>
        <row r="338">
          <cell r="A338" t="str">
            <v>2.2.2.3</v>
          </cell>
          <cell r="B338" t="str">
            <v xml:space="preserve"> GASTOS GENERALES </v>
          </cell>
          <cell r="C338">
            <v>633574.02360002312</v>
          </cell>
          <cell r="D338">
            <v>0</v>
          </cell>
          <cell r="E338">
            <v>575803.96710000001</v>
          </cell>
          <cell r="F338">
            <v>2.76</v>
          </cell>
          <cell r="G338">
            <v>1209375.230700023</v>
          </cell>
          <cell r="H338">
            <v>0</v>
          </cell>
        </row>
        <row r="339">
          <cell r="A339" t="str">
            <v>2.2.2.3.1</v>
          </cell>
          <cell r="B339" t="str">
            <v xml:space="preserve"> BENEFICIOS A LOS EMPLEADOS DIRECTOS </v>
          </cell>
          <cell r="C339">
            <v>104228.32000000308</v>
          </cell>
          <cell r="D339">
            <v>0</v>
          </cell>
          <cell r="E339">
            <v>104228.32</v>
          </cell>
          <cell r="F339">
            <v>0</v>
          </cell>
          <cell r="G339">
            <v>208456.6400000031</v>
          </cell>
          <cell r="H339">
            <v>0</v>
          </cell>
        </row>
        <row r="340">
          <cell r="A340" t="str">
            <v>2.2.2.3.1.1</v>
          </cell>
          <cell r="B340" t="str">
            <v xml:space="preserve"> SUELDOS Y SALARIOS </v>
          </cell>
          <cell r="C340">
            <v>104228.32000000309</v>
          </cell>
          <cell r="D340">
            <v>0</v>
          </cell>
          <cell r="E340">
            <v>104228.32</v>
          </cell>
          <cell r="F340">
            <v>0</v>
          </cell>
          <cell r="G340">
            <v>208456.6400000031</v>
          </cell>
          <cell r="H340">
            <v>0</v>
          </cell>
        </row>
        <row r="341">
          <cell r="A341" t="str">
            <v>2.2.2.3.1.1.1</v>
          </cell>
          <cell r="B341" t="str">
            <v>SUELDOS</v>
          </cell>
          <cell r="C341">
            <v>104228.32000000309</v>
          </cell>
          <cell r="D341">
            <v>0</v>
          </cell>
          <cell r="E341">
            <v>104228.32</v>
          </cell>
          <cell r="F341">
            <v>0</v>
          </cell>
          <cell r="G341">
            <v>208456.6400000031</v>
          </cell>
          <cell r="H341">
            <v>0</v>
          </cell>
        </row>
        <row r="342">
          <cell r="A342" t="str">
            <v>2.2.2.3.4</v>
          </cell>
          <cell r="B342" t="str">
            <v xml:space="preserve"> IMPUESTOS Y APORTACIONES SOBRE SUELDOS Y SALARIOS </v>
          </cell>
          <cell r="C342">
            <v>20476.739999999849</v>
          </cell>
          <cell r="D342">
            <v>0</v>
          </cell>
          <cell r="E342">
            <v>34123.129999999997</v>
          </cell>
          <cell r="F342">
            <v>0</v>
          </cell>
          <cell r="G342">
            <v>54599.86999999985</v>
          </cell>
          <cell r="H342">
            <v>0</v>
          </cell>
        </row>
        <row r="343">
          <cell r="A343" t="str">
            <v>2.2.2.3.4.1</v>
          </cell>
          <cell r="B343" t="str">
            <v xml:space="preserve"> CUOTAS AL I.M.S.S. </v>
          </cell>
          <cell r="C343">
            <v>12658.739999999936</v>
          </cell>
          <cell r="D343">
            <v>0</v>
          </cell>
          <cell r="E343">
            <v>11585.619999999999</v>
          </cell>
          <cell r="F343">
            <v>0</v>
          </cell>
          <cell r="G343">
            <v>24244.359999999935</v>
          </cell>
          <cell r="H343">
            <v>0</v>
          </cell>
        </row>
        <row r="344">
          <cell r="A344" t="str">
            <v>2.2.2.3.4.1.1</v>
          </cell>
          <cell r="B344" t="str">
            <v>CUOTA FIJA</v>
          </cell>
          <cell r="C344">
            <v>6043.7299999999232</v>
          </cell>
          <cell r="D344">
            <v>0</v>
          </cell>
          <cell r="E344">
            <v>5631.01</v>
          </cell>
          <cell r="F344">
            <v>0</v>
          </cell>
          <cell r="G344">
            <v>11674.739999999923</v>
          </cell>
          <cell r="H344">
            <v>0</v>
          </cell>
        </row>
        <row r="345">
          <cell r="A345" t="str">
            <v>2.2.2.3.4.1.2</v>
          </cell>
          <cell r="B345" t="str">
            <v>EXCEDENTE 3 SMGDI</v>
          </cell>
          <cell r="C345">
            <v>453.27000000000044</v>
          </cell>
          <cell r="D345">
            <v>0</v>
          </cell>
          <cell r="E345">
            <v>389.15</v>
          </cell>
          <cell r="F345">
            <v>0</v>
          </cell>
          <cell r="G345">
            <v>842.42000000000041</v>
          </cell>
          <cell r="H345">
            <v>0</v>
          </cell>
        </row>
        <row r="346">
          <cell r="A346" t="str">
            <v>2.2.2.3.4.1.3</v>
          </cell>
          <cell r="B346" t="str">
            <v>PRESTACIONES EN DINERO</v>
          </cell>
          <cell r="C346">
            <v>845.01000000001659</v>
          </cell>
          <cell r="D346">
            <v>0</v>
          </cell>
          <cell r="E346">
            <v>763.23</v>
          </cell>
          <cell r="F346">
            <v>0</v>
          </cell>
          <cell r="G346">
            <v>1608.2400000000166</v>
          </cell>
          <cell r="H346">
            <v>0</v>
          </cell>
        </row>
        <row r="347">
          <cell r="A347" t="str">
            <v>2.2.2.3.4.1.4</v>
          </cell>
          <cell r="B347" t="str">
            <v>GASTOS MEDICOS PENSIONADOS</v>
          </cell>
          <cell r="C347">
            <v>1267.5</v>
          </cell>
          <cell r="D347">
            <v>0</v>
          </cell>
          <cell r="E347">
            <v>1144.8599999999999</v>
          </cell>
          <cell r="F347">
            <v>0</v>
          </cell>
          <cell r="G347">
            <v>2412.3599999999997</v>
          </cell>
          <cell r="H347">
            <v>0</v>
          </cell>
        </row>
        <row r="348">
          <cell r="A348" t="str">
            <v>2.2.2.3.4.1.5</v>
          </cell>
          <cell r="B348" t="str">
            <v>RIESGOS DE TRABAJO</v>
          </cell>
          <cell r="C348">
            <v>729.5599999999904</v>
          </cell>
          <cell r="D348">
            <v>0</v>
          </cell>
          <cell r="E348">
            <v>658.96</v>
          </cell>
          <cell r="F348">
            <v>0</v>
          </cell>
          <cell r="G348">
            <v>1388.5199999999904</v>
          </cell>
          <cell r="H348">
            <v>0</v>
          </cell>
        </row>
        <row r="349">
          <cell r="A349" t="str">
            <v>2.2.2.3.4.1.6</v>
          </cell>
          <cell r="B349" t="str">
            <v>INVALIDEZ Y VIDA</v>
          </cell>
          <cell r="C349">
            <v>2112.5199999999895</v>
          </cell>
          <cell r="D349">
            <v>0</v>
          </cell>
          <cell r="E349">
            <v>1908.07</v>
          </cell>
          <cell r="F349">
            <v>0</v>
          </cell>
          <cell r="G349">
            <v>4020.5899999999892</v>
          </cell>
          <cell r="H349">
            <v>0</v>
          </cell>
        </row>
        <row r="350">
          <cell r="A350" t="str">
            <v>2.2.2.3.4.1.7</v>
          </cell>
          <cell r="B350" t="str">
            <v>GUARDERIAS Y PRESTACIONES SOCIALES</v>
          </cell>
          <cell r="C350">
            <v>1207.150000000016</v>
          </cell>
          <cell r="D350">
            <v>0</v>
          </cell>
          <cell r="E350">
            <v>1090.3399999999999</v>
          </cell>
          <cell r="F350">
            <v>0</v>
          </cell>
          <cell r="G350">
            <v>2297.4900000000162</v>
          </cell>
          <cell r="H350">
            <v>0</v>
          </cell>
        </row>
        <row r="351">
          <cell r="A351" t="str">
            <v>2.2.2.3.4.2</v>
          </cell>
          <cell r="B351" t="str">
            <v xml:space="preserve"> APORTACIONES AL INFONAVIT </v>
          </cell>
          <cell r="C351">
            <v>0</v>
          </cell>
          <cell r="D351">
            <v>0</v>
          </cell>
          <cell r="E351">
            <v>11487.46</v>
          </cell>
          <cell r="F351">
            <v>0</v>
          </cell>
          <cell r="G351">
            <v>11487.459999999912</v>
          </cell>
          <cell r="H351">
            <v>0</v>
          </cell>
        </row>
        <row r="352">
          <cell r="A352" t="str">
            <v>2.2.2.3.4.2.1</v>
          </cell>
          <cell r="B352" t="str">
            <v>INFONAVIT-APORTACION PATRONAL SIN CREDITO</v>
          </cell>
          <cell r="C352">
            <v>0</v>
          </cell>
          <cell r="D352">
            <v>0</v>
          </cell>
          <cell r="E352">
            <v>5438.81</v>
          </cell>
          <cell r="F352">
            <v>0</v>
          </cell>
          <cell r="G352">
            <v>5438.8099999999131</v>
          </cell>
          <cell r="H352">
            <v>0</v>
          </cell>
        </row>
        <row r="353">
          <cell r="A353" t="str">
            <v>2.2.2.3.4.2.2</v>
          </cell>
          <cell r="B353" t="str">
            <v>INFONAVIT-APORTACION PATRONAL CON CREDITO</v>
          </cell>
          <cell r="C353">
            <v>0</v>
          </cell>
          <cell r="D353">
            <v>0</v>
          </cell>
          <cell r="E353">
            <v>6048.65</v>
          </cell>
          <cell r="F353">
            <v>0</v>
          </cell>
          <cell r="G353">
            <v>6048.65</v>
          </cell>
          <cell r="H353">
            <v>0</v>
          </cell>
        </row>
        <row r="354">
          <cell r="A354" t="str">
            <v>2.2.2.3.4.3</v>
          </cell>
          <cell r="B354" t="str">
            <v xml:space="preserve"> APORTACIONES AL SAR </v>
          </cell>
          <cell r="C354">
            <v>0</v>
          </cell>
          <cell r="D354">
            <v>0</v>
          </cell>
          <cell r="E354">
            <v>11832.05</v>
          </cell>
          <cell r="F354">
            <v>0</v>
          </cell>
          <cell r="G354">
            <v>11832.05</v>
          </cell>
          <cell r="H354">
            <v>0</v>
          </cell>
        </row>
        <row r="355">
          <cell r="A355" t="str">
            <v>2.2.2.3.4.3.1</v>
          </cell>
          <cell r="B355" t="str">
            <v>RETIRO</v>
          </cell>
          <cell r="C355">
            <v>0</v>
          </cell>
          <cell r="D355">
            <v>0</v>
          </cell>
          <cell r="E355">
            <v>4594.97</v>
          </cell>
          <cell r="F355">
            <v>0</v>
          </cell>
          <cell r="G355">
            <v>4594.97</v>
          </cell>
          <cell r="H355">
            <v>0</v>
          </cell>
        </row>
        <row r="356">
          <cell r="A356" t="str">
            <v>2.2.2.3.4.3.2</v>
          </cell>
          <cell r="B356" t="str">
            <v>CESANTIA EN EDAD AVANZADA Y VEJEZ</v>
          </cell>
          <cell r="C356">
            <v>0</v>
          </cell>
          <cell r="D356">
            <v>0</v>
          </cell>
          <cell r="E356">
            <v>7237.08</v>
          </cell>
          <cell r="F356">
            <v>0</v>
          </cell>
          <cell r="G356">
            <v>7237.08</v>
          </cell>
          <cell r="H356">
            <v>0</v>
          </cell>
        </row>
        <row r="357">
          <cell r="A357" t="str">
            <v>2.2.2.3.4.4</v>
          </cell>
          <cell r="B357" t="str">
            <v>IMPUESTO ESTATAL SOBRE NOMINAS</v>
          </cell>
          <cell r="C357">
            <v>7818</v>
          </cell>
          <cell r="D357">
            <v>0</v>
          </cell>
          <cell r="E357">
            <v>-782</v>
          </cell>
          <cell r="F357">
            <v>0</v>
          </cell>
          <cell r="G357">
            <v>7036</v>
          </cell>
          <cell r="H357">
            <v>0</v>
          </cell>
        </row>
        <row r="358">
          <cell r="A358" t="str">
            <v>2.2.2.3.5</v>
          </cell>
          <cell r="B358" t="str">
            <v xml:space="preserve"> SERVICIOS ADMINISTRATIVOS </v>
          </cell>
          <cell r="C358">
            <v>235810.00000001118</v>
          </cell>
          <cell r="D358">
            <v>0</v>
          </cell>
          <cell r="E358">
            <v>267340.83620000002</v>
          </cell>
          <cell r="F358">
            <v>0</v>
          </cell>
          <cell r="G358">
            <v>503150.8362000112</v>
          </cell>
          <cell r="H358">
            <v>0</v>
          </cell>
        </row>
        <row r="359">
          <cell r="A359" t="str">
            <v>2.2.2.3.5.1</v>
          </cell>
          <cell r="B359" t="str">
            <v>SERVICIOS ADMINISTRATIVOS</v>
          </cell>
          <cell r="C359">
            <v>235810.00000001118</v>
          </cell>
          <cell r="D359">
            <v>0</v>
          </cell>
          <cell r="E359">
            <v>267340.83620000002</v>
          </cell>
          <cell r="F359">
            <v>0</v>
          </cell>
          <cell r="G359">
            <v>503150.8362000112</v>
          </cell>
          <cell r="H359">
            <v>0</v>
          </cell>
        </row>
        <row r="360">
          <cell r="A360" t="str">
            <v>2.2.2.3.6</v>
          </cell>
          <cell r="B360" t="str">
            <v xml:space="preserve"> HONORARIOS </v>
          </cell>
          <cell r="C360">
            <v>49116.5</v>
          </cell>
          <cell r="D360">
            <v>0</v>
          </cell>
          <cell r="E360">
            <v>15400</v>
          </cell>
          <cell r="F360">
            <v>0</v>
          </cell>
          <cell r="G360">
            <v>64516.5</v>
          </cell>
          <cell r="H360">
            <v>0</v>
          </cell>
        </row>
        <row r="361">
          <cell r="A361" t="str">
            <v>2.2.2.3.6.1</v>
          </cell>
          <cell r="B361" t="str">
            <v xml:space="preserve"> HONORARIOS A PERSONAS FISICAS </v>
          </cell>
          <cell r="C361">
            <v>33716.5</v>
          </cell>
          <cell r="D361">
            <v>0</v>
          </cell>
          <cell r="E361">
            <v>0</v>
          </cell>
          <cell r="F361">
            <v>0</v>
          </cell>
          <cell r="G361">
            <v>33716.5</v>
          </cell>
          <cell r="H361">
            <v>0</v>
          </cell>
        </row>
        <row r="362">
          <cell r="A362" t="str">
            <v>2.2.2.3.6.1.1</v>
          </cell>
          <cell r="B362" t="str">
            <v>HONORARIOS A PERSONAS FISICAS RESIDENTES NACIONALES</v>
          </cell>
          <cell r="C362">
            <v>33716.5</v>
          </cell>
          <cell r="D362">
            <v>0</v>
          </cell>
          <cell r="E362">
            <v>0</v>
          </cell>
          <cell r="F362">
            <v>0</v>
          </cell>
          <cell r="G362">
            <v>33716.5</v>
          </cell>
          <cell r="H362">
            <v>0</v>
          </cell>
        </row>
        <row r="363">
          <cell r="A363" t="str">
            <v>2.2.2.3.6.2</v>
          </cell>
          <cell r="B363" t="str">
            <v xml:space="preserve"> HONORARIOS A PERSONAS MORALES </v>
          </cell>
          <cell r="C363">
            <v>15400</v>
          </cell>
          <cell r="D363">
            <v>0</v>
          </cell>
          <cell r="E363">
            <v>15400</v>
          </cell>
          <cell r="F363">
            <v>0</v>
          </cell>
          <cell r="G363">
            <v>30800</v>
          </cell>
          <cell r="H363">
            <v>0</v>
          </cell>
        </row>
        <row r="364">
          <cell r="A364" t="str">
            <v>2.2.2.3.6.2.1</v>
          </cell>
          <cell r="B364" t="str">
            <v>HONORARIOS A PERSONAS MORALES RESIDENTES  NACIONALES</v>
          </cell>
          <cell r="C364">
            <v>15400</v>
          </cell>
          <cell r="D364">
            <v>0</v>
          </cell>
          <cell r="E364">
            <v>15400</v>
          </cell>
          <cell r="F364">
            <v>0</v>
          </cell>
          <cell r="G364">
            <v>30800</v>
          </cell>
          <cell r="H364">
            <v>0</v>
          </cell>
        </row>
        <row r="365">
          <cell r="A365" t="str">
            <v>2.2.2.3.7</v>
          </cell>
          <cell r="B365" t="str">
            <v xml:space="preserve"> ARRENDAMIENTOS </v>
          </cell>
          <cell r="C365">
            <v>42908.910000000265</v>
          </cell>
          <cell r="D365">
            <v>0</v>
          </cell>
          <cell r="E365">
            <v>2907.49</v>
          </cell>
          <cell r="F365">
            <v>0</v>
          </cell>
          <cell r="G365">
            <v>45816.400000000263</v>
          </cell>
          <cell r="H365">
            <v>0</v>
          </cell>
        </row>
        <row r="366">
          <cell r="A366" t="str">
            <v>2.2.2.3.7.1</v>
          </cell>
          <cell r="B366" t="str">
            <v>ARRENDAMIENTO A PERSONAS FISICAS RESIDENTES NACIONALES</v>
          </cell>
          <cell r="C366">
            <v>40001.420000000158</v>
          </cell>
          <cell r="D366">
            <v>0</v>
          </cell>
          <cell r="E366">
            <v>0</v>
          </cell>
          <cell r="F366">
            <v>0</v>
          </cell>
          <cell r="G366">
            <v>40001.420000000158</v>
          </cell>
          <cell r="H366">
            <v>0</v>
          </cell>
        </row>
        <row r="367">
          <cell r="A367" t="str">
            <v>2.2.2.3.7.2</v>
          </cell>
          <cell r="B367" t="str">
            <v>ARRENDAMIENTO A PERSONAS MORALES RESIDENTES NACIONALES</v>
          </cell>
          <cell r="C367">
            <v>2907.4900000001071</v>
          </cell>
          <cell r="D367">
            <v>0</v>
          </cell>
          <cell r="E367">
            <v>2907.49</v>
          </cell>
          <cell r="F367">
            <v>0</v>
          </cell>
          <cell r="G367">
            <v>5814.9800000001069</v>
          </cell>
          <cell r="H367">
            <v>0</v>
          </cell>
        </row>
        <row r="368">
          <cell r="A368" t="str">
            <v>2.2.2.3.8</v>
          </cell>
          <cell r="B368" t="str">
            <v xml:space="preserve"> COMBUSTIBLES Y LUBRICANTES </v>
          </cell>
          <cell r="C368">
            <v>17157.550000000279</v>
          </cell>
          <cell r="D368">
            <v>0</v>
          </cell>
          <cell r="E368">
            <v>13371.95</v>
          </cell>
          <cell r="F368">
            <v>0</v>
          </cell>
          <cell r="G368">
            <v>30529.50000000028</v>
          </cell>
          <cell r="H368">
            <v>0</v>
          </cell>
        </row>
        <row r="369">
          <cell r="A369" t="str">
            <v>2.2.2.3.8.1</v>
          </cell>
          <cell r="B369" t="str">
            <v>GASOLINA</v>
          </cell>
          <cell r="C369">
            <v>17157.550000000279</v>
          </cell>
          <cell r="D369">
            <v>0</v>
          </cell>
          <cell r="E369">
            <v>13371.95</v>
          </cell>
          <cell r="F369">
            <v>0</v>
          </cell>
          <cell r="G369">
            <v>30529.50000000028</v>
          </cell>
          <cell r="H369">
            <v>0</v>
          </cell>
        </row>
        <row r="370">
          <cell r="A370" t="str">
            <v>2.2.2.3.9</v>
          </cell>
          <cell r="B370" t="str">
            <v xml:space="preserve"> VIATICOS Y GASTOS DE VIAJE </v>
          </cell>
          <cell r="C370">
            <v>6280.5814999996073</v>
          </cell>
          <cell r="D370">
            <v>0</v>
          </cell>
          <cell r="E370">
            <v>5299.4801999999991</v>
          </cell>
          <cell r="F370">
            <v>0</v>
          </cell>
          <cell r="G370">
            <v>11580.061699999605</v>
          </cell>
          <cell r="H370">
            <v>0</v>
          </cell>
        </row>
        <row r="371">
          <cell r="A371" t="str">
            <v>2.2.2.3.9.1</v>
          </cell>
          <cell r="B371" t="str">
            <v>HOSPEDAJE</v>
          </cell>
          <cell r="C371">
            <v>1342.3600000000151</v>
          </cell>
          <cell r="D371">
            <v>0</v>
          </cell>
          <cell r="E371">
            <v>0</v>
          </cell>
          <cell r="F371">
            <v>0</v>
          </cell>
          <cell r="G371">
            <v>1342.3600000000151</v>
          </cell>
          <cell r="H371">
            <v>0</v>
          </cell>
        </row>
        <row r="372">
          <cell r="A372" t="str">
            <v>2.2.2.3.9.2</v>
          </cell>
          <cell r="B372" t="str">
            <v>IMPUESTO DE HOSPEDAJE</v>
          </cell>
          <cell r="C372">
            <v>52.860000000000127</v>
          </cell>
          <cell r="D372">
            <v>0</v>
          </cell>
          <cell r="E372">
            <v>0</v>
          </cell>
          <cell r="F372">
            <v>0</v>
          </cell>
          <cell r="G372">
            <v>52.860000000000127</v>
          </cell>
          <cell r="H372">
            <v>0</v>
          </cell>
        </row>
        <row r="373">
          <cell r="A373" t="str">
            <v>2.2.2.3.9.3</v>
          </cell>
          <cell r="B373" t="str">
            <v>CONSUMO DE ALIMENTOS (VIATICOS)</v>
          </cell>
          <cell r="C373">
            <v>1168.109999999986</v>
          </cell>
          <cell r="D373">
            <v>0</v>
          </cell>
          <cell r="E373">
            <v>0</v>
          </cell>
          <cell r="F373">
            <v>0</v>
          </cell>
          <cell r="G373">
            <v>1168.109999999986</v>
          </cell>
          <cell r="H373">
            <v>0</v>
          </cell>
        </row>
        <row r="374">
          <cell r="A374" t="str">
            <v>2.2.2.3.9.4</v>
          </cell>
          <cell r="B374" t="str">
            <v>CUOTAS DE PEAJE</v>
          </cell>
          <cell r="C374">
            <v>2975.8714999996009</v>
          </cell>
          <cell r="D374">
            <v>0</v>
          </cell>
          <cell r="E374">
            <v>4909.4801999999991</v>
          </cell>
          <cell r="F374">
            <v>0</v>
          </cell>
          <cell r="G374">
            <v>7885.3516999996</v>
          </cell>
          <cell r="H374">
            <v>0</v>
          </cell>
        </row>
        <row r="375">
          <cell r="A375" t="str">
            <v>2.2.2.3.9.6</v>
          </cell>
          <cell r="B375" t="str">
            <v>SERVICIO DE TAXI</v>
          </cell>
          <cell r="C375">
            <v>0</v>
          </cell>
          <cell r="D375">
            <v>0</v>
          </cell>
          <cell r="E375">
            <v>390</v>
          </cell>
          <cell r="F375">
            <v>0</v>
          </cell>
          <cell r="G375">
            <v>390</v>
          </cell>
          <cell r="H375">
            <v>0</v>
          </cell>
        </row>
        <row r="376">
          <cell r="A376" t="str">
            <v>2.2.2.3.9.7</v>
          </cell>
          <cell r="B376" t="str">
            <v>BOLETOS PASAJE AUTOBUSES</v>
          </cell>
          <cell r="C376">
            <v>741.38000000000466</v>
          </cell>
          <cell r="D376">
            <v>0</v>
          </cell>
          <cell r="E376">
            <v>0</v>
          </cell>
          <cell r="F376">
            <v>0</v>
          </cell>
          <cell r="G376">
            <v>741.38000000000466</v>
          </cell>
          <cell r="H376">
            <v>0</v>
          </cell>
        </row>
        <row r="377">
          <cell r="A377" t="str">
            <v>2.2.2.3.10</v>
          </cell>
          <cell r="B377" t="str">
            <v xml:space="preserve"> DEPRECIACIONES </v>
          </cell>
          <cell r="C377">
            <v>64326.555800010668</v>
          </cell>
          <cell r="D377">
            <v>0</v>
          </cell>
          <cell r="E377">
            <v>64326.555799999966</v>
          </cell>
          <cell r="F377">
            <v>0</v>
          </cell>
          <cell r="G377">
            <v>128653.11160001063</v>
          </cell>
          <cell r="H377">
            <v>0</v>
          </cell>
        </row>
        <row r="378">
          <cell r="A378" t="str">
            <v>2.2.2.3.10.2</v>
          </cell>
          <cell r="B378" t="str">
            <v>DEPRECIACION DE MAQUINARIA Y EQUIPO</v>
          </cell>
          <cell r="C378">
            <v>61441.833600010723</v>
          </cell>
          <cell r="D378">
            <v>0</v>
          </cell>
          <cell r="E378">
            <v>61441.833599999969</v>
          </cell>
          <cell r="F378">
            <v>0</v>
          </cell>
          <cell r="G378">
            <v>122883.66720001069</v>
          </cell>
          <cell r="H378">
            <v>0</v>
          </cell>
        </row>
        <row r="379">
          <cell r="A379" t="str">
            <v>2.2.2.3.10.3</v>
          </cell>
          <cell r="B379" t="str">
            <v>DEPRECIACION DE EQUIPO DE TRANSPORTE</v>
          </cell>
          <cell r="C379">
            <v>1559.8099999999977</v>
          </cell>
          <cell r="D379">
            <v>0</v>
          </cell>
          <cell r="E379">
            <v>1559.81</v>
          </cell>
          <cell r="F379">
            <v>0</v>
          </cell>
          <cell r="G379">
            <v>3119.6199999999976</v>
          </cell>
          <cell r="H379">
            <v>0</v>
          </cell>
        </row>
        <row r="380">
          <cell r="A380" t="str">
            <v>2.2.2.3.10.4</v>
          </cell>
          <cell r="B380" t="str">
            <v>DEPRECIACION DE MOBILIARIO Y EQUIPO DE OFICINA</v>
          </cell>
          <cell r="C380">
            <v>67.433300000001054</v>
          </cell>
          <cell r="D380">
            <v>0</v>
          </cell>
          <cell r="E380">
            <v>67.433300000000003</v>
          </cell>
          <cell r="F380">
            <v>0</v>
          </cell>
          <cell r="G380">
            <v>134.86660000000106</v>
          </cell>
          <cell r="H380">
            <v>0</v>
          </cell>
        </row>
        <row r="381">
          <cell r="A381" t="str">
            <v>2.2.2.3.10.5</v>
          </cell>
          <cell r="B381" t="str">
            <v>DEPRECIACION DE EQUIPO DE COMPUTO</v>
          </cell>
          <cell r="C381">
            <v>1257.4788999999437</v>
          </cell>
          <cell r="D381">
            <v>0</v>
          </cell>
          <cell r="E381">
            <v>1257.4789000000001</v>
          </cell>
          <cell r="F381">
            <v>0</v>
          </cell>
          <cell r="G381">
            <v>2514.9577999999437</v>
          </cell>
          <cell r="H381">
            <v>0</v>
          </cell>
        </row>
        <row r="382">
          <cell r="A382" t="str">
            <v>2.2.2.3.12</v>
          </cell>
          <cell r="B382" t="str">
            <v xml:space="preserve"> TELEFONO </v>
          </cell>
          <cell r="C382">
            <v>11448.509999998147</v>
          </cell>
          <cell r="D382">
            <v>0</v>
          </cell>
          <cell r="E382">
            <v>11598.51</v>
          </cell>
          <cell r="F382">
            <v>0</v>
          </cell>
          <cell r="G382">
            <v>23047.019999998149</v>
          </cell>
          <cell r="H382">
            <v>0</v>
          </cell>
        </row>
        <row r="383">
          <cell r="A383" t="str">
            <v>2.2.2.3.12.1</v>
          </cell>
          <cell r="B383" t="str">
            <v>TELEFONO FIJO</v>
          </cell>
          <cell r="C383">
            <v>2231.0299999999697</v>
          </cell>
          <cell r="D383">
            <v>0</v>
          </cell>
          <cell r="E383">
            <v>2231.0300000000002</v>
          </cell>
          <cell r="F383">
            <v>0</v>
          </cell>
          <cell r="G383">
            <v>4462.0599999999704</v>
          </cell>
          <cell r="H383">
            <v>0</v>
          </cell>
        </row>
        <row r="384">
          <cell r="A384" t="str">
            <v>2.2.2.3.12.2</v>
          </cell>
          <cell r="B384" t="str">
            <v xml:space="preserve"> SERVICIO DE TELEFONIA CELULAR </v>
          </cell>
          <cell r="C384">
            <v>9217.4799999981769</v>
          </cell>
          <cell r="D384">
            <v>0</v>
          </cell>
          <cell r="E384">
            <v>9367.48</v>
          </cell>
          <cell r="F384">
            <v>0</v>
          </cell>
          <cell r="G384">
            <v>18584.959999998176</v>
          </cell>
          <cell r="H384">
            <v>0</v>
          </cell>
        </row>
        <row r="385">
          <cell r="A385" t="str">
            <v>2.2.2.3.12.2.1</v>
          </cell>
          <cell r="B385" t="str">
            <v>SERVICIO DE TELEFONIA CELULAR</v>
          </cell>
          <cell r="C385">
            <v>9217.4799999981769</v>
          </cell>
          <cell r="D385">
            <v>0</v>
          </cell>
          <cell r="E385">
            <v>9367.48</v>
          </cell>
          <cell r="F385">
            <v>0</v>
          </cell>
          <cell r="G385">
            <v>18584.959999998176</v>
          </cell>
          <cell r="H385">
            <v>0</v>
          </cell>
        </row>
        <row r="386">
          <cell r="A386" t="str">
            <v>2.2.2.3.13</v>
          </cell>
          <cell r="B386" t="str">
            <v>INTERNET</v>
          </cell>
          <cell r="C386">
            <v>100</v>
          </cell>
          <cell r="D386">
            <v>0</v>
          </cell>
          <cell r="E386">
            <v>0</v>
          </cell>
          <cell r="F386">
            <v>0</v>
          </cell>
          <cell r="G386">
            <v>100</v>
          </cell>
          <cell r="H386">
            <v>0</v>
          </cell>
        </row>
        <row r="387">
          <cell r="A387" t="str">
            <v>2.2.2.3.14</v>
          </cell>
          <cell r="B387" t="str">
            <v xml:space="preserve"> AGUA </v>
          </cell>
          <cell r="C387">
            <v>0</v>
          </cell>
          <cell r="D387">
            <v>0</v>
          </cell>
          <cell r="E387">
            <v>132</v>
          </cell>
          <cell r="F387">
            <v>0</v>
          </cell>
          <cell r="G387">
            <v>132</v>
          </cell>
          <cell r="H387">
            <v>0</v>
          </cell>
        </row>
        <row r="388">
          <cell r="A388" t="str">
            <v>2.2.2.3.14.3</v>
          </cell>
          <cell r="B388" t="str">
            <v>AGUA PURIFICADA (GASTOS)</v>
          </cell>
          <cell r="C388">
            <v>0</v>
          </cell>
          <cell r="D388">
            <v>0</v>
          </cell>
          <cell r="E388">
            <v>132</v>
          </cell>
          <cell r="F388">
            <v>0</v>
          </cell>
          <cell r="G388">
            <v>132</v>
          </cell>
          <cell r="H388">
            <v>0</v>
          </cell>
        </row>
        <row r="389">
          <cell r="A389" t="str">
            <v>2.2.2.3.16</v>
          </cell>
          <cell r="B389" t="str">
            <v xml:space="preserve"> VIGILANCIA Y SEGURIDAD </v>
          </cell>
          <cell r="C389">
            <v>1178.8399999999892</v>
          </cell>
          <cell r="D389">
            <v>0</v>
          </cell>
          <cell r="E389">
            <v>1178.8399999999999</v>
          </cell>
          <cell r="F389">
            <v>0</v>
          </cell>
          <cell r="G389">
            <v>2357.6799999999894</v>
          </cell>
          <cell r="H389">
            <v>0</v>
          </cell>
        </row>
        <row r="390">
          <cell r="A390" t="str">
            <v>2.2.2.3.16.1</v>
          </cell>
          <cell r="B390" t="str">
            <v>MONITOREO ALARMA</v>
          </cell>
          <cell r="C390">
            <v>1178.8399999999892</v>
          </cell>
          <cell r="D390">
            <v>0</v>
          </cell>
          <cell r="E390">
            <v>1178.8399999999999</v>
          </cell>
          <cell r="F390">
            <v>0</v>
          </cell>
          <cell r="G390">
            <v>2357.6799999999894</v>
          </cell>
          <cell r="H390">
            <v>0</v>
          </cell>
        </row>
        <row r="391">
          <cell r="A391" t="str">
            <v>2.2.2.3.18</v>
          </cell>
          <cell r="B391" t="str">
            <v xml:space="preserve"> PAPELERIA Y ARTICULOS DE OFICINA </v>
          </cell>
          <cell r="C391">
            <v>13479.130000000092</v>
          </cell>
          <cell r="D391">
            <v>0</v>
          </cell>
          <cell r="E391">
            <v>0</v>
          </cell>
          <cell r="F391">
            <v>0</v>
          </cell>
          <cell r="G391">
            <v>13479.130000000092</v>
          </cell>
          <cell r="H391">
            <v>0</v>
          </cell>
        </row>
        <row r="392">
          <cell r="A392" t="str">
            <v>2.2.2.3.18.1</v>
          </cell>
          <cell r="B392" t="str">
            <v>PAPELERIA Y ARTICULOS DE OFICINA</v>
          </cell>
          <cell r="C392">
            <v>13479.130000000092</v>
          </cell>
          <cell r="D392">
            <v>0</v>
          </cell>
          <cell r="E392">
            <v>0</v>
          </cell>
          <cell r="F392">
            <v>0</v>
          </cell>
          <cell r="G392">
            <v>13479.130000000092</v>
          </cell>
          <cell r="H392">
            <v>0</v>
          </cell>
        </row>
        <row r="393">
          <cell r="A393" t="str">
            <v>2.2.2.3.19</v>
          </cell>
          <cell r="B393" t="str">
            <v xml:space="preserve"> MANTENIMIENTO Y CONSERVACION </v>
          </cell>
          <cell r="C393">
            <v>23642.489999999409</v>
          </cell>
          <cell r="D393">
            <v>0</v>
          </cell>
          <cell r="E393">
            <v>15830</v>
          </cell>
          <cell r="F393">
            <v>0</v>
          </cell>
          <cell r="G393">
            <v>39472.489999999409</v>
          </cell>
          <cell r="H393">
            <v>0</v>
          </cell>
        </row>
        <row r="394">
          <cell r="A394" t="str">
            <v>2.2.2.3.19.1</v>
          </cell>
          <cell r="B394" t="str">
            <v>MANTENIMIENTO DE MAQUINARIA Y EQUIPO</v>
          </cell>
          <cell r="C394">
            <v>15808</v>
          </cell>
          <cell r="D394">
            <v>0</v>
          </cell>
          <cell r="E394">
            <v>13008</v>
          </cell>
          <cell r="F394">
            <v>0</v>
          </cell>
          <cell r="G394">
            <v>28816</v>
          </cell>
          <cell r="H394">
            <v>0</v>
          </cell>
        </row>
        <row r="395">
          <cell r="A395" t="str">
            <v>2.2.2.3.19.5</v>
          </cell>
          <cell r="B395" t="str">
            <v>MANTENIMIENTO DE EQUIPO DE TRANSPORTE</v>
          </cell>
          <cell r="C395">
            <v>7834.4899999994086</v>
          </cell>
          <cell r="D395">
            <v>0</v>
          </cell>
          <cell r="E395">
            <v>0</v>
          </cell>
          <cell r="F395">
            <v>0</v>
          </cell>
          <cell r="G395">
            <v>7834.4899999994086</v>
          </cell>
          <cell r="H395">
            <v>0</v>
          </cell>
        </row>
        <row r="396">
          <cell r="A396" t="str">
            <v>2.2.2.3.19.7</v>
          </cell>
          <cell r="B396" t="str">
            <v>MANTENIMIENTO DE OTROS EQUIPOS</v>
          </cell>
          <cell r="C396">
            <v>0</v>
          </cell>
          <cell r="D396">
            <v>0</v>
          </cell>
          <cell r="E396">
            <v>2822</v>
          </cell>
          <cell r="F396">
            <v>0</v>
          </cell>
          <cell r="G396">
            <v>2822</v>
          </cell>
          <cell r="H396">
            <v>0</v>
          </cell>
        </row>
        <row r="397">
          <cell r="A397" t="str">
            <v>2.2.2.3.20</v>
          </cell>
          <cell r="B397" t="str">
            <v xml:space="preserve"> SEGUROS Y FIANZAS </v>
          </cell>
          <cell r="C397">
            <v>1675.4400000001042</v>
          </cell>
          <cell r="D397">
            <v>0</v>
          </cell>
          <cell r="E397">
            <v>1675.44</v>
          </cell>
          <cell r="F397">
            <v>0</v>
          </cell>
          <cell r="G397">
            <v>3350.8800000001038</v>
          </cell>
          <cell r="H397">
            <v>0</v>
          </cell>
        </row>
        <row r="398">
          <cell r="A398" t="str">
            <v>2.2.2.3.20.3</v>
          </cell>
          <cell r="B398" t="str">
            <v>SEGUROS DE AUTOMOVIL</v>
          </cell>
          <cell r="C398">
            <v>1610.7799999999988</v>
          </cell>
          <cell r="D398">
            <v>0</v>
          </cell>
          <cell r="E398">
            <v>1610.78</v>
          </cell>
          <cell r="F398">
            <v>0</v>
          </cell>
          <cell r="G398">
            <v>3221.5599999999986</v>
          </cell>
          <cell r="H398">
            <v>0</v>
          </cell>
        </row>
        <row r="399">
          <cell r="A399" t="str">
            <v>2.2.2.3.20.7</v>
          </cell>
          <cell r="B399" t="str">
            <v>OTROS SEGUROS Y FIANZAS</v>
          </cell>
          <cell r="C399">
            <v>64.660000000105356</v>
          </cell>
          <cell r="D399">
            <v>0</v>
          </cell>
          <cell r="E399">
            <v>64.66</v>
          </cell>
          <cell r="F399">
            <v>0</v>
          </cell>
          <cell r="G399">
            <v>129.32000000010535</v>
          </cell>
          <cell r="H399">
            <v>0</v>
          </cell>
        </row>
        <row r="400">
          <cell r="A400" t="str">
            <v>2.2.2.3.24</v>
          </cell>
          <cell r="B400" t="str">
            <v xml:space="preserve"> CUOTAS Y SUSCRIPCIONES </v>
          </cell>
          <cell r="C400">
            <v>1508.6206999999995</v>
          </cell>
          <cell r="D400">
            <v>0</v>
          </cell>
          <cell r="E400">
            <v>1939.6551999999999</v>
          </cell>
          <cell r="F400">
            <v>0</v>
          </cell>
          <cell r="G400">
            <v>3448.2758999999996</v>
          </cell>
          <cell r="H400">
            <v>0</v>
          </cell>
        </row>
        <row r="401">
          <cell r="A401" t="str">
            <v>2.2.2.3.24.8</v>
          </cell>
          <cell r="B401" t="str">
            <v>OTRAS CUOTAS Y SUSCRIPCIONES</v>
          </cell>
          <cell r="C401">
            <v>1508.6206999999995</v>
          </cell>
          <cell r="D401">
            <v>0</v>
          </cell>
          <cell r="E401">
            <v>1939.6551999999999</v>
          </cell>
          <cell r="F401">
            <v>0</v>
          </cell>
          <cell r="G401">
            <v>3448.2758999999996</v>
          </cell>
          <cell r="H401">
            <v>0</v>
          </cell>
        </row>
        <row r="402">
          <cell r="A402" t="str">
            <v>2.2.2.3.34</v>
          </cell>
          <cell r="B402" t="str">
            <v xml:space="preserve"> COMISIONES BANCARIAS </v>
          </cell>
          <cell r="C402">
            <v>1203.269999999924</v>
          </cell>
          <cell r="D402">
            <v>0</v>
          </cell>
          <cell r="E402">
            <v>1153.04</v>
          </cell>
          <cell r="F402">
            <v>2.76</v>
          </cell>
          <cell r="G402">
            <v>2353.5499999999238</v>
          </cell>
          <cell r="H402">
            <v>0</v>
          </cell>
        </row>
        <row r="403">
          <cell r="A403" t="str">
            <v>2.2.2.3.34.1</v>
          </cell>
          <cell r="B403" t="str">
            <v>COMISIONES BANCARIAS</v>
          </cell>
          <cell r="C403">
            <v>1203.269999999924</v>
          </cell>
          <cell r="D403">
            <v>0</v>
          </cell>
          <cell r="E403">
            <v>1153.04</v>
          </cell>
          <cell r="F403">
            <v>2.76</v>
          </cell>
          <cell r="G403">
            <v>2353.5499999999238</v>
          </cell>
          <cell r="H403">
            <v>0</v>
          </cell>
        </row>
        <row r="404">
          <cell r="A404" t="str">
            <v>2.2.2.3.50</v>
          </cell>
          <cell r="B404" t="str">
            <v>CAFETERIA Y GASTOS DE COMEDOR</v>
          </cell>
          <cell r="C404">
            <v>3377.0278999994916</v>
          </cell>
          <cell r="D404">
            <v>0</v>
          </cell>
          <cell r="E404">
            <v>2027.79</v>
          </cell>
          <cell r="F404">
            <v>0</v>
          </cell>
          <cell r="G404">
            <v>5404.8178999994916</v>
          </cell>
          <cell r="H404">
            <v>0</v>
          </cell>
        </row>
        <row r="405">
          <cell r="A405" t="str">
            <v>2.2.2.3.54</v>
          </cell>
          <cell r="B405" t="str">
            <v>RENTA DE AUTOMOVILES</v>
          </cell>
          <cell r="C405">
            <v>32639.070000000065</v>
          </cell>
          <cell r="D405">
            <v>0</v>
          </cell>
          <cell r="E405">
            <v>32639.07</v>
          </cell>
          <cell r="F405">
            <v>0</v>
          </cell>
          <cell r="G405">
            <v>65278.140000000065</v>
          </cell>
          <cell r="H405">
            <v>0</v>
          </cell>
        </row>
        <row r="406">
          <cell r="A406" t="str">
            <v>2.2.2.3.61</v>
          </cell>
          <cell r="B406" t="str">
            <v>GASTOS VARIOS</v>
          </cell>
          <cell r="C406">
            <v>1394.8277000005473</v>
          </cell>
          <cell r="D406">
            <v>0</v>
          </cell>
          <cell r="E406">
            <v>329.7414</v>
          </cell>
          <cell r="F406">
            <v>0</v>
          </cell>
          <cell r="G406">
            <v>1724.5691000005472</v>
          </cell>
          <cell r="H406">
            <v>0</v>
          </cell>
        </row>
        <row r="407">
          <cell r="A407" t="str">
            <v>2.2.2.3.72</v>
          </cell>
          <cell r="B407" t="str">
            <v>ESTACIONAMIENTOS PUBLICOS</v>
          </cell>
          <cell r="C407">
            <v>270.15999999996711</v>
          </cell>
          <cell r="D407">
            <v>0</v>
          </cell>
          <cell r="E407">
            <v>302.11829999999998</v>
          </cell>
          <cell r="F407">
            <v>0</v>
          </cell>
          <cell r="G407">
            <v>572.27829999996709</v>
          </cell>
          <cell r="H407">
            <v>0</v>
          </cell>
        </row>
        <row r="408">
          <cell r="A408" t="str">
            <v>2.2.2.3.82</v>
          </cell>
          <cell r="B408" t="str">
            <v xml:space="preserve"> OTROS GASTOS GENERALES </v>
          </cell>
          <cell r="C408">
            <v>1351.4800000004179</v>
          </cell>
          <cell r="D408">
            <v>0</v>
          </cell>
          <cell r="E408">
            <v>0</v>
          </cell>
          <cell r="F408">
            <v>0</v>
          </cell>
          <cell r="G408">
            <v>1351.4800000004179</v>
          </cell>
          <cell r="H408">
            <v>0</v>
          </cell>
        </row>
        <row r="409">
          <cell r="A409" t="str">
            <v>2.2.2.3.82.3</v>
          </cell>
          <cell r="B409" t="str">
            <v>EMPAQUES, ENVIOS</v>
          </cell>
          <cell r="C409">
            <v>1351.4800000000105</v>
          </cell>
          <cell r="D409">
            <v>0</v>
          </cell>
          <cell r="E409">
            <v>0</v>
          </cell>
          <cell r="F409">
            <v>0</v>
          </cell>
          <cell r="G409">
            <v>1351.4800000000105</v>
          </cell>
          <cell r="H409">
            <v>0</v>
          </cell>
        </row>
        <row r="410">
          <cell r="A410" t="str">
            <v>2.3</v>
          </cell>
          <cell r="B410" t="str">
            <v xml:space="preserve"> OTROS INGRESOS Y OTROS GASTOS </v>
          </cell>
          <cell r="C410">
            <v>0</v>
          </cell>
          <cell r="D410">
            <v>-4402.979999000414</v>
          </cell>
          <cell r="E410">
            <v>6256.4106949999996</v>
          </cell>
          <cell r="F410">
            <v>0.2473999999999999</v>
          </cell>
          <cell r="G410">
            <v>0</v>
          </cell>
          <cell r="H410">
            <v>-10659.143294000412</v>
          </cell>
        </row>
        <row r="411">
          <cell r="A411" t="str">
            <v>2.3.1</v>
          </cell>
          <cell r="B411" t="str">
            <v xml:space="preserve"> OTROS INGRESOS </v>
          </cell>
          <cell r="C411">
            <v>0</v>
          </cell>
          <cell r="D411">
            <v>2.0001000051706797E-2</v>
          </cell>
          <cell r="E411">
            <v>5.0801999999999993E-2</v>
          </cell>
          <cell r="F411">
            <v>0.2473999999999999</v>
          </cell>
          <cell r="G411">
            <v>0</v>
          </cell>
          <cell r="H411">
            <v>0.21659900005170671</v>
          </cell>
        </row>
        <row r="412">
          <cell r="A412" t="str">
            <v>2.3.1.13</v>
          </cell>
          <cell r="B412" t="str">
            <v>AJUSTE POR SALDOS PEQUEÑOS</v>
          </cell>
          <cell r="C412">
            <v>0</v>
          </cell>
          <cell r="D412">
            <v>2.0001000051706797E-2</v>
          </cell>
          <cell r="E412">
            <v>5.0801999999999993E-2</v>
          </cell>
          <cell r="F412">
            <v>0.2473999999999999</v>
          </cell>
          <cell r="G412">
            <v>0</v>
          </cell>
          <cell r="H412">
            <v>0.21659900005170671</v>
          </cell>
        </row>
        <row r="413">
          <cell r="A413" t="str">
            <v>2.3.2</v>
          </cell>
          <cell r="B413" t="str">
            <v xml:space="preserve"> OTROS GASTOS </v>
          </cell>
          <cell r="C413">
            <v>4403.0000000004657</v>
          </cell>
          <cell r="D413">
            <v>0</v>
          </cell>
          <cell r="E413">
            <v>6256.3598929999998</v>
          </cell>
          <cell r="F413">
            <v>0</v>
          </cell>
          <cell r="G413">
            <v>10659.359893000465</v>
          </cell>
          <cell r="H413">
            <v>0</v>
          </cell>
        </row>
        <row r="414">
          <cell r="A414" t="str">
            <v>2.3.2.1</v>
          </cell>
          <cell r="B414" t="str">
            <v>OTROS GASTOS</v>
          </cell>
          <cell r="C414">
            <v>4403.0000000004657</v>
          </cell>
          <cell r="D414">
            <v>0</v>
          </cell>
          <cell r="E414">
            <v>4626.53</v>
          </cell>
          <cell r="F414">
            <v>0</v>
          </cell>
          <cell r="G414">
            <v>9029.5300000004645</v>
          </cell>
          <cell r="H414">
            <v>0</v>
          </cell>
        </row>
        <row r="415">
          <cell r="A415" t="str">
            <v>2.3.2.11</v>
          </cell>
          <cell r="B415" t="str">
            <v>MERMAS Y/O DESPERDICIOS DE INVENTARIOS</v>
          </cell>
          <cell r="C415">
            <v>0</v>
          </cell>
          <cell r="D415">
            <v>0</v>
          </cell>
          <cell r="E415">
            <v>1629.8298930000001</v>
          </cell>
          <cell r="F415">
            <v>0</v>
          </cell>
          <cell r="G415">
            <v>1629.8298930000001</v>
          </cell>
          <cell r="H415">
            <v>0</v>
          </cell>
        </row>
        <row r="416">
          <cell r="A416" t="str">
            <v>2.4</v>
          </cell>
          <cell r="B416" t="str">
            <v xml:space="preserve"> RESULTADO INTEGRAL DE FINANCIAMIENTO </v>
          </cell>
          <cell r="C416">
            <v>41818.678399999721</v>
          </cell>
          <cell r="D416">
            <v>0</v>
          </cell>
          <cell r="E416">
            <v>73754.160399999993</v>
          </cell>
          <cell r="F416">
            <v>863.31420000000003</v>
          </cell>
          <cell r="G416">
            <v>114709.52459999973</v>
          </cell>
          <cell r="H416">
            <v>0</v>
          </cell>
        </row>
        <row r="417">
          <cell r="A417" t="str">
            <v>2.4.1</v>
          </cell>
          <cell r="B417" t="str">
            <v xml:space="preserve"> INTERESES A CARGO </v>
          </cell>
          <cell r="C417">
            <v>3868.9100000000099</v>
          </cell>
          <cell r="D417">
            <v>0</v>
          </cell>
          <cell r="E417">
            <v>4013.79</v>
          </cell>
          <cell r="F417">
            <v>0</v>
          </cell>
          <cell r="G417">
            <v>7882.7000000000098</v>
          </cell>
          <cell r="H417">
            <v>0</v>
          </cell>
        </row>
        <row r="418">
          <cell r="A418" t="str">
            <v>2.4.1.1</v>
          </cell>
          <cell r="B418" t="str">
            <v xml:space="preserve"> INTERESES A CARGO BANCARIOS </v>
          </cell>
          <cell r="C418">
            <v>2115.6200000000099</v>
          </cell>
          <cell r="D418">
            <v>0</v>
          </cell>
          <cell r="E418">
            <v>2335.89</v>
          </cell>
          <cell r="F418">
            <v>0</v>
          </cell>
          <cell r="G418">
            <v>4451.5100000000093</v>
          </cell>
          <cell r="H418">
            <v>0</v>
          </cell>
        </row>
        <row r="419">
          <cell r="A419" t="str">
            <v>2.4.1.1.1</v>
          </cell>
          <cell r="B419" t="str">
            <v>INTERESES A CARGO NACIONALES BANCARIOS</v>
          </cell>
          <cell r="C419">
            <v>2115.6200000000099</v>
          </cell>
          <cell r="D419">
            <v>0</v>
          </cell>
          <cell r="E419">
            <v>2335.89</v>
          </cell>
          <cell r="F419">
            <v>0</v>
          </cell>
          <cell r="G419">
            <v>4451.5100000000093</v>
          </cell>
          <cell r="H419">
            <v>0</v>
          </cell>
        </row>
        <row r="420">
          <cell r="A420" t="str">
            <v>2.4.1.3</v>
          </cell>
          <cell r="B420" t="str">
            <v xml:space="preserve"> INTERESES A CARGO DE PERSONAS MORALES </v>
          </cell>
          <cell r="C420">
            <v>1753.29</v>
          </cell>
          <cell r="D420">
            <v>0</v>
          </cell>
          <cell r="E420">
            <v>1677.9</v>
          </cell>
          <cell r="F420">
            <v>0</v>
          </cell>
          <cell r="G420">
            <v>3431.19</v>
          </cell>
          <cell r="H420">
            <v>0</v>
          </cell>
        </row>
        <row r="421">
          <cell r="A421" t="str">
            <v>2.4.1.3.1</v>
          </cell>
          <cell r="B421" t="str">
            <v>INTERESES A CARGO DE PERSONAS MORALES NACIONAL</v>
          </cell>
          <cell r="C421">
            <v>1753.29</v>
          </cell>
          <cell r="D421">
            <v>0</v>
          </cell>
          <cell r="E421">
            <v>1677.9</v>
          </cell>
          <cell r="F421">
            <v>0</v>
          </cell>
          <cell r="G421">
            <v>3431.19</v>
          </cell>
          <cell r="H421">
            <v>0</v>
          </cell>
        </row>
        <row r="422">
          <cell r="A422" t="str">
            <v>2.4.3</v>
          </cell>
          <cell r="B422" t="str">
            <v xml:space="preserve"> FLUCTUACION CAMBIARIA </v>
          </cell>
          <cell r="C422">
            <v>37949.768399999826</v>
          </cell>
          <cell r="D422">
            <v>0</v>
          </cell>
          <cell r="E422">
            <v>69740.3704</v>
          </cell>
          <cell r="F422">
            <v>863.31420000000003</v>
          </cell>
          <cell r="G422">
            <v>106826.82459999983</v>
          </cell>
          <cell r="H422">
            <v>0</v>
          </cell>
        </row>
        <row r="423">
          <cell r="A423" t="str">
            <v>2.4.3.1</v>
          </cell>
          <cell r="B423" t="str">
            <v xml:space="preserve"> PERDIDA CAMBIARIA </v>
          </cell>
          <cell r="C423">
            <v>38425.435800000094</v>
          </cell>
          <cell r="D423">
            <v>0</v>
          </cell>
          <cell r="E423">
            <v>69740.3704</v>
          </cell>
          <cell r="F423">
            <v>0</v>
          </cell>
          <cell r="G423">
            <v>108165.80620000009</v>
          </cell>
          <cell r="H423">
            <v>0</v>
          </cell>
        </row>
        <row r="424">
          <cell r="A424" t="str">
            <v>2.4.3.1.1</v>
          </cell>
          <cell r="B424" t="str">
            <v>PERDIDA CAMBIARIA</v>
          </cell>
          <cell r="C424">
            <v>38425.435800000094</v>
          </cell>
          <cell r="D424">
            <v>0</v>
          </cell>
          <cell r="E424">
            <v>69740.3704</v>
          </cell>
          <cell r="F424">
            <v>0</v>
          </cell>
          <cell r="G424">
            <v>108165.80620000009</v>
          </cell>
          <cell r="H424">
            <v>0</v>
          </cell>
        </row>
        <row r="425">
          <cell r="A425" t="str">
            <v>2.4.3.2</v>
          </cell>
          <cell r="B425" t="str">
            <v xml:space="preserve"> GANANCIA CAMBIARIA </v>
          </cell>
          <cell r="C425">
            <v>0</v>
          </cell>
          <cell r="D425">
            <v>475.66740000026766</v>
          </cell>
          <cell r="E425">
            <v>0</v>
          </cell>
          <cell r="F425">
            <v>863.31420000000003</v>
          </cell>
          <cell r="G425">
            <v>0</v>
          </cell>
          <cell r="H425">
            <v>1338.9816000002677</v>
          </cell>
        </row>
        <row r="426">
          <cell r="A426" t="str">
            <v>2.4.3.2.1</v>
          </cell>
          <cell r="B426" t="str">
            <v>GANANCIA CAMBIARIA</v>
          </cell>
          <cell r="C426">
            <v>0</v>
          </cell>
          <cell r="D426">
            <v>475.66740000026766</v>
          </cell>
          <cell r="E426">
            <v>0</v>
          </cell>
          <cell r="F426">
            <v>863.31420000000003</v>
          </cell>
          <cell r="G426">
            <v>0</v>
          </cell>
          <cell r="H426">
            <v>1338.9816000002677</v>
          </cell>
        </row>
        <row r="427">
          <cell r="A427"/>
          <cell r="B427" t="str">
            <v>&lt;div align="right"&gt; TOTALES &lt;/div&gt;</v>
          </cell>
          <cell r="C427">
            <v>21642652.588803727</v>
          </cell>
          <cell r="D427">
            <v>21642652.577554822</v>
          </cell>
          <cell r="E427">
            <v>6207183.0622659996</v>
          </cell>
          <cell r="F427">
            <v>6207183.7456610007</v>
          </cell>
          <cell r="G427">
            <v>22360344.874446724</v>
          </cell>
          <cell r="H427">
            <v>22360345.546592824</v>
          </cell>
        </row>
      </sheetData>
      <sheetData sheetId="2">
        <row r="2">
          <cell r="A2" t="str">
            <v>1.1</v>
          </cell>
          <cell r="B2" t="str">
            <v xml:space="preserve"> ACTIVO </v>
          </cell>
          <cell r="C2">
            <v>20180850.735954035</v>
          </cell>
          <cell r="D2">
            <v>0</v>
          </cell>
          <cell r="E2">
            <v>6076441.6587758968</v>
          </cell>
          <cell r="F2">
            <v>5463593.0997288972</v>
          </cell>
          <cell r="G2">
            <v>20793699.295001041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16372989.058154013</v>
          </cell>
          <cell r="D3">
            <v>0</v>
          </cell>
          <cell r="E3">
            <v>6076441.6587758968</v>
          </cell>
          <cell r="F3">
            <v>5399266.543928897</v>
          </cell>
          <cell r="G3">
            <v>17050164.173001017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68822.85345251055</v>
          </cell>
          <cell r="D4">
            <v>0</v>
          </cell>
          <cell r="E4">
            <v>2501132.6899999995</v>
          </cell>
          <cell r="F4">
            <v>2282705.14</v>
          </cell>
          <cell r="G4">
            <v>287250.4034525106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68822.85345251055</v>
          </cell>
          <cell r="D5">
            <v>0</v>
          </cell>
          <cell r="E5">
            <v>2501132.6899999995</v>
          </cell>
          <cell r="F5">
            <v>2282705.14</v>
          </cell>
          <cell r="G5">
            <v>287250.4034525106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68822.85345251055</v>
          </cell>
          <cell r="D6">
            <v>0</v>
          </cell>
          <cell r="E6">
            <v>2501132.6899999995</v>
          </cell>
          <cell r="F6">
            <v>2282705.14</v>
          </cell>
          <cell r="G6">
            <v>287250.4034525106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6814.5427999999374</v>
          </cell>
          <cell r="D7">
            <v>0</v>
          </cell>
          <cell r="E7">
            <v>49234.01</v>
          </cell>
          <cell r="F7">
            <v>49234.01</v>
          </cell>
          <cell r="G7">
            <v>6814.5427999999374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6814.5427999999374</v>
          </cell>
          <cell r="D8">
            <v>0</v>
          </cell>
          <cell r="E8">
            <v>49234.01</v>
          </cell>
          <cell r="F8">
            <v>49234.01</v>
          </cell>
          <cell r="G8">
            <v>6814.5427999999374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6814.5427999999374</v>
          </cell>
          <cell r="D9">
            <v>0</v>
          </cell>
          <cell r="E9">
            <v>49234.01</v>
          </cell>
          <cell r="F9">
            <v>49234.01</v>
          </cell>
          <cell r="G9">
            <v>6814.5427999999374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62008.31065251062</v>
          </cell>
          <cell r="D10">
            <v>0</v>
          </cell>
          <cell r="E10">
            <v>2451898.6799999997</v>
          </cell>
          <cell r="F10">
            <v>2233471.1300000004</v>
          </cell>
          <cell r="G10">
            <v>280435.86065251066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62008.31065251062</v>
          </cell>
          <cell r="D11">
            <v>0</v>
          </cell>
          <cell r="E11">
            <v>2451898.6799999997</v>
          </cell>
          <cell r="F11">
            <v>2233471.1300000004</v>
          </cell>
          <cell r="G11">
            <v>280435.86065251066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51643.170700445771</v>
          </cell>
          <cell r="D12">
            <v>0</v>
          </cell>
          <cell r="E12">
            <v>1971836.84</v>
          </cell>
          <cell r="F12">
            <v>1952987.83</v>
          </cell>
          <cell r="G12">
            <v>70492.180700445781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9372.230000060983</v>
          </cell>
          <cell r="D13">
            <v>0</v>
          </cell>
          <cell r="E13">
            <v>133500</v>
          </cell>
          <cell r="F13">
            <v>137031.39000000001</v>
          </cell>
          <cell r="G13">
            <v>5840.840000060969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992.9100000038743</v>
          </cell>
          <cell r="D14">
            <v>0</v>
          </cell>
          <cell r="E14">
            <v>346561.84</v>
          </cell>
          <cell r="F14">
            <v>143451.91</v>
          </cell>
          <cell r="G14">
            <v>204102.8400000039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4065296.3512677373</v>
          </cell>
          <cell r="D15">
            <v>0</v>
          </cell>
          <cell r="E15">
            <v>1812272.58712</v>
          </cell>
          <cell r="F15">
            <v>1868699.1364829999</v>
          </cell>
          <cell r="G15">
            <v>4008869.801904737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3791127.5616119779</v>
          </cell>
          <cell r="D16">
            <v>0</v>
          </cell>
          <cell r="E16">
            <v>1812131.4471200001</v>
          </cell>
          <cell r="F16">
            <v>1868332.235383</v>
          </cell>
          <cell r="G16">
            <v>3734926.7733489773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3791127.5616119779</v>
          </cell>
          <cell r="D17">
            <v>0</v>
          </cell>
          <cell r="E17">
            <v>1812131.4471200001</v>
          </cell>
          <cell r="F17">
            <v>1868332.235383</v>
          </cell>
          <cell r="G17">
            <v>3734926.7733489773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14671.632800000021</v>
          </cell>
          <cell r="D18">
            <v>0</v>
          </cell>
          <cell r="E18">
            <v>0</v>
          </cell>
          <cell r="F18">
            <v>7131.6799999999994</v>
          </cell>
          <cell r="G18">
            <v>7539.9528000000219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12796.798730586655</v>
          </cell>
          <cell r="D19">
            <v>0</v>
          </cell>
          <cell r="E19">
            <v>162348.94399199999</v>
          </cell>
          <cell r="F19">
            <v>164149.72799099999</v>
          </cell>
          <cell r="G19">
            <v>10996.014731586649</v>
          </cell>
          <cell r="H19">
            <v>0</v>
          </cell>
        </row>
        <row r="20">
          <cell r="A20" t="str">
            <v>1.1.1.3.1.1.7</v>
          </cell>
          <cell r="B20" t="str">
            <v xml:space="preserve">HOSPITALES H, S.A. DE C.V.  </v>
          </cell>
          <cell r="C20">
            <v>0</v>
          </cell>
          <cell r="D20">
            <v>0</v>
          </cell>
          <cell r="E20">
            <v>4176</v>
          </cell>
          <cell r="F20">
            <v>0</v>
          </cell>
          <cell r="G20">
            <v>4176.004400000209</v>
          </cell>
          <cell r="H20">
            <v>0</v>
          </cell>
        </row>
        <row r="21">
          <cell r="A21" t="str">
            <v>1.1.1.3.1.1.9</v>
          </cell>
          <cell r="B21" t="str">
            <v xml:space="preserve">HOSPITAL CQS S.A DE C.V  </v>
          </cell>
          <cell r="C21">
            <v>33728.160000000149</v>
          </cell>
          <cell r="D21">
            <v>0</v>
          </cell>
          <cell r="E21">
            <v>0</v>
          </cell>
          <cell r="F21">
            <v>16864.080000000002</v>
          </cell>
          <cell r="G21">
            <v>16864.080000000147</v>
          </cell>
          <cell r="H21">
            <v>0</v>
          </cell>
        </row>
        <row r="22">
          <cell r="A22" t="str">
            <v>1.1.1.3.1.1.10</v>
          </cell>
          <cell r="B22" t="str">
            <v xml:space="preserve">LOMAS SPORTS CLINIC AMBULATORIAS S.A. DE C.V.  </v>
          </cell>
          <cell r="C22">
            <v>128191.27730399696</v>
          </cell>
          <cell r="D22">
            <v>0</v>
          </cell>
          <cell r="E22">
            <v>0</v>
          </cell>
          <cell r="F22">
            <v>0</v>
          </cell>
          <cell r="G22">
            <v>128191.27730399696</v>
          </cell>
          <cell r="H22">
            <v>0</v>
          </cell>
        </row>
        <row r="23">
          <cell r="A23" t="str">
            <v>1.1.1.3.1.1.11</v>
          </cell>
          <cell r="B23" t="str">
            <v xml:space="preserve">SERVICIOS INTEGRALES EN REHABILITACION NUEVA VIDA ACTIVA, S.C.  </v>
          </cell>
          <cell r="C23">
            <v>105098.67609999701</v>
          </cell>
          <cell r="D23">
            <v>0</v>
          </cell>
          <cell r="E23">
            <v>0</v>
          </cell>
          <cell r="F23">
            <v>0</v>
          </cell>
          <cell r="G23">
            <v>105098.67609999701</v>
          </cell>
          <cell r="H23">
            <v>0</v>
          </cell>
        </row>
        <row r="24">
          <cell r="A24" t="str">
            <v>1.1.1.3.1.1.13</v>
          </cell>
          <cell r="B24" t="str">
            <v xml:space="preserve">JUAN MALDONADO INFANTE  </v>
          </cell>
          <cell r="C24">
            <v>9583.1920010002796</v>
          </cell>
          <cell r="D24">
            <v>0</v>
          </cell>
          <cell r="E24">
            <v>-9583.1892000000007</v>
          </cell>
          <cell r="F24">
            <v>0</v>
          </cell>
          <cell r="G24">
            <v>0</v>
          </cell>
          <cell r="H24">
            <v>0</v>
          </cell>
        </row>
        <row r="25">
          <cell r="A25" t="str">
            <v>1.1.1.3.1.1.14</v>
          </cell>
          <cell r="B25" t="str">
            <v xml:space="preserve">CLINICA FUTURA S.A. DE C.V.  </v>
          </cell>
          <cell r="C25">
            <v>61928.722800000003</v>
          </cell>
          <cell r="D25">
            <v>0</v>
          </cell>
          <cell r="E25">
            <v>0</v>
          </cell>
          <cell r="F25">
            <v>0</v>
          </cell>
          <cell r="G25">
            <v>61928.722800000003</v>
          </cell>
          <cell r="H25">
            <v>0</v>
          </cell>
        </row>
        <row r="26">
          <cell r="A26" t="str">
            <v>1.1.1.3.1.1.15</v>
          </cell>
          <cell r="B26" t="str">
            <v xml:space="preserve">INTER MEDICA SOLUTIONS DM S.A. DE C.V.  </v>
          </cell>
          <cell r="C26">
            <v>145594.48179901298</v>
          </cell>
          <cell r="D26">
            <v>0</v>
          </cell>
          <cell r="E26">
            <v>83158.080000000002</v>
          </cell>
          <cell r="F26">
            <v>85181.119999999995</v>
          </cell>
          <cell r="G26">
            <v>143571.441799013</v>
          </cell>
          <cell r="H26">
            <v>0</v>
          </cell>
        </row>
        <row r="27">
          <cell r="A27" t="str">
            <v>1.1.1.3.1.1.19</v>
          </cell>
          <cell r="B27" t="str">
            <v xml:space="preserve">CLINICA QUIRURGICA BERLIN S.A. DE C.V.  </v>
          </cell>
          <cell r="C27">
            <v>6003.5264010002138</v>
          </cell>
          <cell r="D27">
            <v>0</v>
          </cell>
          <cell r="E27">
            <v>0</v>
          </cell>
          <cell r="F27">
            <v>6003.5220000000008</v>
          </cell>
          <cell r="G27">
            <v>0</v>
          </cell>
          <cell r="H27">
            <v>0</v>
          </cell>
        </row>
        <row r="28">
          <cell r="A28" t="str">
            <v>1.1.1.3.1.1.20</v>
          </cell>
          <cell r="B28" t="str">
            <v xml:space="preserve">CENTRO HOSPITALARIO UNIVERSIDAD S.A. DE C.V.  </v>
          </cell>
          <cell r="C28">
            <v>506348.24480498955</v>
          </cell>
          <cell r="D28">
            <v>0</v>
          </cell>
          <cell r="E28">
            <v>117136.9276</v>
          </cell>
          <cell r="F28">
            <v>166694.319999</v>
          </cell>
          <cell r="G28">
            <v>456790.85240598954</v>
          </cell>
          <cell r="H28">
            <v>0</v>
          </cell>
        </row>
        <row r="29">
          <cell r="A29" t="str">
            <v>1.1.1.3.1.1.21</v>
          </cell>
          <cell r="B29" t="str">
            <v xml:space="preserve">CENTRO HOSPITALARIO PATRIOTISMO S.A. DE C.V.  </v>
          </cell>
          <cell r="C29">
            <v>355335.39179900009</v>
          </cell>
          <cell r="D29">
            <v>0</v>
          </cell>
          <cell r="E29">
            <v>53851.596400000002</v>
          </cell>
          <cell r="F29">
            <v>180181.0716</v>
          </cell>
          <cell r="G29">
            <v>229005.91659900011</v>
          </cell>
          <cell r="H29">
            <v>0</v>
          </cell>
        </row>
        <row r="30">
          <cell r="A30" t="str">
            <v>1.1.1.3.1.1.22</v>
          </cell>
          <cell r="B30" t="str">
            <v xml:space="preserve">WTC SPORTS CLINIC AMBULATORIAS S.A. DE C.V.  </v>
          </cell>
          <cell r="C30">
            <v>173343.4636050011</v>
          </cell>
          <cell r="D30">
            <v>0</v>
          </cell>
          <cell r="E30">
            <v>-39622.804400000001</v>
          </cell>
          <cell r="F30">
            <v>0</v>
          </cell>
          <cell r="G30">
            <v>133720.65920500111</v>
          </cell>
          <cell r="H30">
            <v>0</v>
          </cell>
        </row>
        <row r="31">
          <cell r="A31" t="str">
            <v>1.1.1.3.1.1.25</v>
          </cell>
          <cell r="B31" t="str">
            <v xml:space="preserve">SOCIEDAD MEDICA REFORMA S.C  </v>
          </cell>
          <cell r="C31">
            <v>81935.150799999945</v>
          </cell>
          <cell r="D31">
            <v>0</v>
          </cell>
          <cell r="E31">
            <v>0</v>
          </cell>
          <cell r="F31">
            <v>0</v>
          </cell>
          <cell r="G31">
            <v>81935.150799999945</v>
          </cell>
          <cell r="H31">
            <v>0</v>
          </cell>
        </row>
        <row r="32">
          <cell r="A32" t="str">
            <v>1.1.1.3.1.1.26</v>
          </cell>
          <cell r="B32" t="str">
            <v xml:space="preserve">STAR MEDICA, S.A. DE C.V.  </v>
          </cell>
          <cell r="C32">
            <v>297096.17660600599</v>
          </cell>
          <cell r="D32">
            <v>0</v>
          </cell>
          <cell r="E32">
            <v>51690.18</v>
          </cell>
          <cell r="F32">
            <v>141115.71679999999</v>
          </cell>
          <cell r="G32">
            <v>207670.63980600599</v>
          </cell>
          <cell r="H32">
            <v>0</v>
          </cell>
        </row>
        <row r="33">
          <cell r="A33" t="str">
            <v>1.1.1.3.1.1.29</v>
          </cell>
          <cell r="B33" t="str">
            <v xml:space="preserve">OPERADORA SAN ANGEL INN S.A. DE C.V.  </v>
          </cell>
          <cell r="C33">
            <v>86317.789997000014</v>
          </cell>
          <cell r="D33">
            <v>0</v>
          </cell>
          <cell r="E33">
            <v>78801.607199999999</v>
          </cell>
          <cell r="F33">
            <v>2018.4</v>
          </cell>
          <cell r="G33">
            <v>163100.99719700002</v>
          </cell>
          <cell r="H33">
            <v>0</v>
          </cell>
        </row>
        <row r="34">
          <cell r="A34" t="str">
            <v>1.1.1.3.1.1.32</v>
          </cell>
          <cell r="B34" t="str">
            <v xml:space="preserve">NOOR CLINIC S.A. DE C.V.  </v>
          </cell>
          <cell r="C34">
            <v>0</v>
          </cell>
          <cell r="D34">
            <v>0</v>
          </cell>
          <cell r="E34">
            <v>58705.86</v>
          </cell>
          <cell r="F34">
            <v>0</v>
          </cell>
          <cell r="G34">
            <v>58705.859199999963</v>
          </cell>
          <cell r="H34">
            <v>0</v>
          </cell>
        </row>
        <row r="35">
          <cell r="A35" t="str">
            <v>1.1.1.3.1.1.34</v>
          </cell>
          <cell r="B35" t="str">
            <v xml:space="preserve">SERGIO BERNAL CADENA  </v>
          </cell>
          <cell r="C35">
            <v>96822.99760100001</v>
          </cell>
          <cell r="D35">
            <v>0</v>
          </cell>
          <cell r="E35">
            <v>0</v>
          </cell>
          <cell r="F35">
            <v>0</v>
          </cell>
          <cell r="G35">
            <v>96822.99760100001</v>
          </cell>
          <cell r="H35">
            <v>0</v>
          </cell>
        </row>
        <row r="36">
          <cell r="A36" t="str">
            <v>1.1.1.3.1.1.35</v>
          </cell>
          <cell r="B36" t="str">
            <v>ISMAEL ALBA SANCHEZ</v>
          </cell>
          <cell r="C36">
            <v>0</v>
          </cell>
          <cell r="D36">
            <v>0</v>
          </cell>
          <cell r="E36">
            <v>37500.000108</v>
          </cell>
          <cell r="F36">
            <v>37500.000108</v>
          </cell>
          <cell r="G36">
            <v>0</v>
          </cell>
          <cell r="H36">
            <v>0</v>
          </cell>
        </row>
        <row r="37">
          <cell r="A37" t="str">
            <v>1.1.1.3.1.1.36</v>
          </cell>
          <cell r="B37" t="str">
            <v xml:space="preserve">HOSPITAL DE ESPECIALIDADES MIG. S.A. DE .C.V  </v>
          </cell>
          <cell r="C37">
            <v>0</v>
          </cell>
          <cell r="D37">
            <v>0</v>
          </cell>
          <cell r="E37">
            <v>39470.995200000012</v>
          </cell>
          <cell r="F37">
            <v>0</v>
          </cell>
          <cell r="G37">
            <v>39470.990401000257</v>
          </cell>
          <cell r="H37">
            <v>0</v>
          </cell>
        </row>
        <row r="38">
          <cell r="A38" t="str">
            <v>1.1.1.3.1.1.37</v>
          </cell>
          <cell r="B38" t="str">
            <v xml:space="preserve">CLS MEDICA EN ORTOPEDIA S DE RL DE CV  </v>
          </cell>
          <cell r="C38">
            <v>92084.517200000002</v>
          </cell>
          <cell r="D38">
            <v>0</v>
          </cell>
          <cell r="E38">
            <v>0</v>
          </cell>
          <cell r="F38">
            <v>0</v>
          </cell>
          <cell r="G38">
            <v>92084.517200000002</v>
          </cell>
          <cell r="H38">
            <v>0</v>
          </cell>
        </row>
        <row r="39">
          <cell r="A39" t="str">
            <v>1.1.1.3.1.1.38</v>
          </cell>
          <cell r="B39" t="str">
            <v xml:space="preserve">SERVICIOS DE SALUD DEL ESTADO DE QUERETARO  </v>
          </cell>
          <cell r="C39">
            <v>23902.393661379232</v>
          </cell>
          <cell r="D39">
            <v>0</v>
          </cell>
          <cell r="E39">
            <v>0</v>
          </cell>
          <cell r="F39">
            <v>0</v>
          </cell>
          <cell r="G39">
            <v>23902.393661379232</v>
          </cell>
          <cell r="H39">
            <v>0</v>
          </cell>
        </row>
        <row r="40">
          <cell r="A40" t="str">
            <v>1.1.1.3.1.1.41</v>
          </cell>
          <cell r="B40" t="str">
            <v xml:space="preserve">SEDNA HOSPITAL S.A. DE C.V.  </v>
          </cell>
          <cell r="C40">
            <v>2900.0120009989478</v>
          </cell>
          <cell r="D40">
            <v>0</v>
          </cell>
          <cell r="E40">
            <v>0</v>
          </cell>
          <cell r="F40">
            <v>0</v>
          </cell>
          <cell r="G40">
            <v>2900.0120009989478</v>
          </cell>
          <cell r="H40">
            <v>0</v>
          </cell>
        </row>
        <row r="41">
          <cell r="A41" t="str">
            <v>1.1.1.3.1.1.43</v>
          </cell>
          <cell r="B41" t="str">
            <v xml:space="preserve">LHM Importaciones SA. de CV.  </v>
          </cell>
          <cell r="C41">
            <v>10150</v>
          </cell>
          <cell r="D41">
            <v>0</v>
          </cell>
          <cell r="E41">
            <v>0</v>
          </cell>
          <cell r="F41">
            <v>0</v>
          </cell>
          <cell r="G41">
            <v>10150</v>
          </cell>
          <cell r="H41">
            <v>0</v>
          </cell>
        </row>
        <row r="42">
          <cell r="A42" t="str">
            <v>1.1.1.3.1.1.46</v>
          </cell>
          <cell r="B42" t="str">
            <v xml:space="preserve">HBD CENTRO DE CIRUGIA DE CORTA ESTANCIA MEXICO UNO S A P I DE C V  </v>
          </cell>
          <cell r="C42">
            <v>204464.88240000035</v>
          </cell>
          <cell r="D42">
            <v>0</v>
          </cell>
          <cell r="E42">
            <v>0</v>
          </cell>
          <cell r="F42">
            <v>0</v>
          </cell>
          <cell r="G42">
            <v>204464.88240000035</v>
          </cell>
          <cell r="H42">
            <v>0</v>
          </cell>
        </row>
        <row r="43">
          <cell r="A43" t="str">
            <v>1.1.1.3.1.1.48</v>
          </cell>
          <cell r="B43" t="str">
            <v xml:space="preserve">SATELITE SPORTS CLINIC AMBULATORIAS S.A. DE C.V.  </v>
          </cell>
          <cell r="C43">
            <v>64676.008399999933</v>
          </cell>
          <cell r="D43">
            <v>0</v>
          </cell>
          <cell r="E43">
            <v>0</v>
          </cell>
          <cell r="F43">
            <v>0</v>
          </cell>
          <cell r="G43">
            <v>64676.008399999933</v>
          </cell>
          <cell r="H43">
            <v>0</v>
          </cell>
        </row>
        <row r="44">
          <cell r="A44" t="str">
            <v>1.1.1.3.1.1.50</v>
          </cell>
          <cell r="B44" t="str">
            <v xml:space="preserve">STROPS SERVICIOS S.A. DE C.V.  </v>
          </cell>
          <cell r="C44">
            <v>14586.08</v>
          </cell>
          <cell r="D44">
            <v>0</v>
          </cell>
          <cell r="E44">
            <v>0</v>
          </cell>
          <cell r="F44">
            <v>0</v>
          </cell>
          <cell r="G44">
            <v>14586.08</v>
          </cell>
          <cell r="H44">
            <v>0</v>
          </cell>
        </row>
        <row r="45">
          <cell r="A45" t="str">
            <v>1.1.1.3.1.1.51</v>
          </cell>
          <cell r="B45" t="str">
            <v xml:space="preserve">Sistema Municipal Para el Desarrollo Integral de la Familia del Municipio de Corregidora, Qro.  </v>
          </cell>
          <cell r="C45">
            <v>3000</v>
          </cell>
          <cell r="D45">
            <v>0</v>
          </cell>
          <cell r="E45">
            <v>0</v>
          </cell>
          <cell r="F45">
            <v>0</v>
          </cell>
          <cell r="G45">
            <v>3000</v>
          </cell>
          <cell r="H45">
            <v>0</v>
          </cell>
        </row>
        <row r="46">
          <cell r="A46" t="str">
            <v>1.1.1.3.1.1.52</v>
          </cell>
          <cell r="B46" t="str">
            <v xml:space="preserve">CLINICA DE ESPECIALIDADES MEDICAS DEL SUR SC  </v>
          </cell>
          <cell r="C46">
            <v>57320.357594998088</v>
          </cell>
          <cell r="D46">
            <v>0</v>
          </cell>
          <cell r="E46">
            <v>57124.202436000007</v>
          </cell>
          <cell r="F46">
            <v>56184.205599999987</v>
          </cell>
          <cell r="G46">
            <v>58260.354430998108</v>
          </cell>
          <cell r="H46">
            <v>0</v>
          </cell>
        </row>
        <row r="47">
          <cell r="A47" t="str">
            <v>1.1.1.3.1.1.53</v>
          </cell>
          <cell r="B47" t="str">
            <v xml:space="preserve">NUEVO SANATORIO DURANGO S.A DE C.V  </v>
          </cell>
          <cell r="C47">
            <v>104249.17720000015</v>
          </cell>
          <cell r="D47">
            <v>0</v>
          </cell>
          <cell r="E47">
            <v>0</v>
          </cell>
          <cell r="F47">
            <v>26103.4568</v>
          </cell>
          <cell r="G47">
            <v>78145.720400000151</v>
          </cell>
          <cell r="H47">
            <v>0</v>
          </cell>
        </row>
        <row r="48">
          <cell r="A48" t="str">
            <v>1.1.1.3.1.1.54</v>
          </cell>
          <cell r="B48" t="str">
            <v xml:space="preserve">ORTHOB STORE S.A. DE C.V.  </v>
          </cell>
          <cell r="C48">
            <v>0</v>
          </cell>
          <cell r="D48">
            <v>0</v>
          </cell>
          <cell r="E48">
            <v>49679.799776</v>
          </cell>
          <cell r="F48">
            <v>49679.799776000043</v>
          </cell>
          <cell r="G48">
            <v>0</v>
          </cell>
          <cell r="H48">
            <v>0</v>
          </cell>
        </row>
        <row r="49">
          <cell r="A49" t="str">
            <v>1.1.1.3.1.1.56</v>
          </cell>
          <cell r="B49" t="str">
            <v xml:space="preserve">SERVICIOS HOSPITALARIOS PALACE ATHENEA, S.A. DE C.V.  </v>
          </cell>
          <cell r="C49">
            <v>7539.9991999999911</v>
          </cell>
          <cell r="D49">
            <v>0</v>
          </cell>
          <cell r="E49">
            <v>0</v>
          </cell>
          <cell r="F49">
            <v>0</v>
          </cell>
          <cell r="G49">
            <v>7539.9991999999911</v>
          </cell>
          <cell r="H49">
            <v>0</v>
          </cell>
        </row>
        <row r="50">
          <cell r="A50" t="str">
            <v>1.1.1.3.1.1.76</v>
          </cell>
          <cell r="B50" t="str">
            <v xml:space="preserve">BIOSPINE, S.A. DE C.V.  </v>
          </cell>
          <cell r="C50">
            <v>17441.645599999989</v>
          </cell>
          <cell r="D50">
            <v>0</v>
          </cell>
          <cell r="E50">
            <v>0</v>
          </cell>
          <cell r="F50">
            <v>0</v>
          </cell>
          <cell r="G50">
            <v>17441.645599999989</v>
          </cell>
          <cell r="H50">
            <v>0</v>
          </cell>
        </row>
        <row r="51">
          <cell r="A51" t="str">
            <v>1.1.1.3.1.1.88</v>
          </cell>
          <cell r="B51" t="str">
            <v xml:space="preserve">MEDICAL PAYMENT SOLUTION, S.C.  </v>
          </cell>
          <cell r="C51">
            <v>243645.8676000002</v>
          </cell>
          <cell r="D51">
            <v>0</v>
          </cell>
          <cell r="E51">
            <v>0</v>
          </cell>
          <cell r="F51">
            <v>0</v>
          </cell>
          <cell r="G51">
            <v>243645.8676000002</v>
          </cell>
          <cell r="H51">
            <v>0</v>
          </cell>
        </row>
        <row r="52">
          <cell r="A52" t="str">
            <v>1.1.1.3.1.1.112</v>
          </cell>
          <cell r="B52" t="str">
            <v xml:space="preserve">BRILOS DE MÉXICO S.A. DE C.V.  </v>
          </cell>
          <cell r="C52">
            <v>0</v>
          </cell>
          <cell r="D52">
            <v>0</v>
          </cell>
          <cell r="E52">
            <v>287283.28000000003</v>
          </cell>
          <cell r="F52">
            <v>262401.28000000003</v>
          </cell>
          <cell r="G52">
            <v>24882.000396999996</v>
          </cell>
          <cell r="H52">
            <v>0</v>
          </cell>
        </row>
        <row r="53">
          <cell r="A53" t="str">
            <v>1.1.1.3.1.1.114</v>
          </cell>
          <cell r="B53" t="str">
            <v xml:space="preserve">HSAI CORTA ESTANCIA S.A. DE C.V.  </v>
          </cell>
          <cell r="C53">
            <v>274605.76000099909</v>
          </cell>
          <cell r="D53">
            <v>0</v>
          </cell>
          <cell r="E53">
            <v>0</v>
          </cell>
          <cell r="F53">
            <v>0</v>
          </cell>
          <cell r="G53">
            <v>274605.76000099909</v>
          </cell>
          <cell r="H53">
            <v>0</v>
          </cell>
        </row>
        <row r="54">
          <cell r="A54" t="str">
            <v>1.1.1.3.1.1.118</v>
          </cell>
          <cell r="B54" t="str">
            <v xml:space="preserve">APLICACIONES MEDICAS INTEGRALES S.A. DE C.V.  </v>
          </cell>
          <cell r="C54">
            <v>16122.628399999812</v>
          </cell>
          <cell r="D54">
            <v>0</v>
          </cell>
          <cell r="E54">
            <v>0</v>
          </cell>
          <cell r="F54">
            <v>0</v>
          </cell>
          <cell r="G54">
            <v>16122.628399999812</v>
          </cell>
          <cell r="H54">
            <v>0</v>
          </cell>
        </row>
        <row r="55">
          <cell r="A55" t="str">
            <v>1.1.1.3.1.1.185</v>
          </cell>
          <cell r="B55" t="str">
            <v>OLGA ARMINDA SALIM BALBOA</v>
          </cell>
          <cell r="C55">
            <v>28999.999999999985</v>
          </cell>
          <cell r="D55">
            <v>0</v>
          </cell>
          <cell r="E55">
            <v>6321.5360000000001</v>
          </cell>
          <cell r="F55">
            <v>3403.903999000001</v>
          </cell>
          <cell r="G55">
            <v>31917.632000999984</v>
          </cell>
          <cell r="H55">
            <v>0</v>
          </cell>
        </row>
        <row r="56">
          <cell r="A56" t="str">
            <v>1.1.1.3.1.1.198</v>
          </cell>
          <cell r="B56" t="str">
            <v>JESUS IVAN MUÑOZ DIAZ</v>
          </cell>
          <cell r="C56">
            <v>127.23999999999978</v>
          </cell>
          <cell r="D56">
            <v>0</v>
          </cell>
          <cell r="E56">
            <v>0</v>
          </cell>
          <cell r="F56">
            <v>0</v>
          </cell>
          <cell r="G56">
            <v>127.23999999999978</v>
          </cell>
          <cell r="H56">
            <v>0</v>
          </cell>
        </row>
        <row r="57">
          <cell r="A57" t="str">
            <v>1.1.1.3.1.1.199</v>
          </cell>
          <cell r="B57" t="str">
            <v xml:space="preserve">PLANET MART SERVICES S.A DE C.V.  </v>
          </cell>
          <cell r="C57">
            <v>68550.863601004239</v>
          </cell>
          <cell r="D57">
            <v>0</v>
          </cell>
          <cell r="E57">
            <v>244563.87880000001</v>
          </cell>
          <cell r="F57">
            <v>155550.86120000001</v>
          </cell>
          <cell r="G57">
            <v>157563.88120100423</v>
          </cell>
          <cell r="H57">
            <v>0</v>
          </cell>
        </row>
        <row r="58">
          <cell r="A58" t="str">
            <v>1.1.1.3.1.1.221</v>
          </cell>
          <cell r="B58" t="str">
            <v xml:space="preserve">BUPA MEXICO COMPAÑIA DE SEGUROS S,A DE C.V.  </v>
          </cell>
          <cell r="C58">
            <v>11663.99992</v>
          </cell>
          <cell r="D58">
            <v>0</v>
          </cell>
          <cell r="E58">
            <v>0</v>
          </cell>
          <cell r="F58">
            <v>0</v>
          </cell>
          <cell r="G58">
            <v>11663.99992</v>
          </cell>
          <cell r="H58">
            <v>0</v>
          </cell>
        </row>
        <row r="59">
          <cell r="A59" t="str">
            <v>1.1.1.3.1.1.260</v>
          </cell>
          <cell r="B59" t="str">
            <v xml:space="preserve">ORTHOPEDICS HADAR, S.A. DE C.V.  </v>
          </cell>
          <cell r="C59">
            <v>8531.8000000000175</v>
          </cell>
          <cell r="D59">
            <v>0</v>
          </cell>
          <cell r="E59">
            <v>22155.217000000001</v>
          </cell>
          <cell r="F59">
            <v>17863.666499999999</v>
          </cell>
          <cell r="G59">
            <v>12823.350500000019</v>
          </cell>
          <cell r="H59">
            <v>0</v>
          </cell>
        </row>
        <row r="60">
          <cell r="A60" t="str">
            <v>1.1.1.3.1.1.271</v>
          </cell>
          <cell r="B60" t="str">
            <v>EDITH WEHBER GARCIA</v>
          </cell>
          <cell r="C60">
            <v>31648.094400000002</v>
          </cell>
          <cell r="D60">
            <v>0</v>
          </cell>
          <cell r="E60">
            <v>0</v>
          </cell>
          <cell r="F60">
            <v>0</v>
          </cell>
          <cell r="G60">
            <v>31648.094400000002</v>
          </cell>
          <cell r="H60">
            <v>0</v>
          </cell>
        </row>
        <row r="61">
          <cell r="A61" t="str">
            <v>1.1.1.3.1.1.277</v>
          </cell>
          <cell r="B61" t="str">
            <v xml:space="preserve">CENTRO HOSPITALARIO MAC S.A. DE C.V.  </v>
          </cell>
          <cell r="C61">
            <v>56074.051998999996</v>
          </cell>
          <cell r="D61">
            <v>0</v>
          </cell>
          <cell r="E61">
            <v>8248.3307999999997</v>
          </cell>
          <cell r="F61">
            <v>48325.251999999993</v>
          </cell>
          <cell r="G61">
            <v>15997.130798999999</v>
          </cell>
          <cell r="H61">
            <v>0</v>
          </cell>
        </row>
        <row r="62">
          <cell r="A62" t="str">
            <v>1.1.1.3.1.1.285</v>
          </cell>
          <cell r="B62" t="str">
            <v xml:space="preserve">AXA ASSISTANCE MEXICO S.A. DE C.V.  </v>
          </cell>
          <cell r="C62">
            <v>173225.11999699986</v>
          </cell>
          <cell r="D62">
            <v>0</v>
          </cell>
          <cell r="E62">
            <v>0</v>
          </cell>
          <cell r="F62">
            <v>44184.1564</v>
          </cell>
          <cell r="G62">
            <v>129040.96359699985</v>
          </cell>
          <cell r="H62">
            <v>0</v>
          </cell>
        </row>
        <row r="63">
          <cell r="A63" t="str">
            <v>1.1.1.3.1.1.290</v>
          </cell>
          <cell r="B63" t="str">
            <v>GUILLERMINA JIMENEZ RODRIGUEZ</v>
          </cell>
          <cell r="C63">
            <v>3.5500000000001819</v>
          </cell>
          <cell r="D63">
            <v>0</v>
          </cell>
          <cell r="E63">
            <v>0</v>
          </cell>
          <cell r="F63">
            <v>0</v>
          </cell>
          <cell r="G63">
            <v>3.5500000000001819</v>
          </cell>
          <cell r="H63">
            <v>0</v>
          </cell>
        </row>
        <row r="64">
          <cell r="A64" t="str">
            <v>1.1.1.3.1.1.313</v>
          </cell>
          <cell r="B64" t="str">
            <v xml:space="preserve">VELY GRUPO MEDICO QUIRURGICO S.A. DE C.V.  </v>
          </cell>
          <cell r="C64">
            <v>0</v>
          </cell>
          <cell r="D64">
            <v>0</v>
          </cell>
          <cell r="E64">
            <v>61797.120799999997</v>
          </cell>
          <cell r="F64">
            <v>0</v>
          </cell>
          <cell r="G64">
            <v>61797.120798999989</v>
          </cell>
          <cell r="H64">
            <v>0</v>
          </cell>
        </row>
        <row r="65">
          <cell r="A65" t="str">
            <v>1.1.1.3.1.1.318</v>
          </cell>
          <cell r="B65" t="str">
            <v xml:space="preserve">RECYORTOPEDICS S.A. DE C.V.  </v>
          </cell>
          <cell r="C65">
            <v>42839.960000000196</v>
          </cell>
          <cell r="D65">
            <v>0</v>
          </cell>
          <cell r="E65">
            <v>38470.239999999991</v>
          </cell>
          <cell r="F65">
            <v>0</v>
          </cell>
          <cell r="G65">
            <v>81310.200000000186</v>
          </cell>
          <cell r="H65">
            <v>0</v>
          </cell>
        </row>
        <row r="66">
          <cell r="A66" t="str">
            <v>1.1.1.3.1.1.335</v>
          </cell>
          <cell r="B66" t="str">
            <v xml:space="preserve">PLATINUM MEDIC SOLUTIONS, S.A. DE C.V.  </v>
          </cell>
          <cell r="C66">
            <v>0</v>
          </cell>
          <cell r="D66">
            <v>0</v>
          </cell>
          <cell r="E66">
            <v>26514.12</v>
          </cell>
          <cell r="F66">
            <v>26514.12</v>
          </cell>
          <cell r="G66">
            <v>0</v>
          </cell>
          <cell r="H66">
            <v>0</v>
          </cell>
        </row>
        <row r="67">
          <cell r="A67" t="str">
            <v>1.1.1.3.1.1.367</v>
          </cell>
          <cell r="B67" t="str">
            <v xml:space="preserve">BISONBAAK S DE RL DE CV  </v>
          </cell>
          <cell r="C67">
            <v>0</v>
          </cell>
          <cell r="D67">
            <v>0</v>
          </cell>
          <cell r="E67">
            <v>44614.237999999998</v>
          </cell>
          <cell r="F67">
            <v>44614.237999999998</v>
          </cell>
          <cell r="G67">
            <v>0</v>
          </cell>
          <cell r="H67">
            <v>0</v>
          </cell>
        </row>
        <row r="68">
          <cell r="A68" t="str">
            <v>1.1.1.3.1.1.373</v>
          </cell>
          <cell r="B68" t="str">
            <v xml:space="preserve">PROVEEDORA GENUS S.A. DE C.V.  </v>
          </cell>
          <cell r="C68">
            <v>0</v>
          </cell>
          <cell r="D68">
            <v>0</v>
          </cell>
          <cell r="E68">
            <v>178351.39199999999</v>
          </cell>
          <cell r="F68">
            <v>178351.39200200001</v>
          </cell>
          <cell r="G68">
            <v>0</v>
          </cell>
          <cell r="H68">
            <v>0</v>
          </cell>
        </row>
        <row r="69">
          <cell r="A69" t="str">
            <v>1.1.1.3.1.1.376</v>
          </cell>
          <cell r="B69" t="str">
            <v xml:space="preserve">ORTOLAP DEL SURESTE SA DE CV  </v>
          </cell>
          <cell r="C69">
            <v>117977.8348</v>
          </cell>
          <cell r="D69">
            <v>0</v>
          </cell>
          <cell r="E69">
            <v>0</v>
          </cell>
          <cell r="F69">
            <v>0</v>
          </cell>
          <cell r="G69">
            <v>117977.8348</v>
          </cell>
          <cell r="H69">
            <v>0</v>
          </cell>
        </row>
        <row r="70">
          <cell r="A70" t="str">
            <v>1.1.1.3.1.1.384</v>
          </cell>
          <cell r="B70" t="str">
            <v xml:space="preserve">SURGICAL SKILLS SC  </v>
          </cell>
          <cell r="C70">
            <v>0</v>
          </cell>
          <cell r="D70">
            <v>0</v>
          </cell>
          <cell r="E70">
            <v>4060</v>
          </cell>
          <cell r="F70">
            <v>4060</v>
          </cell>
          <cell r="G70">
            <v>0</v>
          </cell>
          <cell r="H70">
            <v>0</v>
          </cell>
        </row>
        <row r="71">
          <cell r="A71" t="str">
            <v>1.1.1.3.1.1.386</v>
          </cell>
          <cell r="B71" t="str">
            <v xml:space="preserve">UNIVERSIDAD NACIONAL AUTÓNOMA DE MÉXICO  </v>
          </cell>
          <cell r="C71">
            <v>0</v>
          </cell>
          <cell r="D71">
            <v>0</v>
          </cell>
          <cell r="E71">
            <v>37023.585440000003</v>
          </cell>
          <cell r="F71">
            <v>37023.585440000003</v>
          </cell>
          <cell r="G71">
            <v>0</v>
          </cell>
          <cell r="H71">
            <v>0</v>
          </cell>
        </row>
        <row r="72">
          <cell r="A72" t="str">
            <v>1.1.1.3.1.1.387</v>
          </cell>
          <cell r="B72" t="str">
            <v>RICHARD WALTER EHRSAM GATICA</v>
          </cell>
          <cell r="C72">
            <v>0</v>
          </cell>
          <cell r="D72">
            <v>0</v>
          </cell>
          <cell r="E72">
            <v>14500</v>
          </cell>
          <cell r="F72">
            <v>13894.48</v>
          </cell>
          <cell r="G72">
            <v>605.52000000000044</v>
          </cell>
          <cell r="H72">
            <v>0</v>
          </cell>
        </row>
        <row r="73">
          <cell r="A73" t="str">
            <v>1.1.1.3.1.1.388</v>
          </cell>
          <cell r="B73" t="str">
            <v>KARINA ALEJANDRA MEDINA TENA</v>
          </cell>
          <cell r="C73">
            <v>0</v>
          </cell>
          <cell r="D73">
            <v>0</v>
          </cell>
          <cell r="E73">
            <v>17644.029200000001</v>
          </cell>
          <cell r="F73">
            <v>17644.029200000001</v>
          </cell>
          <cell r="G73">
            <v>0</v>
          </cell>
          <cell r="H73">
            <v>0</v>
          </cell>
        </row>
        <row r="74">
          <cell r="A74" t="str">
            <v>1.1.1.3.1.1.389</v>
          </cell>
          <cell r="B74" t="str">
            <v xml:space="preserve">QUALITAS CAMPAÑIA DE SEGUROS S.A. DE C.V.  </v>
          </cell>
          <cell r="C74">
            <v>0</v>
          </cell>
          <cell r="D74">
            <v>0</v>
          </cell>
          <cell r="E74">
            <v>10826.28</v>
          </cell>
          <cell r="F74">
            <v>10374.17</v>
          </cell>
          <cell r="G74">
            <v>452.11000000000058</v>
          </cell>
          <cell r="H74">
            <v>0</v>
          </cell>
        </row>
        <row r="75">
          <cell r="A75" t="str">
            <v>1.1.1.3.1.1.390</v>
          </cell>
          <cell r="B75" t="str">
            <v>ANDRES VARGAS VAZQUEZ</v>
          </cell>
          <cell r="C75">
            <v>0</v>
          </cell>
          <cell r="D75">
            <v>0</v>
          </cell>
          <cell r="E75">
            <v>13920</v>
          </cell>
          <cell r="F75">
            <v>13920</v>
          </cell>
          <cell r="G75">
            <v>0</v>
          </cell>
          <cell r="H75">
            <v>0</v>
          </cell>
        </row>
        <row r="76">
          <cell r="A76" t="str">
            <v>1.1.1.3.1.1.391</v>
          </cell>
          <cell r="B76" t="str">
            <v>EUSEBIO BLADIMIRO TORRES LOYOLA</v>
          </cell>
          <cell r="C76">
            <v>0</v>
          </cell>
          <cell r="D76">
            <v>0</v>
          </cell>
          <cell r="E76">
            <v>11600</v>
          </cell>
          <cell r="F76">
            <v>11600</v>
          </cell>
          <cell r="G76">
            <v>0</v>
          </cell>
          <cell r="H76">
            <v>0</v>
          </cell>
        </row>
        <row r="77">
          <cell r="A77" t="str">
            <v>1.1.1.3.1.1.392</v>
          </cell>
          <cell r="B77" t="str">
            <v xml:space="preserve">EMBAJADA DE IRAN  </v>
          </cell>
          <cell r="C77">
            <v>0</v>
          </cell>
          <cell r="D77">
            <v>0</v>
          </cell>
          <cell r="E77">
            <v>39799.999967999996</v>
          </cell>
          <cell r="F77">
            <v>39799.999967999996</v>
          </cell>
          <cell r="G77">
            <v>0</v>
          </cell>
          <cell r="H77">
            <v>0</v>
          </cell>
        </row>
        <row r="78">
          <cell r="A78" t="str">
            <v>1.1.1.3.2</v>
          </cell>
          <cell r="B78" t="str">
            <v xml:space="preserve"> A CARGO DE OTROS DEUDORES </v>
          </cell>
          <cell r="C78">
            <v>274168.7896557597</v>
          </cell>
          <cell r="D78">
            <v>0</v>
          </cell>
          <cell r="E78">
            <v>141.13999999999999</v>
          </cell>
          <cell r="F78">
            <v>366.90109999999999</v>
          </cell>
          <cell r="G78">
            <v>273943.02855575969</v>
          </cell>
          <cell r="H78">
            <v>0</v>
          </cell>
        </row>
        <row r="79">
          <cell r="A79" t="str">
            <v>1.1.1.3.2.4</v>
          </cell>
          <cell r="B79" t="str">
            <v xml:space="preserve"> DEUDORES DIVERSOS </v>
          </cell>
          <cell r="C79">
            <v>21317.35965575969</v>
          </cell>
          <cell r="D79">
            <v>0</v>
          </cell>
          <cell r="E79">
            <v>0</v>
          </cell>
          <cell r="F79">
            <v>366.90109999999999</v>
          </cell>
          <cell r="G79">
            <v>20950.458555759691</v>
          </cell>
          <cell r="H79">
            <v>0</v>
          </cell>
        </row>
        <row r="80">
          <cell r="A80" t="str">
            <v>1.1.1.3.2.4.1</v>
          </cell>
          <cell r="B80" t="str">
            <v xml:space="preserve"> DEUDORES DIVERSOS </v>
          </cell>
          <cell r="C80">
            <v>21317.35965575969</v>
          </cell>
          <cell r="D80">
            <v>0</v>
          </cell>
          <cell r="E80">
            <v>0</v>
          </cell>
          <cell r="F80">
            <v>366.90109999999999</v>
          </cell>
          <cell r="G80">
            <v>20950.458555759691</v>
          </cell>
          <cell r="H80">
            <v>0</v>
          </cell>
        </row>
        <row r="81">
          <cell r="A81" t="str">
            <v>1.1.1.3.2.4.1.7</v>
          </cell>
          <cell r="B81" t="str">
            <v xml:space="preserve">DIVERSOS  </v>
          </cell>
          <cell r="C81">
            <v>2974.1836480000638</v>
          </cell>
          <cell r="D81">
            <v>0</v>
          </cell>
          <cell r="E81">
            <v>0</v>
          </cell>
          <cell r="F81">
            <v>366.90109999999999</v>
          </cell>
          <cell r="G81">
            <v>2607.2825480000638</v>
          </cell>
          <cell r="H81">
            <v>0</v>
          </cell>
        </row>
        <row r="82">
          <cell r="A82" t="str">
            <v>1.1.1.3.2.4.1.8</v>
          </cell>
          <cell r="B82" t="str">
            <v xml:space="preserve"> LOURDES VELAZQUEZ MERIN </v>
          </cell>
          <cell r="C82">
            <v>4400</v>
          </cell>
          <cell r="D82">
            <v>0</v>
          </cell>
          <cell r="E82">
            <v>0</v>
          </cell>
          <cell r="F82">
            <v>0</v>
          </cell>
          <cell r="G82">
            <v>4400</v>
          </cell>
          <cell r="H82">
            <v>0</v>
          </cell>
        </row>
        <row r="83">
          <cell r="A83" t="str">
            <v>1.1.1.3.2.4.1.11</v>
          </cell>
          <cell r="B83" t="str">
            <v>JULIO CESAR FUENTES MENDOZA</v>
          </cell>
          <cell r="C83">
            <v>13943.178</v>
          </cell>
          <cell r="D83">
            <v>0</v>
          </cell>
          <cell r="E83">
            <v>0</v>
          </cell>
          <cell r="F83">
            <v>0</v>
          </cell>
          <cell r="G83">
            <v>13943.178</v>
          </cell>
          <cell r="H83">
            <v>0</v>
          </cell>
        </row>
        <row r="84">
          <cell r="A84" t="str">
            <v>1.1.1.3.2.5</v>
          </cell>
          <cell r="B84" t="str">
            <v xml:space="preserve"> IMPUESTOS A FAVOR </v>
          </cell>
          <cell r="C84">
            <v>252851.43</v>
          </cell>
          <cell r="D84">
            <v>0</v>
          </cell>
          <cell r="E84">
            <v>141.13999999999999</v>
          </cell>
          <cell r="F84">
            <v>0</v>
          </cell>
          <cell r="G84">
            <v>252992.57</v>
          </cell>
          <cell r="H84">
            <v>0</v>
          </cell>
        </row>
        <row r="85">
          <cell r="A85" t="str">
            <v>1.1.1.3.2.5.1</v>
          </cell>
          <cell r="B85" t="str">
            <v>IVA A FAVOR</v>
          </cell>
          <cell r="C85">
            <v>8378.8500000000058</v>
          </cell>
          <cell r="D85">
            <v>0</v>
          </cell>
          <cell r="E85">
            <v>0</v>
          </cell>
          <cell r="F85">
            <v>0</v>
          </cell>
          <cell r="G85">
            <v>8378.8500000000058</v>
          </cell>
          <cell r="H85">
            <v>0</v>
          </cell>
        </row>
        <row r="86">
          <cell r="A86" t="str">
            <v>1.1.1.3.2.5.2</v>
          </cell>
          <cell r="B86" t="str">
            <v xml:space="preserve"> ISR A FAVOR </v>
          </cell>
          <cell r="C86">
            <v>243286</v>
          </cell>
          <cell r="D86">
            <v>0</v>
          </cell>
          <cell r="E86">
            <v>0</v>
          </cell>
          <cell r="F86">
            <v>0</v>
          </cell>
          <cell r="G86">
            <v>243286</v>
          </cell>
          <cell r="H86">
            <v>0</v>
          </cell>
        </row>
        <row r="87">
          <cell r="A87" t="str">
            <v>1.1.1.3.2.5.2.1</v>
          </cell>
          <cell r="B87" t="str">
            <v>ISR  PERSONAS MORALES REGIMEN GENERAL A FAVOR</v>
          </cell>
          <cell r="C87">
            <v>243286</v>
          </cell>
          <cell r="D87">
            <v>0</v>
          </cell>
          <cell r="E87">
            <v>0</v>
          </cell>
          <cell r="F87">
            <v>0</v>
          </cell>
          <cell r="G87">
            <v>243286</v>
          </cell>
          <cell r="H87">
            <v>0</v>
          </cell>
        </row>
        <row r="88">
          <cell r="A88" t="str">
            <v>1.1.1.3.2.5.7</v>
          </cell>
          <cell r="B88" t="str">
            <v>PAGO DE LO INDEBIDO</v>
          </cell>
          <cell r="C88">
            <v>1186.58</v>
          </cell>
          <cell r="D88">
            <v>0</v>
          </cell>
          <cell r="E88">
            <v>141.13999999999999</v>
          </cell>
          <cell r="F88">
            <v>0</v>
          </cell>
          <cell r="G88">
            <v>1327.7199999999998</v>
          </cell>
          <cell r="H88">
            <v>0</v>
          </cell>
        </row>
        <row r="89">
          <cell r="A89" t="str">
            <v>1.1.1.5</v>
          </cell>
          <cell r="B89" t="str">
            <v xml:space="preserve"> INVENTARIOS </v>
          </cell>
          <cell r="C89">
            <v>10299058.008345008</v>
          </cell>
          <cell r="D89">
            <v>0</v>
          </cell>
          <cell r="E89">
            <v>1231185.1500000001</v>
          </cell>
          <cell r="F89">
            <v>781013.42209000012</v>
          </cell>
          <cell r="G89">
            <v>10749229.736255009</v>
          </cell>
          <cell r="H89">
            <v>0</v>
          </cell>
        </row>
        <row r="90">
          <cell r="A90" t="str">
            <v>1.1.1.5.1</v>
          </cell>
          <cell r="B90" t="str">
            <v xml:space="preserve"> PRODUCTOS TERMINADOS </v>
          </cell>
          <cell r="C90">
            <v>10299058.008345004</v>
          </cell>
          <cell r="D90">
            <v>0</v>
          </cell>
          <cell r="E90">
            <v>1231185.1500000001</v>
          </cell>
          <cell r="F90">
            <v>781013.42209000012</v>
          </cell>
          <cell r="G90">
            <v>10749229.736255005</v>
          </cell>
          <cell r="H90">
            <v>0</v>
          </cell>
        </row>
        <row r="91">
          <cell r="A91" t="str">
            <v>1.1.1.5.1.1</v>
          </cell>
          <cell r="B91" t="str">
            <v xml:space="preserve"> ALMACÉN GENERAL </v>
          </cell>
          <cell r="C91">
            <v>10230378.520938003</v>
          </cell>
          <cell r="D91">
            <v>0</v>
          </cell>
          <cell r="E91">
            <v>1242627.9646419999</v>
          </cell>
          <cell r="F91">
            <v>781013.42209000012</v>
          </cell>
          <cell r="G91">
            <v>10691993.063490003</v>
          </cell>
          <cell r="H91">
            <v>0</v>
          </cell>
        </row>
        <row r="92">
          <cell r="A92" t="str">
            <v>1.1.1.5.1.3</v>
          </cell>
          <cell r="B92" t="str">
            <v xml:space="preserve"> ALMACEN REMISIONES </v>
          </cell>
          <cell r="C92">
            <v>59166.20652100032</v>
          </cell>
          <cell r="D92">
            <v>0</v>
          </cell>
          <cell r="E92">
            <v>-1374.985584</v>
          </cell>
          <cell r="F92">
            <v>0</v>
          </cell>
          <cell r="G92">
            <v>57791.220937000246</v>
          </cell>
          <cell r="H92">
            <v>0</v>
          </cell>
        </row>
        <row r="93">
          <cell r="A93" t="str">
            <v>1.1.1.5.1.4</v>
          </cell>
          <cell r="B93" t="str">
            <v xml:space="preserve"> ALMACÉN CONSIGNACION </v>
          </cell>
          <cell r="C93">
            <v>4754.8931280000052</v>
          </cell>
          <cell r="D93">
            <v>0</v>
          </cell>
          <cell r="E93">
            <v>0</v>
          </cell>
          <cell r="F93">
            <v>0</v>
          </cell>
          <cell r="G93">
            <v>4754.8931280000052</v>
          </cell>
          <cell r="H93">
            <v>0</v>
          </cell>
        </row>
        <row r="94">
          <cell r="A94" t="str">
            <v>1.1.1.5.1.5</v>
          </cell>
          <cell r="B94" t="str">
            <v xml:space="preserve"> ALMACÉN QUERÉTARO </v>
          </cell>
          <cell r="C94">
            <v>17.71979399994143</v>
          </cell>
          <cell r="D94">
            <v>0</v>
          </cell>
          <cell r="E94">
            <v>0.45561400000000002</v>
          </cell>
          <cell r="F94">
            <v>0</v>
          </cell>
          <cell r="G94">
            <v>18.175407999976414</v>
          </cell>
          <cell r="H94">
            <v>0</v>
          </cell>
        </row>
        <row r="95">
          <cell r="A95" t="str">
            <v>1.1.1.5.1.6</v>
          </cell>
          <cell r="B95" t="str">
            <v xml:space="preserve"> ALMACÉN MEDSTENT </v>
          </cell>
          <cell r="C95">
            <v>4740.6638089997987</v>
          </cell>
          <cell r="D95">
            <v>0</v>
          </cell>
          <cell r="E95">
            <v>-10068.284672</v>
          </cell>
          <cell r="F95">
            <v>0</v>
          </cell>
          <cell r="G95">
            <v>-5327.6208630002011</v>
          </cell>
          <cell r="H95">
            <v>0</v>
          </cell>
        </row>
        <row r="96">
          <cell r="A96" t="str">
            <v>1.1.1.9</v>
          </cell>
          <cell r="B96" t="str">
            <v xml:space="preserve"> PAGOS ANTICIPADOS </v>
          </cell>
          <cell r="C96">
            <v>41322.362192240333</v>
          </cell>
          <cell r="D96">
            <v>0</v>
          </cell>
          <cell r="E96">
            <v>45759.7</v>
          </cell>
          <cell r="F96">
            <v>50595.21</v>
          </cell>
          <cell r="G96">
            <v>36486.852192240331</v>
          </cell>
          <cell r="H96">
            <v>0</v>
          </cell>
        </row>
        <row r="97">
          <cell r="A97" t="str">
            <v>1.1.1.9.1</v>
          </cell>
          <cell r="B97" t="str">
            <v xml:space="preserve"> ANTICIPO A PROVEEDORES </v>
          </cell>
          <cell r="C97">
            <v>30449.002192240332</v>
          </cell>
          <cell r="D97">
            <v>0</v>
          </cell>
          <cell r="E97">
            <v>1000</v>
          </cell>
          <cell r="F97">
            <v>31000</v>
          </cell>
          <cell r="G97">
            <v>449.0021922403339</v>
          </cell>
          <cell r="H97">
            <v>0</v>
          </cell>
        </row>
        <row r="98">
          <cell r="A98" t="str">
            <v>1.1.1.9.1.1</v>
          </cell>
          <cell r="B98" t="str">
            <v xml:space="preserve"> ANTICIPO A PROVEEDORES NACIONAL </v>
          </cell>
          <cell r="C98">
            <v>30449.002192240332</v>
          </cell>
          <cell r="D98">
            <v>0</v>
          </cell>
          <cell r="E98">
            <v>1000</v>
          </cell>
          <cell r="F98">
            <v>31000</v>
          </cell>
          <cell r="G98">
            <v>449.0021922403339</v>
          </cell>
          <cell r="H98">
            <v>0</v>
          </cell>
        </row>
        <row r="99">
          <cell r="A99" t="str">
            <v>1.1.1.9.1.1.4</v>
          </cell>
          <cell r="B99" t="str">
            <v xml:space="preserve">SMITH &amp;amp; NEPHEW, S.A DE, C.V  </v>
          </cell>
          <cell r="C99">
            <v>0</v>
          </cell>
          <cell r="D99">
            <v>0</v>
          </cell>
          <cell r="E99">
            <v>1000</v>
          </cell>
          <cell r="F99">
            <v>1000</v>
          </cell>
          <cell r="G99">
            <v>0</v>
          </cell>
          <cell r="H99">
            <v>0</v>
          </cell>
        </row>
        <row r="100">
          <cell r="A100" t="str">
            <v>1.1.1.9.1.1.20</v>
          </cell>
          <cell r="B100" t="str">
            <v xml:space="preserve">CATARINO SEBASTIAN ESTRELLA MENDEZ  </v>
          </cell>
          <cell r="C100">
            <v>30000</v>
          </cell>
          <cell r="D100">
            <v>0</v>
          </cell>
          <cell r="E100">
            <v>0</v>
          </cell>
          <cell r="F100">
            <v>30000</v>
          </cell>
          <cell r="G100">
            <v>0</v>
          </cell>
          <cell r="H100">
            <v>0</v>
          </cell>
        </row>
        <row r="101">
          <cell r="A101" t="str">
            <v>1.1.1.9.1.1.52</v>
          </cell>
          <cell r="B101" t="str">
            <v>LOURDES VELAZQUEZ MERIN</v>
          </cell>
          <cell r="C101">
            <v>449</v>
          </cell>
          <cell r="D101">
            <v>0</v>
          </cell>
          <cell r="E101">
            <v>0</v>
          </cell>
          <cell r="F101">
            <v>0</v>
          </cell>
          <cell r="G101">
            <v>449</v>
          </cell>
          <cell r="H101">
            <v>0</v>
          </cell>
        </row>
        <row r="102">
          <cell r="A102" t="str">
            <v>1.1.1.9.7</v>
          </cell>
          <cell r="B102" t="str">
            <v xml:space="preserve"> SEGUROS Y FIANZAS PAGADAS POR ANTICIPADO </v>
          </cell>
          <cell r="C102">
            <v>10873.36</v>
          </cell>
          <cell r="D102">
            <v>0</v>
          </cell>
          <cell r="E102">
            <v>5569.2800000000007</v>
          </cell>
          <cell r="F102">
            <v>0</v>
          </cell>
          <cell r="G102">
            <v>16442.64</v>
          </cell>
          <cell r="H102">
            <v>0</v>
          </cell>
        </row>
        <row r="103">
          <cell r="A103" t="str">
            <v>1.1.1.9.7.1</v>
          </cell>
          <cell r="B103" t="str">
            <v xml:space="preserve"> SEGUROS Y FIANZAS PAGADOS POR ANTICIPADO NACIONAL </v>
          </cell>
          <cell r="C103">
            <v>10873.36</v>
          </cell>
          <cell r="D103">
            <v>0</v>
          </cell>
          <cell r="E103">
            <v>5569.2800000000007</v>
          </cell>
          <cell r="F103">
            <v>0</v>
          </cell>
          <cell r="G103">
            <v>16442.64</v>
          </cell>
          <cell r="H103">
            <v>0</v>
          </cell>
        </row>
        <row r="104">
          <cell r="A104" t="str">
            <v>1.1.1.9.7.1.1</v>
          </cell>
          <cell r="B104" t="str">
            <v xml:space="preserve">VOLKSWAGEN LEASING SA DE CV  </v>
          </cell>
          <cell r="C104">
            <v>10873.36</v>
          </cell>
          <cell r="D104">
            <v>0</v>
          </cell>
          <cell r="E104">
            <v>5569.2800000000007</v>
          </cell>
          <cell r="F104">
            <v>0</v>
          </cell>
          <cell r="G104">
            <v>16442.64</v>
          </cell>
          <cell r="H104">
            <v>0</v>
          </cell>
        </row>
        <row r="105">
          <cell r="A105" t="str">
            <v>1.1.1.9.13</v>
          </cell>
          <cell r="B105" t="str">
            <v xml:space="preserve"> ANTICIPO DE SALARIOS </v>
          </cell>
          <cell r="C105">
            <v>0</v>
          </cell>
          <cell r="D105">
            <v>0</v>
          </cell>
          <cell r="E105">
            <v>39190.42</v>
          </cell>
          <cell r="F105">
            <v>19595.21</v>
          </cell>
          <cell r="G105">
            <v>19595.21</v>
          </cell>
          <cell r="H105">
            <v>0</v>
          </cell>
        </row>
        <row r="106">
          <cell r="A106" t="str">
            <v>1.1.1.9.13.1</v>
          </cell>
          <cell r="B106" t="str">
            <v xml:space="preserve"> ANTICIPO DE SALARIOS </v>
          </cell>
          <cell r="C106">
            <v>0</v>
          </cell>
          <cell r="D106">
            <v>0</v>
          </cell>
          <cell r="E106">
            <v>39190.42</v>
          </cell>
          <cell r="F106">
            <v>19595.21</v>
          </cell>
          <cell r="G106">
            <v>19595.21</v>
          </cell>
          <cell r="H106">
            <v>0</v>
          </cell>
        </row>
        <row r="107">
          <cell r="A107" t="str">
            <v>1.1.1.9.13.1.1</v>
          </cell>
          <cell r="B107" t="str">
            <v xml:space="preserve">NOMINA  </v>
          </cell>
          <cell r="C107">
            <v>0</v>
          </cell>
          <cell r="D107">
            <v>0</v>
          </cell>
          <cell r="E107">
            <v>34028.9</v>
          </cell>
          <cell r="F107">
            <v>17614.45</v>
          </cell>
          <cell r="G107">
            <v>16414.45</v>
          </cell>
          <cell r="H107">
            <v>0</v>
          </cell>
        </row>
        <row r="108">
          <cell r="A108" t="str">
            <v>1.1.1.9.13.1.6</v>
          </cell>
          <cell r="B108" t="str">
            <v>SILVIA GOMEZ ESQUIVEL</v>
          </cell>
          <cell r="C108">
            <v>0</v>
          </cell>
          <cell r="D108">
            <v>0</v>
          </cell>
          <cell r="E108">
            <v>1000</v>
          </cell>
          <cell r="F108">
            <v>0</v>
          </cell>
          <cell r="G108">
            <v>1000</v>
          </cell>
          <cell r="H108">
            <v>0</v>
          </cell>
        </row>
        <row r="109">
          <cell r="A109" t="str">
            <v>1.1.1.9.13.1.9</v>
          </cell>
          <cell r="B109" t="str">
            <v>LEOPOLDO MELO GONZALEZ</v>
          </cell>
          <cell r="C109">
            <v>0</v>
          </cell>
          <cell r="D109">
            <v>0</v>
          </cell>
          <cell r="E109">
            <v>3961.52</v>
          </cell>
          <cell r="F109">
            <v>1980.76</v>
          </cell>
          <cell r="G109">
            <v>1980.76</v>
          </cell>
          <cell r="H109">
            <v>0</v>
          </cell>
        </row>
        <row r="110">
          <cell r="A110" t="str">
            <v>1.1.1.9.13.1.17</v>
          </cell>
          <cell r="B110" t="str">
            <v>ARMANDO ARREOLA GUDIÑO</v>
          </cell>
          <cell r="C110">
            <v>0</v>
          </cell>
          <cell r="D110">
            <v>0</v>
          </cell>
          <cell r="E110">
            <v>200</v>
          </cell>
          <cell r="F110">
            <v>0</v>
          </cell>
          <cell r="G110">
            <v>200</v>
          </cell>
          <cell r="H110">
            <v>0</v>
          </cell>
        </row>
        <row r="111">
          <cell r="A111" t="str">
            <v>1.1.1.10</v>
          </cell>
          <cell r="B111" t="str">
            <v xml:space="preserve"> OTROS ACTIVOS A CORTO PLAZO </v>
          </cell>
          <cell r="C111">
            <v>1898489.4828965187</v>
          </cell>
          <cell r="D111">
            <v>0</v>
          </cell>
          <cell r="E111">
            <v>486091.53165589663</v>
          </cell>
          <cell r="F111">
            <v>416253.63535589643</v>
          </cell>
          <cell r="G111">
            <v>1968327.3791965188</v>
          </cell>
          <cell r="H111">
            <v>0</v>
          </cell>
        </row>
        <row r="112">
          <cell r="A112" t="str">
            <v>1.1.1.10.1</v>
          </cell>
          <cell r="B112" t="str">
            <v xml:space="preserve"> IMPUESTOS ACREDITABLES PAGADOS </v>
          </cell>
          <cell r="C112">
            <v>-1232.5870767811075</v>
          </cell>
          <cell r="D112">
            <v>0</v>
          </cell>
          <cell r="E112">
            <v>207586.9091558966</v>
          </cell>
          <cell r="F112">
            <v>208593.02619999999</v>
          </cell>
          <cell r="G112">
            <v>-2238.7041208844976</v>
          </cell>
          <cell r="H112">
            <v>0</v>
          </cell>
        </row>
        <row r="113">
          <cell r="A113" t="str">
            <v>1.1.1.10.1.1</v>
          </cell>
          <cell r="B113" t="str">
            <v xml:space="preserve"> IVA ACREDITABLE PAGADO </v>
          </cell>
          <cell r="C113">
            <v>-1232.5838767811656</v>
          </cell>
          <cell r="D113">
            <v>0</v>
          </cell>
          <cell r="E113">
            <v>207586.9091558966</v>
          </cell>
          <cell r="F113">
            <v>208593.02619999999</v>
          </cell>
          <cell r="G113">
            <v>-2238.7009208845557</v>
          </cell>
          <cell r="H113">
            <v>0</v>
          </cell>
        </row>
        <row r="114">
          <cell r="A114" t="str">
            <v>1.1.1.10.1.1.1</v>
          </cell>
          <cell r="B114" t="str">
            <v>IVA ACREDITABLE 16% PAGADO</v>
          </cell>
          <cell r="C114">
            <v>-1232.5838767811656</v>
          </cell>
          <cell r="D114">
            <v>0</v>
          </cell>
          <cell r="E114">
            <v>207586.9091558966</v>
          </cell>
          <cell r="F114">
            <v>208593.02619999999</v>
          </cell>
          <cell r="G114">
            <v>-2238.7009208845557</v>
          </cell>
          <cell r="H114">
            <v>0</v>
          </cell>
        </row>
        <row r="115">
          <cell r="A115" t="str">
            <v>1.1.1.10.2</v>
          </cell>
          <cell r="B115" t="str">
            <v xml:space="preserve"> IMPUESTOS ACREDITABLES POR PAGAR </v>
          </cell>
          <cell r="C115">
            <v>1899460.7099732996</v>
          </cell>
          <cell r="D115">
            <v>0</v>
          </cell>
          <cell r="E115">
            <v>278240.82250000001</v>
          </cell>
          <cell r="F115">
            <v>207396.60915589641</v>
          </cell>
          <cell r="G115">
            <v>1970304.9233174033</v>
          </cell>
          <cell r="H115">
            <v>0</v>
          </cell>
        </row>
        <row r="116">
          <cell r="A116" t="str">
            <v>1.1.1.10.2.1</v>
          </cell>
          <cell r="B116" t="str">
            <v xml:space="preserve"> IVA PENDIENTE DE PAGO </v>
          </cell>
          <cell r="C116">
            <v>1899460.7100732997</v>
          </cell>
          <cell r="D116">
            <v>0</v>
          </cell>
          <cell r="E116">
            <v>278240.82250000001</v>
          </cell>
          <cell r="F116">
            <v>207396.60915589641</v>
          </cell>
          <cell r="G116">
            <v>1970304.9234174034</v>
          </cell>
          <cell r="H116">
            <v>0</v>
          </cell>
        </row>
        <row r="117">
          <cell r="A117" t="str">
            <v>1.1.1.10.2.1.1</v>
          </cell>
          <cell r="B117" t="str">
            <v>IVA ACREDITABLE 16% PENDIENTE DE PAGO</v>
          </cell>
          <cell r="C117">
            <v>1899460.7100732997</v>
          </cell>
          <cell r="D117">
            <v>0</v>
          </cell>
          <cell r="E117">
            <v>278240.82250000001</v>
          </cell>
          <cell r="F117">
            <v>207396.60915589641</v>
          </cell>
          <cell r="G117">
            <v>1970304.9234174034</v>
          </cell>
          <cell r="H117">
            <v>0</v>
          </cell>
        </row>
        <row r="118">
          <cell r="A118" t="str">
            <v>1.1.1.10.5</v>
          </cell>
          <cell r="B118" t="str">
            <v xml:space="preserve"> ESTIMULOS FISCALES </v>
          </cell>
          <cell r="C118">
            <v>261.3600000000115</v>
          </cell>
          <cell r="D118">
            <v>0</v>
          </cell>
          <cell r="E118">
            <v>263.8</v>
          </cell>
          <cell r="F118">
            <v>264</v>
          </cell>
          <cell r="G118">
            <v>261.16000000001151</v>
          </cell>
          <cell r="H118">
            <v>0</v>
          </cell>
        </row>
        <row r="119">
          <cell r="A119" t="str">
            <v>1.1.1.10.5.1</v>
          </cell>
          <cell r="B119" t="str">
            <v xml:space="preserve"> SUBSIDIO AL EMPLEO POR APLICAR </v>
          </cell>
          <cell r="C119">
            <v>261.3600000000115</v>
          </cell>
          <cell r="D119">
            <v>0</v>
          </cell>
          <cell r="E119">
            <v>263.8</v>
          </cell>
          <cell r="F119">
            <v>264</v>
          </cell>
          <cell r="G119">
            <v>261.16000000001151</v>
          </cell>
          <cell r="H119">
            <v>0</v>
          </cell>
        </row>
        <row r="120">
          <cell r="A120" t="str">
            <v>1.1.1.10.5.1.1</v>
          </cell>
          <cell r="B120" t="str">
            <v>SUBSIDIO AL EMPLEO POR APLICAR</v>
          </cell>
          <cell r="C120">
            <v>261.3600000000115</v>
          </cell>
          <cell r="D120">
            <v>0</v>
          </cell>
          <cell r="E120">
            <v>263.8</v>
          </cell>
          <cell r="F120">
            <v>264</v>
          </cell>
          <cell r="G120">
            <v>261.16000000001151</v>
          </cell>
          <cell r="H120">
            <v>0</v>
          </cell>
        </row>
        <row r="121">
          <cell r="A121" t="str">
            <v>1.1.2</v>
          </cell>
          <cell r="B121" t="str">
            <v xml:space="preserve"> ACTIVOS A LARGO PLAZO </v>
          </cell>
          <cell r="C121">
            <v>3807861.6778000235</v>
          </cell>
          <cell r="D121">
            <v>0</v>
          </cell>
          <cell r="E121">
            <v>0</v>
          </cell>
          <cell r="F121">
            <v>64326.555800000024</v>
          </cell>
          <cell r="G121">
            <v>3743535.1220000242</v>
          </cell>
          <cell r="H121">
            <v>0</v>
          </cell>
        </row>
        <row r="122">
          <cell r="A122" t="str">
            <v>1.1.2.1</v>
          </cell>
          <cell r="B122" t="str">
            <v xml:space="preserve"> PROPIEDADES, PLANTA Y EQUIPO </v>
          </cell>
          <cell r="C122">
            <v>3720931.2378000235</v>
          </cell>
          <cell r="D122">
            <v>0</v>
          </cell>
          <cell r="E122">
            <v>0</v>
          </cell>
          <cell r="F122">
            <v>64326.555800000024</v>
          </cell>
          <cell r="G122">
            <v>3656604.6820000242</v>
          </cell>
          <cell r="H122">
            <v>0</v>
          </cell>
        </row>
        <row r="123">
          <cell r="A123" t="str">
            <v>1.1.2.1.2</v>
          </cell>
          <cell r="B123" t="str">
            <v xml:space="preserve"> COMPONENTES SUJETOS A DEPRECIACION </v>
          </cell>
          <cell r="C123">
            <v>10910943.149800001</v>
          </cell>
          <cell r="D123">
            <v>0</v>
          </cell>
          <cell r="E123">
            <v>0</v>
          </cell>
          <cell r="F123">
            <v>0</v>
          </cell>
          <cell r="G123">
            <v>10910943.149800001</v>
          </cell>
          <cell r="H123">
            <v>0</v>
          </cell>
        </row>
        <row r="124">
          <cell r="A124" t="str">
            <v>1.1.2.1.2.2</v>
          </cell>
          <cell r="B124" t="str">
            <v xml:space="preserve"> MAQUINARIA Y EQUIPO </v>
          </cell>
          <cell r="C124">
            <v>7399085.2199999997</v>
          </cell>
          <cell r="D124">
            <v>0</v>
          </cell>
          <cell r="E124">
            <v>0</v>
          </cell>
          <cell r="F124">
            <v>0</v>
          </cell>
          <cell r="G124">
            <v>7399085.2199999997</v>
          </cell>
          <cell r="H124">
            <v>0</v>
          </cell>
        </row>
        <row r="125">
          <cell r="A125" t="str">
            <v>1.1.2.1.2.2.1</v>
          </cell>
          <cell r="B125" t="str">
            <v xml:space="preserve"> MAQUINARIA Y EQUIPO </v>
          </cell>
          <cell r="C125">
            <v>7399085.2199999997</v>
          </cell>
          <cell r="D125">
            <v>0</v>
          </cell>
          <cell r="E125">
            <v>0</v>
          </cell>
          <cell r="F125">
            <v>0</v>
          </cell>
          <cell r="G125">
            <v>7399085.2199999997</v>
          </cell>
          <cell r="H125">
            <v>0</v>
          </cell>
        </row>
        <row r="126">
          <cell r="A126" t="str">
            <v>1.1.2.1.2.2.1.2</v>
          </cell>
          <cell r="B126" t="str">
            <v>MAQUINARIA Y EQUIPO</v>
          </cell>
          <cell r="C126">
            <v>6713370.2999999998</v>
          </cell>
          <cell r="D126">
            <v>0</v>
          </cell>
          <cell r="E126">
            <v>0</v>
          </cell>
          <cell r="F126">
            <v>0</v>
          </cell>
          <cell r="G126">
            <v>6713370.2999999998</v>
          </cell>
          <cell r="H126">
            <v>0</v>
          </cell>
        </row>
        <row r="127">
          <cell r="A127" t="str">
            <v>1.1.2.1.2.3</v>
          </cell>
          <cell r="B127" t="str">
            <v xml:space="preserve"> EQUIPO DE TRANSPORTE </v>
          </cell>
          <cell r="C127">
            <v>74870.69</v>
          </cell>
          <cell r="D127">
            <v>0</v>
          </cell>
          <cell r="E127">
            <v>0</v>
          </cell>
          <cell r="F127">
            <v>0</v>
          </cell>
          <cell r="G127">
            <v>74870.69</v>
          </cell>
          <cell r="H127">
            <v>0</v>
          </cell>
        </row>
        <row r="128">
          <cell r="A128" t="str">
            <v>1.1.2.1.2.3.1</v>
          </cell>
          <cell r="B128" t="str">
            <v xml:space="preserve"> EQUIPO DE TRANSPORTE </v>
          </cell>
          <cell r="C128">
            <v>74870.69</v>
          </cell>
          <cell r="D128">
            <v>0</v>
          </cell>
          <cell r="E128">
            <v>0</v>
          </cell>
          <cell r="F128">
            <v>0</v>
          </cell>
          <cell r="G128">
            <v>74870.69</v>
          </cell>
          <cell r="H128">
            <v>0</v>
          </cell>
        </row>
        <row r="129">
          <cell r="A129" t="str">
            <v>1.1.2.1.2.4</v>
          </cell>
          <cell r="B129" t="str">
            <v xml:space="preserve"> MOBILIARIO Y EQUIPO DE OFICINA </v>
          </cell>
          <cell r="C129">
            <v>8091</v>
          </cell>
          <cell r="D129">
            <v>0</v>
          </cell>
          <cell r="E129">
            <v>0</v>
          </cell>
          <cell r="F129">
            <v>0</v>
          </cell>
          <cell r="G129">
            <v>8091</v>
          </cell>
          <cell r="H129">
            <v>0</v>
          </cell>
        </row>
        <row r="130">
          <cell r="A130" t="str">
            <v>1.1.2.1.2.4.1</v>
          </cell>
          <cell r="B130" t="str">
            <v xml:space="preserve"> MOBILIARIO Y EQUIPO DE OFICINA </v>
          </cell>
          <cell r="C130">
            <v>8091</v>
          </cell>
          <cell r="D130">
            <v>0</v>
          </cell>
          <cell r="E130">
            <v>0</v>
          </cell>
          <cell r="F130">
            <v>0</v>
          </cell>
          <cell r="G130">
            <v>8091</v>
          </cell>
          <cell r="H130">
            <v>0</v>
          </cell>
        </row>
        <row r="131">
          <cell r="A131" t="str">
            <v>1.1.2.1.2.4.1.1</v>
          </cell>
          <cell r="B131" t="str">
            <v>MOBILIARIO Y EQUIPO DE OFICINA</v>
          </cell>
          <cell r="C131">
            <v>8091</v>
          </cell>
          <cell r="D131">
            <v>0</v>
          </cell>
          <cell r="E131">
            <v>0</v>
          </cell>
          <cell r="F131">
            <v>0</v>
          </cell>
          <cell r="G131">
            <v>8091</v>
          </cell>
          <cell r="H131">
            <v>0</v>
          </cell>
        </row>
        <row r="132">
          <cell r="A132" t="str">
            <v>1.1.2.1.2.5</v>
          </cell>
          <cell r="B132" t="str">
            <v xml:space="preserve"> EQUIPO DE COMPUTO </v>
          </cell>
          <cell r="C132">
            <v>3402996.2398000001</v>
          </cell>
          <cell r="D132">
            <v>0</v>
          </cell>
          <cell r="E132">
            <v>0</v>
          </cell>
          <cell r="F132">
            <v>0</v>
          </cell>
          <cell r="G132">
            <v>3402996.2398000001</v>
          </cell>
          <cell r="H132">
            <v>0</v>
          </cell>
        </row>
        <row r="133">
          <cell r="A133" t="str">
            <v>1.1.2.1.2.5.1</v>
          </cell>
          <cell r="B133" t="str">
            <v xml:space="preserve"> EQUIPO DE COMPUTO </v>
          </cell>
          <cell r="C133">
            <v>3402996.2398000001</v>
          </cell>
          <cell r="D133">
            <v>0</v>
          </cell>
          <cell r="E133">
            <v>0</v>
          </cell>
          <cell r="F133">
            <v>0</v>
          </cell>
          <cell r="G133">
            <v>3402996.2398000001</v>
          </cell>
          <cell r="H133">
            <v>0</v>
          </cell>
        </row>
        <row r="134">
          <cell r="A134" t="str">
            <v>1.1.2.1.2.5.1.1</v>
          </cell>
          <cell r="B134" t="str">
            <v>EQUIPO DE COMPUTO</v>
          </cell>
          <cell r="C134">
            <v>3378583.3</v>
          </cell>
          <cell r="D134">
            <v>0</v>
          </cell>
          <cell r="E134">
            <v>0</v>
          </cell>
          <cell r="F134">
            <v>0</v>
          </cell>
          <cell r="G134">
            <v>3378583.3</v>
          </cell>
          <cell r="H134">
            <v>0</v>
          </cell>
        </row>
        <row r="135">
          <cell r="A135" t="str">
            <v>1.1.2.1.2.16</v>
          </cell>
          <cell r="B135" t="str">
            <v xml:space="preserve"> OTROS ACTIVOS FIJOS </v>
          </cell>
          <cell r="C135">
            <v>25900</v>
          </cell>
          <cell r="D135">
            <v>0</v>
          </cell>
          <cell r="E135">
            <v>0</v>
          </cell>
          <cell r="F135">
            <v>0</v>
          </cell>
          <cell r="G135">
            <v>25900</v>
          </cell>
          <cell r="H135">
            <v>0</v>
          </cell>
        </row>
        <row r="136">
          <cell r="A136" t="str">
            <v>1.1.2.1.2.16.1</v>
          </cell>
          <cell r="B136" t="str">
            <v xml:space="preserve"> OTROS ACTIVOS FIJOS </v>
          </cell>
          <cell r="C136">
            <v>25900</v>
          </cell>
          <cell r="D136">
            <v>0</v>
          </cell>
          <cell r="E136">
            <v>0</v>
          </cell>
          <cell r="F136">
            <v>0</v>
          </cell>
          <cell r="G136">
            <v>25900</v>
          </cell>
          <cell r="H136">
            <v>0</v>
          </cell>
        </row>
        <row r="137">
          <cell r="A137" t="str">
            <v>1.1.2.1.2.16.1.4</v>
          </cell>
          <cell r="B137" t="str">
            <v>OTROS ACTIVOS FIJOS</v>
          </cell>
          <cell r="C137">
            <v>25900</v>
          </cell>
          <cell r="D137">
            <v>0</v>
          </cell>
          <cell r="E137">
            <v>0</v>
          </cell>
          <cell r="F137">
            <v>0</v>
          </cell>
          <cell r="G137">
            <v>25900</v>
          </cell>
          <cell r="H137">
            <v>0</v>
          </cell>
        </row>
        <row r="138">
          <cell r="A138" t="str">
            <v>1.1.2.1.3</v>
          </cell>
          <cell r="B138" t="str">
            <v xml:space="preserve"> DEPRECIACIONES ACUMULADAS </v>
          </cell>
          <cell r="C138">
            <v>0</v>
          </cell>
          <cell r="D138">
            <v>7190011.9119999772</v>
          </cell>
          <cell r="E138">
            <v>0</v>
          </cell>
          <cell r="F138">
            <v>64326.555800000024</v>
          </cell>
          <cell r="G138">
            <v>0</v>
          </cell>
          <cell r="H138">
            <v>7254338.4677999765</v>
          </cell>
        </row>
        <row r="139">
          <cell r="A139" t="str">
            <v>1.1.2.1.3.2</v>
          </cell>
          <cell r="B139" t="str">
            <v>DEPRECIACION ACUMULADA DE MAQUINARIA  Y EQUIPO</v>
          </cell>
          <cell r="C139">
            <v>0</v>
          </cell>
          <cell r="D139">
            <v>3705749.5168000008</v>
          </cell>
          <cell r="E139">
            <v>0</v>
          </cell>
          <cell r="F139">
            <v>61441.833600000027</v>
          </cell>
          <cell r="G139">
            <v>0</v>
          </cell>
          <cell r="H139">
            <v>3767191.3504000008</v>
          </cell>
        </row>
        <row r="140">
          <cell r="A140" t="str">
            <v>1.1.2.1.3.3</v>
          </cell>
          <cell r="B140" t="str">
            <v>DEPRECIACION ACUMULADA DE EQUIPO DE TRANSPORTE</v>
          </cell>
          <cell r="C140">
            <v>0</v>
          </cell>
          <cell r="D140">
            <v>53033.409999999989</v>
          </cell>
          <cell r="E140">
            <v>0</v>
          </cell>
          <cell r="F140">
            <v>1559.81</v>
          </cell>
          <cell r="G140">
            <v>0</v>
          </cell>
          <cell r="H140">
            <v>54593.219999999987</v>
          </cell>
        </row>
        <row r="141">
          <cell r="A141" t="str">
            <v>1.1.2.1.3.4</v>
          </cell>
          <cell r="B141" t="str">
            <v>DEPRECIACION ACUMULADA DE MOBILIARIO Y EQUIPO DE OFICINA</v>
          </cell>
          <cell r="C141">
            <v>0</v>
          </cell>
          <cell r="D141">
            <v>6337.96540000001</v>
          </cell>
          <cell r="E141">
            <v>0</v>
          </cell>
          <cell r="F141">
            <v>67.433300000000003</v>
          </cell>
          <cell r="G141">
            <v>0</v>
          </cell>
          <cell r="H141">
            <v>6405.3987000000097</v>
          </cell>
        </row>
        <row r="142">
          <cell r="A142" t="str">
            <v>1.1.2.1.3.5</v>
          </cell>
          <cell r="B142" t="str">
            <v>DEPRECIACION ACUMULADA DE EQUIPO DE COMPUTO</v>
          </cell>
          <cell r="C142">
            <v>0</v>
          </cell>
          <cell r="D142">
            <v>3398991.0197999761</v>
          </cell>
          <cell r="E142">
            <v>0</v>
          </cell>
          <cell r="F142">
            <v>1257.4789000000001</v>
          </cell>
          <cell r="G142">
            <v>0</v>
          </cell>
          <cell r="H142">
            <v>3400248.4986999761</v>
          </cell>
        </row>
        <row r="143">
          <cell r="A143" t="str">
            <v>1.1.2.1.3.16</v>
          </cell>
          <cell r="B143" t="str">
            <v>DEPRECIACION ACUMULADA DE OTROS ACTIVOS FIJOS</v>
          </cell>
          <cell r="C143">
            <v>0</v>
          </cell>
          <cell r="D143">
            <v>25900</v>
          </cell>
          <cell r="E143">
            <v>0</v>
          </cell>
          <cell r="F143">
            <v>0</v>
          </cell>
          <cell r="G143">
            <v>0</v>
          </cell>
          <cell r="H143">
            <v>25900</v>
          </cell>
        </row>
        <row r="144">
          <cell r="A144" t="str">
            <v>1.1.2.5</v>
          </cell>
          <cell r="B144" t="str">
            <v xml:space="preserve"> OTROS ACTIVOS A LARGO PLAZO </v>
          </cell>
          <cell r="C144">
            <v>86930.44</v>
          </cell>
          <cell r="D144">
            <v>0</v>
          </cell>
          <cell r="E144">
            <v>0</v>
          </cell>
          <cell r="F144">
            <v>0</v>
          </cell>
          <cell r="G144">
            <v>86930.44</v>
          </cell>
          <cell r="H144">
            <v>0</v>
          </cell>
        </row>
        <row r="145">
          <cell r="A145" t="str">
            <v>1.1.2.5.7</v>
          </cell>
          <cell r="B145" t="str">
            <v xml:space="preserve"> DEPOSITOS EN GARANTIA </v>
          </cell>
          <cell r="C145">
            <v>86930.44</v>
          </cell>
          <cell r="D145">
            <v>0</v>
          </cell>
          <cell r="E145">
            <v>0</v>
          </cell>
          <cell r="F145">
            <v>0</v>
          </cell>
          <cell r="G145">
            <v>86930.44</v>
          </cell>
          <cell r="H145">
            <v>0</v>
          </cell>
        </row>
        <row r="146">
          <cell r="A146" t="str">
            <v>1.1.2.5.7.2</v>
          </cell>
          <cell r="B146" t="str">
            <v xml:space="preserve"> DEPOSITOS EN GARANTIA DE ARRENDAMIENTO DE BIENES INMUEBLES </v>
          </cell>
          <cell r="C146">
            <v>86930.44</v>
          </cell>
          <cell r="D146">
            <v>0</v>
          </cell>
          <cell r="E146">
            <v>0</v>
          </cell>
          <cell r="F146">
            <v>0</v>
          </cell>
          <cell r="G146">
            <v>86930.44</v>
          </cell>
          <cell r="H146">
            <v>0</v>
          </cell>
        </row>
        <row r="147">
          <cell r="A147" t="str">
            <v>1.1.2.5.7.2.1</v>
          </cell>
          <cell r="B147" t="str">
            <v xml:space="preserve">DEPOSITOS EN GARANTIA  </v>
          </cell>
          <cell r="C147">
            <v>86930.44</v>
          </cell>
          <cell r="D147">
            <v>0</v>
          </cell>
          <cell r="E147">
            <v>0</v>
          </cell>
          <cell r="F147">
            <v>0</v>
          </cell>
          <cell r="G147">
            <v>86930.44</v>
          </cell>
          <cell r="H147">
            <v>0</v>
          </cell>
        </row>
        <row r="148">
          <cell r="A148" t="str">
            <v>1.2</v>
          </cell>
          <cell r="B148" t="str">
            <v xml:space="preserve"> PASIVO </v>
          </cell>
          <cell r="C148">
            <v>0</v>
          </cell>
          <cell r="D148">
            <v>14925075.899223143</v>
          </cell>
          <cell r="E148">
            <v>2397400.5166250002</v>
          </cell>
          <cell r="F148">
            <v>2910218.4932450005</v>
          </cell>
          <cell r="G148">
            <v>0</v>
          </cell>
          <cell r="H148">
            <v>15437893.875843139</v>
          </cell>
        </row>
        <row r="149">
          <cell r="A149" t="str">
            <v>1.2.1</v>
          </cell>
          <cell r="B149" t="str">
            <v xml:space="preserve"> PASIVOS A CORTO PLAZO </v>
          </cell>
          <cell r="C149">
            <v>0</v>
          </cell>
          <cell r="D149">
            <v>14925075.899223143</v>
          </cell>
          <cell r="E149">
            <v>2397400.5166250002</v>
          </cell>
          <cell r="F149">
            <v>2910218.4932450005</v>
          </cell>
          <cell r="G149">
            <v>0</v>
          </cell>
          <cell r="H149">
            <v>15437893.875843139</v>
          </cell>
        </row>
        <row r="150">
          <cell r="A150" t="str">
            <v>1.2.1.1</v>
          </cell>
          <cell r="B150" t="str">
            <v xml:space="preserve"> PROVEEDORES </v>
          </cell>
          <cell r="C150">
            <v>0</v>
          </cell>
          <cell r="D150">
            <v>14007773.730406281</v>
          </cell>
          <cell r="E150">
            <v>1609576.5189999999</v>
          </cell>
          <cell r="F150">
            <v>2032376.1004999997</v>
          </cell>
          <cell r="G150">
            <v>0</v>
          </cell>
          <cell r="H150">
            <v>14430573.311906278</v>
          </cell>
        </row>
        <row r="151">
          <cell r="A151" t="str">
            <v>1.2.1.1.1</v>
          </cell>
          <cell r="B151" t="str">
            <v xml:space="preserve"> PROVEEDORES NACIONALES </v>
          </cell>
          <cell r="C151">
            <v>0</v>
          </cell>
          <cell r="D151">
            <v>14007773.730406281</v>
          </cell>
          <cell r="E151">
            <v>1609576.5189999999</v>
          </cell>
          <cell r="F151">
            <v>2032376.1004999997</v>
          </cell>
          <cell r="G151">
            <v>0</v>
          </cell>
          <cell r="H151">
            <v>14430573.311906278</v>
          </cell>
        </row>
        <row r="152">
          <cell r="A152" t="str">
            <v>1.2.1.1.1.1</v>
          </cell>
          <cell r="B152" t="str">
            <v xml:space="preserve">ARTROMED SA DE CV  </v>
          </cell>
          <cell r="C152">
            <v>0</v>
          </cell>
          <cell r="D152">
            <v>1422516.4</v>
          </cell>
          <cell r="E152">
            <v>131598.79999999999</v>
          </cell>
          <cell r="F152">
            <v>129015.2</v>
          </cell>
          <cell r="G152">
            <v>0</v>
          </cell>
          <cell r="H152">
            <v>1419932.7999999998</v>
          </cell>
        </row>
        <row r="153">
          <cell r="A153" t="str">
            <v>1.2.1.1.1.3</v>
          </cell>
          <cell r="B153" t="str">
            <v xml:space="preserve">SMITH &amp;amp; NEPHEW, S.A DE, C.V  </v>
          </cell>
          <cell r="C153">
            <v>0</v>
          </cell>
          <cell r="D153">
            <v>333179.37749999017</v>
          </cell>
          <cell r="E153">
            <v>752150.76</v>
          </cell>
          <cell r="F153">
            <v>1288743.8500999999</v>
          </cell>
          <cell r="G153">
            <v>0</v>
          </cell>
          <cell r="H153">
            <v>869772.46759999008</v>
          </cell>
        </row>
        <row r="154">
          <cell r="A154" t="str">
            <v>1.2.1.1.1.4</v>
          </cell>
          <cell r="B154" t="str">
            <v xml:space="preserve">CATARINO SEBASTIAN ESTRELLA MENDEZ  </v>
          </cell>
          <cell r="C154">
            <v>0</v>
          </cell>
          <cell r="D154">
            <v>0</v>
          </cell>
          <cell r="E154">
            <v>60000</v>
          </cell>
          <cell r="F154">
            <v>60000</v>
          </cell>
          <cell r="G154">
            <v>0</v>
          </cell>
          <cell r="H154">
            <v>0</v>
          </cell>
        </row>
        <row r="155">
          <cell r="A155" t="str">
            <v>1.2.1.1.1.5</v>
          </cell>
          <cell r="B155" t="str">
            <v xml:space="preserve">DISTRIBUIDORA ORTHO, S. DE R.L. DE C.V.  </v>
          </cell>
          <cell r="C155">
            <v>0</v>
          </cell>
          <cell r="D155">
            <v>45484.59999999986</v>
          </cell>
          <cell r="E155">
            <v>45483.6</v>
          </cell>
          <cell r="F155">
            <v>10764.8</v>
          </cell>
          <cell r="G155">
            <v>0</v>
          </cell>
          <cell r="H155">
            <v>10765.799999999857</v>
          </cell>
        </row>
        <row r="156">
          <cell r="A156" t="str">
            <v>1.2.1.1.1.6</v>
          </cell>
          <cell r="B156" t="str">
            <v xml:space="preserve">GOBIERNO DEL DISTRITO FEDERAL  </v>
          </cell>
          <cell r="C156">
            <v>0</v>
          </cell>
          <cell r="D156">
            <v>0</v>
          </cell>
          <cell r="E156">
            <v>3586.4</v>
          </cell>
          <cell r="F156">
            <v>3586.4</v>
          </cell>
          <cell r="G156">
            <v>0</v>
          </cell>
          <cell r="H156">
            <v>0</v>
          </cell>
        </row>
        <row r="157">
          <cell r="A157" t="str">
            <v>1.2.1.1.1.9</v>
          </cell>
          <cell r="B157" t="str">
            <v xml:space="preserve">INGENIERIA Y TECNOLOGIA ESPECIALIZADA ARMANI SA DE CV  </v>
          </cell>
          <cell r="C157">
            <v>0</v>
          </cell>
          <cell r="D157">
            <v>0</v>
          </cell>
          <cell r="E157">
            <v>232260.05</v>
          </cell>
          <cell r="F157">
            <v>232260.05</v>
          </cell>
          <cell r="G157">
            <v>0</v>
          </cell>
          <cell r="H157">
            <v>0</v>
          </cell>
        </row>
        <row r="158">
          <cell r="A158" t="str">
            <v>1.2.1.1.1.11</v>
          </cell>
          <cell r="B158" t="str">
            <v xml:space="preserve">CLS MEDICA EN ORTOPEDIA S DE RL DE CV  </v>
          </cell>
          <cell r="C158">
            <v>0</v>
          </cell>
          <cell r="D158">
            <v>521940.38</v>
          </cell>
          <cell r="E158">
            <v>0</v>
          </cell>
          <cell r="F158">
            <v>0</v>
          </cell>
          <cell r="G158">
            <v>0</v>
          </cell>
          <cell r="H158">
            <v>521940.38</v>
          </cell>
        </row>
        <row r="159">
          <cell r="A159" t="str">
            <v>1.2.1.1.1.12</v>
          </cell>
          <cell r="B159" t="str">
            <v xml:space="preserve">MOISES VELAZQUEZ MERIN  </v>
          </cell>
          <cell r="C159">
            <v>0</v>
          </cell>
          <cell r="D159">
            <v>26216.000200000126</v>
          </cell>
          <cell r="E159">
            <v>25868</v>
          </cell>
          <cell r="F159">
            <v>23780</v>
          </cell>
          <cell r="G159">
            <v>0</v>
          </cell>
          <cell r="H159">
            <v>24128.000200000126</v>
          </cell>
        </row>
        <row r="160">
          <cell r="A160" t="str">
            <v>1.2.1.1.1.14</v>
          </cell>
          <cell r="B160" t="str">
            <v xml:space="preserve">SERVICIO GASOLINERO XOLA SA DE CV  </v>
          </cell>
          <cell r="C160">
            <v>0</v>
          </cell>
          <cell r="D160">
            <v>3345.1908999993466</v>
          </cell>
          <cell r="E160">
            <v>24035.13</v>
          </cell>
          <cell r="F160">
            <v>22350.13</v>
          </cell>
          <cell r="G160">
            <v>0</v>
          </cell>
          <cell r="H160">
            <v>1660.1908999993466</v>
          </cell>
        </row>
        <row r="161">
          <cell r="A161" t="str">
            <v>1.2.1.1.1.15</v>
          </cell>
          <cell r="B161" t="str">
            <v xml:space="preserve">Facileasing S.A. de C.V.  </v>
          </cell>
          <cell r="C161">
            <v>0</v>
          </cell>
          <cell r="D161">
            <v>0</v>
          </cell>
          <cell r="E161">
            <v>10622.27</v>
          </cell>
          <cell r="F161">
            <v>10622.27</v>
          </cell>
          <cell r="G161">
            <v>0</v>
          </cell>
          <cell r="H161">
            <v>0</v>
          </cell>
        </row>
        <row r="162">
          <cell r="A162" t="str">
            <v>1.2.1.1.1.18</v>
          </cell>
          <cell r="B162" t="str">
            <v xml:space="preserve">SERVICONTACTO CORPORATIVO Y MULTIEMPRESARIAL ARL, S.A. DE C.V.  </v>
          </cell>
          <cell r="C162">
            <v>0</v>
          </cell>
          <cell r="D162">
            <v>0</v>
          </cell>
          <cell r="E162">
            <v>109782.39999999999</v>
          </cell>
          <cell r="F162">
            <v>109782.39999999999</v>
          </cell>
          <cell r="G162">
            <v>0</v>
          </cell>
          <cell r="H162">
            <v>0</v>
          </cell>
        </row>
        <row r="163">
          <cell r="A163" t="str">
            <v>1.2.1.1.1.19</v>
          </cell>
          <cell r="B163" t="str">
            <v xml:space="preserve">INSTRUMENTACIÓN MÉDICA, S. A. DE C. V.  </v>
          </cell>
          <cell r="C163">
            <v>0</v>
          </cell>
          <cell r="D163">
            <v>24376.500020461797</v>
          </cell>
          <cell r="E163">
            <v>0</v>
          </cell>
          <cell r="F163">
            <v>0</v>
          </cell>
          <cell r="G163">
            <v>0</v>
          </cell>
          <cell r="H163">
            <v>24376.500020461797</v>
          </cell>
        </row>
        <row r="164">
          <cell r="A164" t="str">
            <v>1.2.1.1.1.21</v>
          </cell>
          <cell r="B164" t="str">
            <v xml:space="preserve">HOSPITAL SANTA COLETA, S.A.DE C.V.  </v>
          </cell>
          <cell r="C164">
            <v>0</v>
          </cell>
          <cell r="D164">
            <v>2320</v>
          </cell>
          <cell r="E164">
            <v>9860</v>
          </cell>
          <cell r="F164">
            <v>9860</v>
          </cell>
          <cell r="G164">
            <v>0</v>
          </cell>
          <cell r="H164">
            <v>2320</v>
          </cell>
        </row>
        <row r="165">
          <cell r="A165" t="str">
            <v>1.2.1.1.1.24</v>
          </cell>
          <cell r="B165" t="str">
            <v xml:space="preserve">Nueva Wal Mart de México, S. de R. L. de C.V.  </v>
          </cell>
          <cell r="C165">
            <v>0</v>
          </cell>
          <cell r="D165">
            <v>1104.9612999999081</v>
          </cell>
          <cell r="E165">
            <v>1180.19</v>
          </cell>
          <cell r="F165">
            <v>1180.19</v>
          </cell>
          <cell r="G165">
            <v>0</v>
          </cell>
          <cell r="H165">
            <v>1104.9612999999081</v>
          </cell>
        </row>
        <row r="166">
          <cell r="A166" t="str">
            <v>1.2.1.1.1.28</v>
          </cell>
          <cell r="B166" t="str">
            <v xml:space="preserve">ESTACIONAMIENTO  </v>
          </cell>
          <cell r="C166">
            <v>0</v>
          </cell>
          <cell r="D166">
            <v>0</v>
          </cell>
          <cell r="E166">
            <v>24.54</v>
          </cell>
          <cell r="F166">
            <v>24.54</v>
          </cell>
          <cell r="G166">
            <v>0</v>
          </cell>
          <cell r="H166">
            <v>0</v>
          </cell>
        </row>
        <row r="167">
          <cell r="A167" t="str">
            <v>1.2.1.1.1.31</v>
          </cell>
          <cell r="B167" t="str">
            <v xml:space="preserve">Envasadoras de Aguas en Mexico S  de RL  de CV  </v>
          </cell>
          <cell r="C167">
            <v>0</v>
          </cell>
          <cell r="D167">
            <v>253</v>
          </cell>
          <cell r="E167">
            <v>0</v>
          </cell>
          <cell r="F167">
            <v>0</v>
          </cell>
          <cell r="G167">
            <v>0</v>
          </cell>
          <cell r="H167">
            <v>253</v>
          </cell>
        </row>
        <row r="168">
          <cell r="A168" t="str">
            <v>1.2.1.1.1.33</v>
          </cell>
          <cell r="B168" t="str">
            <v xml:space="preserve">QUALITAS COMPAÑIA DE SEGUROS, S.A. DE C.V.  </v>
          </cell>
          <cell r="C168">
            <v>0</v>
          </cell>
          <cell r="D168">
            <v>20294.080000000002</v>
          </cell>
          <cell r="E168">
            <v>0</v>
          </cell>
          <cell r="F168">
            <v>0</v>
          </cell>
          <cell r="G168">
            <v>0</v>
          </cell>
          <cell r="H168">
            <v>20294.080000000002</v>
          </cell>
        </row>
        <row r="169">
          <cell r="A169" t="str">
            <v>1.2.1.1.1.34</v>
          </cell>
          <cell r="B169" t="str">
            <v xml:space="preserve">TELEFONOS DE MEXICO S.A.B. DE C.V.  </v>
          </cell>
          <cell r="C169">
            <v>0</v>
          </cell>
          <cell r="D169">
            <v>4274</v>
          </cell>
          <cell r="E169">
            <v>6921</v>
          </cell>
          <cell r="F169">
            <v>2647</v>
          </cell>
          <cell r="G169">
            <v>0</v>
          </cell>
          <cell r="H169">
            <v>0</v>
          </cell>
        </row>
        <row r="170">
          <cell r="A170" t="str">
            <v>1.2.1.1.1.36</v>
          </cell>
          <cell r="B170" t="str">
            <v xml:space="preserve">VOLKSWAGEN LEASING SA DE CV  </v>
          </cell>
          <cell r="C170">
            <v>0</v>
          </cell>
          <cell r="D170">
            <v>47594.740900000324</v>
          </cell>
          <cell r="E170">
            <v>29574.29</v>
          </cell>
          <cell r="F170">
            <v>29574.29</v>
          </cell>
          <cell r="G170">
            <v>0</v>
          </cell>
          <cell r="H170">
            <v>47594.740900000324</v>
          </cell>
        </row>
        <row r="171">
          <cell r="A171" t="str">
            <v>1.2.1.1.1.37</v>
          </cell>
          <cell r="B171" t="str">
            <v xml:space="preserve">PANTRA MED, S.A. DE C.V.  </v>
          </cell>
          <cell r="C171">
            <v>0</v>
          </cell>
          <cell r="D171">
            <v>27840</v>
          </cell>
          <cell r="E171">
            <v>0</v>
          </cell>
          <cell r="F171">
            <v>0</v>
          </cell>
          <cell r="G171">
            <v>0</v>
          </cell>
          <cell r="H171">
            <v>27840</v>
          </cell>
        </row>
        <row r="172">
          <cell r="A172" t="str">
            <v>1.2.1.1.1.38</v>
          </cell>
          <cell r="B172" t="str">
            <v xml:space="preserve">CABLEVISION S.A. DE C.V.  </v>
          </cell>
          <cell r="C172">
            <v>0</v>
          </cell>
          <cell r="D172">
            <v>1194</v>
          </cell>
          <cell r="E172">
            <v>408</v>
          </cell>
          <cell r="F172">
            <v>209</v>
          </cell>
          <cell r="G172">
            <v>0</v>
          </cell>
          <cell r="H172">
            <v>995</v>
          </cell>
        </row>
        <row r="173">
          <cell r="A173" t="str">
            <v>1.2.1.1.1.41</v>
          </cell>
          <cell r="B173" t="str">
            <v xml:space="preserve">I+D MEXICO S.A DE C.V.  </v>
          </cell>
          <cell r="C173">
            <v>0</v>
          </cell>
          <cell r="D173">
            <v>4800</v>
          </cell>
          <cell r="E173">
            <v>5300</v>
          </cell>
          <cell r="F173">
            <v>5300</v>
          </cell>
          <cell r="G173">
            <v>0</v>
          </cell>
          <cell r="H173">
            <v>4800</v>
          </cell>
        </row>
        <row r="174">
          <cell r="A174" t="str">
            <v>1.2.1.1.1.43</v>
          </cell>
          <cell r="B174" t="str">
            <v xml:space="preserve">ETN TURISTAR LUJO, S.A. DE C.V.  </v>
          </cell>
          <cell r="C174">
            <v>0</v>
          </cell>
          <cell r="D174">
            <v>0</v>
          </cell>
          <cell r="E174">
            <v>428.26</v>
          </cell>
          <cell r="F174">
            <v>428.26</v>
          </cell>
          <cell r="G174">
            <v>0</v>
          </cell>
          <cell r="H174">
            <v>0</v>
          </cell>
        </row>
        <row r="175">
          <cell r="A175" t="str">
            <v>1.2.1.1.1.45</v>
          </cell>
          <cell r="B175" t="str">
            <v xml:space="preserve">Casa Cravioto S.A. de C.V.  </v>
          </cell>
          <cell r="C175">
            <v>0</v>
          </cell>
          <cell r="D175">
            <v>5996.7311999999765</v>
          </cell>
          <cell r="E175">
            <v>4351.59</v>
          </cell>
          <cell r="F175">
            <v>0</v>
          </cell>
          <cell r="G175">
            <v>0</v>
          </cell>
          <cell r="H175">
            <v>1645.1411999999764</v>
          </cell>
        </row>
        <row r="176">
          <cell r="A176" t="str">
            <v>1.2.1.1.1.52</v>
          </cell>
          <cell r="B176" t="str">
            <v xml:space="preserve">ELECTRICA PALMA, S.A. DE C.V.  </v>
          </cell>
          <cell r="C176">
            <v>0</v>
          </cell>
          <cell r="D176">
            <v>164.50060000000121</v>
          </cell>
          <cell r="E176">
            <v>0</v>
          </cell>
          <cell r="F176">
            <v>0</v>
          </cell>
          <cell r="G176">
            <v>0</v>
          </cell>
          <cell r="H176">
            <v>164.50060000000121</v>
          </cell>
        </row>
        <row r="177">
          <cell r="A177" t="str">
            <v>1.2.1.1.1.55</v>
          </cell>
          <cell r="B177" t="str">
            <v xml:space="preserve">AXA Seguros, S.A. de C.V.  </v>
          </cell>
          <cell r="C177">
            <v>0</v>
          </cell>
          <cell r="D177">
            <v>11071.740000000194</v>
          </cell>
          <cell r="E177">
            <v>5535.87</v>
          </cell>
          <cell r="F177">
            <v>0</v>
          </cell>
          <cell r="G177">
            <v>0</v>
          </cell>
          <cell r="H177">
            <v>5535.8700000001945</v>
          </cell>
        </row>
        <row r="178">
          <cell r="A178" t="str">
            <v>1.2.1.1.1.56</v>
          </cell>
          <cell r="B178" t="str">
            <v xml:space="preserve">MEDSTENT, S.A. DE C.V.  </v>
          </cell>
          <cell r="C178">
            <v>0</v>
          </cell>
          <cell r="D178">
            <v>10957734.415356554</v>
          </cell>
          <cell r="E178">
            <v>29639.059000000001</v>
          </cell>
          <cell r="F178">
            <v>0</v>
          </cell>
          <cell r="G178">
            <v>0</v>
          </cell>
          <cell r="H178">
            <v>10928095.356356554</v>
          </cell>
        </row>
        <row r="179">
          <cell r="A179" t="str">
            <v>1.2.1.1.1.67</v>
          </cell>
          <cell r="B179" t="str">
            <v xml:space="preserve">Rocio Ruiz Olvera  </v>
          </cell>
          <cell r="C179">
            <v>0</v>
          </cell>
          <cell r="D179">
            <v>81970.24000000034</v>
          </cell>
          <cell r="E179">
            <v>21826.560000000001</v>
          </cell>
          <cell r="F179">
            <v>9289.2800000000007</v>
          </cell>
          <cell r="G179">
            <v>0</v>
          </cell>
          <cell r="H179">
            <v>69432.960000000341</v>
          </cell>
        </row>
        <row r="180">
          <cell r="A180" t="str">
            <v>1.2.1.1.1.68</v>
          </cell>
          <cell r="B180" t="str">
            <v xml:space="preserve">NR FINANCE MEXICO S.A. DE C.V. SOFOM ER  </v>
          </cell>
          <cell r="C180">
            <v>0</v>
          </cell>
          <cell r="D180">
            <v>86850</v>
          </cell>
          <cell r="E180">
            <v>0</v>
          </cell>
          <cell r="F180">
            <v>0</v>
          </cell>
          <cell r="G180">
            <v>0</v>
          </cell>
          <cell r="H180">
            <v>86850</v>
          </cell>
        </row>
        <row r="181">
          <cell r="A181" t="str">
            <v>1.2.1.1.1.69</v>
          </cell>
          <cell r="B181" t="str">
            <v xml:space="preserve">Roberto Osante Kretchmar  </v>
          </cell>
          <cell r="C181">
            <v>0</v>
          </cell>
          <cell r="D181">
            <v>50732.6</v>
          </cell>
          <cell r="E181">
            <v>0</v>
          </cell>
          <cell r="F181">
            <v>0</v>
          </cell>
          <cell r="G181">
            <v>0</v>
          </cell>
          <cell r="H181">
            <v>50732.6</v>
          </cell>
        </row>
        <row r="182">
          <cell r="A182" t="str">
            <v>1.2.1.1.1.70</v>
          </cell>
          <cell r="B182" t="str">
            <v xml:space="preserve">AT&amp;amp;T Comercializacion Movil, S. de R.L. de C.V.  </v>
          </cell>
          <cell r="C182">
            <v>0</v>
          </cell>
          <cell r="D182">
            <v>10866.006229274964</v>
          </cell>
          <cell r="E182">
            <v>10866</v>
          </cell>
          <cell r="F182">
            <v>10693.000400000001</v>
          </cell>
          <cell r="G182">
            <v>0</v>
          </cell>
          <cell r="H182">
            <v>10693.006629274965</v>
          </cell>
        </row>
        <row r="183">
          <cell r="A183" t="str">
            <v>1.2.1.1.1.74</v>
          </cell>
          <cell r="B183" t="str">
            <v xml:space="preserve">FONDO NACIONAL DE INFRAESTRUCTURA  </v>
          </cell>
          <cell r="C183">
            <v>0</v>
          </cell>
          <cell r="D183">
            <v>92</v>
          </cell>
          <cell r="E183">
            <v>891.99999999999989</v>
          </cell>
          <cell r="F183">
            <v>799.99999999999989</v>
          </cell>
          <cell r="G183">
            <v>0</v>
          </cell>
          <cell r="H183">
            <v>0</v>
          </cell>
        </row>
        <row r="184">
          <cell r="A184" t="str">
            <v>1.2.1.1.1.76</v>
          </cell>
          <cell r="B184" t="str">
            <v xml:space="preserve">CFE SUMINISTRADOR DE SERVICIOS BASICOS  </v>
          </cell>
          <cell r="C184">
            <v>0</v>
          </cell>
          <cell r="D184">
            <v>645.84000000000106</v>
          </cell>
          <cell r="E184">
            <v>0</v>
          </cell>
          <cell r="F184">
            <v>406.69</v>
          </cell>
          <cell r="G184">
            <v>0</v>
          </cell>
          <cell r="H184">
            <v>1052.5300000000011</v>
          </cell>
        </row>
        <row r="185">
          <cell r="A185" t="str">
            <v>1.2.1.1.1.80</v>
          </cell>
          <cell r="B185" t="str">
            <v xml:space="preserve">MERAKI BARRAGAN DISTRIBUIDORES SA DE CV  </v>
          </cell>
          <cell r="C185">
            <v>0</v>
          </cell>
          <cell r="D185">
            <v>6392.3002000000124</v>
          </cell>
          <cell r="E185">
            <v>0</v>
          </cell>
          <cell r="F185">
            <v>0</v>
          </cell>
          <cell r="G185">
            <v>0</v>
          </cell>
          <cell r="H185">
            <v>6392.3002000000124</v>
          </cell>
        </row>
        <row r="186">
          <cell r="A186" t="str">
            <v>1.2.1.1.1.84</v>
          </cell>
          <cell r="B186" t="str">
            <v xml:space="preserve">Miranda Lagunas y Asociados S.C.  </v>
          </cell>
          <cell r="C186">
            <v>0</v>
          </cell>
          <cell r="D186">
            <v>227476</v>
          </cell>
          <cell r="E186">
            <v>35728</v>
          </cell>
          <cell r="F186">
            <v>17864</v>
          </cell>
          <cell r="G186">
            <v>0</v>
          </cell>
          <cell r="H186">
            <v>209612</v>
          </cell>
        </row>
        <row r="187">
          <cell r="A187" t="str">
            <v>1.2.1.1.1.85</v>
          </cell>
          <cell r="B187" t="str">
            <v xml:space="preserve">AB&amp;amp;C LEASING DE MEXICO SAPI DE CV  </v>
          </cell>
          <cell r="C187">
            <v>0</v>
          </cell>
          <cell r="D187">
            <v>0</v>
          </cell>
          <cell r="E187">
            <v>21251.73</v>
          </cell>
          <cell r="F187">
            <v>21251.73</v>
          </cell>
          <cell r="G187">
            <v>0</v>
          </cell>
          <cell r="H187">
            <v>0</v>
          </cell>
        </row>
        <row r="188">
          <cell r="A188" t="str">
            <v>1.2.1.1.1.98</v>
          </cell>
          <cell r="B188" t="str">
            <v xml:space="preserve">AUTOS PULLMAN S.A. DE C.V.  </v>
          </cell>
          <cell r="C188">
            <v>0</v>
          </cell>
          <cell r="D188">
            <v>0</v>
          </cell>
          <cell r="E188">
            <v>473</v>
          </cell>
          <cell r="F188">
            <v>473</v>
          </cell>
          <cell r="G188">
            <v>0</v>
          </cell>
          <cell r="H188">
            <v>0</v>
          </cell>
        </row>
        <row r="189">
          <cell r="A189" t="str">
            <v>1.2.1.1.1.107</v>
          </cell>
          <cell r="B189" t="str">
            <v xml:space="preserve">INFRA, S.A. DE C.V.  </v>
          </cell>
          <cell r="C189">
            <v>0</v>
          </cell>
          <cell r="D189">
            <v>0</v>
          </cell>
          <cell r="E189">
            <v>946.1</v>
          </cell>
          <cell r="F189">
            <v>946.1</v>
          </cell>
          <cell r="G189">
            <v>0</v>
          </cell>
          <cell r="H189">
            <v>0</v>
          </cell>
        </row>
        <row r="190">
          <cell r="A190" t="str">
            <v>1.2.1.1.1.112</v>
          </cell>
          <cell r="B190" t="str">
            <v xml:space="preserve">DHL EXPRESS MEXICO S.A. DE C.V.  </v>
          </cell>
          <cell r="C190">
            <v>0</v>
          </cell>
          <cell r="D190">
            <v>476.45999999999913</v>
          </cell>
          <cell r="E190">
            <v>476.46</v>
          </cell>
          <cell r="F190">
            <v>0</v>
          </cell>
          <cell r="G190">
            <v>0</v>
          </cell>
          <cell r="H190">
            <v>0</v>
          </cell>
        </row>
        <row r="191">
          <cell r="A191" t="str">
            <v>1.2.1.1.1.116</v>
          </cell>
          <cell r="B191" t="str">
            <v xml:space="preserve">TAXISTAS AGREMIADOS PARA EL SERV DE TRANSPORTACION TERRESTRE  </v>
          </cell>
          <cell r="C191">
            <v>0</v>
          </cell>
          <cell r="D191">
            <v>510</v>
          </cell>
          <cell r="E191">
            <v>255</v>
          </cell>
          <cell r="F191">
            <v>0</v>
          </cell>
          <cell r="G191">
            <v>0</v>
          </cell>
          <cell r="H191">
            <v>255</v>
          </cell>
        </row>
        <row r="192">
          <cell r="A192" t="str">
            <v>1.2.1.1.1.131</v>
          </cell>
          <cell r="B192" t="str">
            <v xml:space="preserve">CENTRO MEDICO FARMACIA SA DE CV  </v>
          </cell>
          <cell r="C192">
            <v>0</v>
          </cell>
          <cell r="D192">
            <v>1665</v>
          </cell>
          <cell r="E192">
            <v>2220</v>
          </cell>
          <cell r="F192">
            <v>2220</v>
          </cell>
          <cell r="G192">
            <v>0</v>
          </cell>
          <cell r="H192">
            <v>1665</v>
          </cell>
        </row>
        <row r="193">
          <cell r="A193" t="str">
            <v>1.2.1.1.1.134</v>
          </cell>
          <cell r="B193" t="str">
            <v xml:space="preserve">CESAR VELAZQUEZ MERIN  </v>
          </cell>
          <cell r="C193">
            <v>0</v>
          </cell>
          <cell r="D193">
            <v>0</v>
          </cell>
          <cell r="E193">
            <v>2978</v>
          </cell>
          <cell r="F193">
            <v>2978</v>
          </cell>
          <cell r="G193">
            <v>0</v>
          </cell>
          <cell r="H193">
            <v>0</v>
          </cell>
        </row>
        <row r="194">
          <cell r="A194" t="str">
            <v>1.2.1.1.1.157</v>
          </cell>
          <cell r="B194" t="str">
            <v xml:space="preserve">Concesionaria Mexiquense, S.A. DE C.V.  </v>
          </cell>
          <cell r="C194">
            <v>0</v>
          </cell>
          <cell r="D194">
            <v>0</v>
          </cell>
          <cell r="E194">
            <v>543.99</v>
          </cell>
          <cell r="F194">
            <v>543.99</v>
          </cell>
          <cell r="G194">
            <v>0</v>
          </cell>
          <cell r="H194">
            <v>0</v>
          </cell>
        </row>
        <row r="195">
          <cell r="A195" t="str">
            <v>1.2.1.1.1.168</v>
          </cell>
          <cell r="B195" t="str">
            <v xml:space="preserve">TLAPALERIA GARCIA  </v>
          </cell>
          <cell r="C195">
            <v>0</v>
          </cell>
          <cell r="D195">
            <v>159.99</v>
          </cell>
          <cell r="E195">
            <v>0</v>
          </cell>
          <cell r="F195">
            <v>0</v>
          </cell>
          <cell r="G195">
            <v>0</v>
          </cell>
          <cell r="H195">
            <v>159.99</v>
          </cell>
        </row>
        <row r="196">
          <cell r="A196" t="str">
            <v>1.2.1.1.1.178</v>
          </cell>
          <cell r="B196" t="str">
            <v xml:space="preserve">ADT Private Security Services de México S.A. de C.V.  </v>
          </cell>
          <cell r="C196">
            <v>0</v>
          </cell>
          <cell r="D196">
            <v>1367.4500000000044</v>
          </cell>
          <cell r="E196">
            <v>1367.45</v>
          </cell>
          <cell r="F196">
            <v>1367.45</v>
          </cell>
          <cell r="G196">
            <v>0</v>
          </cell>
          <cell r="H196">
            <v>1367.4500000000044</v>
          </cell>
        </row>
        <row r="197">
          <cell r="A197" t="str">
            <v>1.2.1.1.1.184</v>
          </cell>
          <cell r="B197" t="str">
            <v xml:space="preserve">GRUPO HOTELERO H C SA DE CV.  </v>
          </cell>
          <cell r="C197">
            <v>0</v>
          </cell>
          <cell r="D197">
            <v>0</v>
          </cell>
          <cell r="E197">
            <v>399.99</v>
          </cell>
          <cell r="F197">
            <v>399.99</v>
          </cell>
          <cell r="G197">
            <v>0</v>
          </cell>
          <cell r="H197">
            <v>0</v>
          </cell>
        </row>
        <row r="198">
          <cell r="A198" t="str">
            <v>1.2.1.1.1.187</v>
          </cell>
          <cell r="B198" t="str">
            <v xml:space="preserve">CADENA COMERCIAL OXXO, S.A. DE C.V.  </v>
          </cell>
          <cell r="C198">
            <v>0</v>
          </cell>
          <cell r="D198">
            <v>474</v>
          </cell>
          <cell r="E198">
            <v>728</v>
          </cell>
          <cell r="F198">
            <v>464</v>
          </cell>
          <cell r="G198">
            <v>0</v>
          </cell>
          <cell r="H198">
            <v>210</v>
          </cell>
        </row>
        <row r="199">
          <cell r="A199" t="str">
            <v>1.2.1.1.1.230</v>
          </cell>
          <cell r="B199" t="str">
            <v xml:space="preserve">OTROS GASTOS  </v>
          </cell>
          <cell r="C199">
            <v>0</v>
          </cell>
          <cell r="D199">
            <v>-3100.58</v>
          </cell>
          <cell r="E199">
            <v>87.53</v>
          </cell>
          <cell r="F199">
            <v>3188.11</v>
          </cell>
          <cell r="G199">
            <v>0</v>
          </cell>
          <cell r="H199">
            <v>0</v>
          </cell>
        </row>
        <row r="200">
          <cell r="A200" t="str">
            <v>1.2.1.1.1.255</v>
          </cell>
          <cell r="B200" t="str">
            <v xml:space="preserve">SEDNA HOSPITAL S.A. DE C.V.  </v>
          </cell>
          <cell r="C200">
            <v>0</v>
          </cell>
          <cell r="D200">
            <v>168</v>
          </cell>
          <cell r="E200">
            <v>20</v>
          </cell>
          <cell r="F200">
            <v>0</v>
          </cell>
          <cell r="G200">
            <v>0</v>
          </cell>
          <cell r="H200">
            <v>148</v>
          </cell>
        </row>
        <row r="201">
          <cell r="A201" t="str">
            <v>1.2.1.1.1.275</v>
          </cell>
          <cell r="B201" t="str">
            <v xml:space="preserve">JESUS ENRIQUE DE LA CRUZ CASTILLO  </v>
          </cell>
          <cell r="C201">
            <v>0</v>
          </cell>
          <cell r="D201">
            <v>930</v>
          </cell>
          <cell r="E201">
            <v>0</v>
          </cell>
          <cell r="F201">
            <v>0</v>
          </cell>
          <cell r="G201">
            <v>0</v>
          </cell>
          <cell r="H201">
            <v>930</v>
          </cell>
        </row>
        <row r="202">
          <cell r="A202" t="str">
            <v>1.2.1.1.1.300</v>
          </cell>
          <cell r="B202" t="str">
            <v xml:space="preserve">BRILOS DE MÉXICO S.A. DE C.V.  </v>
          </cell>
          <cell r="C202">
            <v>0</v>
          </cell>
          <cell r="D202">
            <v>34464.060300000245</v>
          </cell>
          <cell r="E202">
            <v>0</v>
          </cell>
          <cell r="F202">
            <v>0</v>
          </cell>
          <cell r="G202">
            <v>0</v>
          </cell>
          <cell r="H202">
            <v>34464.060300000245</v>
          </cell>
        </row>
        <row r="203">
          <cell r="A203" t="str">
            <v>1.2.1.1.1.330</v>
          </cell>
          <cell r="B203" t="str">
            <v xml:space="preserve">Vicente Sergio Perea Flores  </v>
          </cell>
          <cell r="C203">
            <v>0</v>
          </cell>
          <cell r="D203">
            <v>0</v>
          </cell>
          <cell r="E203">
            <v>1170</v>
          </cell>
          <cell r="F203">
            <v>1170</v>
          </cell>
          <cell r="G203">
            <v>0</v>
          </cell>
          <cell r="H203">
            <v>0</v>
          </cell>
        </row>
        <row r="204">
          <cell r="A204" t="str">
            <v>1.2.1.1.1.333</v>
          </cell>
          <cell r="B204" t="str">
            <v xml:space="preserve">SOCIEDAD DE BENEFICENCIA ESPAÑOLA IAP  </v>
          </cell>
          <cell r="C204">
            <v>0</v>
          </cell>
          <cell r="D204">
            <v>0</v>
          </cell>
          <cell r="E204">
            <v>90</v>
          </cell>
          <cell r="F204">
            <v>90</v>
          </cell>
          <cell r="G204">
            <v>0</v>
          </cell>
          <cell r="H204">
            <v>0</v>
          </cell>
        </row>
        <row r="205">
          <cell r="A205" t="str">
            <v>1.2.1.1.1.339</v>
          </cell>
          <cell r="B205" t="str">
            <v xml:space="preserve">Car Mart Comunicaciones, S.A. de C.V.  </v>
          </cell>
          <cell r="C205">
            <v>0</v>
          </cell>
          <cell r="D205">
            <v>10042.719999999998</v>
          </cell>
          <cell r="E205">
            <v>0</v>
          </cell>
          <cell r="F205">
            <v>0</v>
          </cell>
          <cell r="G205">
            <v>0</v>
          </cell>
          <cell r="H205">
            <v>10042.719999999998</v>
          </cell>
        </row>
        <row r="206">
          <cell r="A206" t="str">
            <v>1.2.1.1.1.341</v>
          </cell>
          <cell r="B206" t="str">
            <v xml:space="preserve">JUDHIT MEDINA CONTRERAS  </v>
          </cell>
          <cell r="C206">
            <v>0</v>
          </cell>
          <cell r="D206">
            <v>1290</v>
          </cell>
          <cell r="E206">
            <v>0</v>
          </cell>
          <cell r="F206">
            <v>0</v>
          </cell>
          <cell r="G206">
            <v>0</v>
          </cell>
          <cell r="H206">
            <v>1290</v>
          </cell>
        </row>
        <row r="207">
          <cell r="A207" t="str">
            <v>1.2.1.1.1.357</v>
          </cell>
          <cell r="B207" t="str">
            <v xml:space="preserve">CRESTA DEL VALLE, S.A. DE C.V.  </v>
          </cell>
          <cell r="C207">
            <v>0</v>
          </cell>
          <cell r="D207">
            <v>9492.1702000000005</v>
          </cell>
          <cell r="E207">
            <v>0</v>
          </cell>
          <cell r="F207">
            <v>0</v>
          </cell>
          <cell r="G207">
            <v>0</v>
          </cell>
          <cell r="H207">
            <v>9492.1702000000005</v>
          </cell>
        </row>
        <row r="208">
          <cell r="A208" t="str">
            <v>1.2.1.1.1.409</v>
          </cell>
          <cell r="B208" t="str">
            <v xml:space="preserve">Crol PFF México SAPI de CV  </v>
          </cell>
          <cell r="C208">
            <v>0</v>
          </cell>
          <cell r="D208">
            <v>0</v>
          </cell>
          <cell r="E208">
            <v>2250</v>
          </cell>
          <cell r="F208">
            <v>2250</v>
          </cell>
          <cell r="G208">
            <v>0</v>
          </cell>
          <cell r="H208">
            <v>0</v>
          </cell>
        </row>
        <row r="209">
          <cell r="A209" t="str">
            <v>1.2.1.1.1.410</v>
          </cell>
          <cell r="B209" t="str">
            <v xml:space="preserve">FIDEICOMISO IRREVOCABLE NUMERO CIB/2981  </v>
          </cell>
          <cell r="C209">
            <v>0</v>
          </cell>
          <cell r="D209">
            <v>0</v>
          </cell>
          <cell r="E209">
            <v>3447.7</v>
          </cell>
          <cell r="F209">
            <v>3447.7</v>
          </cell>
          <cell r="G209">
            <v>0</v>
          </cell>
          <cell r="H209">
            <v>0</v>
          </cell>
        </row>
        <row r="210">
          <cell r="A210" t="str">
            <v>1.2.1.1.1.506</v>
          </cell>
          <cell r="B210" t="str">
            <v xml:space="preserve">MARIA CATALINA ALDAZ SORIANO  </v>
          </cell>
          <cell r="C210">
            <v>0</v>
          </cell>
          <cell r="D210">
            <v>745</v>
          </cell>
          <cell r="E210">
            <v>0</v>
          </cell>
          <cell r="F210">
            <v>0</v>
          </cell>
          <cell r="G210">
            <v>0</v>
          </cell>
          <cell r="H210">
            <v>745</v>
          </cell>
        </row>
        <row r="211">
          <cell r="A211" t="str">
            <v>1.2.1.1.1.515</v>
          </cell>
          <cell r="B211" t="str">
            <v xml:space="preserve">INTER MEDICA SOLUTIONS DM S.A. DE C.V.  </v>
          </cell>
          <cell r="C211">
            <v>0</v>
          </cell>
          <cell r="D211">
            <v>12095.970000000001</v>
          </cell>
          <cell r="E211">
            <v>0</v>
          </cell>
          <cell r="F211">
            <v>0</v>
          </cell>
          <cell r="G211">
            <v>0</v>
          </cell>
          <cell r="H211">
            <v>12095.970000000001</v>
          </cell>
        </row>
        <row r="212">
          <cell r="A212" t="str">
            <v>1.2.1.1.1.553</v>
          </cell>
          <cell r="B212" t="str">
            <v xml:space="preserve">SEGUROS BBVA BANCOMER SA DE CV GRUPO FINANCIERO BBVA BANCOMER  </v>
          </cell>
          <cell r="C212">
            <v>0</v>
          </cell>
          <cell r="D212">
            <v>5453.8700000000008</v>
          </cell>
          <cell r="E212">
            <v>605.97</v>
          </cell>
          <cell r="F212">
            <v>0</v>
          </cell>
          <cell r="G212">
            <v>0</v>
          </cell>
          <cell r="H212">
            <v>4847.9000000000005</v>
          </cell>
        </row>
        <row r="213">
          <cell r="A213" t="str">
            <v>1.2.1.1.1.560</v>
          </cell>
          <cell r="B213" t="str">
            <v xml:space="preserve">PMC PINTURAS SA DE CV  </v>
          </cell>
          <cell r="C213">
            <v>0</v>
          </cell>
          <cell r="D213">
            <v>137.5</v>
          </cell>
          <cell r="E213">
            <v>0</v>
          </cell>
          <cell r="F213">
            <v>0</v>
          </cell>
          <cell r="G213">
            <v>0</v>
          </cell>
          <cell r="H213">
            <v>137.5</v>
          </cell>
        </row>
        <row r="214">
          <cell r="A214" t="str">
            <v>1.2.1.1.1.563</v>
          </cell>
          <cell r="B214" t="str">
            <v xml:space="preserve">CABLEBOX S.A. DE C.V.  </v>
          </cell>
          <cell r="C214">
            <v>0</v>
          </cell>
          <cell r="D214">
            <v>812</v>
          </cell>
          <cell r="E214">
            <v>116</v>
          </cell>
          <cell r="F214">
            <v>116</v>
          </cell>
          <cell r="G214">
            <v>0</v>
          </cell>
          <cell r="H214">
            <v>812</v>
          </cell>
        </row>
        <row r="215">
          <cell r="A215" t="str">
            <v>1.2.1.1.1.568</v>
          </cell>
          <cell r="B215" t="str">
            <v xml:space="preserve">SUPER SERVICIO DIAMANTE, S.A. DE.C.V.  </v>
          </cell>
          <cell r="C215">
            <v>0</v>
          </cell>
          <cell r="D215">
            <v>3400.01</v>
          </cell>
          <cell r="E215">
            <v>0</v>
          </cell>
          <cell r="F215">
            <v>0</v>
          </cell>
          <cell r="G215">
            <v>0</v>
          </cell>
          <cell r="H215">
            <v>3400.01</v>
          </cell>
        </row>
        <row r="216">
          <cell r="A216" t="str">
            <v>1.2.1.1.1.571</v>
          </cell>
          <cell r="B216" t="str">
            <v xml:space="preserve">MOJO REAL ESTATE, SAPI. DE C.V.  </v>
          </cell>
          <cell r="C216">
            <v>0</v>
          </cell>
          <cell r="D216">
            <v>0</v>
          </cell>
          <cell r="E216">
            <v>151</v>
          </cell>
          <cell r="F216">
            <v>151</v>
          </cell>
          <cell r="G216">
            <v>0</v>
          </cell>
          <cell r="H216">
            <v>0</v>
          </cell>
        </row>
        <row r="217">
          <cell r="A217" t="str">
            <v>1.2.1.1.1.576</v>
          </cell>
          <cell r="B217" t="str">
            <v xml:space="preserve">OPERADORA DE ESTACIONAMIENTOS BICENTENARIO, S.A. DE C.V.  </v>
          </cell>
          <cell r="C217">
            <v>0</v>
          </cell>
          <cell r="D217">
            <v>0</v>
          </cell>
          <cell r="E217">
            <v>108.41</v>
          </cell>
          <cell r="F217">
            <v>108.41</v>
          </cell>
          <cell r="G217">
            <v>0</v>
          </cell>
          <cell r="H217">
            <v>0</v>
          </cell>
        </row>
        <row r="218">
          <cell r="A218" t="str">
            <v>1.2.1.1.1.589</v>
          </cell>
          <cell r="B218" t="str">
            <v xml:space="preserve">SERVICIO ORIENTAL SA DE CV  </v>
          </cell>
          <cell r="C218">
            <v>0</v>
          </cell>
          <cell r="D218">
            <v>0</v>
          </cell>
          <cell r="E218">
            <v>650</v>
          </cell>
          <cell r="F218">
            <v>650</v>
          </cell>
          <cell r="G218">
            <v>0</v>
          </cell>
          <cell r="H218">
            <v>0</v>
          </cell>
        </row>
        <row r="219">
          <cell r="A219" t="str">
            <v>1.2.1.1.1.591</v>
          </cell>
          <cell r="B219" t="str">
            <v xml:space="preserve">ANA LILIA REYES BALCAZAR  </v>
          </cell>
          <cell r="C219">
            <v>0</v>
          </cell>
          <cell r="D219">
            <v>0</v>
          </cell>
          <cell r="E219">
            <v>3712</v>
          </cell>
          <cell r="F219">
            <v>3712</v>
          </cell>
          <cell r="G219">
            <v>0</v>
          </cell>
          <cell r="H219">
            <v>0</v>
          </cell>
        </row>
        <row r="220">
          <cell r="A220" t="str">
            <v>1.2.1.1.1.598</v>
          </cell>
          <cell r="B220" t="str">
            <v xml:space="preserve">SALUCOM, S.A. DE C.V.  </v>
          </cell>
          <cell r="C220">
            <v>0</v>
          </cell>
          <cell r="D220">
            <v>0</v>
          </cell>
          <cell r="E220">
            <v>1190</v>
          </cell>
          <cell r="F220">
            <v>1190</v>
          </cell>
          <cell r="G220">
            <v>0</v>
          </cell>
          <cell r="H220">
            <v>0</v>
          </cell>
        </row>
        <row r="221">
          <cell r="A221" t="str">
            <v>1.2.1.1.1.600</v>
          </cell>
          <cell r="B221" t="str">
            <v xml:space="preserve">GRUPO COSTERA DE MORELOS S.A. DE C.V.  </v>
          </cell>
          <cell r="C221">
            <v>0</v>
          </cell>
          <cell r="D221">
            <v>0</v>
          </cell>
          <cell r="E221">
            <v>710.25</v>
          </cell>
          <cell r="F221">
            <v>710.25</v>
          </cell>
          <cell r="G221">
            <v>0</v>
          </cell>
          <cell r="H221">
            <v>0</v>
          </cell>
        </row>
        <row r="222">
          <cell r="A222" t="str">
            <v>1.2.1.1.1.608</v>
          </cell>
          <cell r="B222" t="str">
            <v xml:space="preserve">EXCELENCIA COREANA SA DE CV  </v>
          </cell>
          <cell r="C222">
            <v>0</v>
          </cell>
          <cell r="D222">
            <v>0</v>
          </cell>
          <cell r="E222">
            <v>2299.0100000000002</v>
          </cell>
          <cell r="F222">
            <v>2299.0100000000002</v>
          </cell>
          <cell r="G222">
            <v>0</v>
          </cell>
          <cell r="H222">
            <v>0</v>
          </cell>
        </row>
        <row r="223">
          <cell r="A223" t="str">
            <v>1.2.1.1.1.624</v>
          </cell>
          <cell r="B223" t="str">
            <v xml:space="preserve">ROLUJO VALET SA DE CV  </v>
          </cell>
          <cell r="C223">
            <v>0</v>
          </cell>
          <cell r="D223">
            <v>58</v>
          </cell>
          <cell r="E223">
            <v>58</v>
          </cell>
          <cell r="F223">
            <v>0</v>
          </cell>
          <cell r="G223">
            <v>0</v>
          </cell>
          <cell r="H223">
            <v>0</v>
          </cell>
        </row>
        <row r="224">
          <cell r="A224" t="str">
            <v>1.2.1.1.1.625</v>
          </cell>
          <cell r="B224" t="str">
            <v xml:space="preserve">DOGO DEL CENTRO SA DE CV  </v>
          </cell>
          <cell r="C224">
            <v>0</v>
          </cell>
          <cell r="D224">
            <v>173</v>
          </cell>
          <cell r="E224">
            <v>0</v>
          </cell>
          <cell r="F224">
            <v>0</v>
          </cell>
          <cell r="G224">
            <v>0</v>
          </cell>
          <cell r="H224">
            <v>173</v>
          </cell>
        </row>
        <row r="225">
          <cell r="A225" t="str">
            <v>1.2.1.1.1.626</v>
          </cell>
          <cell r="B225" t="str">
            <v xml:space="preserve">ZENON ALEJO CALDERON  </v>
          </cell>
          <cell r="C225">
            <v>0</v>
          </cell>
          <cell r="D225">
            <v>233.5001</v>
          </cell>
          <cell r="E225">
            <v>0</v>
          </cell>
          <cell r="F225">
            <v>0</v>
          </cell>
          <cell r="G225">
            <v>0</v>
          </cell>
          <cell r="H225">
            <v>233.5001</v>
          </cell>
        </row>
        <row r="226">
          <cell r="A226" t="str">
            <v>1.2.1.1.1.627</v>
          </cell>
          <cell r="B226" t="str">
            <v xml:space="preserve">CENTRO HOSPITALARIO MAC S.A. DE C.V.  </v>
          </cell>
          <cell r="C226">
            <v>0</v>
          </cell>
          <cell r="D226">
            <v>0</v>
          </cell>
          <cell r="E226">
            <v>116</v>
          </cell>
          <cell r="F226">
            <v>116</v>
          </cell>
          <cell r="G226">
            <v>0</v>
          </cell>
          <cell r="H226">
            <v>0</v>
          </cell>
        </row>
        <row r="227">
          <cell r="A227" t="str">
            <v>1.2.1.1.1.635</v>
          </cell>
          <cell r="B227" t="str">
            <v xml:space="preserve">ERIKA SOTELO ELOISA  </v>
          </cell>
          <cell r="C227">
            <v>0</v>
          </cell>
          <cell r="D227">
            <v>0</v>
          </cell>
          <cell r="E227">
            <v>1920.16</v>
          </cell>
          <cell r="F227">
            <v>1920.16</v>
          </cell>
          <cell r="G227">
            <v>0</v>
          </cell>
          <cell r="H227">
            <v>0</v>
          </cell>
        </row>
        <row r="228">
          <cell r="A228" t="str">
            <v>1.2.1.1.1.638</v>
          </cell>
          <cell r="B228" t="str">
            <v xml:space="preserve">SERVIGAS115 SA DE CV  </v>
          </cell>
          <cell r="C228">
            <v>0</v>
          </cell>
          <cell r="D228">
            <v>0</v>
          </cell>
          <cell r="E228">
            <v>950</v>
          </cell>
          <cell r="F228">
            <v>950</v>
          </cell>
          <cell r="G228">
            <v>0</v>
          </cell>
          <cell r="H228">
            <v>0</v>
          </cell>
        </row>
        <row r="229">
          <cell r="A229" t="str">
            <v>1.2.1.1.1.639</v>
          </cell>
          <cell r="B229" t="str">
            <v xml:space="preserve">SERVICIO CONSULADO S.A. DE C.V.  </v>
          </cell>
          <cell r="C229">
            <v>0</v>
          </cell>
          <cell r="D229">
            <v>0</v>
          </cell>
          <cell r="E229">
            <v>300</v>
          </cell>
          <cell r="F229">
            <v>300</v>
          </cell>
          <cell r="G229">
            <v>0</v>
          </cell>
          <cell r="H229">
            <v>0</v>
          </cell>
        </row>
        <row r="230">
          <cell r="A230" t="str">
            <v>1.2.1.1.1.640</v>
          </cell>
          <cell r="B230" t="str">
            <v xml:space="preserve">F/1815 DESARROLLO TLALNEPANTLA  </v>
          </cell>
          <cell r="C230">
            <v>0</v>
          </cell>
          <cell r="D230">
            <v>0</v>
          </cell>
          <cell r="E230">
            <v>62</v>
          </cell>
          <cell r="F230">
            <v>62</v>
          </cell>
          <cell r="G230">
            <v>0</v>
          </cell>
          <cell r="H230">
            <v>0</v>
          </cell>
        </row>
        <row r="231">
          <cell r="A231" t="str">
            <v>1.2.1.1.1.641</v>
          </cell>
          <cell r="B231" t="str">
            <v xml:space="preserve">JOSE DE JESUS SOTELO GUZMAN  </v>
          </cell>
          <cell r="C231">
            <v>0</v>
          </cell>
          <cell r="D231">
            <v>0</v>
          </cell>
          <cell r="E231">
            <v>0</v>
          </cell>
          <cell r="F231">
            <v>119.85</v>
          </cell>
          <cell r="G231">
            <v>0</v>
          </cell>
          <cell r="H231">
            <v>119.85</v>
          </cell>
        </row>
        <row r="232">
          <cell r="A232" t="str">
            <v>1.2.1.3</v>
          </cell>
          <cell r="B232" t="str">
            <v xml:space="preserve"> OBLIGACIONES ACUMULADAS </v>
          </cell>
          <cell r="C232">
            <v>0</v>
          </cell>
          <cell r="D232">
            <v>52556.11307076113</v>
          </cell>
          <cell r="E232">
            <v>162650.12000000002</v>
          </cell>
          <cell r="F232">
            <v>193606.94999999995</v>
          </cell>
          <cell r="G232">
            <v>0</v>
          </cell>
          <cell r="H232">
            <v>83512.943070761088</v>
          </cell>
        </row>
        <row r="233">
          <cell r="A233" t="str">
            <v>1.2.1.3.1</v>
          </cell>
          <cell r="B233" t="str">
            <v xml:space="preserve"> ACREEDORES DIVERSOS </v>
          </cell>
          <cell r="C233">
            <v>0</v>
          </cell>
          <cell r="D233">
            <v>4261.5530707248954</v>
          </cell>
          <cell r="E233">
            <v>46107.01</v>
          </cell>
          <cell r="F233">
            <v>46107.009999999973</v>
          </cell>
          <cell r="G233">
            <v>0</v>
          </cell>
          <cell r="H233">
            <v>4261.5530707248663</v>
          </cell>
        </row>
        <row r="234">
          <cell r="A234" t="str">
            <v>1.2.1.3.1.1</v>
          </cell>
          <cell r="B234" t="str">
            <v xml:space="preserve"> ACREEDORES DIVERSOS NACIONALES </v>
          </cell>
          <cell r="C234">
            <v>0</v>
          </cell>
          <cell r="D234">
            <v>4261.5530707248954</v>
          </cell>
          <cell r="E234">
            <v>46107.01</v>
          </cell>
          <cell r="F234">
            <v>46107.009999999973</v>
          </cell>
          <cell r="G234">
            <v>0</v>
          </cell>
          <cell r="H234">
            <v>4261.5530707248663</v>
          </cell>
        </row>
        <row r="235">
          <cell r="A235" t="str">
            <v>1.2.1.3.1.1.7</v>
          </cell>
          <cell r="B235" t="str">
            <v>RICARDO RAMOS NORIEGA</v>
          </cell>
          <cell r="C235">
            <v>0</v>
          </cell>
          <cell r="D235">
            <v>1216.5500000000002</v>
          </cell>
          <cell r="E235">
            <v>0</v>
          </cell>
          <cell r="F235">
            <v>0</v>
          </cell>
          <cell r="G235">
            <v>0</v>
          </cell>
          <cell r="H235">
            <v>1216.5500000000002</v>
          </cell>
        </row>
        <row r="236">
          <cell r="A236" t="str">
            <v>1.2.1.3.1.1.11</v>
          </cell>
          <cell r="B236" t="str">
            <v>LOURDES VELAZQUEZ MERIN</v>
          </cell>
          <cell r="C236">
            <v>0</v>
          </cell>
          <cell r="D236">
            <v>3045.0030707248952</v>
          </cell>
          <cell r="E236">
            <v>46107.01</v>
          </cell>
          <cell r="F236">
            <v>46107.009999999973</v>
          </cell>
          <cell r="G236">
            <v>0</v>
          </cell>
          <cell r="H236">
            <v>3045.0030707248661</v>
          </cell>
        </row>
        <row r="237">
          <cell r="A237" t="str">
            <v>1.2.1.3.2</v>
          </cell>
          <cell r="B237" t="str">
            <v xml:space="preserve"> IMPUESTOS Y DERECHOS POR PAGAR </v>
          </cell>
          <cell r="C237">
            <v>0</v>
          </cell>
          <cell r="D237">
            <v>3128.5600000000559</v>
          </cell>
          <cell r="E237">
            <v>3127</v>
          </cell>
          <cell r="F237">
            <v>56277</v>
          </cell>
          <cell r="G237">
            <v>0</v>
          </cell>
          <cell r="H237">
            <v>56278.560000000056</v>
          </cell>
        </row>
        <row r="238">
          <cell r="A238" t="str">
            <v>1.2.1.3.2.1</v>
          </cell>
          <cell r="B238" t="str">
            <v>IVA POR PAGAR</v>
          </cell>
          <cell r="C238">
            <v>0</v>
          </cell>
          <cell r="D238">
            <v>1.5600000000558794</v>
          </cell>
          <cell r="E238">
            <v>0</v>
          </cell>
          <cell r="F238">
            <v>53150</v>
          </cell>
          <cell r="G238">
            <v>0</v>
          </cell>
          <cell r="H238">
            <v>53151.560000000056</v>
          </cell>
        </row>
        <row r="239">
          <cell r="A239" t="str">
            <v>1.2.1.3.2.3</v>
          </cell>
          <cell r="B239" t="str">
            <v>IMPUESTO ESTATAL SOBRE NOMINAS</v>
          </cell>
          <cell r="C239">
            <v>0</v>
          </cell>
          <cell r="D239">
            <v>3127</v>
          </cell>
          <cell r="E239">
            <v>3127</v>
          </cell>
          <cell r="F239">
            <v>3127</v>
          </cell>
          <cell r="G239">
            <v>0</v>
          </cell>
          <cell r="H239">
            <v>3127</v>
          </cell>
        </row>
        <row r="240">
          <cell r="A240" t="str">
            <v>1.2.1.3.3</v>
          </cell>
          <cell r="B240" t="str">
            <v xml:space="preserve"> CONTRIBUCIONES DE SEGURIDAD SOCIAL POR PAGAR </v>
          </cell>
          <cell r="C240">
            <v>0</v>
          </cell>
          <cell r="D240">
            <v>34905.12999999983</v>
          </cell>
          <cell r="E240">
            <v>34905.130000000005</v>
          </cell>
          <cell r="F240">
            <v>12700.96</v>
          </cell>
          <cell r="G240">
            <v>0</v>
          </cell>
          <cell r="H240">
            <v>12700.95999999983</v>
          </cell>
        </row>
        <row r="241">
          <cell r="A241" t="str">
            <v>1.2.1.3.3.1</v>
          </cell>
          <cell r="B241" t="str">
            <v>CUOTAS PATRONALES IMSS POR PAGAR</v>
          </cell>
          <cell r="C241">
            <v>0</v>
          </cell>
          <cell r="D241">
            <v>11585.619999999995</v>
          </cell>
          <cell r="E241">
            <v>11585.62</v>
          </cell>
          <cell r="F241">
            <v>12700.96</v>
          </cell>
          <cell r="G241">
            <v>0</v>
          </cell>
          <cell r="H241">
            <v>12700.959999999994</v>
          </cell>
        </row>
        <row r="242">
          <cell r="A242" t="str">
            <v>1.2.1.3.3.2</v>
          </cell>
          <cell r="B242" t="str">
            <v>APORTACIONES AL INFONAVIT POR PAGAR</v>
          </cell>
          <cell r="C242">
            <v>0</v>
          </cell>
          <cell r="D242">
            <v>11487.459999999963</v>
          </cell>
          <cell r="E242">
            <v>11487.46</v>
          </cell>
          <cell r="F242">
            <v>0</v>
          </cell>
          <cell r="G242">
            <v>0</v>
          </cell>
          <cell r="H242">
            <v>0</v>
          </cell>
        </row>
        <row r="243">
          <cell r="A243" t="str">
            <v>1.2.1.3.3.3</v>
          </cell>
          <cell r="B243" t="str">
            <v>APORTACIONES AL SAR POR PAGAR</v>
          </cell>
          <cell r="C243">
            <v>0</v>
          </cell>
          <cell r="D243">
            <v>11832.049999999872</v>
          </cell>
          <cell r="E243">
            <v>11832.05</v>
          </cell>
          <cell r="F243">
            <v>0</v>
          </cell>
          <cell r="G243">
            <v>0</v>
          </cell>
          <cell r="H243">
            <v>0</v>
          </cell>
        </row>
        <row r="244">
          <cell r="A244" t="str">
            <v>1.2.1.3.4</v>
          </cell>
          <cell r="B244" t="str">
            <v xml:space="preserve"> BENEFICIOS A LOS EMPLEADOS </v>
          </cell>
          <cell r="C244">
            <v>0</v>
          </cell>
          <cell r="D244">
            <v>10260.870000036346</v>
          </cell>
          <cell r="E244">
            <v>78510.98000000001</v>
          </cell>
          <cell r="F244">
            <v>78521.98</v>
          </cell>
          <cell r="G244">
            <v>0</v>
          </cell>
          <cell r="H244">
            <v>10271.870000036331</v>
          </cell>
        </row>
        <row r="245">
          <cell r="A245" t="str">
            <v>1.2.1.3.4.1</v>
          </cell>
          <cell r="B245" t="str">
            <v xml:space="preserve"> BENEFICIOS DIRECTOS </v>
          </cell>
          <cell r="C245">
            <v>0</v>
          </cell>
          <cell r="D245">
            <v>10260.870000036346</v>
          </cell>
          <cell r="E245">
            <v>78510.98000000001</v>
          </cell>
          <cell r="F245">
            <v>78521.98</v>
          </cell>
          <cell r="G245">
            <v>0</v>
          </cell>
          <cell r="H245">
            <v>10271.870000036331</v>
          </cell>
        </row>
        <row r="246">
          <cell r="A246" t="str">
            <v>1.2.1.3.4.1.1</v>
          </cell>
          <cell r="B246" t="str">
            <v xml:space="preserve"> SUELDOS POR PAGAR </v>
          </cell>
          <cell r="C246">
            <v>0</v>
          </cell>
          <cell r="D246">
            <v>0</v>
          </cell>
          <cell r="E246">
            <v>78510.98000000001</v>
          </cell>
          <cell r="F246">
            <v>78521.98</v>
          </cell>
          <cell r="G246">
            <v>0</v>
          </cell>
          <cell r="H246">
            <v>11.000000036307028</v>
          </cell>
        </row>
        <row r="247">
          <cell r="A247" t="str">
            <v>1.2.1.3.4.1.1.1</v>
          </cell>
          <cell r="B247" t="str">
            <v>SUELDOS POR PAGAR</v>
          </cell>
          <cell r="C247">
            <v>0</v>
          </cell>
          <cell r="D247">
            <v>0</v>
          </cell>
          <cell r="E247">
            <v>78510.98000000001</v>
          </cell>
          <cell r="F247">
            <v>78521.98</v>
          </cell>
          <cell r="G247">
            <v>0</v>
          </cell>
          <cell r="H247">
            <v>11.000000036307028</v>
          </cell>
        </row>
        <row r="248">
          <cell r="A248" t="str">
            <v>1.2.1.3.4.1.5</v>
          </cell>
          <cell r="B248" t="str">
            <v>PARTICIPACION DE LOS TRABAJADORES EN LAS UTILIDADES POR PAGAR</v>
          </cell>
          <cell r="C248">
            <v>0</v>
          </cell>
          <cell r="D248">
            <v>10260.870000000024</v>
          </cell>
          <cell r="E248">
            <v>0</v>
          </cell>
          <cell r="F248">
            <v>0</v>
          </cell>
          <cell r="G248">
            <v>0</v>
          </cell>
          <cell r="H248">
            <v>10260.870000000024</v>
          </cell>
        </row>
        <row r="249">
          <cell r="A249" t="str">
            <v>1.2.1.4</v>
          </cell>
          <cell r="B249" t="str">
            <v xml:space="preserve"> RETENCIONES DE EFECTIVO Y COBROS POR CUENTA DE TERCEROS </v>
          </cell>
          <cell r="C249">
            <v>0</v>
          </cell>
          <cell r="D249">
            <v>36991.919999998616</v>
          </cell>
          <cell r="E249">
            <v>43121.05</v>
          </cell>
          <cell r="F249">
            <v>36667.21</v>
          </cell>
          <cell r="G249">
            <v>0</v>
          </cell>
          <cell r="H249">
            <v>30538.079999998616</v>
          </cell>
        </row>
        <row r="250">
          <cell r="A250" t="str">
            <v>1.2.1.4.1</v>
          </cell>
          <cell r="B250" t="str">
            <v xml:space="preserve"> IMPUESTOS RETENIDOS </v>
          </cell>
          <cell r="C250">
            <v>0</v>
          </cell>
          <cell r="D250">
            <v>10735.549999999821</v>
          </cell>
          <cell r="E250">
            <v>14011.11</v>
          </cell>
          <cell r="F250">
            <v>23173.289999999997</v>
          </cell>
          <cell r="G250">
            <v>0</v>
          </cell>
          <cell r="H250">
            <v>19897.729999999818</v>
          </cell>
        </row>
        <row r="251">
          <cell r="A251" t="str">
            <v>1.2.1.4.1.1</v>
          </cell>
          <cell r="B251" t="str">
            <v xml:space="preserve"> IMPUESTO SOBRE LA RENTA RETENIDO </v>
          </cell>
          <cell r="C251">
            <v>0</v>
          </cell>
          <cell r="D251">
            <v>7696.2299999997267</v>
          </cell>
          <cell r="E251">
            <v>9922</v>
          </cell>
          <cell r="F251">
            <v>13648.33</v>
          </cell>
          <cell r="G251">
            <v>0</v>
          </cell>
          <cell r="H251">
            <v>11422.559999999727</v>
          </cell>
        </row>
        <row r="252">
          <cell r="A252" t="str">
            <v>1.2.1.4.1.1.1</v>
          </cell>
          <cell r="B252" t="str">
            <v xml:space="preserve"> ISR RETENIDO A RESIDENTES EN EL PAIS </v>
          </cell>
          <cell r="C252">
            <v>0</v>
          </cell>
          <cell r="D252">
            <v>7696.2299999997267</v>
          </cell>
          <cell r="E252">
            <v>9922</v>
          </cell>
          <cell r="F252">
            <v>13648.33</v>
          </cell>
          <cell r="G252">
            <v>0</v>
          </cell>
          <cell r="H252">
            <v>11422.559999999727</v>
          </cell>
        </row>
        <row r="253">
          <cell r="A253" t="str">
            <v>1.2.1.4.1.1.1.1</v>
          </cell>
          <cell r="B253" t="str">
            <v>ISR RETENIDO POR SALARIOS</v>
          </cell>
          <cell r="C253">
            <v>0</v>
          </cell>
          <cell r="D253">
            <v>7696.4799999996321</v>
          </cell>
          <cell r="E253">
            <v>9922</v>
          </cell>
          <cell r="F253">
            <v>7354.41</v>
          </cell>
          <cell r="G253">
            <v>0</v>
          </cell>
          <cell r="H253">
            <v>5128.889999999632</v>
          </cell>
        </row>
        <row r="254">
          <cell r="A254" t="str">
            <v>1.2.1.4.1.1.1.4</v>
          </cell>
          <cell r="B254" t="str">
            <v>ISR RETENIDO POR ARRENDAMIENTOS AL 10%</v>
          </cell>
          <cell r="C254">
            <v>0</v>
          </cell>
          <cell r="D254">
            <v>0.10000000009313226</v>
          </cell>
          <cell r="E254">
            <v>0</v>
          </cell>
          <cell r="F254">
            <v>6293.92</v>
          </cell>
          <cell r="G254">
            <v>0</v>
          </cell>
          <cell r="H254">
            <v>6294.0200000000932</v>
          </cell>
        </row>
        <row r="255">
          <cell r="A255" t="str">
            <v>1.2.1.4.1.1.1.5</v>
          </cell>
          <cell r="B255" t="str">
            <v>ISR RETENIDO POR HONORARIOS AL 10%</v>
          </cell>
          <cell r="C255">
            <v>0</v>
          </cell>
          <cell r="D255">
            <v>-0.34999999999854481</v>
          </cell>
          <cell r="E255">
            <v>0</v>
          </cell>
          <cell r="F255">
            <v>0</v>
          </cell>
          <cell r="G255">
            <v>0</v>
          </cell>
          <cell r="H255">
            <v>-0.34999999999854481</v>
          </cell>
        </row>
        <row r="256">
          <cell r="A256" t="str">
            <v>1.2.1.4.1.2</v>
          </cell>
          <cell r="B256" t="str">
            <v xml:space="preserve"> IMPUESTO AL VALOR AGREGADO RETENIDO </v>
          </cell>
          <cell r="C256">
            <v>0</v>
          </cell>
          <cell r="D256">
            <v>-2.0099999998055864</v>
          </cell>
          <cell r="E256">
            <v>0</v>
          </cell>
          <cell r="F256">
            <v>6713.48</v>
          </cell>
          <cell r="G256">
            <v>0</v>
          </cell>
          <cell r="H256">
            <v>6711.470000000194</v>
          </cell>
        </row>
        <row r="257">
          <cell r="A257" t="str">
            <v>1.2.1.4.1.2.1</v>
          </cell>
          <cell r="B257" t="str">
            <v>IVA RETENIDO POR PAGAR</v>
          </cell>
          <cell r="C257">
            <v>0</v>
          </cell>
          <cell r="D257">
            <v>-2.0099999998055864</v>
          </cell>
          <cell r="E257">
            <v>0</v>
          </cell>
          <cell r="F257">
            <v>6713.48</v>
          </cell>
          <cell r="G257">
            <v>0</v>
          </cell>
          <cell r="H257">
            <v>6711.470000000194</v>
          </cell>
        </row>
        <row r="258">
          <cell r="A258" t="str">
            <v>1.2.1.4.1.4</v>
          </cell>
          <cell r="B258" t="str">
            <v xml:space="preserve"> CUOTAS OBRERAS IMSS </v>
          </cell>
          <cell r="C258">
            <v>0</v>
          </cell>
          <cell r="D258">
            <v>3041.3299999998999</v>
          </cell>
          <cell r="E258">
            <v>4089.11</v>
          </cell>
          <cell r="F258">
            <v>2811.48</v>
          </cell>
          <cell r="G258">
            <v>0</v>
          </cell>
          <cell r="H258">
            <v>1763.6999999998998</v>
          </cell>
        </row>
        <row r="259">
          <cell r="A259" t="str">
            <v>1.2.1.4.1.4.1</v>
          </cell>
          <cell r="B259" t="str">
            <v>CUOTAS OBRERAS IMSS</v>
          </cell>
          <cell r="C259">
            <v>0</v>
          </cell>
          <cell r="D259">
            <v>3041.3299999998999</v>
          </cell>
          <cell r="E259">
            <v>4089.11</v>
          </cell>
          <cell r="F259">
            <v>2811.48</v>
          </cell>
          <cell r="G259">
            <v>0</v>
          </cell>
          <cell r="H259">
            <v>1763.6999999998998</v>
          </cell>
        </row>
        <row r="260">
          <cell r="A260" t="str">
            <v>1.2.1.4.2</v>
          </cell>
          <cell r="B260" t="str">
            <v xml:space="preserve"> COBROS POR CUENTA DE TERCEROS </v>
          </cell>
          <cell r="C260">
            <v>0</v>
          </cell>
          <cell r="D260">
            <v>26256.369999998795</v>
          </cell>
          <cell r="E260">
            <v>29109.94</v>
          </cell>
          <cell r="F260">
            <v>13493.92</v>
          </cell>
          <cell r="G260">
            <v>0</v>
          </cell>
          <cell r="H260">
            <v>10640.349999998798</v>
          </cell>
        </row>
        <row r="261">
          <cell r="A261" t="str">
            <v>1.2.1.4.2.1</v>
          </cell>
          <cell r="B261" t="str">
            <v>AMORTIZACION DE CREDITOS INFONAVIT</v>
          </cell>
          <cell r="C261">
            <v>0</v>
          </cell>
          <cell r="D261">
            <v>20913.389999999315</v>
          </cell>
          <cell r="E261">
            <v>29109.94</v>
          </cell>
          <cell r="F261">
            <v>13493.92</v>
          </cell>
          <cell r="G261">
            <v>0</v>
          </cell>
          <cell r="H261">
            <v>5297.3699999993169</v>
          </cell>
        </row>
        <row r="262">
          <cell r="A262" t="str">
            <v>1.2.1.4.2.3</v>
          </cell>
          <cell r="B262" t="str">
            <v>APORTACION VOLUNTARIA AL SAR</v>
          </cell>
          <cell r="C262">
            <v>0</v>
          </cell>
          <cell r="D262">
            <v>5125.71</v>
          </cell>
          <cell r="E262">
            <v>0</v>
          </cell>
          <cell r="F262">
            <v>0</v>
          </cell>
          <cell r="G262">
            <v>0</v>
          </cell>
          <cell r="H262">
            <v>5125.71</v>
          </cell>
        </row>
        <row r="263">
          <cell r="A263" t="str">
            <v>1.2.1.4.2.6</v>
          </cell>
          <cell r="B263" t="str">
            <v>PENSION ALIMENTICIA</v>
          </cell>
          <cell r="C263">
            <v>0</v>
          </cell>
          <cell r="D263">
            <v>217.27000000000407</v>
          </cell>
          <cell r="E263">
            <v>0</v>
          </cell>
          <cell r="F263">
            <v>0</v>
          </cell>
          <cell r="G263">
            <v>0</v>
          </cell>
          <cell r="H263">
            <v>217.27000000000407</v>
          </cell>
        </row>
        <row r="264">
          <cell r="A264" t="str">
            <v>1.2.1.5</v>
          </cell>
          <cell r="B264" t="str">
            <v xml:space="preserve"> ANTICIPOS DE CLIENTES </v>
          </cell>
          <cell r="C264">
            <v>0</v>
          </cell>
          <cell r="D264">
            <v>82980.249583040481</v>
          </cell>
          <cell r="E264">
            <v>21550</v>
          </cell>
          <cell r="F264">
            <v>43103.448299999996</v>
          </cell>
          <cell r="G264">
            <v>0</v>
          </cell>
          <cell r="H264">
            <v>104533.69788304044</v>
          </cell>
        </row>
        <row r="265">
          <cell r="A265" t="str">
            <v>1.2.1.5.1</v>
          </cell>
          <cell r="B265" t="str">
            <v xml:space="preserve"> ANTICIPOS DE CLIENTES </v>
          </cell>
          <cell r="C265">
            <v>0</v>
          </cell>
          <cell r="D265">
            <v>82980.249583040481</v>
          </cell>
          <cell r="E265">
            <v>21550</v>
          </cell>
          <cell r="F265">
            <v>43103.448299999996</v>
          </cell>
          <cell r="G265">
            <v>0</v>
          </cell>
          <cell r="H265">
            <v>104533.69788304044</v>
          </cell>
        </row>
        <row r="266">
          <cell r="A266" t="str">
            <v>1.2.1.5.1.1</v>
          </cell>
          <cell r="B266" t="str">
            <v xml:space="preserve"> ANTICIPOS DE CLIENTES NACIONALES </v>
          </cell>
          <cell r="C266">
            <v>0</v>
          </cell>
          <cell r="D266">
            <v>82980.249583040481</v>
          </cell>
          <cell r="E266">
            <v>21550</v>
          </cell>
          <cell r="F266">
            <v>43103.448299999996</v>
          </cell>
          <cell r="G266">
            <v>0</v>
          </cell>
          <cell r="H266">
            <v>104533.69788304044</v>
          </cell>
        </row>
        <row r="267">
          <cell r="A267" t="str">
            <v>1.2.1.5.1.1.1</v>
          </cell>
          <cell r="B267" t="str">
            <v xml:space="preserve">PUBLICO EN GENERAL  </v>
          </cell>
          <cell r="C267">
            <v>0</v>
          </cell>
          <cell r="D267">
            <v>24562.318459799048</v>
          </cell>
          <cell r="E267">
            <v>0</v>
          </cell>
          <cell r="F267">
            <v>0</v>
          </cell>
          <cell r="G267">
            <v>0</v>
          </cell>
          <cell r="H267">
            <v>24562.318459799048</v>
          </cell>
        </row>
        <row r="268">
          <cell r="A268" t="str">
            <v>1.2.1.5.1.1.13</v>
          </cell>
          <cell r="B268" t="str">
            <v xml:space="preserve">AXA Seguros, S.A. de C.V.  </v>
          </cell>
          <cell r="C268">
            <v>0</v>
          </cell>
          <cell r="D268">
            <v>29.431034000000182</v>
          </cell>
          <cell r="E268">
            <v>0</v>
          </cell>
          <cell r="F268">
            <v>0</v>
          </cell>
          <cell r="G268">
            <v>0</v>
          </cell>
          <cell r="H268">
            <v>29.431034000000182</v>
          </cell>
        </row>
        <row r="269">
          <cell r="A269" t="str">
            <v>1.2.1.5.1.1.42</v>
          </cell>
          <cell r="B269" t="str">
            <v xml:space="preserve">ORTHOPEDIC MEDICAL CENTER S.A. DE C.V.  </v>
          </cell>
          <cell r="C269">
            <v>0</v>
          </cell>
          <cell r="D269">
            <v>1000</v>
          </cell>
          <cell r="E269">
            <v>0</v>
          </cell>
          <cell r="F269">
            <v>0</v>
          </cell>
          <cell r="G269">
            <v>0</v>
          </cell>
          <cell r="H269">
            <v>1000</v>
          </cell>
        </row>
        <row r="270">
          <cell r="A270" t="str">
            <v>1.2.1.5.1.1.83</v>
          </cell>
          <cell r="B270" t="str">
            <v xml:space="preserve">BRILOS DE MÉXICO S.A. DE C.V.  </v>
          </cell>
          <cell r="C270">
            <v>0</v>
          </cell>
          <cell r="D270">
            <v>43237.116622000001</v>
          </cell>
          <cell r="E270">
            <v>21550</v>
          </cell>
          <cell r="F270">
            <v>0</v>
          </cell>
          <cell r="G270">
            <v>0</v>
          </cell>
          <cell r="H270">
            <v>21687.116622000001</v>
          </cell>
        </row>
        <row r="271">
          <cell r="A271" t="str">
            <v>1.2.1.5.1.1.106</v>
          </cell>
          <cell r="B271" t="str">
            <v xml:space="preserve">VOLKSWAGEN LEASING SA DE CV  </v>
          </cell>
          <cell r="C271">
            <v>0</v>
          </cell>
          <cell r="D271">
            <v>12749.956897</v>
          </cell>
          <cell r="E271">
            <v>0</v>
          </cell>
          <cell r="F271">
            <v>0</v>
          </cell>
          <cell r="G271">
            <v>0</v>
          </cell>
          <cell r="H271">
            <v>12749.956897</v>
          </cell>
        </row>
        <row r="272">
          <cell r="A272" t="str">
            <v>1.2.1.5.1.1.121</v>
          </cell>
          <cell r="B272" t="str">
            <v xml:space="preserve">HBD CENTRO DE CIRUGIA DE CORTA ESTANCIA MEXICO UNO S A P I DE C V  </v>
          </cell>
          <cell r="C272">
            <v>0</v>
          </cell>
          <cell r="D272">
            <v>1000</v>
          </cell>
          <cell r="E272">
            <v>0</v>
          </cell>
          <cell r="F272">
            <v>0</v>
          </cell>
          <cell r="G272">
            <v>0</v>
          </cell>
          <cell r="H272">
            <v>1000</v>
          </cell>
        </row>
        <row r="273">
          <cell r="A273" t="str">
            <v>1.2.1.5.1.1.122</v>
          </cell>
          <cell r="B273" t="str">
            <v>CARLOS PONCE BIUSTOS</v>
          </cell>
          <cell r="C273">
            <v>0</v>
          </cell>
          <cell r="D273">
            <v>15.862069</v>
          </cell>
          <cell r="E273">
            <v>0</v>
          </cell>
          <cell r="F273">
            <v>0</v>
          </cell>
          <cell r="G273">
            <v>0</v>
          </cell>
          <cell r="H273">
            <v>15.862069</v>
          </cell>
        </row>
        <row r="274">
          <cell r="A274" t="str">
            <v>1.2.1.5.1.1.123</v>
          </cell>
          <cell r="B274" t="str">
            <v>FLOR ADRIANA LUNA JAIME</v>
          </cell>
          <cell r="C274">
            <v>0</v>
          </cell>
          <cell r="D274">
            <v>27.043102999999999</v>
          </cell>
          <cell r="E274">
            <v>0</v>
          </cell>
          <cell r="F274">
            <v>0</v>
          </cell>
          <cell r="G274">
            <v>0</v>
          </cell>
          <cell r="H274">
            <v>27.043102999999999</v>
          </cell>
        </row>
        <row r="275">
          <cell r="A275" t="str">
            <v>1.2.1.5.1.1.124</v>
          </cell>
          <cell r="B275" t="str">
            <v>SERGIO GABRIEL NOGUEIRA PARRODI</v>
          </cell>
          <cell r="C275">
            <v>0</v>
          </cell>
          <cell r="D275">
            <v>14.543103</v>
          </cell>
          <cell r="E275">
            <v>0</v>
          </cell>
          <cell r="F275">
            <v>0</v>
          </cell>
          <cell r="G275">
            <v>0</v>
          </cell>
          <cell r="H275">
            <v>14.543103</v>
          </cell>
        </row>
        <row r="276">
          <cell r="A276" t="str">
            <v>1.2.1.5.1.1.126</v>
          </cell>
          <cell r="B276" t="str">
            <v>JANET IVON RODRIGUEZ CASTILLO</v>
          </cell>
          <cell r="C276">
            <v>0</v>
          </cell>
          <cell r="D276">
            <v>8.3448279999999997</v>
          </cell>
          <cell r="E276">
            <v>0</v>
          </cell>
          <cell r="F276">
            <v>0</v>
          </cell>
          <cell r="G276">
            <v>0</v>
          </cell>
          <cell r="H276">
            <v>8.3448279999999997</v>
          </cell>
        </row>
        <row r="277">
          <cell r="A277" t="str">
            <v>1.2.1.5.1.1.127</v>
          </cell>
          <cell r="B277" t="str">
            <v>SOFIA KARINA KURI GARCIA</v>
          </cell>
          <cell r="C277">
            <v>0</v>
          </cell>
          <cell r="D277">
            <v>335.62927199999831</v>
          </cell>
          <cell r="E277">
            <v>0</v>
          </cell>
          <cell r="F277">
            <v>0</v>
          </cell>
          <cell r="G277">
            <v>0</v>
          </cell>
          <cell r="H277">
            <v>335.62927199999831</v>
          </cell>
        </row>
        <row r="278">
          <cell r="A278" t="str">
            <v>1.2.1.5.1.1.133</v>
          </cell>
          <cell r="B278" t="str">
            <v xml:space="preserve">PROVEEDORA GENUS S.A. DE C.V.  </v>
          </cell>
          <cell r="C278">
            <v>0</v>
          </cell>
          <cell r="D278">
            <v>0</v>
          </cell>
          <cell r="E278">
            <v>0</v>
          </cell>
          <cell r="F278">
            <v>43103.448299999996</v>
          </cell>
          <cell r="G278">
            <v>0</v>
          </cell>
          <cell r="H278">
            <v>43103.448300000025</v>
          </cell>
        </row>
        <row r="279">
          <cell r="A279" t="str">
            <v>1.2.1.8</v>
          </cell>
          <cell r="B279" t="str">
            <v xml:space="preserve"> PASIVOS FINANCIEROS E INSTRUMENTOS FINANCIEROS DE DEUDA </v>
          </cell>
          <cell r="C279">
            <v>0</v>
          </cell>
          <cell r="D279">
            <v>221858.63</v>
          </cell>
          <cell r="E279">
            <v>21290.58</v>
          </cell>
          <cell r="F279">
            <v>70552.789999999994</v>
          </cell>
          <cell r="G279">
            <v>0</v>
          </cell>
          <cell r="H279">
            <v>271120.84000000003</v>
          </cell>
        </row>
        <row r="280">
          <cell r="A280" t="str">
            <v>1.2.1.8.1</v>
          </cell>
          <cell r="B280" t="str">
            <v xml:space="preserve"> DOCUMENTOS POR PAGAR </v>
          </cell>
          <cell r="C280">
            <v>0</v>
          </cell>
          <cell r="D280">
            <v>221858.63</v>
          </cell>
          <cell r="E280">
            <v>21290.58</v>
          </cell>
          <cell r="F280">
            <v>70552.789999999994</v>
          </cell>
          <cell r="G280">
            <v>0</v>
          </cell>
          <cell r="H280">
            <v>271120.84000000003</v>
          </cell>
        </row>
        <row r="281">
          <cell r="A281" t="str">
            <v>1.2.1.8.1.1</v>
          </cell>
          <cell r="B281" t="str">
            <v xml:space="preserve"> PRESTAMOS BANCARIOS </v>
          </cell>
          <cell r="C281">
            <v>0</v>
          </cell>
          <cell r="D281">
            <v>221858.63</v>
          </cell>
          <cell r="E281">
            <v>21290.58</v>
          </cell>
          <cell r="F281">
            <v>70552.789999999994</v>
          </cell>
          <cell r="G281">
            <v>0</v>
          </cell>
          <cell r="H281">
            <v>271120.84000000003</v>
          </cell>
        </row>
        <row r="282">
          <cell r="A282" t="str">
            <v>1.2.1.8.1.1.1</v>
          </cell>
          <cell r="B282" t="str">
            <v xml:space="preserve"> PRESTAMOS BANCARIOS NACIONALES </v>
          </cell>
          <cell r="C282">
            <v>0</v>
          </cell>
          <cell r="D282">
            <v>221858.63</v>
          </cell>
          <cell r="E282">
            <v>21290.58</v>
          </cell>
          <cell r="F282">
            <v>70552.789999999994</v>
          </cell>
          <cell r="G282">
            <v>0</v>
          </cell>
          <cell r="H282">
            <v>271120.84000000003</v>
          </cell>
        </row>
        <row r="283">
          <cell r="A283" t="str">
            <v>1.2.1.8.1.1.1.1</v>
          </cell>
          <cell r="B283" t="str">
            <v>T.E. JOSE LUCIO FUENTES LUCIO</v>
          </cell>
          <cell r="C283">
            <v>0</v>
          </cell>
          <cell r="D283">
            <v>125960.12999999989</v>
          </cell>
          <cell r="E283">
            <v>12643.22</v>
          </cell>
          <cell r="F283">
            <v>8356.52</v>
          </cell>
          <cell r="G283">
            <v>0</v>
          </cell>
          <cell r="H283">
            <v>121673.42999999989</v>
          </cell>
        </row>
        <row r="284">
          <cell r="A284" t="str">
            <v>1.2.1.8.1.1.1.2</v>
          </cell>
          <cell r="B284" t="str">
            <v>T.E. LOURDES  VELAZQUEZ MARIN</v>
          </cell>
          <cell r="C284">
            <v>0</v>
          </cell>
          <cell r="D284">
            <v>95898.500000000116</v>
          </cell>
          <cell r="E284">
            <v>8647.36</v>
          </cell>
          <cell r="F284">
            <v>62196.27</v>
          </cell>
          <cell r="G284">
            <v>0</v>
          </cell>
          <cell r="H284">
            <v>149447.41000000012</v>
          </cell>
        </row>
        <row r="285">
          <cell r="A285" t="str">
            <v>1.2.1.11</v>
          </cell>
          <cell r="B285" t="str">
            <v xml:space="preserve"> OTROS PASIVOS A CORTO PLAZO </v>
          </cell>
          <cell r="C285">
            <v>0</v>
          </cell>
          <cell r="D285">
            <v>522915.25616306067</v>
          </cell>
          <cell r="E285">
            <v>539212.24762500019</v>
          </cell>
          <cell r="F285">
            <v>533911.99444500054</v>
          </cell>
          <cell r="G285">
            <v>0</v>
          </cell>
          <cell r="H285">
            <v>517615.0029830609</v>
          </cell>
        </row>
        <row r="286">
          <cell r="A286" t="str">
            <v>1.2.1.11.1</v>
          </cell>
          <cell r="B286" t="str">
            <v xml:space="preserve"> IMPUESTOS TRASLADADOS COBRADOS </v>
          </cell>
          <cell r="C286">
            <v>0</v>
          </cell>
          <cell r="D286">
            <v>1.1328559704124928</v>
          </cell>
          <cell r="E286">
            <v>261149.44</v>
          </cell>
          <cell r="F286">
            <v>261149.54932500029</v>
          </cell>
          <cell r="G286">
            <v>0</v>
          </cell>
          <cell r="H286">
            <v>1.2421809707011562</v>
          </cell>
        </row>
        <row r="287">
          <cell r="A287" t="str">
            <v>1.2.1.11.1.1</v>
          </cell>
          <cell r="B287" t="str">
            <v xml:space="preserve"> IVA TRASLADADO COBRADO </v>
          </cell>
          <cell r="C287">
            <v>0</v>
          </cell>
          <cell r="D287">
            <v>1.1328559704124928</v>
          </cell>
          <cell r="E287">
            <v>261149.44</v>
          </cell>
          <cell r="F287">
            <v>261149.54932500029</v>
          </cell>
          <cell r="G287">
            <v>0</v>
          </cell>
          <cell r="H287">
            <v>1.2421809707011562</v>
          </cell>
        </row>
        <row r="288">
          <cell r="A288" t="str">
            <v>1.2.1.11.1.1.1</v>
          </cell>
          <cell r="B288" t="str">
            <v>IVA TRASLADADO COBRADO</v>
          </cell>
          <cell r="C288">
            <v>0</v>
          </cell>
          <cell r="D288">
            <v>1.1328559704124928</v>
          </cell>
          <cell r="E288">
            <v>261149.44</v>
          </cell>
          <cell r="F288">
            <v>261149.54932500029</v>
          </cell>
          <cell r="G288">
            <v>0</v>
          </cell>
          <cell r="H288">
            <v>1.2421809707011562</v>
          </cell>
        </row>
        <row r="289">
          <cell r="A289" t="str">
            <v>1.2.1.11.2</v>
          </cell>
          <cell r="B289" t="str">
            <v xml:space="preserve"> IMPUESTOS TRASLADADOS NO COBRADOS </v>
          </cell>
          <cell r="C289">
            <v>0</v>
          </cell>
          <cell r="D289">
            <v>522914.12330709025</v>
          </cell>
          <cell r="E289">
            <v>257700.99762500019</v>
          </cell>
          <cell r="F289">
            <v>249949.16512000019</v>
          </cell>
          <cell r="G289">
            <v>0</v>
          </cell>
          <cell r="H289">
            <v>515162.29080209025</v>
          </cell>
        </row>
        <row r="290">
          <cell r="A290" t="str">
            <v>1.2.1.11.2.1</v>
          </cell>
          <cell r="B290" t="str">
            <v xml:space="preserve"> IVA TRASLADADO NO COBRADO </v>
          </cell>
          <cell r="C290">
            <v>0</v>
          </cell>
          <cell r="D290">
            <v>522914.12330709025</v>
          </cell>
          <cell r="E290">
            <v>257700.99762500019</v>
          </cell>
          <cell r="F290">
            <v>249949.16512000019</v>
          </cell>
          <cell r="G290">
            <v>0</v>
          </cell>
          <cell r="H290">
            <v>515162.29080209025</v>
          </cell>
        </row>
        <row r="291">
          <cell r="A291" t="str">
            <v>1.2.1.11.2.1.1</v>
          </cell>
          <cell r="B291" t="str">
            <v>IVA TRASLADADO 16% NO COBRADO</v>
          </cell>
          <cell r="C291">
            <v>0</v>
          </cell>
          <cell r="D291">
            <v>522914.12330709025</v>
          </cell>
          <cell r="E291">
            <v>257700.99762500019</v>
          </cell>
          <cell r="F291">
            <v>249949.16512000019</v>
          </cell>
          <cell r="G291">
            <v>0</v>
          </cell>
          <cell r="H291">
            <v>515162.29080209025</v>
          </cell>
        </row>
        <row r="292">
          <cell r="A292" t="str">
            <v>1.2.1.11.3</v>
          </cell>
          <cell r="B292" t="str">
            <v xml:space="preserve"> IMPUESTOS RETENIDOS NO PAGADOS </v>
          </cell>
          <cell r="C292">
            <v>0</v>
          </cell>
          <cell r="D292">
            <v>0</v>
          </cell>
          <cell r="E292">
            <v>20361.809999999998</v>
          </cell>
          <cell r="F292">
            <v>22813.279999999999</v>
          </cell>
          <cell r="G292">
            <v>0</v>
          </cell>
          <cell r="H292">
            <v>2451.4699999999993</v>
          </cell>
        </row>
        <row r="293">
          <cell r="A293" t="str">
            <v>1.2.1.11.3.1</v>
          </cell>
          <cell r="B293" t="str">
            <v xml:space="preserve"> ISR RETENIDO NO PAGADO </v>
          </cell>
          <cell r="C293">
            <v>0</v>
          </cell>
          <cell r="D293">
            <v>0</v>
          </cell>
          <cell r="E293">
            <v>13648.33</v>
          </cell>
          <cell r="F293">
            <v>16099.8</v>
          </cell>
          <cell r="G293">
            <v>0</v>
          </cell>
          <cell r="H293">
            <v>2451.4699999999993</v>
          </cell>
        </row>
        <row r="294">
          <cell r="A294" t="str">
            <v>1.2.1.11.3.1.1</v>
          </cell>
          <cell r="B294" t="str">
            <v xml:space="preserve"> ISR RETENIDO A RESIDENTES EN EL PAIS NO PAGADO </v>
          </cell>
          <cell r="C294">
            <v>0</v>
          </cell>
          <cell r="D294">
            <v>0</v>
          </cell>
          <cell r="E294">
            <v>13648.33</v>
          </cell>
          <cell r="F294">
            <v>16099.8</v>
          </cell>
          <cell r="G294">
            <v>0</v>
          </cell>
          <cell r="H294">
            <v>2451.4699999999993</v>
          </cell>
        </row>
        <row r="295">
          <cell r="A295" t="str">
            <v>1.2.1.11.3.1.1.1</v>
          </cell>
          <cell r="B295" t="str">
            <v>ISR RETENIDO POR SALARIOS</v>
          </cell>
          <cell r="C295">
            <v>0</v>
          </cell>
          <cell r="D295">
            <v>0</v>
          </cell>
          <cell r="E295">
            <v>7354.41</v>
          </cell>
          <cell r="F295">
            <v>9805.8799999999992</v>
          </cell>
          <cell r="G295">
            <v>0</v>
          </cell>
          <cell r="H295">
            <v>2451.4699999999993</v>
          </cell>
        </row>
        <row r="296">
          <cell r="A296" t="str">
            <v>1.2.1.11.3.1.1.4</v>
          </cell>
          <cell r="B296" t="str">
            <v>ISR RETENIDO POR ARRENDAMIENTOS  AL 10% NO PAGADO</v>
          </cell>
          <cell r="C296">
            <v>0</v>
          </cell>
          <cell r="D296">
            <v>0</v>
          </cell>
          <cell r="E296">
            <v>6293.92</v>
          </cell>
          <cell r="F296">
            <v>6293.92</v>
          </cell>
          <cell r="G296">
            <v>0</v>
          </cell>
          <cell r="H296">
            <v>0</v>
          </cell>
        </row>
        <row r="297">
          <cell r="A297" t="str">
            <v>1.2.1.11.3.2</v>
          </cell>
          <cell r="B297" t="str">
            <v xml:space="preserve"> IVA RETENIDO NO PAGADO </v>
          </cell>
          <cell r="C297">
            <v>0</v>
          </cell>
          <cell r="D297">
            <v>0</v>
          </cell>
          <cell r="E297">
            <v>6713.48</v>
          </cell>
          <cell r="F297">
            <v>6713.48</v>
          </cell>
          <cell r="G297">
            <v>0</v>
          </cell>
          <cell r="H297">
            <v>0</v>
          </cell>
        </row>
        <row r="298">
          <cell r="A298" t="str">
            <v>1.2.1.11.3.2.1</v>
          </cell>
          <cell r="B298" t="str">
            <v>IVA RETENCION  2/3 NO PAGADO</v>
          </cell>
          <cell r="C298">
            <v>0</v>
          </cell>
          <cell r="D298">
            <v>0</v>
          </cell>
          <cell r="E298">
            <v>6713.48</v>
          </cell>
          <cell r="F298">
            <v>6713.48</v>
          </cell>
          <cell r="G298">
            <v>0</v>
          </cell>
          <cell r="H298">
            <v>0</v>
          </cell>
        </row>
        <row r="299">
          <cell r="A299" t="str">
            <v>1.3</v>
          </cell>
          <cell r="B299" t="str">
            <v xml:space="preserve"> CAPITAL CONTABLE </v>
          </cell>
          <cell r="C299">
            <v>0</v>
          </cell>
          <cell r="D299">
            <v>5676743.4872666392</v>
          </cell>
          <cell r="E299">
            <v>0</v>
          </cell>
          <cell r="F299">
            <v>0</v>
          </cell>
          <cell r="G299">
            <v>0</v>
          </cell>
          <cell r="H299">
            <v>5676743.4902666397</v>
          </cell>
        </row>
        <row r="300">
          <cell r="A300" t="str">
            <v>1.3.1</v>
          </cell>
          <cell r="B300" t="str">
            <v xml:space="preserve"> CAPITAL CONTRIBUIDO </v>
          </cell>
          <cell r="C300">
            <v>0</v>
          </cell>
          <cell r="D300">
            <v>1650000</v>
          </cell>
          <cell r="E300">
            <v>0</v>
          </cell>
          <cell r="F300">
            <v>0</v>
          </cell>
          <cell r="G300">
            <v>0</v>
          </cell>
          <cell r="H300">
            <v>1650000</v>
          </cell>
        </row>
        <row r="301">
          <cell r="A301" t="str">
            <v>1.3.1.1</v>
          </cell>
          <cell r="B301" t="str">
            <v xml:space="preserve"> CAPITAL SOCIAL </v>
          </cell>
          <cell r="C301">
            <v>0</v>
          </cell>
          <cell r="D301">
            <v>1600000</v>
          </cell>
          <cell r="E301">
            <v>0</v>
          </cell>
          <cell r="F301">
            <v>0</v>
          </cell>
          <cell r="G301">
            <v>0</v>
          </cell>
          <cell r="H301">
            <v>1600000</v>
          </cell>
        </row>
        <row r="302">
          <cell r="A302" t="str">
            <v>1.3.1.1.1</v>
          </cell>
          <cell r="B302" t="str">
            <v xml:space="preserve"> CAPITAL SOCIAL FIJO </v>
          </cell>
          <cell r="C302">
            <v>0</v>
          </cell>
          <cell r="D302">
            <v>1600000</v>
          </cell>
          <cell r="E302">
            <v>0</v>
          </cell>
          <cell r="F302">
            <v>0</v>
          </cell>
          <cell r="G302">
            <v>0</v>
          </cell>
          <cell r="H302">
            <v>1600000</v>
          </cell>
        </row>
        <row r="303">
          <cell r="A303" t="str">
            <v>1.3.1.1.1.1</v>
          </cell>
          <cell r="B303" t="str">
            <v xml:space="preserve"> CAPITAL SOCIAL FIJO SUSCRITO </v>
          </cell>
          <cell r="C303">
            <v>0</v>
          </cell>
          <cell r="D303">
            <v>1600000</v>
          </cell>
          <cell r="E303">
            <v>0</v>
          </cell>
          <cell r="F303">
            <v>0</v>
          </cell>
          <cell r="G303">
            <v>0</v>
          </cell>
          <cell r="H303">
            <v>1600000</v>
          </cell>
        </row>
        <row r="304">
          <cell r="A304" t="str">
            <v>1.3.1.1.1.1.1</v>
          </cell>
          <cell r="B304" t="str">
            <v>CAPITAL SOCIAL FIJO SUSCRITO</v>
          </cell>
          <cell r="C304">
            <v>0</v>
          </cell>
          <cell r="D304">
            <v>1600000</v>
          </cell>
          <cell r="E304">
            <v>0</v>
          </cell>
          <cell r="F304">
            <v>0</v>
          </cell>
          <cell r="G304">
            <v>0</v>
          </cell>
          <cell r="H304">
            <v>1600000</v>
          </cell>
        </row>
        <row r="305">
          <cell r="A305" t="str">
            <v>1.3.1.2</v>
          </cell>
          <cell r="B305" t="str">
            <v xml:space="preserve"> APORTACIONES PARA FUTUROS AUMENTOS DE CAPITAL </v>
          </cell>
          <cell r="C305">
            <v>0</v>
          </cell>
          <cell r="D305">
            <v>50000</v>
          </cell>
          <cell r="E305">
            <v>0</v>
          </cell>
          <cell r="F305">
            <v>0</v>
          </cell>
          <cell r="G305">
            <v>0</v>
          </cell>
          <cell r="H305">
            <v>50000</v>
          </cell>
        </row>
        <row r="306">
          <cell r="A306" t="str">
            <v>1.3.1.2.1</v>
          </cell>
          <cell r="B306" t="str">
            <v xml:space="preserve"> APORTACIONES PARA FUTUROS AUMENTOS DE CAPITAL </v>
          </cell>
          <cell r="C306">
            <v>0</v>
          </cell>
          <cell r="D306">
            <v>50000</v>
          </cell>
          <cell r="E306">
            <v>0</v>
          </cell>
          <cell r="F306">
            <v>0</v>
          </cell>
          <cell r="G306">
            <v>0</v>
          </cell>
          <cell r="H306">
            <v>50000</v>
          </cell>
        </row>
        <row r="307">
          <cell r="A307" t="str">
            <v>1.3.1.2.1.2</v>
          </cell>
          <cell r="B307" t="str">
            <v>LOURDES VELAZQUEZ MERIN</v>
          </cell>
          <cell r="C307">
            <v>0</v>
          </cell>
          <cell r="D307">
            <v>50000</v>
          </cell>
          <cell r="E307">
            <v>0</v>
          </cell>
          <cell r="F307">
            <v>0</v>
          </cell>
          <cell r="G307">
            <v>0</v>
          </cell>
          <cell r="H307">
            <v>50000</v>
          </cell>
        </row>
        <row r="308">
          <cell r="A308" t="str">
            <v>1.3.2</v>
          </cell>
          <cell r="B308" t="str">
            <v xml:space="preserve"> CAPITAL GANADO (DEFICIT) </v>
          </cell>
          <cell r="C308">
            <v>0</v>
          </cell>
          <cell r="D308">
            <v>4026743.4872666397</v>
          </cell>
          <cell r="E308">
            <v>0</v>
          </cell>
          <cell r="F308">
            <v>0</v>
          </cell>
          <cell r="G308">
            <v>0</v>
          </cell>
          <cell r="H308">
            <v>4026743.4902666397</v>
          </cell>
        </row>
        <row r="309">
          <cell r="A309" t="str">
            <v>1.3.2.1</v>
          </cell>
          <cell r="B309" t="str">
            <v xml:space="preserve"> UTILIDADES O PERDIDAS ACUMULADAS </v>
          </cell>
          <cell r="C309">
            <v>0</v>
          </cell>
          <cell r="D309">
            <v>4026743.4872666397</v>
          </cell>
          <cell r="E309">
            <v>0</v>
          </cell>
          <cell r="F309">
            <v>0</v>
          </cell>
          <cell r="G309">
            <v>0</v>
          </cell>
          <cell r="H309">
            <v>4026743.4902666397</v>
          </cell>
        </row>
        <row r="310">
          <cell r="A310" t="str">
            <v>1.3.2.1.1</v>
          </cell>
          <cell r="B310" t="str">
            <v xml:space="preserve"> UTILIDADES RETENIDAS DE EJERCICIOS ANTERIORES </v>
          </cell>
          <cell r="C310">
            <v>0</v>
          </cell>
          <cell r="D310">
            <v>6686091.2041087747</v>
          </cell>
          <cell r="E310">
            <v>0</v>
          </cell>
          <cell r="F310">
            <v>0</v>
          </cell>
          <cell r="G310">
            <v>0</v>
          </cell>
          <cell r="H310">
            <v>6686091.2041087747</v>
          </cell>
        </row>
        <row r="311">
          <cell r="A311" t="str">
            <v>1.3.2.1.1.1</v>
          </cell>
          <cell r="B311" t="str">
            <v>Ejercicio 2017</v>
          </cell>
          <cell r="C311">
            <v>0</v>
          </cell>
          <cell r="D311">
            <v>1032976.6100000001</v>
          </cell>
          <cell r="E311">
            <v>0</v>
          </cell>
          <cell r="F311">
            <v>0</v>
          </cell>
          <cell r="G311">
            <v>0</v>
          </cell>
          <cell r="H311">
            <v>1032976.6100000001</v>
          </cell>
        </row>
        <row r="312">
          <cell r="A312" t="str">
            <v>1.3.2.1.1.2</v>
          </cell>
          <cell r="B312" t="str">
            <v>Ejercicio 2016</v>
          </cell>
          <cell r="C312">
            <v>0</v>
          </cell>
          <cell r="D312">
            <v>690471.02</v>
          </cell>
          <cell r="E312">
            <v>0</v>
          </cell>
          <cell r="F312">
            <v>0</v>
          </cell>
          <cell r="G312">
            <v>0</v>
          </cell>
          <cell r="H312">
            <v>690471.02</v>
          </cell>
        </row>
        <row r="313">
          <cell r="A313" t="str">
            <v>1.3.2.1.1.3</v>
          </cell>
          <cell r="B313" t="str">
            <v>Ejercicio 2015</v>
          </cell>
          <cell r="C313">
            <v>0</v>
          </cell>
          <cell r="D313">
            <v>412876.97</v>
          </cell>
          <cell r="E313">
            <v>0</v>
          </cell>
          <cell r="F313">
            <v>0</v>
          </cell>
          <cell r="G313">
            <v>0</v>
          </cell>
          <cell r="H313">
            <v>412876.97</v>
          </cell>
        </row>
        <row r="314">
          <cell r="A314" t="str">
            <v>1.3.2.1.1.4</v>
          </cell>
          <cell r="B314" t="str">
            <v>Ejercicio 2014</v>
          </cell>
          <cell r="C314">
            <v>0</v>
          </cell>
          <cell r="D314">
            <v>111882.62</v>
          </cell>
          <cell r="E314">
            <v>0</v>
          </cell>
          <cell r="F314">
            <v>0</v>
          </cell>
          <cell r="G314">
            <v>0</v>
          </cell>
          <cell r="H314">
            <v>111882.62</v>
          </cell>
        </row>
        <row r="315">
          <cell r="A315" t="str">
            <v>1.3.2.1.1.5</v>
          </cell>
          <cell r="B315" t="str">
            <v>Ejercicio 2013</v>
          </cell>
          <cell r="C315">
            <v>0</v>
          </cell>
          <cell r="D315">
            <v>7310.9</v>
          </cell>
          <cell r="E315">
            <v>0</v>
          </cell>
          <cell r="F315">
            <v>0</v>
          </cell>
          <cell r="G315">
            <v>0</v>
          </cell>
          <cell r="H315">
            <v>7310.9</v>
          </cell>
        </row>
        <row r="316">
          <cell r="A316" t="str">
            <v>1.3.2.1.1.6</v>
          </cell>
          <cell r="B316" t="str">
            <v>Ejercicio 2011</v>
          </cell>
          <cell r="C316">
            <v>0</v>
          </cell>
          <cell r="D316">
            <v>1126263.18</v>
          </cell>
          <cell r="E316">
            <v>0</v>
          </cell>
          <cell r="F316">
            <v>0</v>
          </cell>
          <cell r="G316">
            <v>0</v>
          </cell>
          <cell r="H316">
            <v>1126263.18</v>
          </cell>
        </row>
        <row r="317">
          <cell r="A317" t="str">
            <v>1.3.2.1.1.7</v>
          </cell>
          <cell r="B317" t="str">
            <v>Ejercicio 2010</v>
          </cell>
          <cell r="C317">
            <v>0</v>
          </cell>
          <cell r="D317">
            <v>2877738</v>
          </cell>
          <cell r="E317">
            <v>0</v>
          </cell>
          <cell r="F317">
            <v>0</v>
          </cell>
          <cell r="G317">
            <v>0</v>
          </cell>
          <cell r="H317">
            <v>2877738</v>
          </cell>
        </row>
        <row r="318">
          <cell r="A318" t="str">
            <v>1.3.2.1.1.8</v>
          </cell>
          <cell r="B318" t="str">
            <v>Ejercicio 2018</v>
          </cell>
          <cell r="C318">
            <v>0</v>
          </cell>
          <cell r="D318">
            <v>426571.9041087745</v>
          </cell>
          <cell r="E318">
            <v>0</v>
          </cell>
          <cell r="F318">
            <v>0</v>
          </cell>
          <cell r="G318">
            <v>0</v>
          </cell>
          <cell r="H318">
            <v>426571.9041087745</v>
          </cell>
        </row>
        <row r="319">
          <cell r="A319" t="str">
            <v>1.3.2.1.2</v>
          </cell>
          <cell r="B319" t="str">
            <v xml:space="preserve"> PERDIDAS ACUMULADAS DE EJERCICIOS ANTERIORES </v>
          </cell>
          <cell r="C319">
            <v>2659347.7168421349</v>
          </cell>
          <cell r="D319">
            <v>0</v>
          </cell>
          <cell r="E319">
            <v>0</v>
          </cell>
          <cell r="F319">
            <v>0</v>
          </cell>
          <cell r="G319">
            <v>2659347.7138421349</v>
          </cell>
          <cell r="H319">
            <v>0</v>
          </cell>
        </row>
        <row r="320">
          <cell r="A320" t="str">
            <v>1.3.2.1.2.1</v>
          </cell>
          <cell r="B320" t="str">
            <v>Ejercicio 2019</v>
          </cell>
          <cell r="C320">
            <v>1350488.132702125</v>
          </cell>
          <cell r="D320">
            <v>0</v>
          </cell>
          <cell r="E320">
            <v>0</v>
          </cell>
          <cell r="F320">
            <v>0</v>
          </cell>
          <cell r="G320">
            <v>1350488.132702125</v>
          </cell>
          <cell r="H320">
            <v>0</v>
          </cell>
        </row>
        <row r="321">
          <cell r="A321" t="str">
            <v>1.3.2.1.2.2</v>
          </cell>
          <cell r="B321" t="str">
            <v>Ejercicio 2020</v>
          </cell>
          <cell r="C321">
            <v>1308859.5841400099</v>
          </cell>
          <cell r="D321">
            <v>0</v>
          </cell>
          <cell r="E321">
            <v>0</v>
          </cell>
          <cell r="F321">
            <v>0</v>
          </cell>
          <cell r="G321">
            <v>1308859.5811400099</v>
          </cell>
          <cell r="H321">
            <v>0</v>
          </cell>
        </row>
        <row r="322">
          <cell r="A322" t="str">
            <v>2.1</v>
          </cell>
          <cell r="B322" t="str">
            <v xml:space="preserve"> VENTAS O INGRESOS NETOS </v>
          </cell>
          <cell r="C322">
            <v>0</v>
          </cell>
          <cell r="D322">
            <v>1769185.3033971691</v>
          </cell>
          <cell r="E322">
            <v>8261.3700000000008</v>
          </cell>
          <cell r="F322">
            <v>1570443.6519999998</v>
          </cell>
          <cell r="G322">
            <v>0</v>
          </cell>
          <cell r="H322">
            <v>3331367.585397169</v>
          </cell>
        </row>
        <row r="323">
          <cell r="A323" t="str">
            <v>2.1.1</v>
          </cell>
          <cell r="B323" t="str">
            <v xml:space="preserve"> VENTAS NETAS DE MERCANCIA </v>
          </cell>
          <cell r="C323">
            <v>0</v>
          </cell>
          <cell r="D323">
            <v>1475505.9333971692</v>
          </cell>
          <cell r="E323">
            <v>8261.3700000000008</v>
          </cell>
          <cell r="F323">
            <v>1372497.3469999998</v>
          </cell>
          <cell r="G323">
            <v>0</v>
          </cell>
          <cell r="H323">
            <v>2839741.9103971692</v>
          </cell>
        </row>
        <row r="324">
          <cell r="A324" t="str">
            <v>2.1.1.1</v>
          </cell>
          <cell r="B324" t="str">
            <v xml:space="preserve"> VENTAS NETAS DE MERCANCIAS NACIONALES </v>
          </cell>
          <cell r="C324">
            <v>0</v>
          </cell>
          <cell r="D324">
            <v>1475505.9333971692</v>
          </cell>
          <cell r="E324">
            <v>8261.3700000000008</v>
          </cell>
          <cell r="F324">
            <v>1372497.3469999998</v>
          </cell>
          <cell r="G324">
            <v>0</v>
          </cell>
          <cell r="H324">
            <v>2839741.9103971692</v>
          </cell>
        </row>
        <row r="325">
          <cell r="A325" t="str">
            <v>2.1.1.1.1</v>
          </cell>
          <cell r="B325" t="str">
            <v xml:space="preserve"> VENTAS Y/O SERVICIOS GRAVADOS A LA TASA GENERAL </v>
          </cell>
          <cell r="C325">
            <v>0</v>
          </cell>
          <cell r="D325">
            <v>1593366.5834001694</v>
          </cell>
          <cell r="E325">
            <v>0</v>
          </cell>
          <cell r="F325">
            <v>1372497.3469999998</v>
          </cell>
          <cell r="G325">
            <v>0</v>
          </cell>
          <cell r="H325">
            <v>2965863.9304001695</v>
          </cell>
        </row>
        <row r="326">
          <cell r="A326" t="str">
            <v>2.1.1.1.1.1</v>
          </cell>
          <cell r="B326" t="str">
            <v>VENTAS Y/O SERVICIOS GRAVADOS A LA TASA GENERAL DE CONTADO</v>
          </cell>
          <cell r="C326">
            <v>0</v>
          </cell>
          <cell r="D326">
            <v>601183.72340002097</v>
          </cell>
          <cell r="E326">
            <v>0</v>
          </cell>
          <cell r="F326">
            <v>811399.45089999994</v>
          </cell>
          <cell r="G326">
            <v>0</v>
          </cell>
          <cell r="H326">
            <v>1412583.174300021</v>
          </cell>
        </row>
        <row r="327">
          <cell r="A327" t="str">
            <v>2.1.1.1.1.2</v>
          </cell>
          <cell r="B327" t="str">
            <v>VENTAS Y/O SERVICIOS GRAVADOS A LA TASA GENERAL A CREDITO</v>
          </cell>
          <cell r="C327">
            <v>0</v>
          </cell>
          <cell r="D327">
            <v>992182.86000014842</v>
          </cell>
          <cell r="E327">
            <v>0</v>
          </cell>
          <cell r="F327">
            <v>561097.8960999999</v>
          </cell>
          <cell r="G327">
            <v>0</v>
          </cell>
          <cell r="H327">
            <v>1553280.7561001484</v>
          </cell>
        </row>
        <row r="328">
          <cell r="A328" t="str">
            <v>2.1.1.1.4</v>
          </cell>
          <cell r="B328" t="str">
            <v xml:space="preserve"> DEVOLUCIONES, REBAJAS Y BONIFICACIONES SOBRE VENTAS NACIONALES </v>
          </cell>
          <cell r="C328">
            <v>117860.65000300005</v>
          </cell>
          <cell r="D328">
            <v>0</v>
          </cell>
          <cell r="E328">
            <v>8261.3700000000008</v>
          </cell>
          <cell r="F328">
            <v>0</v>
          </cell>
          <cell r="G328">
            <v>126122.02000300004</v>
          </cell>
          <cell r="H328">
            <v>0</v>
          </cell>
        </row>
        <row r="329">
          <cell r="A329" t="str">
            <v>2.1.1.1.4.1</v>
          </cell>
          <cell r="B329" t="str">
            <v xml:space="preserve"> DEVOLUCIONES SOBRE VENTAS NACIONALES </v>
          </cell>
          <cell r="C329">
            <v>111280.65000000002</v>
          </cell>
          <cell r="D329">
            <v>0</v>
          </cell>
          <cell r="E329">
            <v>8261.3700000000008</v>
          </cell>
          <cell r="F329">
            <v>0</v>
          </cell>
          <cell r="G329">
            <v>119542.02000000002</v>
          </cell>
          <cell r="H329">
            <v>0</v>
          </cell>
        </row>
        <row r="330">
          <cell r="A330" t="str">
            <v>2.1.1.1.4.1.1</v>
          </cell>
          <cell r="B330" t="str">
            <v>DEVOLUCIONES SOBRE VENTAS NACIONALES A LA TASA GENERAL</v>
          </cell>
          <cell r="C330">
            <v>111280.65000000002</v>
          </cell>
          <cell r="D330">
            <v>0</v>
          </cell>
          <cell r="E330">
            <v>8261.3700000000008</v>
          </cell>
          <cell r="F330">
            <v>0</v>
          </cell>
          <cell r="G330">
            <v>119542.02000000002</v>
          </cell>
          <cell r="H330">
            <v>0</v>
          </cell>
        </row>
        <row r="331">
          <cell r="A331" t="str">
            <v>2.1.1.1.4.2</v>
          </cell>
          <cell r="B331" t="str">
            <v xml:space="preserve"> DESCUENTO COMERCIAL SOBRE VENTAS NACIONALES </v>
          </cell>
          <cell r="C331">
            <v>6580.0000030000228</v>
          </cell>
          <cell r="D331">
            <v>0</v>
          </cell>
          <cell r="E331">
            <v>0</v>
          </cell>
          <cell r="F331">
            <v>0</v>
          </cell>
          <cell r="G331">
            <v>6580.0000030000228</v>
          </cell>
          <cell r="H331">
            <v>0</v>
          </cell>
        </row>
        <row r="332">
          <cell r="A332" t="str">
            <v>2.1.1.1.4.2.1</v>
          </cell>
          <cell r="B332" t="str">
            <v>DESCUENTO COMERCIAL SOBRE VENTAS NACIONALES A LA TASA GENERAL</v>
          </cell>
          <cell r="C332">
            <v>6580.0000030000228</v>
          </cell>
          <cell r="D332">
            <v>0</v>
          </cell>
          <cell r="E332">
            <v>0</v>
          </cell>
          <cell r="F332">
            <v>0</v>
          </cell>
          <cell r="G332">
            <v>6580.0000030000228</v>
          </cell>
          <cell r="H332">
            <v>0</v>
          </cell>
        </row>
        <row r="333">
          <cell r="A333" t="str">
            <v>2.1.2</v>
          </cell>
          <cell r="B333" t="str">
            <v xml:space="preserve"> INGRESOS NETOS POR: </v>
          </cell>
          <cell r="C333">
            <v>0</v>
          </cell>
          <cell r="D333">
            <v>293679.36999999982</v>
          </cell>
          <cell r="E333">
            <v>0</v>
          </cell>
          <cell r="F333">
            <v>197946.30499999999</v>
          </cell>
          <cell r="G333">
            <v>0</v>
          </cell>
          <cell r="H333">
            <v>491625.67499999981</v>
          </cell>
        </row>
        <row r="334">
          <cell r="A334" t="str">
            <v>2.1.2.20</v>
          </cell>
          <cell r="B334" t="str">
            <v xml:space="preserve"> SERVICIOS EN GENERAL </v>
          </cell>
          <cell r="C334">
            <v>0</v>
          </cell>
          <cell r="D334">
            <v>289314.99999999983</v>
          </cell>
          <cell r="E334">
            <v>0</v>
          </cell>
          <cell r="F334">
            <v>193346.345</v>
          </cell>
          <cell r="G334">
            <v>0</v>
          </cell>
          <cell r="H334">
            <v>482661.3449999998</v>
          </cell>
        </row>
        <row r="335">
          <cell r="A335" t="str">
            <v>2.1.2.20.1</v>
          </cell>
          <cell r="B335" t="str">
            <v xml:space="preserve"> SERVICIOS EN GENERAL </v>
          </cell>
          <cell r="C335">
            <v>0</v>
          </cell>
          <cell r="D335">
            <v>289314.99999999983</v>
          </cell>
          <cell r="E335">
            <v>0</v>
          </cell>
          <cell r="F335">
            <v>193346.345</v>
          </cell>
          <cell r="G335">
            <v>0</v>
          </cell>
          <cell r="H335">
            <v>482661.3449999998</v>
          </cell>
        </row>
        <row r="336">
          <cell r="A336" t="str">
            <v>2.1.2.20.1.7</v>
          </cell>
          <cell r="B336" t="str">
            <v>USO DE LENTE DE 2.4,  2.7, 2.9 MM</v>
          </cell>
          <cell r="C336">
            <v>0</v>
          </cell>
          <cell r="D336">
            <v>3500</v>
          </cell>
          <cell r="E336">
            <v>0</v>
          </cell>
          <cell r="F336">
            <v>4310.3450000000003</v>
          </cell>
          <cell r="G336">
            <v>0</v>
          </cell>
          <cell r="H336">
            <v>7810.3450000000003</v>
          </cell>
        </row>
        <row r="337">
          <cell r="A337" t="str">
            <v>2.1.2.20.1.9</v>
          </cell>
          <cell r="B337" t="str">
            <v>USO DE SILLA DE PLAYA.</v>
          </cell>
          <cell r="C337">
            <v>0</v>
          </cell>
          <cell r="D337">
            <v>41220</v>
          </cell>
          <cell r="E337">
            <v>0</v>
          </cell>
          <cell r="F337">
            <v>28860</v>
          </cell>
          <cell r="G337">
            <v>0</v>
          </cell>
          <cell r="H337">
            <v>70080</v>
          </cell>
        </row>
        <row r="338">
          <cell r="A338" t="str">
            <v>2.1.2.20.1.16</v>
          </cell>
          <cell r="B338" t="str">
            <v>RENTA DE EJERCITADOR PARA REHABILITACION DE RODILLA (POR DIA SUBSECUENTE)</v>
          </cell>
          <cell r="C338">
            <v>0</v>
          </cell>
          <cell r="D338">
            <v>0</v>
          </cell>
          <cell r="E338">
            <v>0</v>
          </cell>
          <cell r="F338">
            <v>12000</v>
          </cell>
          <cell r="G338">
            <v>0</v>
          </cell>
          <cell r="H338">
            <v>12000</v>
          </cell>
        </row>
        <row r="339">
          <cell r="A339" t="str">
            <v>2.1.2.20.1.19</v>
          </cell>
          <cell r="B339" t="str">
            <v>RENTA DE EJERCITADOR PARA REHABILITACION DE RODILLA (POR PRIMER DIA DE USO)</v>
          </cell>
          <cell r="C339">
            <v>0</v>
          </cell>
          <cell r="D339">
            <v>1000</v>
          </cell>
          <cell r="E339">
            <v>0</v>
          </cell>
          <cell r="F339">
            <v>2000</v>
          </cell>
          <cell r="G339">
            <v>0</v>
          </cell>
          <cell r="H339">
            <v>3000</v>
          </cell>
        </row>
        <row r="340">
          <cell r="A340" t="str">
            <v>2.1.2.20.1.31</v>
          </cell>
          <cell r="B340" t="str">
            <v>USO DE TORNIQUETE (KIDE)</v>
          </cell>
          <cell r="C340">
            <v>0</v>
          </cell>
          <cell r="D340">
            <v>0</v>
          </cell>
          <cell r="E340">
            <v>0</v>
          </cell>
          <cell r="F340">
            <v>3600</v>
          </cell>
          <cell r="G340">
            <v>0</v>
          </cell>
          <cell r="H340">
            <v>3600</v>
          </cell>
        </row>
        <row r="341">
          <cell r="A341" t="str">
            <v>2.1.2.20.1.32</v>
          </cell>
          <cell r="B341" t="str">
            <v>RENTA DE TORRE CON EQUIPO PARA CIRUGIA</v>
          </cell>
          <cell r="C341">
            <v>0</v>
          </cell>
          <cell r="D341">
            <v>128740</v>
          </cell>
          <cell r="E341">
            <v>0</v>
          </cell>
          <cell r="F341">
            <v>55796</v>
          </cell>
          <cell r="G341">
            <v>0</v>
          </cell>
          <cell r="H341">
            <v>184536</v>
          </cell>
        </row>
        <row r="342">
          <cell r="A342" t="str">
            <v>2.1.2.20.1.42</v>
          </cell>
          <cell r="B342" t="str">
            <v>SERVICIO DE ESTERILIZACION DE INSTRUMENTAL</v>
          </cell>
          <cell r="C342">
            <v>0</v>
          </cell>
          <cell r="D342">
            <v>6355</v>
          </cell>
          <cell r="E342">
            <v>0</v>
          </cell>
          <cell r="F342">
            <v>9000</v>
          </cell>
          <cell r="G342">
            <v>0</v>
          </cell>
          <cell r="H342">
            <v>15355</v>
          </cell>
        </row>
        <row r="343">
          <cell r="A343" t="str">
            <v>2.1.2.20.1.55</v>
          </cell>
          <cell r="B343" t="str">
            <v>RENTA  DE EQUIPO DE ARTROSCOPIA BASICO.</v>
          </cell>
          <cell r="C343">
            <v>0</v>
          </cell>
          <cell r="D343">
            <v>21000</v>
          </cell>
          <cell r="E343">
            <v>0</v>
          </cell>
          <cell r="F343">
            <v>14000</v>
          </cell>
          <cell r="G343">
            <v>0</v>
          </cell>
          <cell r="H343">
            <v>35000</v>
          </cell>
        </row>
        <row r="344">
          <cell r="A344" t="str">
            <v>2.1.2.20.1.57</v>
          </cell>
          <cell r="B344" t="str">
            <v>USO  DE SIERRA NEUMATICA</v>
          </cell>
          <cell r="C344">
            <v>0</v>
          </cell>
          <cell r="D344">
            <v>2750</v>
          </cell>
          <cell r="E344">
            <v>0</v>
          </cell>
          <cell r="F344">
            <v>-2750</v>
          </cell>
          <cell r="G344">
            <v>0</v>
          </cell>
          <cell r="H344">
            <v>0</v>
          </cell>
        </row>
        <row r="345">
          <cell r="A345" t="str">
            <v>2.1.2.20.1.61</v>
          </cell>
          <cell r="B345" t="str">
            <v>USO DE PERFORADOR</v>
          </cell>
          <cell r="C345">
            <v>0</v>
          </cell>
          <cell r="D345">
            <v>10699.999999999884</v>
          </cell>
          <cell r="E345">
            <v>0</v>
          </cell>
          <cell r="F345">
            <v>-100</v>
          </cell>
          <cell r="G345">
            <v>0</v>
          </cell>
          <cell r="H345">
            <v>10599.999999999884</v>
          </cell>
        </row>
        <row r="346">
          <cell r="A346" t="str">
            <v>2.1.2.20.1.62</v>
          </cell>
          <cell r="B346" t="str">
            <v>RENTA CHAROLA CON INSTRUMETAL.</v>
          </cell>
          <cell r="C346">
            <v>0</v>
          </cell>
          <cell r="D346">
            <v>3500</v>
          </cell>
          <cell r="E346">
            <v>0</v>
          </cell>
          <cell r="F346">
            <v>0</v>
          </cell>
          <cell r="G346">
            <v>0</v>
          </cell>
          <cell r="H346">
            <v>3500</v>
          </cell>
        </row>
        <row r="347">
          <cell r="A347" t="str">
            <v>2.1.2.20.1.63</v>
          </cell>
          <cell r="B347" t="str">
            <v>USO DE SPIDER</v>
          </cell>
          <cell r="C347">
            <v>0</v>
          </cell>
          <cell r="D347">
            <v>22049.999999999884</v>
          </cell>
          <cell r="E347">
            <v>0</v>
          </cell>
          <cell r="F347">
            <v>21630</v>
          </cell>
          <cell r="G347">
            <v>0</v>
          </cell>
          <cell r="H347">
            <v>43679.999999999884</v>
          </cell>
        </row>
        <row r="348">
          <cell r="A348" t="str">
            <v>2.1.2.20.1.83</v>
          </cell>
          <cell r="B348" t="str">
            <v>RENTA DE ULTRASONIDO PORTATIL</v>
          </cell>
          <cell r="C348">
            <v>0</v>
          </cell>
          <cell r="D348">
            <v>3500</v>
          </cell>
          <cell r="E348">
            <v>0</v>
          </cell>
          <cell r="F348">
            <v>0</v>
          </cell>
          <cell r="G348">
            <v>0</v>
          </cell>
          <cell r="H348">
            <v>3500</v>
          </cell>
        </row>
        <row r="349">
          <cell r="A349" t="str">
            <v>2.1.2.20.1.85</v>
          </cell>
          <cell r="B349" t="str">
            <v>RENTA DE EQUIPO PARA ARTROSCOPIA</v>
          </cell>
          <cell r="C349">
            <v>0</v>
          </cell>
          <cell r="D349">
            <v>45000</v>
          </cell>
          <cell r="E349">
            <v>0</v>
          </cell>
          <cell r="F349">
            <v>45000</v>
          </cell>
          <cell r="G349">
            <v>0</v>
          </cell>
          <cell r="H349">
            <v>90000</v>
          </cell>
        </row>
        <row r="350">
          <cell r="A350" t="str">
            <v>2.1.2.22</v>
          </cell>
          <cell r="B350" t="str">
            <v xml:space="preserve"> OTROS INGRESOS NETOS </v>
          </cell>
          <cell r="C350">
            <v>0</v>
          </cell>
          <cell r="D350">
            <v>4364.3700000000026</v>
          </cell>
          <cell r="E350">
            <v>0</v>
          </cell>
          <cell r="F350">
            <v>4599.96</v>
          </cell>
          <cell r="G350">
            <v>0</v>
          </cell>
          <cell r="H350">
            <v>8964.3300000000017</v>
          </cell>
        </row>
        <row r="351">
          <cell r="A351" t="str">
            <v>2.1.2.22.1</v>
          </cell>
          <cell r="B351" t="str">
            <v xml:space="preserve"> OTROS INGRESOS </v>
          </cell>
          <cell r="C351">
            <v>0</v>
          </cell>
          <cell r="D351">
            <v>4364.3700000000026</v>
          </cell>
          <cell r="E351">
            <v>0</v>
          </cell>
          <cell r="F351">
            <v>4599.96</v>
          </cell>
          <cell r="G351">
            <v>0</v>
          </cell>
          <cell r="H351">
            <v>8964.3300000000017</v>
          </cell>
        </row>
        <row r="352">
          <cell r="A352" t="str">
            <v>2.1.2.22.1.1</v>
          </cell>
          <cell r="B352" t="str">
            <v>SERVICIO DE ENVIO Y/O RECOLECCION</v>
          </cell>
          <cell r="C352">
            <v>0</v>
          </cell>
          <cell r="D352">
            <v>864.37000000000262</v>
          </cell>
          <cell r="E352">
            <v>0</v>
          </cell>
          <cell r="F352">
            <v>1344.96</v>
          </cell>
          <cell r="G352">
            <v>0</v>
          </cell>
          <cell r="H352">
            <v>2209.3300000000027</v>
          </cell>
        </row>
        <row r="353">
          <cell r="A353" t="str">
            <v>2.1.2.22.1.6</v>
          </cell>
          <cell r="B353" t="str">
            <v>EQUIPO PARA BLOQUEO INTERESCALENICO</v>
          </cell>
          <cell r="C353">
            <v>0</v>
          </cell>
          <cell r="D353">
            <v>3500</v>
          </cell>
          <cell r="E353">
            <v>0</v>
          </cell>
          <cell r="F353">
            <v>3255</v>
          </cell>
          <cell r="G353">
            <v>0</v>
          </cell>
          <cell r="H353">
            <v>6755</v>
          </cell>
        </row>
        <row r="354">
          <cell r="A354" t="str">
            <v>2.2</v>
          </cell>
          <cell r="B354" t="str">
            <v xml:space="preserve"> COSTOS Y GASTOS </v>
          </cell>
          <cell r="C354">
            <v>2064784.6138932435</v>
          </cell>
          <cell r="D354">
            <v>0</v>
          </cell>
          <cell r="E354">
            <v>1488975.6603950001</v>
          </cell>
          <cell r="F354">
            <v>3706.49</v>
          </cell>
          <cell r="G354">
            <v>3550053.7842882434</v>
          </cell>
          <cell r="H354">
            <v>0</v>
          </cell>
        </row>
        <row r="355">
          <cell r="A355" t="str">
            <v>2.2.1</v>
          </cell>
          <cell r="B355" t="str">
            <v xml:space="preserve"> COSTO DE VENTAS O DE SERVICIOS </v>
          </cell>
          <cell r="C355">
            <v>855409.38319323212</v>
          </cell>
          <cell r="D355">
            <v>0</v>
          </cell>
          <cell r="E355">
            <v>783089.0465950002</v>
          </cell>
          <cell r="F355">
            <v>3705.5</v>
          </cell>
          <cell r="G355">
            <v>1634792.9297882323</v>
          </cell>
          <cell r="H355">
            <v>0</v>
          </cell>
        </row>
        <row r="356">
          <cell r="A356" t="str">
            <v>2.2.1.1</v>
          </cell>
          <cell r="B356" t="str">
            <v>COSTO DE VENTAS O DE SERVICIOS</v>
          </cell>
          <cell r="C356">
            <v>855409.38319323212</v>
          </cell>
          <cell r="D356">
            <v>0</v>
          </cell>
          <cell r="E356">
            <v>783089.0465950002</v>
          </cell>
          <cell r="F356">
            <v>3705.5</v>
          </cell>
          <cell r="G356">
            <v>1634792.9297882323</v>
          </cell>
          <cell r="H356">
            <v>0</v>
          </cell>
        </row>
        <row r="357">
          <cell r="A357" t="str">
            <v>2.2.2</v>
          </cell>
          <cell r="B357" t="str">
            <v xml:space="preserve"> GASTOS GENERALES </v>
          </cell>
          <cell r="C357">
            <v>1209375.2307000114</v>
          </cell>
          <cell r="D357">
            <v>0</v>
          </cell>
          <cell r="E357">
            <v>705886.61379999993</v>
          </cell>
          <cell r="F357">
            <v>0.99</v>
          </cell>
          <cell r="G357">
            <v>1915260.8545000111</v>
          </cell>
          <cell r="H357">
            <v>0</v>
          </cell>
        </row>
        <row r="358">
          <cell r="A358" t="str">
            <v>2.2.2.3</v>
          </cell>
          <cell r="B358" t="str">
            <v xml:space="preserve"> GASTOS GENERALES </v>
          </cell>
          <cell r="C358">
            <v>1209375.2307000114</v>
          </cell>
          <cell r="D358">
            <v>0</v>
          </cell>
          <cell r="E358">
            <v>705886.61379999993</v>
          </cell>
          <cell r="F358">
            <v>0.99</v>
          </cell>
          <cell r="G358">
            <v>1915260.8545000111</v>
          </cell>
          <cell r="H358">
            <v>0</v>
          </cell>
        </row>
        <row r="359">
          <cell r="A359" t="str">
            <v>2.2.2.3.1</v>
          </cell>
          <cell r="B359" t="str">
            <v xml:space="preserve"> BENEFICIOS A LOS EMPLEADOS DIRECTOS </v>
          </cell>
          <cell r="C359">
            <v>208456.64000000339</v>
          </cell>
          <cell r="D359">
            <v>0</v>
          </cell>
          <cell r="E359">
            <v>104228.32</v>
          </cell>
          <cell r="F359">
            <v>0</v>
          </cell>
          <cell r="G359">
            <v>312684.9600000034</v>
          </cell>
          <cell r="H359">
            <v>0</v>
          </cell>
        </row>
        <row r="360">
          <cell r="A360" t="str">
            <v>2.2.2.3.1.1</v>
          </cell>
          <cell r="B360" t="str">
            <v xml:space="preserve"> SUELDOS Y SALARIOS </v>
          </cell>
          <cell r="C360">
            <v>208456.64000000339</v>
          </cell>
          <cell r="D360">
            <v>0</v>
          </cell>
          <cell r="E360">
            <v>104228.32</v>
          </cell>
          <cell r="F360">
            <v>0</v>
          </cell>
          <cell r="G360">
            <v>312684.9600000034</v>
          </cell>
          <cell r="H360">
            <v>0</v>
          </cell>
        </row>
        <row r="361">
          <cell r="A361" t="str">
            <v>2.2.2.3.1.1.1</v>
          </cell>
          <cell r="B361" t="str">
            <v>SUELDOS</v>
          </cell>
          <cell r="C361">
            <v>208456.64000000339</v>
          </cell>
          <cell r="D361">
            <v>0</v>
          </cell>
          <cell r="E361">
            <v>104228.32</v>
          </cell>
          <cell r="F361">
            <v>0</v>
          </cell>
          <cell r="G361">
            <v>312684.9600000034</v>
          </cell>
          <cell r="H361">
            <v>0</v>
          </cell>
        </row>
        <row r="362">
          <cell r="A362" t="str">
            <v>2.2.2.3.4</v>
          </cell>
          <cell r="B362" t="str">
            <v xml:space="preserve"> IMPUESTOS Y APORTACIONES SOBRE SUELDOS Y SALARIOS </v>
          </cell>
          <cell r="C362">
            <v>54599.87000000017</v>
          </cell>
          <cell r="D362">
            <v>0</v>
          </cell>
          <cell r="E362">
            <v>15827.96</v>
          </cell>
          <cell r="F362">
            <v>0</v>
          </cell>
          <cell r="G362">
            <v>70427.830000000162</v>
          </cell>
          <cell r="H362">
            <v>0</v>
          </cell>
        </row>
        <row r="363">
          <cell r="A363" t="str">
            <v>2.2.2.3.4.1</v>
          </cell>
          <cell r="B363" t="str">
            <v xml:space="preserve"> CUOTAS AL I.M.S.S. </v>
          </cell>
          <cell r="C363">
            <v>24244.36000000007</v>
          </cell>
          <cell r="D363">
            <v>0</v>
          </cell>
          <cell r="E363">
            <v>12700.96</v>
          </cell>
          <cell r="F363">
            <v>0</v>
          </cell>
          <cell r="G363">
            <v>36945.320000000072</v>
          </cell>
          <cell r="H363">
            <v>0</v>
          </cell>
        </row>
        <row r="364">
          <cell r="A364" t="str">
            <v>2.2.2.3.4.1.1</v>
          </cell>
          <cell r="B364" t="str">
            <v>CUOTA FIJA</v>
          </cell>
          <cell r="C364">
            <v>11674.740000000107</v>
          </cell>
          <cell r="D364">
            <v>0</v>
          </cell>
          <cell r="E364">
            <v>6234.36</v>
          </cell>
          <cell r="F364">
            <v>0</v>
          </cell>
          <cell r="G364">
            <v>17909.100000000108</v>
          </cell>
          <cell r="H364">
            <v>0</v>
          </cell>
        </row>
        <row r="365">
          <cell r="A365" t="str">
            <v>2.2.2.3.4.1.2</v>
          </cell>
          <cell r="B365" t="str">
            <v>EXCEDENTE 3 SMGDI</v>
          </cell>
          <cell r="C365">
            <v>842.42000000000917</v>
          </cell>
          <cell r="D365">
            <v>0</v>
          </cell>
          <cell r="E365">
            <v>430.84</v>
          </cell>
          <cell r="F365">
            <v>0</v>
          </cell>
          <cell r="G365">
            <v>1273.2600000000091</v>
          </cell>
          <cell r="H365">
            <v>0</v>
          </cell>
        </row>
        <row r="366">
          <cell r="A366" t="str">
            <v>2.2.2.3.4.1.3</v>
          </cell>
          <cell r="B366" t="str">
            <v>PRESTACIONES EN DINERO</v>
          </cell>
          <cell r="C366">
            <v>1608.2399999999907</v>
          </cell>
          <cell r="D366">
            <v>0</v>
          </cell>
          <cell r="E366">
            <v>845.01</v>
          </cell>
          <cell r="F366">
            <v>0</v>
          </cell>
          <cell r="G366">
            <v>2453.2499999999909</v>
          </cell>
          <cell r="H366">
            <v>0</v>
          </cell>
        </row>
        <row r="367">
          <cell r="A367" t="str">
            <v>2.2.2.3.4.1.4</v>
          </cell>
          <cell r="B367" t="str">
            <v>GASTOS MEDICOS PENSIONADOS</v>
          </cell>
          <cell r="C367">
            <v>2412.3600000000006</v>
          </cell>
          <cell r="D367">
            <v>0</v>
          </cell>
          <cell r="E367">
            <v>1267.5</v>
          </cell>
          <cell r="F367">
            <v>0</v>
          </cell>
          <cell r="G367">
            <v>3679.8600000000006</v>
          </cell>
          <cell r="H367">
            <v>0</v>
          </cell>
        </row>
        <row r="368">
          <cell r="A368" t="str">
            <v>2.2.2.3.4.1.5</v>
          </cell>
          <cell r="B368" t="str">
            <v>RIESGOS DE TRABAJO</v>
          </cell>
          <cell r="C368">
            <v>1388.5199999999604</v>
          </cell>
          <cell r="D368">
            <v>0</v>
          </cell>
          <cell r="E368">
            <v>603.58000000000004</v>
          </cell>
          <cell r="F368">
            <v>0</v>
          </cell>
          <cell r="G368">
            <v>1992.0999999999603</v>
          </cell>
          <cell r="H368">
            <v>0</v>
          </cell>
        </row>
        <row r="369">
          <cell r="A369" t="str">
            <v>2.2.2.3.4.1.6</v>
          </cell>
          <cell r="B369" t="str">
            <v>INVALIDEZ Y VIDA</v>
          </cell>
          <cell r="C369">
            <v>4020.5899999999965</v>
          </cell>
          <cell r="D369">
            <v>0</v>
          </cell>
          <cell r="E369">
            <v>2112.52</v>
          </cell>
          <cell r="F369">
            <v>0</v>
          </cell>
          <cell r="G369">
            <v>6133.1099999999969</v>
          </cell>
          <cell r="H369">
            <v>0</v>
          </cell>
        </row>
        <row r="370">
          <cell r="A370" t="str">
            <v>2.2.2.3.4.1.7</v>
          </cell>
          <cell r="B370" t="str">
            <v>GUARDERIAS Y PRESTACIONES SOCIALES</v>
          </cell>
          <cell r="C370">
            <v>2297.4900000000052</v>
          </cell>
          <cell r="D370">
            <v>0</v>
          </cell>
          <cell r="E370">
            <v>1207.1500000000001</v>
          </cell>
          <cell r="F370">
            <v>0</v>
          </cell>
          <cell r="G370">
            <v>3504.6400000000053</v>
          </cell>
          <cell r="H370">
            <v>0</v>
          </cell>
        </row>
        <row r="371">
          <cell r="A371" t="str">
            <v>2.2.2.3.4.2</v>
          </cell>
          <cell r="B371" t="str">
            <v xml:space="preserve"> APORTACIONES AL INFONAVIT </v>
          </cell>
          <cell r="C371">
            <v>11487.459999999992</v>
          </cell>
          <cell r="D371">
            <v>0</v>
          </cell>
          <cell r="E371">
            <v>0</v>
          </cell>
          <cell r="F371">
            <v>0</v>
          </cell>
          <cell r="G371">
            <v>11487.459999999992</v>
          </cell>
          <cell r="H371">
            <v>0</v>
          </cell>
        </row>
        <row r="372">
          <cell r="A372" t="str">
            <v>2.2.2.3.4.2.1</v>
          </cell>
          <cell r="B372" t="str">
            <v>INFONAVIT-APORTACION PATRONAL SIN CREDITO</v>
          </cell>
          <cell r="C372">
            <v>5438.8099999999977</v>
          </cell>
          <cell r="D372">
            <v>0</v>
          </cell>
          <cell r="E372">
            <v>0</v>
          </cell>
          <cell r="F372">
            <v>0</v>
          </cell>
          <cell r="G372">
            <v>5438.8099999999977</v>
          </cell>
          <cell r="H372">
            <v>0</v>
          </cell>
        </row>
        <row r="373">
          <cell r="A373" t="str">
            <v>2.2.2.3.4.2.2</v>
          </cell>
          <cell r="B373" t="str">
            <v>INFONAVIT-APORTACION PATRONAL CON CREDITO</v>
          </cell>
          <cell r="C373">
            <v>6048.6499999999942</v>
          </cell>
          <cell r="D373">
            <v>0</v>
          </cell>
          <cell r="E373">
            <v>0</v>
          </cell>
          <cell r="F373">
            <v>0</v>
          </cell>
          <cell r="G373">
            <v>6048.6499999999942</v>
          </cell>
          <cell r="H373">
            <v>0</v>
          </cell>
        </row>
        <row r="374">
          <cell r="A374" t="str">
            <v>2.2.2.3.4.3</v>
          </cell>
          <cell r="B374" t="str">
            <v xml:space="preserve"> APORTACIONES AL SAR </v>
          </cell>
          <cell r="C374">
            <v>11832.050000000105</v>
          </cell>
          <cell r="D374">
            <v>0</v>
          </cell>
          <cell r="E374">
            <v>0</v>
          </cell>
          <cell r="F374">
            <v>0</v>
          </cell>
          <cell r="G374">
            <v>11832.050000000105</v>
          </cell>
          <cell r="H374">
            <v>0</v>
          </cell>
        </row>
        <row r="375">
          <cell r="A375" t="str">
            <v>2.2.2.3.4.3.1</v>
          </cell>
          <cell r="B375" t="str">
            <v>RETIRO</v>
          </cell>
          <cell r="C375">
            <v>4594.9700000000012</v>
          </cell>
          <cell r="D375">
            <v>0</v>
          </cell>
          <cell r="E375">
            <v>0</v>
          </cell>
          <cell r="F375">
            <v>0</v>
          </cell>
          <cell r="G375">
            <v>4594.9700000000012</v>
          </cell>
          <cell r="H375">
            <v>0</v>
          </cell>
        </row>
        <row r="376">
          <cell r="A376" t="str">
            <v>2.2.2.3.4.3.2</v>
          </cell>
          <cell r="B376" t="str">
            <v>CESANTIA EN EDAD AVANZADA Y VEJEZ</v>
          </cell>
          <cell r="C376">
            <v>7237.0800000001036</v>
          </cell>
          <cell r="D376">
            <v>0</v>
          </cell>
          <cell r="E376">
            <v>0</v>
          </cell>
          <cell r="F376">
            <v>0</v>
          </cell>
          <cell r="G376">
            <v>7237.0800000001036</v>
          </cell>
          <cell r="H376">
            <v>0</v>
          </cell>
        </row>
        <row r="377">
          <cell r="A377" t="str">
            <v>2.2.2.3.4.4</v>
          </cell>
          <cell r="B377" t="str">
            <v>IMPUESTO ESTATAL SOBRE NOMINAS</v>
          </cell>
          <cell r="C377">
            <v>7036</v>
          </cell>
          <cell r="D377">
            <v>0</v>
          </cell>
          <cell r="E377">
            <v>3127</v>
          </cell>
          <cell r="F377">
            <v>0</v>
          </cell>
          <cell r="G377">
            <v>10163</v>
          </cell>
          <cell r="H377">
            <v>0</v>
          </cell>
        </row>
        <row r="378">
          <cell r="A378" t="str">
            <v>2.2.2.3.5</v>
          </cell>
          <cell r="B378" t="str">
            <v xml:space="preserve"> SERVICIOS ADMINISTRATIVOS </v>
          </cell>
          <cell r="C378">
            <v>503150.83620000258</v>
          </cell>
          <cell r="D378">
            <v>0</v>
          </cell>
          <cell r="E378">
            <v>295368.49099999998</v>
          </cell>
          <cell r="F378">
            <v>0</v>
          </cell>
          <cell r="G378">
            <v>798519.3272000025</v>
          </cell>
          <cell r="H378">
            <v>0</v>
          </cell>
        </row>
        <row r="379">
          <cell r="A379" t="str">
            <v>2.2.2.3.5.1</v>
          </cell>
          <cell r="B379" t="str">
            <v>SERVICIOS ADMINISTRATIVOS</v>
          </cell>
          <cell r="C379">
            <v>503150.83620000258</v>
          </cell>
          <cell r="D379">
            <v>0</v>
          </cell>
          <cell r="E379">
            <v>295368.49099999998</v>
          </cell>
          <cell r="F379">
            <v>0</v>
          </cell>
          <cell r="G379">
            <v>798519.3272000025</v>
          </cell>
          <cell r="H379">
            <v>0</v>
          </cell>
        </row>
        <row r="380">
          <cell r="A380" t="str">
            <v>2.2.2.3.6</v>
          </cell>
          <cell r="B380" t="str">
            <v xml:space="preserve"> HONORARIOS </v>
          </cell>
          <cell r="C380">
            <v>64516.5</v>
          </cell>
          <cell r="D380">
            <v>0</v>
          </cell>
          <cell r="E380">
            <v>15400</v>
          </cell>
          <cell r="F380">
            <v>0</v>
          </cell>
          <cell r="G380">
            <v>79916.5</v>
          </cell>
          <cell r="H380">
            <v>0</v>
          </cell>
        </row>
        <row r="381">
          <cell r="A381" t="str">
            <v>2.2.2.3.6.1</v>
          </cell>
          <cell r="B381" t="str">
            <v xml:space="preserve"> HONORARIOS A PERSONAS FISICAS </v>
          </cell>
          <cell r="C381">
            <v>33716.5</v>
          </cell>
          <cell r="D381">
            <v>0</v>
          </cell>
          <cell r="E381">
            <v>0</v>
          </cell>
          <cell r="F381">
            <v>0</v>
          </cell>
          <cell r="G381">
            <v>33716.5</v>
          </cell>
          <cell r="H381">
            <v>0</v>
          </cell>
        </row>
        <row r="382">
          <cell r="A382" t="str">
            <v>2.2.2.3.6.1.1</v>
          </cell>
          <cell r="B382" t="str">
            <v>HONORARIOS A PERSONAS FISICAS RESIDENTES NACIONALES</v>
          </cell>
          <cell r="C382">
            <v>33716.5</v>
          </cell>
          <cell r="D382">
            <v>0</v>
          </cell>
          <cell r="E382">
            <v>0</v>
          </cell>
          <cell r="F382">
            <v>0</v>
          </cell>
          <cell r="G382">
            <v>33716.5</v>
          </cell>
          <cell r="H382">
            <v>0</v>
          </cell>
        </row>
        <row r="383">
          <cell r="A383" t="str">
            <v>2.2.2.3.6.2</v>
          </cell>
          <cell r="B383" t="str">
            <v xml:space="preserve"> HONORARIOS A PERSONAS MORALES </v>
          </cell>
          <cell r="C383">
            <v>30800</v>
          </cell>
          <cell r="D383">
            <v>0</v>
          </cell>
          <cell r="E383">
            <v>15400</v>
          </cell>
          <cell r="F383">
            <v>0</v>
          </cell>
          <cell r="G383">
            <v>46200</v>
          </cell>
          <cell r="H383">
            <v>0</v>
          </cell>
        </row>
        <row r="384">
          <cell r="A384" t="str">
            <v>2.2.2.3.6.2.1</v>
          </cell>
          <cell r="B384" t="str">
            <v>HONORARIOS A PERSONAS MORALES RESIDENTES  NACIONALES</v>
          </cell>
          <cell r="C384">
            <v>30800</v>
          </cell>
          <cell r="D384">
            <v>0</v>
          </cell>
          <cell r="E384">
            <v>15400</v>
          </cell>
          <cell r="F384">
            <v>0</v>
          </cell>
          <cell r="G384">
            <v>46200</v>
          </cell>
          <cell r="H384">
            <v>0</v>
          </cell>
        </row>
        <row r="385">
          <cell r="A385" t="str">
            <v>2.2.2.3.7</v>
          </cell>
          <cell r="B385" t="str">
            <v xml:space="preserve"> ARRENDAMIENTOS </v>
          </cell>
          <cell r="C385">
            <v>45816.400000000373</v>
          </cell>
          <cell r="D385">
            <v>0</v>
          </cell>
          <cell r="E385">
            <v>65846.75</v>
          </cell>
          <cell r="F385">
            <v>0</v>
          </cell>
          <cell r="G385">
            <v>111663.15000000039</v>
          </cell>
          <cell r="H385">
            <v>0</v>
          </cell>
        </row>
        <row r="386">
          <cell r="A386" t="str">
            <v>2.2.2.3.7.1</v>
          </cell>
          <cell r="B386" t="str">
            <v>ARRENDAMIENTO A PERSONAS FISICAS RESIDENTES NACIONALES</v>
          </cell>
          <cell r="C386">
            <v>40001.420000000158</v>
          </cell>
          <cell r="D386">
            <v>0</v>
          </cell>
          <cell r="E386">
            <v>62939.26</v>
          </cell>
          <cell r="F386">
            <v>0</v>
          </cell>
          <cell r="G386">
            <v>102940.68000000017</v>
          </cell>
          <cell r="H386">
            <v>0</v>
          </cell>
        </row>
        <row r="387">
          <cell r="A387" t="str">
            <v>2.2.2.3.7.2</v>
          </cell>
          <cell r="B387" t="str">
            <v>ARRENDAMIENTO A PERSONAS MORALES RESIDENTES NACIONALES</v>
          </cell>
          <cell r="C387">
            <v>5814.9800000002142</v>
          </cell>
          <cell r="D387">
            <v>0</v>
          </cell>
          <cell r="E387">
            <v>2907.49</v>
          </cell>
          <cell r="F387">
            <v>0</v>
          </cell>
          <cell r="G387">
            <v>8722.470000000214</v>
          </cell>
          <cell r="H387">
            <v>0</v>
          </cell>
        </row>
        <row r="388">
          <cell r="A388" t="str">
            <v>2.2.2.3.8</v>
          </cell>
          <cell r="B388" t="str">
            <v xml:space="preserve"> COMBUSTIBLES Y LUBRICANTES </v>
          </cell>
          <cell r="C388">
            <v>30529.499999999302</v>
          </cell>
          <cell r="D388">
            <v>0</v>
          </cell>
          <cell r="E388">
            <v>24183.23</v>
          </cell>
          <cell r="F388">
            <v>0</v>
          </cell>
          <cell r="G388">
            <v>54712.729999999297</v>
          </cell>
          <cell r="H388">
            <v>0</v>
          </cell>
        </row>
        <row r="389">
          <cell r="A389" t="str">
            <v>2.2.2.3.8.1</v>
          </cell>
          <cell r="B389" t="str">
            <v>GASOLINA</v>
          </cell>
          <cell r="C389">
            <v>30529.499999999302</v>
          </cell>
          <cell r="D389">
            <v>0</v>
          </cell>
          <cell r="E389">
            <v>24183.23</v>
          </cell>
          <cell r="F389">
            <v>0</v>
          </cell>
          <cell r="G389">
            <v>54712.729999999297</v>
          </cell>
          <cell r="H389">
            <v>0</v>
          </cell>
        </row>
        <row r="390">
          <cell r="A390" t="str">
            <v>2.2.2.3.9</v>
          </cell>
          <cell r="B390" t="str">
            <v xml:space="preserve"> VIATICOS Y GASTOS DE VIAJE </v>
          </cell>
          <cell r="C390">
            <v>11580.061699999918</v>
          </cell>
          <cell r="D390">
            <v>0</v>
          </cell>
          <cell r="E390">
            <v>6569.3956999999991</v>
          </cell>
          <cell r="F390">
            <v>0</v>
          </cell>
          <cell r="G390">
            <v>18149.457399999916</v>
          </cell>
          <cell r="H390">
            <v>0</v>
          </cell>
        </row>
        <row r="391">
          <cell r="A391" t="str">
            <v>2.2.2.3.9.1</v>
          </cell>
          <cell r="B391" t="str">
            <v>HOSPEDAJE</v>
          </cell>
          <cell r="C391">
            <v>1342.3600000000151</v>
          </cell>
          <cell r="D391">
            <v>0</v>
          </cell>
          <cell r="E391">
            <v>334.02</v>
          </cell>
          <cell r="F391">
            <v>0</v>
          </cell>
          <cell r="G391">
            <v>1676.3800000000151</v>
          </cell>
          <cell r="H391">
            <v>0</v>
          </cell>
        </row>
        <row r="392">
          <cell r="A392" t="str">
            <v>2.2.2.3.9.2</v>
          </cell>
          <cell r="B392" t="str">
            <v>IMPUESTO DE HOSPEDAJE</v>
          </cell>
          <cell r="C392">
            <v>52.860000000000127</v>
          </cell>
          <cell r="D392">
            <v>0</v>
          </cell>
          <cell r="E392">
            <v>12.53</v>
          </cell>
          <cell r="F392">
            <v>0</v>
          </cell>
          <cell r="G392">
            <v>65.390000000000128</v>
          </cell>
          <cell r="H392">
            <v>0</v>
          </cell>
        </row>
        <row r="393">
          <cell r="A393" t="str">
            <v>2.2.2.3.9.3</v>
          </cell>
          <cell r="B393" t="str">
            <v>CONSUMO DE ALIMENTOS (VIATICOS)</v>
          </cell>
          <cell r="C393">
            <v>1168.1100000000442</v>
          </cell>
          <cell r="D393">
            <v>0</v>
          </cell>
          <cell r="E393">
            <v>0</v>
          </cell>
          <cell r="F393">
            <v>0</v>
          </cell>
          <cell r="G393">
            <v>1168.1100000000442</v>
          </cell>
          <cell r="H393">
            <v>0</v>
          </cell>
        </row>
        <row r="394">
          <cell r="A394" t="str">
            <v>2.2.2.3.9.4</v>
          </cell>
          <cell r="B394" t="str">
            <v>CUOTAS DE PEAJE</v>
          </cell>
          <cell r="C394">
            <v>7885.3516999997955</v>
          </cell>
          <cell r="D394">
            <v>0</v>
          </cell>
          <cell r="E394">
            <v>5727.5656999999992</v>
          </cell>
          <cell r="F394">
            <v>0</v>
          </cell>
          <cell r="G394">
            <v>13612.917399999795</v>
          </cell>
          <cell r="H394">
            <v>0</v>
          </cell>
        </row>
        <row r="395">
          <cell r="A395" t="str">
            <v>2.2.2.3.9.6</v>
          </cell>
          <cell r="B395" t="str">
            <v>SERVICIO DE TAXI</v>
          </cell>
          <cell r="C395">
            <v>390.00000000010186</v>
          </cell>
          <cell r="D395">
            <v>0</v>
          </cell>
          <cell r="E395">
            <v>0</v>
          </cell>
          <cell r="F395">
            <v>0</v>
          </cell>
          <cell r="G395">
            <v>390.00000000010186</v>
          </cell>
          <cell r="H395">
            <v>0</v>
          </cell>
        </row>
        <row r="396">
          <cell r="A396" t="str">
            <v>2.2.2.3.9.7</v>
          </cell>
          <cell r="B396" t="str">
            <v>BOLETOS PASAJE AUTOBUSES</v>
          </cell>
          <cell r="C396">
            <v>741.379999999961</v>
          </cell>
          <cell r="D396">
            <v>0</v>
          </cell>
          <cell r="E396">
            <v>495.28</v>
          </cell>
          <cell r="F396">
            <v>0</v>
          </cell>
          <cell r="G396">
            <v>1236.659999999961</v>
          </cell>
          <cell r="H396">
            <v>0</v>
          </cell>
        </row>
        <row r="397">
          <cell r="A397" t="str">
            <v>2.2.2.3.10</v>
          </cell>
          <cell r="B397" t="str">
            <v xml:space="preserve"> DEPRECIACIONES </v>
          </cell>
          <cell r="C397">
            <v>128653.11160000796</v>
          </cell>
          <cell r="D397">
            <v>0</v>
          </cell>
          <cell r="E397">
            <v>64326.555799999936</v>
          </cell>
          <cell r="F397">
            <v>0</v>
          </cell>
          <cell r="G397">
            <v>192979.66740000792</v>
          </cell>
          <cell r="H397">
            <v>0</v>
          </cell>
        </row>
        <row r="398">
          <cell r="A398" t="str">
            <v>2.2.2.3.10.2</v>
          </cell>
          <cell r="B398" t="str">
            <v>DEPRECIACION DE MAQUINARIA Y EQUIPO</v>
          </cell>
          <cell r="C398">
            <v>122883.66720000794</v>
          </cell>
          <cell r="D398">
            <v>0</v>
          </cell>
          <cell r="E398">
            <v>61441.83359999994</v>
          </cell>
          <cell r="F398">
            <v>0</v>
          </cell>
          <cell r="G398">
            <v>184325.5008000079</v>
          </cell>
          <cell r="H398">
            <v>0</v>
          </cell>
        </row>
        <row r="399">
          <cell r="A399" t="str">
            <v>2.2.2.3.10.3</v>
          </cell>
          <cell r="B399" t="str">
            <v>DEPRECIACION DE EQUIPO DE TRANSPORTE</v>
          </cell>
          <cell r="C399">
            <v>3119.6199999999953</v>
          </cell>
          <cell r="D399">
            <v>0</v>
          </cell>
          <cell r="E399">
            <v>1559.81</v>
          </cell>
          <cell r="F399">
            <v>0</v>
          </cell>
          <cell r="G399">
            <v>4679.4299999999948</v>
          </cell>
          <cell r="H399">
            <v>0</v>
          </cell>
        </row>
        <row r="400">
          <cell r="A400" t="str">
            <v>2.2.2.3.10.4</v>
          </cell>
          <cell r="B400" t="str">
            <v>DEPRECIACION DE MOBILIARIO Y EQUIPO DE OFICINA</v>
          </cell>
          <cell r="C400">
            <v>134.86659999999983</v>
          </cell>
          <cell r="D400">
            <v>0</v>
          </cell>
          <cell r="E400">
            <v>67.433300000000003</v>
          </cell>
          <cell r="F400">
            <v>0</v>
          </cell>
          <cell r="G400">
            <v>202.29989999999984</v>
          </cell>
          <cell r="H400">
            <v>0</v>
          </cell>
        </row>
        <row r="401">
          <cell r="A401" t="str">
            <v>2.2.2.3.10.5</v>
          </cell>
          <cell r="B401" t="str">
            <v>DEPRECIACION DE EQUIPO DE COMPUTO</v>
          </cell>
          <cell r="C401">
            <v>2514.9578000000329</v>
          </cell>
          <cell r="D401">
            <v>0</v>
          </cell>
          <cell r="E401">
            <v>1257.4789000000001</v>
          </cell>
          <cell r="F401">
            <v>0</v>
          </cell>
          <cell r="G401">
            <v>3772.4367000000329</v>
          </cell>
          <cell r="H401">
            <v>0</v>
          </cell>
        </row>
        <row r="402">
          <cell r="A402" t="str">
            <v>2.2.2.3.12</v>
          </cell>
          <cell r="B402" t="str">
            <v xml:space="preserve"> TELEFONO </v>
          </cell>
          <cell r="C402">
            <v>23047.019999997341</v>
          </cell>
          <cell r="D402">
            <v>0</v>
          </cell>
          <cell r="E402">
            <v>11620.92</v>
          </cell>
          <cell r="F402">
            <v>0</v>
          </cell>
          <cell r="G402">
            <v>34667.939999997339</v>
          </cell>
          <cell r="H402">
            <v>0</v>
          </cell>
        </row>
        <row r="403">
          <cell r="A403" t="str">
            <v>2.2.2.3.12.1</v>
          </cell>
          <cell r="B403" t="str">
            <v>TELEFONO FIJO</v>
          </cell>
          <cell r="C403">
            <v>4462.0599999999395</v>
          </cell>
          <cell r="D403">
            <v>0</v>
          </cell>
          <cell r="E403">
            <v>2231.0300000000002</v>
          </cell>
          <cell r="F403">
            <v>0</v>
          </cell>
          <cell r="G403">
            <v>6693.0899999999401</v>
          </cell>
          <cell r="H403">
            <v>0</v>
          </cell>
        </row>
        <row r="404">
          <cell r="A404" t="str">
            <v>2.2.2.3.12.2</v>
          </cell>
          <cell r="B404" t="str">
            <v xml:space="preserve"> SERVICIO DE TELEFONIA CELULAR </v>
          </cell>
          <cell r="C404">
            <v>18584.959999997402</v>
          </cell>
          <cell r="D404">
            <v>0</v>
          </cell>
          <cell r="E404">
            <v>9389.89</v>
          </cell>
          <cell r="F404">
            <v>0</v>
          </cell>
          <cell r="G404">
            <v>27974.849999997401</v>
          </cell>
          <cell r="H404">
            <v>0</v>
          </cell>
        </row>
        <row r="405">
          <cell r="A405" t="str">
            <v>2.2.2.3.12.2.1</v>
          </cell>
          <cell r="B405" t="str">
            <v>SERVICIO DE TELEFONIA CELULAR</v>
          </cell>
          <cell r="C405">
            <v>18584.959999997402</v>
          </cell>
          <cell r="D405">
            <v>0</v>
          </cell>
          <cell r="E405">
            <v>9389.89</v>
          </cell>
          <cell r="F405">
            <v>0</v>
          </cell>
          <cell r="G405">
            <v>27974.849999997401</v>
          </cell>
          <cell r="H405">
            <v>0</v>
          </cell>
        </row>
        <row r="406">
          <cell r="A406" t="str">
            <v>2.2.2.3.13</v>
          </cell>
          <cell r="B406" t="str">
            <v>INTERNET</v>
          </cell>
          <cell r="C406">
            <v>100</v>
          </cell>
          <cell r="D406">
            <v>0</v>
          </cell>
          <cell r="E406">
            <v>100</v>
          </cell>
          <cell r="F406">
            <v>0</v>
          </cell>
          <cell r="G406">
            <v>200</v>
          </cell>
          <cell r="H406">
            <v>0</v>
          </cell>
        </row>
        <row r="407">
          <cell r="A407" t="str">
            <v>2.2.2.3.14</v>
          </cell>
          <cell r="B407" t="str">
            <v xml:space="preserve"> AGUA </v>
          </cell>
          <cell r="C407">
            <v>132</v>
          </cell>
          <cell r="D407">
            <v>0</v>
          </cell>
          <cell r="E407">
            <v>264</v>
          </cell>
          <cell r="F407">
            <v>0</v>
          </cell>
          <cell r="G407">
            <v>396</v>
          </cell>
          <cell r="H407">
            <v>0</v>
          </cell>
        </row>
        <row r="408">
          <cell r="A408" t="str">
            <v>2.2.2.3.14.3</v>
          </cell>
          <cell r="B408" t="str">
            <v>AGUA PURIFICADA (GASTOS)</v>
          </cell>
          <cell r="C408">
            <v>132</v>
          </cell>
          <cell r="D408">
            <v>0</v>
          </cell>
          <cell r="E408">
            <v>264</v>
          </cell>
          <cell r="F408">
            <v>0</v>
          </cell>
          <cell r="G408">
            <v>396</v>
          </cell>
          <cell r="H408">
            <v>0</v>
          </cell>
        </row>
        <row r="409">
          <cell r="A409" t="str">
            <v>2.2.2.3.15</v>
          </cell>
          <cell r="B409" t="str">
            <v xml:space="preserve"> ENERGIA ELECTRICA </v>
          </cell>
          <cell r="C409">
            <v>0</v>
          </cell>
          <cell r="D409">
            <v>0</v>
          </cell>
          <cell r="E409">
            <v>354.22</v>
          </cell>
          <cell r="F409">
            <v>0</v>
          </cell>
          <cell r="G409">
            <v>354.22</v>
          </cell>
          <cell r="H409">
            <v>0</v>
          </cell>
        </row>
        <row r="410">
          <cell r="A410" t="str">
            <v>2.2.2.3.15.1</v>
          </cell>
          <cell r="B410" t="str">
            <v>ENERGIA ELECTRICA</v>
          </cell>
          <cell r="C410">
            <v>0</v>
          </cell>
          <cell r="D410">
            <v>0</v>
          </cell>
          <cell r="E410">
            <v>327.99</v>
          </cell>
          <cell r="F410">
            <v>0</v>
          </cell>
          <cell r="G410">
            <v>327.99</v>
          </cell>
          <cell r="H410">
            <v>0</v>
          </cell>
        </row>
        <row r="411">
          <cell r="A411" t="str">
            <v>2.2.2.3.15.2</v>
          </cell>
          <cell r="B411" t="str">
            <v>DAP (DERECHO DE ALUMBRADO PUBLICO)</v>
          </cell>
          <cell r="C411">
            <v>0</v>
          </cell>
          <cell r="D411">
            <v>0</v>
          </cell>
          <cell r="E411">
            <v>26.23</v>
          </cell>
          <cell r="F411">
            <v>0</v>
          </cell>
          <cell r="G411">
            <v>26.23</v>
          </cell>
          <cell r="H411">
            <v>0</v>
          </cell>
        </row>
        <row r="412">
          <cell r="A412" t="str">
            <v>2.2.2.3.16</v>
          </cell>
          <cell r="B412" t="str">
            <v xml:space="preserve"> VIGILANCIA Y SEGURIDAD </v>
          </cell>
          <cell r="C412">
            <v>2357.6799999999894</v>
          </cell>
          <cell r="D412">
            <v>0</v>
          </cell>
          <cell r="E412">
            <v>1178.8399999999999</v>
          </cell>
          <cell r="F412">
            <v>0</v>
          </cell>
          <cell r="G412">
            <v>3536.5199999999895</v>
          </cell>
          <cell r="H412">
            <v>0</v>
          </cell>
        </row>
        <row r="413">
          <cell r="A413" t="str">
            <v>2.2.2.3.16.1</v>
          </cell>
          <cell r="B413" t="str">
            <v>MONITOREO ALARMA</v>
          </cell>
          <cell r="C413">
            <v>2357.6799999999894</v>
          </cell>
          <cell r="D413">
            <v>0</v>
          </cell>
          <cell r="E413">
            <v>1178.8399999999999</v>
          </cell>
          <cell r="F413">
            <v>0</v>
          </cell>
          <cell r="G413">
            <v>3536.5199999999895</v>
          </cell>
          <cell r="H413">
            <v>0</v>
          </cell>
        </row>
        <row r="414">
          <cell r="A414" t="str">
            <v>2.2.2.3.17</v>
          </cell>
          <cell r="B414" t="str">
            <v>LIMPIEZA Y ASEO</v>
          </cell>
          <cell r="C414">
            <v>0</v>
          </cell>
          <cell r="D414">
            <v>0</v>
          </cell>
          <cell r="E414">
            <v>3200</v>
          </cell>
          <cell r="F414">
            <v>0</v>
          </cell>
          <cell r="G414">
            <v>3200</v>
          </cell>
          <cell r="H414">
            <v>0</v>
          </cell>
        </row>
        <row r="415">
          <cell r="A415" t="str">
            <v>2.2.2.3.18</v>
          </cell>
          <cell r="B415" t="str">
            <v xml:space="preserve"> PAPELERIA Y ARTICULOS DE OFICINA </v>
          </cell>
          <cell r="C415">
            <v>13479.130000000005</v>
          </cell>
          <cell r="D415">
            <v>0</v>
          </cell>
          <cell r="E415">
            <v>23067.25</v>
          </cell>
          <cell r="F415">
            <v>0</v>
          </cell>
          <cell r="G415">
            <v>36546.380000000005</v>
          </cell>
          <cell r="H415">
            <v>0</v>
          </cell>
        </row>
        <row r="416">
          <cell r="A416" t="str">
            <v>2.2.2.3.18.1</v>
          </cell>
          <cell r="B416" t="str">
            <v>PAPELERIA Y ARTICULOS DE OFICINA</v>
          </cell>
          <cell r="C416">
            <v>13479.130000000005</v>
          </cell>
          <cell r="D416">
            <v>0</v>
          </cell>
          <cell r="E416">
            <v>23067.25</v>
          </cell>
          <cell r="F416">
            <v>0</v>
          </cell>
          <cell r="G416">
            <v>36546.380000000005</v>
          </cell>
          <cell r="H416">
            <v>0</v>
          </cell>
        </row>
        <row r="417">
          <cell r="A417" t="str">
            <v>2.2.2.3.19</v>
          </cell>
          <cell r="B417" t="str">
            <v xml:space="preserve"> MANTENIMIENTO Y CONSERVACION </v>
          </cell>
          <cell r="C417">
            <v>39472.490000000209</v>
          </cell>
          <cell r="D417">
            <v>0</v>
          </cell>
          <cell r="E417">
            <v>19408.944799999997</v>
          </cell>
          <cell r="F417">
            <v>0</v>
          </cell>
          <cell r="G417">
            <v>58881.434800000206</v>
          </cell>
          <cell r="H417">
            <v>0</v>
          </cell>
        </row>
        <row r="418">
          <cell r="A418" t="str">
            <v>2.2.2.3.19.1</v>
          </cell>
          <cell r="B418" t="str">
            <v>MANTENIMIENTO DE MAQUINARIA Y EQUIPO</v>
          </cell>
          <cell r="C418">
            <v>28816</v>
          </cell>
          <cell r="D418">
            <v>0</v>
          </cell>
          <cell r="E418">
            <v>16508</v>
          </cell>
          <cell r="F418">
            <v>0</v>
          </cell>
          <cell r="G418">
            <v>45324</v>
          </cell>
          <cell r="H418">
            <v>0</v>
          </cell>
        </row>
        <row r="419">
          <cell r="A419" t="str">
            <v>2.2.2.3.19.5</v>
          </cell>
          <cell r="B419" t="str">
            <v>MANTENIMIENTO DE EQUIPO DE TRANSPORTE</v>
          </cell>
          <cell r="C419">
            <v>7834.4900000001653</v>
          </cell>
          <cell r="D419">
            <v>0</v>
          </cell>
          <cell r="E419">
            <v>2085.3447999999999</v>
          </cell>
          <cell r="F419">
            <v>0</v>
          </cell>
          <cell r="G419">
            <v>9919.8348000001643</v>
          </cell>
          <cell r="H419">
            <v>0</v>
          </cell>
        </row>
        <row r="420">
          <cell r="A420" t="str">
            <v>2.2.2.3.19.7</v>
          </cell>
          <cell r="B420" t="str">
            <v>MANTENIMIENTO DE OTROS EQUIPOS</v>
          </cell>
          <cell r="C420">
            <v>2822</v>
          </cell>
          <cell r="D420">
            <v>0</v>
          </cell>
          <cell r="E420">
            <v>815.6</v>
          </cell>
          <cell r="F420">
            <v>0</v>
          </cell>
          <cell r="G420">
            <v>3637.6</v>
          </cell>
          <cell r="H420">
            <v>0</v>
          </cell>
        </row>
        <row r="421">
          <cell r="A421" t="str">
            <v>2.2.2.3.20</v>
          </cell>
          <cell r="B421" t="str">
            <v xml:space="preserve"> SEGUROS Y FIANZAS </v>
          </cell>
          <cell r="C421">
            <v>3350.8800000000047</v>
          </cell>
          <cell r="D421">
            <v>0</v>
          </cell>
          <cell r="E421">
            <v>10509.289999999999</v>
          </cell>
          <cell r="F421">
            <v>0</v>
          </cell>
          <cell r="G421">
            <v>13860.170000000004</v>
          </cell>
          <cell r="H421">
            <v>0</v>
          </cell>
        </row>
        <row r="422">
          <cell r="A422" t="str">
            <v>2.2.2.3.20.3</v>
          </cell>
          <cell r="B422" t="str">
            <v>SEGUROS DE AUTOMOVIL</v>
          </cell>
          <cell r="C422">
            <v>3221.5599999999977</v>
          </cell>
          <cell r="D422">
            <v>0</v>
          </cell>
          <cell r="E422">
            <v>10444.629999999999</v>
          </cell>
          <cell r="F422">
            <v>0</v>
          </cell>
          <cell r="G422">
            <v>13666.189999999997</v>
          </cell>
          <cell r="H422">
            <v>0</v>
          </cell>
        </row>
        <row r="423">
          <cell r="A423" t="str">
            <v>2.2.2.3.20.7</v>
          </cell>
          <cell r="B423" t="str">
            <v>OTROS SEGUROS Y FIANZAS</v>
          </cell>
          <cell r="C423">
            <v>129.32000000000698</v>
          </cell>
          <cell r="D423">
            <v>0</v>
          </cell>
          <cell r="E423">
            <v>64.66</v>
          </cell>
          <cell r="F423">
            <v>0</v>
          </cell>
          <cell r="G423">
            <v>193.98000000000698</v>
          </cell>
          <cell r="H423">
            <v>0</v>
          </cell>
        </row>
        <row r="424">
          <cell r="A424" t="str">
            <v>2.2.2.3.21</v>
          </cell>
          <cell r="B424" t="str">
            <v xml:space="preserve"> OTROS IMPUESTOS Y DERECHOS </v>
          </cell>
          <cell r="C424">
            <v>0</v>
          </cell>
          <cell r="D424">
            <v>0</v>
          </cell>
          <cell r="E424">
            <v>578</v>
          </cell>
          <cell r="F424">
            <v>0</v>
          </cell>
          <cell r="G424">
            <v>578</v>
          </cell>
          <cell r="H424">
            <v>0</v>
          </cell>
        </row>
        <row r="425">
          <cell r="A425" t="str">
            <v>2.2.2.3.21.3</v>
          </cell>
          <cell r="B425" t="str">
            <v>PAGO DE DERECHOS</v>
          </cell>
          <cell r="C425">
            <v>0</v>
          </cell>
          <cell r="D425">
            <v>0</v>
          </cell>
          <cell r="E425">
            <v>578</v>
          </cell>
          <cell r="F425">
            <v>0</v>
          </cell>
          <cell r="G425">
            <v>578</v>
          </cell>
          <cell r="H425">
            <v>0</v>
          </cell>
        </row>
        <row r="426">
          <cell r="A426" t="str">
            <v>2.2.2.3.23</v>
          </cell>
          <cell r="B426" t="str">
            <v xml:space="preserve"> MULTAS </v>
          </cell>
          <cell r="C426">
            <v>0</v>
          </cell>
          <cell r="D426">
            <v>0</v>
          </cell>
          <cell r="E426">
            <v>2140.4</v>
          </cell>
          <cell r="F426">
            <v>0</v>
          </cell>
          <cell r="G426">
            <v>2140.4</v>
          </cell>
          <cell r="H426">
            <v>0</v>
          </cell>
        </row>
        <row r="427">
          <cell r="A427" t="str">
            <v>2.2.2.3.23.2</v>
          </cell>
          <cell r="B427" t="str">
            <v>MULTAS DE TRANSITO</v>
          </cell>
          <cell r="C427">
            <v>0</v>
          </cell>
          <cell r="D427">
            <v>0</v>
          </cell>
          <cell r="E427">
            <v>2140.4</v>
          </cell>
          <cell r="F427">
            <v>0</v>
          </cell>
          <cell r="G427">
            <v>2140.4</v>
          </cell>
          <cell r="H427">
            <v>0</v>
          </cell>
        </row>
        <row r="428">
          <cell r="A428" t="str">
            <v>2.2.2.3.24</v>
          </cell>
          <cell r="B428" t="str">
            <v xml:space="preserve"> CUOTAS Y SUSCRIPCIONES </v>
          </cell>
          <cell r="C428">
            <v>3448.2759000000078</v>
          </cell>
          <cell r="D428">
            <v>0</v>
          </cell>
          <cell r="E428">
            <v>1939.6551999999999</v>
          </cell>
          <cell r="F428">
            <v>0</v>
          </cell>
          <cell r="G428">
            <v>5387.931100000008</v>
          </cell>
          <cell r="H428">
            <v>0</v>
          </cell>
        </row>
        <row r="429">
          <cell r="A429" t="str">
            <v>2.2.2.3.24.8</v>
          </cell>
          <cell r="B429" t="str">
            <v>OTRAS CUOTAS Y SUSCRIPCIONES</v>
          </cell>
          <cell r="C429">
            <v>3448.2759000000078</v>
          </cell>
          <cell r="D429">
            <v>0</v>
          </cell>
          <cell r="E429">
            <v>1939.6551999999999</v>
          </cell>
          <cell r="F429">
            <v>0</v>
          </cell>
          <cell r="G429">
            <v>5387.931100000008</v>
          </cell>
          <cell r="H429">
            <v>0</v>
          </cell>
        </row>
        <row r="430">
          <cell r="A430" t="str">
            <v>2.2.2.3.34</v>
          </cell>
          <cell r="B430" t="str">
            <v xml:space="preserve"> COMISIONES BANCARIAS </v>
          </cell>
          <cell r="C430">
            <v>2353.5499999999229</v>
          </cell>
          <cell r="D430">
            <v>0</v>
          </cell>
          <cell r="E430">
            <v>738.92</v>
          </cell>
          <cell r="F430">
            <v>0.99</v>
          </cell>
          <cell r="G430">
            <v>3091.4799999999227</v>
          </cell>
          <cell r="H430">
            <v>0</v>
          </cell>
        </row>
        <row r="431">
          <cell r="A431" t="str">
            <v>2.2.2.3.34.1</v>
          </cell>
          <cell r="B431" t="str">
            <v>COMISIONES BANCARIAS</v>
          </cell>
          <cell r="C431">
            <v>2353.5499999999229</v>
          </cell>
          <cell r="D431">
            <v>0</v>
          </cell>
          <cell r="E431">
            <v>738.92</v>
          </cell>
          <cell r="F431">
            <v>0.99</v>
          </cell>
          <cell r="G431">
            <v>3091.4799999999227</v>
          </cell>
          <cell r="H431">
            <v>0</v>
          </cell>
        </row>
        <row r="432">
          <cell r="A432" t="str">
            <v>2.2.2.3.50</v>
          </cell>
          <cell r="B432" t="str">
            <v>CAFETERIA Y GASTOS DE COMEDOR</v>
          </cell>
          <cell r="C432">
            <v>5404.8178999997908</v>
          </cell>
          <cell r="D432">
            <v>0</v>
          </cell>
          <cell r="E432">
            <v>1073.1613</v>
          </cell>
          <cell r="F432">
            <v>0</v>
          </cell>
          <cell r="G432">
            <v>6477.9791999997906</v>
          </cell>
          <cell r="H432">
            <v>0</v>
          </cell>
        </row>
        <row r="433">
          <cell r="A433" t="str">
            <v>2.2.2.3.54</v>
          </cell>
          <cell r="B433" t="str">
            <v>RENTA DE AUTOMOVILES</v>
          </cell>
          <cell r="C433">
            <v>65278.140000000014</v>
          </cell>
          <cell r="D433">
            <v>0</v>
          </cell>
          <cell r="E433">
            <v>32639.07</v>
          </cell>
          <cell r="F433">
            <v>0</v>
          </cell>
          <cell r="G433">
            <v>97917.210000000021</v>
          </cell>
          <cell r="H433">
            <v>0</v>
          </cell>
        </row>
        <row r="434">
          <cell r="A434" t="str">
            <v>2.2.2.3.61</v>
          </cell>
          <cell r="B434" t="str">
            <v>GASTOS VARIOS</v>
          </cell>
          <cell r="C434">
            <v>1724.5691000001971</v>
          </cell>
          <cell r="D434">
            <v>0</v>
          </cell>
          <cell r="E434">
            <v>3285.58</v>
          </cell>
          <cell r="F434">
            <v>0</v>
          </cell>
          <cell r="G434">
            <v>5010.149100000197</v>
          </cell>
          <cell r="H434">
            <v>0</v>
          </cell>
        </row>
        <row r="435">
          <cell r="A435" t="str">
            <v>2.2.2.3.72</v>
          </cell>
          <cell r="B435" t="str">
            <v>ESTACIONAMIENTOS PUBLICOS</v>
          </cell>
          <cell r="C435">
            <v>572.27829999985988</v>
          </cell>
          <cell r="D435">
            <v>0</v>
          </cell>
          <cell r="E435">
            <v>481.16</v>
          </cell>
          <cell r="F435">
            <v>0</v>
          </cell>
          <cell r="G435">
            <v>1053.43829999986</v>
          </cell>
          <cell r="H435">
            <v>0</v>
          </cell>
        </row>
        <row r="436">
          <cell r="A436" t="str">
            <v>2.2.2.3.82</v>
          </cell>
          <cell r="B436" t="str">
            <v xml:space="preserve"> OTROS GASTOS GENERALES </v>
          </cell>
          <cell r="C436">
            <v>1351.4800000001269</v>
          </cell>
          <cell r="D436">
            <v>0</v>
          </cell>
          <cell r="E436">
            <v>1556.5</v>
          </cell>
          <cell r="F436">
            <v>0</v>
          </cell>
          <cell r="G436">
            <v>2907.9800000001269</v>
          </cell>
          <cell r="H436">
            <v>0</v>
          </cell>
        </row>
        <row r="437">
          <cell r="A437" t="str">
            <v>2.2.2.3.82.1</v>
          </cell>
          <cell r="B437" t="str">
            <v>SERVICIOS TENENCIA/REFRENDO</v>
          </cell>
          <cell r="C437">
            <v>0</v>
          </cell>
          <cell r="D437">
            <v>0</v>
          </cell>
          <cell r="E437">
            <v>1187.31</v>
          </cell>
          <cell r="F437">
            <v>0</v>
          </cell>
          <cell r="G437">
            <v>1187.3100000001164</v>
          </cell>
          <cell r="H437">
            <v>0</v>
          </cell>
        </row>
        <row r="438">
          <cell r="A438" t="str">
            <v>2.2.2.3.82.3</v>
          </cell>
          <cell r="B438" t="str">
            <v>EMPAQUES, ENVIOS</v>
          </cell>
          <cell r="C438">
            <v>1351.4800000000105</v>
          </cell>
          <cell r="D438">
            <v>0</v>
          </cell>
          <cell r="E438">
            <v>369.19</v>
          </cell>
          <cell r="F438">
            <v>0</v>
          </cell>
          <cell r="G438">
            <v>1720.6700000000105</v>
          </cell>
          <cell r="H438">
            <v>0</v>
          </cell>
        </row>
        <row r="439">
          <cell r="A439" t="str">
            <v>2.3</v>
          </cell>
          <cell r="B439" t="str">
            <v xml:space="preserve"> OTROS INGRESOS Y OTROS GASTOS </v>
          </cell>
          <cell r="C439">
            <v>0</v>
          </cell>
          <cell r="D439">
            <v>-10659.143294000445</v>
          </cell>
          <cell r="E439">
            <v>5412.0244940000002</v>
          </cell>
          <cell r="F439">
            <v>1.8607</v>
          </cell>
          <cell r="G439">
            <v>0</v>
          </cell>
          <cell r="H439">
            <v>-16069.307088000445</v>
          </cell>
        </row>
        <row r="440">
          <cell r="A440" t="str">
            <v>2.3.1</v>
          </cell>
          <cell r="B440" t="str">
            <v xml:space="preserve"> OTROS INGRESOS </v>
          </cell>
          <cell r="C440">
            <v>0</v>
          </cell>
          <cell r="D440">
            <v>0.21659900002850918</v>
          </cell>
          <cell r="E440">
            <v>64.505999000000003</v>
          </cell>
          <cell r="F440">
            <v>1.8607</v>
          </cell>
          <cell r="G440">
            <v>0</v>
          </cell>
          <cell r="H440">
            <v>-62.428699999971492</v>
          </cell>
        </row>
        <row r="441">
          <cell r="A441" t="str">
            <v>2.3.1.13</v>
          </cell>
          <cell r="B441" t="str">
            <v>AJUSTE POR SALDOS PEQUEÑOS</v>
          </cell>
          <cell r="C441">
            <v>0</v>
          </cell>
          <cell r="D441">
            <v>0.21659900002850918</v>
          </cell>
          <cell r="E441">
            <v>63.505999000000003</v>
          </cell>
          <cell r="F441">
            <v>1.8607</v>
          </cell>
          <cell r="G441">
            <v>0</v>
          </cell>
          <cell r="H441">
            <v>-61.428699999971492</v>
          </cell>
        </row>
        <row r="442">
          <cell r="A442" t="str">
            <v>2.3.1.14</v>
          </cell>
          <cell r="B442" t="str">
            <v>REDONDEO</v>
          </cell>
          <cell r="C442">
            <v>0</v>
          </cell>
          <cell r="D442">
            <v>0</v>
          </cell>
          <cell r="E442">
            <v>1</v>
          </cell>
          <cell r="F442">
            <v>0</v>
          </cell>
          <cell r="G442">
            <v>0</v>
          </cell>
          <cell r="H442">
            <v>-1</v>
          </cell>
        </row>
        <row r="443">
          <cell r="A443" t="str">
            <v>2.3.2</v>
          </cell>
          <cell r="B443" t="str">
            <v xml:space="preserve"> OTROS GASTOS </v>
          </cell>
          <cell r="C443">
            <v>10659.359893000474</v>
          </cell>
          <cell r="D443">
            <v>0</v>
          </cell>
          <cell r="E443">
            <v>5347.5184950000003</v>
          </cell>
          <cell r="F443">
            <v>0</v>
          </cell>
          <cell r="G443">
            <v>16006.878388000474</v>
          </cell>
          <cell r="H443">
            <v>0</v>
          </cell>
        </row>
        <row r="444">
          <cell r="A444" t="str">
            <v>2.3.2.1</v>
          </cell>
          <cell r="B444" t="str">
            <v>OTROS GASTOS</v>
          </cell>
          <cell r="C444">
            <v>9029.5299999985145</v>
          </cell>
          <cell r="D444">
            <v>0</v>
          </cell>
          <cell r="E444">
            <v>3717.64</v>
          </cell>
          <cell r="F444">
            <v>0</v>
          </cell>
          <cell r="G444">
            <v>12747.169999998514</v>
          </cell>
          <cell r="H444">
            <v>0</v>
          </cell>
        </row>
        <row r="445">
          <cell r="A445" t="str">
            <v>2.3.2.11</v>
          </cell>
          <cell r="B445" t="str">
            <v>MERMAS Y/O DESPERDICIOS DE INVENTARIOS</v>
          </cell>
          <cell r="C445">
            <v>1629.8298930001911</v>
          </cell>
          <cell r="D445">
            <v>0</v>
          </cell>
          <cell r="E445">
            <v>1629.8784949999999</v>
          </cell>
          <cell r="F445">
            <v>0</v>
          </cell>
          <cell r="G445">
            <v>3259.708388000191</v>
          </cell>
          <cell r="H445">
            <v>0</v>
          </cell>
        </row>
        <row r="446">
          <cell r="A446" t="str">
            <v>2.4</v>
          </cell>
          <cell r="B446" t="str">
            <v xml:space="preserve"> RESULTADO INTEGRAL DE FINANCIAMIENTO </v>
          </cell>
          <cell r="C446">
            <v>114709.52459999995</v>
          </cell>
          <cell r="D446">
            <v>0</v>
          </cell>
          <cell r="E446">
            <v>4821.3411000000006</v>
          </cell>
          <cell r="F446">
            <v>33348.972800000003</v>
          </cell>
          <cell r="G446">
            <v>86181.892899999963</v>
          </cell>
          <cell r="H446">
            <v>0</v>
          </cell>
        </row>
        <row r="447">
          <cell r="A447" t="str">
            <v>2.4.1</v>
          </cell>
          <cell r="B447" t="str">
            <v xml:space="preserve"> INTERESES A CARGO </v>
          </cell>
          <cell r="C447">
            <v>7882.7000000000098</v>
          </cell>
          <cell r="D447">
            <v>0</v>
          </cell>
          <cell r="E447">
            <v>4454.4400000000005</v>
          </cell>
          <cell r="F447">
            <v>0</v>
          </cell>
          <cell r="G447">
            <v>12337.14000000001</v>
          </cell>
          <cell r="H447">
            <v>0</v>
          </cell>
        </row>
        <row r="448">
          <cell r="A448" t="str">
            <v>2.4.1.1</v>
          </cell>
          <cell r="B448" t="str">
            <v xml:space="preserve"> INTERESES A CARGO BANCARIOS </v>
          </cell>
          <cell r="C448">
            <v>4451.5100000000093</v>
          </cell>
          <cell r="D448">
            <v>0</v>
          </cell>
          <cell r="E448">
            <v>2853.19</v>
          </cell>
          <cell r="F448">
            <v>0</v>
          </cell>
          <cell r="G448">
            <v>7304.7000000000098</v>
          </cell>
          <cell r="H448">
            <v>0</v>
          </cell>
        </row>
        <row r="449">
          <cell r="A449" t="str">
            <v>2.4.1.1.1</v>
          </cell>
          <cell r="B449" t="str">
            <v>INTERESES A CARGO NACIONALES BANCARIOS</v>
          </cell>
          <cell r="C449">
            <v>4451.5100000000093</v>
          </cell>
          <cell r="D449">
            <v>0</v>
          </cell>
          <cell r="E449">
            <v>2853.19</v>
          </cell>
          <cell r="F449">
            <v>0</v>
          </cell>
          <cell r="G449">
            <v>7304.7000000000098</v>
          </cell>
          <cell r="H449">
            <v>0</v>
          </cell>
        </row>
        <row r="450">
          <cell r="A450" t="str">
            <v>2.4.1.3</v>
          </cell>
          <cell r="B450" t="str">
            <v xml:space="preserve"> INTERESES A CARGO DE PERSONAS MORALES </v>
          </cell>
          <cell r="C450">
            <v>3431.190000000001</v>
          </cell>
          <cell r="D450">
            <v>0</v>
          </cell>
          <cell r="E450">
            <v>1601.25</v>
          </cell>
          <cell r="F450">
            <v>0</v>
          </cell>
          <cell r="G450">
            <v>5032.4400000000005</v>
          </cell>
          <cell r="H450">
            <v>0</v>
          </cell>
        </row>
        <row r="451">
          <cell r="A451" t="str">
            <v>2.4.1.3.1</v>
          </cell>
          <cell r="B451" t="str">
            <v>INTERESES A CARGO DE PERSONAS MORALES NACIONAL</v>
          </cell>
          <cell r="C451">
            <v>3431.190000000001</v>
          </cell>
          <cell r="D451">
            <v>0</v>
          </cell>
          <cell r="E451">
            <v>1601.25</v>
          </cell>
          <cell r="F451">
            <v>0</v>
          </cell>
          <cell r="G451">
            <v>5032.4400000000005</v>
          </cell>
          <cell r="H451">
            <v>0</v>
          </cell>
        </row>
        <row r="452">
          <cell r="A452" t="str">
            <v>2.4.3</v>
          </cell>
          <cell r="B452" t="str">
            <v xml:space="preserve"> FLUCTUACION CAMBIARIA </v>
          </cell>
          <cell r="C452">
            <v>106826.82459999993</v>
          </cell>
          <cell r="D452">
            <v>0</v>
          </cell>
          <cell r="E452">
            <v>366.90109999999999</v>
          </cell>
          <cell r="F452">
            <v>29639.059000000001</v>
          </cell>
          <cell r="G452">
            <v>77554.666699999943</v>
          </cell>
          <cell r="H452">
            <v>0</v>
          </cell>
        </row>
        <row r="453">
          <cell r="A453" t="str">
            <v>2.4.3.1</v>
          </cell>
          <cell r="B453" t="str">
            <v xml:space="preserve"> PERDIDA CAMBIARIA </v>
          </cell>
          <cell r="C453">
            <v>108165.80619999999</v>
          </cell>
          <cell r="D453">
            <v>0</v>
          </cell>
          <cell r="E453">
            <v>366.90109999999999</v>
          </cell>
          <cell r="F453">
            <v>0</v>
          </cell>
          <cell r="G453">
            <v>108532.70729999999</v>
          </cell>
          <cell r="H453">
            <v>0</v>
          </cell>
        </row>
        <row r="454">
          <cell r="A454" t="str">
            <v>2.4.3.1.1</v>
          </cell>
          <cell r="B454" t="str">
            <v>PERDIDA CAMBIARIA</v>
          </cell>
          <cell r="C454">
            <v>108165.80619999999</v>
          </cell>
          <cell r="D454">
            <v>0</v>
          </cell>
          <cell r="E454">
            <v>366.90109999999999</v>
          </cell>
          <cell r="F454">
            <v>0</v>
          </cell>
          <cell r="G454">
            <v>108532.70729999999</v>
          </cell>
          <cell r="H454">
            <v>0</v>
          </cell>
        </row>
        <row r="455">
          <cell r="A455" t="str">
            <v>2.4.3.2</v>
          </cell>
          <cell r="B455" t="str">
            <v xml:space="preserve"> GANANCIA CAMBIARIA </v>
          </cell>
          <cell r="C455">
            <v>0</v>
          </cell>
          <cell r="D455">
            <v>1338.9816000000574</v>
          </cell>
          <cell r="E455">
            <v>0</v>
          </cell>
          <cell r="F455">
            <v>29639.059000000001</v>
          </cell>
          <cell r="G455">
            <v>0</v>
          </cell>
          <cell r="H455">
            <v>30978.040600000058</v>
          </cell>
        </row>
        <row r="456">
          <cell r="A456" t="str">
            <v>2.4.3.2.1</v>
          </cell>
          <cell r="B456" t="str">
            <v>GANANCIA CAMBIARIA</v>
          </cell>
          <cell r="C456">
            <v>0</v>
          </cell>
          <cell r="D456">
            <v>1338.9816000000574</v>
          </cell>
          <cell r="E456">
            <v>0</v>
          </cell>
          <cell r="F456">
            <v>29639.059000000001</v>
          </cell>
          <cell r="G456">
            <v>0</v>
          </cell>
          <cell r="H456">
            <v>30978.040600000058</v>
          </cell>
        </row>
        <row r="457">
          <cell r="A457" t="str">
            <v>2.4.6</v>
          </cell>
          <cell r="B457" t="str">
            <v xml:space="preserve"> OTROS CONCEPTOS FINANCIEROS </v>
          </cell>
          <cell r="C457">
            <v>0</v>
          </cell>
          <cell r="D457">
            <v>0</v>
          </cell>
          <cell r="E457">
            <v>0</v>
          </cell>
          <cell r="F457">
            <v>3709.9137999999998</v>
          </cell>
          <cell r="G457">
            <v>-3709.9137999999998</v>
          </cell>
          <cell r="H457">
            <v>0</v>
          </cell>
        </row>
        <row r="458">
          <cell r="A458" t="str">
            <v>2.4.6.2</v>
          </cell>
          <cell r="B458" t="str">
            <v xml:space="preserve"> OTROS CONCEPTOS FINANCIEROS A FAVOR </v>
          </cell>
          <cell r="C458">
            <v>0</v>
          </cell>
          <cell r="D458">
            <v>0</v>
          </cell>
          <cell r="E458">
            <v>0</v>
          </cell>
          <cell r="F458">
            <v>3709.9137999999998</v>
          </cell>
          <cell r="G458">
            <v>0</v>
          </cell>
          <cell r="H458">
            <v>3709.9137999999998</v>
          </cell>
        </row>
        <row r="459">
          <cell r="A459" t="str">
            <v>2.4.6.2.2</v>
          </cell>
          <cell r="B459" t="str">
            <v>DESCUENTO SOBRE COMPRAS COMERCIAL</v>
          </cell>
          <cell r="C459">
            <v>0</v>
          </cell>
          <cell r="D459">
            <v>0</v>
          </cell>
          <cell r="E459">
            <v>0</v>
          </cell>
          <cell r="F459">
            <v>3709.9137999999998</v>
          </cell>
          <cell r="G459">
            <v>0</v>
          </cell>
          <cell r="H459">
            <v>3709.9137999999998</v>
          </cell>
        </row>
        <row r="460">
          <cell r="A460"/>
          <cell r="B460" t="str">
            <v>&lt;div align="right"&gt; TOTALES &lt;/div&gt;</v>
          </cell>
          <cell r="C460">
            <v>22360344.874447279</v>
          </cell>
          <cell r="D460">
            <v>22360345.546592951</v>
          </cell>
          <cell r="E460">
            <v>9981312.5683898963</v>
          </cell>
          <cell r="F460">
            <v>9981312.5684738979</v>
          </cell>
          <cell r="G460">
            <v>24429934.972189285</v>
          </cell>
          <cell r="H460">
            <v>24429935.644418951</v>
          </cell>
        </row>
      </sheetData>
      <sheetData sheetId="3">
        <row r="2">
          <cell r="A2" t="str">
            <v>1.1</v>
          </cell>
          <cell r="B2" t="str">
            <v xml:space="preserve"> ACTIVO </v>
          </cell>
          <cell r="C2">
            <v>20793699.295000836</v>
          </cell>
          <cell r="D2">
            <v>0</v>
          </cell>
          <cell r="E2">
            <v>5063177.6176420012</v>
          </cell>
          <cell r="F2">
            <v>4883955.2252219999</v>
          </cell>
          <cell r="G2">
            <v>20972921.68742083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17050164.173000809</v>
          </cell>
          <cell r="D3">
            <v>0</v>
          </cell>
          <cell r="E3">
            <v>5063177.6176420012</v>
          </cell>
          <cell r="F3">
            <v>4820275.8249220001</v>
          </cell>
          <cell r="G3">
            <v>17293065.965720803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287250.40345242375</v>
          </cell>
          <cell r="D4">
            <v>0</v>
          </cell>
          <cell r="E4">
            <v>2270182.9899999998</v>
          </cell>
          <cell r="F4">
            <v>2151952.41</v>
          </cell>
          <cell r="G4">
            <v>405480.98345242348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287250.40345242375</v>
          </cell>
          <cell r="D5">
            <v>0</v>
          </cell>
          <cell r="E5">
            <v>2270182.9899999998</v>
          </cell>
          <cell r="F5">
            <v>2151952.41</v>
          </cell>
          <cell r="G5">
            <v>405480.98345242348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287250.40345242375</v>
          </cell>
          <cell r="D6">
            <v>0</v>
          </cell>
          <cell r="E6">
            <v>2270182.9899999998</v>
          </cell>
          <cell r="F6">
            <v>2151952.41</v>
          </cell>
          <cell r="G6">
            <v>405480.98345242348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6814.5427999990061</v>
          </cell>
          <cell r="D7">
            <v>0</v>
          </cell>
          <cell r="E7">
            <v>38060</v>
          </cell>
          <cell r="F7">
            <v>38060</v>
          </cell>
          <cell r="G7">
            <v>6814.5427999990061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6814.5427999990061</v>
          </cell>
          <cell r="D8">
            <v>0</v>
          </cell>
          <cell r="E8">
            <v>38060</v>
          </cell>
          <cell r="F8">
            <v>38060</v>
          </cell>
          <cell r="G8">
            <v>6814.5427999990061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6814.5427999990061</v>
          </cell>
          <cell r="D9">
            <v>0</v>
          </cell>
          <cell r="E9">
            <v>38060</v>
          </cell>
          <cell r="F9">
            <v>38060</v>
          </cell>
          <cell r="G9">
            <v>6814.5427999990061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280435.86065242474</v>
          </cell>
          <cell r="D10">
            <v>0</v>
          </cell>
          <cell r="E10">
            <v>2232122.9899999998</v>
          </cell>
          <cell r="F10">
            <v>2113892.41</v>
          </cell>
          <cell r="G10">
            <v>398666.44065242447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280435.86065242474</v>
          </cell>
          <cell r="D11">
            <v>0</v>
          </cell>
          <cell r="E11">
            <v>2232122.9899999998</v>
          </cell>
          <cell r="F11">
            <v>2113892.41</v>
          </cell>
          <cell r="G11">
            <v>398666.44065242447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70492.180700406432</v>
          </cell>
          <cell r="D12">
            <v>0</v>
          </cell>
          <cell r="E12">
            <v>1499879.4</v>
          </cell>
          <cell r="F12">
            <v>1281434.83</v>
          </cell>
          <cell r="G12">
            <v>288936.75070040626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5840.8400000184774</v>
          </cell>
          <cell r="D13">
            <v>0</v>
          </cell>
          <cell r="E13">
            <v>157920.04999999999</v>
          </cell>
          <cell r="F13">
            <v>156255.56</v>
          </cell>
          <cell r="G13">
            <v>7505.3300000184681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204102.83999999985</v>
          </cell>
          <cell r="D14">
            <v>0</v>
          </cell>
          <cell r="E14">
            <v>574323.53999999992</v>
          </cell>
          <cell r="F14">
            <v>676202.02</v>
          </cell>
          <cell r="G14">
            <v>102224.35999999975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4008869.8019047435</v>
          </cell>
          <cell r="D15">
            <v>0</v>
          </cell>
          <cell r="E15">
            <v>1601690.0926080002</v>
          </cell>
          <cell r="F15">
            <v>1525584.3084190001</v>
          </cell>
          <cell r="G15">
            <v>4084975.5860937429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3734926.7733489838</v>
          </cell>
          <cell r="D16">
            <v>0</v>
          </cell>
          <cell r="E16">
            <v>1601690.0926080002</v>
          </cell>
          <cell r="F16">
            <v>1516266.5691190001</v>
          </cell>
          <cell r="G16">
            <v>3820350.2968379832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3734926.7733489838</v>
          </cell>
          <cell r="D17">
            <v>0</v>
          </cell>
          <cell r="E17">
            <v>1601690.0926080002</v>
          </cell>
          <cell r="F17">
            <v>1516266.5691190001</v>
          </cell>
          <cell r="G17">
            <v>3820350.2968379832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7539.9528000000864</v>
          </cell>
          <cell r="D18">
            <v>0</v>
          </cell>
          <cell r="E18">
            <v>0</v>
          </cell>
          <cell r="F18">
            <v>0</v>
          </cell>
          <cell r="G18">
            <v>7539.9528000000864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10996.014731572941</v>
          </cell>
          <cell r="D19">
            <v>0</v>
          </cell>
          <cell r="E19">
            <v>127964.904216</v>
          </cell>
          <cell r="F19">
            <v>138026.10621500001</v>
          </cell>
          <cell r="G19">
            <v>934.81273257292924</v>
          </cell>
          <cell r="H19">
            <v>0</v>
          </cell>
        </row>
        <row r="20">
          <cell r="A20" t="str">
            <v>1.1.1.3.1.1.7</v>
          </cell>
          <cell r="B20" t="str">
            <v xml:space="preserve">HOSPITALES H, S.A. DE C.V.  </v>
          </cell>
          <cell r="C20">
            <v>4176.0043999990448</v>
          </cell>
          <cell r="D20">
            <v>0</v>
          </cell>
          <cell r="E20">
            <v>4176</v>
          </cell>
          <cell r="F20">
            <v>2784</v>
          </cell>
          <cell r="G20">
            <v>5568.0043999990448</v>
          </cell>
          <cell r="H20">
            <v>0</v>
          </cell>
        </row>
        <row r="21">
          <cell r="A21" t="str">
            <v>1.1.1.3.1.1.9</v>
          </cell>
          <cell r="B21" t="str">
            <v xml:space="preserve">HOSPITAL CQS S.A DE C.V  </v>
          </cell>
          <cell r="C21">
            <v>16864.080000000075</v>
          </cell>
          <cell r="D21">
            <v>0</v>
          </cell>
          <cell r="E21">
            <v>0</v>
          </cell>
          <cell r="F21">
            <v>16864.080000000002</v>
          </cell>
          <cell r="G21">
            <v>0</v>
          </cell>
          <cell r="H21">
            <v>0</v>
          </cell>
        </row>
        <row r="22">
          <cell r="A22" t="str">
            <v>1.1.1.3.1.1.10</v>
          </cell>
          <cell r="B22" t="str">
            <v xml:space="preserve">LOMAS SPORTS CLINIC AMBULATORIAS S.A. DE C.V.  </v>
          </cell>
          <cell r="C22">
            <v>128191.27730399603</v>
          </cell>
          <cell r="D22">
            <v>0</v>
          </cell>
          <cell r="E22">
            <v>10440</v>
          </cell>
          <cell r="F22">
            <v>0</v>
          </cell>
          <cell r="G22">
            <v>138631.27730399603</v>
          </cell>
          <cell r="H22">
            <v>0</v>
          </cell>
        </row>
        <row r="23">
          <cell r="A23" t="str">
            <v>1.1.1.3.1.1.11</v>
          </cell>
          <cell r="B23" t="str">
            <v xml:space="preserve">SERVICIOS INTEGRALES EN REHABILITACION NUEVA VIDA ACTIVA, S.C.  </v>
          </cell>
          <cell r="C23">
            <v>105098.67610000004</v>
          </cell>
          <cell r="D23">
            <v>0</v>
          </cell>
          <cell r="E23">
            <v>0</v>
          </cell>
          <cell r="F23">
            <v>0</v>
          </cell>
          <cell r="G23">
            <v>105098.67610000004</v>
          </cell>
          <cell r="H23">
            <v>0</v>
          </cell>
        </row>
        <row r="24">
          <cell r="A24" t="str">
            <v>1.1.1.3.1.1.14</v>
          </cell>
          <cell r="B24" t="str">
            <v xml:space="preserve">CLINICA FUTURA S.A. DE C.V.  </v>
          </cell>
          <cell r="C24">
            <v>61928.722800000003</v>
          </cell>
          <cell r="D24">
            <v>0</v>
          </cell>
          <cell r="E24">
            <v>0</v>
          </cell>
          <cell r="F24">
            <v>0</v>
          </cell>
          <cell r="G24">
            <v>61928.722800000003</v>
          </cell>
          <cell r="H24">
            <v>0</v>
          </cell>
        </row>
        <row r="25">
          <cell r="A25" t="str">
            <v>1.1.1.3.1.1.15</v>
          </cell>
          <cell r="B25" t="str">
            <v xml:space="preserve">INTER MEDICA SOLUTIONS DM S.A. DE C.V.  </v>
          </cell>
          <cell r="C25">
            <v>143571.44179900829</v>
          </cell>
          <cell r="D25">
            <v>0</v>
          </cell>
          <cell r="E25">
            <v>116609.6496</v>
          </cell>
          <cell r="F25">
            <v>195773.2</v>
          </cell>
          <cell r="G25">
            <v>64407.89139900828</v>
          </cell>
          <cell r="H25">
            <v>0</v>
          </cell>
        </row>
        <row r="26">
          <cell r="A26" t="str">
            <v>1.1.1.3.1.1.17</v>
          </cell>
          <cell r="B26" t="str">
            <v xml:space="preserve">HOSPITAL SANTA COLETA, S.A.DE C.V.  </v>
          </cell>
          <cell r="C26">
            <v>0</v>
          </cell>
          <cell r="D26">
            <v>0</v>
          </cell>
          <cell r="E26">
            <v>103081.4396</v>
          </cell>
          <cell r="F26">
            <v>0</v>
          </cell>
          <cell r="G26">
            <v>103081.4396</v>
          </cell>
          <cell r="H26">
            <v>0</v>
          </cell>
        </row>
        <row r="27">
          <cell r="A27" t="str">
            <v>1.1.1.3.1.1.20</v>
          </cell>
          <cell r="B27" t="str">
            <v xml:space="preserve">CENTRO HOSPITALARIO UNIVERSIDAD S.A. DE C.V.  </v>
          </cell>
          <cell r="C27">
            <v>456790.85240601934</v>
          </cell>
          <cell r="D27">
            <v>0</v>
          </cell>
          <cell r="E27">
            <v>61774.210800000001</v>
          </cell>
          <cell r="F27">
            <v>73608.333598999961</v>
          </cell>
          <cell r="G27">
            <v>444956.7296070194</v>
          </cell>
          <cell r="H27">
            <v>0</v>
          </cell>
        </row>
        <row r="28">
          <cell r="A28" t="str">
            <v>1.1.1.3.1.1.21</v>
          </cell>
          <cell r="B28" t="str">
            <v xml:space="preserve">CENTRO HOSPITALARIO PATRIOTISMO S.A. DE C.V.  </v>
          </cell>
          <cell r="C28">
            <v>229005.91659899894</v>
          </cell>
          <cell r="D28">
            <v>0</v>
          </cell>
          <cell r="E28">
            <v>0</v>
          </cell>
          <cell r="F28">
            <v>0</v>
          </cell>
          <cell r="G28">
            <v>229005.91659899894</v>
          </cell>
          <cell r="H28">
            <v>0</v>
          </cell>
        </row>
        <row r="29">
          <cell r="A29" t="str">
            <v>1.1.1.3.1.1.22</v>
          </cell>
          <cell r="B29" t="str">
            <v xml:space="preserve">WTC SPORTS CLINIC AMBULATORIAS S.A. DE C.V.  </v>
          </cell>
          <cell r="C29">
            <v>133720.65920500015</v>
          </cell>
          <cell r="D29">
            <v>0</v>
          </cell>
          <cell r="E29">
            <v>39622.804400000001</v>
          </cell>
          <cell r="F29">
            <v>0</v>
          </cell>
          <cell r="G29">
            <v>173343.46360500014</v>
          </cell>
          <cell r="H29">
            <v>0</v>
          </cell>
        </row>
        <row r="30">
          <cell r="A30" t="str">
            <v>1.1.1.3.1.1.23</v>
          </cell>
          <cell r="B30" t="str">
            <v xml:space="preserve">DISTRIBUIDORA DE ARTROSERVICIOS SA DE CV  </v>
          </cell>
          <cell r="C30">
            <v>0</v>
          </cell>
          <cell r="D30">
            <v>0</v>
          </cell>
          <cell r="E30">
            <v>29580</v>
          </cell>
          <cell r="F30">
            <v>29580</v>
          </cell>
          <cell r="G30">
            <v>0</v>
          </cell>
          <cell r="H30">
            <v>0</v>
          </cell>
        </row>
        <row r="31">
          <cell r="A31" t="str">
            <v>1.1.1.3.1.1.25</v>
          </cell>
          <cell r="B31" t="str">
            <v xml:space="preserve">SOCIEDAD MEDICA REFORMA S.C  </v>
          </cell>
          <cell r="C31">
            <v>81935.150799999945</v>
          </cell>
          <cell r="D31">
            <v>0</v>
          </cell>
          <cell r="E31">
            <v>0</v>
          </cell>
          <cell r="F31">
            <v>0</v>
          </cell>
          <cell r="G31">
            <v>81935.150799999945</v>
          </cell>
          <cell r="H31">
            <v>0</v>
          </cell>
        </row>
        <row r="32">
          <cell r="A32" t="str">
            <v>1.1.1.3.1.1.26</v>
          </cell>
          <cell r="B32" t="str">
            <v xml:space="preserve">STAR MEDICA, S.A. DE C.V.  </v>
          </cell>
          <cell r="C32">
            <v>207670.63980600704</v>
          </cell>
          <cell r="D32">
            <v>0</v>
          </cell>
          <cell r="E32">
            <v>64223.075199999999</v>
          </cell>
          <cell r="F32">
            <v>107201.620402</v>
          </cell>
          <cell r="G32">
            <v>164692.09460400703</v>
          </cell>
          <cell r="H32">
            <v>0</v>
          </cell>
        </row>
        <row r="33">
          <cell r="A33" t="str">
            <v>1.1.1.3.1.1.29</v>
          </cell>
          <cell r="B33" t="str">
            <v xml:space="preserve">OPERADORA SAN ANGEL INN S.A. DE C.V.  </v>
          </cell>
          <cell r="C33">
            <v>163100.99719699984</v>
          </cell>
          <cell r="D33">
            <v>0</v>
          </cell>
          <cell r="E33">
            <v>2018.4</v>
          </cell>
          <cell r="F33">
            <v>0</v>
          </cell>
          <cell r="G33">
            <v>165119.39719699984</v>
          </cell>
          <cell r="H33">
            <v>0</v>
          </cell>
        </row>
        <row r="34">
          <cell r="A34" t="str">
            <v>1.1.1.3.1.1.30</v>
          </cell>
          <cell r="B34" t="str">
            <v xml:space="preserve">OPERADORA HMG S.A DE C.V  </v>
          </cell>
          <cell r="C34">
            <v>0</v>
          </cell>
          <cell r="D34">
            <v>0</v>
          </cell>
          <cell r="E34">
            <v>47879.2552</v>
          </cell>
          <cell r="F34">
            <v>0</v>
          </cell>
          <cell r="G34">
            <v>47879.260001999311</v>
          </cell>
          <cell r="H34">
            <v>0</v>
          </cell>
        </row>
        <row r="35">
          <cell r="A35" t="str">
            <v>1.1.1.3.1.1.32</v>
          </cell>
          <cell r="B35" t="str">
            <v xml:space="preserve">NOOR CLINIC S.A. DE C.V.  </v>
          </cell>
          <cell r="C35">
            <v>58705.859200000006</v>
          </cell>
          <cell r="D35">
            <v>0</v>
          </cell>
          <cell r="E35">
            <v>0</v>
          </cell>
          <cell r="F35">
            <v>0</v>
          </cell>
          <cell r="G35">
            <v>58705.859200000006</v>
          </cell>
          <cell r="H35">
            <v>0</v>
          </cell>
        </row>
        <row r="36">
          <cell r="A36" t="str">
            <v>1.1.1.3.1.1.34</v>
          </cell>
          <cell r="B36" t="str">
            <v xml:space="preserve">SERGIO BERNAL CADENA  </v>
          </cell>
          <cell r="C36">
            <v>96822.997600999544</v>
          </cell>
          <cell r="D36">
            <v>0</v>
          </cell>
          <cell r="E36">
            <v>0</v>
          </cell>
          <cell r="F36">
            <v>0</v>
          </cell>
          <cell r="G36">
            <v>96822.997600999544</v>
          </cell>
          <cell r="H36">
            <v>0</v>
          </cell>
        </row>
        <row r="37">
          <cell r="A37" t="str">
            <v>1.1.1.3.1.1.36</v>
          </cell>
          <cell r="B37" t="str">
            <v xml:space="preserve">HOSPITAL DE ESPECIALIDADES MIG. S.A. DE .C.V  </v>
          </cell>
          <cell r="C37">
            <v>39470.990401000192</v>
          </cell>
          <cell r="D37">
            <v>0</v>
          </cell>
          <cell r="E37">
            <v>0</v>
          </cell>
          <cell r="F37">
            <v>0</v>
          </cell>
          <cell r="G37">
            <v>39470.990401000192</v>
          </cell>
          <cell r="H37">
            <v>0</v>
          </cell>
        </row>
        <row r="38">
          <cell r="A38" t="str">
            <v>1.1.1.3.1.1.37</v>
          </cell>
          <cell r="B38" t="str">
            <v xml:space="preserve">CLS MEDICA EN ORTOPEDIA S DE RL DE CV  </v>
          </cell>
          <cell r="C38">
            <v>92084.517199999769</v>
          </cell>
          <cell r="D38">
            <v>0</v>
          </cell>
          <cell r="E38">
            <v>0</v>
          </cell>
          <cell r="F38">
            <v>0</v>
          </cell>
          <cell r="G38">
            <v>92084.517199999769</v>
          </cell>
          <cell r="H38">
            <v>0</v>
          </cell>
        </row>
        <row r="39">
          <cell r="A39" t="str">
            <v>1.1.1.3.1.1.38</v>
          </cell>
          <cell r="B39" t="str">
            <v xml:space="preserve">SERVICIOS DE SALUD DEL ESTADO DE QUERETARO  </v>
          </cell>
          <cell r="C39">
            <v>23902.393661378999</v>
          </cell>
          <cell r="D39">
            <v>0</v>
          </cell>
          <cell r="E39">
            <v>0</v>
          </cell>
          <cell r="F39">
            <v>0</v>
          </cell>
          <cell r="G39">
            <v>23902.393661378999</v>
          </cell>
          <cell r="H39">
            <v>0</v>
          </cell>
        </row>
        <row r="40">
          <cell r="A40" t="str">
            <v>1.1.1.3.1.1.41</v>
          </cell>
          <cell r="B40" t="str">
            <v xml:space="preserve">SEDNA HOSPITAL S.A. DE C.V.  </v>
          </cell>
          <cell r="C40">
            <v>2900.0120010010432</v>
          </cell>
          <cell r="D40">
            <v>0</v>
          </cell>
          <cell r="E40">
            <v>0</v>
          </cell>
          <cell r="F40">
            <v>0</v>
          </cell>
          <cell r="G40">
            <v>2900.0120010010432</v>
          </cell>
          <cell r="H40">
            <v>0</v>
          </cell>
        </row>
        <row r="41">
          <cell r="A41" t="str">
            <v>1.1.1.3.1.1.43</v>
          </cell>
          <cell r="B41" t="str">
            <v xml:space="preserve">LHM Importaciones SA. de CV.  </v>
          </cell>
          <cell r="C41">
            <v>10150</v>
          </cell>
          <cell r="D41">
            <v>0</v>
          </cell>
          <cell r="E41">
            <v>0</v>
          </cell>
          <cell r="F41">
            <v>0</v>
          </cell>
          <cell r="G41">
            <v>10150</v>
          </cell>
          <cell r="H41">
            <v>0</v>
          </cell>
        </row>
        <row r="42">
          <cell r="A42" t="str">
            <v>1.1.1.3.1.1.44</v>
          </cell>
          <cell r="B42" t="str">
            <v xml:space="preserve">MEDICA IDEAS S.A. DE C.V.  </v>
          </cell>
          <cell r="C42">
            <v>0</v>
          </cell>
          <cell r="D42">
            <v>0</v>
          </cell>
          <cell r="E42">
            <v>76401.045199999993</v>
          </cell>
          <cell r="F42">
            <v>0</v>
          </cell>
          <cell r="G42">
            <v>76401.042000000074</v>
          </cell>
          <cell r="H42">
            <v>0</v>
          </cell>
        </row>
        <row r="43">
          <cell r="A43" t="str">
            <v>1.1.1.3.1.1.46</v>
          </cell>
          <cell r="B43" t="str">
            <v xml:space="preserve">HBD CENTRO DE CIRUGIA DE CORTA ESTANCIA MEXICO UNO S A P I DE C V  </v>
          </cell>
          <cell r="C43">
            <v>204464.88239999989</v>
          </cell>
          <cell r="D43">
            <v>0</v>
          </cell>
          <cell r="E43">
            <v>0</v>
          </cell>
          <cell r="F43">
            <v>0</v>
          </cell>
          <cell r="G43">
            <v>204464.88239999989</v>
          </cell>
          <cell r="H43">
            <v>0</v>
          </cell>
        </row>
        <row r="44">
          <cell r="A44" t="str">
            <v>1.1.1.3.1.1.48</v>
          </cell>
          <cell r="B44" t="str">
            <v xml:space="preserve">SATELITE SPORTS CLINIC AMBULATORIAS S.A. DE C.V.  </v>
          </cell>
          <cell r="C44">
            <v>64676.008400000166</v>
          </cell>
          <cell r="D44">
            <v>0</v>
          </cell>
          <cell r="E44">
            <v>0</v>
          </cell>
          <cell r="F44">
            <v>0</v>
          </cell>
          <cell r="G44">
            <v>64676.008400000166</v>
          </cell>
          <cell r="H44">
            <v>0</v>
          </cell>
        </row>
        <row r="45">
          <cell r="A45" t="str">
            <v>1.1.1.3.1.1.50</v>
          </cell>
          <cell r="B45" t="str">
            <v xml:space="preserve">STROPS SERVICIOS S.A. DE C.V.  </v>
          </cell>
          <cell r="C45">
            <v>14586.08</v>
          </cell>
          <cell r="D45">
            <v>0</v>
          </cell>
          <cell r="E45">
            <v>0</v>
          </cell>
          <cell r="F45">
            <v>0</v>
          </cell>
          <cell r="G45">
            <v>14586.08</v>
          </cell>
          <cell r="H45">
            <v>0</v>
          </cell>
        </row>
        <row r="46">
          <cell r="A46" t="str">
            <v>1.1.1.3.1.1.51</v>
          </cell>
          <cell r="B46" t="str">
            <v xml:space="preserve">Sistema Municipal Para el Desarrollo Integral de la Familia del Municipio de Corregidora, Qro.  </v>
          </cell>
          <cell r="C46">
            <v>3000</v>
          </cell>
          <cell r="D46">
            <v>0</v>
          </cell>
          <cell r="E46">
            <v>0</v>
          </cell>
          <cell r="F46">
            <v>0</v>
          </cell>
          <cell r="G46">
            <v>3000</v>
          </cell>
          <cell r="H46">
            <v>0</v>
          </cell>
        </row>
        <row r="47">
          <cell r="A47" t="str">
            <v>1.1.1.3.1.1.52</v>
          </cell>
          <cell r="B47" t="str">
            <v xml:space="preserve">CLINICA DE ESPECIALIDADES MEDICAS DEL SUR SC  </v>
          </cell>
          <cell r="C47">
            <v>58260.354431002866</v>
          </cell>
          <cell r="D47">
            <v>0</v>
          </cell>
          <cell r="E47">
            <v>13666.3776</v>
          </cell>
          <cell r="F47">
            <v>1136.162</v>
          </cell>
          <cell r="G47">
            <v>70790.570031002862</v>
          </cell>
          <cell r="H47">
            <v>0</v>
          </cell>
        </row>
        <row r="48">
          <cell r="A48" t="str">
            <v>1.1.1.3.1.1.53</v>
          </cell>
          <cell r="B48" t="str">
            <v xml:space="preserve">NUEVO SANATORIO DURANGO S.A DE C.V  </v>
          </cell>
          <cell r="C48">
            <v>78145.72040000069</v>
          </cell>
          <cell r="D48">
            <v>0</v>
          </cell>
          <cell r="E48">
            <v>0</v>
          </cell>
          <cell r="F48">
            <v>78145.708399999989</v>
          </cell>
          <cell r="G48">
            <v>0</v>
          </cell>
          <cell r="H48">
            <v>0</v>
          </cell>
        </row>
        <row r="49">
          <cell r="A49" t="str">
            <v>1.1.1.3.1.1.56</v>
          </cell>
          <cell r="B49" t="str">
            <v xml:space="preserve">SERVICIOS HOSPITALARIOS PALACE ATHENEA, S.A. DE C.V.  </v>
          </cell>
          <cell r="C49">
            <v>7539.9991999999911</v>
          </cell>
          <cell r="D49">
            <v>0</v>
          </cell>
          <cell r="E49">
            <v>0</v>
          </cell>
          <cell r="F49">
            <v>0</v>
          </cell>
          <cell r="G49">
            <v>7539.9991999999911</v>
          </cell>
          <cell r="H49">
            <v>0</v>
          </cell>
        </row>
        <row r="50">
          <cell r="A50" t="str">
            <v>1.1.1.3.1.1.76</v>
          </cell>
          <cell r="B50" t="str">
            <v xml:space="preserve">BIOSPINE, S.A. DE C.V.  </v>
          </cell>
          <cell r="C50">
            <v>17441.645599999989</v>
          </cell>
          <cell r="D50">
            <v>0</v>
          </cell>
          <cell r="E50">
            <v>0</v>
          </cell>
          <cell r="F50">
            <v>0</v>
          </cell>
          <cell r="G50">
            <v>17441.645599999989</v>
          </cell>
          <cell r="H50">
            <v>0</v>
          </cell>
        </row>
        <row r="51">
          <cell r="A51" t="str">
            <v>1.1.1.3.1.1.88</v>
          </cell>
          <cell r="B51" t="str">
            <v xml:space="preserve">MEDICAL PAYMENT SOLUTION, S.C.  </v>
          </cell>
          <cell r="C51">
            <v>243645.8676000002</v>
          </cell>
          <cell r="D51">
            <v>0</v>
          </cell>
          <cell r="E51">
            <v>0</v>
          </cell>
          <cell r="F51">
            <v>0</v>
          </cell>
          <cell r="G51">
            <v>243645.8676000002</v>
          </cell>
          <cell r="H51">
            <v>0</v>
          </cell>
        </row>
        <row r="52">
          <cell r="A52" t="str">
            <v>1.1.1.3.1.1.112</v>
          </cell>
          <cell r="B52" t="str">
            <v xml:space="preserve">BRILOS DE MÉXICO S.A. DE C.V.  </v>
          </cell>
          <cell r="C52">
            <v>24882.000396996737</v>
          </cell>
          <cell r="D52">
            <v>0</v>
          </cell>
          <cell r="E52">
            <v>208938.57800800001</v>
          </cell>
          <cell r="F52">
            <v>201259.378108</v>
          </cell>
          <cell r="G52">
            <v>32561.200296996743</v>
          </cell>
          <cell r="H52">
            <v>0</v>
          </cell>
        </row>
        <row r="53">
          <cell r="A53" t="str">
            <v>1.1.1.3.1.1.114</v>
          </cell>
          <cell r="B53" t="str">
            <v xml:space="preserve">HSAI CORTA ESTANCIA S.A. DE C.V.  </v>
          </cell>
          <cell r="C53">
            <v>274605.76000099897</v>
          </cell>
          <cell r="D53">
            <v>0</v>
          </cell>
          <cell r="E53">
            <v>75947.172000000006</v>
          </cell>
          <cell r="F53">
            <v>0</v>
          </cell>
          <cell r="G53">
            <v>350552.93200099899</v>
          </cell>
          <cell r="H53">
            <v>0</v>
          </cell>
        </row>
        <row r="54">
          <cell r="A54" t="str">
            <v>1.1.1.3.1.1.118</v>
          </cell>
          <cell r="B54" t="str">
            <v xml:space="preserve">APLICACIONES MEDICAS INTEGRALES S.A. DE C.V.  </v>
          </cell>
          <cell r="C54">
            <v>16122.628399999929</v>
          </cell>
          <cell r="D54">
            <v>0</v>
          </cell>
          <cell r="E54">
            <v>0</v>
          </cell>
          <cell r="F54">
            <v>0</v>
          </cell>
          <cell r="G54">
            <v>16122.628399999929</v>
          </cell>
          <cell r="H54">
            <v>0</v>
          </cell>
        </row>
        <row r="55">
          <cell r="A55" t="str">
            <v>1.1.1.3.1.1.121</v>
          </cell>
          <cell r="B55" t="str">
            <v>GUSTAVO DE JESÚS RESENDIZ MUÑOZ</v>
          </cell>
          <cell r="C55">
            <v>0</v>
          </cell>
          <cell r="D55">
            <v>0</v>
          </cell>
          <cell r="E55">
            <v>34800</v>
          </cell>
          <cell r="F55">
            <v>34800</v>
          </cell>
          <cell r="G55">
            <v>0</v>
          </cell>
          <cell r="H55">
            <v>0</v>
          </cell>
        </row>
        <row r="56">
          <cell r="A56" t="str">
            <v>1.1.1.3.1.1.148</v>
          </cell>
          <cell r="B56" t="str">
            <v xml:space="preserve">SANATORIO TRINIDAD S.A. DE C.V.  </v>
          </cell>
          <cell r="C56">
            <v>0</v>
          </cell>
          <cell r="D56">
            <v>0</v>
          </cell>
          <cell r="E56">
            <v>23918.411199999999</v>
          </cell>
          <cell r="F56">
            <v>0</v>
          </cell>
          <cell r="G56">
            <v>23918.411198999758</v>
          </cell>
          <cell r="H56">
            <v>0</v>
          </cell>
        </row>
        <row r="57">
          <cell r="A57" t="str">
            <v>1.1.1.3.1.1.185</v>
          </cell>
          <cell r="B57" t="str">
            <v>OLGA ARMINDA SALIM BALBOA</v>
          </cell>
          <cell r="C57">
            <v>31917.63200099998</v>
          </cell>
          <cell r="D57">
            <v>0</v>
          </cell>
          <cell r="E57">
            <v>0</v>
          </cell>
          <cell r="F57">
            <v>0</v>
          </cell>
          <cell r="G57">
            <v>31917.63200099998</v>
          </cell>
          <cell r="H57">
            <v>0</v>
          </cell>
        </row>
        <row r="58">
          <cell r="A58" t="str">
            <v>1.1.1.3.1.1.198</v>
          </cell>
          <cell r="B58" t="str">
            <v>JESUS IVAN MUÑOZ DIAZ</v>
          </cell>
          <cell r="C58">
            <v>127.23999999999978</v>
          </cell>
          <cell r="D58">
            <v>0</v>
          </cell>
          <cell r="E58">
            <v>0</v>
          </cell>
          <cell r="F58">
            <v>0</v>
          </cell>
          <cell r="G58">
            <v>127.23999999999978</v>
          </cell>
          <cell r="H58">
            <v>0</v>
          </cell>
        </row>
        <row r="59">
          <cell r="A59" t="str">
            <v>1.1.1.3.1.1.199</v>
          </cell>
          <cell r="B59" t="str">
            <v xml:space="preserve">PLANET MART SERVICES S.A DE C.V.  </v>
          </cell>
          <cell r="C59">
            <v>157563.88120099902</v>
          </cell>
          <cell r="D59">
            <v>0</v>
          </cell>
          <cell r="E59">
            <v>101381.00719999999</v>
          </cell>
          <cell r="F59">
            <v>157563.87880000001</v>
          </cell>
          <cell r="G59">
            <v>101381.00960099901</v>
          </cell>
          <cell r="H59">
            <v>0</v>
          </cell>
        </row>
        <row r="60">
          <cell r="A60" t="str">
            <v>1.1.1.3.1.1.212</v>
          </cell>
          <cell r="B60" t="str">
            <v xml:space="preserve">SOCIEDAD DE BENEFICENCIA ESPAÑOLA IAP  </v>
          </cell>
          <cell r="C60">
            <v>0</v>
          </cell>
          <cell r="D60">
            <v>0</v>
          </cell>
          <cell r="E60">
            <v>13554.6</v>
          </cell>
          <cell r="F60">
            <v>0</v>
          </cell>
          <cell r="G60">
            <v>13554.6</v>
          </cell>
          <cell r="H60">
            <v>0</v>
          </cell>
        </row>
        <row r="61">
          <cell r="A61" t="str">
            <v>1.1.1.3.1.1.221</v>
          </cell>
          <cell r="B61" t="str">
            <v xml:space="preserve">BUPA MEXICO COMPAÑIA DE SEGUROS S,A DE C.V.  </v>
          </cell>
          <cell r="C61">
            <v>11663.99992</v>
          </cell>
          <cell r="D61">
            <v>0</v>
          </cell>
          <cell r="E61">
            <v>0</v>
          </cell>
          <cell r="F61">
            <v>0</v>
          </cell>
          <cell r="G61">
            <v>11663.99992</v>
          </cell>
          <cell r="H61">
            <v>0</v>
          </cell>
        </row>
        <row r="62">
          <cell r="A62" t="str">
            <v>1.1.1.3.1.1.260</v>
          </cell>
          <cell r="B62" t="str">
            <v xml:space="preserve">ORTHOPEDICS HADAR, S.A. DE C.V.  </v>
          </cell>
          <cell r="C62">
            <v>12823.3505</v>
          </cell>
          <cell r="D62">
            <v>0</v>
          </cell>
          <cell r="E62">
            <v>64055.020200000014</v>
          </cell>
          <cell r="F62">
            <v>64043.350599000012</v>
          </cell>
          <cell r="G62">
            <v>12835.020101000002</v>
          </cell>
          <cell r="H62">
            <v>0</v>
          </cell>
        </row>
        <row r="63">
          <cell r="A63" t="str">
            <v>1.1.1.3.1.1.271</v>
          </cell>
          <cell r="B63" t="str">
            <v>EDITH WEHBER GARCIA</v>
          </cell>
          <cell r="C63">
            <v>31648.094400000002</v>
          </cell>
          <cell r="D63">
            <v>0</v>
          </cell>
          <cell r="E63">
            <v>0</v>
          </cell>
          <cell r="F63">
            <v>0</v>
          </cell>
          <cell r="G63">
            <v>31648.094400000002</v>
          </cell>
          <cell r="H63">
            <v>0</v>
          </cell>
        </row>
        <row r="64">
          <cell r="A64" t="str">
            <v>1.1.1.3.1.1.277</v>
          </cell>
          <cell r="B64" t="str">
            <v xml:space="preserve">CENTRO HOSPITALARIO MAC S.A. DE C.V.  </v>
          </cell>
          <cell r="C64">
            <v>15997.130798999977</v>
          </cell>
          <cell r="D64">
            <v>0</v>
          </cell>
          <cell r="E64">
            <v>0</v>
          </cell>
          <cell r="F64">
            <v>0</v>
          </cell>
          <cell r="G64">
            <v>15997.130798999977</v>
          </cell>
          <cell r="H64">
            <v>0</v>
          </cell>
        </row>
        <row r="65">
          <cell r="A65" t="str">
            <v>1.1.1.3.1.1.285</v>
          </cell>
          <cell r="B65" t="str">
            <v xml:space="preserve">AXA ASSISTANCE MEXICO S.A. DE C.V.  </v>
          </cell>
          <cell r="C65">
            <v>129040.96359699965</v>
          </cell>
          <cell r="D65">
            <v>0</v>
          </cell>
          <cell r="E65">
            <v>0</v>
          </cell>
          <cell r="F65">
            <v>0</v>
          </cell>
          <cell r="G65">
            <v>129040.96359699965</v>
          </cell>
          <cell r="H65">
            <v>0</v>
          </cell>
        </row>
        <row r="66">
          <cell r="A66" t="str">
            <v>1.1.1.3.1.1.290</v>
          </cell>
          <cell r="B66" t="str">
            <v>GUILLERMINA JIMENEZ RODRIGUEZ</v>
          </cell>
          <cell r="C66">
            <v>3.5500000000001819</v>
          </cell>
          <cell r="D66">
            <v>0</v>
          </cell>
          <cell r="E66">
            <v>0</v>
          </cell>
          <cell r="F66">
            <v>0</v>
          </cell>
          <cell r="G66">
            <v>3.5500000000001819</v>
          </cell>
          <cell r="H66">
            <v>0</v>
          </cell>
        </row>
        <row r="67">
          <cell r="A67" t="str">
            <v>1.1.1.3.1.1.313</v>
          </cell>
          <cell r="B67" t="str">
            <v xml:space="preserve">VELY GRUPO MEDICO QUIRURGICO S.A. DE C.V.  </v>
          </cell>
          <cell r="C67">
            <v>61797.120799000011</v>
          </cell>
          <cell r="D67">
            <v>0</v>
          </cell>
          <cell r="E67">
            <v>0</v>
          </cell>
          <cell r="F67">
            <v>61797.120799000011</v>
          </cell>
          <cell r="G67">
            <v>0</v>
          </cell>
          <cell r="H67">
            <v>0</v>
          </cell>
        </row>
        <row r="68">
          <cell r="A68" t="str">
            <v>1.1.1.3.1.1.318</v>
          </cell>
          <cell r="B68" t="str">
            <v xml:space="preserve">RECYORTOPEDICS S.A. DE C.V.  </v>
          </cell>
          <cell r="C68">
            <v>81310.200000000128</v>
          </cell>
          <cell r="D68">
            <v>0</v>
          </cell>
          <cell r="E68">
            <v>0</v>
          </cell>
          <cell r="F68">
            <v>62919.55999999999</v>
          </cell>
          <cell r="G68">
            <v>18390.640000000138</v>
          </cell>
          <cell r="H68">
            <v>0</v>
          </cell>
        </row>
        <row r="69">
          <cell r="A69" t="str">
            <v>1.1.1.3.1.1.336</v>
          </cell>
          <cell r="B69" t="str">
            <v xml:space="preserve">SEGUROS INBURSA S.A. GRUPO FINANCIERO INBURSA  </v>
          </cell>
          <cell r="C69">
            <v>0</v>
          </cell>
          <cell r="D69">
            <v>0</v>
          </cell>
          <cell r="E69">
            <v>83951.705600000001</v>
          </cell>
          <cell r="F69">
            <v>0</v>
          </cell>
          <cell r="G69">
            <v>83951.705600000001</v>
          </cell>
          <cell r="H69">
            <v>0</v>
          </cell>
        </row>
        <row r="70">
          <cell r="A70" t="str">
            <v>1.1.1.3.1.1.360</v>
          </cell>
          <cell r="B70" t="str">
            <v xml:space="preserve">SYS ATENCION MEDICA S.C.  </v>
          </cell>
          <cell r="C70">
            <v>0</v>
          </cell>
          <cell r="D70">
            <v>0</v>
          </cell>
          <cell r="E70">
            <v>5800</v>
          </cell>
          <cell r="F70">
            <v>5800</v>
          </cell>
          <cell r="G70">
            <v>0</v>
          </cell>
          <cell r="H70">
            <v>0</v>
          </cell>
        </row>
        <row r="71">
          <cell r="A71" t="str">
            <v>1.1.1.3.1.1.373</v>
          </cell>
          <cell r="B71" t="str">
            <v xml:space="preserve">PROVEEDORA GENUS S.A. DE C.V.  </v>
          </cell>
          <cell r="C71">
            <v>0</v>
          </cell>
          <cell r="D71">
            <v>0</v>
          </cell>
          <cell r="E71">
            <v>129428.16</v>
          </cell>
          <cell r="F71">
            <v>129428.160001</v>
          </cell>
          <cell r="G71">
            <v>0</v>
          </cell>
          <cell r="H71">
            <v>0</v>
          </cell>
        </row>
        <row r="72">
          <cell r="A72" t="str">
            <v>1.1.1.3.1.1.376</v>
          </cell>
          <cell r="B72" t="str">
            <v xml:space="preserve">ORTOLAP DEL SURESTE SA DE CV  </v>
          </cell>
          <cell r="C72">
            <v>117977.8348</v>
          </cell>
          <cell r="D72">
            <v>0</v>
          </cell>
          <cell r="E72">
            <v>0</v>
          </cell>
          <cell r="F72">
            <v>0</v>
          </cell>
          <cell r="G72">
            <v>117977.8348</v>
          </cell>
          <cell r="H72">
            <v>0</v>
          </cell>
        </row>
        <row r="73">
          <cell r="A73" t="str">
            <v>1.1.1.3.1.1.384</v>
          </cell>
          <cell r="B73" t="str">
            <v xml:space="preserve">SURGICAL SKILLS SC  </v>
          </cell>
          <cell r="C73">
            <v>0</v>
          </cell>
          <cell r="D73">
            <v>0</v>
          </cell>
          <cell r="E73">
            <v>2900</v>
          </cell>
          <cell r="F73">
            <v>2900</v>
          </cell>
          <cell r="G73">
            <v>0</v>
          </cell>
          <cell r="H73">
            <v>0</v>
          </cell>
        </row>
        <row r="74">
          <cell r="A74" t="str">
            <v>1.1.1.3.1.1.387</v>
          </cell>
          <cell r="B74" t="str">
            <v>RICHARD WALTER EHRSAM GATICA</v>
          </cell>
          <cell r="C74">
            <v>605.52000000000044</v>
          </cell>
          <cell r="D74">
            <v>0</v>
          </cell>
          <cell r="E74">
            <v>0</v>
          </cell>
          <cell r="F74">
            <v>605.52</v>
          </cell>
          <cell r="G74">
            <v>0</v>
          </cell>
          <cell r="H74">
            <v>0</v>
          </cell>
        </row>
        <row r="75">
          <cell r="A75" t="str">
            <v>1.1.1.3.1.1.388</v>
          </cell>
          <cell r="B75" t="str">
            <v>KARINA ALEJANDRA MEDINA TENA</v>
          </cell>
          <cell r="C75">
            <v>0</v>
          </cell>
          <cell r="D75">
            <v>0</v>
          </cell>
          <cell r="E75">
            <v>14790</v>
          </cell>
          <cell r="F75">
            <v>14790</v>
          </cell>
          <cell r="G75">
            <v>0</v>
          </cell>
          <cell r="H75">
            <v>0</v>
          </cell>
        </row>
        <row r="76">
          <cell r="A76" t="str">
            <v>1.1.1.3.1.1.389</v>
          </cell>
          <cell r="B76" t="str">
            <v xml:space="preserve">QUALITAS CAMPAÑIA DE SEGUROS S.A. DE C.V.  </v>
          </cell>
          <cell r="C76">
            <v>452.11000000000058</v>
          </cell>
          <cell r="D76">
            <v>0</v>
          </cell>
          <cell r="E76">
            <v>0</v>
          </cell>
          <cell r="F76">
            <v>452.11</v>
          </cell>
          <cell r="G76">
            <v>0</v>
          </cell>
          <cell r="H76">
            <v>0</v>
          </cell>
        </row>
        <row r="77">
          <cell r="A77" t="str">
            <v>1.1.1.3.1.1.393</v>
          </cell>
          <cell r="B77" t="str">
            <v xml:space="preserve">GRUPO ORTOPEDICO DAVOS, S.A. DE C.V.  </v>
          </cell>
          <cell r="C77">
            <v>0</v>
          </cell>
          <cell r="D77">
            <v>0</v>
          </cell>
          <cell r="E77">
            <v>19000.000064</v>
          </cell>
          <cell r="F77">
            <v>19000.000064</v>
          </cell>
          <cell r="G77">
            <v>0</v>
          </cell>
          <cell r="H77">
            <v>0</v>
          </cell>
        </row>
        <row r="78">
          <cell r="A78" t="str">
            <v>1.1.1.3.1.1.394</v>
          </cell>
          <cell r="B78" t="str">
            <v>ANDRE REYNAERT MORALES</v>
          </cell>
          <cell r="C78">
            <v>0</v>
          </cell>
          <cell r="D78">
            <v>0</v>
          </cell>
          <cell r="E78">
            <v>47560</v>
          </cell>
          <cell r="F78">
            <v>47560</v>
          </cell>
          <cell r="G78">
            <v>0</v>
          </cell>
          <cell r="H78">
            <v>0</v>
          </cell>
        </row>
        <row r="79">
          <cell r="A79" t="str">
            <v>1.1.1.3.1.1.395</v>
          </cell>
          <cell r="B79" t="str">
            <v xml:space="preserve">3I ELECTRONICS SA DE CV  </v>
          </cell>
          <cell r="C79">
            <v>0</v>
          </cell>
          <cell r="D79">
            <v>0</v>
          </cell>
          <cell r="E79">
            <v>29228.276399999999</v>
          </cell>
          <cell r="F79">
            <v>29228.276399999999</v>
          </cell>
          <cell r="G79">
            <v>0</v>
          </cell>
          <cell r="H79">
            <v>0</v>
          </cell>
        </row>
        <row r="80">
          <cell r="A80" t="str">
            <v>1.1.1.3.1.1.396</v>
          </cell>
          <cell r="B80" t="str">
            <v xml:space="preserve">CLINICA DE RODILLA Y PIE S.C.  </v>
          </cell>
          <cell r="C80">
            <v>0</v>
          </cell>
          <cell r="D80">
            <v>0</v>
          </cell>
          <cell r="E80">
            <v>16000.000076</v>
          </cell>
          <cell r="F80">
            <v>8000.0000879999998</v>
          </cell>
          <cell r="G80">
            <v>7999.9999880000005</v>
          </cell>
          <cell r="H80">
            <v>0</v>
          </cell>
        </row>
        <row r="81">
          <cell r="A81" t="str">
            <v>1.1.1.3.1.1.397</v>
          </cell>
          <cell r="B81" t="str">
            <v>FABIOLA PALACIOS RUIZ</v>
          </cell>
          <cell r="C81">
            <v>0</v>
          </cell>
          <cell r="D81">
            <v>0</v>
          </cell>
          <cell r="E81">
            <v>33000.000044</v>
          </cell>
          <cell r="F81">
            <v>33000.000044</v>
          </cell>
          <cell r="G81">
            <v>0</v>
          </cell>
          <cell r="H81">
            <v>0</v>
          </cell>
        </row>
        <row r="82">
          <cell r="A82" t="str">
            <v>1.1.1.3.2</v>
          </cell>
          <cell r="B82" t="str">
            <v xml:space="preserve"> A CARGO DE OTROS DEUDORES </v>
          </cell>
          <cell r="C82">
            <v>273943.02855575975</v>
          </cell>
          <cell r="D82">
            <v>0</v>
          </cell>
          <cell r="E82">
            <v>0</v>
          </cell>
          <cell r="F82">
            <v>9317.7392999999993</v>
          </cell>
          <cell r="G82">
            <v>264625.28925575974</v>
          </cell>
          <cell r="H82">
            <v>0</v>
          </cell>
        </row>
        <row r="83">
          <cell r="A83" t="str">
            <v>1.1.1.3.2.4</v>
          </cell>
          <cell r="B83" t="str">
            <v xml:space="preserve"> DEUDORES DIVERSOS </v>
          </cell>
          <cell r="C83">
            <v>20950.458555759731</v>
          </cell>
          <cell r="D83">
            <v>0</v>
          </cell>
          <cell r="E83">
            <v>0</v>
          </cell>
          <cell r="F83">
            <v>938.73929999999996</v>
          </cell>
          <cell r="G83">
            <v>20011.719255759734</v>
          </cell>
          <cell r="H83">
            <v>0</v>
          </cell>
        </row>
        <row r="84">
          <cell r="A84" t="str">
            <v>1.1.1.3.2.4.1</v>
          </cell>
          <cell r="B84" t="str">
            <v xml:space="preserve"> DEUDORES DIVERSOS </v>
          </cell>
          <cell r="C84">
            <v>20950.458555759731</v>
          </cell>
          <cell r="D84">
            <v>0</v>
          </cell>
          <cell r="E84">
            <v>0</v>
          </cell>
          <cell r="F84">
            <v>938.73929999999996</v>
          </cell>
          <cell r="G84">
            <v>20011.719255759734</v>
          </cell>
          <cell r="H84">
            <v>0</v>
          </cell>
        </row>
        <row r="85">
          <cell r="A85" t="str">
            <v>1.1.1.3.2.4.1.7</v>
          </cell>
          <cell r="B85" t="str">
            <v xml:space="preserve">DIVERSOS  </v>
          </cell>
          <cell r="C85">
            <v>2607.2825480001047</v>
          </cell>
          <cell r="D85">
            <v>0</v>
          </cell>
          <cell r="E85">
            <v>0</v>
          </cell>
          <cell r="F85">
            <v>938.73929999999996</v>
          </cell>
          <cell r="G85">
            <v>1668.5432480001048</v>
          </cell>
          <cell r="H85">
            <v>0</v>
          </cell>
        </row>
        <row r="86">
          <cell r="A86" t="str">
            <v>1.1.1.3.2.4.1.8</v>
          </cell>
          <cell r="B86" t="str">
            <v xml:space="preserve"> LOURDES VELAZQUEZ MERIN </v>
          </cell>
          <cell r="C86">
            <v>4400</v>
          </cell>
          <cell r="D86">
            <v>0</v>
          </cell>
          <cell r="E86">
            <v>0</v>
          </cell>
          <cell r="F86">
            <v>0</v>
          </cell>
          <cell r="G86">
            <v>4400</v>
          </cell>
          <cell r="H86">
            <v>0</v>
          </cell>
        </row>
        <row r="87">
          <cell r="A87" t="str">
            <v>1.1.1.3.2.4.1.11</v>
          </cell>
          <cell r="B87" t="str">
            <v>JULIO CESAR FUENTES MENDOZA</v>
          </cell>
          <cell r="C87">
            <v>13943.178</v>
          </cell>
          <cell r="D87">
            <v>0</v>
          </cell>
          <cell r="E87">
            <v>0</v>
          </cell>
          <cell r="F87">
            <v>0</v>
          </cell>
          <cell r="G87">
            <v>13943.178</v>
          </cell>
          <cell r="H87">
            <v>0</v>
          </cell>
        </row>
        <row r="88">
          <cell r="A88" t="str">
            <v>1.1.1.3.2.5</v>
          </cell>
          <cell r="B88" t="str">
            <v xml:space="preserve"> IMPUESTOS A FAVOR </v>
          </cell>
          <cell r="C88">
            <v>252992.57</v>
          </cell>
          <cell r="D88">
            <v>0</v>
          </cell>
          <cell r="E88">
            <v>0</v>
          </cell>
          <cell r="F88">
            <v>8379</v>
          </cell>
          <cell r="G88">
            <v>244613.57</v>
          </cell>
          <cell r="H88">
            <v>0</v>
          </cell>
        </row>
        <row r="89">
          <cell r="A89" t="str">
            <v>1.1.1.3.2.5.1</v>
          </cell>
          <cell r="B89" t="str">
            <v>IVA A FAVOR</v>
          </cell>
          <cell r="C89">
            <v>8378.8500000000058</v>
          </cell>
          <cell r="D89">
            <v>0</v>
          </cell>
          <cell r="E89">
            <v>0</v>
          </cell>
          <cell r="F89">
            <v>8379</v>
          </cell>
          <cell r="G89">
            <v>-0.14999999999417923</v>
          </cell>
          <cell r="H89">
            <v>0</v>
          </cell>
        </row>
        <row r="90">
          <cell r="A90" t="str">
            <v>1.1.1.3.2.5.2</v>
          </cell>
          <cell r="B90" t="str">
            <v xml:space="preserve"> ISR A FAVOR </v>
          </cell>
          <cell r="C90">
            <v>243286</v>
          </cell>
          <cell r="D90">
            <v>0</v>
          </cell>
          <cell r="E90">
            <v>0</v>
          </cell>
          <cell r="F90">
            <v>0</v>
          </cell>
          <cell r="G90">
            <v>243286</v>
          </cell>
          <cell r="H90">
            <v>0</v>
          </cell>
        </row>
        <row r="91">
          <cell r="A91" t="str">
            <v>1.1.1.3.2.5.2.1</v>
          </cell>
          <cell r="B91" t="str">
            <v>ISR  PERSONAS MORALES REGIMEN GENERAL A FAVOR</v>
          </cell>
          <cell r="C91">
            <v>243286</v>
          </cell>
          <cell r="D91">
            <v>0</v>
          </cell>
          <cell r="E91">
            <v>0</v>
          </cell>
          <cell r="F91">
            <v>0</v>
          </cell>
          <cell r="G91">
            <v>243286</v>
          </cell>
          <cell r="H91">
            <v>0</v>
          </cell>
        </row>
        <row r="92">
          <cell r="A92" t="str">
            <v>1.1.1.3.2.5.7</v>
          </cell>
          <cell r="B92" t="str">
            <v>PAGO DE LO INDEBIDO</v>
          </cell>
          <cell r="C92">
            <v>1327.7199999999998</v>
          </cell>
          <cell r="D92">
            <v>0</v>
          </cell>
          <cell r="E92">
            <v>0</v>
          </cell>
          <cell r="F92">
            <v>0</v>
          </cell>
          <cell r="G92">
            <v>1327.7199999999998</v>
          </cell>
          <cell r="H92">
            <v>0</v>
          </cell>
        </row>
        <row r="93">
          <cell r="A93" t="str">
            <v>1.1.1.5</v>
          </cell>
          <cell r="B93" t="str">
            <v xml:space="preserve"> INVENTARIOS </v>
          </cell>
          <cell r="C93">
            <v>10749229.736255009</v>
          </cell>
          <cell r="D93">
            <v>0</v>
          </cell>
          <cell r="E93">
            <v>723218.30333400005</v>
          </cell>
          <cell r="F93">
            <v>690925.70250299992</v>
          </cell>
          <cell r="G93">
            <v>10781522.337086007</v>
          </cell>
          <cell r="H93">
            <v>0</v>
          </cell>
        </row>
        <row r="94">
          <cell r="A94" t="str">
            <v>1.1.1.5.1</v>
          </cell>
          <cell r="B94" t="str">
            <v xml:space="preserve"> PRODUCTOS TERMINADOS </v>
          </cell>
          <cell r="C94">
            <v>10749229.736255005</v>
          </cell>
          <cell r="D94">
            <v>0</v>
          </cell>
          <cell r="E94">
            <v>723218.30333400005</v>
          </cell>
          <cell r="F94">
            <v>690925.70250299992</v>
          </cell>
          <cell r="G94">
            <v>10781522.337086005</v>
          </cell>
          <cell r="H94">
            <v>0</v>
          </cell>
        </row>
        <row r="95">
          <cell r="A95" t="str">
            <v>1.1.1.5.1.1</v>
          </cell>
          <cell r="B95" t="str">
            <v xml:space="preserve"> ALMACÉN GENERAL </v>
          </cell>
          <cell r="C95">
            <v>10691993.063490003</v>
          </cell>
          <cell r="D95">
            <v>0</v>
          </cell>
          <cell r="E95">
            <v>720589.58301300008</v>
          </cell>
          <cell r="F95">
            <v>688092.36916899995</v>
          </cell>
          <cell r="G95">
            <v>10724490.277334005</v>
          </cell>
          <cell r="H95">
            <v>0</v>
          </cell>
        </row>
        <row r="96">
          <cell r="A96" t="str">
            <v>1.1.1.5.1.3</v>
          </cell>
          <cell r="B96" t="str">
            <v xml:space="preserve"> ALMACEN REMISIONES </v>
          </cell>
          <cell r="C96">
            <v>57791.220937000362</v>
          </cell>
          <cell r="D96">
            <v>0</v>
          </cell>
          <cell r="E96">
            <v>115.413369</v>
          </cell>
          <cell r="F96">
            <v>0</v>
          </cell>
          <cell r="G96">
            <v>57906.634306000364</v>
          </cell>
          <cell r="H96">
            <v>0</v>
          </cell>
        </row>
        <row r="97">
          <cell r="A97" t="str">
            <v>1.1.1.5.1.4</v>
          </cell>
          <cell r="B97" t="str">
            <v xml:space="preserve"> ALMACÉN CONSIGNACION </v>
          </cell>
          <cell r="C97">
            <v>4754.8931280000052</v>
          </cell>
          <cell r="D97">
            <v>0</v>
          </cell>
          <cell r="E97">
            <v>1590</v>
          </cell>
          <cell r="F97">
            <v>2833.3333339999999</v>
          </cell>
          <cell r="G97">
            <v>3511.5597940000048</v>
          </cell>
          <cell r="H97">
            <v>0</v>
          </cell>
        </row>
        <row r="98">
          <cell r="A98" t="str">
            <v>1.1.1.5.1.5</v>
          </cell>
          <cell r="B98" t="str">
            <v xml:space="preserve"> ALMACÉN QUERÉTARO </v>
          </cell>
          <cell r="C98">
            <v>18.175407999976414</v>
          </cell>
          <cell r="D98">
            <v>0</v>
          </cell>
          <cell r="E98">
            <v>0</v>
          </cell>
          <cell r="F98">
            <v>0</v>
          </cell>
          <cell r="G98">
            <v>18.175407999976414</v>
          </cell>
          <cell r="H98">
            <v>0</v>
          </cell>
        </row>
        <row r="99">
          <cell r="A99" t="str">
            <v>1.1.1.5.1.6</v>
          </cell>
          <cell r="B99" t="str">
            <v xml:space="preserve"> ALMACÉN MEDSTENT </v>
          </cell>
          <cell r="C99">
            <v>-5327.6208630002011</v>
          </cell>
          <cell r="D99">
            <v>0</v>
          </cell>
          <cell r="E99">
            <v>923.30695200000002</v>
          </cell>
          <cell r="F99">
            <v>0</v>
          </cell>
          <cell r="G99">
            <v>-4404.3139110002003</v>
          </cell>
          <cell r="H99">
            <v>0</v>
          </cell>
        </row>
        <row r="100">
          <cell r="A100" t="str">
            <v>1.1.1.9</v>
          </cell>
          <cell r="B100" t="str">
            <v xml:space="preserve"> PAGOS ANTICIPADOS </v>
          </cell>
          <cell r="C100">
            <v>36486.852192240374</v>
          </cell>
          <cell r="D100">
            <v>0</v>
          </cell>
          <cell r="E100">
            <v>114339.28</v>
          </cell>
          <cell r="F100">
            <v>108285.29</v>
          </cell>
          <cell r="G100">
            <v>42540.84219224038</v>
          </cell>
          <cell r="H100">
            <v>0</v>
          </cell>
        </row>
        <row r="101">
          <cell r="A101" t="str">
            <v>1.1.1.9.1</v>
          </cell>
          <cell r="B101" t="str">
            <v xml:space="preserve"> ANTICIPO A PROVEEDORES </v>
          </cell>
          <cell r="C101">
            <v>449.00219224037755</v>
          </cell>
          <cell r="D101">
            <v>0</v>
          </cell>
          <cell r="E101">
            <v>30394.400000000001</v>
          </cell>
          <cell r="F101">
            <v>30000</v>
          </cell>
          <cell r="G101">
            <v>843.40219224037753</v>
          </cell>
          <cell r="H101">
            <v>0</v>
          </cell>
        </row>
        <row r="102">
          <cell r="A102" t="str">
            <v>1.1.1.9.1.1</v>
          </cell>
          <cell r="B102" t="str">
            <v xml:space="preserve"> ANTICIPO A PROVEEDORES NACIONAL </v>
          </cell>
          <cell r="C102">
            <v>449.00219224037755</v>
          </cell>
          <cell r="D102">
            <v>0</v>
          </cell>
          <cell r="E102">
            <v>30394.400000000001</v>
          </cell>
          <cell r="F102">
            <v>30000</v>
          </cell>
          <cell r="G102">
            <v>843.40219224037753</v>
          </cell>
          <cell r="H102">
            <v>0</v>
          </cell>
        </row>
        <row r="103">
          <cell r="A103" t="str">
            <v>1.1.1.9.1.1.16</v>
          </cell>
          <cell r="B103" t="str">
            <v xml:space="preserve">AB&amp;amp;C LEASING DE MEXICO SAPI DE CV  </v>
          </cell>
          <cell r="C103">
            <v>0</v>
          </cell>
          <cell r="D103">
            <v>0</v>
          </cell>
          <cell r="E103">
            <v>394.4</v>
          </cell>
          <cell r="F103">
            <v>0</v>
          </cell>
          <cell r="G103">
            <v>394.4</v>
          </cell>
          <cell r="H103">
            <v>0</v>
          </cell>
        </row>
        <row r="104">
          <cell r="A104" t="str">
            <v>1.1.1.9.1.1.20</v>
          </cell>
          <cell r="B104" t="str">
            <v xml:space="preserve">CATARINO SEBASTIAN ESTRELLA MENDEZ  </v>
          </cell>
          <cell r="C104">
            <v>0</v>
          </cell>
          <cell r="D104">
            <v>0</v>
          </cell>
          <cell r="E104">
            <v>30000</v>
          </cell>
          <cell r="F104">
            <v>30000</v>
          </cell>
          <cell r="G104">
            <v>0</v>
          </cell>
          <cell r="H104">
            <v>0</v>
          </cell>
        </row>
        <row r="105">
          <cell r="A105" t="str">
            <v>1.1.1.9.1.1.52</v>
          </cell>
          <cell r="B105" t="str">
            <v>LOURDES VELAZQUEZ MERIN</v>
          </cell>
          <cell r="C105">
            <v>449</v>
          </cell>
          <cell r="D105">
            <v>0</v>
          </cell>
          <cell r="E105">
            <v>0</v>
          </cell>
          <cell r="F105">
            <v>0</v>
          </cell>
          <cell r="G105">
            <v>449</v>
          </cell>
          <cell r="H105">
            <v>0</v>
          </cell>
        </row>
        <row r="106">
          <cell r="A106" t="str">
            <v>1.1.1.9.7</v>
          </cell>
          <cell r="B106" t="str">
            <v xml:space="preserve"> SEGUROS Y FIANZAS PAGADAS POR ANTICIPADO </v>
          </cell>
          <cell r="C106">
            <v>16442.64</v>
          </cell>
          <cell r="D106">
            <v>0</v>
          </cell>
          <cell r="E106">
            <v>5659.59</v>
          </cell>
          <cell r="F106">
            <v>0</v>
          </cell>
          <cell r="G106">
            <v>22102.23</v>
          </cell>
          <cell r="H106">
            <v>0</v>
          </cell>
        </row>
        <row r="107">
          <cell r="A107" t="str">
            <v>1.1.1.9.7.1</v>
          </cell>
          <cell r="B107" t="str">
            <v xml:space="preserve"> SEGUROS Y FIANZAS PAGADOS POR ANTICIPADO NACIONAL </v>
          </cell>
          <cell r="C107">
            <v>16442.64</v>
          </cell>
          <cell r="D107">
            <v>0</v>
          </cell>
          <cell r="E107">
            <v>5659.59</v>
          </cell>
          <cell r="F107">
            <v>0</v>
          </cell>
          <cell r="G107">
            <v>22102.23</v>
          </cell>
          <cell r="H107">
            <v>0</v>
          </cell>
        </row>
        <row r="108">
          <cell r="A108" t="str">
            <v>1.1.1.9.7.1.1</v>
          </cell>
          <cell r="B108" t="str">
            <v xml:space="preserve">VOLKSWAGEN LEASING SA DE CV  </v>
          </cell>
          <cell r="C108">
            <v>16442.64</v>
          </cell>
          <cell r="D108">
            <v>0</v>
          </cell>
          <cell r="E108">
            <v>5659.59</v>
          </cell>
          <cell r="F108">
            <v>0</v>
          </cell>
          <cell r="G108">
            <v>22102.23</v>
          </cell>
          <cell r="H108">
            <v>0</v>
          </cell>
        </row>
        <row r="109">
          <cell r="A109" t="str">
            <v>1.1.1.9.13</v>
          </cell>
          <cell r="B109" t="str">
            <v xml:space="preserve"> ANTICIPO DE SALARIOS </v>
          </cell>
          <cell r="C109">
            <v>19595.21</v>
          </cell>
          <cell r="D109">
            <v>0</v>
          </cell>
          <cell r="E109">
            <v>78285.289999999994</v>
          </cell>
          <cell r="F109">
            <v>78285.289999999994</v>
          </cell>
          <cell r="G109">
            <v>19595.21</v>
          </cell>
          <cell r="H109">
            <v>0</v>
          </cell>
        </row>
        <row r="110">
          <cell r="A110" t="str">
            <v>1.1.1.9.13.1</v>
          </cell>
          <cell r="B110" t="str">
            <v xml:space="preserve"> ANTICIPO DE SALARIOS </v>
          </cell>
          <cell r="C110">
            <v>19595.21</v>
          </cell>
          <cell r="D110">
            <v>0</v>
          </cell>
          <cell r="E110">
            <v>78285.289999999994</v>
          </cell>
          <cell r="F110">
            <v>78285.289999999994</v>
          </cell>
          <cell r="G110">
            <v>19595.21</v>
          </cell>
          <cell r="H110">
            <v>0</v>
          </cell>
        </row>
        <row r="111">
          <cell r="A111" t="str">
            <v>1.1.1.9.13.1.1</v>
          </cell>
          <cell r="B111" t="str">
            <v xml:space="preserve">NOMINA  </v>
          </cell>
          <cell r="C111">
            <v>16414.45</v>
          </cell>
          <cell r="D111">
            <v>0</v>
          </cell>
          <cell r="E111">
            <v>70262.25</v>
          </cell>
          <cell r="F111">
            <v>69062.25</v>
          </cell>
          <cell r="G111">
            <v>17614.45</v>
          </cell>
          <cell r="H111">
            <v>0</v>
          </cell>
        </row>
        <row r="112">
          <cell r="A112" t="str">
            <v>1.1.1.9.13.1.6</v>
          </cell>
          <cell r="B112" t="str">
            <v>SILVIA GOMEZ ESQUIVEL</v>
          </cell>
          <cell r="C112">
            <v>1000</v>
          </cell>
          <cell r="D112">
            <v>0</v>
          </cell>
          <cell r="E112">
            <v>0</v>
          </cell>
          <cell r="F112">
            <v>1000</v>
          </cell>
          <cell r="G112">
            <v>0</v>
          </cell>
          <cell r="H112">
            <v>0</v>
          </cell>
        </row>
        <row r="113">
          <cell r="A113" t="str">
            <v>1.1.1.9.13.1.9</v>
          </cell>
          <cell r="B113" t="str">
            <v>LEOPOLDO MELO GONZALEZ</v>
          </cell>
          <cell r="C113">
            <v>1980.7599999999993</v>
          </cell>
          <cell r="D113">
            <v>0</v>
          </cell>
          <cell r="E113">
            <v>7923.04</v>
          </cell>
          <cell r="F113">
            <v>7923.04</v>
          </cell>
          <cell r="G113">
            <v>1980.7599999999993</v>
          </cell>
          <cell r="H113">
            <v>0</v>
          </cell>
        </row>
        <row r="114">
          <cell r="A114" t="str">
            <v>1.1.1.9.13.1.17</v>
          </cell>
          <cell r="B114" t="str">
            <v>ARMANDO ARREOLA GUDIÑO</v>
          </cell>
          <cell r="C114">
            <v>200</v>
          </cell>
          <cell r="D114">
            <v>0</v>
          </cell>
          <cell r="E114">
            <v>0</v>
          </cell>
          <cell r="F114">
            <v>200</v>
          </cell>
          <cell r="G114">
            <v>0</v>
          </cell>
          <cell r="H114">
            <v>0</v>
          </cell>
        </row>
        <row r="115">
          <cell r="A115" t="str">
            <v>1.1.1.9.13.1.18</v>
          </cell>
          <cell r="B115" t="str">
            <v>JULIO CESAR FUENTES MENDOZA</v>
          </cell>
          <cell r="C115">
            <v>0</v>
          </cell>
          <cell r="D115">
            <v>0</v>
          </cell>
          <cell r="E115">
            <v>100</v>
          </cell>
          <cell r="F115">
            <v>100</v>
          </cell>
          <cell r="G115">
            <v>0</v>
          </cell>
          <cell r="H115">
            <v>0</v>
          </cell>
        </row>
        <row r="116">
          <cell r="A116" t="str">
            <v>1.1.1.10</v>
          </cell>
          <cell r="B116" t="str">
            <v xml:space="preserve"> OTROS ACTIVOS A CORTO PLAZO </v>
          </cell>
          <cell r="C116">
            <v>1968327.3791963903</v>
          </cell>
          <cell r="D116">
            <v>0</v>
          </cell>
          <cell r="E116">
            <v>353746.95170000038</v>
          </cell>
          <cell r="F116">
            <v>343528.11400000064</v>
          </cell>
          <cell r="G116">
            <v>1978546.2168963901</v>
          </cell>
          <cell r="H116">
            <v>0</v>
          </cell>
        </row>
        <row r="117">
          <cell r="A117" t="str">
            <v>1.1.1.10.1</v>
          </cell>
          <cell r="B117" t="str">
            <v xml:space="preserve"> IMPUESTOS ACREDITABLES PAGADOS </v>
          </cell>
          <cell r="C117">
            <v>-2238.7041211107507</v>
          </cell>
          <cell r="D117">
            <v>0</v>
          </cell>
          <cell r="E117">
            <v>171260.48400000061</v>
          </cell>
          <cell r="F117">
            <v>172250.79</v>
          </cell>
          <cell r="G117">
            <v>-3229.010121110151</v>
          </cell>
          <cell r="H117">
            <v>0</v>
          </cell>
        </row>
        <row r="118">
          <cell r="A118" t="str">
            <v>1.1.1.10.1.1</v>
          </cell>
          <cell r="B118" t="str">
            <v xml:space="preserve"> IVA ACREDITABLE PAGADO </v>
          </cell>
          <cell r="C118">
            <v>-2238.7009211108088</v>
          </cell>
          <cell r="D118">
            <v>0</v>
          </cell>
          <cell r="E118">
            <v>171260.48400000061</v>
          </cell>
          <cell r="F118">
            <v>172250.79</v>
          </cell>
          <cell r="G118">
            <v>-3229.0069211102091</v>
          </cell>
          <cell r="H118">
            <v>0</v>
          </cell>
        </row>
        <row r="119">
          <cell r="A119" t="str">
            <v>1.1.1.10.1.1.1</v>
          </cell>
          <cell r="B119" t="str">
            <v>IVA ACREDITABLE 16% PAGADO</v>
          </cell>
          <cell r="C119">
            <v>-2238.7009211108088</v>
          </cell>
          <cell r="D119">
            <v>0</v>
          </cell>
          <cell r="E119">
            <v>171260.48400000061</v>
          </cell>
          <cell r="F119">
            <v>172250.79</v>
          </cell>
          <cell r="G119">
            <v>-3229.0069211102091</v>
          </cell>
          <cell r="H119">
            <v>0</v>
          </cell>
        </row>
        <row r="120">
          <cell r="A120" t="str">
            <v>1.1.1.10.2</v>
          </cell>
          <cell r="B120" t="str">
            <v xml:space="preserve"> IMPUESTOS ACREDITABLES POR PAGAR </v>
          </cell>
          <cell r="C120">
            <v>1970304.9233175011</v>
          </cell>
          <cell r="D120">
            <v>0</v>
          </cell>
          <cell r="E120">
            <v>182218.15769999981</v>
          </cell>
          <cell r="F120">
            <v>171013.3240000006</v>
          </cell>
          <cell r="G120">
            <v>1981509.7570175002</v>
          </cell>
          <cell r="H120">
            <v>0</v>
          </cell>
        </row>
        <row r="121">
          <cell r="A121" t="str">
            <v>1.1.1.10.2.1</v>
          </cell>
          <cell r="B121" t="str">
            <v xml:space="preserve"> IVA PENDIENTE DE PAGO </v>
          </cell>
          <cell r="C121">
            <v>1970304.9234175012</v>
          </cell>
          <cell r="D121">
            <v>0</v>
          </cell>
          <cell r="E121">
            <v>182218.15769999981</v>
          </cell>
          <cell r="F121">
            <v>171013.3240000006</v>
          </cell>
          <cell r="G121">
            <v>1981509.7571175003</v>
          </cell>
          <cell r="H121">
            <v>0</v>
          </cell>
        </row>
        <row r="122">
          <cell r="A122" t="str">
            <v>1.1.1.10.2.1.1</v>
          </cell>
          <cell r="B122" t="str">
            <v>IVA ACREDITABLE 16% PENDIENTE DE PAGO</v>
          </cell>
          <cell r="C122">
            <v>1970304.9234175012</v>
          </cell>
          <cell r="D122">
            <v>0</v>
          </cell>
          <cell r="E122">
            <v>182218.15769999981</v>
          </cell>
          <cell r="F122">
            <v>171013.3240000006</v>
          </cell>
          <cell r="G122">
            <v>1981509.7571175003</v>
          </cell>
          <cell r="H122">
            <v>0</v>
          </cell>
        </row>
        <row r="123">
          <cell r="A123" t="str">
            <v>1.1.1.10.5</v>
          </cell>
          <cell r="B123" t="str">
            <v xml:space="preserve"> ESTIMULOS FISCALES </v>
          </cell>
          <cell r="C123">
            <v>261.15999999998894</v>
          </cell>
          <cell r="D123">
            <v>0</v>
          </cell>
          <cell r="E123">
            <v>268.31</v>
          </cell>
          <cell r="F123">
            <v>264</v>
          </cell>
          <cell r="G123">
            <v>265.46999999998894</v>
          </cell>
          <cell r="H123">
            <v>0</v>
          </cell>
        </row>
        <row r="124">
          <cell r="A124" t="str">
            <v>1.1.1.10.5.1</v>
          </cell>
          <cell r="B124" t="str">
            <v xml:space="preserve"> SUBSIDIO AL EMPLEO POR APLICAR </v>
          </cell>
          <cell r="C124">
            <v>261.15999999998894</v>
          </cell>
          <cell r="D124">
            <v>0</v>
          </cell>
          <cell r="E124">
            <v>268.31</v>
          </cell>
          <cell r="F124">
            <v>264</v>
          </cell>
          <cell r="G124">
            <v>265.46999999998894</v>
          </cell>
          <cell r="H124">
            <v>0</v>
          </cell>
        </row>
        <row r="125">
          <cell r="A125" t="str">
            <v>1.1.1.10.5.1.1</v>
          </cell>
          <cell r="B125" t="str">
            <v>SUBSIDIO AL EMPLEO POR APLICAR</v>
          </cell>
          <cell r="C125">
            <v>261.15999999998894</v>
          </cell>
          <cell r="D125">
            <v>0</v>
          </cell>
          <cell r="E125">
            <v>268.31</v>
          </cell>
          <cell r="F125">
            <v>264</v>
          </cell>
          <cell r="G125">
            <v>265.46999999998894</v>
          </cell>
          <cell r="H125">
            <v>0</v>
          </cell>
        </row>
        <row r="126">
          <cell r="A126" t="str">
            <v>1.1.2</v>
          </cell>
          <cell r="B126" t="str">
            <v xml:space="preserve"> ACTIVOS A LARGO PLAZO </v>
          </cell>
          <cell r="C126">
            <v>3743535.1220000279</v>
          </cell>
          <cell r="D126">
            <v>0</v>
          </cell>
          <cell r="E126">
            <v>0</v>
          </cell>
          <cell r="F126">
            <v>63679.400300000038</v>
          </cell>
          <cell r="G126">
            <v>3679855.7217000281</v>
          </cell>
          <cell r="H126">
            <v>0</v>
          </cell>
        </row>
        <row r="127">
          <cell r="A127" t="str">
            <v>1.1.2.1</v>
          </cell>
          <cell r="B127" t="str">
            <v xml:space="preserve"> PROPIEDADES, PLANTA Y EQUIPO </v>
          </cell>
          <cell r="C127">
            <v>3656604.682000028</v>
          </cell>
          <cell r="D127">
            <v>0</v>
          </cell>
          <cell r="E127">
            <v>0</v>
          </cell>
          <cell r="F127">
            <v>63679.400300000038</v>
          </cell>
          <cell r="G127">
            <v>3592925.2817000281</v>
          </cell>
          <cell r="H127">
            <v>0</v>
          </cell>
        </row>
        <row r="128">
          <cell r="A128" t="str">
            <v>1.1.2.1.2</v>
          </cell>
          <cell r="B128" t="str">
            <v xml:space="preserve"> COMPONENTES SUJETOS A DEPRECIACION </v>
          </cell>
          <cell r="C128">
            <v>10910943.149800001</v>
          </cell>
          <cell r="D128">
            <v>0</v>
          </cell>
          <cell r="E128">
            <v>0</v>
          </cell>
          <cell r="F128">
            <v>0</v>
          </cell>
          <cell r="G128">
            <v>10910943.149800001</v>
          </cell>
          <cell r="H128">
            <v>0</v>
          </cell>
        </row>
        <row r="129">
          <cell r="A129" t="str">
            <v>1.1.2.1.2.2</v>
          </cell>
          <cell r="B129" t="str">
            <v xml:space="preserve"> MAQUINARIA Y EQUIPO </v>
          </cell>
          <cell r="C129">
            <v>7399085.2199999997</v>
          </cell>
          <cell r="D129">
            <v>0</v>
          </cell>
          <cell r="E129">
            <v>0</v>
          </cell>
          <cell r="F129">
            <v>0</v>
          </cell>
          <cell r="G129">
            <v>7399085.2199999997</v>
          </cell>
          <cell r="H129">
            <v>0</v>
          </cell>
        </row>
        <row r="130">
          <cell r="A130" t="str">
            <v>1.1.2.1.2.2.1</v>
          </cell>
          <cell r="B130" t="str">
            <v xml:space="preserve"> MAQUINARIA Y EQUIPO </v>
          </cell>
          <cell r="C130">
            <v>7399085.2199999997</v>
          </cell>
          <cell r="D130">
            <v>0</v>
          </cell>
          <cell r="E130">
            <v>0</v>
          </cell>
          <cell r="F130">
            <v>0</v>
          </cell>
          <cell r="G130">
            <v>7399085.2199999997</v>
          </cell>
          <cell r="H130">
            <v>0</v>
          </cell>
        </row>
        <row r="131">
          <cell r="A131" t="str">
            <v>1.1.2.1.2.2.1.2</v>
          </cell>
          <cell r="B131" t="str">
            <v>MAQUINARIA Y EQUIPO</v>
          </cell>
          <cell r="C131">
            <v>6713370.2999999998</v>
          </cell>
          <cell r="D131">
            <v>0</v>
          </cell>
          <cell r="E131">
            <v>0</v>
          </cell>
          <cell r="F131">
            <v>0</v>
          </cell>
          <cell r="G131">
            <v>6713370.2999999998</v>
          </cell>
          <cell r="H131">
            <v>0</v>
          </cell>
        </row>
        <row r="132">
          <cell r="A132" t="str">
            <v>1.1.2.1.2.3</v>
          </cell>
          <cell r="B132" t="str">
            <v xml:space="preserve"> EQUIPO DE TRANSPORTE </v>
          </cell>
          <cell r="C132">
            <v>74870.69</v>
          </cell>
          <cell r="D132">
            <v>0</v>
          </cell>
          <cell r="E132">
            <v>0</v>
          </cell>
          <cell r="F132">
            <v>0</v>
          </cell>
          <cell r="G132">
            <v>74870.69</v>
          </cell>
          <cell r="H132">
            <v>0</v>
          </cell>
        </row>
        <row r="133">
          <cell r="A133" t="str">
            <v>1.1.2.1.2.3.1</v>
          </cell>
          <cell r="B133" t="str">
            <v xml:space="preserve"> EQUIPO DE TRANSPORTE </v>
          </cell>
          <cell r="C133">
            <v>74870.69</v>
          </cell>
          <cell r="D133">
            <v>0</v>
          </cell>
          <cell r="E133">
            <v>0</v>
          </cell>
          <cell r="F133">
            <v>0</v>
          </cell>
          <cell r="G133">
            <v>74870.69</v>
          </cell>
          <cell r="H133">
            <v>0</v>
          </cell>
        </row>
        <row r="134">
          <cell r="A134" t="str">
            <v>1.1.2.1.2.4</v>
          </cell>
          <cell r="B134" t="str">
            <v xml:space="preserve"> MOBILIARIO Y EQUIPO DE OFICINA </v>
          </cell>
          <cell r="C134">
            <v>8091</v>
          </cell>
          <cell r="D134">
            <v>0</v>
          </cell>
          <cell r="E134">
            <v>0</v>
          </cell>
          <cell r="F134">
            <v>0</v>
          </cell>
          <cell r="G134">
            <v>8091</v>
          </cell>
          <cell r="H134">
            <v>0</v>
          </cell>
        </row>
        <row r="135">
          <cell r="A135" t="str">
            <v>1.1.2.1.2.4.1</v>
          </cell>
          <cell r="B135" t="str">
            <v xml:space="preserve"> MOBILIARIO Y EQUIPO DE OFICINA </v>
          </cell>
          <cell r="C135">
            <v>8091</v>
          </cell>
          <cell r="D135">
            <v>0</v>
          </cell>
          <cell r="E135">
            <v>0</v>
          </cell>
          <cell r="F135">
            <v>0</v>
          </cell>
          <cell r="G135">
            <v>8091</v>
          </cell>
          <cell r="H135">
            <v>0</v>
          </cell>
        </row>
        <row r="136">
          <cell r="A136" t="str">
            <v>1.1.2.1.2.4.1.1</v>
          </cell>
          <cell r="B136" t="str">
            <v>MOBILIARIO Y EQUIPO DE OFICINA</v>
          </cell>
          <cell r="C136">
            <v>8091</v>
          </cell>
          <cell r="D136">
            <v>0</v>
          </cell>
          <cell r="E136">
            <v>0</v>
          </cell>
          <cell r="F136">
            <v>0</v>
          </cell>
          <cell r="G136">
            <v>8091</v>
          </cell>
          <cell r="H136">
            <v>0</v>
          </cell>
        </row>
        <row r="137">
          <cell r="A137" t="str">
            <v>1.1.2.1.2.5</v>
          </cell>
          <cell r="B137" t="str">
            <v xml:space="preserve"> EQUIPO DE COMPUTO </v>
          </cell>
          <cell r="C137">
            <v>3402996.2398000001</v>
          </cell>
          <cell r="D137">
            <v>0</v>
          </cell>
          <cell r="E137">
            <v>0</v>
          </cell>
          <cell r="F137">
            <v>0</v>
          </cell>
          <cell r="G137">
            <v>3402996.2398000001</v>
          </cell>
          <cell r="H137">
            <v>0</v>
          </cell>
        </row>
        <row r="138">
          <cell r="A138" t="str">
            <v>1.1.2.1.2.5.1</v>
          </cell>
          <cell r="B138" t="str">
            <v xml:space="preserve"> EQUIPO DE COMPUTO </v>
          </cell>
          <cell r="C138">
            <v>3402996.2398000001</v>
          </cell>
          <cell r="D138">
            <v>0</v>
          </cell>
          <cell r="E138">
            <v>0</v>
          </cell>
          <cell r="F138">
            <v>0</v>
          </cell>
          <cell r="G138">
            <v>3402996.2398000001</v>
          </cell>
          <cell r="H138">
            <v>0</v>
          </cell>
        </row>
        <row r="139">
          <cell r="A139" t="str">
            <v>1.1.2.1.2.5.1.1</v>
          </cell>
          <cell r="B139" t="str">
            <v>EQUIPO DE COMPUTO</v>
          </cell>
          <cell r="C139">
            <v>3378583.3</v>
          </cell>
          <cell r="D139">
            <v>0</v>
          </cell>
          <cell r="E139">
            <v>0</v>
          </cell>
          <cell r="F139">
            <v>0</v>
          </cell>
          <cell r="G139">
            <v>3378583.3</v>
          </cell>
          <cell r="H139">
            <v>0</v>
          </cell>
        </row>
        <row r="140">
          <cell r="A140" t="str">
            <v>1.1.2.1.2.16</v>
          </cell>
          <cell r="B140" t="str">
            <v xml:space="preserve"> OTROS ACTIVOS FIJOS </v>
          </cell>
          <cell r="C140">
            <v>25900</v>
          </cell>
          <cell r="D140">
            <v>0</v>
          </cell>
          <cell r="E140">
            <v>0</v>
          </cell>
          <cell r="F140">
            <v>0</v>
          </cell>
          <cell r="G140">
            <v>25900</v>
          </cell>
          <cell r="H140">
            <v>0</v>
          </cell>
        </row>
        <row r="141">
          <cell r="A141" t="str">
            <v>1.1.2.1.2.16.1</v>
          </cell>
          <cell r="B141" t="str">
            <v xml:space="preserve"> OTROS ACTIVOS FIJOS </v>
          </cell>
          <cell r="C141">
            <v>25900</v>
          </cell>
          <cell r="D141">
            <v>0</v>
          </cell>
          <cell r="E141">
            <v>0</v>
          </cell>
          <cell r="F141">
            <v>0</v>
          </cell>
          <cell r="G141">
            <v>25900</v>
          </cell>
          <cell r="H141">
            <v>0</v>
          </cell>
        </row>
        <row r="142">
          <cell r="A142" t="str">
            <v>1.1.2.1.2.16.1.4</v>
          </cell>
          <cell r="B142" t="str">
            <v>OTROS ACTIVOS FIJOS</v>
          </cell>
          <cell r="C142">
            <v>25900</v>
          </cell>
          <cell r="D142">
            <v>0</v>
          </cell>
          <cell r="E142">
            <v>0</v>
          </cell>
          <cell r="F142">
            <v>0</v>
          </cell>
          <cell r="G142">
            <v>25900</v>
          </cell>
          <cell r="H142">
            <v>0</v>
          </cell>
        </row>
        <row r="143">
          <cell r="A143" t="str">
            <v>1.1.2.1.3</v>
          </cell>
          <cell r="B143" t="str">
            <v xml:space="preserve"> DEPRECIACIONES ACUMULADAS </v>
          </cell>
          <cell r="C143">
            <v>0</v>
          </cell>
          <cell r="D143">
            <v>7254338.4677999727</v>
          </cell>
          <cell r="E143">
            <v>0</v>
          </cell>
          <cell r="F143">
            <v>63679.400300000038</v>
          </cell>
          <cell r="G143">
            <v>0</v>
          </cell>
          <cell r="H143">
            <v>7318017.8680999726</v>
          </cell>
        </row>
        <row r="144">
          <cell r="A144" t="str">
            <v>1.1.2.1.3.2</v>
          </cell>
          <cell r="B144" t="str">
            <v>DEPRECIACION ACUMULADA DE MAQUINARIA  Y EQUIPO</v>
          </cell>
          <cell r="C144">
            <v>0</v>
          </cell>
          <cell r="D144">
            <v>3767191.3503999962</v>
          </cell>
          <cell r="E144">
            <v>0</v>
          </cell>
          <cell r="F144">
            <v>61441.833600000042</v>
          </cell>
          <cell r="G144">
            <v>0</v>
          </cell>
          <cell r="H144">
            <v>3828633.1839999962</v>
          </cell>
        </row>
        <row r="145">
          <cell r="A145" t="str">
            <v>1.1.2.1.3.3</v>
          </cell>
          <cell r="B145" t="str">
            <v>DEPRECIACION ACUMULADA DE EQUIPO DE TRANSPORTE</v>
          </cell>
          <cell r="C145">
            <v>0</v>
          </cell>
          <cell r="D145">
            <v>54593.219999999987</v>
          </cell>
          <cell r="E145">
            <v>0</v>
          </cell>
          <cell r="F145">
            <v>1559.81</v>
          </cell>
          <cell r="G145">
            <v>0</v>
          </cell>
          <cell r="H145">
            <v>56153.029999999984</v>
          </cell>
        </row>
        <row r="146">
          <cell r="A146" t="str">
            <v>1.1.2.1.3.4</v>
          </cell>
          <cell r="B146" t="str">
            <v>DEPRECIACION ACUMULADA DE MOBILIARIO Y EQUIPO DE OFICINA</v>
          </cell>
          <cell r="C146">
            <v>0</v>
          </cell>
          <cell r="D146">
            <v>6405.3987000000097</v>
          </cell>
          <cell r="E146">
            <v>0</v>
          </cell>
          <cell r="F146">
            <v>67.433300000000003</v>
          </cell>
          <cell r="G146">
            <v>0</v>
          </cell>
          <cell r="H146">
            <v>6472.8320000000094</v>
          </cell>
        </row>
        <row r="147">
          <cell r="A147" t="str">
            <v>1.1.2.1.3.5</v>
          </cell>
          <cell r="B147" t="str">
            <v>DEPRECIACION ACUMULADA DE EQUIPO DE COMPUTO</v>
          </cell>
          <cell r="C147">
            <v>0</v>
          </cell>
          <cell r="D147">
            <v>3400248.4986999771</v>
          </cell>
          <cell r="E147">
            <v>0</v>
          </cell>
          <cell r="F147">
            <v>610.32339999999999</v>
          </cell>
          <cell r="G147">
            <v>0</v>
          </cell>
          <cell r="H147">
            <v>3400858.8220999772</v>
          </cell>
        </row>
        <row r="148">
          <cell r="A148" t="str">
            <v>1.1.2.1.3.16</v>
          </cell>
          <cell r="B148" t="str">
            <v>DEPRECIACION ACUMULADA DE OTROS ACTIVOS FIJOS</v>
          </cell>
          <cell r="C148">
            <v>0</v>
          </cell>
          <cell r="D148">
            <v>25900</v>
          </cell>
          <cell r="E148">
            <v>0</v>
          </cell>
          <cell r="F148">
            <v>0</v>
          </cell>
          <cell r="G148">
            <v>0</v>
          </cell>
          <cell r="H148">
            <v>25900</v>
          </cell>
        </row>
        <row r="149">
          <cell r="A149" t="str">
            <v>1.1.2.5</v>
          </cell>
          <cell r="B149" t="str">
            <v xml:space="preserve"> OTROS ACTIVOS A LARGO PLAZO </v>
          </cell>
          <cell r="C149">
            <v>86930.44</v>
          </cell>
          <cell r="D149">
            <v>0</v>
          </cell>
          <cell r="E149">
            <v>0</v>
          </cell>
          <cell r="F149">
            <v>0</v>
          </cell>
          <cell r="G149">
            <v>86930.44</v>
          </cell>
          <cell r="H149">
            <v>0</v>
          </cell>
        </row>
        <row r="150">
          <cell r="A150" t="str">
            <v>1.1.2.5.7</v>
          </cell>
          <cell r="B150" t="str">
            <v xml:space="preserve"> DEPOSITOS EN GARANTIA </v>
          </cell>
          <cell r="C150">
            <v>86930.44</v>
          </cell>
          <cell r="D150">
            <v>0</v>
          </cell>
          <cell r="E150">
            <v>0</v>
          </cell>
          <cell r="F150">
            <v>0</v>
          </cell>
          <cell r="G150">
            <v>86930.44</v>
          </cell>
          <cell r="H150">
            <v>0</v>
          </cell>
        </row>
        <row r="151">
          <cell r="A151" t="str">
            <v>1.1.2.5.7.2</v>
          </cell>
          <cell r="B151" t="str">
            <v xml:space="preserve"> DEPOSITOS EN GARANTIA DE ARRENDAMIENTO DE BIENES INMUEBLES </v>
          </cell>
          <cell r="C151">
            <v>86930.44</v>
          </cell>
          <cell r="D151">
            <v>0</v>
          </cell>
          <cell r="E151">
            <v>0</v>
          </cell>
          <cell r="F151">
            <v>0</v>
          </cell>
          <cell r="G151">
            <v>86930.44</v>
          </cell>
          <cell r="H151">
            <v>0</v>
          </cell>
        </row>
        <row r="152">
          <cell r="A152" t="str">
            <v>1.1.2.5.7.2.1</v>
          </cell>
          <cell r="B152" t="str">
            <v xml:space="preserve">DEPOSITOS EN GARANTIA  </v>
          </cell>
          <cell r="C152">
            <v>86930.44</v>
          </cell>
          <cell r="D152">
            <v>0</v>
          </cell>
          <cell r="E152">
            <v>0</v>
          </cell>
          <cell r="F152">
            <v>0</v>
          </cell>
          <cell r="G152">
            <v>86930.44</v>
          </cell>
          <cell r="H152">
            <v>0</v>
          </cell>
        </row>
        <row r="153">
          <cell r="A153" t="str">
            <v>1.2</v>
          </cell>
          <cell r="B153" t="str">
            <v xml:space="preserve"> PASIVO </v>
          </cell>
          <cell r="C153">
            <v>0</v>
          </cell>
          <cell r="D153">
            <v>15437893.87584313</v>
          </cell>
          <cell r="E153">
            <v>2053307.3585579996</v>
          </cell>
          <cell r="F153">
            <v>2086552.8865780002</v>
          </cell>
          <cell r="G153">
            <v>0</v>
          </cell>
          <cell r="H153">
            <v>15471139.403863132</v>
          </cell>
        </row>
        <row r="154">
          <cell r="A154" t="str">
            <v>1.2.1</v>
          </cell>
          <cell r="B154" t="str">
            <v xml:space="preserve"> PASIVOS A CORTO PLAZO </v>
          </cell>
          <cell r="C154">
            <v>0</v>
          </cell>
          <cell r="D154">
            <v>15437893.87584313</v>
          </cell>
          <cell r="E154">
            <v>2053307.3585579996</v>
          </cell>
          <cell r="F154">
            <v>2086552.8865780002</v>
          </cell>
          <cell r="G154">
            <v>0</v>
          </cell>
          <cell r="H154">
            <v>15471139.403863132</v>
          </cell>
        </row>
        <row r="155">
          <cell r="A155" t="str">
            <v>1.2.1.1</v>
          </cell>
          <cell r="B155" t="str">
            <v xml:space="preserve"> PROVEEDORES </v>
          </cell>
          <cell r="C155">
            <v>0</v>
          </cell>
          <cell r="D155">
            <v>14430573.311906314</v>
          </cell>
          <cell r="E155">
            <v>1316893.9659999998</v>
          </cell>
          <cell r="F155">
            <v>1325480.6205000004</v>
          </cell>
          <cell r="G155">
            <v>0</v>
          </cell>
          <cell r="H155">
            <v>14439159.966406314</v>
          </cell>
        </row>
        <row r="156">
          <cell r="A156" t="str">
            <v>1.2.1.1.1</v>
          </cell>
          <cell r="B156" t="str">
            <v xml:space="preserve"> PROVEEDORES NACIONALES </v>
          </cell>
          <cell r="C156">
            <v>0</v>
          </cell>
          <cell r="D156">
            <v>14430573.311906314</v>
          </cell>
          <cell r="E156">
            <v>1316893.9659999998</v>
          </cell>
          <cell r="F156">
            <v>1325480.6205000004</v>
          </cell>
          <cell r="G156">
            <v>0</v>
          </cell>
          <cell r="H156">
            <v>14439159.966406314</v>
          </cell>
        </row>
        <row r="157">
          <cell r="A157" t="str">
            <v>1.2.1.1.1.1</v>
          </cell>
          <cell r="B157" t="str">
            <v xml:space="preserve">ARTROMED SA DE CV  </v>
          </cell>
          <cell r="C157">
            <v>0</v>
          </cell>
          <cell r="D157">
            <v>1419932.8000000012</v>
          </cell>
          <cell r="E157">
            <v>134938.94</v>
          </cell>
          <cell r="F157">
            <v>83183.600000000006</v>
          </cell>
          <cell r="G157">
            <v>0</v>
          </cell>
          <cell r="H157">
            <v>1368177.4600000011</v>
          </cell>
        </row>
        <row r="158">
          <cell r="A158" t="str">
            <v>1.2.1.1.1.2</v>
          </cell>
          <cell r="B158" t="str">
            <v xml:space="preserve">TEMPO MEDICAL, SA DE CV  </v>
          </cell>
          <cell r="C158">
            <v>0</v>
          </cell>
          <cell r="D158">
            <v>0</v>
          </cell>
          <cell r="E158">
            <v>0</v>
          </cell>
          <cell r="F158">
            <v>27144</v>
          </cell>
          <cell r="G158">
            <v>0</v>
          </cell>
          <cell r="H158">
            <v>27144</v>
          </cell>
        </row>
        <row r="159">
          <cell r="A159" t="str">
            <v>1.2.1.1.1.3</v>
          </cell>
          <cell r="B159" t="str">
            <v xml:space="preserve">SMITH &amp;amp; NEPHEW, S.A DE, C.V  </v>
          </cell>
          <cell r="C159">
            <v>0</v>
          </cell>
          <cell r="D159">
            <v>869772.46760006249</v>
          </cell>
          <cell r="E159">
            <v>609895.67000000004</v>
          </cell>
          <cell r="F159">
            <v>670668.50000000035</v>
          </cell>
          <cell r="G159">
            <v>0</v>
          </cell>
          <cell r="H159">
            <v>930545.2976000628</v>
          </cell>
        </row>
        <row r="160">
          <cell r="A160" t="str">
            <v>1.2.1.1.1.4</v>
          </cell>
          <cell r="B160" t="str">
            <v xml:space="preserve">CATARINO SEBASTIAN ESTRELLA MENDEZ  </v>
          </cell>
          <cell r="C160">
            <v>0</v>
          </cell>
          <cell r="D160">
            <v>0</v>
          </cell>
          <cell r="E160">
            <v>38133.360000000001</v>
          </cell>
          <cell r="F160">
            <v>38133.360000000001</v>
          </cell>
          <cell r="G160">
            <v>0</v>
          </cell>
          <cell r="H160">
            <v>0</v>
          </cell>
        </row>
        <row r="161">
          <cell r="A161" t="str">
            <v>1.2.1.1.1.5</v>
          </cell>
          <cell r="B161" t="str">
            <v xml:space="preserve">DISTRIBUIDORA ORTHO, S. DE R.L. DE C.V.  </v>
          </cell>
          <cell r="C161">
            <v>0</v>
          </cell>
          <cell r="D161">
            <v>10765.799999999814</v>
          </cell>
          <cell r="E161">
            <v>0</v>
          </cell>
          <cell r="F161">
            <v>0</v>
          </cell>
          <cell r="G161">
            <v>0</v>
          </cell>
          <cell r="H161">
            <v>10765.799999999814</v>
          </cell>
        </row>
        <row r="162">
          <cell r="A162" t="str">
            <v>1.2.1.1.1.9</v>
          </cell>
          <cell r="B162" t="str">
            <v xml:space="preserve">INGENIERIA Y TECNOLOGIA ESPECIALIZADA ARMANI SA DE CV  </v>
          </cell>
          <cell r="C162">
            <v>0</v>
          </cell>
          <cell r="D162">
            <v>0</v>
          </cell>
          <cell r="E162">
            <v>135932.28</v>
          </cell>
          <cell r="F162">
            <v>135932.28</v>
          </cell>
          <cell r="G162">
            <v>0</v>
          </cell>
          <cell r="H162">
            <v>0</v>
          </cell>
        </row>
        <row r="163">
          <cell r="A163" t="str">
            <v>1.2.1.1.1.11</v>
          </cell>
          <cell r="B163" t="str">
            <v xml:space="preserve">CLS MEDICA EN ORTOPEDIA S DE RL DE CV  </v>
          </cell>
          <cell r="C163">
            <v>0</v>
          </cell>
          <cell r="D163">
            <v>521940.38</v>
          </cell>
          <cell r="E163">
            <v>0</v>
          </cell>
          <cell r="F163">
            <v>0</v>
          </cell>
          <cell r="G163">
            <v>0</v>
          </cell>
          <cell r="H163">
            <v>521940.38</v>
          </cell>
        </row>
        <row r="164">
          <cell r="A164" t="str">
            <v>1.2.1.1.1.12</v>
          </cell>
          <cell r="B164" t="str">
            <v xml:space="preserve">MOISES VELAZQUEZ MERIN  </v>
          </cell>
          <cell r="C164">
            <v>0</v>
          </cell>
          <cell r="D164">
            <v>24128.000200000009</v>
          </cell>
          <cell r="E164">
            <v>23780</v>
          </cell>
          <cell r="F164">
            <v>0</v>
          </cell>
          <cell r="G164">
            <v>0</v>
          </cell>
          <cell r="H164">
            <v>348.0002000000095</v>
          </cell>
        </row>
        <row r="165">
          <cell r="A165" t="str">
            <v>1.2.1.1.1.14</v>
          </cell>
          <cell r="B165" t="str">
            <v xml:space="preserve">SERVICIO GASOLINERO XOLA SA DE CV  </v>
          </cell>
          <cell r="C165">
            <v>0</v>
          </cell>
          <cell r="D165">
            <v>1660.1908999999287</v>
          </cell>
          <cell r="E165">
            <v>14203.85</v>
          </cell>
          <cell r="F165">
            <v>13403.85</v>
          </cell>
          <cell r="G165">
            <v>0</v>
          </cell>
          <cell r="H165">
            <v>860.19089999992866</v>
          </cell>
        </row>
        <row r="166">
          <cell r="A166" t="str">
            <v>1.2.1.1.1.15</v>
          </cell>
          <cell r="B166" t="str">
            <v xml:space="preserve">Facileasing S.A. de C.V.  </v>
          </cell>
          <cell r="C166">
            <v>0</v>
          </cell>
          <cell r="D166">
            <v>0</v>
          </cell>
          <cell r="E166">
            <v>10622.27</v>
          </cell>
          <cell r="F166">
            <v>10622.27</v>
          </cell>
          <cell r="G166">
            <v>0</v>
          </cell>
          <cell r="H166">
            <v>0</v>
          </cell>
        </row>
        <row r="167">
          <cell r="A167" t="str">
            <v>1.2.1.1.1.17</v>
          </cell>
          <cell r="B167" t="str">
            <v xml:space="preserve">MATTAR ISSI SERVICES S.A. DE C.V.  </v>
          </cell>
          <cell r="C167">
            <v>0</v>
          </cell>
          <cell r="D167">
            <v>0</v>
          </cell>
          <cell r="E167">
            <v>10580.01</v>
          </cell>
          <cell r="F167">
            <v>10580.01</v>
          </cell>
          <cell r="G167">
            <v>0</v>
          </cell>
          <cell r="H167">
            <v>0</v>
          </cell>
        </row>
        <row r="168">
          <cell r="A168" t="str">
            <v>1.2.1.1.1.18</v>
          </cell>
          <cell r="B168" t="str">
            <v xml:space="preserve">SERVICONTACTO CORPORATIVO Y MULTIEMPRESARIAL ARL, S.A. DE C.V.  </v>
          </cell>
          <cell r="C168">
            <v>0</v>
          </cell>
          <cell r="D168">
            <v>0</v>
          </cell>
          <cell r="E168">
            <v>86860.800000000003</v>
          </cell>
          <cell r="F168">
            <v>86860.800000000003</v>
          </cell>
          <cell r="G168">
            <v>0</v>
          </cell>
          <cell r="H168">
            <v>0</v>
          </cell>
        </row>
        <row r="169">
          <cell r="A169" t="str">
            <v>1.2.1.1.1.19</v>
          </cell>
          <cell r="B169" t="str">
            <v xml:space="preserve">INSTRUMENTACIÓN MÉDICA, S. A. DE C. V.  </v>
          </cell>
          <cell r="C169">
            <v>0</v>
          </cell>
          <cell r="D169">
            <v>24376.500020461623</v>
          </cell>
          <cell r="E169">
            <v>0</v>
          </cell>
          <cell r="F169">
            <v>5329.59</v>
          </cell>
          <cell r="G169">
            <v>0</v>
          </cell>
          <cell r="H169">
            <v>29706.090020461623</v>
          </cell>
        </row>
        <row r="170">
          <cell r="A170" t="str">
            <v>1.2.1.1.1.21</v>
          </cell>
          <cell r="B170" t="str">
            <v xml:space="preserve">HOSPITAL SANTA COLETA, S.A.DE C.V.  </v>
          </cell>
          <cell r="C170">
            <v>0</v>
          </cell>
          <cell r="D170">
            <v>2320</v>
          </cell>
          <cell r="E170">
            <v>8700</v>
          </cell>
          <cell r="F170">
            <v>6380</v>
          </cell>
          <cell r="G170">
            <v>0</v>
          </cell>
          <cell r="H170">
            <v>0</v>
          </cell>
        </row>
        <row r="171">
          <cell r="A171" t="str">
            <v>1.2.1.1.1.24</v>
          </cell>
          <cell r="B171" t="str">
            <v xml:space="preserve">Nueva Wal Mart de México, S. de R. L. de C.V.  </v>
          </cell>
          <cell r="C171">
            <v>0</v>
          </cell>
          <cell r="D171">
            <v>1104.9612999999954</v>
          </cell>
          <cell r="E171">
            <v>4647.0300999999999</v>
          </cell>
          <cell r="F171">
            <v>4647.0300999999999</v>
          </cell>
          <cell r="G171">
            <v>0</v>
          </cell>
          <cell r="H171">
            <v>1104.9612999999954</v>
          </cell>
        </row>
        <row r="172">
          <cell r="A172" t="str">
            <v>1.2.1.1.1.28</v>
          </cell>
          <cell r="B172" t="str">
            <v xml:space="preserve">ESTACIONAMIENTO  </v>
          </cell>
          <cell r="C172">
            <v>0</v>
          </cell>
          <cell r="D172">
            <v>0</v>
          </cell>
          <cell r="E172">
            <v>2.0699999999999998</v>
          </cell>
          <cell r="F172">
            <v>2.0699999999999998</v>
          </cell>
          <cell r="G172">
            <v>0</v>
          </cell>
          <cell r="H172">
            <v>0</v>
          </cell>
        </row>
        <row r="173">
          <cell r="A173" t="str">
            <v>1.2.1.1.1.31</v>
          </cell>
          <cell r="B173" t="str">
            <v xml:space="preserve">Envasadoras de Aguas en Mexico S  de RL  de CV  </v>
          </cell>
          <cell r="C173">
            <v>0</v>
          </cell>
          <cell r="D173">
            <v>253</v>
          </cell>
          <cell r="E173">
            <v>43</v>
          </cell>
          <cell r="F173">
            <v>0</v>
          </cell>
          <cell r="G173">
            <v>0</v>
          </cell>
          <cell r="H173">
            <v>210</v>
          </cell>
        </row>
        <row r="174">
          <cell r="A174" t="str">
            <v>1.2.1.1.1.33</v>
          </cell>
          <cell r="B174" t="str">
            <v xml:space="preserve">QUALITAS COMPAÑIA DE SEGUROS, S.A. DE C.V.  </v>
          </cell>
          <cell r="C174">
            <v>0</v>
          </cell>
          <cell r="D174">
            <v>20294.080000000009</v>
          </cell>
          <cell r="E174">
            <v>0</v>
          </cell>
          <cell r="F174">
            <v>0</v>
          </cell>
          <cell r="G174">
            <v>0</v>
          </cell>
          <cell r="H174">
            <v>20294.080000000009</v>
          </cell>
        </row>
        <row r="175">
          <cell r="A175" t="str">
            <v>1.2.1.1.1.34</v>
          </cell>
          <cell r="B175" t="str">
            <v xml:space="preserve">TELEFONOS DE MEXICO S.A.B. DE C.V.  </v>
          </cell>
          <cell r="C175">
            <v>0</v>
          </cell>
          <cell r="D175">
            <v>0</v>
          </cell>
          <cell r="E175">
            <v>3360.0001000000002</v>
          </cell>
          <cell r="F175">
            <v>3360.0001000000002</v>
          </cell>
          <cell r="G175">
            <v>0</v>
          </cell>
          <cell r="H175">
            <v>0</v>
          </cell>
        </row>
        <row r="176">
          <cell r="A176" t="str">
            <v>1.2.1.1.1.36</v>
          </cell>
          <cell r="B176" t="str">
            <v xml:space="preserve">VOLKSWAGEN LEASING SA DE CV  </v>
          </cell>
          <cell r="C176">
            <v>0</v>
          </cell>
          <cell r="D176">
            <v>47594.74089999916</v>
          </cell>
          <cell r="E176">
            <v>29574.3</v>
          </cell>
          <cell r="F176">
            <v>29574.3</v>
          </cell>
          <cell r="G176">
            <v>0</v>
          </cell>
          <cell r="H176">
            <v>47594.74089999916</v>
          </cell>
        </row>
        <row r="177">
          <cell r="A177" t="str">
            <v>1.2.1.1.1.37</v>
          </cell>
          <cell r="B177" t="str">
            <v xml:space="preserve">PANTRA MED, S.A. DE C.V.  </v>
          </cell>
          <cell r="C177">
            <v>0</v>
          </cell>
          <cell r="D177">
            <v>27840</v>
          </cell>
          <cell r="E177">
            <v>0</v>
          </cell>
          <cell r="F177">
            <v>0</v>
          </cell>
          <cell r="G177">
            <v>0</v>
          </cell>
          <cell r="H177">
            <v>27840</v>
          </cell>
        </row>
        <row r="178">
          <cell r="A178" t="str">
            <v>1.2.1.1.1.38</v>
          </cell>
          <cell r="B178" t="str">
            <v xml:space="preserve">CABLEVISION S.A. DE C.V.  </v>
          </cell>
          <cell r="C178">
            <v>0</v>
          </cell>
          <cell r="D178">
            <v>995</v>
          </cell>
          <cell r="E178">
            <v>408</v>
          </cell>
          <cell r="F178">
            <v>209</v>
          </cell>
          <cell r="G178">
            <v>0</v>
          </cell>
          <cell r="H178">
            <v>796</v>
          </cell>
        </row>
        <row r="179">
          <cell r="A179" t="str">
            <v>1.2.1.1.1.41</v>
          </cell>
          <cell r="B179" t="str">
            <v xml:space="preserve">I+D MEXICO S.A DE C.V.  </v>
          </cell>
          <cell r="C179">
            <v>0</v>
          </cell>
          <cell r="D179">
            <v>4800</v>
          </cell>
          <cell r="E179">
            <v>5300</v>
          </cell>
          <cell r="F179">
            <v>2000</v>
          </cell>
          <cell r="G179">
            <v>0</v>
          </cell>
          <cell r="H179">
            <v>1500</v>
          </cell>
        </row>
        <row r="180">
          <cell r="A180" t="str">
            <v>1.2.1.1.1.43</v>
          </cell>
          <cell r="B180" t="str">
            <v xml:space="preserve">ETN TURISTAR LUJO, S.A. DE C.V.  </v>
          </cell>
          <cell r="C180">
            <v>0</v>
          </cell>
          <cell r="D180">
            <v>0</v>
          </cell>
          <cell r="E180">
            <v>150.74</v>
          </cell>
          <cell r="F180">
            <v>150.74</v>
          </cell>
          <cell r="G180">
            <v>0</v>
          </cell>
          <cell r="H180">
            <v>0</v>
          </cell>
        </row>
        <row r="181">
          <cell r="A181" t="str">
            <v>1.2.1.1.1.45</v>
          </cell>
          <cell r="B181" t="str">
            <v xml:space="preserve">Casa Cravioto S.A. de C.V.  </v>
          </cell>
          <cell r="C181">
            <v>0</v>
          </cell>
          <cell r="D181">
            <v>1645.1411999999909</v>
          </cell>
          <cell r="E181">
            <v>0</v>
          </cell>
          <cell r="F181">
            <v>0</v>
          </cell>
          <cell r="G181">
            <v>0</v>
          </cell>
          <cell r="H181">
            <v>1645.1411999999909</v>
          </cell>
        </row>
        <row r="182">
          <cell r="A182" t="str">
            <v>1.2.1.1.1.50</v>
          </cell>
          <cell r="B182" t="str">
            <v xml:space="preserve">TIENDAS SORIANA, S.A DE C.V  </v>
          </cell>
          <cell r="C182">
            <v>0</v>
          </cell>
          <cell r="D182">
            <v>0</v>
          </cell>
          <cell r="E182">
            <v>1331.8000999999999</v>
          </cell>
          <cell r="F182">
            <v>1331.8000999999999</v>
          </cell>
          <cell r="G182">
            <v>0</v>
          </cell>
          <cell r="H182">
            <v>0</v>
          </cell>
        </row>
        <row r="183">
          <cell r="A183" t="str">
            <v>1.2.1.1.1.52</v>
          </cell>
          <cell r="B183" t="str">
            <v xml:space="preserve">ELECTRICA PALMA, S.A. DE C.V.  </v>
          </cell>
          <cell r="C183">
            <v>0</v>
          </cell>
          <cell r="D183">
            <v>164.50060000000121</v>
          </cell>
          <cell r="E183">
            <v>0</v>
          </cell>
          <cell r="F183">
            <v>0</v>
          </cell>
          <cell r="G183">
            <v>0</v>
          </cell>
          <cell r="H183">
            <v>164.50060000000121</v>
          </cell>
        </row>
        <row r="184">
          <cell r="A184" t="str">
            <v>1.2.1.1.1.55</v>
          </cell>
          <cell r="B184" t="str">
            <v xml:space="preserve">AXA Seguros, S.A. de C.V.  </v>
          </cell>
          <cell r="C184">
            <v>0</v>
          </cell>
          <cell r="D184">
            <v>5535.8700000001118</v>
          </cell>
          <cell r="E184">
            <v>5535.87</v>
          </cell>
          <cell r="F184">
            <v>52724.179999999993</v>
          </cell>
          <cell r="G184">
            <v>0</v>
          </cell>
          <cell r="H184">
            <v>52724.180000000102</v>
          </cell>
        </row>
        <row r="185">
          <cell r="A185" t="str">
            <v>1.2.1.1.1.56</v>
          </cell>
          <cell r="B185" t="str">
            <v xml:space="preserve">MEDSTENT, S.A. DE C.V.  </v>
          </cell>
          <cell r="C185">
            <v>0</v>
          </cell>
          <cell r="D185">
            <v>10928095.356356513</v>
          </cell>
          <cell r="E185">
            <v>75833.375599999999</v>
          </cell>
          <cell r="F185">
            <v>0</v>
          </cell>
          <cell r="G185">
            <v>0</v>
          </cell>
          <cell r="H185">
            <v>10852261.980756512</v>
          </cell>
        </row>
        <row r="186">
          <cell r="A186" t="str">
            <v>1.2.1.1.1.59</v>
          </cell>
          <cell r="B186" t="str">
            <v xml:space="preserve">OFFICE DEPOT DE MEXICO S.A. DE C.V.  </v>
          </cell>
          <cell r="C186">
            <v>0</v>
          </cell>
          <cell r="D186">
            <v>0</v>
          </cell>
          <cell r="E186">
            <v>0</v>
          </cell>
          <cell r="F186">
            <v>693</v>
          </cell>
          <cell r="G186">
            <v>0</v>
          </cell>
          <cell r="H186">
            <v>693.00010000000111</v>
          </cell>
        </row>
        <row r="187">
          <cell r="A187" t="str">
            <v>1.2.1.1.1.67</v>
          </cell>
          <cell r="B187" t="str">
            <v xml:space="preserve">Rocio Ruiz Olvera  </v>
          </cell>
          <cell r="C187">
            <v>0</v>
          </cell>
          <cell r="D187">
            <v>69432.960000000196</v>
          </cell>
          <cell r="E187">
            <v>9289.2800000000007</v>
          </cell>
          <cell r="F187">
            <v>18337.28</v>
          </cell>
          <cell r="G187">
            <v>0</v>
          </cell>
          <cell r="H187">
            <v>78480.960000000196</v>
          </cell>
        </row>
        <row r="188">
          <cell r="A188" t="str">
            <v>1.2.1.1.1.68</v>
          </cell>
          <cell r="B188" t="str">
            <v xml:space="preserve">NR FINANCE MEXICO S.A. DE C.V. SOFOM ER  </v>
          </cell>
          <cell r="C188">
            <v>0</v>
          </cell>
          <cell r="D188">
            <v>86850</v>
          </cell>
          <cell r="E188">
            <v>0</v>
          </cell>
          <cell r="F188">
            <v>0</v>
          </cell>
          <cell r="G188">
            <v>0</v>
          </cell>
          <cell r="H188">
            <v>86850</v>
          </cell>
        </row>
        <row r="189">
          <cell r="A189" t="str">
            <v>1.2.1.1.1.69</v>
          </cell>
          <cell r="B189" t="str">
            <v xml:space="preserve">Roberto Osante Kretchmar  </v>
          </cell>
          <cell r="C189">
            <v>0</v>
          </cell>
          <cell r="D189">
            <v>50732.6</v>
          </cell>
          <cell r="E189">
            <v>0</v>
          </cell>
          <cell r="F189">
            <v>0</v>
          </cell>
          <cell r="G189">
            <v>0</v>
          </cell>
          <cell r="H189">
            <v>50732.6</v>
          </cell>
        </row>
        <row r="190">
          <cell r="A190" t="str">
            <v>1.2.1.1.1.70</v>
          </cell>
          <cell r="B190" t="str">
            <v xml:space="preserve">AT&amp;amp;T Comercializacion Movil, S. de R.L. de C.V.  </v>
          </cell>
          <cell r="C190">
            <v>0</v>
          </cell>
          <cell r="D190">
            <v>10693.006629278359</v>
          </cell>
          <cell r="E190">
            <v>10693</v>
          </cell>
          <cell r="F190">
            <v>10692</v>
          </cell>
          <cell r="G190">
            <v>0</v>
          </cell>
          <cell r="H190">
            <v>10692.006629278359</v>
          </cell>
        </row>
        <row r="191">
          <cell r="A191" t="str">
            <v>1.2.1.1.1.74</v>
          </cell>
          <cell r="B191" t="str">
            <v xml:space="preserve">FONDO NACIONAL DE INFRAESTRUCTURA  </v>
          </cell>
          <cell r="C191">
            <v>0</v>
          </cell>
          <cell r="D191">
            <v>0</v>
          </cell>
          <cell r="E191">
            <v>632.00009999999997</v>
          </cell>
          <cell r="F191">
            <v>632.00009999999997</v>
          </cell>
          <cell r="G191">
            <v>0</v>
          </cell>
          <cell r="H191">
            <v>0</v>
          </cell>
        </row>
        <row r="192">
          <cell r="A192" t="str">
            <v>1.2.1.1.1.76</v>
          </cell>
          <cell r="B192" t="str">
            <v xml:space="preserve">CFE SUMINISTRADOR DE SERVICIOS BASICOS  </v>
          </cell>
          <cell r="C192">
            <v>0</v>
          </cell>
          <cell r="D192">
            <v>1052.530000000002</v>
          </cell>
          <cell r="E192">
            <v>132.93</v>
          </cell>
          <cell r="F192">
            <v>0</v>
          </cell>
          <cell r="G192">
            <v>0</v>
          </cell>
          <cell r="H192">
            <v>919.60000000000196</v>
          </cell>
        </row>
        <row r="193">
          <cell r="A193" t="str">
            <v>1.2.1.1.1.80</v>
          </cell>
          <cell r="B193" t="str">
            <v xml:space="preserve">MERAKI BARRAGAN DISTRIBUIDORES SA DE CV  </v>
          </cell>
          <cell r="C193">
            <v>0</v>
          </cell>
          <cell r="D193">
            <v>6392.3002000000124</v>
          </cell>
          <cell r="E193">
            <v>0</v>
          </cell>
          <cell r="F193">
            <v>0</v>
          </cell>
          <cell r="G193">
            <v>0</v>
          </cell>
          <cell r="H193">
            <v>6392.3002000000124</v>
          </cell>
        </row>
        <row r="194">
          <cell r="A194" t="str">
            <v>1.2.1.1.1.84</v>
          </cell>
          <cell r="B194" t="str">
            <v xml:space="preserve">Miranda Lagunas y Asociados S.C.  </v>
          </cell>
          <cell r="C194">
            <v>0</v>
          </cell>
          <cell r="D194">
            <v>209612</v>
          </cell>
          <cell r="E194">
            <v>17864</v>
          </cell>
          <cell r="F194">
            <v>17864</v>
          </cell>
          <cell r="G194">
            <v>0</v>
          </cell>
          <cell r="H194">
            <v>209612</v>
          </cell>
        </row>
        <row r="195">
          <cell r="A195" t="str">
            <v>1.2.1.1.1.85</v>
          </cell>
          <cell r="B195" t="str">
            <v xml:space="preserve">AB&amp;amp;C LEASING DE MEXICO SAPI DE CV  </v>
          </cell>
          <cell r="C195">
            <v>0</v>
          </cell>
          <cell r="D195">
            <v>0</v>
          </cell>
          <cell r="E195">
            <v>11004.46</v>
          </cell>
          <cell r="F195">
            <v>11004.46</v>
          </cell>
          <cell r="G195">
            <v>0</v>
          </cell>
          <cell r="H195">
            <v>0</v>
          </cell>
        </row>
        <row r="196">
          <cell r="A196" t="str">
            <v>1.2.1.1.1.97</v>
          </cell>
          <cell r="B196" t="str">
            <v xml:space="preserve">AUTOTRANSPORTES FLECHA ROJA SA DE CV  </v>
          </cell>
          <cell r="C196">
            <v>0</v>
          </cell>
          <cell r="D196">
            <v>0</v>
          </cell>
          <cell r="E196">
            <v>98</v>
          </cell>
          <cell r="F196">
            <v>98</v>
          </cell>
          <cell r="G196">
            <v>0</v>
          </cell>
          <cell r="H196">
            <v>0</v>
          </cell>
        </row>
        <row r="197">
          <cell r="A197" t="str">
            <v>1.2.1.1.1.116</v>
          </cell>
          <cell r="B197" t="str">
            <v xml:space="preserve">TAXISTAS AGREMIADOS PARA EL SERV DE TRANSPORTACION TERRESTRE  </v>
          </cell>
          <cell r="C197">
            <v>0</v>
          </cell>
          <cell r="D197">
            <v>255</v>
          </cell>
          <cell r="E197">
            <v>0</v>
          </cell>
          <cell r="F197">
            <v>0</v>
          </cell>
          <cell r="G197">
            <v>0</v>
          </cell>
          <cell r="H197">
            <v>255</v>
          </cell>
        </row>
        <row r="198">
          <cell r="A198" t="str">
            <v>1.2.1.1.1.131</v>
          </cell>
          <cell r="B198" t="str">
            <v xml:space="preserve">CENTRO MEDICO FARMACIA SA DE CV  </v>
          </cell>
          <cell r="C198">
            <v>0</v>
          </cell>
          <cell r="D198">
            <v>1665</v>
          </cell>
          <cell r="E198">
            <v>1665</v>
          </cell>
          <cell r="F198">
            <v>0</v>
          </cell>
          <cell r="G198">
            <v>0</v>
          </cell>
          <cell r="H198">
            <v>0</v>
          </cell>
        </row>
        <row r="199">
          <cell r="A199" t="str">
            <v>1.2.1.1.1.139</v>
          </cell>
          <cell r="B199" t="str">
            <v xml:space="preserve">ORTHO CEN MÉXICO S.A DE C.V  </v>
          </cell>
          <cell r="C199">
            <v>0</v>
          </cell>
          <cell r="D199">
            <v>0</v>
          </cell>
          <cell r="E199">
            <v>7192</v>
          </cell>
          <cell r="F199">
            <v>7192</v>
          </cell>
          <cell r="G199">
            <v>0</v>
          </cell>
          <cell r="H199">
            <v>0</v>
          </cell>
        </row>
        <row r="200">
          <cell r="A200" t="str">
            <v>1.2.1.1.1.142</v>
          </cell>
          <cell r="B200" t="str">
            <v xml:space="preserve">JESUS ALAN GARCIA RIOS  </v>
          </cell>
          <cell r="C200">
            <v>0</v>
          </cell>
          <cell r="D200">
            <v>0</v>
          </cell>
          <cell r="E200">
            <v>0</v>
          </cell>
          <cell r="F200">
            <v>116</v>
          </cell>
          <cell r="G200">
            <v>0</v>
          </cell>
          <cell r="H200">
            <v>116</v>
          </cell>
        </row>
        <row r="201">
          <cell r="A201" t="str">
            <v>1.2.1.1.1.150</v>
          </cell>
          <cell r="B201" t="str">
            <v xml:space="preserve">PARK AUTO, S.A. DE C.V.  </v>
          </cell>
          <cell r="C201">
            <v>0</v>
          </cell>
          <cell r="D201">
            <v>0</v>
          </cell>
          <cell r="E201">
            <v>66</v>
          </cell>
          <cell r="F201">
            <v>66</v>
          </cell>
          <cell r="G201">
            <v>0</v>
          </cell>
          <cell r="H201">
            <v>0</v>
          </cell>
        </row>
        <row r="202">
          <cell r="A202" t="str">
            <v>1.2.1.1.1.156</v>
          </cell>
          <cell r="B202" t="str">
            <v xml:space="preserve">PHARMA PLUS SA DE CV  </v>
          </cell>
          <cell r="C202">
            <v>0</v>
          </cell>
          <cell r="D202">
            <v>0</v>
          </cell>
          <cell r="E202">
            <v>49</v>
          </cell>
          <cell r="F202">
            <v>49</v>
          </cell>
          <cell r="G202">
            <v>0</v>
          </cell>
          <cell r="H202">
            <v>0</v>
          </cell>
        </row>
        <row r="203">
          <cell r="A203" t="str">
            <v>1.2.1.1.1.157</v>
          </cell>
          <cell r="B203" t="str">
            <v xml:space="preserve">Concesionaria Mexiquense, S.A. DE C.V.  </v>
          </cell>
          <cell r="C203">
            <v>0</v>
          </cell>
          <cell r="D203">
            <v>0</v>
          </cell>
          <cell r="E203">
            <v>52</v>
          </cell>
          <cell r="F203">
            <v>52</v>
          </cell>
          <cell r="G203">
            <v>0</v>
          </cell>
          <cell r="H203">
            <v>0</v>
          </cell>
        </row>
        <row r="204">
          <cell r="A204" t="str">
            <v>1.2.1.1.1.168</v>
          </cell>
          <cell r="B204" t="str">
            <v xml:space="preserve">TLAPALERIA GARCIA  </v>
          </cell>
          <cell r="C204">
            <v>0</v>
          </cell>
          <cell r="D204">
            <v>159.99</v>
          </cell>
          <cell r="E204">
            <v>0</v>
          </cell>
          <cell r="F204">
            <v>0</v>
          </cell>
          <cell r="G204">
            <v>0</v>
          </cell>
          <cell r="H204">
            <v>159.99</v>
          </cell>
        </row>
        <row r="205">
          <cell r="A205" t="str">
            <v>1.2.1.1.1.178</v>
          </cell>
          <cell r="B205" t="str">
            <v xml:space="preserve">ADT Private Security Services de México S.A. de C.V.  </v>
          </cell>
          <cell r="C205">
            <v>0</v>
          </cell>
          <cell r="D205">
            <v>1367.4500000000044</v>
          </cell>
          <cell r="E205">
            <v>1367.45</v>
          </cell>
          <cell r="F205">
            <v>1367.45</v>
          </cell>
          <cell r="G205">
            <v>0</v>
          </cell>
          <cell r="H205">
            <v>1367.4500000000044</v>
          </cell>
        </row>
        <row r="206">
          <cell r="A206" t="str">
            <v>1.2.1.1.1.187</v>
          </cell>
          <cell r="B206" t="str">
            <v xml:space="preserve">CADENA COMERCIAL OXXO, S.A. DE C.V.  </v>
          </cell>
          <cell r="C206">
            <v>0</v>
          </cell>
          <cell r="D206">
            <v>210</v>
          </cell>
          <cell r="E206">
            <v>908</v>
          </cell>
          <cell r="F206">
            <v>908</v>
          </cell>
          <cell r="G206">
            <v>0</v>
          </cell>
          <cell r="H206">
            <v>210</v>
          </cell>
        </row>
        <row r="207">
          <cell r="A207" t="str">
            <v>1.2.1.1.1.205</v>
          </cell>
          <cell r="B207" t="str">
            <v xml:space="preserve">STAR MEDICA, S.A. DE C.V.  </v>
          </cell>
          <cell r="C207">
            <v>0</v>
          </cell>
          <cell r="D207">
            <v>0</v>
          </cell>
          <cell r="E207">
            <v>0</v>
          </cell>
          <cell r="F207">
            <v>30</v>
          </cell>
          <cell r="G207">
            <v>0</v>
          </cell>
          <cell r="H207">
            <v>30</v>
          </cell>
        </row>
        <row r="208">
          <cell r="A208" t="str">
            <v>1.2.1.1.1.230</v>
          </cell>
          <cell r="B208" t="str">
            <v xml:space="preserve">OTROS GASTOS  </v>
          </cell>
          <cell r="C208">
            <v>0</v>
          </cell>
          <cell r="D208">
            <v>0</v>
          </cell>
          <cell r="E208">
            <v>14.43</v>
          </cell>
          <cell r="F208">
            <v>14.43</v>
          </cell>
          <cell r="G208">
            <v>0</v>
          </cell>
          <cell r="H208">
            <v>0</v>
          </cell>
        </row>
        <row r="209">
          <cell r="A209" t="str">
            <v>1.2.1.1.1.238</v>
          </cell>
          <cell r="B209" t="str">
            <v xml:space="preserve">VICTOR MANUEL MEDINA PALMA  </v>
          </cell>
          <cell r="C209">
            <v>0</v>
          </cell>
          <cell r="D209">
            <v>0</v>
          </cell>
          <cell r="E209">
            <v>270</v>
          </cell>
          <cell r="F209">
            <v>270</v>
          </cell>
          <cell r="G209">
            <v>0</v>
          </cell>
          <cell r="H209">
            <v>0</v>
          </cell>
        </row>
        <row r="210">
          <cell r="A210" t="str">
            <v>1.2.1.1.1.255</v>
          </cell>
          <cell r="B210" t="str">
            <v xml:space="preserve">SEDNA HOSPITAL S.A. DE C.V.  </v>
          </cell>
          <cell r="C210">
            <v>0</v>
          </cell>
          <cell r="D210">
            <v>148</v>
          </cell>
          <cell r="E210">
            <v>0</v>
          </cell>
          <cell r="F210">
            <v>0</v>
          </cell>
          <cell r="G210">
            <v>0</v>
          </cell>
          <cell r="H210">
            <v>148</v>
          </cell>
        </row>
        <row r="211">
          <cell r="A211" t="str">
            <v>1.2.1.1.1.275</v>
          </cell>
          <cell r="B211" t="str">
            <v xml:space="preserve">JESUS ENRIQUE DE LA CRUZ CASTILLO  </v>
          </cell>
          <cell r="C211">
            <v>0</v>
          </cell>
          <cell r="D211">
            <v>930</v>
          </cell>
          <cell r="E211">
            <v>500</v>
          </cell>
          <cell r="F211">
            <v>0</v>
          </cell>
          <cell r="G211">
            <v>0</v>
          </cell>
          <cell r="H211">
            <v>430</v>
          </cell>
        </row>
        <row r="212">
          <cell r="A212" t="str">
            <v>1.2.1.1.1.279</v>
          </cell>
          <cell r="B212" t="str">
            <v xml:space="preserve">LANCETA HG, S.A. DE C.V.  </v>
          </cell>
          <cell r="C212">
            <v>0</v>
          </cell>
          <cell r="D212">
            <v>0</v>
          </cell>
          <cell r="E212">
            <v>998</v>
          </cell>
          <cell r="F212">
            <v>998</v>
          </cell>
          <cell r="G212">
            <v>0</v>
          </cell>
          <cell r="H212">
            <v>0</v>
          </cell>
        </row>
        <row r="213">
          <cell r="A213" t="str">
            <v>1.2.1.1.1.295</v>
          </cell>
          <cell r="B213" t="str">
            <v xml:space="preserve">ESTACIONAMIENTO SANTA TERESA, S.A. DE C.V.  </v>
          </cell>
          <cell r="C213">
            <v>0</v>
          </cell>
          <cell r="D213">
            <v>0</v>
          </cell>
          <cell r="E213">
            <v>272</v>
          </cell>
          <cell r="F213">
            <v>272</v>
          </cell>
          <cell r="G213">
            <v>0</v>
          </cell>
          <cell r="H213">
            <v>0</v>
          </cell>
        </row>
        <row r="214">
          <cell r="A214" t="str">
            <v>1.2.1.1.1.300</v>
          </cell>
          <cell r="B214" t="str">
            <v xml:space="preserve">BRILOS DE MÉXICO S.A. DE C.V.  </v>
          </cell>
          <cell r="C214">
            <v>0</v>
          </cell>
          <cell r="D214">
            <v>34464.060300000361</v>
          </cell>
          <cell r="E214">
            <v>0</v>
          </cell>
          <cell r="F214">
            <v>39855.279999999999</v>
          </cell>
          <cell r="G214">
            <v>0</v>
          </cell>
          <cell r="H214">
            <v>74319.34030000036</v>
          </cell>
        </row>
        <row r="215">
          <cell r="A215" t="str">
            <v>1.2.1.1.1.328</v>
          </cell>
          <cell r="B215" t="str">
            <v xml:space="preserve">TRASCENDENCIA AUTOMOTRIZ, S.A. DE C.V.  </v>
          </cell>
          <cell r="C215">
            <v>0</v>
          </cell>
          <cell r="D215">
            <v>0</v>
          </cell>
          <cell r="E215">
            <v>3015</v>
          </cell>
          <cell r="F215">
            <v>3015.0001000000002</v>
          </cell>
          <cell r="G215">
            <v>0</v>
          </cell>
          <cell r="H215">
            <v>0</v>
          </cell>
        </row>
        <row r="216">
          <cell r="A216" t="str">
            <v>1.2.1.1.1.333</v>
          </cell>
          <cell r="B216" t="str">
            <v xml:space="preserve">SOCIEDAD DE BENEFICENCIA ESPAÑOLA IAP  </v>
          </cell>
          <cell r="C216">
            <v>0</v>
          </cell>
          <cell r="D216">
            <v>0</v>
          </cell>
          <cell r="E216">
            <v>126</v>
          </cell>
          <cell r="F216">
            <v>126</v>
          </cell>
          <cell r="G216">
            <v>0</v>
          </cell>
          <cell r="H216">
            <v>0</v>
          </cell>
        </row>
        <row r="217">
          <cell r="A217" t="str">
            <v>1.2.1.1.1.339</v>
          </cell>
          <cell r="B217" t="str">
            <v xml:space="preserve">Car Mart Comunicaciones, S.A. de C.V.  </v>
          </cell>
          <cell r="C217">
            <v>0</v>
          </cell>
          <cell r="D217">
            <v>10042.719999999998</v>
          </cell>
          <cell r="E217">
            <v>10042.719999999999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1.2.1.1.1.341</v>
          </cell>
          <cell r="B218" t="str">
            <v xml:space="preserve">JUDHIT MEDINA CONTRERAS  </v>
          </cell>
          <cell r="C218">
            <v>0</v>
          </cell>
          <cell r="D218">
            <v>1290</v>
          </cell>
          <cell r="E218">
            <v>0</v>
          </cell>
          <cell r="F218">
            <v>0</v>
          </cell>
          <cell r="G218">
            <v>0</v>
          </cell>
          <cell r="H218">
            <v>1290</v>
          </cell>
        </row>
        <row r="219">
          <cell r="A219" t="str">
            <v>1.2.1.1.1.357</v>
          </cell>
          <cell r="B219" t="str">
            <v xml:space="preserve">CRESTA DEL VALLE, S.A. DE C.V.  </v>
          </cell>
          <cell r="C219">
            <v>0</v>
          </cell>
          <cell r="D219">
            <v>9492.1702000000005</v>
          </cell>
          <cell r="E219">
            <v>9492.17</v>
          </cell>
          <cell r="F219">
            <v>0</v>
          </cell>
          <cell r="G219">
            <v>0</v>
          </cell>
          <cell r="H219">
            <v>0</v>
          </cell>
        </row>
        <row r="220">
          <cell r="A220" t="str">
            <v>1.2.1.1.1.363</v>
          </cell>
          <cell r="B220" t="str">
            <v xml:space="preserve">ANGEL EZEQUIEL SOTO JIMENEZ  </v>
          </cell>
          <cell r="C220">
            <v>0</v>
          </cell>
          <cell r="D220">
            <v>0</v>
          </cell>
          <cell r="E220">
            <v>2610</v>
          </cell>
          <cell r="F220">
            <v>2610</v>
          </cell>
          <cell r="G220">
            <v>0</v>
          </cell>
          <cell r="H220">
            <v>0</v>
          </cell>
        </row>
        <row r="221">
          <cell r="A221" t="str">
            <v>1.2.1.1.1.409</v>
          </cell>
          <cell r="B221" t="str">
            <v xml:space="preserve">Crol PFF México SAPI de CV  </v>
          </cell>
          <cell r="C221">
            <v>0</v>
          </cell>
          <cell r="D221">
            <v>0</v>
          </cell>
          <cell r="E221">
            <v>2250</v>
          </cell>
          <cell r="F221">
            <v>2250</v>
          </cell>
          <cell r="G221">
            <v>0</v>
          </cell>
          <cell r="H221">
            <v>0</v>
          </cell>
        </row>
        <row r="222">
          <cell r="A222" t="str">
            <v>1.2.1.1.1.410</v>
          </cell>
          <cell r="B222" t="str">
            <v xml:space="preserve">FIDEICOMISO IRREVOCABLE NUMERO CIB/2981  </v>
          </cell>
          <cell r="C222">
            <v>0</v>
          </cell>
          <cell r="D222">
            <v>0</v>
          </cell>
          <cell r="E222">
            <v>3447.7</v>
          </cell>
          <cell r="F222">
            <v>3447.7</v>
          </cell>
          <cell r="G222">
            <v>0</v>
          </cell>
          <cell r="H222">
            <v>0</v>
          </cell>
        </row>
        <row r="223">
          <cell r="A223" t="str">
            <v>1.2.1.1.1.506</v>
          </cell>
          <cell r="B223" t="str">
            <v xml:space="preserve">MARIA CATALINA ALDAZ SORIANO  </v>
          </cell>
          <cell r="C223">
            <v>0</v>
          </cell>
          <cell r="D223">
            <v>745</v>
          </cell>
          <cell r="E223">
            <v>0</v>
          </cell>
          <cell r="F223">
            <v>0</v>
          </cell>
          <cell r="G223">
            <v>0</v>
          </cell>
          <cell r="H223">
            <v>745</v>
          </cell>
        </row>
        <row r="224">
          <cell r="A224" t="str">
            <v>1.2.1.1.1.515</v>
          </cell>
          <cell r="B224" t="str">
            <v xml:space="preserve">INTER MEDICA SOLUTIONS DM S.A. DE C.V.  </v>
          </cell>
          <cell r="C224">
            <v>0</v>
          </cell>
          <cell r="D224">
            <v>12095.970000000001</v>
          </cell>
          <cell r="E224">
            <v>0</v>
          </cell>
          <cell r="F224">
            <v>0</v>
          </cell>
          <cell r="G224">
            <v>0</v>
          </cell>
          <cell r="H224">
            <v>12095.970000000001</v>
          </cell>
        </row>
        <row r="225">
          <cell r="A225" t="str">
            <v>1.2.1.1.1.547</v>
          </cell>
          <cell r="B225" t="str">
            <v xml:space="preserve">FERNANDO PALACIOS SALAZAR  </v>
          </cell>
          <cell r="C225">
            <v>0</v>
          </cell>
          <cell r="D225">
            <v>0</v>
          </cell>
          <cell r="E225">
            <v>15273.34</v>
          </cell>
          <cell r="F225">
            <v>15273.34</v>
          </cell>
          <cell r="G225">
            <v>0</v>
          </cell>
          <cell r="H225">
            <v>0</v>
          </cell>
        </row>
        <row r="226">
          <cell r="A226" t="str">
            <v>1.2.1.1.1.553</v>
          </cell>
          <cell r="B226" t="str">
            <v xml:space="preserve">SEGUROS BBVA BANCOMER SA DE CV GRUPO FINANCIERO BBVA BANCOMER  </v>
          </cell>
          <cell r="C226">
            <v>0</v>
          </cell>
          <cell r="D226">
            <v>4847.8999999999996</v>
          </cell>
          <cell r="E226">
            <v>605.97</v>
          </cell>
          <cell r="F226">
            <v>0</v>
          </cell>
          <cell r="G226">
            <v>0</v>
          </cell>
          <cell r="H226">
            <v>4241.9299999999994</v>
          </cell>
        </row>
        <row r="227">
          <cell r="A227" t="str">
            <v>1.2.1.1.1.560</v>
          </cell>
          <cell r="B227" t="str">
            <v xml:space="preserve">PMC PINTURAS SA DE CV  </v>
          </cell>
          <cell r="C227">
            <v>0</v>
          </cell>
          <cell r="D227">
            <v>137.5</v>
          </cell>
          <cell r="E227">
            <v>0</v>
          </cell>
          <cell r="F227">
            <v>0</v>
          </cell>
          <cell r="G227">
            <v>0</v>
          </cell>
          <cell r="H227">
            <v>137.5</v>
          </cell>
        </row>
        <row r="228">
          <cell r="A228" t="str">
            <v>1.2.1.1.1.563</v>
          </cell>
          <cell r="B228" t="str">
            <v xml:space="preserve">CABLEBOX S.A. DE C.V.  </v>
          </cell>
          <cell r="C228">
            <v>0</v>
          </cell>
          <cell r="D228">
            <v>812</v>
          </cell>
          <cell r="E228">
            <v>116</v>
          </cell>
          <cell r="F228">
            <v>116</v>
          </cell>
          <cell r="G228">
            <v>0</v>
          </cell>
          <cell r="H228">
            <v>812</v>
          </cell>
        </row>
        <row r="229">
          <cell r="A229" t="str">
            <v>1.2.1.1.1.568</v>
          </cell>
          <cell r="B229" t="str">
            <v xml:space="preserve">SUPER SERVICIO DIAMANTE, S.A. DE.C.V.  </v>
          </cell>
          <cell r="C229">
            <v>0</v>
          </cell>
          <cell r="D229">
            <v>3400.01</v>
          </cell>
          <cell r="E229">
            <v>1000</v>
          </cell>
          <cell r="F229">
            <v>0</v>
          </cell>
          <cell r="G229">
            <v>0</v>
          </cell>
          <cell r="H229">
            <v>2400.0100000000002</v>
          </cell>
        </row>
        <row r="230">
          <cell r="A230" t="str">
            <v>1.2.1.1.1.571</v>
          </cell>
          <cell r="B230" t="str">
            <v xml:space="preserve">MOJO REAL ESTATE, SAPI. DE C.V.  </v>
          </cell>
          <cell r="C230">
            <v>0</v>
          </cell>
          <cell r="D230">
            <v>0</v>
          </cell>
          <cell r="E230">
            <v>48</v>
          </cell>
          <cell r="F230">
            <v>48</v>
          </cell>
          <cell r="G230">
            <v>0</v>
          </cell>
          <cell r="H230">
            <v>0</v>
          </cell>
        </row>
        <row r="231">
          <cell r="A231" t="str">
            <v>1.2.1.1.1.598</v>
          </cell>
          <cell r="B231" t="str">
            <v xml:space="preserve">SALUCOM, S.A. DE C.V.  </v>
          </cell>
          <cell r="C231">
            <v>0</v>
          </cell>
          <cell r="D231">
            <v>0</v>
          </cell>
          <cell r="E231">
            <v>1960</v>
          </cell>
          <cell r="F231">
            <v>1960</v>
          </cell>
          <cell r="G231">
            <v>0</v>
          </cell>
          <cell r="H231">
            <v>0</v>
          </cell>
        </row>
        <row r="232">
          <cell r="A232" t="str">
            <v>1.2.1.1.1.614</v>
          </cell>
          <cell r="B232" t="str">
            <v xml:space="preserve">SERVICIOS SIMPA SA DE CV  </v>
          </cell>
          <cell r="C232">
            <v>0</v>
          </cell>
          <cell r="D232">
            <v>0</v>
          </cell>
          <cell r="E232">
            <v>1000.15</v>
          </cell>
          <cell r="F232">
            <v>1000.15</v>
          </cell>
          <cell r="G232">
            <v>0</v>
          </cell>
          <cell r="H232">
            <v>0</v>
          </cell>
        </row>
        <row r="233">
          <cell r="A233" t="str">
            <v>1.2.1.1.1.625</v>
          </cell>
          <cell r="B233" t="str">
            <v xml:space="preserve">DOGO DEL CENTRO SA DE CV  </v>
          </cell>
          <cell r="C233">
            <v>0</v>
          </cell>
          <cell r="D233">
            <v>173</v>
          </cell>
          <cell r="E233">
            <v>0</v>
          </cell>
          <cell r="F233">
            <v>0</v>
          </cell>
          <cell r="G233">
            <v>0</v>
          </cell>
          <cell r="H233">
            <v>173</v>
          </cell>
        </row>
        <row r="234">
          <cell r="A234" t="str">
            <v>1.2.1.1.1.626</v>
          </cell>
          <cell r="B234" t="str">
            <v xml:space="preserve">ZENON ALEJO CALDERON  </v>
          </cell>
          <cell r="C234">
            <v>0</v>
          </cell>
          <cell r="D234">
            <v>233.5001</v>
          </cell>
          <cell r="E234">
            <v>0</v>
          </cell>
          <cell r="F234">
            <v>0</v>
          </cell>
          <cell r="G234">
            <v>0</v>
          </cell>
          <cell r="H234">
            <v>233.5001</v>
          </cell>
        </row>
        <row r="235">
          <cell r="A235" t="str">
            <v>1.2.1.1.1.633</v>
          </cell>
          <cell r="B235" t="str">
            <v xml:space="preserve">IVAN LOPEZ SAUCEDO  </v>
          </cell>
          <cell r="C235">
            <v>0</v>
          </cell>
          <cell r="D235">
            <v>0</v>
          </cell>
          <cell r="E235">
            <v>880</v>
          </cell>
          <cell r="F235">
            <v>880</v>
          </cell>
          <cell r="G235">
            <v>0</v>
          </cell>
          <cell r="H235">
            <v>0</v>
          </cell>
        </row>
        <row r="236">
          <cell r="A236" t="str">
            <v>1.2.1.1.1.634</v>
          </cell>
          <cell r="B236" t="str">
            <v xml:space="preserve">INMOBILIARIA MESON DEL PUENTE SA DE CV  </v>
          </cell>
          <cell r="C236">
            <v>0</v>
          </cell>
          <cell r="D236">
            <v>0</v>
          </cell>
          <cell r="E236">
            <v>1010</v>
          </cell>
          <cell r="F236">
            <v>1010</v>
          </cell>
          <cell r="G236">
            <v>0</v>
          </cell>
          <cell r="H236">
            <v>0</v>
          </cell>
        </row>
        <row r="237">
          <cell r="A237" t="str">
            <v>1.2.1.1.1.635</v>
          </cell>
          <cell r="B237" t="str">
            <v xml:space="preserve">ERIKA SOTELO ELOISA  </v>
          </cell>
          <cell r="C237">
            <v>0</v>
          </cell>
          <cell r="D237">
            <v>0</v>
          </cell>
          <cell r="E237">
            <v>880.15</v>
          </cell>
          <cell r="F237">
            <v>880.15</v>
          </cell>
          <cell r="G237">
            <v>0</v>
          </cell>
          <cell r="H237">
            <v>0</v>
          </cell>
        </row>
        <row r="238">
          <cell r="A238" t="str">
            <v>1.2.1.1.1.641</v>
          </cell>
          <cell r="B238" t="str">
            <v xml:space="preserve">JOSE DE JESUS SOTELO GUZMAN  </v>
          </cell>
          <cell r="C238">
            <v>0</v>
          </cell>
          <cell r="D238">
            <v>119.85</v>
          </cell>
          <cell r="E238">
            <v>235.85</v>
          </cell>
          <cell r="F238">
            <v>116</v>
          </cell>
          <cell r="G238">
            <v>0</v>
          </cell>
          <cell r="H238">
            <v>0</v>
          </cell>
        </row>
        <row r="239">
          <cell r="A239" t="str">
            <v>1.2.1.3</v>
          </cell>
          <cell r="B239" t="str">
            <v xml:space="preserve"> OBLIGACIONES ACUMULADAS </v>
          </cell>
          <cell r="C239">
            <v>0</v>
          </cell>
          <cell r="D239">
            <v>83512.943070725873</v>
          </cell>
          <cell r="E239">
            <v>185323.25</v>
          </cell>
          <cell r="F239">
            <v>193149.40039999998</v>
          </cell>
          <cell r="G239">
            <v>0</v>
          </cell>
          <cell r="H239">
            <v>91339.093470725871</v>
          </cell>
        </row>
        <row r="240">
          <cell r="A240" t="str">
            <v>1.2.1.3.1</v>
          </cell>
          <cell r="B240" t="str">
            <v xml:space="preserve"> ACREEDORES DIVERSOS </v>
          </cell>
          <cell r="C240">
            <v>0</v>
          </cell>
          <cell r="D240">
            <v>4261.5530707248954</v>
          </cell>
          <cell r="E240">
            <v>38060</v>
          </cell>
          <cell r="F240">
            <v>38060.00039999999</v>
          </cell>
          <cell r="G240">
            <v>0</v>
          </cell>
          <cell r="H240">
            <v>4261.5534707248853</v>
          </cell>
        </row>
        <row r="241">
          <cell r="A241" t="str">
            <v>1.2.1.3.1.1</v>
          </cell>
          <cell r="B241" t="str">
            <v xml:space="preserve"> ACREEDORES DIVERSOS NACIONALES </v>
          </cell>
          <cell r="C241">
            <v>0</v>
          </cell>
          <cell r="D241">
            <v>4261.5530707248954</v>
          </cell>
          <cell r="E241">
            <v>38060</v>
          </cell>
          <cell r="F241">
            <v>38060.00039999999</v>
          </cell>
          <cell r="G241">
            <v>0</v>
          </cell>
          <cell r="H241">
            <v>4261.5534707248853</v>
          </cell>
        </row>
        <row r="242">
          <cell r="A242" t="str">
            <v>1.2.1.3.1.1.7</v>
          </cell>
          <cell r="B242" t="str">
            <v>RICARDO RAMOS NORIEGA</v>
          </cell>
          <cell r="C242">
            <v>0</v>
          </cell>
          <cell r="D242">
            <v>1216.5500000000002</v>
          </cell>
          <cell r="E242">
            <v>0</v>
          </cell>
          <cell r="F242">
            <v>0</v>
          </cell>
          <cell r="G242">
            <v>0</v>
          </cell>
          <cell r="H242">
            <v>1216.5500000000002</v>
          </cell>
        </row>
        <row r="243">
          <cell r="A243" t="str">
            <v>1.2.1.3.1.1.11</v>
          </cell>
          <cell r="B243" t="str">
            <v>LOURDES VELAZQUEZ MERIN</v>
          </cell>
          <cell r="C243">
            <v>0</v>
          </cell>
          <cell r="D243">
            <v>3045.0030707248952</v>
          </cell>
          <cell r="E243">
            <v>38060</v>
          </cell>
          <cell r="F243">
            <v>38060.00039999999</v>
          </cell>
          <cell r="G243">
            <v>0</v>
          </cell>
          <cell r="H243">
            <v>3045.0034707248851</v>
          </cell>
        </row>
        <row r="244">
          <cell r="A244" t="str">
            <v>1.2.1.3.2</v>
          </cell>
          <cell r="B244" t="str">
            <v xml:space="preserve"> IMPUESTOS Y DERECHOS POR PAGAR </v>
          </cell>
          <cell r="C244">
            <v>0</v>
          </cell>
          <cell r="D244">
            <v>56278.560000000056</v>
          </cell>
          <cell r="E244">
            <v>56277</v>
          </cell>
          <cell r="F244">
            <v>40427</v>
          </cell>
          <cell r="G244">
            <v>0</v>
          </cell>
          <cell r="H244">
            <v>40428.560000000056</v>
          </cell>
        </row>
        <row r="245">
          <cell r="A245" t="str">
            <v>1.2.1.3.2.1</v>
          </cell>
          <cell r="B245" t="str">
            <v>IVA POR PAGAR</v>
          </cell>
          <cell r="C245">
            <v>0</v>
          </cell>
          <cell r="D245">
            <v>53151.560000000056</v>
          </cell>
          <cell r="E245">
            <v>53150</v>
          </cell>
          <cell r="F245">
            <v>37306</v>
          </cell>
          <cell r="G245">
            <v>0</v>
          </cell>
          <cell r="H245">
            <v>37307.560000000056</v>
          </cell>
        </row>
        <row r="246">
          <cell r="A246" t="str">
            <v>1.2.1.3.2.3</v>
          </cell>
          <cell r="B246" t="str">
            <v>IMPUESTO ESTATAL SOBRE NOMINAS</v>
          </cell>
          <cell r="C246">
            <v>0</v>
          </cell>
          <cell r="D246">
            <v>3127</v>
          </cell>
          <cell r="E246">
            <v>3127</v>
          </cell>
          <cell r="F246">
            <v>3121</v>
          </cell>
          <cell r="G246">
            <v>0</v>
          </cell>
          <cell r="H246">
            <v>3121</v>
          </cell>
        </row>
        <row r="247">
          <cell r="A247" t="str">
            <v>1.2.1.3.3</v>
          </cell>
          <cell r="B247" t="str">
            <v xml:space="preserve"> CONTRIBUCIONES DE SEGURIDAD SOCIAL POR PAGAR </v>
          </cell>
          <cell r="C247">
            <v>0</v>
          </cell>
          <cell r="D247">
            <v>12700.959999999963</v>
          </cell>
          <cell r="E247">
            <v>12700.96</v>
          </cell>
          <cell r="F247">
            <v>36377.11</v>
          </cell>
          <cell r="G247">
            <v>0</v>
          </cell>
          <cell r="H247">
            <v>36377.109999999964</v>
          </cell>
        </row>
        <row r="248">
          <cell r="A248" t="str">
            <v>1.2.1.3.3.1</v>
          </cell>
          <cell r="B248" t="str">
            <v>CUOTAS PATRONALES IMSS POR PAGAR</v>
          </cell>
          <cell r="C248">
            <v>0</v>
          </cell>
          <cell r="D248">
            <v>12700.959999999963</v>
          </cell>
          <cell r="E248">
            <v>12700.96</v>
          </cell>
          <cell r="F248">
            <v>12285.33</v>
          </cell>
          <cell r="G248">
            <v>0</v>
          </cell>
          <cell r="H248">
            <v>12285.329999999964</v>
          </cell>
        </row>
        <row r="249">
          <cell r="A249" t="str">
            <v>1.2.1.3.3.2</v>
          </cell>
          <cell r="B249" t="str">
            <v>APORTACIONES AL INFONAVIT POR PAGAR</v>
          </cell>
          <cell r="C249">
            <v>0</v>
          </cell>
          <cell r="D249">
            <v>0</v>
          </cell>
          <cell r="E249">
            <v>0</v>
          </cell>
          <cell r="F249">
            <v>11867.88</v>
          </cell>
          <cell r="G249">
            <v>0</v>
          </cell>
          <cell r="H249">
            <v>11867.88</v>
          </cell>
        </row>
        <row r="250">
          <cell r="A250" t="str">
            <v>1.2.1.3.3.3</v>
          </cell>
          <cell r="B250" t="str">
            <v>APORTACIONES AL SAR POR PAGAR</v>
          </cell>
          <cell r="C250">
            <v>0</v>
          </cell>
          <cell r="D250">
            <v>0</v>
          </cell>
          <cell r="E250">
            <v>0</v>
          </cell>
          <cell r="F250">
            <v>12223.9</v>
          </cell>
          <cell r="G250">
            <v>0</v>
          </cell>
          <cell r="H250">
            <v>12223.9</v>
          </cell>
        </row>
        <row r="251">
          <cell r="A251" t="str">
            <v>1.2.1.3.4</v>
          </cell>
          <cell r="B251" t="str">
            <v xml:space="preserve"> BENEFICIOS A LOS EMPLEADOS </v>
          </cell>
          <cell r="C251">
            <v>0</v>
          </cell>
          <cell r="D251">
            <v>10271.870000000956</v>
          </cell>
          <cell r="E251">
            <v>78285.289999999994</v>
          </cell>
          <cell r="F251">
            <v>78285.289999999994</v>
          </cell>
          <cell r="G251">
            <v>0</v>
          </cell>
          <cell r="H251">
            <v>10271.870000000956</v>
          </cell>
        </row>
        <row r="252">
          <cell r="A252" t="str">
            <v>1.2.1.3.4.1</v>
          </cell>
          <cell r="B252" t="str">
            <v xml:space="preserve"> BENEFICIOS DIRECTOS </v>
          </cell>
          <cell r="C252">
            <v>0</v>
          </cell>
          <cell r="D252">
            <v>10271.870000000956</v>
          </cell>
          <cell r="E252">
            <v>78285.289999999994</v>
          </cell>
          <cell r="F252">
            <v>78285.289999999994</v>
          </cell>
          <cell r="G252">
            <v>0</v>
          </cell>
          <cell r="H252">
            <v>10271.870000000956</v>
          </cell>
        </row>
        <row r="253">
          <cell r="A253" t="str">
            <v>1.2.1.3.4.1.1</v>
          </cell>
          <cell r="B253" t="str">
            <v xml:space="preserve"> SUELDOS POR PAGAR </v>
          </cell>
          <cell r="C253">
            <v>0</v>
          </cell>
          <cell r="D253">
            <v>11.000000000931323</v>
          </cell>
          <cell r="E253">
            <v>78285.289999999994</v>
          </cell>
          <cell r="F253">
            <v>78285.289999999994</v>
          </cell>
          <cell r="G253">
            <v>0</v>
          </cell>
          <cell r="H253">
            <v>11.000000000931323</v>
          </cell>
        </row>
        <row r="254">
          <cell r="A254" t="str">
            <v>1.2.1.3.4.1.1.1</v>
          </cell>
          <cell r="B254" t="str">
            <v>SUELDOS POR PAGAR</v>
          </cell>
          <cell r="C254">
            <v>0</v>
          </cell>
          <cell r="D254">
            <v>11.000000000931323</v>
          </cell>
          <cell r="E254">
            <v>78285.289999999994</v>
          </cell>
          <cell r="F254">
            <v>78285.289999999994</v>
          </cell>
          <cell r="G254">
            <v>0</v>
          </cell>
          <cell r="H254">
            <v>11.000000000931323</v>
          </cell>
        </row>
        <row r="255">
          <cell r="A255" t="str">
            <v>1.2.1.3.4.1.5</v>
          </cell>
          <cell r="B255" t="str">
            <v>PARTICIPACION DE LOS TRABAJADORES EN LAS UTILIDADES POR PAGAR</v>
          </cell>
          <cell r="C255">
            <v>0</v>
          </cell>
          <cell r="D255">
            <v>10260.870000000024</v>
          </cell>
          <cell r="E255">
            <v>0</v>
          </cell>
          <cell r="F255">
            <v>0</v>
          </cell>
          <cell r="G255">
            <v>0</v>
          </cell>
          <cell r="H255">
            <v>10260.870000000024</v>
          </cell>
        </row>
        <row r="256">
          <cell r="A256" t="str">
            <v>1.2.1.4</v>
          </cell>
          <cell r="B256" t="str">
            <v xml:space="preserve"> RETENCIONES DE EFECTIVO Y COBROS POR CUENTA DE TERCEROS </v>
          </cell>
          <cell r="C256">
            <v>0</v>
          </cell>
          <cell r="D256">
            <v>30538.08000000054</v>
          </cell>
          <cell r="E256">
            <v>24478.63</v>
          </cell>
          <cell r="F256">
            <v>35823.68</v>
          </cell>
          <cell r="G256">
            <v>0</v>
          </cell>
          <cell r="H256">
            <v>41883.130000000543</v>
          </cell>
        </row>
        <row r="257">
          <cell r="A257" t="str">
            <v>1.2.1.4.1</v>
          </cell>
          <cell r="B257" t="str">
            <v xml:space="preserve"> IMPUESTOS RETENIDOS </v>
          </cell>
          <cell r="C257">
            <v>0</v>
          </cell>
          <cell r="D257">
            <v>19897.730000000134</v>
          </cell>
          <cell r="E257">
            <v>24478.63</v>
          </cell>
          <cell r="F257">
            <v>22427.52</v>
          </cell>
          <cell r="G257">
            <v>0</v>
          </cell>
          <cell r="H257">
            <v>17846.620000000134</v>
          </cell>
        </row>
        <row r="258">
          <cell r="A258" t="str">
            <v>1.2.1.4.1.1</v>
          </cell>
          <cell r="B258" t="str">
            <v xml:space="preserve"> IMPUESTO SOBRE LA RENTA RETENIDO </v>
          </cell>
          <cell r="C258">
            <v>0</v>
          </cell>
          <cell r="D258">
            <v>11422.560000000005</v>
          </cell>
          <cell r="E258">
            <v>16100</v>
          </cell>
          <cell r="F258">
            <v>13805.88</v>
          </cell>
          <cell r="G258">
            <v>0</v>
          </cell>
          <cell r="H258">
            <v>9128.4400000000041</v>
          </cell>
        </row>
        <row r="259">
          <cell r="A259" t="str">
            <v>1.2.1.4.1.1.1</v>
          </cell>
          <cell r="B259" t="str">
            <v xml:space="preserve"> ISR RETENIDO A RESIDENTES EN EL PAIS </v>
          </cell>
          <cell r="C259">
            <v>0</v>
          </cell>
          <cell r="D259">
            <v>11422.560000000005</v>
          </cell>
          <cell r="E259">
            <v>16100</v>
          </cell>
          <cell r="F259">
            <v>13805.88</v>
          </cell>
          <cell r="G259">
            <v>0</v>
          </cell>
          <cell r="H259">
            <v>9128.4400000000041</v>
          </cell>
        </row>
        <row r="260">
          <cell r="A260" t="str">
            <v>1.2.1.4.1.1.1.1</v>
          </cell>
          <cell r="B260" t="str">
            <v>ISR RETENIDO POR SALARIOS</v>
          </cell>
          <cell r="C260">
            <v>0</v>
          </cell>
          <cell r="D260">
            <v>5128.890000000014</v>
          </cell>
          <cell r="E260">
            <v>9806</v>
          </cell>
          <cell r="F260">
            <v>9805.8799999999992</v>
          </cell>
          <cell r="G260">
            <v>0</v>
          </cell>
          <cell r="H260">
            <v>5128.7700000000132</v>
          </cell>
        </row>
        <row r="261">
          <cell r="A261" t="str">
            <v>1.2.1.4.1.1.1.4</v>
          </cell>
          <cell r="B261" t="str">
            <v>ISR RETENIDO POR ARRENDAMIENTOS AL 10%</v>
          </cell>
          <cell r="C261">
            <v>0</v>
          </cell>
          <cell r="D261">
            <v>6294.0199999999895</v>
          </cell>
          <cell r="E261">
            <v>6294</v>
          </cell>
          <cell r="F261">
            <v>4000</v>
          </cell>
          <cell r="G261">
            <v>0</v>
          </cell>
          <cell r="H261">
            <v>4000.0199999999895</v>
          </cell>
        </row>
        <row r="262">
          <cell r="A262" t="str">
            <v>1.2.1.4.1.1.1.5</v>
          </cell>
          <cell r="B262" t="str">
            <v>ISR RETENIDO POR HONORARIOS AL 10%</v>
          </cell>
          <cell r="C262">
            <v>0</v>
          </cell>
          <cell r="D262">
            <v>-0.34999999999854481</v>
          </cell>
          <cell r="E262">
            <v>0</v>
          </cell>
          <cell r="F262">
            <v>0</v>
          </cell>
          <cell r="G262">
            <v>0</v>
          </cell>
          <cell r="H262">
            <v>-0.34999999999854481</v>
          </cell>
        </row>
        <row r="263">
          <cell r="A263" t="str">
            <v>1.2.1.4.1.2</v>
          </cell>
          <cell r="B263" t="str">
            <v xml:space="preserve"> IMPUESTO AL VALOR AGREGADO RETENIDO </v>
          </cell>
          <cell r="C263">
            <v>0</v>
          </cell>
          <cell r="D263">
            <v>6711.4700000001176</v>
          </cell>
          <cell r="E263">
            <v>6713</v>
          </cell>
          <cell r="F263">
            <v>5813.3</v>
          </cell>
          <cell r="G263">
            <v>0</v>
          </cell>
          <cell r="H263">
            <v>5811.7700000001178</v>
          </cell>
        </row>
        <row r="264">
          <cell r="A264" t="str">
            <v>1.2.1.4.1.2.1</v>
          </cell>
          <cell r="B264" t="str">
            <v>IVA RETENIDO POR PAGAR</v>
          </cell>
          <cell r="C264">
            <v>0</v>
          </cell>
          <cell r="D264">
            <v>6711.4700000001176</v>
          </cell>
          <cell r="E264">
            <v>6713</v>
          </cell>
          <cell r="F264">
            <v>5813.3</v>
          </cell>
          <cell r="G264">
            <v>0</v>
          </cell>
          <cell r="H264">
            <v>5811.7700000001178</v>
          </cell>
        </row>
        <row r="265">
          <cell r="A265" t="str">
            <v>1.2.1.4.1.4</v>
          </cell>
          <cell r="B265" t="str">
            <v xml:space="preserve"> CUOTAS OBRERAS IMSS </v>
          </cell>
          <cell r="C265">
            <v>0</v>
          </cell>
          <cell r="D265">
            <v>1763.7000000000116</v>
          </cell>
          <cell r="E265">
            <v>1665.63</v>
          </cell>
          <cell r="F265">
            <v>2808.34</v>
          </cell>
          <cell r="G265">
            <v>0</v>
          </cell>
          <cell r="H265">
            <v>2906.4100000000117</v>
          </cell>
        </row>
        <row r="266">
          <cell r="A266" t="str">
            <v>1.2.1.4.1.4.1</v>
          </cell>
          <cell r="B266" t="str">
            <v>CUOTAS OBRERAS IMSS</v>
          </cell>
          <cell r="C266">
            <v>0</v>
          </cell>
          <cell r="D266">
            <v>1763.7000000000116</v>
          </cell>
          <cell r="E266">
            <v>1665.63</v>
          </cell>
          <cell r="F266">
            <v>2808.34</v>
          </cell>
          <cell r="G266">
            <v>0</v>
          </cell>
          <cell r="H266">
            <v>2906.4100000000117</v>
          </cell>
        </row>
        <row r="267">
          <cell r="A267" t="str">
            <v>1.2.1.4.2</v>
          </cell>
          <cell r="B267" t="str">
            <v xml:space="preserve"> COBROS POR CUENTA DE TERCEROS </v>
          </cell>
          <cell r="C267">
            <v>0</v>
          </cell>
          <cell r="D267">
            <v>10640.350000000406</v>
          </cell>
          <cell r="E267">
            <v>0</v>
          </cell>
          <cell r="F267">
            <v>13396.16</v>
          </cell>
          <cell r="G267">
            <v>0</v>
          </cell>
          <cell r="H267">
            <v>24036.510000000406</v>
          </cell>
        </row>
        <row r="268">
          <cell r="A268" t="str">
            <v>1.2.1.4.2.1</v>
          </cell>
          <cell r="B268" t="str">
            <v>AMORTIZACION DE CREDITOS INFONAVIT</v>
          </cell>
          <cell r="C268">
            <v>0</v>
          </cell>
          <cell r="D268">
            <v>5297.3700000009267</v>
          </cell>
          <cell r="E268">
            <v>0</v>
          </cell>
          <cell r="F268">
            <v>13396.16</v>
          </cell>
          <cell r="G268">
            <v>0</v>
          </cell>
          <cell r="H268">
            <v>18693.530000000927</v>
          </cell>
        </row>
        <row r="269">
          <cell r="A269" t="str">
            <v>1.2.1.4.2.3</v>
          </cell>
          <cell r="B269" t="str">
            <v>APORTACION VOLUNTARIA AL SAR</v>
          </cell>
          <cell r="C269">
            <v>0</v>
          </cell>
          <cell r="D269">
            <v>5125.71</v>
          </cell>
          <cell r="E269">
            <v>0</v>
          </cell>
          <cell r="F269">
            <v>0</v>
          </cell>
          <cell r="G269">
            <v>0</v>
          </cell>
          <cell r="H269">
            <v>5125.71</v>
          </cell>
        </row>
        <row r="270">
          <cell r="A270" t="str">
            <v>1.2.1.4.2.6</v>
          </cell>
          <cell r="B270" t="str">
            <v>PENSION ALIMENTICIA</v>
          </cell>
          <cell r="C270">
            <v>0</v>
          </cell>
          <cell r="D270">
            <v>217.27000000000407</v>
          </cell>
          <cell r="E270">
            <v>0</v>
          </cell>
          <cell r="F270">
            <v>0</v>
          </cell>
          <cell r="G270">
            <v>0</v>
          </cell>
          <cell r="H270">
            <v>217.27000000000407</v>
          </cell>
        </row>
        <row r="271">
          <cell r="A271" t="str">
            <v>1.2.1.5</v>
          </cell>
          <cell r="B271" t="str">
            <v xml:space="preserve"> ANTICIPOS DE CLIENTES </v>
          </cell>
          <cell r="C271">
            <v>0</v>
          </cell>
          <cell r="D271">
            <v>104533.69788304047</v>
          </cell>
          <cell r="E271">
            <v>43103.448276000003</v>
          </cell>
          <cell r="F271">
            <v>48293.793038000003</v>
          </cell>
          <cell r="G271">
            <v>0</v>
          </cell>
          <cell r="H271">
            <v>109724.04264504046</v>
          </cell>
        </row>
        <row r="272">
          <cell r="A272" t="str">
            <v>1.2.1.5.1</v>
          </cell>
          <cell r="B272" t="str">
            <v xml:space="preserve"> ANTICIPOS DE CLIENTES </v>
          </cell>
          <cell r="C272">
            <v>0</v>
          </cell>
          <cell r="D272">
            <v>104533.69788304047</v>
          </cell>
          <cell r="E272">
            <v>43103.448276000003</v>
          </cell>
          <cell r="F272">
            <v>48293.793038000003</v>
          </cell>
          <cell r="G272">
            <v>0</v>
          </cell>
          <cell r="H272">
            <v>109724.04264504046</v>
          </cell>
        </row>
        <row r="273">
          <cell r="A273" t="str">
            <v>1.2.1.5.1.1</v>
          </cell>
          <cell r="B273" t="str">
            <v xml:space="preserve"> ANTICIPOS DE CLIENTES NACIONALES </v>
          </cell>
          <cell r="C273">
            <v>0</v>
          </cell>
          <cell r="D273">
            <v>104533.69788304047</v>
          </cell>
          <cell r="E273">
            <v>43103.448276000003</v>
          </cell>
          <cell r="F273">
            <v>48293.793038000003</v>
          </cell>
          <cell r="G273">
            <v>0</v>
          </cell>
          <cell r="H273">
            <v>109724.04264504046</v>
          </cell>
        </row>
        <row r="274">
          <cell r="A274" t="str">
            <v>1.2.1.5.1.1.1</v>
          </cell>
          <cell r="B274" t="str">
            <v xml:space="preserve">PUBLICO EN GENERAL  </v>
          </cell>
          <cell r="C274">
            <v>0</v>
          </cell>
          <cell r="D274">
            <v>24562.318459799048</v>
          </cell>
          <cell r="E274">
            <v>0</v>
          </cell>
          <cell r="F274">
            <v>16498.500037999998</v>
          </cell>
          <cell r="G274">
            <v>0</v>
          </cell>
          <cell r="H274">
            <v>41060.818497799046</v>
          </cell>
        </row>
        <row r="275">
          <cell r="A275" t="str">
            <v>1.2.1.5.1.1.13</v>
          </cell>
          <cell r="B275" t="str">
            <v xml:space="preserve">AXA Seguros, S.A. de C.V.  </v>
          </cell>
          <cell r="C275">
            <v>0</v>
          </cell>
          <cell r="D275">
            <v>29.431034000000182</v>
          </cell>
          <cell r="E275">
            <v>0</v>
          </cell>
          <cell r="F275">
            <v>0</v>
          </cell>
          <cell r="G275">
            <v>0</v>
          </cell>
          <cell r="H275">
            <v>29.431034000000182</v>
          </cell>
        </row>
        <row r="276">
          <cell r="A276" t="str">
            <v>1.2.1.5.1.1.42</v>
          </cell>
          <cell r="B276" t="str">
            <v xml:space="preserve">ORTHOPEDIC MEDICAL CENTER S.A. DE C.V.  </v>
          </cell>
          <cell r="C276">
            <v>0</v>
          </cell>
          <cell r="D276">
            <v>1000</v>
          </cell>
          <cell r="E276">
            <v>0</v>
          </cell>
          <cell r="F276">
            <v>0</v>
          </cell>
          <cell r="G276">
            <v>0</v>
          </cell>
          <cell r="H276">
            <v>1000</v>
          </cell>
        </row>
        <row r="277">
          <cell r="A277" t="str">
            <v>1.2.1.5.1.1.83</v>
          </cell>
          <cell r="B277" t="str">
            <v xml:space="preserve">BRILOS DE MÉXICO S.A. DE C.V.  </v>
          </cell>
          <cell r="C277">
            <v>0</v>
          </cell>
          <cell r="D277">
            <v>21687.116622000001</v>
          </cell>
          <cell r="E277">
            <v>0</v>
          </cell>
          <cell r="F277">
            <v>31620.689600000002</v>
          </cell>
          <cell r="G277">
            <v>0</v>
          </cell>
          <cell r="H277">
            <v>53307.806221999999</v>
          </cell>
        </row>
        <row r="278">
          <cell r="A278" t="str">
            <v>1.2.1.5.1.1.106</v>
          </cell>
          <cell r="B278" t="str">
            <v xml:space="preserve">VOLKSWAGEN LEASING SA DE CV  </v>
          </cell>
          <cell r="C278">
            <v>0</v>
          </cell>
          <cell r="D278">
            <v>12749.956897</v>
          </cell>
          <cell r="E278">
            <v>0</v>
          </cell>
          <cell r="F278">
            <v>0</v>
          </cell>
          <cell r="G278">
            <v>0</v>
          </cell>
          <cell r="H278">
            <v>12749.956897</v>
          </cell>
        </row>
        <row r="279">
          <cell r="A279" t="str">
            <v>1.2.1.5.1.1.121</v>
          </cell>
          <cell r="B279" t="str">
            <v xml:space="preserve">HBD CENTRO DE CIRUGIA DE CORTA ESTANCIA MEXICO UNO S A P I DE C V  </v>
          </cell>
          <cell r="C279">
            <v>0</v>
          </cell>
          <cell r="D279">
            <v>1000</v>
          </cell>
          <cell r="E279">
            <v>0</v>
          </cell>
          <cell r="F279">
            <v>0</v>
          </cell>
          <cell r="G279">
            <v>0</v>
          </cell>
          <cell r="H279">
            <v>1000</v>
          </cell>
        </row>
        <row r="280">
          <cell r="A280" t="str">
            <v>1.2.1.5.1.1.122</v>
          </cell>
          <cell r="B280" t="str">
            <v>CARLOS PONCE BIUSTOS</v>
          </cell>
          <cell r="C280">
            <v>0</v>
          </cell>
          <cell r="D280">
            <v>15.862069</v>
          </cell>
          <cell r="E280">
            <v>0</v>
          </cell>
          <cell r="F280">
            <v>0</v>
          </cell>
          <cell r="G280">
            <v>0</v>
          </cell>
          <cell r="H280">
            <v>15.862069</v>
          </cell>
        </row>
        <row r="281">
          <cell r="A281" t="str">
            <v>1.2.1.5.1.1.123</v>
          </cell>
          <cell r="B281" t="str">
            <v>FLOR ADRIANA LUNA JAIME</v>
          </cell>
          <cell r="C281">
            <v>0</v>
          </cell>
          <cell r="D281">
            <v>27.043102999999999</v>
          </cell>
          <cell r="E281">
            <v>0</v>
          </cell>
          <cell r="F281">
            <v>0</v>
          </cell>
          <cell r="G281">
            <v>0</v>
          </cell>
          <cell r="H281">
            <v>27.043102999999999</v>
          </cell>
        </row>
        <row r="282">
          <cell r="A282" t="str">
            <v>1.2.1.5.1.1.124</v>
          </cell>
          <cell r="B282" t="str">
            <v>SERGIO GABRIEL NOGUEIRA PARRODI</v>
          </cell>
          <cell r="C282">
            <v>0</v>
          </cell>
          <cell r="D282">
            <v>14.543103</v>
          </cell>
          <cell r="E282">
            <v>0</v>
          </cell>
          <cell r="F282">
            <v>0</v>
          </cell>
          <cell r="G282">
            <v>0</v>
          </cell>
          <cell r="H282">
            <v>14.543103</v>
          </cell>
        </row>
        <row r="283">
          <cell r="A283" t="str">
            <v>1.2.1.5.1.1.126</v>
          </cell>
          <cell r="B283" t="str">
            <v>JANET IVON RODRIGUEZ CASTILLO</v>
          </cell>
          <cell r="C283">
            <v>0</v>
          </cell>
          <cell r="D283">
            <v>8.3448279999999997</v>
          </cell>
          <cell r="E283">
            <v>0</v>
          </cell>
          <cell r="F283">
            <v>0</v>
          </cell>
          <cell r="G283">
            <v>0</v>
          </cell>
          <cell r="H283">
            <v>8.3448279999999997</v>
          </cell>
        </row>
        <row r="284">
          <cell r="A284" t="str">
            <v>1.2.1.5.1.1.127</v>
          </cell>
          <cell r="B284" t="str">
            <v>SOFIA KARINA KURI GARCIA</v>
          </cell>
          <cell r="C284">
            <v>0</v>
          </cell>
          <cell r="D284">
            <v>335.62927199999831</v>
          </cell>
          <cell r="E284">
            <v>0</v>
          </cell>
          <cell r="F284">
            <v>0</v>
          </cell>
          <cell r="G284">
            <v>0</v>
          </cell>
          <cell r="H284">
            <v>335.62927199999831</v>
          </cell>
        </row>
        <row r="285">
          <cell r="A285" t="str">
            <v>1.2.1.5.1.1.133</v>
          </cell>
          <cell r="B285" t="str">
            <v xml:space="preserve">PROVEEDORA GENUS S.A. DE C.V.  </v>
          </cell>
          <cell r="C285">
            <v>0</v>
          </cell>
          <cell r="D285">
            <v>43103.448300000033</v>
          </cell>
          <cell r="E285">
            <v>43103.448276000003</v>
          </cell>
          <cell r="F285">
            <v>0</v>
          </cell>
          <cell r="G285">
            <v>0</v>
          </cell>
          <cell r="H285">
            <v>0</v>
          </cell>
        </row>
        <row r="286">
          <cell r="A286" t="str">
            <v>1.2.1.5.1.1.136</v>
          </cell>
          <cell r="B286" t="str">
            <v>ISABEL BRIZIO ARELLANO</v>
          </cell>
          <cell r="C286">
            <v>0</v>
          </cell>
          <cell r="D286">
            <v>0</v>
          </cell>
          <cell r="E286">
            <v>0</v>
          </cell>
          <cell r="F286">
            <v>174.60339999999999</v>
          </cell>
          <cell r="G286">
            <v>0</v>
          </cell>
          <cell r="H286">
            <v>174.60339999999999</v>
          </cell>
        </row>
        <row r="287">
          <cell r="A287" t="str">
            <v>1.2.1.8</v>
          </cell>
          <cell r="B287" t="str">
            <v xml:space="preserve"> PASIVOS FINANCIEROS E INSTRUMENTOS FINANCIEROS DE DEUDA </v>
          </cell>
          <cell r="C287">
            <v>0</v>
          </cell>
          <cell r="D287">
            <v>271120.84000000055</v>
          </cell>
          <cell r="E287">
            <v>44777.67</v>
          </cell>
          <cell r="F287">
            <v>33292.770000000004</v>
          </cell>
          <cell r="G287">
            <v>0</v>
          </cell>
          <cell r="H287">
            <v>259635.94000000053</v>
          </cell>
        </row>
        <row r="288">
          <cell r="A288" t="str">
            <v>1.2.1.8.1</v>
          </cell>
          <cell r="B288" t="str">
            <v xml:space="preserve"> DOCUMENTOS POR PAGAR </v>
          </cell>
          <cell r="C288">
            <v>0</v>
          </cell>
          <cell r="D288">
            <v>271120.84000000055</v>
          </cell>
          <cell r="E288">
            <v>44777.67</v>
          </cell>
          <cell r="F288">
            <v>33292.770000000004</v>
          </cell>
          <cell r="G288">
            <v>0</v>
          </cell>
          <cell r="H288">
            <v>259635.94000000053</v>
          </cell>
        </row>
        <row r="289">
          <cell r="A289" t="str">
            <v>1.2.1.8.1.1</v>
          </cell>
          <cell r="B289" t="str">
            <v xml:space="preserve"> PRESTAMOS BANCARIOS </v>
          </cell>
          <cell r="C289">
            <v>0</v>
          </cell>
          <cell r="D289">
            <v>271120.84000000055</v>
          </cell>
          <cell r="E289">
            <v>44777.67</v>
          </cell>
          <cell r="F289">
            <v>33292.770000000004</v>
          </cell>
          <cell r="G289">
            <v>0</v>
          </cell>
          <cell r="H289">
            <v>259635.94000000053</v>
          </cell>
        </row>
        <row r="290">
          <cell r="A290" t="str">
            <v>1.2.1.8.1.1.1</v>
          </cell>
          <cell r="B290" t="str">
            <v xml:space="preserve"> PRESTAMOS BANCARIOS NACIONALES </v>
          </cell>
          <cell r="C290">
            <v>0</v>
          </cell>
          <cell r="D290">
            <v>271120.84000000055</v>
          </cell>
          <cell r="E290">
            <v>44777.67</v>
          </cell>
          <cell r="F290">
            <v>33292.770000000004</v>
          </cell>
          <cell r="G290">
            <v>0</v>
          </cell>
          <cell r="H290">
            <v>259635.94000000053</v>
          </cell>
        </row>
        <row r="291">
          <cell r="A291" t="str">
            <v>1.2.1.8.1.1.1.1</v>
          </cell>
          <cell r="B291" t="str">
            <v>T.E. JOSE LUCIO FUENTES LUCIO</v>
          </cell>
          <cell r="C291">
            <v>0</v>
          </cell>
          <cell r="D291">
            <v>121673.4300000011</v>
          </cell>
          <cell r="E291">
            <v>32098.09</v>
          </cell>
          <cell r="F291">
            <v>30870.2</v>
          </cell>
          <cell r="G291">
            <v>0</v>
          </cell>
          <cell r="H291">
            <v>120445.5400000011</v>
          </cell>
        </row>
        <row r="292">
          <cell r="A292" t="str">
            <v>1.2.1.8.1.1.1.2</v>
          </cell>
          <cell r="B292" t="str">
            <v>T.E. LOURDES  VELAZQUEZ MARIN</v>
          </cell>
          <cell r="C292">
            <v>0</v>
          </cell>
          <cell r="D292">
            <v>149447.40999999945</v>
          </cell>
          <cell r="E292">
            <v>12679.58</v>
          </cell>
          <cell r="F292">
            <v>2422.5700000000002</v>
          </cell>
          <cell r="G292">
            <v>0</v>
          </cell>
          <cell r="H292">
            <v>139190.39999999944</v>
          </cell>
        </row>
        <row r="293">
          <cell r="A293" t="str">
            <v>1.2.1.11</v>
          </cell>
          <cell r="B293" t="str">
            <v xml:space="preserve"> OTROS PASIVOS A CORTO PLAZO </v>
          </cell>
          <cell r="C293">
            <v>0</v>
          </cell>
          <cell r="D293">
            <v>517615.00298304961</v>
          </cell>
          <cell r="E293">
            <v>438730.39428199991</v>
          </cell>
          <cell r="F293">
            <v>450512.62264000002</v>
          </cell>
          <cell r="G293">
            <v>0</v>
          </cell>
          <cell r="H293">
            <v>529397.23134104966</v>
          </cell>
        </row>
        <row r="294">
          <cell r="A294" t="str">
            <v>1.2.1.11.1</v>
          </cell>
          <cell r="B294" t="str">
            <v xml:space="preserve"> IMPUESTOS TRASLADADOS COBRADOS </v>
          </cell>
          <cell r="C294">
            <v>0</v>
          </cell>
          <cell r="D294">
            <v>1.2421808801591396</v>
          </cell>
          <cell r="E294">
            <v>209970.998288</v>
          </cell>
          <cell r="F294">
            <v>209970.67123199999</v>
          </cell>
          <cell r="G294">
            <v>0</v>
          </cell>
          <cell r="H294">
            <v>0.91512488014996052</v>
          </cell>
        </row>
        <row r="295">
          <cell r="A295" t="str">
            <v>1.2.1.11.1.1</v>
          </cell>
          <cell r="B295" t="str">
            <v xml:space="preserve"> IVA TRASLADADO COBRADO </v>
          </cell>
          <cell r="C295">
            <v>0</v>
          </cell>
          <cell r="D295">
            <v>1.2421808801591396</v>
          </cell>
          <cell r="E295">
            <v>209970.998288</v>
          </cell>
          <cell r="F295">
            <v>209970.67123199999</v>
          </cell>
          <cell r="G295">
            <v>0</v>
          </cell>
          <cell r="H295">
            <v>0.91512488014996052</v>
          </cell>
        </row>
        <row r="296">
          <cell r="A296" t="str">
            <v>1.2.1.11.1.1.1</v>
          </cell>
          <cell r="B296" t="str">
            <v>IVA TRASLADADO COBRADO</v>
          </cell>
          <cell r="C296">
            <v>0</v>
          </cell>
          <cell r="D296">
            <v>1.2421808801591396</v>
          </cell>
          <cell r="E296">
            <v>209970.998288</v>
          </cell>
          <cell r="F296">
            <v>209970.67123199999</v>
          </cell>
          <cell r="G296">
            <v>0</v>
          </cell>
          <cell r="H296">
            <v>0.91512488014996052</v>
          </cell>
        </row>
        <row r="297">
          <cell r="A297" t="str">
            <v>1.2.1.11.2</v>
          </cell>
          <cell r="B297" t="str">
            <v xml:space="preserve"> IMPUESTOS TRASLADADOS NO COBRADOS </v>
          </cell>
          <cell r="C297">
            <v>0</v>
          </cell>
          <cell r="D297">
            <v>515162.29080216959</v>
          </cell>
          <cell r="E297">
            <v>209140.21599399991</v>
          </cell>
          <cell r="F297">
            <v>220922.771408</v>
          </cell>
          <cell r="G297">
            <v>0</v>
          </cell>
          <cell r="H297">
            <v>526944.84621616965</v>
          </cell>
        </row>
        <row r="298">
          <cell r="A298" t="str">
            <v>1.2.1.11.2.1</v>
          </cell>
          <cell r="B298" t="str">
            <v xml:space="preserve"> IVA TRASLADADO NO COBRADO </v>
          </cell>
          <cell r="C298">
            <v>0</v>
          </cell>
          <cell r="D298">
            <v>515162.29080216959</v>
          </cell>
          <cell r="E298">
            <v>209140.21599399991</v>
          </cell>
          <cell r="F298">
            <v>220922.771408</v>
          </cell>
          <cell r="G298">
            <v>0</v>
          </cell>
          <cell r="H298">
            <v>526944.84621616965</v>
          </cell>
        </row>
        <row r="299">
          <cell r="A299" t="str">
            <v>1.2.1.11.2.1.1</v>
          </cell>
          <cell r="B299" t="str">
            <v>IVA TRASLADADO 16% NO COBRADO</v>
          </cell>
          <cell r="C299">
            <v>0</v>
          </cell>
          <cell r="D299">
            <v>515162.29080216959</v>
          </cell>
          <cell r="E299">
            <v>209140.21599399991</v>
          </cell>
          <cell r="F299">
            <v>220922.771408</v>
          </cell>
          <cell r="G299">
            <v>0</v>
          </cell>
          <cell r="H299">
            <v>526944.84621616965</v>
          </cell>
        </row>
        <row r="300">
          <cell r="A300" t="str">
            <v>1.2.1.11.3</v>
          </cell>
          <cell r="B300" t="str">
            <v xml:space="preserve"> IMPUESTOS RETENIDOS NO PAGADOS </v>
          </cell>
          <cell r="C300">
            <v>0</v>
          </cell>
          <cell r="D300">
            <v>2451.4699999998556</v>
          </cell>
          <cell r="E300">
            <v>19619.18</v>
          </cell>
          <cell r="F300">
            <v>19619.18</v>
          </cell>
          <cell r="G300">
            <v>0</v>
          </cell>
          <cell r="H300">
            <v>2451.4699999998556</v>
          </cell>
        </row>
        <row r="301">
          <cell r="A301" t="str">
            <v>1.2.1.11.3.1</v>
          </cell>
          <cell r="B301" t="str">
            <v xml:space="preserve"> ISR RETENIDO NO PAGADO </v>
          </cell>
          <cell r="C301">
            <v>0</v>
          </cell>
          <cell r="D301">
            <v>2451.4699999998556</v>
          </cell>
          <cell r="E301">
            <v>13805.88</v>
          </cell>
          <cell r="F301">
            <v>13805.88</v>
          </cell>
          <cell r="G301">
            <v>0</v>
          </cell>
          <cell r="H301">
            <v>2451.4699999998556</v>
          </cell>
        </row>
        <row r="302">
          <cell r="A302" t="str">
            <v>1.2.1.11.3.1.1</v>
          </cell>
          <cell r="B302" t="str">
            <v xml:space="preserve"> ISR RETENIDO A RESIDENTES EN EL PAIS NO PAGADO </v>
          </cell>
          <cell r="C302">
            <v>0</v>
          </cell>
          <cell r="D302">
            <v>2451.4699999998556</v>
          </cell>
          <cell r="E302">
            <v>13805.88</v>
          </cell>
          <cell r="F302">
            <v>13805.88</v>
          </cell>
          <cell r="G302">
            <v>0</v>
          </cell>
          <cell r="H302">
            <v>2451.4699999998556</v>
          </cell>
        </row>
        <row r="303">
          <cell r="A303" t="str">
            <v>1.2.1.11.3.1.1.1</v>
          </cell>
          <cell r="B303" t="str">
            <v>ISR RETENIDO POR SALARIOS</v>
          </cell>
          <cell r="C303">
            <v>0</v>
          </cell>
          <cell r="D303">
            <v>2451.4699999998556</v>
          </cell>
          <cell r="E303">
            <v>9805.8799999999992</v>
          </cell>
          <cell r="F303">
            <v>9805.8799999999992</v>
          </cell>
          <cell r="G303">
            <v>0</v>
          </cell>
          <cell r="H303">
            <v>2451.4699999998556</v>
          </cell>
        </row>
        <row r="304">
          <cell r="A304" t="str">
            <v>1.2.1.11.3.1.1.4</v>
          </cell>
          <cell r="B304" t="str">
            <v>ISR RETENIDO POR ARRENDAMIENTOS  AL 10% NO PAGADO</v>
          </cell>
          <cell r="C304">
            <v>0</v>
          </cell>
          <cell r="D304">
            <v>0</v>
          </cell>
          <cell r="E304">
            <v>4000</v>
          </cell>
          <cell r="F304">
            <v>4000</v>
          </cell>
          <cell r="G304">
            <v>0</v>
          </cell>
          <cell r="H304">
            <v>0</v>
          </cell>
        </row>
        <row r="305">
          <cell r="A305" t="str">
            <v>1.2.1.11.3.2</v>
          </cell>
          <cell r="B305" t="str">
            <v xml:space="preserve"> IVA RETENIDO NO PAGADO </v>
          </cell>
          <cell r="C305">
            <v>0</v>
          </cell>
          <cell r="D305">
            <v>0</v>
          </cell>
          <cell r="E305">
            <v>5813.3</v>
          </cell>
          <cell r="F305">
            <v>5813.3</v>
          </cell>
          <cell r="G305">
            <v>0</v>
          </cell>
          <cell r="H305">
            <v>0</v>
          </cell>
        </row>
        <row r="306">
          <cell r="A306" t="str">
            <v>1.2.1.11.3.2.1</v>
          </cell>
          <cell r="B306" t="str">
            <v>IVA RETENCION  2/3 NO PAGADO</v>
          </cell>
          <cell r="C306">
            <v>0</v>
          </cell>
          <cell r="D306">
            <v>0</v>
          </cell>
          <cell r="E306">
            <v>5813.3</v>
          </cell>
          <cell r="F306">
            <v>5813.3</v>
          </cell>
          <cell r="G306">
            <v>0</v>
          </cell>
          <cell r="H306">
            <v>0</v>
          </cell>
        </row>
        <row r="307">
          <cell r="A307" t="str">
            <v>1.3</v>
          </cell>
          <cell r="B307" t="str">
            <v xml:space="preserve"> CAPITAL CONTABLE </v>
          </cell>
          <cell r="C307">
            <v>0</v>
          </cell>
          <cell r="D307">
            <v>5676743.4902666397</v>
          </cell>
          <cell r="E307">
            <v>0</v>
          </cell>
          <cell r="F307">
            <v>0</v>
          </cell>
          <cell r="G307">
            <v>0</v>
          </cell>
          <cell r="H307">
            <v>5676743.4902666397</v>
          </cell>
        </row>
        <row r="308">
          <cell r="A308" t="str">
            <v>1.3.1</v>
          </cell>
          <cell r="B308" t="str">
            <v xml:space="preserve"> CAPITAL CONTRIBUIDO </v>
          </cell>
          <cell r="C308">
            <v>0</v>
          </cell>
          <cell r="D308">
            <v>1650000</v>
          </cell>
          <cell r="E308">
            <v>0</v>
          </cell>
          <cell r="F308">
            <v>0</v>
          </cell>
          <cell r="G308">
            <v>0</v>
          </cell>
          <cell r="H308">
            <v>1650000</v>
          </cell>
        </row>
        <row r="309">
          <cell r="A309" t="str">
            <v>1.3.1.1</v>
          </cell>
          <cell r="B309" t="str">
            <v xml:space="preserve"> CAPITAL SOCIAL </v>
          </cell>
          <cell r="C309">
            <v>0</v>
          </cell>
          <cell r="D309">
            <v>1600000</v>
          </cell>
          <cell r="E309">
            <v>0</v>
          </cell>
          <cell r="F309">
            <v>0</v>
          </cell>
          <cell r="G309">
            <v>0</v>
          </cell>
          <cell r="H309">
            <v>1600000</v>
          </cell>
        </row>
        <row r="310">
          <cell r="A310" t="str">
            <v>1.3.1.1.1</v>
          </cell>
          <cell r="B310" t="str">
            <v xml:space="preserve"> CAPITAL SOCIAL FIJO </v>
          </cell>
          <cell r="C310">
            <v>0</v>
          </cell>
          <cell r="D310">
            <v>1600000</v>
          </cell>
          <cell r="E310">
            <v>0</v>
          </cell>
          <cell r="F310">
            <v>0</v>
          </cell>
          <cell r="G310">
            <v>0</v>
          </cell>
          <cell r="H310">
            <v>1600000</v>
          </cell>
        </row>
        <row r="311">
          <cell r="A311" t="str">
            <v>1.3.1.1.1.1</v>
          </cell>
          <cell r="B311" t="str">
            <v xml:space="preserve"> CAPITAL SOCIAL FIJO SUSCRITO </v>
          </cell>
          <cell r="C311">
            <v>0</v>
          </cell>
          <cell r="D311">
            <v>1600000</v>
          </cell>
          <cell r="E311">
            <v>0</v>
          </cell>
          <cell r="F311">
            <v>0</v>
          </cell>
          <cell r="G311">
            <v>0</v>
          </cell>
          <cell r="H311">
            <v>1600000</v>
          </cell>
        </row>
        <row r="312">
          <cell r="A312" t="str">
            <v>1.3.1.1.1.1.1</v>
          </cell>
          <cell r="B312" t="str">
            <v>CAPITAL SOCIAL FIJO SUSCRITO</v>
          </cell>
          <cell r="C312">
            <v>0</v>
          </cell>
          <cell r="D312">
            <v>1600000</v>
          </cell>
          <cell r="E312">
            <v>0</v>
          </cell>
          <cell r="F312">
            <v>0</v>
          </cell>
          <cell r="G312">
            <v>0</v>
          </cell>
          <cell r="H312">
            <v>1600000</v>
          </cell>
        </row>
        <row r="313">
          <cell r="A313" t="str">
            <v>1.3.1.2</v>
          </cell>
          <cell r="B313" t="str">
            <v xml:space="preserve"> APORTACIONES PARA FUTUROS AUMENTOS DE CAPITAL </v>
          </cell>
          <cell r="C313">
            <v>0</v>
          </cell>
          <cell r="D313">
            <v>50000</v>
          </cell>
          <cell r="E313">
            <v>0</v>
          </cell>
          <cell r="F313">
            <v>0</v>
          </cell>
          <cell r="G313">
            <v>0</v>
          </cell>
          <cell r="H313">
            <v>50000</v>
          </cell>
        </row>
        <row r="314">
          <cell r="A314" t="str">
            <v>1.3.1.2.1</v>
          </cell>
          <cell r="B314" t="str">
            <v xml:space="preserve"> APORTACIONES PARA FUTUROS AUMENTOS DE CAPITAL </v>
          </cell>
          <cell r="C314">
            <v>0</v>
          </cell>
          <cell r="D314">
            <v>50000</v>
          </cell>
          <cell r="E314">
            <v>0</v>
          </cell>
          <cell r="F314">
            <v>0</v>
          </cell>
          <cell r="G314">
            <v>0</v>
          </cell>
          <cell r="H314">
            <v>50000</v>
          </cell>
        </row>
        <row r="315">
          <cell r="A315" t="str">
            <v>1.3.1.2.1.2</v>
          </cell>
          <cell r="B315" t="str">
            <v>LOURDES VELAZQUEZ MERIN</v>
          </cell>
          <cell r="C315">
            <v>0</v>
          </cell>
          <cell r="D315">
            <v>50000</v>
          </cell>
          <cell r="E315">
            <v>0</v>
          </cell>
          <cell r="F315">
            <v>0</v>
          </cell>
          <cell r="G315">
            <v>0</v>
          </cell>
          <cell r="H315">
            <v>50000</v>
          </cell>
        </row>
        <row r="316">
          <cell r="A316" t="str">
            <v>1.3.2</v>
          </cell>
          <cell r="B316" t="str">
            <v xml:space="preserve"> CAPITAL GANADO (DEFICIT) </v>
          </cell>
          <cell r="C316">
            <v>0</v>
          </cell>
          <cell r="D316">
            <v>4026743.4902666397</v>
          </cell>
          <cell r="E316">
            <v>0</v>
          </cell>
          <cell r="F316">
            <v>0</v>
          </cell>
          <cell r="G316">
            <v>0</v>
          </cell>
          <cell r="H316">
            <v>4026743.4902666397</v>
          </cell>
        </row>
        <row r="317">
          <cell r="A317" t="str">
            <v>1.3.2.1</v>
          </cell>
          <cell r="B317" t="str">
            <v xml:space="preserve"> UTILIDADES O PERDIDAS ACUMULADAS </v>
          </cell>
          <cell r="C317">
            <v>0</v>
          </cell>
          <cell r="D317">
            <v>4026743.4902666397</v>
          </cell>
          <cell r="E317">
            <v>0</v>
          </cell>
          <cell r="F317">
            <v>0</v>
          </cell>
          <cell r="G317">
            <v>0</v>
          </cell>
          <cell r="H317">
            <v>4026743.4902666397</v>
          </cell>
        </row>
        <row r="318">
          <cell r="A318" t="str">
            <v>1.3.2.1.1</v>
          </cell>
          <cell r="B318" t="str">
            <v xml:space="preserve"> UTILIDADES RETENIDAS DE EJERCICIOS ANTERIORES </v>
          </cell>
          <cell r="C318">
            <v>0</v>
          </cell>
          <cell r="D318">
            <v>6686091.2041087747</v>
          </cell>
          <cell r="E318">
            <v>0</v>
          </cell>
          <cell r="F318">
            <v>0</v>
          </cell>
          <cell r="G318">
            <v>0</v>
          </cell>
          <cell r="H318">
            <v>6686091.2041087747</v>
          </cell>
        </row>
        <row r="319">
          <cell r="A319" t="str">
            <v>1.3.2.1.1.1</v>
          </cell>
          <cell r="B319" t="str">
            <v>Ejercicio 2017</v>
          </cell>
          <cell r="C319">
            <v>0</v>
          </cell>
          <cell r="D319">
            <v>1032976.6100000001</v>
          </cell>
          <cell r="E319">
            <v>0</v>
          </cell>
          <cell r="F319">
            <v>0</v>
          </cell>
          <cell r="G319">
            <v>0</v>
          </cell>
          <cell r="H319">
            <v>1032976.6100000001</v>
          </cell>
        </row>
        <row r="320">
          <cell r="A320" t="str">
            <v>1.3.2.1.1.2</v>
          </cell>
          <cell r="B320" t="str">
            <v>Ejercicio 2016</v>
          </cell>
          <cell r="C320">
            <v>0</v>
          </cell>
          <cell r="D320">
            <v>690471.02</v>
          </cell>
          <cell r="E320">
            <v>0</v>
          </cell>
          <cell r="F320">
            <v>0</v>
          </cell>
          <cell r="G320">
            <v>0</v>
          </cell>
          <cell r="H320">
            <v>690471.02</v>
          </cell>
        </row>
        <row r="321">
          <cell r="A321" t="str">
            <v>1.3.2.1.1.3</v>
          </cell>
          <cell r="B321" t="str">
            <v>Ejercicio 2015</v>
          </cell>
          <cell r="C321">
            <v>0</v>
          </cell>
          <cell r="D321">
            <v>412876.97</v>
          </cell>
          <cell r="E321">
            <v>0</v>
          </cell>
          <cell r="F321">
            <v>0</v>
          </cell>
          <cell r="G321">
            <v>0</v>
          </cell>
          <cell r="H321">
            <v>412876.97</v>
          </cell>
        </row>
        <row r="322">
          <cell r="A322" t="str">
            <v>1.3.2.1.1.4</v>
          </cell>
          <cell r="B322" t="str">
            <v>Ejercicio 2014</v>
          </cell>
          <cell r="C322">
            <v>0</v>
          </cell>
          <cell r="D322">
            <v>111882.62</v>
          </cell>
          <cell r="E322">
            <v>0</v>
          </cell>
          <cell r="F322">
            <v>0</v>
          </cell>
          <cell r="G322">
            <v>0</v>
          </cell>
          <cell r="H322">
            <v>111882.62</v>
          </cell>
        </row>
        <row r="323">
          <cell r="A323" t="str">
            <v>1.3.2.1.1.5</v>
          </cell>
          <cell r="B323" t="str">
            <v>Ejercicio 2013</v>
          </cell>
          <cell r="C323">
            <v>0</v>
          </cell>
          <cell r="D323">
            <v>7310.9</v>
          </cell>
          <cell r="E323">
            <v>0</v>
          </cell>
          <cell r="F323">
            <v>0</v>
          </cell>
          <cell r="G323">
            <v>0</v>
          </cell>
          <cell r="H323">
            <v>7310.9</v>
          </cell>
        </row>
        <row r="324">
          <cell r="A324" t="str">
            <v>1.3.2.1.1.6</v>
          </cell>
          <cell r="B324" t="str">
            <v>Ejercicio 2011</v>
          </cell>
          <cell r="C324">
            <v>0</v>
          </cell>
          <cell r="D324">
            <v>1126263.18</v>
          </cell>
          <cell r="E324">
            <v>0</v>
          </cell>
          <cell r="F324">
            <v>0</v>
          </cell>
          <cell r="G324">
            <v>0</v>
          </cell>
          <cell r="H324">
            <v>1126263.18</v>
          </cell>
        </row>
        <row r="325">
          <cell r="A325" t="str">
            <v>1.3.2.1.1.7</v>
          </cell>
          <cell r="B325" t="str">
            <v>Ejercicio 2010</v>
          </cell>
          <cell r="C325">
            <v>0</v>
          </cell>
          <cell r="D325">
            <v>2877738</v>
          </cell>
          <cell r="E325">
            <v>0</v>
          </cell>
          <cell r="F325">
            <v>0</v>
          </cell>
          <cell r="G325">
            <v>0</v>
          </cell>
          <cell r="H325">
            <v>2877738</v>
          </cell>
        </row>
        <row r="326">
          <cell r="A326" t="str">
            <v>1.3.2.1.1.8</v>
          </cell>
          <cell r="B326" t="str">
            <v>Ejercicio 2018</v>
          </cell>
          <cell r="C326">
            <v>0</v>
          </cell>
          <cell r="D326">
            <v>426571.9041087745</v>
          </cell>
          <cell r="E326">
            <v>0</v>
          </cell>
          <cell r="F326">
            <v>0</v>
          </cell>
          <cell r="G326">
            <v>0</v>
          </cell>
          <cell r="H326">
            <v>426571.9041087745</v>
          </cell>
        </row>
        <row r="327">
          <cell r="A327" t="str">
            <v>1.3.2.1.2</v>
          </cell>
          <cell r="B327" t="str">
            <v xml:space="preserve"> PERDIDAS ACUMULADAS DE EJERCICIOS ANTERIORES </v>
          </cell>
          <cell r="C327">
            <v>2659347.7138421349</v>
          </cell>
          <cell r="D327">
            <v>0</v>
          </cell>
          <cell r="E327">
            <v>0</v>
          </cell>
          <cell r="F327">
            <v>0</v>
          </cell>
          <cell r="G327">
            <v>2659347.7138421349</v>
          </cell>
          <cell r="H327">
            <v>0</v>
          </cell>
        </row>
        <row r="328">
          <cell r="A328" t="str">
            <v>1.3.2.1.2.1</v>
          </cell>
          <cell r="B328" t="str">
            <v>Ejercicio 2019</v>
          </cell>
          <cell r="C328">
            <v>1350488.132702125</v>
          </cell>
          <cell r="D328">
            <v>0</v>
          </cell>
          <cell r="E328">
            <v>0</v>
          </cell>
          <cell r="F328">
            <v>0</v>
          </cell>
          <cell r="G328">
            <v>1350488.132702125</v>
          </cell>
          <cell r="H328">
            <v>0</v>
          </cell>
        </row>
        <row r="329">
          <cell r="A329" t="str">
            <v>1.3.2.1.2.2</v>
          </cell>
          <cell r="B329" t="str">
            <v>Ejercicio 2020</v>
          </cell>
          <cell r="C329">
            <v>1308859.5811400099</v>
          </cell>
          <cell r="D329">
            <v>0</v>
          </cell>
          <cell r="E329">
            <v>0</v>
          </cell>
          <cell r="F329">
            <v>0</v>
          </cell>
          <cell r="G329">
            <v>1308859.5811400099</v>
          </cell>
          <cell r="H329">
            <v>0</v>
          </cell>
        </row>
        <row r="330">
          <cell r="A330" t="str">
            <v>2.1</v>
          </cell>
          <cell r="B330" t="str">
            <v xml:space="preserve"> VENTAS O INGRESOS NETOS </v>
          </cell>
          <cell r="C330">
            <v>0</v>
          </cell>
          <cell r="D330">
            <v>3331367.5853970288</v>
          </cell>
          <cell r="E330">
            <v>6680</v>
          </cell>
          <cell r="F330">
            <v>1380550.7694999997</v>
          </cell>
          <cell r="G330">
            <v>0</v>
          </cell>
          <cell r="H330">
            <v>4705238.3548970288</v>
          </cell>
        </row>
        <row r="331">
          <cell r="A331" t="str">
            <v>2.1.1</v>
          </cell>
          <cell r="B331" t="str">
            <v xml:space="preserve"> VENTAS NETAS DE MERCANCIA </v>
          </cell>
          <cell r="C331">
            <v>0</v>
          </cell>
          <cell r="D331">
            <v>2839741.9103970286</v>
          </cell>
          <cell r="E331">
            <v>6680</v>
          </cell>
          <cell r="F331">
            <v>1187023.3726999997</v>
          </cell>
          <cell r="G331">
            <v>0</v>
          </cell>
          <cell r="H331">
            <v>4020085.2830970287</v>
          </cell>
        </row>
        <row r="332">
          <cell r="A332" t="str">
            <v>2.1.1.1</v>
          </cell>
          <cell r="B332" t="str">
            <v xml:space="preserve"> VENTAS NETAS DE MERCANCIAS NACIONALES </v>
          </cell>
          <cell r="C332">
            <v>0</v>
          </cell>
          <cell r="D332">
            <v>2839741.9103970286</v>
          </cell>
          <cell r="E332">
            <v>6680</v>
          </cell>
          <cell r="F332">
            <v>1187023.3726999997</v>
          </cell>
          <cell r="G332">
            <v>0</v>
          </cell>
          <cell r="H332">
            <v>4020085.2830970287</v>
          </cell>
        </row>
        <row r="333">
          <cell r="A333" t="str">
            <v>2.1.1.1.1</v>
          </cell>
          <cell r="B333" t="str">
            <v xml:space="preserve"> VENTAS Y/O SERVICIOS GRAVADOS A LA TASA GENERAL </v>
          </cell>
          <cell r="C333">
            <v>0</v>
          </cell>
          <cell r="D333">
            <v>2965863.9304000288</v>
          </cell>
          <cell r="E333">
            <v>0</v>
          </cell>
          <cell r="F333">
            <v>1187023.3726999997</v>
          </cell>
          <cell r="G333">
            <v>0</v>
          </cell>
          <cell r="H333">
            <v>4152887.303100029</v>
          </cell>
        </row>
        <row r="334">
          <cell r="A334" t="str">
            <v>2.1.1.1.1.1</v>
          </cell>
          <cell r="B334" t="str">
            <v>VENTAS Y/O SERVICIOS GRAVADOS A LA TASA GENERAL DE CONTADO</v>
          </cell>
          <cell r="C334">
            <v>0</v>
          </cell>
          <cell r="D334">
            <v>1412583.1743000299</v>
          </cell>
          <cell r="E334">
            <v>0</v>
          </cell>
          <cell r="F334">
            <v>597293.91269999999</v>
          </cell>
          <cell r="G334">
            <v>0</v>
          </cell>
          <cell r="H334">
            <v>2009877.0870000299</v>
          </cell>
        </row>
        <row r="335">
          <cell r="A335" t="str">
            <v>2.1.1.1.1.2</v>
          </cell>
          <cell r="B335" t="str">
            <v>VENTAS Y/O SERVICIOS GRAVADOS A LA TASA GENERAL A CREDITO</v>
          </cell>
          <cell r="C335">
            <v>0</v>
          </cell>
          <cell r="D335">
            <v>1553280.756099999</v>
          </cell>
          <cell r="E335">
            <v>0</v>
          </cell>
          <cell r="F335">
            <v>589729.45999999985</v>
          </cell>
          <cell r="G335">
            <v>0</v>
          </cell>
          <cell r="H335">
            <v>2143010.2160999989</v>
          </cell>
        </row>
        <row r="336">
          <cell r="A336" t="str">
            <v>2.1.1.1.4</v>
          </cell>
          <cell r="B336" t="str">
            <v xml:space="preserve"> DEVOLUCIONES, REBAJAS Y BONIFICACIONES SOBRE VENTAS NACIONALES </v>
          </cell>
          <cell r="C336">
            <v>126122.02000300051</v>
          </cell>
          <cell r="D336">
            <v>0</v>
          </cell>
          <cell r="E336">
            <v>6680</v>
          </cell>
          <cell r="F336">
            <v>0</v>
          </cell>
          <cell r="G336">
            <v>132802.02000300051</v>
          </cell>
          <cell r="H336">
            <v>0</v>
          </cell>
        </row>
        <row r="337">
          <cell r="A337" t="str">
            <v>2.1.1.1.4.1</v>
          </cell>
          <cell r="B337" t="str">
            <v xml:space="preserve"> DEVOLUCIONES SOBRE VENTAS NACIONALES </v>
          </cell>
          <cell r="C337">
            <v>119542.02000000002</v>
          </cell>
          <cell r="D337">
            <v>0</v>
          </cell>
          <cell r="E337">
            <v>6680</v>
          </cell>
          <cell r="F337">
            <v>0</v>
          </cell>
          <cell r="G337">
            <v>126222.02000000002</v>
          </cell>
          <cell r="H337">
            <v>0</v>
          </cell>
        </row>
        <row r="338">
          <cell r="A338" t="str">
            <v>2.1.1.1.4.1.1</v>
          </cell>
          <cell r="B338" t="str">
            <v>DEVOLUCIONES SOBRE VENTAS NACIONALES A LA TASA GENERAL</v>
          </cell>
          <cell r="C338">
            <v>119542.02000000002</v>
          </cell>
          <cell r="D338">
            <v>0</v>
          </cell>
          <cell r="E338">
            <v>6680</v>
          </cell>
          <cell r="F338">
            <v>0</v>
          </cell>
          <cell r="G338">
            <v>126222.02000000002</v>
          </cell>
          <cell r="H338">
            <v>0</v>
          </cell>
        </row>
        <row r="339">
          <cell r="A339" t="str">
            <v>2.1.1.1.4.2</v>
          </cell>
          <cell r="B339" t="str">
            <v xml:space="preserve"> DESCUENTO COMERCIAL SOBRE VENTAS NACIONALES </v>
          </cell>
          <cell r="C339">
            <v>6580.0000030004885</v>
          </cell>
          <cell r="D339">
            <v>0</v>
          </cell>
          <cell r="E339">
            <v>0</v>
          </cell>
          <cell r="F339">
            <v>0</v>
          </cell>
          <cell r="G339">
            <v>6580.0000030004885</v>
          </cell>
          <cell r="H339">
            <v>0</v>
          </cell>
        </row>
        <row r="340">
          <cell r="A340" t="str">
            <v>2.1.1.1.4.2.1</v>
          </cell>
          <cell r="B340" t="str">
            <v>DESCUENTO COMERCIAL SOBRE VENTAS NACIONALES A LA TASA GENERAL</v>
          </cell>
          <cell r="C340">
            <v>6580.0000030004885</v>
          </cell>
          <cell r="D340">
            <v>0</v>
          </cell>
          <cell r="E340">
            <v>0</v>
          </cell>
          <cell r="F340">
            <v>0</v>
          </cell>
          <cell r="G340">
            <v>6580.0000030004885</v>
          </cell>
          <cell r="H340">
            <v>0</v>
          </cell>
        </row>
        <row r="341">
          <cell r="A341" t="str">
            <v>2.1.2</v>
          </cell>
          <cell r="B341" t="str">
            <v xml:space="preserve"> INGRESOS NETOS POR: </v>
          </cell>
          <cell r="C341">
            <v>0</v>
          </cell>
          <cell r="D341">
            <v>491625.67500000016</v>
          </cell>
          <cell r="E341">
            <v>0</v>
          </cell>
          <cell r="F341">
            <v>193527.39679999999</v>
          </cell>
          <cell r="G341">
            <v>0</v>
          </cell>
          <cell r="H341">
            <v>685153.07180000015</v>
          </cell>
        </row>
        <row r="342">
          <cell r="A342" t="str">
            <v>2.1.2.20</v>
          </cell>
          <cell r="B342" t="str">
            <v xml:space="preserve"> SERVICIOS EN GENERAL </v>
          </cell>
          <cell r="C342">
            <v>0</v>
          </cell>
          <cell r="D342">
            <v>482661.34500000015</v>
          </cell>
          <cell r="E342">
            <v>0</v>
          </cell>
          <cell r="F342">
            <v>193377.39679999999</v>
          </cell>
          <cell r="G342">
            <v>0</v>
          </cell>
          <cell r="H342">
            <v>676038.74180000019</v>
          </cell>
        </row>
        <row r="343">
          <cell r="A343" t="str">
            <v>2.1.2.20.1</v>
          </cell>
          <cell r="B343" t="str">
            <v xml:space="preserve"> SERVICIOS EN GENERAL </v>
          </cell>
          <cell r="C343">
            <v>0</v>
          </cell>
          <cell r="D343">
            <v>482661.34500000015</v>
          </cell>
          <cell r="E343">
            <v>0</v>
          </cell>
          <cell r="F343">
            <v>193377.39679999999</v>
          </cell>
          <cell r="G343">
            <v>0</v>
          </cell>
          <cell r="H343">
            <v>676038.74180000019</v>
          </cell>
        </row>
        <row r="344">
          <cell r="A344" t="str">
            <v>2.1.2.20.1.7</v>
          </cell>
          <cell r="B344" t="str">
            <v>USO DE LENTE DE 2.4,  2.7, 2.9 MM</v>
          </cell>
          <cell r="C344">
            <v>0</v>
          </cell>
          <cell r="D344">
            <v>7810.3449999999939</v>
          </cell>
          <cell r="E344">
            <v>0</v>
          </cell>
          <cell r="F344">
            <v>6310.3450000000012</v>
          </cell>
          <cell r="G344">
            <v>0</v>
          </cell>
          <cell r="H344">
            <v>14120.689999999995</v>
          </cell>
        </row>
        <row r="345">
          <cell r="A345" t="str">
            <v>2.1.2.20.1.9</v>
          </cell>
          <cell r="B345" t="str">
            <v>USO DE SILLA DE PLAYA.</v>
          </cell>
          <cell r="C345">
            <v>0</v>
          </cell>
          <cell r="D345">
            <v>70080</v>
          </cell>
          <cell r="E345">
            <v>0</v>
          </cell>
          <cell r="F345">
            <v>24360</v>
          </cell>
          <cell r="G345">
            <v>0</v>
          </cell>
          <cell r="H345">
            <v>94440</v>
          </cell>
        </row>
        <row r="346">
          <cell r="A346" t="str">
            <v>2.1.2.20.1.16</v>
          </cell>
          <cell r="B346" t="str">
            <v>RENTA DE EJERCITADOR PARA REHABILITACION DE RODILLA (POR DIA SUBSECUENTE)</v>
          </cell>
          <cell r="C346">
            <v>0</v>
          </cell>
          <cell r="D346">
            <v>12000</v>
          </cell>
          <cell r="E346">
            <v>0</v>
          </cell>
          <cell r="F346">
            <v>610</v>
          </cell>
          <cell r="G346">
            <v>0</v>
          </cell>
          <cell r="H346">
            <v>12610</v>
          </cell>
        </row>
        <row r="347">
          <cell r="A347" t="str">
            <v>2.1.2.20.1.19</v>
          </cell>
          <cell r="B347" t="str">
            <v>RENTA DE EJERCITADOR PARA REHABILITACION DE RODILLA (POR PRIMER DIA DE USO)</v>
          </cell>
          <cell r="C347">
            <v>0</v>
          </cell>
          <cell r="D347">
            <v>3000</v>
          </cell>
          <cell r="E347">
            <v>0</v>
          </cell>
          <cell r="F347">
            <v>1160</v>
          </cell>
          <cell r="G347">
            <v>0</v>
          </cell>
          <cell r="H347">
            <v>4160</v>
          </cell>
        </row>
        <row r="348">
          <cell r="A348" t="str">
            <v>2.1.2.20.1.31</v>
          </cell>
          <cell r="B348" t="str">
            <v>USO DE TORNIQUETE (KIDE)</v>
          </cell>
          <cell r="C348">
            <v>0</v>
          </cell>
          <cell r="D348">
            <v>3600</v>
          </cell>
          <cell r="E348">
            <v>0</v>
          </cell>
          <cell r="F348">
            <v>3600</v>
          </cell>
          <cell r="G348">
            <v>0</v>
          </cell>
          <cell r="H348">
            <v>7200</v>
          </cell>
        </row>
        <row r="349">
          <cell r="A349" t="str">
            <v>2.1.2.20.1.32</v>
          </cell>
          <cell r="B349" t="str">
            <v>RENTA DE TORRE CON EQUIPO PARA CIRUGIA</v>
          </cell>
          <cell r="C349">
            <v>0</v>
          </cell>
          <cell r="D349">
            <v>184536</v>
          </cell>
          <cell r="E349">
            <v>0</v>
          </cell>
          <cell r="F349">
            <v>51148</v>
          </cell>
          <cell r="G349">
            <v>0</v>
          </cell>
          <cell r="H349">
            <v>235684</v>
          </cell>
        </row>
        <row r="350">
          <cell r="A350" t="str">
            <v>2.1.2.20.1.42</v>
          </cell>
          <cell r="B350" t="str">
            <v>SERVICIO DE ESTERILIZACION DE INSTRUMENTAL</v>
          </cell>
          <cell r="C350">
            <v>0</v>
          </cell>
          <cell r="D350">
            <v>15355</v>
          </cell>
          <cell r="E350">
            <v>0</v>
          </cell>
          <cell r="F350">
            <v>4750</v>
          </cell>
          <cell r="G350">
            <v>0</v>
          </cell>
          <cell r="H350">
            <v>20105</v>
          </cell>
        </row>
        <row r="351">
          <cell r="A351" t="str">
            <v>2.1.2.20.1.55</v>
          </cell>
          <cell r="B351" t="str">
            <v>RENTA  DE EQUIPO DE ARTROSCOPIA BASICO.</v>
          </cell>
          <cell r="C351">
            <v>0</v>
          </cell>
          <cell r="D351">
            <v>35000</v>
          </cell>
          <cell r="E351">
            <v>0</v>
          </cell>
          <cell r="F351">
            <v>15396.551799999999</v>
          </cell>
          <cell r="G351">
            <v>0</v>
          </cell>
          <cell r="H351">
            <v>50396.551800000001</v>
          </cell>
        </row>
        <row r="352">
          <cell r="A352" t="str">
            <v>2.1.2.20.1.57</v>
          </cell>
          <cell r="B352" t="str">
            <v>USO  DE SIERRA NEUMATICA</v>
          </cell>
          <cell r="C352">
            <v>0</v>
          </cell>
          <cell r="D352">
            <v>0</v>
          </cell>
          <cell r="E352">
            <v>0</v>
          </cell>
          <cell r="F352">
            <v>2750</v>
          </cell>
          <cell r="G352">
            <v>0</v>
          </cell>
          <cell r="H352">
            <v>2750</v>
          </cell>
        </row>
        <row r="353">
          <cell r="A353" t="str">
            <v>2.1.2.20.1.59</v>
          </cell>
          <cell r="B353" t="str">
            <v>TORRE PARA ARTROSCOPIA DE RODILLA</v>
          </cell>
          <cell r="C353">
            <v>0</v>
          </cell>
          <cell r="D353">
            <v>0</v>
          </cell>
          <cell r="E353">
            <v>0</v>
          </cell>
          <cell r="F353">
            <v>2500</v>
          </cell>
          <cell r="G353">
            <v>0</v>
          </cell>
          <cell r="H353">
            <v>2500</v>
          </cell>
        </row>
        <row r="354">
          <cell r="A354" t="str">
            <v>2.1.2.20.1.61</v>
          </cell>
          <cell r="B354" t="str">
            <v>USO DE PERFORADOR</v>
          </cell>
          <cell r="C354">
            <v>0</v>
          </cell>
          <cell r="D354">
            <v>10600.000000000116</v>
          </cell>
          <cell r="E354">
            <v>0</v>
          </cell>
          <cell r="F354">
            <v>18882.5</v>
          </cell>
          <cell r="G354">
            <v>0</v>
          </cell>
          <cell r="H354">
            <v>29482.500000000116</v>
          </cell>
        </row>
        <row r="355">
          <cell r="A355" t="str">
            <v>2.1.2.20.1.62</v>
          </cell>
          <cell r="B355" t="str">
            <v>RENTA CHAROLA CON INSTRUMETAL.</v>
          </cell>
          <cell r="C355">
            <v>0</v>
          </cell>
          <cell r="D355">
            <v>3500</v>
          </cell>
          <cell r="E355">
            <v>0</v>
          </cell>
          <cell r="F355">
            <v>0</v>
          </cell>
          <cell r="G355">
            <v>0</v>
          </cell>
          <cell r="H355">
            <v>3500</v>
          </cell>
        </row>
        <row r="356">
          <cell r="A356" t="str">
            <v>2.1.2.20.1.63</v>
          </cell>
          <cell r="B356" t="str">
            <v>USO DE SPIDER</v>
          </cell>
          <cell r="C356">
            <v>0</v>
          </cell>
          <cell r="D356">
            <v>43680</v>
          </cell>
          <cell r="E356">
            <v>0</v>
          </cell>
          <cell r="F356">
            <v>15710</v>
          </cell>
          <cell r="G356">
            <v>0</v>
          </cell>
          <cell r="H356">
            <v>59390</v>
          </cell>
        </row>
        <row r="357">
          <cell r="A357" t="str">
            <v>2.1.2.20.1.74</v>
          </cell>
          <cell r="B357" t="str">
            <v>USO DE SUJETADOR DE PIERNA</v>
          </cell>
          <cell r="C357">
            <v>0</v>
          </cell>
          <cell r="D357">
            <v>0</v>
          </cell>
          <cell r="E357">
            <v>0</v>
          </cell>
          <cell r="F357">
            <v>1200</v>
          </cell>
          <cell r="G357">
            <v>0</v>
          </cell>
          <cell r="H357">
            <v>1200</v>
          </cell>
        </row>
        <row r="358">
          <cell r="A358" t="str">
            <v>2.1.2.20.1.83</v>
          </cell>
          <cell r="B358" t="str">
            <v>RENTA DE ULTRASONIDO PORTATIL</v>
          </cell>
          <cell r="C358">
            <v>0</v>
          </cell>
          <cell r="D358">
            <v>3500</v>
          </cell>
          <cell r="E358">
            <v>0</v>
          </cell>
          <cell r="F358">
            <v>0</v>
          </cell>
          <cell r="G358">
            <v>0</v>
          </cell>
          <cell r="H358">
            <v>3500</v>
          </cell>
        </row>
        <row r="359">
          <cell r="A359" t="str">
            <v>2.1.2.20.1.85</v>
          </cell>
          <cell r="B359" t="str">
            <v>RENTA DE EQUIPO PARA ARTROSCOPIA</v>
          </cell>
          <cell r="C359">
            <v>0</v>
          </cell>
          <cell r="D359">
            <v>90000</v>
          </cell>
          <cell r="E359">
            <v>0</v>
          </cell>
          <cell r="F359">
            <v>45000</v>
          </cell>
          <cell r="G359">
            <v>0</v>
          </cell>
          <cell r="H359">
            <v>135000</v>
          </cell>
        </row>
        <row r="360">
          <cell r="A360" t="str">
            <v>2.1.2.22</v>
          </cell>
          <cell r="B360" t="str">
            <v xml:space="preserve"> OTROS INGRESOS NETOS </v>
          </cell>
          <cell r="C360">
            <v>0</v>
          </cell>
          <cell r="D360">
            <v>8964.330000000009</v>
          </cell>
          <cell r="E360">
            <v>0</v>
          </cell>
          <cell r="F360">
            <v>150</v>
          </cell>
          <cell r="G360">
            <v>0</v>
          </cell>
          <cell r="H360">
            <v>9114.330000000009</v>
          </cell>
        </row>
        <row r="361">
          <cell r="A361" t="str">
            <v>2.1.2.22.1</v>
          </cell>
          <cell r="B361" t="str">
            <v xml:space="preserve"> OTROS INGRESOS </v>
          </cell>
          <cell r="C361">
            <v>0</v>
          </cell>
          <cell r="D361">
            <v>8964.330000000009</v>
          </cell>
          <cell r="E361">
            <v>0</v>
          </cell>
          <cell r="F361">
            <v>150</v>
          </cell>
          <cell r="G361">
            <v>0</v>
          </cell>
          <cell r="H361">
            <v>9114.330000000009</v>
          </cell>
        </row>
        <row r="362">
          <cell r="A362" t="str">
            <v>2.1.2.22.1.1</v>
          </cell>
          <cell r="B362" t="str">
            <v>SERVICIO DE ENVIO Y/O RECOLECCION</v>
          </cell>
          <cell r="C362">
            <v>0</v>
          </cell>
          <cell r="D362">
            <v>2209.330000000009</v>
          </cell>
          <cell r="E362">
            <v>0</v>
          </cell>
          <cell r="F362">
            <v>150</v>
          </cell>
          <cell r="G362">
            <v>0</v>
          </cell>
          <cell r="H362">
            <v>2359.330000000009</v>
          </cell>
        </row>
        <row r="363">
          <cell r="A363" t="str">
            <v>2.1.2.22.1.6</v>
          </cell>
          <cell r="B363" t="str">
            <v>EQUIPO PARA BLOQUEO INTERESCALENICO</v>
          </cell>
          <cell r="C363">
            <v>0</v>
          </cell>
          <cell r="D363">
            <v>6755</v>
          </cell>
          <cell r="E363">
            <v>0</v>
          </cell>
          <cell r="F363">
            <v>0</v>
          </cell>
          <cell r="G363">
            <v>0</v>
          </cell>
          <cell r="H363">
            <v>6755</v>
          </cell>
        </row>
        <row r="364">
          <cell r="A364" t="str">
            <v>2.2</v>
          </cell>
          <cell r="B364" t="str">
            <v xml:space="preserve"> COSTOS Y GASTOS </v>
          </cell>
          <cell r="C364">
            <v>3550053.7842876958</v>
          </cell>
          <cell r="D364">
            <v>0</v>
          </cell>
          <cell r="E364">
            <v>1244159.690926</v>
          </cell>
          <cell r="F364">
            <v>19534.98</v>
          </cell>
          <cell r="G364">
            <v>4774678.4952136958</v>
          </cell>
          <cell r="H364">
            <v>0</v>
          </cell>
        </row>
        <row r="365">
          <cell r="A365" t="str">
            <v>2.2.1</v>
          </cell>
          <cell r="B365" t="str">
            <v xml:space="preserve"> COSTO DE VENTAS O DE SERVICIOS </v>
          </cell>
          <cell r="C365">
            <v>1634792.9297876731</v>
          </cell>
          <cell r="D365">
            <v>0</v>
          </cell>
          <cell r="E365">
            <v>659987.17782600003</v>
          </cell>
          <cell r="F365">
            <v>19534.88</v>
          </cell>
          <cell r="G365">
            <v>2275245.2276136731</v>
          </cell>
          <cell r="H365">
            <v>0</v>
          </cell>
        </row>
        <row r="366">
          <cell r="A366" t="str">
            <v>2.2.1.1</v>
          </cell>
          <cell r="B366" t="str">
            <v>COSTO DE VENTAS O DE SERVICIOS</v>
          </cell>
          <cell r="C366">
            <v>1634792.9297876731</v>
          </cell>
          <cell r="D366">
            <v>0</v>
          </cell>
          <cell r="E366">
            <v>659987.17782600003</v>
          </cell>
          <cell r="F366">
            <v>19534.88</v>
          </cell>
          <cell r="G366">
            <v>2275245.2276136731</v>
          </cell>
          <cell r="H366">
            <v>0</v>
          </cell>
        </row>
        <row r="367">
          <cell r="A367" t="str">
            <v>2.2.2</v>
          </cell>
          <cell r="B367" t="str">
            <v xml:space="preserve"> GASTOS GENERALES </v>
          </cell>
          <cell r="C367">
            <v>1915260.8545000227</v>
          </cell>
          <cell r="D367">
            <v>0</v>
          </cell>
          <cell r="E367">
            <v>584172.5131000001</v>
          </cell>
          <cell r="F367">
            <v>0.1</v>
          </cell>
          <cell r="G367">
            <v>2499433.2676000227</v>
          </cell>
          <cell r="H367">
            <v>0</v>
          </cell>
        </row>
        <row r="368">
          <cell r="A368" t="str">
            <v>2.2.2.3</v>
          </cell>
          <cell r="B368" t="str">
            <v xml:space="preserve"> GASTOS GENERALES </v>
          </cell>
          <cell r="C368">
            <v>1915260.8545000227</v>
          </cell>
          <cell r="D368">
            <v>0</v>
          </cell>
          <cell r="E368">
            <v>584172.5131000001</v>
          </cell>
          <cell r="F368">
            <v>0.1</v>
          </cell>
          <cell r="G368">
            <v>2499433.2676000227</v>
          </cell>
          <cell r="H368">
            <v>0</v>
          </cell>
        </row>
        <row r="369">
          <cell r="A369" t="str">
            <v>2.2.2.3.1</v>
          </cell>
          <cell r="B369" t="str">
            <v xml:space="preserve"> BENEFICIOS A LOS EMPLEADOS DIRECTOS </v>
          </cell>
          <cell r="C369">
            <v>312684.96000000276</v>
          </cell>
          <cell r="D369">
            <v>0</v>
          </cell>
          <cell r="E369">
            <v>104027.36</v>
          </cell>
          <cell r="F369">
            <v>0</v>
          </cell>
          <cell r="G369">
            <v>416712.32000000274</v>
          </cell>
          <cell r="H369">
            <v>0</v>
          </cell>
        </row>
        <row r="370">
          <cell r="A370" t="str">
            <v>2.2.2.3.1.1</v>
          </cell>
          <cell r="B370" t="str">
            <v xml:space="preserve"> SUELDOS Y SALARIOS </v>
          </cell>
          <cell r="C370">
            <v>312684.96000000276</v>
          </cell>
          <cell r="D370">
            <v>0</v>
          </cell>
          <cell r="E370">
            <v>104027.36</v>
          </cell>
          <cell r="F370">
            <v>0</v>
          </cell>
          <cell r="G370">
            <v>416712.32000000274</v>
          </cell>
          <cell r="H370">
            <v>0</v>
          </cell>
        </row>
        <row r="371">
          <cell r="A371" t="str">
            <v>2.2.2.3.1.1.1</v>
          </cell>
          <cell r="B371" t="str">
            <v>SUELDOS</v>
          </cell>
          <cell r="C371">
            <v>312684.96000000276</v>
          </cell>
          <cell r="D371">
            <v>0</v>
          </cell>
          <cell r="E371">
            <v>104027.36</v>
          </cell>
          <cell r="F371">
            <v>0</v>
          </cell>
          <cell r="G371">
            <v>416712.32000000274</v>
          </cell>
          <cell r="H371">
            <v>0</v>
          </cell>
        </row>
        <row r="372">
          <cell r="A372" t="str">
            <v>2.2.2.3.4</v>
          </cell>
          <cell r="B372" t="str">
            <v xml:space="preserve"> IMPUESTOS Y APORTACIONES SOBRE SUELDOS Y SALARIOS </v>
          </cell>
          <cell r="C372">
            <v>70427.829999999914</v>
          </cell>
          <cell r="D372">
            <v>0</v>
          </cell>
          <cell r="E372">
            <v>39498.11</v>
          </cell>
          <cell r="F372">
            <v>0</v>
          </cell>
          <cell r="G372">
            <v>109925.93999999992</v>
          </cell>
          <cell r="H372">
            <v>0</v>
          </cell>
        </row>
        <row r="373">
          <cell r="A373" t="str">
            <v>2.2.2.3.4.1</v>
          </cell>
          <cell r="B373" t="str">
            <v xml:space="preserve"> CUOTAS AL I.M.S.S. </v>
          </cell>
          <cell r="C373">
            <v>36945.320000000022</v>
          </cell>
          <cell r="D373">
            <v>0</v>
          </cell>
          <cell r="E373">
            <v>12285.33</v>
          </cell>
          <cell r="F373">
            <v>0</v>
          </cell>
          <cell r="G373">
            <v>49230.650000000016</v>
          </cell>
          <cell r="H373">
            <v>0</v>
          </cell>
        </row>
        <row r="374">
          <cell r="A374" t="str">
            <v>2.2.2.3.4.1.1</v>
          </cell>
          <cell r="B374" t="str">
            <v>CUOTA FIJA</v>
          </cell>
          <cell r="C374">
            <v>17909.100000000035</v>
          </cell>
          <cell r="D374">
            <v>0</v>
          </cell>
          <cell r="E374">
            <v>6033.17</v>
          </cell>
          <cell r="F374">
            <v>0</v>
          </cell>
          <cell r="G374">
            <v>23942.270000000033</v>
          </cell>
          <cell r="H374">
            <v>0</v>
          </cell>
        </row>
        <row r="375">
          <cell r="A375" t="str">
            <v>2.2.2.3.4.1.2</v>
          </cell>
          <cell r="B375" t="str">
            <v>EXCEDENTE 3 SMGDI</v>
          </cell>
          <cell r="C375">
            <v>1273.2600000000093</v>
          </cell>
          <cell r="D375">
            <v>0</v>
          </cell>
          <cell r="E375">
            <v>416.93</v>
          </cell>
          <cell r="F375">
            <v>0</v>
          </cell>
          <cell r="G375">
            <v>1690.1900000000094</v>
          </cell>
          <cell r="H375">
            <v>0</v>
          </cell>
        </row>
        <row r="376">
          <cell r="A376" t="str">
            <v>2.2.2.3.4.1.3</v>
          </cell>
          <cell r="B376" t="str">
            <v>PRESTACIONES EN DINERO</v>
          </cell>
          <cell r="C376">
            <v>2453.25</v>
          </cell>
          <cell r="D376">
            <v>0</v>
          </cell>
          <cell r="E376">
            <v>817.74</v>
          </cell>
          <cell r="F376">
            <v>0</v>
          </cell>
          <cell r="G376">
            <v>3270.99</v>
          </cell>
          <cell r="H376">
            <v>0</v>
          </cell>
        </row>
        <row r="377">
          <cell r="A377" t="str">
            <v>2.2.2.3.4.1.4</v>
          </cell>
          <cell r="B377" t="str">
            <v>GASTOS MEDICOS PENSIONADOS</v>
          </cell>
          <cell r="C377">
            <v>3679.8600000000006</v>
          </cell>
          <cell r="D377">
            <v>0</v>
          </cell>
          <cell r="E377">
            <v>1226.6300000000001</v>
          </cell>
          <cell r="F377">
            <v>0</v>
          </cell>
          <cell r="G377">
            <v>4906.4900000000007</v>
          </cell>
          <cell r="H377">
            <v>0</v>
          </cell>
        </row>
        <row r="378">
          <cell r="A378" t="str">
            <v>2.2.2.3.4.1.5</v>
          </cell>
          <cell r="B378" t="str">
            <v>RIESGOS DE TRABAJO</v>
          </cell>
          <cell r="C378">
            <v>1992.0999999999767</v>
          </cell>
          <cell r="D378">
            <v>0</v>
          </cell>
          <cell r="E378">
            <v>583.23</v>
          </cell>
          <cell r="F378">
            <v>0</v>
          </cell>
          <cell r="G378">
            <v>2575.3299999999767</v>
          </cell>
          <cell r="H378">
            <v>0</v>
          </cell>
        </row>
        <row r="379">
          <cell r="A379" t="str">
            <v>2.2.2.3.4.1.6</v>
          </cell>
          <cell r="B379" t="str">
            <v>INVALIDEZ Y VIDA</v>
          </cell>
          <cell r="C379">
            <v>6133.1100000000006</v>
          </cell>
          <cell r="D379">
            <v>0</v>
          </cell>
          <cell r="E379">
            <v>2041.23</v>
          </cell>
          <cell r="F379">
            <v>0</v>
          </cell>
          <cell r="G379">
            <v>8174.34</v>
          </cell>
          <cell r="H379">
            <v>0</v>
          </cell>
        </row>
        <row r="380">
          <cell r="A380" t="str">
            <v>2.2.2.3.4.1.7</v>
          </cell>
          <cell r="B380" t="str">
            <v>GUARDERIAS Y PRESTACIONES SOCIALES</v>
          </cell>
          <cell r="C380">
            <v>3504.6399999999994</v>
          </cell>
          <cell r="D380">
            <v>0</v>
          </cell>
          <cell r="E380">
            <v>1166.4000000000001</v>
          </cell>
          <cell r="F380">
            <v>0</v>
          </cell>
          <cell r="G380">
            <v>4671.0399999999991</v>
          </cell>
          <cell r="H380">
            <v>0</v>
          </cell>
        </row>
        <row r="381">
          <cell r="A381" t="str">
            <v>2.2.2.3.4.2</v>
          </cell>
          <cell r="B381" t="str">
            <v xml:space="preserve"> APORTACIONES AL INFONAVIT </v>
          </cell>
          <cell r="C381">
            <v>11487.459999999905</v>
          </cell>
          <cell r="D381">
            <v>0</v>
          </cell>
          <cell r="E381">
            <v>11867.880000000001</v>
          </cell>
          <cell r="F381">
            <v>0</v>
          </cell>
          <cell r="G381">
            <v>23355.339999999906</v>
          </cell>
          <cell r="H381">
            <v>0</v>
          </cell>
        </row>
        <row r="382">
          <cell r="A382" t="str">
            <v>2.2.2.3.4.2.1</v>
          </cell>
          <cell r="B382" t="str">
            <v>INFONAVIT-APORTACION PATRONAL SIN CREDITO</v>
          </cell>
          <cell r="C382">
            <v>5438.8099999999104</v>
          </cell>
          <cell r="D382">
            <v>0</v>
          </cell>
          <cell r="E382">
            <v>5623.16</v>
          </cell>
          <cell r="F382">
            <v>0</v>
          </cell>
          <cell r="G382">
            <v>11061.96999999991</v>
          </cell>
          <cell r="H382">
            <v>0</v>
          </cell>
        </row>
        <row r="383">
          <cell r="A383" t="str">
            <v>2.2.2.3.4.2.2</v>
          </cell>
          <cell r="B383" t="str">
            <v>INFONAVIT-APORTACION PATRONAL CON CREDITO</v>
          </cell>
          <cell r="C383">
            <v>6048.6499999999942</v>
          </cell>
          <cell r="D383">
            <v>0</v>
          </cell>
          <cell r="E383">
            <v>6244.72</v>
          </cell>
          <cell r="F383">
            <v>0</v>
          </cell>
          <cell r="G383">
            <v>12293.369999999995</v>
          </cell>
          <cell r="H383">
            <v>0</v>
          </cell>
        </row>
        <row r="384">
          <cell r="A384" t="str">
            <v>2.2.2.3.4.3</v>
          </cell>
          <cell r="B384" t="str">
            <v xml:space="preserve"> APORTACIONES AL SAR </v>
          </cell>
          <cell r="C384">
            <v>11832.049999999988</v>
          </cell>
          <cell r="D384">
            <v>0</v>
          </cell>
          <cell r="E384">
            <v>12223.900000000001</v>
          </cell>
          <cell r="F384">
            <v>0</v>
          </cell>
          <cell r="G384">
            <v>24055.94999999999</v>
          </cell>
          <cell r="H384">
            <v>0</v>
          </cell>
        </row>
        <row r="385">
          <cell r="A385" t="str">
            <v>2.2.2.3.4.3.1</v>
          </cell>
          <cell r="B385" t="str">
            <v>RETIRO</v>
          </cell>
          <cell r="C385">
            <v>4594.9700000000012</v>
          </cell>
          <cell r="D385">
            <v>0</v>
          </cell>
          <cell r="E385">
            <v>4747.1400000000003</v>
          </cell>
          <cell r="F385">
            <v>0</v>
          </cell>
          <cell r="G385">
            <v>9342.11</v>
          </cell>
          <cell r="H385">
            <v>0</v>
          </cell>
        </row>
        <row r="386">
          <cell r="A386" t="str">
            <v>2.2.2.3.4.3.2</v>
          </cell>
          <cell r="B386" t="str">
            <v>CESANTIA EN EDAD AVANZADA Y VEJEZ</v>
          </cell>
          <cell r="C386">
            <v>7237.0799999999872</v>
          </cell>
          <cell r="D386">
            <v>0</v>
          </cell>
          <cell r="E386">
            <v>7476.76</v>
          </cell>
          <cell r="F386">
            <v>0</v>
          </cell>
          <cell r="G386">
            <v>14713.839999999987</v>
          </cell>
          <cell r="H386">
            <v>0</v>
          </cell>
        </row>
        <row r="387">
          <cell r="A387" t="str">
            <v>2.2.2.3.4.4</v>
          </cell>
          <cell r="B387" t="str">
            <v>IMPUESTO ESTATAL SOBRE NOMINAS</v>
          </cell>
          <cell r="C387">
            <v>10163</v>
          </cell>
          <cell r="D387">
            <v>0</v>
          </cell>
          <cell r="E387">
            <v>3121</v>
          </cell>
          <cell r="F387">
            <v>0</v>
          </cell>
          <cell r="G387">
            <v>13284</v>
          </cell>
          <cell r="H387">
            <v>0</v>
          </cell>
        </row>
        <row r="388">
          <cell r="A388" t="str">
            <v>2.2.2.3.5</v>
          </cell>
          <cell r="B388" t="str">
            <v xml:space="preserve"> SERVICIOS ADMINISTRATIVOS </v>
          </cell>
          <cell r="C388">
            <v>798519.32720001135</v>
          </cell>
          <cell r="D388">
            <v>0</v>
          </cell>
          <cell r="E388">
            <v>194313</v>
          </cell>
          <cell r="F388">
            <v>0</v>
          </cell>
          <cell r="G388">
            <v>992832.32720001135</v>
          </cell>
          <cell r="H388">
            <v>0</v>
          </cell>
        </row>
        <row r="389">
          <cell r="A389" t="str">
            <v>2.2.2.3.5.1</v>
          </cell>
          <cell r="B389" t="str">
            <v>SERVICIOS ADMINISTRATIVOS</v>
          </cell>
          <cell r="C389">
            <v>798519.32720001042</v>
          </cell>
          <cell r="D389">
            <v>0</v>
          </cell>
          <cell r="E389">
            <v>194313</v>
          </cell>
          <cell r="F389">
            <v>0</v>
          </cell>
          <cell r="G389">
            <v>992832.32720001042</v>
          </cell>
          <cell r="H389">
            <v>0</v>
          </cell>
        </row>
        <row r="390">
          <cell r="A390" t="str">
            <v>2.2.2.3.6</v>
          </cell>
          <cell r="B390" t="str">
            <v xml:space="preserve"> HONORARIOS </v>
          </cell>
          <cell r="C390">
            <v>79916.5</v>
          </cell>
          <cell r="D390">
            <v>0</v>
          </cell>
          <cell r="E390">
            <v>15400</v>
          </cell>
          <cell r="F390">
            <v>0</v>
          </cell>
          <cell r="G390">
            <v>95316.5</v>
          </cell>
          <cell r="H390">
            <v>0</v>
          </cell>
        </row>
        <row r="391">
          <cell r="A391" t="str">
            <v>2.2.2.3.6.1</v>
          </cell>
          <cell r="B391" t="str">
            <v xml:space="preserve"> HONORARIOS A PERSONAS FISICAS </v>
          </cell>
          <cell r="C391">
            <v>33716.5</v>
          </cell>
          <cell r="D391">
            <v>0</v>
          </cell>
          <cell r="E391">
            <v>0</v>
          </cell>
          <cell r="F391">
            <v>0</v>
          </cell>
          <cell r="G391">
            <v>33716.5</v>
          </cell>
          <cell r="H391">
            <v>0</v>
          </cell>
        </row>
        <row r="392">
          <cell r="A392" t="str">
            <v>2.2.2.3.6.1.1</v>
          </cell>
          <cell r="B392" t="str">
            <v>HONORARIOS A PERSONAS FISICAS RESIDENTES NACIONALES</v>
          </cell>
          <cell r="C392">
            <v>33716.5</v>
          </cell>
          <cell r="D392">
            <v>0</v>
          </cell>
          <cell r="E392">
            <v>0</v>
          </cell>
          <cell r="F392">
            <v>0</v>
          </cell>
          <cell r="G392">
            <v>33716.5</v>
          </cell>
          <cell r="H392">
            <v>0</v>
          </cell>
        </row>
        <row r="393">
          <cell r="A393" t="str">
            <v>2.2.2.3.6.2</v>
          </cell>
          <cell r="B393" t="str">
            <v xml:space="preserve"> HONORARIOS A PERSONAS MORALES </v>
          </cell>
          <cell r="C393">
            <v>46200</v>
          </cell>
          <cell r="D393">
            <v>0</v>
          </cell>
          <cell r="E393">
            <v>15400</v>
          </cell>
          <cell r="F393">
            <v>0</v>
          </cell>
          <cell r="G393">
            <v>61600</v>
          </cell>
          <cell r="H393">
            <v>0</v>
          </cell>
        </row>
        <row r="394">
          <cell r="A394" t="str">
            <v>2.2.2.3.6.2.1</v>
          </cell>
          <cell r="B394" t="str">
            <v>HONORARIOS A PERSONAS MORALES RESIDENTES  NACIONALES</v>
          </cell>
          <cell r="C394">
            <v>46200</v>
          </cell>
          <cell r="D394">
            <v>0</v>
          </cell>
          <cell r="E394">
            <v>15400</v>
          </cell>
          <cell r="F394">
            <v>0</v>
          </cell>
          <cell r="G394">
            <v>61600</v>
          </cell>
          <cell r="H394">
            <v>0</v>
          </cell>
        </row>
        <row r="395">
          <cell r="A395" t="str">
            <v>2.2.2.3.7</v>
          </cell>
          <cell r="B395" t="str">
            <v xml:space="preserve"> ARRENDAMIENTOS </v>
          </cell>
          <cell r="C395">
            <v>111663.15000000026</v>
          </cell>
          <cell r="D395">
            <v>0</v>
          </cell>
          <cell r="E395">
            <v>48551.49</v>
          </cell>
          <cell r="F395">
            <v>0</v>
          </cell>
          <cell r="G395">
            <v>160214.64000000025</v>
          </cell>
          <cell r="H395">
            <v>0</v>
          </cell>
        </row>
        <row r="396">
          <cell r="A396" t="str">
            <v>2.2.2.3.7.1</v>
          </cell>
          <cell r="B396" t="str">
            <v>ARRENDAMIENTO A PERSONAS FISICAS RESIDENTES NACIONALES</v>
          </cell>
          <cell r="C396">
            <v>102940.68000000017</v>
          </cell>
          <cell r="D396">
            <v>0</v>
          </cell>
          <cell r="E396">
            <v>40000</v>
          </cell>
          <cell r="F396">
            <v>0</v>
          </cell>
          <cell r="G396">
            <v>142940.68000000017</v>
          </cell>
          <cell r="H396">
            <v>0</v>
          </cell>
        </row>
        <row r="397">
          <cell r="A397" t="str">
            <v>2.2.2.3.7.2</v>
          </cell>
          <cell r="B397" t="str">
            <v>ARRENDAMIENTO A PERSONAS MORALES RESIDENTES NACIONALES</v>
          </cell>
          <cell r="C397">
            <v>8722.4700000000885</v>
          </cell>
          <cell r="D397">
            <v>0</v>
          </cell>
          <cell r="E397">
            <v>8551.49</v>
          </cell>
          <cell r="F397">
            <v>0</v>
          </cell>
          <cell r="G397">
            <v>17273.960000000086</v>
          </cell>
          <cell r="H397">
            <v>0</v>
          </cell>
        </row>
        <row r="398">
          <cell r="A398" t="str">
            <v>2.2.2.3.8</v>
          </cell>
          <cell r="B398" t="str">
            <v xml:space="preserve"> COMBUSTIBLES Y LUBRICANTES </v>
          </cell>
          <cell r="C398">
            <v>54712.730000000214</v>
          </cell>
          <cell r="D398">
            <v>0</v>
          </cell>
          <cell r="E398">
            <v>13530.51</v>
          </cell>
          <cell r="F398">
            <v>0</v>
          </cell>
          <cell r="G398">
            <v>68243.240000000209</v>
          </cell>
          <cell r="H398">
            <v>0</v>
          </cell>
        </row>
        <row r="399">
          <cell r="A399" t="str">
            <v>2.2.2.3.8.1</v>
          </cell>
          <cell r="B399" t="str">
            <v>GASOLINA</v>
          </cell>
          <cell r="C399">
            <v>54712.730000000214</v>
          </cell>
          <cell r="D399">
            <v>0</v>
          </cell>
          <cell r="E399">
            <v>13530.51</v>
          </cell>
          <cell r="F399">
            <v>0</v>
          </cell>
          <cell r="G399">
            <v>68243.240000000209</v>
          </cell>
          <cell r="H399">
            <v>0</v>
          </cell>
        </row>
        <row r="400">
          <cell r="A400" t="str">
            <v>2.2.2.3.9</v>
          </cell>
          <cell r="B400" t="str">
            <v xml:space="preserve"> VIATICOS Y GASTOS DE VIAJE </v>
          </cell>
          <cell r="C400">
            <v>18149.457399999592</v>
          </cell>
          <cell r="D400">
            <v>0</v>
          </cell>
          <cell r="E400">
            <v>4302.2079999999996</v>
          </cell>
          <cell r="F400">
            <v>0</v>
          </cell>
          <cell r="G400">
            <v>22451.665399999594</v>
          </cell>
          <cell r="H400">
            <v>0</v>
          </cell>
        </row>
        <row r="401">
          <cell r="A401" t="str">
            <v>2.2.2.3.9.1</v>
          </cell>
          <cell r="B401" t="str">
            <v>HOSPEDAJE</v>
          </cell>
          <cell r="C401">
            <v>1676.3800000000483</v>
          </cell>
          <cell r="D401">
            <v>0</v>
          </cell>
          <cell r="E401">
            <v>841.66</v>
          </cell>
          <cell r="F401">
            <v>0</v>
          </cell>
          <cell r="G401">
            <v>2518.0400000000482</v>
          </cell>
          <cell r="H401">
            <v>0</v>
          </cell>
        </row>
        <row r="402">
          <cell r="A402" t="str">
            <v>2.2.2.3.9.2</v>
          </cell>
          <cell r="B402" t="str">
            <v>IMPUESTO DE HOSPEDAJE</v>
          </cell>
          <cell r="C402">
            <v>65.390000000000327</v>
          </cell>
          <cell r="D402">
            <v>0</v>
          </cell>
          <cell r="E402">
            <v>33.67</v>
          </cell>
          <cell r="F402">
            <v>0</v>
          </cell>
          <cell r="G402">
            <v>99.060000000000329</v>
          </cell>
          <cell r="H402">
            <v>0</v>
          </cell>
        </row>
        <row r="403">
          <cell r="A403" t="str">
            <v>2.2.2.3.9.3</v>
          </cell>
          <cell r="B403" t="str">
            <v>CONSUMO DE ALIMENTOS (VIATICOS)</v>
          </cell>
          <cell r="C403">
            <v>1168.1099999999715</v>
          </cell>
          <cell r="D403">
            <v>0</v>
          </cell>
          <cell r="E403">
            <v>758.62000000000012</v>
          </cell>
          <cell r="F403">
            <v>0</v>
          </cell>
          <cell r="G403">
            <v>1926.7299999999716</v>
          </cell>
          <cell r="H403">
            <v>0</v>
          </cell>
        </row>
        <row r="404">
          <cell r="A404" t="str">
            <v>2.2.2.3.9.4</v>
          </cell>
          <cell r="B404" t="str">
            <v>CUOTAS DE PEAJE</v>
          </cell>
          <cell r="C404">
            <v>13612.917399999598</v>
          </cell>
          <cell r="D404">
            <v>0</v>
          </cell>
          <cell r="E404">
            <v>2313.7779999999998</v>
          </cell>
          <cell r="F404">
            <v>0</v>
          </cell>
          <cell r="G404">
            <v>15926.695399999599</v>
          </cell>
          <cell r="H404">
            <v>0</v>
          </cell>
        </row>
        <row r="405">
          <cell r="A405" t="str">
            <v>2.2.2.3.9.6</v>
          </cell>
          <cell r="B405" t="str">
            <v>SERVICIO DE TAXI</v>
          </cell>
          <cell r="C405">
            <v>390</v>
          </cell>
          <cell r="D405">
            <v>0</v>
          </cell>
          <cell r="E405">
            <v>270</v>
          </cell>
          <cell r="F405">
            <v>0</v>
          </cell>
          <cell r="G405">
            <v>660</v>
          </cell>
          <cell r="H405">
            <v>0</v>
          </cell>
        </row>
        <row r="406">
          <cell r="A406" t="str">
            <v>2.2.2.3.9.7</v>
          </cell>
          <cell r="B406" t="str">
            <v>BOLETOS PASAJE AUTOBUSES</v>
          </cell>
          <cell r="C406">
            <v>1236.6599999999744</v>
          </cell>
          <cell r="D406">
            <v>0</v>
          </cell>
          <cell r="E406">
            <v>84.48</v>
          </cell>
          <cell r="F406">
            <v>0</v>
          </cell>
          <cell r="G406">
            <v>1321.1399999999744</v>
          </cell>
          <cell r="H406">
            <v>0</v>
          </cell>
        </row>
        <row r="407">
          <cell r="A407" t="str">
            <v>2.2.2.3.10</v>
          </cell>
          <cell r="B407" t="str">
            <v xml:space="preserve"> DEPRECIACIONES </v>
          </cell>
          <cell r="C407">
            <v>192979.66740001063</v>
          </cell>
          <cell r="D407">
            <v>0</v>
          </cell>
          <cell r="E407">
            <v>63679.400300000038</v>
          </cell>
          <cell r="F407">
            <v>0</v>
          </cell>
          <cell r="G407">
            <v>256659.06770001067</v>
          </cell>
          <cell r="H407">
            <v>0</v>
          </cell>
        </row>
        <row r="408">
          <cell r="A408" t="str">
            <v>2.2.2.3.10.2</v>
          </cell>
          <cell r="B408" t="str">
            <v>DEPRECIACION DE MAQUINARIA Y EQUIPO</v>
          </cell>
          <cell r="C408">
            <v>184325.50080001075</v>
          </cell>
          <cell r="D408">
            <v>0</v>
          </cell>
          <cell r="E408">
            <v>61441.833600000042</v>
          </cell>
          <cell r="F408">
            <v>0</v>
          </cell>
          <cell r="G408">
            <v>245767.33440001079</v>
          </cell>
          <cell r="H408">
            <v>0</v>
          </cell>
        </row>
        <row r="409">
          <cell r="A409" t="str">
            <v>2.2.2.3.10.3</v>
          </cell>
          <cell r="B409" t="str">
            <v>DEPRECIACION DE EQUIPO DE TRANSPORTE</v>
          </cell>
          <cell r="C409">
            <v>4679.429999999993</v>
          </cell>
          <cell r="D409">
            <v>0</v>
          </cell>
          <cell r="E409">
            <v>1559.81</v>
          </cell>
          <cell r="F409">
            <v>0</v>
          </cell>
          <cell r="G409">
            <v>6239.2399999999925</v>
          </cell>
          <cell r="H409">
            <v>0</v>
          </cell>
        </row>
        <row r="410">
          <cell r="A410" t="str">
            <v>2.2.2.3.10.4</v>
          </cell>
          <cell r="B410" t="str">
            <v>DEPRECIACION DE MOBILIARIO Y EQUIPO DE OFICINA</v>
          </cell>
          <cell r="C410">
            <v>202.29989999999998</v>
          </cell>
          <cell r="D410">
            <v>0</v>
          </cell>
          <cell r="E410">
            <v>67.433300000000003</v>
          </cell>
          <cell r="F410">
            <v>0</v>
          </cell>
          <cell r="G410">
            <v>269.73320000000001</v>
          </cell>
          <cell r="H410">
            <v>0</v>
          </cell>
        </row>
        <row r="411">
          <cell r="A411" t="str">
            <v>2.2.2.3.10.5</v>
          </cell>
          <cell r="B411" t="str">
            <v>DEPRECIACION DE EQUIPO DE COMPUTO</v>
          </cell>
          <cell r="C411">
            <v>3772.4366999998892</v>
          </cell>
          <cell r="D411">
            <v>0</v>
          </cell>
          <cell r="E411">
            <v>610.32339999999999</v>
          </cell>
          <cell r="F411">
            <v>0</v>
          </cell>
          <cell r="G411">
            <v>4382.7600999998895</v>
          </cell>
          <cell r="H411">
            <v>0</v>
          </cell>
        </row>
        <row r="412">
          <cell r="A412" t="str">
            <v>2.2.2.3.12</v>
          </cell>
          <cell r="B412" t="str">
            <v xml:space="preserve"> TELEFONO </v>
          </cell>
          <cell r="C412">
            <v>34667.939999997936</v>
          </cell>
          <cell r="D412">
            <v>0</v>
          </cell>
          <cell r="E412">
            <v>11448.51</v>
          </cell>
          <cell r="F412">
            <v>0</v>
          </cell>
          <cell r="G412">
            <v>46116.449999997931</v>
          </cell>
          <cell r="H412">
            <v>0</v>
          </cell>
        </row>
        <row r="413">
          <cell r="A413" t="str">
            <v>2.2.2.3.12.1</v>
          </cell>
          <cell r="B413" t="str">
            <v>TELEFONO FIJO</v>
          </cell>
          <cell r="C413">
            <v>6693.0899999999383</v>
          </cell>
          <cell r="D413">
            <v>0</v>
          </cell>
          <cell r="E413">
            <v>2231.0300000000002</v>
          </cell>
          <cell r="F413">
            <v>0</v>
          </cell>
          <cell r="G413">
            <v>8924.119999999939</v>
          </cell>
          <cell r="H413">
            <v>0</v>
          </cell>
        </row>
        <row r="414">
          <cell r="A414" t="str">
            <v>2.2.2.3.12.2</v>
          </cell>
          <cell r="B414" t="str">
            <v xml:space="preserve"> SERVICIO DE TELEFONIA CELULAR </v>
          </cell>
          <cell r="C414">
            <v>27974.849999997998</v>
          </cell>
          <cell r="D414">
            <v>0</v>
          </cell>
          <cell r="E414">
            <v>9217.48</v>
          </cell>
          <cell r="F414">
            <v>0</v>
          </cell>
          <cell r="G414">
            <v>37192.329999997994</v>
          </cell>
          <cell r="H414">
            <v>0</v>
          </cell>
        </row>
        <row r="415">
          <cell r="A415" t="str">
            <v>2.2.2.3.12.2.1</v>
          </cell>
          <cell r="B415" t="str">
            <v>SERVICIO DE TELEFONIA CELULAR</v>
          </cell>
          <cell r="C415">
            <v>27974.849999997998</v>
          </cell>
          <cell r="D415">
            <v>0</v>
          </cell>
          <cell r="E415">
            <v>9217.48</v>
          </cell>
          <cell r="F415">
            <v>0</v>
          </cell>
          <cell r="G415">
            <v>37192.329999997994</v>
          </cell>
          <cell r="H415">
            <v>0</v>
          </cell>
        </row>
        <row r="416">
          <cell r="A416" t="str">
            <v>2.2.2.3.13</v>
          </cell>
          <cell r="B416" t="str">
            <v>INTERNET</v>
          </cell>
          <cell r="C416">
            <v>200</v>
          </cell>
          <cell r="D416">
            <v>0</v>
          </cell>
          <cell r="E416">
            <v>100</v>
          </cell>
          <cell r="F416">
            <v>0</v>
          </cell>
          <cell r="G416">
            <v>300</v>
          </cell>
          <cell r="H416">
            <v>0</v>
          </cell>
        </row>
        <row r="417">
          <cell r="A417" t="str">
            <v>2.2.2.3.14</v>
          </cell>
          <cell r="B417" t="str">
            <v xml:space="preserve"> AGUA </v>
          </cell>
          <cell r="C417">
            <v>396</v>
          </cell>
          <cell r="D417">
            <v>0</v>
          </cell>
          <cell r="E417">
            <v>352</v>
          </cell>
          <cell r="F417">
            <v>0</v>
          </cell>
          <cell r="G417">
            <v>748</v>
          </cell>
          <cell r="H417">
            <v>0</v>
          </cell>
        </row>
        <row r="418">
          <cell r="A418" t="str">
            <v>2.2.2.3.14.3</v>
          </cell>
          <cell r="B418" t="str">
            <v>AGUA PURIFICADA (GASTOS)</v>
          </cell>
          <cell r="C418">
            <v>396</v>
          </cell>
          <cell r="D418">
            <v>0</v>
          </cell>
          <cell r="E418">
            <v>352</v>
          </cell>
          <cell r="F418">
            <v>0</v>
          </cell>
          <cell r="G418">
            <v>748</v>
          </cell>
          <cell r="H418">
            <v>0</v>
          </cell>
        </row>
        <row r="419">
          <cell r="A419" t="str">
            <v>2.2.2.3.15</v>
          </cell>
          <cell r="B419" t="str">
            <v xml:space="preserve"> ENERGIA ELECTRICA </v>
          </cell>
          <cell r="C419">
            <v>354.22000000000111</v>
          </cell>
          <cell r="D419">
            <v>0</v>
          </cell>
          <cell r="E419">
            <v>0</v>
          </cell>
          <cell r="F419">
            <v>0</v>
          </cell>
          <cell r="G419">
            <v>354.22000000000111</v>
          </cell>
          <cell r="H419">
            <v>0</v>
          </cell>
        </row>
        <row r="420">
          <cell r="A420" t="str">
            <v>2.2.2.3.15.1</v>
          </cell>
          <cell r="B420" t="str">
            <v>ENERGIA ELECTRICA</v>
          </cell>
          <cell r="C420">
            <v>327.99000000000115</v>
          </cell>
          <cell r="D420">
            <v>0</v>
          </cell>
          <cell r="E420">
            <v>0</v>
          </cell>
          <cell r="F420">
            <v>0</v>
          </cell>
          <cell r="G420">
            <v>327.99000000000115</v>
          </cell>
          <cell r="H420">
            <v>0</v>
          </cell>
        </row>
        <row r="421">
          <cell r="A421" t="str">
            <v>2.2.2.3.15.2</v>
          </cell>
          <cell r="B421" t="str">
            <v>DAP (DERECHO DE ALUMBRADO PUBLICO)</v>
          </cell>
          <cell r="C421">
            <v>26.229999999999961</v>
          </cell>
          <cell r="D421">
            <v>0</v>
          </cell>
          <cell r="E421">
            <v>0</v>
          </cell>
          <cell r="F421">
            <v>0</v>
          </cell>
          <cell r="G421">
            <v>26.229999999999961</v>
          </cell>
          <cell r="H421">
            <v>0</v>
          </cell>
        </row>
        <row r="422">
          <cell r="A422" t="str">
            <v>2.2.2.3.16</v>
          </cell>
          <cell r="B422" t="str">
            <v xml:space="preserve"> VIGILANCIA Y SEGURIDAD </v>
          </cell>
          <cell r="C422">
            <v>3536.5199999999895</v>
          </cell>
          <cell r="D422">
            <v>0</v>
          </cell>
          <cell r="E422">
            <v>1178.8399999999999</v>
          </cell>
          <cell r="F422">
            <v>0</v>
          </cell>
          <cell r="G422">
            <v>4715.3599999999897</v>
          </cell>
          <cell r="H422">
            <v>0</v>
          </cell>
        </row>
        <row r="423">
          <cell r="A423" t="str">
            <v>2.2.2.3.16.1</v>
          </cell>
          <cell r="B423" t="str">
            <v>MONITOREO ALARMA</v>
          </cell>
          <cell r="C423">
            <v>3536.5199999999895</v>
          </cell>
          <cell r="D423">
            <v>0</v>
          </cell>
          <cell r="E423">
            <v>1178.8399999999999</v>
          </cell>
          <cell r="F423">
            <v>0</v>
          </cell>
          <cell r="G423">
            <v>4715.3599999999897</v>
          </cell>
          <cell r="H423">
            <v>0</v>
          </cell>
        </row>
        <row r="424">
          <cell r="A424" t="str">
            <v>2.2.2.3.17</v>
          </cell>
          <cell r="B424" t="str">
            <v>LIMPIEZA Y ASEO</v>
          </cell>
          <cell r="C424">
            <v>3200</v>
          </cell>
          <cell r="D424">
            <v>0</v>
          </cell>
          <cell r="E424">
            <v>0</v>
          </cell>
          <cell r="F424">
            <v>0</v>
          </cell>
          <cell r="G424">
            <v>3200</v>
          </cell>
          <cell r="H424">
            <v>0</v>
          </cell>
        </row>
        <row r="425">
          <cell r="A425" t="str">
            <v>2.2.2.3.18</v>
          </cell>
          <cell r="B425" t="str">
            <v xml:space="preserve"> PAPELERIA Y ARTICULOS DE OFICINA </v>
          </cell>
          <cell r="C425">
            <v>36546.380000000092</v>
          </cell>
          <cell r="D425">
            <v>0</v>
          </cell>
          <cell r="E425">
            <v>1076.73</v>
          </cell>
          <cell r="F425">
            <v>0</v>
          </cell>
          <cell r="G425">
            <v>37623.110000000095</v>
          </cell>
          <cell r="H425">
            <v>0</v>
          </cell>
        </row>
        <row r="426">
          <cell r="A426" t="str">
            <v>2.2.2.3.18.1</v>
          </cell>
          <cell r="B426" t="str">
            <v>PAPELERIA Y ARTICULOS DE OFICINA</v>
          </cell>
          <cell r="C426">
            <v>36546.380000000092</v>
          </cell>
          <cell r="D426">
            <v>0</v>
          </cell>
          <cell r="E426">
            <v>1076.73</v>
          </cell>
          <cell r="F426">
            <v>0</v>
          </cell>
          <cell r="G426">
            <v>37623.110000000095</v>
          </cell>
          <cell r="H426">
            <v>0</v>
          </cell>
        </row>
        <row r="427">
          <cell r="A427" t="str">
            <v>2.2.2.3.19</v>
          </cell>
          <cell r="B427" t="str">
            <v xml:space="preserve"> MANTENIMIENTO Y CONSERVACION </v>
          </cell>
          <cell r="C427">
            <v>58881.434799999603</v>
          </cell>
          <cell r="D427">
            <v>0</v>
          </cell>
          <cell r="E427">
            <v>26829.14</v>
          </cell>
          <cell r="F427">
            <v>0</v>
          </cell>
          <cell r="G427">
            <v>85710.574799999609</v>
          </cell>
          <cell r="H427">
            <v>0</v>
          </cell>
        </row>
        <row r="428">
          <cell r="A428" t="str">
            <v>2.2.2.3.19.1</v>
          </cell>
          <cell r="B428" t="str">
            <v>MANTENIMIENTO DE MAQUINARIA Y EQUIPO</v>
          </cell>
          <cell r="C428">
            <v>45324</v>
          </cell>
          <cell r="D428">
            <v>0</v>
          </cell>
          <cell r="E428">
            <v>21308</v>
          </cell>
          <cell r="F428">
            <v>0</v>
          </cell>
          <cell r="G428">
            <v>66632</v>
          </cell>
          <cell r="H428">
            <v>0</v>
          </cell>
        </row>
        <row r="429">
          <cell r="A429" t="str">
            <v>2.2.2.3.19.5</v>
          </cell>
          <cell r="B429" t="str">
            <v>MANTENIMIENTO DE EQUIPO DE TRANSPORTE</v>
          </cell>
          <cell r="C429">
            <v>9919.834799999604</v>
          </cell>
          <cell r="D429">
            <v>0</v>
          </cell>
          <cell r="E429">
            <v>2699.14</v>
          </cell>
          <cell r="F429">
            <v>0</v>
          </cell>
          <cell r="G429">
            <v>12618.974799999603</v>
          </cell>
          <cell r="H429">
            <v>0</v>
          </cell>
        </row>
        <row r="430">
          <cell r="A430" t="str">
            <v>2.2.2.3.19.7</v>
          </cell>
          <cell r="B430" t="str">
            <v>MANTENIMIENTO DE OTROS EQUIPOS</v>
          </cell>
          <cell r="C430">
            <v>3637.6000000000058</v>
          </cell>
          <cell r="D430">
            <v>0</v>
          </cell>
          <cell r="E430">
            <v>2822</v>
          </cell>
          <cell r="F430">
            <v>0</v>
          </cell>
          <cell r="G430">
            <v>6459.6000000000058</v>
          </cell>
          <cell r="H430">
            <v>0</v>
          </cell>
        </row>
        <row r="431">
          <cell r="A431" t="str">
            <v>2.2.2.3.20</v>
          </cell>
          <cell r="B431" t="str">
            <v xml:space="preserve"> SEGUROS Y FIANZAS </v>
          </cell>
          <cell r="C431">
            <v>13860.1700000001</v>
          </cell>
          <cell r="D431">
            <v>0</v>
          </cell>
          <cell r="E431">
            <v>1675.44</v>
          </cell>
          <cell r="F431">
            <v>0</v>
          </cell>
          <cell r="G431">
            <v>15535.610000000101</v>
          </cell>
          <cell r="H431">
            <v>0</v>
          </cell>
        </row>
        <row r="432">
          <cell r="A432" t="str">
            <v>2.2.2.3.20.3</v>
          </cell>
          <cell r="B432" t="str">
            <v>SEGUROS DE AUTOMOVIL</v>
          </cell>
          <cell r="C432">
            <v>13666.190000000002</v>
          </cell>
          <cell r="D432">
            <v>0</v>
          </cell>
          <cell r="E432">
            <v>1610.78</v>
          </cell>
          <cell r="F432">
            <v>0</v>
          </cell>
          <cell r="G432">
            <v>15276.970000000003</v>
          </cell>
          <cell r="H432">
            <v>0</v>
          </cell>
        </row>
        <row r="433">
          <cell r="A433" t="str">
            <v>2.2.2.3.20.7</v>
          </cell>
          <cell r="B433" t="str">
            <v>OTROS SEGUROS Y FIANZAS</v>
          </cell>
          <cell r="C433">
            <v>193.98000000009779</v>
          </cell>
          <cell r="D433">
            <v>0</v>
          </cell>
          <cell r="E433">
            <v>64.66</v>
          </cell>
          <cell r="F433">
            <v>0</v>
          </cell>
          <cell r="G433">
            <v>258.64000000009776</v>
          </cell>
          <cell r="H433">
            <v>0</v>
          </cell>
        </row>
        <row r="434">
          <cell r="A434" t="str">
            <v>2.2.2.3.21</v>
          </cell>
          <cell r="B434" t="str">
            <v xml:space="preserve"> OTROS IMPUESTOS Y DERECHOS </v>
          </cell>
          <cell r="C434">
            <v>578</v>
          </cell>
          <cell r="D434">
            <v>0</v>
          </cell>
          <cell r="E434">
            <v>0</v>
          </cell>
          <cell r="F434">
            <v>0</v>
          </cell>
          <cell r="G434">
            <v>578</v>
          </cell>
          <cell r="H434">
            <v>0</v>
          </cell>
        </row>
        <row r="435">
          <cell r="A435" t="str">
            <v>2.2.2.3.21.3</v>
          </cell>
          <cell r="B435" t="str">
            <v>PAGO DE DERECHOS</v>
          </cell>
          <cell r="C435">
            <v>578</v>
          </cell>
          <cell r="D435">
            <v>0</v>
          </cell>
          <cell r="E435">
            <v>0</v>
          </cell>
          <cell r="F435">
            <v>0</v>
          </cell>
          <cell r="G435">
            <v>578</v>
          </cell>
          <cell r="H435">
            <v>0</v>
          </cell>
        </row>
        <row r="436">
          <cell r="A436" t="str">
            <v>2.2.2.3.23</v>
          </cell>
          <cell r="B436" t="str">
            <v xml:space="preserve"> MULTAS </v>
          </cell>
          <cell r="C436">
            <v>2140.3999999999996</v>
          </cell>
          <cell r="D436">
            <v>0</v>
          </cell>
          <cell r="E436">
            <v>0</v>
          </cell>
          <cell r="F436">
            <v>0</v>
          </cell>
          <cell r="G436">
            <v>2140.3999999999996</v>
          </cell>
          <cell r="H436">
            <v>0</v>
          </cell>
        </row>
        <row r="437">
          <cell r="A437" t="str">
            <v>2.2.2.3.23.2</v>
          </cell>
          <cell r="B437" t="str">
            <v>MULTAS DE TRANSITO</v>
          </cell>
          <cell r="C437">
            <v>2140.3999999999996</v>
          </cell>
          <cell r="D437">
            <v>0</v>
          </cell>
          <cell r="E437">
            <v>0</v>
          </cell>
          <cell r="F437">
            <v>0</v>
          </cell>
          <cell r="G437">
            <v>2140.3999999999996</v>
          </cell>
          <cell r="H437">
            <v>0</v>
          </cell>
        </row>
        <row r="438">
          <cell r="A438" t="str">
            <v>2.2.2.3.24</v>
          </cell>
          <cell r="B438" t="str">
            <v xml:space="preserve"> CUOTAS Y SUSCRIPCIONES </v>
          </cell>
          <cell r="C438">
            <v>5387.9311000000162</v>
          </cell>
          <cell r="D438">
            <v>0</v>
          </cell>
          <cell r="E438">
            <v>1939.6551999999999</v>
          </cell>
          <cell r="F438">
            <v>0</v>
          </cell>
          <cell r="G438">
            <v>7327.5863000000163</v>
          </cell>
          <cell r="H438">
            <v>0</v>
          </cell>
        </row>
        <row r="439">
          <cell r="A439" t="str">
            <v>2.2.2.3.24.8</v>
          </cell>
          <cell r="B439" t="str">
            <v>OTRAS CUOTAS Y SUSCRIPCIONES</v>
          </cell>
          <cell r="C439">
            <v>5387.9311000000162</v>
          </cell>
          <cell r="D439">
            <v>0</v>
          </cell>
          <cell r="E439">
            <v>1939.6551999999999</v>
          </cell>
          <cell r="F439">
            <v>0</v>
          </cell>
          <cell r="G439">
            <v>7327.5863000000163</v>
          </cell>
          <cell r="H439">
            <v>0</v>
          </cell>
        </row>
        <row r="440">
          <cell r="A440" t="str">
            <v>2.2.2.3.33</v>
          </cell>
          <cell r="B440" t="str">
            <v>COMISIONES SOBRE VENTAS</v>
          </cell>
          <cell r="C440">
            <v>0</v>
          </cell>
          <cell r="D440">
            <v>0</v>
          </cell>
          <cell r="E440">
            <v>14500</v>
          </cell>
          <cell r="F440">
            <v>0</v>
          </cell>
          <cell r="G440">
            <v>14500</v>
          </cell>
          <cell r="H440">
            <v>0</v>
          </cell>
        </row>
        <row r="441">
          <cell r="A441" t="str">
            <v>2.2.2.3.34</v>
          </cell>
          <cell r="B441" t="str">
            <v xml:space="preserve"> COMISIONES BANCARIAS </v>
          </cell>
          <cell r="C441">
            <v>3091.4799999999304</v>
          </cell>
          <cell r="D441">
            <v>0</v>
          </cell>
          <cell r="E441">
            <v>1316.6</v>
          </cell>
          <cell r="F441">
            <v>0.1</v>
          </cell>
          <cell r="G441">
            <v>4407.9799999999304</v>
          </cell>
          <cell r="H441">
            <v>0</v>
          </cell>
        </row>
        <row r="442">
          <cell r="A442" t="str">
            <v>2.2.2.3.34.1</v>
          </cell>
          <cell r="B442" t="str">
            <v>COMISIONES BANCARIAS</v>
          </cell>
          <cell r="C442">
            <v>3091.4799999999304</v>
          </cell>
          <cell r="D442">
            <v>0</v>
          </cell>
          <cell r="E442">
            <v>1316.6</v>
          </cell>
          <cell r="F442">
            <v>0.1</v>
          </cell>
          <cell r="G442">
            <v>4407.9799999999304</v>
          </cell>
          <cell r="H442">
            <v>0</v>
          </cell>
        </row>
        <row r="443">
          <cell r="A443" t="str">
            <v>2.2.2.3.50</v>
          </cell>
          <cell r="B443" t="str">
            <v>CAFETERIA Y GASTOS DE COMEDOR</v>
          </cell>
          <cell r="C443">
            <v>6477.9791999997979</v>
          </cell>
          <cell r="D443">
            <v>0</v>
          </cell>
          <cell r="E443">
            <v>5602.4395999999988</v>
          </cell>
          <cell r="F443">
            <v>0</v>
          </cell>
          <cell r="G443">
            <v>12080.418799999796</v>
          </cell>
          <cell r="H443">
            <v>0</v>
          </cell>
        </row>
        <row r="444">
          <cell r="A444" t="str">
            <v>2.2.2.3.54</v>
          </cell>
          <cell r="B444" t="str">
            <v>RENTA DE AUTOMOVILES</v>
          </cell>
          <cell r="C444">
            <v>97917.209999999846</v>
          </cell>
          <cell r="D444">
            <v>0</v>
          </cell>
          <cell r="E444">
            <v>32639.07</v>
          </cell>
          <cell r="F444">
            <v>0</v>
          </cell>
          <cell r="G444">
            <v>130556.27999999985</v>
          </cell>
          <cell r="H444">
            <v>0</v>
          </cell>
        </row>
        <row r="445">
          <cell r="A445" t="str">
            <v>2.2.2.3.61</v>
          </cell>
          <cell r="B445" t="str">
            <v>GASTOS VARIOS</v>
          </cell>
          <cell r="C445">
            <v>5010.1491000004462</v>
          </cell>
          <cell r="D445">
            <v>0</v>
          </cell>
          <cell r="E445">
            <v>1612.7</v>
          </cell>
          <cell r="F445">
            <v>0</v>
          </cell>
          <cell r="G445">
            <v>6622.849100000446</v>
          </cell>
          <cell r="H445">
            <v>0</v>
          </cell>
        </row>
        <row r="446">
          <cell r="A446" t="str">
            <v>2.2.2.3.72</v>
          </cell>
          <cell r="B446" t="str">
            <v>ESTACIONAMIENTOS PUBLICOS</v>
          </cell>
          <cell r="C446">
            <v>1053.4382999998998</v>
          </cell>
          <cell r="D446">
            <v>0</v>
          </cell>
          <cell r="E446">
            <v>469.31</v>
          </cell>
          <cell r="F446">
            <v>0</v>
          </cell>
          <cell r="G446">
            <v>1522.7482999998997</v>
          </cell>
          <cell r="H446">
            <v>0</v>
          </cell>
        </row>
        <row r="447">
          <cell r="A447" t="str">
            <v>2.2.2.3.82</v>
          </cell>
          <cell r="B447" t="str">
            <v xml:space="preserve"> OTROS GASTOS GENERALES </v>
          </cell>
          <cell r="C447">
            <v>2907.9800000001342</v>
          </cell>
          <cell r="D447">
            <v>0</v>
          </cell>
          <cell r="E447">
            <v>130</v>
          </cell>
          <cell r="F447">
            <v>0</v>
          </cell>
          <cell r="G447">
            <v>3037.9800000001342</v>
          </cell>
          <cell r="H447">
            <v>0</v>
          </cell>
        </row>
        <row r="448">
          <cell r="A448" t="str">
            <v>2.2.2.3.82.1</v>
          </cell>
          <cell r="B448" t="str">
            <v>SERVICIOS TENENCIA/REFRENDO</v>
          </cell>
          <cell r="C448">
            <v>1187.3100000001141</v>
          </cell>
          <cell r="D448">
            <v>0</v>
          </cell>
          <cell r="E448">
            <v>0</v>
          </cell>
          <cell r="F448">
            <v>0</v>
          </cell>
          <cell r="G448">
            <v>1187.3100000001141</v>
          </cell>
          <cell r="H448">
            <v>0</v>
          </cell>
        </row>
        <row r="449">
          <cell r="A449" t="str">
            <v>2.2.2.3.82.3</v>
          </cell>
          <cell r="B449" t="str">
            <v>EMPAQUES, ENVIOS</v>
          </cell>
          <cell r="C449">
            <v>1720.6700000000201</v>
          </cell>
          <cell r="D449">
            <v>0</v>
          </cell>
          <cell r="E449">
            <v>130</v>
          </cell>
          <cell r="F449">
            <v>0</v>
          </cell>
          <cell r="G449">
            <v>1850.6700000000201</v>
          </cell>
          <cell r="H449">
            <v>0</v>
          </cell>
        </row>
        <row r="450">
          <cell r="A450" t="str">
            <v>2.3</v>
          </cell>
          <cell r="B450" t="str">
            <v xml:space="preserve"> OTROS INGRESOS Y OTROS GASTOS </v>
          </cell>
          <cell r="C450">
            <v>0</v>
          </cell>
          <cell r="D450">
            <v>-16069.307088000904</v>
          </cell>
          <cell r="E450">
            <v>77962.086742</v>
          </cell>
          <cell r="F450">
            <v>0.34639999999999999</v>
          </cell>
          <cell r="G450">
            <v>0</v>
          </cell>
          <cell r="H450">
            <v>-94031.047430000908</v>
          </cell>
        </row>
        <row r="451">
          <cell r="A451" t="str">
            <v>2.3.1</v>
          </cell>
          <cell r="B451" t="str">
            <v xml:space="preserve"> OTROS INGRESOS </v>
          </cell>
          <cell r="C451">
            <v>0</v>
          </cell>
          <cell r="D451">
            <v>-62.428699999902165</v>
          </cell>
          <cell r="E451">
            <v>0.145399</v>
          </cell>
          <cell r="F451">
            <v>0.34639999999999999</v>
          </cell>
          <cell r="G451">
            <v>0</v>
          </cell>
          <cell r="H451">
            <v>-62.227698999902167</v>
          </cell>
        </row>
        <row r="452">
          <cell r="A452" t="str">
            <v>2.3.1.13</v>
          </cell>
          <cell r="B452" t="str">
            <v>AJUSTE POR SALDOS PEQUEÑOS</v>
          </cell>
          <cell r="C452">
            <v>0</v>
          </cell>
          <cell r="D452">
            <v>-61.428699999960372</v>
          </cell>
          <cell r="E452">
            <v>0.145399</v>
          </cell>
          <cell r="F452">
            <v>0.34639999999999999</v>
          </cell>
          <cell r="G452">
            <v>0</v>
          </cell>
          <cell r="H452">
            <v>-61.227698999960374</v>
          </cell>
        </row>
        <row r="453">
          <cell r="A453" t="str">
            <v>2.3.1.14</v>
          </cell>
          <cell r="B453" t="str">
            <v>REDONDEO</v>
          </cell>
          <cell r="C453">
            <v>0</v>
          </cell>
          <cell r="D453">
            <v>-0.99999999999999978</v>
          </cell>
          <cell r="E453">
            <v>0</v>
          </cell>
          <cell r="F453">
            <v>0</v>
          </cell>
          <cell r="G453">
            <v>0</v>
          </cell>
          <cell r="H453">
            <v>-0.99999999999999978</v>
          </cell>
        </row>
        <row r="454">
          <cell r="A454" t="str">
            <v>2.3.2</v>
          </cell>
          <cell r="B454" t="str">
            <v xml:space="preserve"> OTROS GASTOS </v>
          </cell>
          <cell r="C454">
            <v>16006.878388001001</v>
          </cell>
          <cell r="D454">
            <v>0</v>
          </cell>
          <cell r="E454">
            <v>77961.941342999999</v>
          </cell>
          <cell r="F454">
            <v>0</v>
          </cell>
          <cell r="G454">
            <v>93968.819731001</v>
          </cell>
          <cell r="H454">
            <v>0</v>
          </cell>
        </row>
        <row r="455">
          <cell r="A455" t="str">
            <v>2.3.2.1</v>
          </cell>
          <cell r="B455" t="str">
            <v>OTROS GASTOS</v>
          </cell>
          <cell r="C455">
            <v>12747.170000000275</v>
          </cell>
          <cell r="D455">
            <v>0</v>
          </cell>
          <cell r="E455">
            <v>9350.3899999999976</v>
          </cell>
          <cell r="F455">
            <v>0</v>
          </cell>
          <cell r="G455">
            <v>22097.560000000274</v>
          </cell>
          <cell r="H455">
            <v>0</v>
          </cell>
        </row>
        <row r="456">
          <cell r="A456" t="str">
            <v>2.3.2.11</v>
          </cell>
          <cell r="B456" t="str">
            <v>MERMAS Y/O DESPERDICIOS DE INVENTARIOS</v>
          </cell>
          <cell r="C456">
            <v>3259.7083879999118</v>
          </cell>
          <cell r="D456">
            <v>0</v>
          </cell>
          <cell r="E456">
            <v>28105.191342999999</v>
          </cell>
          <cell r="F456">
            <v>0</v>
          </cell>
          <cell r="G456">
            <v>31364.89973099991</v>
          </cell>
          <cell r="H456">
            <v>0</v>
          </cell>
        </row>
        <row r="457">
          <cell r="A457" t="str">
            <v>2.3.2.14</v>
          </cell>
          <cell r="B457" t="str">
            <v xml:space="preserve"> GASTOS PERSONALES </v>
          </cell>
          <cell r="C457">
            <v>0</v>
          </cell>
          <cell r="D457">
            <v>0</v>
          </cell>
          <cell r="E457">
            <v>40506.36</v>
          </cell>
          <cell r="F457">
            <v>0</v>
          </cell>
          <cell r="G457">
            <v>40506.359999999884</v>
          </cell>
          <cell r="H457">
            <v>0</v>
          </cell>
        </row>
        <row r="458">
          <cell r="A458" t="str">
            <v>2.3.2.14.2</v>
          </cell>
          <cell r="B458" t="str">
            <v xml:space="preserve"> DEDUCCIONES PERSONALES </v>
          </cell>
          <cell r="C458">
            <v>0</v>
          </cell>
          <cell r="D458">
            <v>0</v>
          </cell>
          <cell r="E458">
            <v>40506.36</v>
          </cell>
          <cell r="F458">
            <v>0</v>
          </cell>
          <cell r="G458">
            <v>40506.359999999884</v>
          </cell>
          <cell r="H458">
            <v>0</v>
          </cell>
        </row>
        <row r="459">
          <cell r="A459" t="str">
            <v>2.3.2.14.2.1</v>
          </cell>
          <cell r="B459" t="str">
            <v>PRIMAS DE SEGUROS  DE GASTOS MEDICOS</v>
          </cell>
          <cell r="C459">
            <v>0</v>
          </cell>
          <cell r="D459">
            <v>0</v>
          </cell>
          <cell r="E459">
            <v>40506.36</v>
          </cell>
          <cell r="F459">
            <v>0</v>
          </cell>
          <cell r="G459">
            <v>40506.359999999884</v>
          </cell>
          <cell r="H459">
            <v>0</v>
          </cell>
        </row>
        <row r="460">
          <cell r="A460" t="str">
            <v>2.4</v>
          </cell>
          <cell r="B460" t="str">
            <v xml:space="preserve"> RESULTADO INTEGRAL DE FINANCIAMIENTO </v>
          </cell>
          <cell r="C460">
            <v>86181.892900000443</v>
          </cell>
          <cell r="D460">
            <v>0</v>
          </cell>
          <cell r="E460">
            <v>5448.5793000000003</v>
          </cell>
          <cell r="F460">
            <v>80141.125599999999</v>
          </cell>
          <cell r="G460">
            <v>11489.346600000445</v>
          </cell>
          <cell r="H460">
            <v>0</v>
          </cell>
        </row>
        <row r="461">
          <cell r="A461" t="str">
            <v>2.4.1</v>
          </cell>
          <cell r="B461" t="str">
            <v xml:space="preserve"> INTERESES A CARGO </v>
          </cell>
          <cell r="C461">
            <v>12337.140000000014</v>
          </cell>
          <cell r="D461">
            <v>0</v>
          </cell>
          <cell r="E461">
            <v>4509.84</v>
          </cell>
          <cell r="F461">
            <v>0</v>
          </cell>
          <cell r="G461">
            <v>16846.980000000014</v>
          </cell>
          <cell r="H461">
            <v>0</v>
          </cell>
        </row>
        <row r="462">
          <cell r="A462" t="str">
            <v>2.4.1.1</v>
          </cell>
          <cell r="B462" t="str">
            <v xml:space="preserve"> INTERESES A CARGO BANCARIOS </v>
          </cell>
          <cell r="C462">
            <v>7304.7000000000116</v>
          </cell>
          <cell r="D462">
            <v>0</v>
          </cell>
          <cell r="E462">
            <v>2986.43</v>
          </cell>
          <cell r="F462">
            <v>0</v>
          </cell>
          <cell r="G462">
            <v>10291.130000000012</v>
          </cell>
          <cell r="H462">
            <v>0</v>
          </cell>
        </row>
        <row r="463">
          <cell r="A463" t="str">
            <v>2.4.1.1.1</v>
          </cell>
          <cell r="B463" t="str">
            <v>INTERESES A CARGO NACIONALES BANCARIOS</v>
          </cell>
          <cell r="C463">
            <v>7304.7000000000116</v>
          </cell>
          <cell r="D463">
            <v>0</v>
          </cell>
          <cell r="E463">
            <v>2986.43</v>
          </cell>
          <cell r="F463">
            <v>0</v>
          </cell>
          <cell r="G463">
            <v>10291.130000000012</v>
          </cell>
          <cell r="H463">
            <v>0</v>
          </cell>
        </row>
        <row r="464">
          <cell r="A464" t="str">
            <v>2.4.1.3</v>
          </cell>
          <cell r="B464" t="str">
            <v xml:space="preserve"> INTERESES A CARGO DE PERSONAS MORALES </v>
          </cell>
          <cell r="C464">
            <v>5032.4400000000014</v>
          </cell>
          <cell r="D464">
            <v>0</v>
          </cell>
          <cell r="E464">
            <v>1523.41</v>
          </cell>
          <cell r="F464">
            <v>0</v>
          </cell>
          <cell r="G464">
            <v>6555.8500000000013</v>
          </cell>
          <cell r="H464">
            <v>0</v>
          </cell>
        </row>
        <row r="465">
          <cell r="A465" t="str">
            <v>2.4.1.3.1</v>
          </cell>
          <cell r="B465" t="str">
            <v>INTERESES A CARGO DE PERSONAS MORALES NACIONAL</v>
          </cell>
          <cell r="C465">
            <v>5032.4400000000014</v>
          </cell>
          <cell r="D465">
            <v>0</v>
          </cell>
          <cell r="E465">
            <v>1523.41</v>
          </cell>
          <cell r="F465">
            <v>0</v>
          </cell>
          <cell r="G465">
            <v>6555.8500000000013</v>
          </cell>
          <cell r="H465">
            <v>0</v>
          </cell>
        </row>
        <row r="466">
          <cell r="A466" t="str">
            <v>2.4.3</v>
          </cell>
          <cell r="B466" t="str">
            <v xml:space="preserve"> FLUCTUACION CAMBIARIA </v>
          </cell>
          <cell r="C466">
            <v>77554.666700000409</v>
          </cell>
          <cell r="D466">
            <v>0</v>
          </cell>
          <cell r="E466">
            <v>938.73929999999996</v>
          </cell>
          <cell r="F466">
            <v>75833.375599999999</v>
          </cell>
          <cell r="G466">
            <v>2660.0304000004107</v>
          </cell>
          <cell r="H466">
            <v>0</v>
          </cell>
        </row>
        <row r="467">
          <cell r="A467" t="str">
            <v>2.4.3.1</v>
          </cell>
          <cell r="B467" t="str">
            <v xml:space="preserve"> PERDIDA CAMBIARIA </v>
          </cell>
          <cell r="C467">
            <v>108532.70730000013</v>
          </cell>
          <cell r="D467">
            <v>0</v>
          </cell>
          <cell r="E467">
            <v>938.73929999999996</v>
          </cell>
          <cell r="F467">
            <v>0</v>
          </cell>
          <cell r="G467">
            <v>109471.44660000013</v>
          </cell>
          <cell r="H467">
            <v>0</v>
          </cell>
        </row>
        <row r="468">
          <cell r="A468" t="str">
            <v>2.4.3.1.1</v>
          </cell>
          <cell r="B468" t="str">
            <v>PERDIDA CAMBIARIA</v>
          </cell>
          <cell r="C468">
            <v>108532.70730000013</v>
          </cell>
          <cell r="D468">
            <v>0</v>
          </cell>
          <cell r="E468">
            <v>938.73929999999996</v>
          </cell>
          <cell r="F468">
            <v>0</v>
          </cell>
          <cell r="G468">
            <v>109471.44660000013</v>
          </cell>
          <cell r="H468">
            <v>0</v>
          </cell>
        </row>
        <row r="469">
          <cell r="A469" t="str">
            <v>2.4.3.2</v>
          </cell>
          <cell r="B469" t="str">
            <v xml:space="preserve"> GANANCIA CAMBIARIA </v>
          </cell>
          <cell r="C469">
            <v>0</v>
          </cell>
          <cell r="D469">
            <v>30978.040599999717</v>
          </cell>
          <cell r="E469">
            <v>0</v>
          </cell>
          <cell r="F469">
            <v>75833.375599999999</v>
          </cell>
          <cell r="G469">
            <v>0</v>
          </cell>
          <cell r="H469">
            <v>106811.41619999972</v>
          </cell>
        </row>
        <row r="470">
          <cell r="A470" t="str">
            <v>2.4.3.2.1</v>
          </cell>
          <cell r="B470" t="str">
            <v>GANANCIA CAMBIARIA</v>
          </cell>
          <cell r="C470">
            <v>0</v>
          </cell>
          <cell r="D470">
            <v>30978.040599999717</v>
          </cell>
          <cell r="E470">
            <v>0</v>
          </cell>
          <cell r="F470">
            <v>75833.375599999999</v>
          </cell>
          <cell r="G470">
            <v>0</v>
          </cell>
          <cell r="H470">
            <v>106811.41619999972</v>
          </cell>
        </row>
        <row r="471">
          <cell r="A471" t="str">
            <v>2.4.6</v>
          </cell>
          <cell r="B471" t="str">
            <v xml:space="preserve"> OTROS CONCEPTOS FINANCIEROS </v>
          </cell>
          <cell r="C471">
            <v>-3709.9137999999803</v>
          </cell>
          <cell r="D471">
            <v>0</v>
          </cell>
          <cell r="E471">
            <v>0</v>
          </cell>
          <cell r="F471">
            <v>4307.75</v>
          </cell>
          <cell r="G471">
            <v>-8017.6637999999803</v>
          </cell>
          <cell r="H471">
            <v>0</v>
          </cell>
        </row>
        <row r="472">
          <cell r="A472" t="str">
            <v>2.4.6.2</v>
          </cell>
          <cell r="B472" t="str">
            <v xml:space="preserve"> OTROS CONCEPTOS FINANCIEROS A FAVOR </v>
          </cell>
          <cell r="C472">
            <v>0</v>
          </cell>
          <cell r="D472">
            <v>3709.9137999999803</v>
          </cell>
          <cell r="E472">
            <v>0</v>
          </cell>
          <cell r="F472">
            <v>4307.75</v>
          </cell>
          <cell r="G472">
            <v>0</v>
          </cell>
          <cell r="H472">
            <v>8017.6637999999803</v>
          </cell>
        </row>
        <row r="473">
          <cell r="A473" t="str">
            <v>2.4.6.2.2</v>
          </cell>
          <cell r="B473" t="str">
            <v>DESCUENTO SOBRE COMPRAS COMERCIAL</v>
          </cell>
          <cell r="C473">
            <v>0</v>
          </cell>
          <cell r="D473">
            <v>3709.9137999999803</v>
          </cell>
          <cell r="E473">
            <v>0</v>
          </cell>
          <cell r="F473">
            <v>4307.75</v>
          </cell>
          <cell r="G473">
            <v>0</v>
          </cell>
          <cell r="H473">
            <v>8017.6637999999803</v>
          </cell>
        </row>
        <row r="474">
          <cell r="A474"/>
          <cell r="B474" t="str">
            <v>&lt;div align="right"&gt; TOTALES &lt;/div&gt;</v>
          </cell>
          <cell r="C474">
            <v>24429934.972188532</v>
          </cell>
          <cell r="D474">
            <v>24429935.644418795</v>
          </cell>
          <cell r="E474">
            <v>8450735.3331680018</v>
          </cell>
          <cell r="F474">
            <v>8450735.3333000001</v>
          </cell>
          <cell r="G474">
            <v>25759089.529234525</v>
          </cell>
          <cell r="H474">
            <v>25759090.2015968</v>
          </cell>
        </row>
      </sheetData>
      <sheetData sheetId="4">
        <row r="2">
          <cell r="A2" t="str">
            <v>1.1</v>
          </cell>
          <cell r="B2" t="str">
            <v xml:space="preserve"> ACTIVO </v>
          </cell>
          <cell r="C2">
            <v>20972921.687420923</v>
          </cell>
          <cell r="D2">
            <v>0</v>
          </cell>
          <cell r="E2">
            <v>5964713.459857001</v>
          </cell>
          <cell r="F2">
            <v>5471670.0047490001</v>
          </cell>
          <cell r="G2">
            <v>21465965.142528925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17293065.965720885</v>
          </cell>
          <cell r="D3">
            <v>0</v>
          </cell>
          <cell r="E3">
            <v>5960447.1698570009</v>
          </cell>
          <cell r="F3">
            <v>5407990.6044490002</v>
          </cell>
          <cell r="G3">
            <v>17845522.531128891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405480.98345239775</v>
          </cell>
          <cell r="D4">
            <v>0</v>
          </cell>
          <cell r="E4">
            <v>2211263.5</v>
          </cell>
          <cell r="F4">
            <v>2274117.84</v>
          </cell>
          <cell r="G4">
            <v>342626.64345239761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405480.98345239775</v>
          </cell>
          <cell r="D5">
            <v>0</v>
          </cell>
          <cell r="E5">
            <v>2211263.5</v>
          </cell>
          <cell r="F5">
            <v>2274117.84</v>
          </cell>
          <cell r="G5">
            <v>342626.64345239761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405480.98345239775</v>
          </cell>
          <cell r="D6">
            <v>0</v>
          </cell>
          <cell r="E6">
            <v>2211263.5</v>
          </cell>
          <cell r="F6">
            <v>2274117.84</v>
          </cell>
          <cell r="G6">
            <v>342626.64345239761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6814.5427999990061</v>
          </cell>
          <cell r="D7">
            <v>0</v>
          </cell>
          <cell r="E7">
            <v>44530.92</v>
          </cell>
          <cell r="F7">
            <v>44530.92</v>
          </cell>
          <cell r="G7">
            <v>6814.5427999990061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6814.5427999990061</v>
          </cell>
          <cell r="D8">
            <v>0</v>
          </cell>
          <cell r="E8">
            <v>44530.92</v>
          </cell>
          <cell r="F8">
            <v>44530.92</v>
          </cell>
          <cell r="G8">
            <v>6814.5427999990061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6814.5427999990061</v>
          </cell>
          <cell r="D9">
            <v>0</v>
          </cell>
          <cell r="E9">
            <v>44530.92</v>
          </cell>
          <cell r="F9">
            <v>44530.92</v>
          </cell>
          <cell r="G9">
            <v>6814.5427999990061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398666.44065239874</v>
          </cell>
          <cell r="D10">
            <v>0</v>
          </cell>
          <cell r="E10">
            <v>2166732.58</v>
          </cell>
          <cell r="F10">
            <v>2229586.92</v>
          </cell>
          <cell r="G10">
            <v>335812.1006523986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398666.44065239874</v>
          </cell>
          <cell r="D11">
            <v>0</v>
          </cell>
          <cell r="E11">
            <v>2166732.58</v>
          </cell>
          <cell r="F11">
            <v>2229586.92</v>
          </cell>
          <cell r="G11">
            <v>335812.1006523986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288936.75070038438</v>
          </cell>
          <cell r="D12">
            <v>0</v>
          </cell>
          <cell r="E12">
            <v>1628322.43</v>
          </cell>
          <cell r="F12">
            <v>1736634.33</v>
          </cell>
          <cell r="G12">
            <v>180624.85070038424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7505.3300000140443</v>
          </cell>
          <cell r="D13">
            <v>0</v>
          </cell>
          <cell r="E13">
            <v>137640.09</v>
          </cell>
          <cell r="F13">
            <v>117840.64</v>
          </cell>
          <cell r="G13">
            <v>27304.780000014041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102224.36000000034</v>
          </cell>
          <cell r="D14">
            <v>0</v>
          </cell>
          <cell r="E14">
            <v>400770.06</v>
          </cell>
          <cell r="F14">
            <v>375111.95</v>
          </cell>
          <cell r="G14">
            <v>127882.47000000032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4084975.5860937173</v>
          </cell>
          <cell r="D15">
            <v>0</v>
          </cell>
          <cell r="E15">
            <v>2035894.3485999999</v>
          </cell>
          <cell r="F15">
            <v>1593135.7017370001</v>
          </cell>
          <cell r="G15">
            <v>4527734.2329567149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3820350.2968379576</v>
          </cell>
          <cell r="D16">
            <v>0</v>
          </cell>
          <cell r="E16">
            <v>2035894.3485999999</v>
          </cell>
          <cell r="F16">
            <v>1593102.3605370002</v>
          </cell>
          <cell r="G16">
            <v>4263142.2849009559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3820350.2968379576</v>
          </cell>
          <cell r="D17">
            <v>0</v>
          </cell>
          <cell r="E17">
            <v>2035894.3485999999</v>
          </cell>
          <cell r="F17">
            <v>1593102.3605370002</v>
          </cell>
          <cell r="G17">
            <v>4263142.2849009559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7539.9528000000864</v>
          </cell>
          <cell r="D18">
            <v>0</v>
          </cell>
          <cell r="E18">
            <v>0</v>
          </cell>
          <cell r="F18">
            <v>0</v>
          </cell>
          <cell r="G18">
            <v>7539.9528000000864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934.81273256894201</v>
          </cell>
          <cell r="D19">
            <v>0</v>
          </cell>
          <cell r="E19">
            <v>200147.495968</v>
          </cell>
          <cell r="F19">
            <v>200147.49596999999</v>
          </cell>
          <cell r="G19">
            <v>934.81273056895589</v>
          </cell>
          <cell r="H19">
            <v>0</v>
          </cell>
        </row>
        <row r="20">
          <cell r="A20" t="str">
            <v>1.1.1.3.1.1.5</v>
          </cell>
          <cell r="B20" t="str">
            <v>ERNESTO GERARDO MORA PANDURO</v>
          </cell>
          <cell r="C20">
            <v>0</v>
          </cell>
          <cell r="D20">
            <v>0</v>
          </cell>
          <cell r="E20">
            <v>5439.4836000000014</v>
          </cell>
          <cell r="F20">
            <v>5439.4836000000014</v>
          </cell>
          <cell r="G20">
            <v>0</v>
          </cell>
          <cell r="H20">
            <v>0</v>
          </cell>
        </row>
        <row r="21">
          <cell r="A21" t="str">
            <v>1.1.1.3.1.1.7</v>
          </cell>
          <cell r="B21" t="str">
            <v xml:space="preserve">HOSPITALES H, S.A. DE C.V.  </v>
          </cell>
          <cell r="C21">
            <v>5568.0043999990448</v>
          </cell>
          <cell r="D21">
            <v>0</v>
          </cell>
          <cell r="E21">
            <v>1392</v>
          </cell>
          <cell r="F21">
            <v>5568</v>
          </cell>
          <cell r="G21">
            <v>1392.0043999990448</v>
          </cell>
          <cell r="H21">
            <v>0</v>
          </cell>
        </row>
        <row r="22">
          <cell r="A22" t="str">
            <v>1.1.1.3.1.1.8</v>
          </cell>
          <cell r="B22" t="str">
            <v xml:space="preserve">INTER HOSP S.A DE C.V.  </v>
          </cell>
          <cell r="C22">
            <v>0</v>
          </cell>
          <cell r="D22">
            <v>0</v>
          </cell>
          <cell r="E22">
            <v>33754.596400000002</v>
          </cell>
          <cell r="F22">
            <v>0</v>
          </cell>
          <cell r="G22">
            <v>33754.609598003175</v>
          </cell>
          <cell r="H22">
            <v>0</v>
          </cell>
        </row>
        <row r="23">
          <cell r="A23" t="str">
            <v>1.1.1.3.1.1.10</v>
          </cell>
          <cell r="B23" t="str">
            <v xml:space="preserve">LOMAS SPORTS CLINIC AMBULATORIAS S.A. DE C.V.  </v>
          </cell>
          <cell r="C23">
            <v>138631.27730399696</v>
          </cell>
          <cell r="D23">
            <v>0</v>
          </cell>
          <cell r="E23">
            <v>0</v>
          </cell>
          <cell r="F23">
            <v>0</v>
          </cell>
          <cell r="G23">
            <v>138631.27730399696</v>
          </cell>
          <cell r="H23">
            <v>0</v>
          </cell>
        </row>
        <row r="24">
          <cell r="A24" t="str">
            <v>1.1.1.3.1.1.11</v>
          </cell>
          <cell r="B24" t="str">
            <v xml:space="preserve">SERVICIOS INTEGRALES EN REHABILITACION NUEVA VIDA ACTIVA, S.C.  </v>
          </cell>
          <cell r="C24">
            <v>105098.67609999911</v>
          </cell>
          <cell r="D24">
            <v>0</v>
          </cell>
          <cell r="E24">
            <v>0</v>
          </cell>
          <cell r="F24">
            <v>0</v>
          </cell>
          <cell r="G24">
            <v>105098.67609999911</v>
          </cell>
          <cell r="H24">
            <v>0</v>
          </cell>
        </row>
        <row r="25">
          <cell r="A25" t="str">
            <v>1.1.1.3.1.1.14</v>
          </cell>
          <cell r="B25" t="str">
            <v xml:space="preserve">CLINICA FUTURA S.A. DE C.V.  </v>
          </cell>
          <cell r="C25">
            <v>61928.722800000003</v>
          </cell>
          <cell r="D25">
            <v>0</v>
          </cell>
          <cell r="E25">
            <v>0</v>
          </cell>
          <cell r="F25">
            <v>0</v>
          </cell>
          <cell r="G25">
            <v>61928.722800000003</v>
          </cell>
          <cell r="H25">
            <v>0</v>
          </cell>
        </row>
        <row r="26">
          <cell r="A26" t="str">
            <v>1.1.1.3.1.1.15</v>
          </cell>
          <cell r="B26" t="str">
            <v xml:space="preserve">INTER MEDICA SOLUTIONS DM S.A. DE C.V.  </v>
          </cell>
          <cell r="C26">
            <v>64407.891399001703</v>
          </cell>
          <cell r="D26">
            <v>0</v>
          </cell>
          <cell r="E26">
            <v>75062.138399999996</v>
          </cell>
          <cell r="F26">
            <v>48757.120000000003</v>
          </cell>
          <cell r="G26">
            <v>90712.909799001704</v>
          </cell>
          <cell r="H26">
            <v>0</v>
          </cell>
        </row>
        <row r="27">
          <cell r="A27" t="str">
            <v>1.1.1.3.1.1.17</v>
          </cell>
          <cell r="B27" t="str">
            <v xml:space="preserve">HOSPITAL SANTA COLETA, S.A.DE C.V.  </v>
          </cell>
          <cell r="C27">
            <v>103081.43959999993</v>
          </cell>
          <cell r="D27">
            <v>0</v>
          </cell>
          <cell r="E27">
            <v>0</v>
          </cell>
          <cell r="F27">
            <v>103081.4396</v>
          </cell>
          <cell r="G27">
            <v>0</v>
          </cell>
          <cell r="H27">
            <v>0</v>
          </cell>
        </row>
        <row r="28">
          <cell r="A28" t="str">
            <v>1.1.1.3.1.1.20</v>
          </cell>
          <cell r="B28" t="str">
            <v xml:space="preserve">CENTRO HOSPITALARIO UNIVERSIDAD S.A. DE C.V.  </v>
          </cell>
          <cell r="C28">
            <v>444956.72960701026</v>
          </cell>
          <cell r="D28">
            <v>0</v>
          </cell>
          <cell r="E28">
            <v>229103.80480000001</v>
          </cell>
          <cell r="F28">
            <v>256293.2536</v>
          </cell>
          <cell r="G28">
            <v>417767.28080701025</v>
          </cell>
          <cell r="H28">
            <v>0</v>
          </cell>
        </row>
        <row r="29">
          <cell r="A29" t="str">
            <v>1.1.1.3.1.1.21</v>
          </cell>
          <cell r="B29" t="str">
            <v xml:space="preserve">CENTRO HOSPITALARIO PATRIOTISMO S.A. DE C.V.  </v>
          </cell>
          <cell r="C29">
            <v>229005.9165990022</v>
          </cell>
          <cell r="D29">
            <v>0</v>
          </cell>
          <cell r="E29">
            <v>172294.81159999999</v>
          </cell>
          <cell r="F29">
            <v>0</v>
          </cell>
          <cell r="G29">
            <v>401300.72819900222</v>
          </cell>
          <cell r="H29">
            <v>0</v>
          </cell>
        </row>
        <row r="30">
          <cell r="A30" t="str">
            <v>1.1.1.3.1.1.22</v>
          </cell>
          <cell r="B30" t="str">
            <v xml:space="preserve">WTC SPORTS CLINIC AMBULATORIAS S.A. DE C.V.  </v>
          </cell>
          <cell r="C30">
            <v>173343.46360499901</v>
          </cell>
          <cell r="D30">
            <v>0</v>
          </cell>
          <cell r="E30">
            <v>0</v>
          </cell>
          <cell r="F30">
            <v>0</v>
          </cell>
          <cell r="G30">
            <v>173343.46360499901</v>
          </cell>
          <cell r="H30">
            <v>0</v>
          </cell>
        </row>
        <row r="31">
          <cell r="A31" t="str">
            <v>1.1.1.3.1.1.25</v>
          </cell>
          <cell r="B31" t="str">
            <v xml:space="preserve">SOCIEDAD MEDICA REFORMA S.C  </v>
          </cell>
          <cell r="C31">
            <v>81935.150799999945</v>
          </cell>
          <cell r="D31">
            <v>0</v>
          </cell>
          <cell r="E31">
            <v>0</v>
          </cell>
          <cell r="F31">
            <v>0</v>
          </cell>
          <cell r="G31">
            <v>81935.150799999945</v>
          </cell>
          <cell r="H31">
            <v>0</v>
          </cell>
        </row>
        <row r="32">
          <cell r="A32" t="str">
            <v>1.1.1.3.1.1.26</v>
          </cell>
          <cell r="B32" t="str">
            <v xml:space="preserve">STAR MEDICA, S.A. DE C.V.  </v>
          </cell>
          <cell r="C32">
            <v>164692.09460399672</v>
          </cell>
          <cell r="D32">
            <v>0</v>
          </cell>
          <cell r="E32">
            <v>137635.04399999999</v>
          </cell>
          <cell r="F32">
            <v>100469.02680000001</v>
          </cell>
          <cell r="G32">
            <v>201858.11180399673</v>
          </cell>
          <cell r="H32">
            <v>0</v>
          </cell>
        </row>
        <row r="33">
          <cell r="A33" t="str">
            <v>1.1.1.3.1.1.29</v>
          </cell>
          <cell r="B33" t="str">
            <v xml:space="preserve">OPERADORA SAN ANGEL INN S.A. DE C.V.  </v>
          </cell>
          <cell r="C33">
            <v>165119.39719700092</v>
          </cell>
          <cell r="D33">
            <v>0</v>
          </cell>
          <cell r="E33">
            <v>184770.9712</v>
          </cell>
          <cell r="F33">
            <v>0</v>
          </cell>
          <cell r="G33">
            <v>349890.36839700094</v>
          </cell>
          <cell r="H33">
            <v>0</v>
          </cell>
        </row>
        <row r="34">
          <cell r="A34" t="str">
            <v>1.1.1.3.1.1.30</v>
          </cell>
          <cell r="B34" t="str">
            <v xml:space="preserve">OPERADORA HMG S.A DE C.V  </v>
          </cell>
          <cell r="C34">
            <v>47879.260001997929</v>
          </cell>
          <cell r="D34">
            <v>0</v>
          </cell>
          <cell r="E34">
            <v>40472.411599999999</v>
          </cell>
          <cell r="F34">
            <v>0</v>
          </cell>
          <cell r="G34">
            <v>88351.671601997921</v>
          </cell>
          <cell r="H34">
            <v>0</v>
          </cell>
        </row>
        <row r="35">
          <cell r="A35" t="str">
            <v>1.1.1.3.1.1.32</v>
          </cell>
          <cell r="B35" t="str">
            <v xml:space="preserve">NOOR CLINIC S.A. DE C.V.  </v>
          </cell>
          <cell r="C35">
            <v>58705.859200000006</v>
          </cell>
          <cell r="D35">
            <v>0</v>
          </cell>
          <cell r="E35">
            <v>0</v>
          </cell>
          <cell r="F35">
            <v>0</v>
          </cell>
          <cell r="G35">
            <v>58705.859200000006</v>
          </cell>
          <cell r="H35">
            <v>0</v>
          </cell>
        </row>
        <row r="36">
          <cell r="A36" t="str">
            <v>1.1.1.3.1.1.34</v>
          </cell>
          <cell r="B36" t="str">
            <v xml:space="preserve">SERGIO BERNAL CADENA  </v>
          </cell>
          <cell r="C36">
            <v>96822.997600999661</v>
          </cell>
          <cell r="D36">
            <v>0</v>
          </cell>
          <cell r="E36">
            <v>0</v>
          </cell>
          <cell r="F36">
            <v>0</v>
          </cell>
          <cell r="G36">
            <v>96822.997600999661</v>
          </cell>
          <cell r="H36">
            <v>0</v>
          </cell>
        </row>
        <row r="37">
          <cell r="A37" t="str">
            <v>1.1.1.3.1.1.36</v>
          </cell>
          <cell r="B37" t="str">
            <v xml:space="preserve">HOSPITAL DE ESPECIALIDADES MIG. S.A. DE .C.V  </v>
          </cell>
          <cell r="C37">
            <v>39470.990401000076</v>
          </cell>
          <cell r="D37">
            <v>0</v>
          </cell>
          <cell r="E37">
            <v>0</v>
          </cell>
          <cell r="F37">
            <v>39470.995200000012</v>
          </cell>
          <cell r="G37">
            <v>0</v>
          </cell>
          <cell r="H37">
            <v>0</v>
          </cell>
        </row>
        <row r="38">
          <cell r="A38" t="str">
            <v>1.1.1.3.1.1.37</v>
          </cell>
          <cell r="B38" t="str">
            <v xml:space="preserve">CLS MEDICA EN ORTOPEDIA S DE RL DE CV  </v>
          </cell>
          <cell r="C38">
            <v>92084.517200000002</v>
          </cell>
          <cell r="D38">
            <v>0</v>
          </cell>
          <cell r="E38">
            <v>0</v>
          </cell>
          <cell r="F38">
            <v>0</v>
          </cell>
          <cell r="G38">
            <v>92084.517200000002</v>
          </cell>
          <cell r="H38">
            <v>0</v>
          </cell>
        </row>
        <row r="39">
          <cell r="A39" t="str">
            <v>1.1.1.3.1.1.38</v>
          </cell>
          <cell r="B39" t="str">
            <v xml:space="preserve">SERVICIOS DE SALUD DEL ESTADO DE QUERETARO  </v>
          </cell>
          <cell r="C39">
            <v>23902.393661378766</v>
          </cell>
          <cell r="D39">
            <v>0</v>
          </cell>
          <cell r="E39">
            <v>0</v>
          </cell>
          <cell r="F39">
            <v>0</v>
          </cell>
          <cell r="G39">
            <v>23902.393661378766</v>
          </cell>
          <cell r="H39">
            <v>0</v>
          </cell>
        </row>
        <row r="40">
          <cell r="A40" t="str">
            <v>1.1.1.3.1.1.39</v>
          </cell>
          <cell r="B40" t="str">
            <v xml:space="preserve">COMERCIALIZADORA Y DISTRIBUIDORA METROPOLITANA S.A. DE C.V.  </v>
          </cell>
          <cell r="C40">
            <v>0</v>
          </cell>
          <cell r="D40">
            <v>0</v>
          </cell>
          <cell r="E40">
            <v>14645</v>
          </cell>
          <cell r="F40">
            <v>0</v>
          </cell>
          <cell r="G40">
            <v>14645</v>
          </cell>
          <cell r="H40">
            <v>0</v>
          </cell>
        </row>
        <row r="41">
          <cell r="A41" t="str">
            <v>1.1.1.3.1.1.41</v>
          </cell>
          <cell r="B41" t="str">
            <v xml:space="preserve">SEDNA HOSPITAL S.A. DE C.V.  </v>
          </cell>
          <cell r="C41">
            <v>2900.0120010008104</v>
          </cell>
          <cell r="D41">
            <v>0</v>
          </cell>
          <cell r="E41">
            <v>0</v>
          </cell>
          <cell r="F41">
            <v>0</v>
          </cell>
          <cell r="G41">
            <v>2900.0120010008104</v>
          </cell>
          <cell r="H41">
            <v>0</v>
          </cell>
        </row>
        <row r="42">
          <cell r="A42" t="str">
            <v>1.1.1.3.1.1.43</v>
          </cell>
          <cell r="B42" t="str">
            <v xml:space="preserve">LHM Importaciones SA. de CV.  </v>
          </cell>
          <cell r="C42">
            <v>10150</v>
          </cell>
          <cell r="D42">
            <v>0</v>
          </cell>
          <cell r="E42">
            <v>0</v>
          </cell>
          <cell r="F42">
            <v>0</v>
          </cell>
          <cell r="G42">
            <v>10150</v>
          </cell>
          <cell r="H42">
            <v>0</v>
          </cell>
        </row>
        <row r="43">
          <cell r="A43" t="str">
            <v>1.1.1.3.1.1.44</v>
          </cell>
          <cell r="B43" t="str">
            <v xml:space="preserve">MEDICA IDEAS S.A. DE C.V.  </v>
          </cell>
          <cell r="C43">
            <v>76401.041999999958</v>
          </cell>
          <cell r="D43">
            <v>0</v>
          </cell>
          <cell r="E43">
            <v>0</v>
          </cell>
          <cell r="F43">
            <v>76401.045199999993</v>
          </cell>
          <cell r="G43">
            <v>0</v>
          </cell>
          <cell r="H43">
            <v>0</v>
          </cell>
        </row>
        <row r="44">
          <cell r="A44" t="str">
            <v>1.1.1.3.1.1.46</v>
          </cell>
          <cell r="B44" t="str">
            <v xml:space="preserve">HBD CENTRO DE CIRUGIA DE CORTA ESTANCIA MEXICO UNO S A P I DE C V  </v>
          </cell>
          <cell r="C44">
            <v>204464.88240000047</v>
          </cell>
          <cell r="D44">
            <v>0</v>
          </cell>
          <cell r="E44">
            <v>5164.32</v>
          </cell>
          <cell r="F44">
            <v>5164.32</v>
          </cell>
          <cell r="G44">
            <v>204464.88240000047</v>
          </cell>
          <cell r="H44">
            <v>0</v>
          </cell>
        </row>
        <row r="45">
          <cell r="A45" t="str">
            <v>1.1.1.3.1.1.48</v>
          </cell>
          <cell r="B45" t="str">
            <v xml:space="preserve">SATELITE SPORTS CLINIC AMBULATORIAS S.A. DE C.V.  </v>
          </cell>
          <cell r="C45">
            <v>64676.008400000283</v>
          </cell>
          <cell r="D45">
            <v>0</v>
          </cell>
          <cell r="E45">
            <v>0</v>
          </cell>
          <cell r="F45">
            <v>0</v>
          </cell>
          <cell r="G45">
            <v>64676.008400000283</v>
          </cell>
          <cell r="H45">
            <v>0</v>
          </cell>
        </row>
        <row r="46">
          <cell r="A46" t="str">
            <v>1.1.1.3.1.1.50</v>
          </cell>
          <cell r="B46" t="str">
            <v xml:space="preserve">STROPS SERVICIOS S.A. DE C.V.  </v>
          </cell>
          <cell r="C46">
            <v>14586.08</v>
          </cell>
          <cell r="D46">
            <v>0</v>
          </cell>
          <cell r="E46">
            <v>0</v>
          </cell>
          <cell r="F46">
            <v>0</v>
          </cell>
          <cell r="G46">
            <v>14586.08</v>
          </cell>
          <cell r="H46">
            <v>0</v>
          </cell>
        </row>
        <row r="47">
          <cell r="A47" t="str">
            <v>1.1.1.3.1.1.51</v>
          </cell>
          <cell r="B47" t="str">
            <v xml:space="preserve">Sistema Municipal Para el Desarrollo Integral de la Familia del Municipio de Corregidora, Qro.  </v>
          </cell>
          <cell r="C47">
            <v>3000</v>
          </cell>
          <cell r="D47">
            <v>0</v>
          </cell>
          <cell r="E47">
            <v>0</v>
          </cell>
          <cell r="F47">
            <v>0</v>
          </cell>
          <cell r="G47">
            <v>3000</v>
          </cell>
          <cell r="H47">
            <v>0</v>
          </cell>
        </row>
        <row r="48">
          <cell r="A48" t="str">
            <v>1.1.1.3.1.1.52</v>
          </cell>
          <cell r="B48" t="str">
            <v xml:space="preserve">CLINICA DE ESPECIALIDADES MEDICAS DEL SUR SC  </v>
          </cell>
          <cell r="C48">
            <v>70790.570031001233</v>
          </cell>
          <cell r="D48">
            <v>0</v>
          </cell>
          <cell r="E48">
            <v>76210.016400000022</v>
          </cell>
          <cell r="F48">
            <v>57124.202436000007</v>
          </cell>
          <cell r="G48">
            <v>89876.383995001248</v>
          </cell>
          <cell r="H48">
            <v>0</v>
          </cell>
        </row>
        <row r="49">
          <cell r="A49" t="str">
            <v>1.1.1.3.1.1.53</v>
          </cell>
          <cell r="B49" t="str">
            <v xml:space="preserve">NUEVO SANATORIO DURANGO S.A DE C.V  </v>
          </cell>
          <cell r="C49">
            <v>0</v>
          </cell>
          <cell r="D49">
            <v>0</v>
          </cell>
          <cell r="E49">
            <v>61188.816800000001</v>
          </cell>
          <cell r="F49">
            <v>0</v>
          </cell>
          <cell r="G49">
            <v>61188.828799999988</v>
          </cell>
          <cell r="H49">
            <v>0</v>
          </cell>
        </row>
        <row r="50">
          <cell r="A50" t="str">
            <v>1.1.1.3.1.1.56</v>
          </cell>
          <cell r="B50" t="str">
            <v xml:space="preserve">SERVICIOS HOSPITALARIOS PALACE ATHENEA, S.A. DE C.V.  </v>
          </cell>
          <cell r="C50">
            <v>7539.9991999999911</v>
          </cell>
          <cell r="D50">
            <v>0</v>
          </cell>
          <cell r="E50">
            <v>0</v>
          </cell>
          <cell r="F50">
            <v>0</v>
          </cell>
          <cell r="G50">
            <v>7539.9991999999911</v>
          </cell>
          <cell r="H50">
            <v>0</v>
          </cell>
        </row>
        <row r="51">
          <cell r="A51" t="str">
            <v>1.1.1.3.1.1.64</v>
          </cell>
          <cell r="B51" t="str">
            <v xml:space="preserve">OPERADORA DE HOSPITALES ANGELES, S.A. DE C.V.  </v>
          </cell>
          <cell r="C51">
            <v>0</v>
          </cell>
          <cell r="D51">
            <v>0</v>
          </cell>
          <cell r="E51">
            <v>1160</v>
          </cell>
          <cell r="F51">
            <v>0</v>
          </cell>
          <cell r="G51">
            <v>1160.00359999988</v>
          </cell>
          <cell r="H51">
            <v>0</v>
          </cell>
        </row>
        <row r="52">
          <cell r="A52" t="str">
            <v>1.1.1.3.1.1.76</v>
          </cell>
          <cell r="B52" t="str">
            <v xml:space="preserve">BIOSPINE, S.A. DE C.V.  </v>
          </cell>
          <cell r="C52">
            <v>17441.645599999989</v>
          </cell>
          <cell r="D52">
            <v>0</v>
          </cell>
          <cell r="E52">
            <v>0</v>
          </cell>
          <cell r="F52">
            <v>0</v>
          </cell>
          <cell r="G52">
            <v>17441.645599999989</v>
          </cell>
          <cell r="H52">
            <v>0</v>
          </cell>
        </row>
        <row r="53">
          <cell r="A53" t="str">
            <v>1.1.1.3.1.1.88</v>
          </cell>
          <cell r="B53" t="str">
            <v xml:space="preserve">MEDICAL PAYMENT SOLUTION, S.C.  </v>
          </cell>
          <cell r="C53">
            <v>243645.8676000002</v>
          </cell>
          <cell r="D53">
            <v>0</v>
          </cell>
          <cell r="E53">
            <v>0</v>
          </cell>
          <cell r="F53">
            <v>0</v>
          </cell>
          <cell r="G53">
            <v>243645.8676000002</v>
          </cell>
          <cell r="H53">
            <v>0</v>
          </cell>
        </row>
        <row r="54">
          <cell r="A54" t="str">
            <v>1.1.1.3.1.1.112</v>
          </cell>
          <cell r="B54" t="str">
            <v xml:space="preserve">BRILOS DE MÉXICO S.A. DE C.V.  </v>
          </cell>
          <cell r="C54">
            <v>32561.200296998955</v>
          </cell>
          <cell r="D54">
            <v>0</v>
          </cell>
          <cell r="E54">
            <v>247186.58601999999</v>
          </cell>
          <cell r="F54">
            <v>188548.58592000001</v>
          </cell>
          <cell r="G54">
            <v>91199.200396998931</v>
          </cell>
          <cell r="H54">
            <v>0</v>
          </cell>
        </row>
        <row r="55">
          <cell r="A55" t="str">
            <v>1.1.1.3.1.1.114</v>
          </cell>
          <cell r="B55" t="str">
            <v xml:space="preserve">HSAI CORTA ESTANCIA S.A. DE C.V.  </v>
          </cell>
          <cell r="C55">
            <v>350552.93200100015</v>
          </cell>
          <cell r="D55">
            <v>0</v>
          </cell>
          <cell r="E55">
            <v>0</v>
          </cell>
          <cell r="F55">
            <v>38972.195200000002</v>
          </cell>
          <cell r="G55">
            <v>311580.73680100014</v>
          </cell>
          <cell r="H55">
            <v>0</v>
          </cell>
        </row>
        <row r="56">
          <cell r="A56" t="str">
            <v>1.1.1.3.1.1.118</v>
          </cell>
          <cell r="B56" t="str">
            <v xml:space="preserve">APLICACIONES MEDICAS INTEGRALES S.A. DE C.V.  </v>
          </cell>
          <cell r="C56">
            <v>16122.628400000045</v>
          </cell>
          <cell r="D56">
            <v>0</v>
          </cell>
          <cell r="E56">
            <v>0</v>
          </cell>
          <cell r="F56">
            <v>0</v>
          </cell>
          <cell r="G56">
            <v>16122.628400000045</v>
          </cell>
          <cell r="H56">
            <v>0</v>
          </cell>
        </row>
        <row r="57">
          <cell r="A57" t="str">
            <v>1.1.1.3.1.1.145</v>
          </cell>
          <cell r="B57" t="str">
            <v>FRANCISCO CRUZ LOPEZ</v>
          </cell>
          <cell r="C57">
            <v>0</v>
          </cell>
          <cell r="D57">
            <v>0</v>
          </cell>
          <cell r="E57">
            <v>35680.091999999997</v>
          </cell>
          <cell r="F57">
            <v>35680.091999999997</v>
          </cell>
          <cell r="G57">
            <v>0</v>
          </cell>
          <cell r="H57">
            <v>0</v>
          </cell>
        </row>
        <row r="58">
          <cell r="A58" t="str">
            <v>1.1.1.3.1.1.148</v>
          </cell>
          <cell r="B58" t="str">
            <v xml:space="preserve">SANATORIO TRINIDAD S.A. DE C.V.  </v>
          </cell>
          <cell r="C58">
            <v>23918.411199000198</v>
          </cell>
          <cell r="D58">
            <v>0</v>
          </cell>
          <cell r="E58">
            <v>8907.5588000000007</v>
          </cell>
          <cell r="F58">
            <v>0</v>
          </cell>
          <cell r="G58">
            <v>32825.969999000197</v>
          </cell>
          <cell r="H58">
            <v>0</v>
          </cell>
        </row>
        <row r="59">
          <cell r="A59" t="str">
            <v>1.1.1.3.1.1.185</v>
          </cell>
          <cell r="B59" t="str">
            <v>OLGA ARMINDA SALIM BALBOA</v>
          </cell>
          <cell r="C59">
            <v>31917.63200099998</v>
          </cell>
          <cell r="D59">
            <v>0</v>
          </cell>
          <cell r="E59">
            <v>0</v>
          </cell>
          <cell r="F59">
            <v>0</v>
          </cell>
          <cell r="G59">
            <v>31917.63200099998</v>
          </cell>
          <cell r="H59">
            <v>0</v>
          </cell>
        </row>
        <row r="60">
          <cell r="A60" t="str">
            <v>1.1.1.3.1.1.193</v>
          </cell>
          <cell r="B60" t="str">
            <v xml:space="preserve">W&amp;amp;GPM PROVEEDOR UNIVERSAL S.A DE C.V.  </v>
          </cell>
          <cell r="C60">
            <v>0</v>
          </cell>
          <cell r="D60">
            <v>0</v>
          </cell>
          <cell r="E60">
            <v>13361.924000000001</v>
          </cell>
          <cell r="F60">
            <v>0</v>
          </cell>
          <cell r="G60">
            <v>13361.924000000001</v>
          </cell>
          <cell r="H60">
            <v>0</v>
          </cell>
        </row>
        <row r="61">
          <cell r="A61" t="str">
            <v>1.1.1.3.1.1.198</v>
          </cell>
          <cell r="B61" t="str">
            <v>JESUS IVAN MUÑOZ DIAZ</v>
          </cell>
          <cell r="C61">
            <v>127.23999999999978</v>
          </cell>
          <cell r="D61">
            <v>0</v>
          </cell>
          <cell r="E61">
            <v>0</v>
          </cell>
          <cell r="F61">
            <v>0</v>
          </cell>
          <cell r="G61">
            <v>127.23999999999978</v>
          </cell>
          <cell r="H61">
            <v>0</v>
          </cell>
        </row>
        <row r="62">
          <cell r="A62" t="str">
            <v>1.1.1.3.1.1.199</v>
          </cell>
          <cell r="B62" t="str">
            <v xml:space="preserve">PLANET MART SERVICES S.A DE C.V.  </v>
          </cell>
          <cell r="C62">
            <v>101381.00960099511</v>
          </cell>
          <cell r="D62">
            <v>0</v>
          </cell>
          <cell r="E62">
            <v>206096.99119999999</v>
          </cell>
          <cell r="F62">
            <v>101381.00719999999</v>
          </cell>
          <cell r="G62">
            <v>206096.99360099511</v>
          </cell>
          <cell r="H62">
            <v>0</v>
          </cell>
        </row>
        <row r="63">
          <cell r="A63" t="str">
            <v>1.1.1.3.1.1.212</v>
          </cell>
          <cell r="B63" t="str">
            <v xml:space="preserve">SOCIEDAD DE BENEFICENCIA ESPAÑOLA IAP  </v>
          </cell>
          <cell r="C63">
            <v>13554.600000000002</v>
          </cell>
          <cell r="D63">
            <v>0</v>
          </cell>
          <cell r="E63">
            <v>0</v>
          </cell>
          <cell r="F63">
            <v>0</v>
          </cell>
          <cell r="G63">
            <v>13554.600000000004</v>
          </cell>
          <cell r="H63">
            <v>0</v>
          </cell>
        </row>
        <row r="64">
          <cell r="A64" t="str">
            <v>1.1.1.3.1.1.221</v>
          </cell>
          <cell r="B64" t="str">
            <v xml:space="preserve">BUPA MEXICO COMPAÑIA DE SEGUROS S,A DE C.V.  </v>
          </cell>
          <cell r="C64">
            <v>11663.99992</v>
          </cell>
          <cell r="D64">
            <v>0</v>
          </cell>
          <cell r="E64">
            <v>0</v>
          </cell>
          <cell r="F64">
            <v>0</v>
          </cell>
          <cell r="G64">
            <v>11663.99992</v>
          </cell>
          <cell r="H64">
            <v>0</v>
          </cell>
        </row>
        <row r="65">
          <cell r="A65" t="str">
            <v>1.1.1.3.1.1.260</v>
          </cell>
          <cell r="B65" t="str">
            <v xml:space="preserve">ORTHOPEDICS HADAR, S.A. DE C.V.  </v>
          </cell>
          <cell r="C65">
            <v>12835.020101000147</v>
          </cell>
          <cell r="D65">
            <v>0</v>
          </cell>
          <cell r="E65">
            <v>0</v>
          </cell>
          <cell r="F65">
            <v>0</v>
          </cell>
          <cell r="G65">
            <v>12835.020101000147</v>
          </cell>
          <cell r="H65">
            <v>0</v>
          </cell>
        </row>
        <row r="66">
          <cell r="A66" t="str">
            <v>1.1.1.3.1.1.271</v>
          </cell>
          <cell r="B66" t="str">
            <v>EDITH WEHBER GARCIA</v>
          </cell>
          <cell r="C66">
            <v>31648.094400000002</v>
          </cell>
          <cell r="D66">
            <v>0</v>
          </cell>
          <cell r="E66">
            <v>0</v>
          </cell>
          <cell r="F66">
            <v>0</v>
          </cell>
          <cell r="G66">
            <v>31648.094400000002</v>
          </cell>
          <cell r="H66">
            <v>0</v>
          </cell>
        </row>
        <row r="67">
          <cell r="A67" t="str">
            <v>1.1.1.3.1.1.277</v>
          </cell>
          <cell r="B67" t="str">
            <v xml:space="preserve">CENTRO HOSPITALARIO MAC S.A. DE C.V.  </v>
          </cell>
          <cell r="C67">
            <v>15997.130798999977</v>
          </cell>
          <cell r="D67">
            <v>0</v>
          </cell>
          <cell r="E67">
            <v>0</v>
          </cell>
          <cell r="F67">
            <v>0</v>
          </cell>
          <cell r="G67">
            <v>15997.130798999977</v>
          </cell>
          <cell r="H67">
            <v>0</v>
          </cell>
        </row>
        <row r="68">
          <cell r="A68" t="str">
            <v>1.1.1.3.1.1.285</v>
          </cell>
          <cell r="B68" t="str">
            <v xml:space="preserve">AXA ASSISTANCE MEXICO S.A. DE C.V.  </v>
          </cell>
          <cell r="C68">
            <v>129040.9635969993</v>
          </cell>
          <cell r="D68">
            <v>0</v>
          </cell>
          <cell r="E68">
            <v>0</v>
          </cell>
          <cell r="F68">
            <v>0</v>
          </cell>
          <cell r="G68">
            <v>129040.9635969993</v>
          </cell>
          <cell r="H68">
            <v>0</v>
          </cell>
        </row>
        <row r="69">
          <cell r="A69" t="str">
            <v>1.1.1.3.1.1.290</v>
          </cell>
          <cell r="B69" t="str">
            <v>GUILLERMINA JIMENEZ RODRIGUEZ</v>
          </cell>
          <cell r="C69">
            <v>3.5500000000001819</v>
          </cell>
          <cell r="D69">
            <v>0</v>
          </cell>
          <cell r="E69">
            <v>0</v>
          </cell>
          <cell r="F69">
            <v>0</v>
          </cell>
          <cell r="G69">
            <v>3.5500000000001819</v>
          </cell>
          <cell r="H69">
            <v>0</v>
          </cell>
        </row>
        <row r="70">
          <cell r="A70" t="str">
            <v>1.1.1.3.1.1.318</v>
          </cell>
          <cell r="B70" t="str">
            <v xml:space="preserve">RECYORTOPEDICS S.A. DE C.V.  </v>
          </cell>
          <cell r="C70">
            <v>18390.640000000014</v>
          </cell>
          <cell r="D70">
            <v>0</v>
          </cell>
          <cell r="E70">
            <v>39567.89</v>
          </cell>
          <cell r="F70">
            <v>0</v>
          </cell>
          <cell r="G70">
            <v>57958.530000000013</v>
          </cell>
          <cell r="H70">
            <v>0</v>
          </cell>
        </row>
        <row r="71">
          <cell r="A71" t="str">
            <v>1.1.1.3.1.1.335</v>
          </cell>
          <cell r="B71" t="str">
            <v xml:space="preserve">PLATINUM MEDIC SOLUTIONS, S.A. DE C.V.  </v>
          </cell>
          <cell r="C71">
            <v>0</v>
          </cell>
          <cell r="D71">
            <v>0</v>
          </cell>
          <cell r="E71">
            <v>7670.2795999999998</v>
          </cell>
          <cell r="F71">
            <v>7670.2795999999998</v>
          </cell>
          <cell r="G71">
            <v>0</v>
          </cell>
          <cell r="H71">
            <v>0</v>
          </cell>
        </row>
        <row r="72">
          <cell r="A72" t="str">
            <v>1.1.1.3.1.1.336</v>
          </cell>
          <cell r="B72" t="str">
            <v xml:space="preserve">SEGUROS INBURSA S.A. GRUPO FINANCIERO INBURSA  </v>
          </cell>
          <cell r="C72">
            <v>83951.705600000103</v>
          </cell>
          <cell r="D72">
            <v>0</v>
          </cell>
          <cell r="E72">
            <v>0</v>
          </cell>
          <cell r="F72">
            <v>83951.705600000001</v>
          </cell>
          <cell r="G72">
            <v>0</v>
          </cell>
          <cell r="H72">
            <v>0</v>
          </cell>
        </row>
        <row r="73">
          <cell r="A73" t="str">
            <v>1.1.1.3.1.1.373</v>
          </cell>
          <cell r="B73" t="str">
            <v xml:space="preserve">PROVEEDORA GENUS S.A. DE C.V.  </v>
          </cell>
          <cell r="C73">
            <v>0</v>
          </cell>
          <cell r="D73">
            <v>0</v>
          </cell>
          <cell r="E73">
            <v>7872.2240000000002</v>
          </cell>
          <cell r="F73">
            <v>7872.2240000000002</v>
          </cell>
          <cell r="G73">
            <v>0</v>
          </cell>
          <cell r="H73">
            <v>0</v>
          </cell>
        </row>
        <row r="74">
          <cell r="A74" t="str">
            <v>1.1.1.3.1.1.376</v>
          </cell>
          <cell r="B74" t="str">
            <v xml:space="preserve">ORTOLAP DEL SURESTE SA DE CV  </v>
          </cell>
          <cell r="C74">
            <v>117977.8348</v>
          </cell>
          <cell r="D74">
            <v>0</v>
          </cell>
          <cell r="E74">
            <v>0</v>
          </cell>
          <cell r="F74">
            <v>0</v>
          </cell>
          <cell r="G74">
            <v>117977.8348</v>
          </cell>
          <cell r="H74">
            <v>0</v>
          </cell>
        </row>
        <row r="75">
          <cell r="A75" t="str">
            <v>1.1.1.3.1.1.388</v>
          </cell>
          <cell r="B75" t="str">
            <v>KARINA ALEJANDRA MEDINA TENA</v>
          </cell>
          <cell r="C75">
            <v>0</v>
          </cell>
          <cell r="D75">
            <v>0</v>
          </cell>
          <cell r="E75">
            <v>46453.232400000001</v>
          </cell>
          <cell r="F75">
            <v>46453.232399999994</v>
          </cell>
          <cell r="G75">
            <v>0</v>
          </cell>
          <cell r="H75">
            <v>0</v>
          </cell>
        </row>
        <row r="76">
          <cell r="A76" t="str">
            <v>1.1.1.3.1.1.395</v>
          </cell>
          <cell r="B76" t="str">
            <v xml:space="preserve">3I ELECTRONICS SA DE CV  </v>
          </cell>
          <cell r="C76">
            <v>0</v>
          </cell>
          <cell r="D76">
            <v>0</v>
          </cell>
          <cell r="E76">
            <v>10995.811331999999</v>
          </cell>
          <cell r="F76">
            <v>10995.811331999999</v>
          </cell>
          <cell r="G76">
            <v>0</v>
          </cell>
          <cell r="H76">
            <v>0</v>
          </cell>
        </row>
        <row r="77">
          <cell r="A77" t="str">
            <v>1.1.1.3.1.1.396</v>
          </cell>
          <cell r="B77" t="str">
            <v xml:space="preserve">CLINICA DE RODILLA Y PIE S.C.  </v>
          </cell>
          <cell r="C77">
            <v>7999.9999880000005</v>
          </cell>
          <cell r="D77">
            <v>0</v>
          </cell>
          <cell r="E77">
            <v>0</v>
          </cell>
          <cell r="F77">
            <v>0</v>
          </cell>
          <cell r="G77">
            <v>7999.9999880000005</v>
          </cell>
          <cell r="H77">
            <v>0</v>
          </cell>
        </row>
        <row r="78">
          <cell r="A78" t="str">
            <v>1.1.1.3.1.1.398</v>
          </cell>
          <cell r="B78" t="str">
            <v>ANA CAROLINA HERRERA CUADRA</v>
          </cell>
          <cell r="C78">
            <v>0</v>
          </cell>
          <cell r="D78">
            <v>0</v>
          </cell>
          <cell r="E78">
            <v>14210</v>
          </cell>
          <cell r="F78">
            <v>14210</v>
          </cell>
          <cell r="G78">
            <v>0</v>
          </cell>
          <cell r="H78">
            <v>0</v>
          </cell>
        </row>
        <row r="79">
          <cell r="A79" t="str">
            <v>1.1.1.3.1.1.399</v>
          </cell>
          <cell r="B79" t="str">
            <v xml:space="preserve">CIDESPA, S.A. DE C.V.  </v>
          </cell>
          <cell r="C79">
            <v>0</v>
          </cell>
          <cell r="D79">
            <v>0</v>
          </cell>
          <cell r="E79">
            <v>86499.654879999987</v>
          </cell>
          <cell r="F79">
            <v>86499.654878999994</v>
          </cell>
          <cell r="G79">
            <v>0</v>
          </cell>
          <cell r="H79">
            <v>0</v>
          </cell>
        </row>
        <row r="80">
          <cell r="A80" t="str">
            <v>1.1.1.3.1.1.400</v>
          </cell>
          <cell r="B80" t="str">
            <v>IVETTE BECERRIL MINJAREZ</v>
          </cell>
          <cell r="C80">
            <v>0</v>
          </cell>
          <cell r="D80">
            <v>0</v>
          </cell>
          <cell r="E80">
            <v>4930</v>
          </cell>
          <cell r="F80">
            <v>4930</v>
          </cell>
          <cell r="G80">
            <v>0</v>
          </cell>
          <cell r="H80">
            <v>0</v>
          </cell>
        </row>
        <row r="81">
          <cell r="A81" t="str">
            <v>1.1.1.3.1.1.401</v>
          </cell>
          <cell r="B81" t="str">
            <v>ISABEL BRIZIO ARELLANO</v>
          </cell>
          <cell r="C81">
            <v>0</v>
          </cell>
          <cell r="D81">
            <v>0</v>
          </cell>
          <cell r="E81">
            <v>4849.9135999999999</v>
          </cell>
          <cell r="F81">
            <v>4849.91</v>
          </cell>
          <cell r="G81">
            <v>0</v>
          </cell>
          <cell r="H81">
            <v>0</v>
          </cell>
        </row>
        <row r="82">
          <cell r="A82" t="str">
            <v>1.1.1.3.1.1.402</v>
          </cell>
          <cell r="B82" t="str">
            <v>RICARDO MEJIA SANCHEZ</v>
          </cell>
          <cell r="C82">
            <v>0</v>
          </cell>
          <cell r="D82">
            <v>0</v>
          </cell>
          <cell r="E82">
            <v>56408.480000000003</v>
          </cell>
          <cell r="F82">
            <v>56408.480000000003</v>
          </cell>
          <cell r="G82">
            <v>0</v>
          </cell>
          <cell r="H82">
            <v>0</v>
          </cell>
        </row>
        <row r="83">
          <cell r="A83" t="str">
            <v>1.1.1.3.1.1.403</v>
          </cell>
          <cell r="B83" t="str">
            <v>ANTOUN SARKIS NEHME KURI</v>
          </cell>
          <cell r="C83">
            <v>0</v>
          </cell>
          <cell r="D83">
            <v>0</v>
          </cell>
          <cell r="E83">
            <v>6762.8</v>
          </cell>
          <cell r="F83">
            <v>6762.8</v>
          </cell>
          <cell r="G83">
            <v>0</v>
          </cell>
          <cell r="H83">
            <v>0</v>
          </cell>
        </row>
        <row r="84">
          <cell r="A84" t="str">
            <v>1.1.1.3.2</v>
          </cell>
          <cell r="B84" t="str">
            <v xml:space="preserve"> A CARGO DE OTROS DEUDORES </v>
          </cell>
          <cell r="C84">
            <v>264625.2892557595</v>
          </cell>
          <cell r="D84">
            <v>0</v>
          </cell>
          <cell r="E84">
            <v>0</v>
          </cell>
          <cell r="F84">
            <v>33.341200000000001</v>
          </cell>
          <cell r="G84">
            <v>264591.94805575954</v>
          </cell>
          <cell r="H84">
            <v>0</v>
          </cell>
        </row>
        <row r="85">
          <cell r="A85" t="str">
            <v>1.1.1.3.2.4</v>
          </cell>
          <cell r="B85" t="str">
            <v xml:space="preserve"> DEUDORES DIVERSOS </v>
          </cell>
          <cell r="C85">
            <v>20011.719255759541</v>
          </cell>
          <cell r="D85">
            <v>0</v>
          </cell>
          <cell r="E85">
            <v>0</v>
          </cell>
          <cell r="F85">
            <v>33.341200000000001</v>
          </cell>
          <cell r="G85">
            <v>19978.378055759542</v>
          </cell>
          <cell r="H85">
            <v>0</v>
          </cell>
        </row>
        <row r="86">
          <cell r="A86" t="str">
            <v>1.1.1.3.2.4.1</v>
          </cell>
          <cell r="B86" t="str">
            <v xml:space="preserve"> DEUDORES DIVERSOS </v>
          </cell>
          <cell r="C86">
            <v>20011.719255759541</v>
          </cell>
          <cell r="D86">
            <v>0</v>
          </cell>
          <cell r="E86">
            <v>0</v>
          </cell>
          <cell r="F86">
            <v>33.341200000000001</v>
          </cell>
          <cell r="G86">
            <v>19978.378055759542</v>
          </cell>
          <cell r="H86">
            <v>0</v>
          </cell>
        </row>
        <row r="87">
          <cell r="A87" t="str">
            <v>1.1.1.3.2.4.1.7</v>
          </cell>
          <cell r="B87" t="str">
            <v xml:space="preserve">DIVERSOS  </v>
          </cell>
          <cell r="C87">
            <v>1668.5432479999145</v>
          </cell>
          <cell r="D87">
            <v>0</v>
          </cell>
          <cell r="E87">
            <v>0</v>
          </cell>
          <cell r="F87">
            <v>33.341200000000001</v>
          </cell>
          <cell r="G87">
            <v>1635.2020479999144</v>
          </cell>
          <cell r="H87">
            <v>0</v>
          </cell>
        </row>
        <row r="88">
          <cell r="A88" t="str">
            <v>1.1.1.3.2.4.1.8</v>
          </cell>
          <cell r="B88" t="str">
            <v xml:space="preserve"> LOURDES VELAZQUEZ MERIN </v>
          </cell>
          <cell r="C88">
            <v>4400</v>
          </cell>
          <cell r="D88">
            <v>0</v>
          </cell>
          <cell r="E88">
            <v>0</v>
          </cell>
          <cell r="F88">
            <v>0</v>
          </cell>
          <cell r="G88">
            <v>4400</v>
          </cell>
          <cell r="H88">
            <v>0</v>
          </cell>
        </row>
        <row r="89">
          <cell r="A89" t="str">
            <v>1.1.1.3.2.4.1.11</v>
          </cell>
          <cell r="B89" t="str">
            <v>JULIO CESAR FUENTES MENDOZA</v>
          </cell>
          <cell r="C89">
            <v>13943.178</v>
          </cell>
          <cell r="D89">
            <v>0</v>
          </cell>
          <cell r="E89">
            <v>0</v>
          </cell>
          <cell r="F89">
            <v>0</v>
          </cell>
          <cell r="G89">
            <v>13943.178</v>
          </cell>
          <cell r="H89">
            <v>0</v>
          </cell>
        </row>
        <row r="90">
          <cell r="A90" t="str">
            <v>1.1.1.3.2.5</v>
          </cell>
          <cell r="B90" t="str">
            <v xml:space="preserve"> IMPUESTOS A FAVOR </v>
          </cell>
          <cell r="C90">
            <v>244613.56999999998</v>
          </cell>
          <cell r="D90">
            <v>0</v>
          </cell>
          <cell r="E90">
            <v>0</v>
          </cell>
          <cell r="F90">
            <v>0</v>
          </cell>
          <cell r="G90">
            <v>244613.56999999998</v>
          </cell>
          <cell r="H90">
            <v>0</v>
          </cell>
        </row>
        <row r="91">
          <cell r="A91" t="str">
            <v>1.1.1.3.2.5.1</v>
          </cell>
          <cell r="B91" t="str">
            <v>IVA A FAVOR</v>
          </cell>
          <cell r="C91">
            <v>-0.15000000001600711</v>
          </cell>
          <cell r="D91">
            <v>0</v>
          </cell>
          <cell r="E91">
            <v>0</v>
          </cell>
          <cell r="F91">
            <v>0</v>
          </cell>
          <cell r="G91">
            <v>-0.15000000001600711</v>
          </cell>
          <cell r="H91">
            <v>0</v>
          </cell>
        </row>
        <row r="92">
          <cell r="A92" t="str">
            <v>1.1.1.3.2.5.2</v>
          </cell>
          <cell r="B92" t="str">
            <v xml:space="preserve"> ISR A FAVOR </v>
          </cell>
          <cell r="C92">
            <v>243286</v>
          </cell>
          <cell r="D92">
            <v>0</v>
          </cell>
          <cell r="E92">
            <v>0</v>
          </cell>
          <cell r="F92">
            <v>0</v>
          </cell>
          <cell r="G92">
            <v>243286</v>
          </cell>
          <cell r="H92">
            <v>0</v>
          </cell>
        </row>
        <row r="93">
          <cell r="A93" t="str">
            <v>1.1.1.3.2.5.2.1</v>
          </cell>
          <cell r="B93" t="str">
            <v>ISR  PERSONAS MORALES REGIMEN GENERAL A FAVOR</v>
          </cell>
          <cell r="C93">
            <v>243286</v>
          </cell>
          <cell r="D93">
            <v>0</v>
          </cell>
          <cell r="E93">
            <v>0</v>
          </cell>
          <cell r="F93">
            <v>0</v>
          </cell>
          <cell r="G93">
            <v>243286</v>
          </cell>
          <cell r="H93">
            <v>0</v>
          </cell>
        </row>
        <row r="94">
          <cell r="A94" t="str">
            <v>1.1.1.3.2.5.7</v>
          </cell>
          <cell r="B94" t="str">
            <v>PAGO DE LO INDEBIDO</v>
          </cell>
          <cell r="C94">
            <v>1327.7199999999998</v>
          </cell>
          <cell r="D94">
            <v>0</v>
          </cell>
          <cell r="E94">
            <v>0</v>
          </cell>
          <cell r="F94">
            <v>0</v>
          </cell>
          <cell r="G94">
            <v>1327.7199999999998</v>
          </cell>
          <cell r="H94">
            <v>0</v>
          </cell>
        </row>
        <row r="95">
          <cell r="A95" t="str">
            <v>1.1.1.5</v>
          </cell>
          <cell r="B95" t="str">
            <v xml:space="preserve"> INVENTARIOS </v>
          </cell>
          <cell r="C95">
            <v>10781522.337085992</v>
          </cell>
          <cell r="D95">
            <v>0</v>
          </cell>
          <cell r="E95">
            <v>1197091.4257920003</v>
          </cell>
          <cell r="F95">
            <v>1057490.3914470002</v>
          </cell>
          <cell r="G95">
            <v>10921123.371430997</v>
          </cell>
          <cell r="H95">
            <v>0</v>
          </cell>
        </row>
        <row r="96">
          <cell r="A96" t="str">
            <v>1.1.1.5.1</v>
          </cell>
          <cell r="B96" t="str">
            <v xml:space="preserve"> PRODUCTOS TERMINADOS </v>
          </cell>
          <cell r="C96">
            <v>10781522.33708599</v>
          </cell>
          <cell r="D96">
            <v>0</v>
          </cell>
          <cell r="E96">
            <v>1197091.4257920003</v>
          </cell>
          <cell r="F96">
            <v>1057490.3914470002</v>
          </cell>
          <cell r="G96">
            <v>10921123.371430995</v>
          </cell>
          <cell r="H96">
            <v>0</v>
          </cell>
        </row>
        <row r="97">
          <cell r="A97" t="str">
            <v>1.1.1.5.1.1</v>
          </cell>
          <cell r="B97" t="str">
            <v xml:space="preserve"> ALMACÉN GENERAL </v>
          </cell>
          <cell r="C97">
            <v>10724490.27733399</v>
          </cell>
          <cell r="D97">
            <v>0</v>
          </cell>
          <cell r="E97">
            <v>1197969.8505840003</v>
          </cell>
          <cell r="F97">
            <v>845905.05565500003</v>
          </cell>
          <cell r="G97">
            <v>11076555.072262993</v>
          </cell>
          <cell r="H97">
            <v>0</v>
          </cell>
        </row>
        <row r="98">
          <cell r="A98" t="str">
            <v>1.1.1.5.1.3</v>
          </cell>
          <cell r="B98" t="str">
            <v xml:space="preserve"> ALMACEN REMISIONES </v>
          </cell>
          <cell r="C98">
            <v>57906.634306000364</v>
          </cell>
          <cell r="D98">
            <v>0</v>
          </cell>
          <cell r="E98">
            <v>160.21992800000001</v>
          </cell>
          <cell r="F98">
            <v>0</v>
          </cell>
          <cell r="G98">
            <v>58066.854234000391</v>
          </cell>
          <cell r="H98">
            <v>0</v>
          </cell>
        </row>
        <row r="99">
          <cell r="A99" t="str">
            <v>1.1.1.5.1.4</v>
          </cell>
          <cell r="B99" t="str">
            <v xml:space="preserve"> ALMACÉN CONSIGNACION </v>
          </cell>
          <cell r="C99">
            <v>3511.5597940000048</v>
          </cell>
          <cell r="D99">
            <v>0</v>
          </cell>
          <cell r="E99">
            <v>0</v>
          </cell>
          <cell r="F99">
            <v>3252.8004120000001</v>
          </cell>
          <cell r="G99">
            <v>258.75938200000564</v>
          </cell>
          <cell r="H99">
            <v>0</v>
          </cell>
        </row>
        <row r="100">
          <cell r="A100" t="str">
            <v>1.1.1.5.1.5</v>
          </cell>
          <cell r="B100" t="str">
            <v xml:space="preserve"> ALMACÉN QUERÉTARO </v>
          </cell>
          <cell r="C100">
            <v>18.175407999976414</v>
          </cell>
          <cell r="D100">
            <v>0</v>
          </cell>
          <cell r="E100">
            <v>-1621.704144</v>
          </cell>
          <cell r="F100">
            <v>0</v>
          </cell>
          <cell r="G100">
            <v>-1603.5287360000411</v>
          </cell>
          <cell r="H100">
            <v>0</v>
          </cell>
        </row>
        <row r="101">
          <cell r="A101" t="str">
            <v>1.1.1.5.1.6</v>
          </cell>
          <cell r="B101" t="str">
            <v xml:space="preserve"> ALMACÉN MEDSTENT </v>
          </cell>
          <cell r="C101">
            <v>-4404.3139110002003</v>
          </cell>
          <cell r="D101">
            <v>0</v>
          </cell>
          <cell r="E101">
            <v>583.05942400000004</v>
          </cell>
          <cell r="F101">
            <v>208332.53538000002</v>
          </cell>
          <cell r="G101">
            <v>-212153.7898669992</v>
          </cell>
          <cell r="H101">
            <v>0</v>
          </cell>
        </row>
        <row r="102">
          <cell r="A102" t="str">
            <v>1.1.1.9</v>
          </cell>
          <cell r="B102" t="str">
            <v xml:space="preserve"> PAGOS ANTICIPADOS </v>
          </cell>
          <cell r="C102">
            <v>42540.842192240365</v>
          </cell>
          <cell r="D102">
            <v>0</v>
          </cell>
          <cell r="E102">
            <v>89677.270000000019</v>
          </cell>
          <cell r="F102">
            <v>98521.1</v>
          </cell>
          <cell r="G102">
            <v>33697.012192240385</v>
          </cell>
          <cell r="H102">
            <v>0</v>
          </cell>
        </row>
        <row r="103">
          <cell r="A103" t="str">
            <v>1.1.1.9.1</v>
          </cell>
          <cell r="B103" t="str">
            <v xml:space="preserve"> ANTICIPO A PROVEEDORES </v>
          </cell>
          <cell r="C103">
            <v>843.40219224037173</v>
          </cell>
          <cell r="D103">
            <v>0</v>
          </cell>
          <cell r="E103">
            <v>6600.8</v>
          </cell>
          <cell r="F103">
            <v>1600.8</v>
          </cell>
          <cell r="G103">
            <v>5843.4021922403717</v>
          </cell>
          <cell r="H103">
            <v>0</v>
          </cell>
        </row>
        <row r="104">
          <cell r="A104" t="str">
            <v>1.1.1.9.1.1</v>
          </cell>
          <cell r="B104" t="str">
            <v xml:space="preserve"> ANTICIPO A PROVEEDORES NACIONAL </v>
          </cell>
          <cell r="C104">
            <v>843.40219224037173</v>
          </cell>
          <cell r="D104">
            <v>0</v>
          </cell>
          <cell r="E104">
            <v>6600.8</v>
          </cell>
          <cell r="F104">
            <v>1600.8</v>
          </cell>
          <cell r="G104">
            <v>5843.4021922403717</v>
          </cell>
          <cell r="H104">
            <v>0</v>
          </cell>
        </row>
        <row r="105">
          <cell r="A105" t="str">
            <v>1.1.1.9.1.1.11</v>
          </cell>
          <cell r="B105" t="str">
            <v xml:space="preserve">SERVICIO GASOLINERO XOLA SA DE CV  </v>
          </cell>
          <cell r="C105">
            <v>0</v>
          </cell>
          <cell r="D105">
            <v>0</v>
          </cell>
          <cell r="E105">
            <v>5000</v>
          </cell>
          <cell r="F105">
            <v>0</v>
          </cell>
          <cell r="G105">
            <v>5000</v>
          </cell>
          <cell r="H105">
            <v>0</v>
          </cell>
        </row>
        <row r="106">
          <cell r="A106" t="str">
            <v>1.1.1.9.1.1.16</v>
          </cell>
          <cell r="B106" t="str">
            <v xml:space="preserve">AB&amp;amp;C LEASING DE MEXICO SAPI DE CV  </v>
          </cell>
          <cell r="C106">
            <v>394.39999999999418</v>
          </cell>
          <cell r="D106">
            <v>0</v>
          </cell>
          <cell r="E106">
            <v>0</v>
          </cell>
          <cell r="F106">
            <v>0</v>
          </cell>
          <cell r="G106">
            <v>394.39999999999418</v>
          </cell>
          <cell r="H106">
            <v>0</v>
          </cell>
        </row>
        <row r="107">
          <cell r="A107" t="str">
            <v>1.1.1.9.1.1.43</v>
          </cell>
          <cell r="B107" t="str">
            <v xml:space="preserve">SERVICIENTIFICA-MEDICA S.A. DE C.V.  </v>
          </cell>
          <cell r="C107">
            <v>0</v>
          </cell>
          <cell r="D107">
            <v>0</v>
          </cell>
          <cell r="E107">
            <v>1600.8</v>
          </cell>
          <cell r="F107">
            <v>1600.8</v>
          </cell>
          <cell r="G107">
            <v>0</v>
          </cell>
          <cell r="H107">
            <v>0</v>
          </cell>
        </row>
        <row r="108">
          <cell r="A108" t="str">
            <v>1.1.1.9.1.1.52</v>
          </cell>
          <cell r="B108" t="str">
            <v>LOURDES VELAZQUEZ MERIN</v>
          </cell>
          <cell r="C108">
            <v>449</v>
          </cell>
          <cell r="D108">
            <v>0</v>
          </cell>
          <cell r="E108">
            <v>0</v>
          </cell>
          <cell r="F108">
            <v>0</v>
          </cell>
          <cell r="G108">
            <v>449</v>
          </cell>
          <cell r="H108">
            <v>0</v>
          </cell>
        </row>
        <row r="109">
          <cell r="A109" t="str">
            <v>1.1.1.9.7</v>
          </cell>
          <cell r="B109" t="str">
            <v xml:space="preserve"> SEGUROS Y FIANZAS PAGADAS POR ANTICIPADO </v>
          </cell>
          <cell r="C109">
            <v>22102.23</v>
          </cell>
          <cell r="D109">
            <v>0</v>
          </cell>
          <cell r="E109">
            <v>5751.38</v>
          </cell>
          <cell r="F109">
            <v>0</v>
          </cell>
          <cell r="G109">
            <v>27853.61</v>
          </cell>
          <cell r="H109">
            <v>0</v>
          </cell>
        </row>
        <row r="110">
          <cell r="A110" t="str">
            <v>1.1.1.9.7.1</v>
          </cell>
          <cell r="B110" t="str">
            <v xml:space="preserve"> SEGUROS Y FIANZAS PAGADOS POR ANTICIPADO NACIONAL </v>
          </cell>
          <cell r="C110">
            <v>22102.23</v>
          </cell>
          <cell r="D110">
            <v>0</v>
          </cell>
          <cell r="E110">
            <v>5751.38</v>
          </cell>
          <cell r="F110">
            <v>0</v>
          </cell>
          <cell r="G110">
            <v>27853.61</v>
          </cell>
          <cell r="H110">
            <v>0</v>
          </cell>
        </row>
        <row r="111">
          <cell r="A111" t="str">
            <v>1.1.1.9.7.1.1</v>
          </cell>
          <cell r="B111" t="str">
            <v xml:space="preserve">VOLKSWAGEN LEASING SA DE CV  </v>
          </cell>
          <cell r="C111">
            <v>22102.23</v>
          </cell>
          <cell r="D111">
            <v>0</v>
          </cell>
          <cell r="E111">
            <v>5751.38</v>
          </cell>
          <cell r="F111">
            <v>0</v>
          </cell>
          <cell r="G111">
            <v>27853.61</v>
          </cell>
          <cell r="H111">
            <v>0</v>
          </cell>
        </row>
        <row r="112">
          <cell r="A112" t="str">
            <v>1.1.1.9.13</v>
          </cell>
          <cell r="B112" t="str">
            <v xml:space="preserve"> ANTICIPO DE SALARIOS </v>
          </cell>
          <cell r="C112">
            <v>19595.209999999995</v>
          </cell>
          <cell r="D112">
            <v>0</v>
          </cell>
          <cell r="E112">
            <v>77325.090000000011</v>
          </cell>
          <cell r="F112">
            <v>96920.3</v>
          </cell>
          <cell r="G112">
            <v>0</v>
          </cell>
          <cell r="H112">
            <v>0</v>
          </cell>
        </row>
        <row r="113">
          <cell r="A113" t="str">
            <v>1.1.1.9.13.1</v>
          </cell>
          <cell r="B113" t="str">
            <v xml:space="preserve"> ANTICIPO DE SALARIOS </v>
          </cell>
          <cell r="C113">
            <v>19595.209999999995</v>
          </cell>
          <cell r="D113">
            <v>0</v>
          </cell>
          <cell r="E113">
            <v>77325.090000000011</v>
          </cell>
          <cell r="F113">
            <v>96920.3</v>
          </cell>
          <cell r="G113">
            <v>0</v>
          </cell>
          <cell r="H113">
            <v>0</v>
          </cell>
        </row>
        <row r="114">
          <cell r="A114" t="str">
            <v>1.1.1.9.13.1.1</v>
          </cell>
          <cell r="B114" t="str">
            <v xml:space="preserve">NOMINA  </v>
          </cell>
          <cell r="C114">
            <v>17614.449999999997</v>
          </cell>
          <cell r="D114">
            <v>0</v>
          </cell>
          <cell r="E114">
            <v>69432.140000000014</v>
          </cell>
          <cell r="F114">
            <v>87046.59</v>
          </cell>
          <cell r="G114">
            <v>0</v>
          </cell>
          <cell r="H114">
            <v>0</v>
          </cell>
        </row>
        <row r="115">
          <cell r="A115" t="str">
            <v>1.1.1.9.13.1.9</v>
          </cell>
          <cell r="B115" t="str">
            <v>LEOPOLDO MELO GONZALEZ</v>
          </cell>
          <cell r="C115">
            <v>1980.7599999999984</v>
          </cell>
          <cell r="D115">
            <v>0</v>
          </cell>
          <cell r="E115">
            <v>7892.9500000000007</v>
          </cell>
          <cell r="F115">
            <v>9873.7100000000009</v>
          </cell>
          <cell r="G115">
            <v>0</v>
          </cell>
          <cell r="H115">
            <v>0</v>
          </cell>
        </row>
        <row r="116">
          <cell r="A116" t="str">
            <v>1.1.1.10</v>
          </cell>
          <cell r="B116" t="str">
            <v xml:space="preserve"> OTROS ACTIVOS A CORTO PLAZO </v>
          </cell>
          <cell r="C116">
            <v>1978546.2168965389</v>
          </cell>
          <cell r="D116">
            <v>0</v>
          </cell>
          <cell r="E116">
            <v>426520.62546500011</v>
          </cell>
          <cell r="F116">
            <v>384725.57126500038</v>
          </cell>
          <cell r="G116">
            <v>2020341.2710965385</v>
          </cell>
          <cell r="H116">
            <v>0</v>
          </cell>
        </row>
        <row r="117">
          <cell r="A117" t="str">
            <v>1.1.1.10.1</v>
          </cell>
          <cell r="B117" t="str">
            <v xml:space="preserve"> IMPUESTOS ACREDITABLES PAGADOS </v>
          </cell>
          <cell r="C117">
            <v>-3229.0101209709183</v>
          </cell>
          <cell r="D117">
            <v>0</v>
          </cell>
          <cell r="E117">
            <v>192044.19126500029</v>
          </cell>
          <cell r="F117">
            <v>192094.58</v>
          </cell>
          <cell r="G117">
            <v>-3279.3988559706131</v>
          </cell>
          <cell r="H117">
            <v>0</v>
          </cell>
        </row>
        <row r="118">
          <cell r="A118" t="str">
            <v>1.1.1.10.1.1</v>
          </cell>
          <cell r="B118" t="str">
            <v xml:space="preserve"> IVA ACREDITABLE PAGADO </v>
          </cell>
          <cell r="C118">
            <v>-3229.0069209709764</v>
          </cell>
          <cell r="D118">
            <v>0</v>
          </cell>
          <cell r="E118">
            <v>192044.19126500029</v>
          </cell>
          <cell r="F118">
            <v>192094.58</v>
          </cell>
          <cell r="G118">
            <v>-3279.3956559706712</v>
          </cell>
          <cell r="H118">
            <v>0</v>
          </cell>
        </row>
        <row r="119">
          <cell r="A119" t="str">
            <v>1.1.1.10.1.1.1</v>
          </cell>
          <cell r="B119" t="str">
            <v>IVA ACREDITABLE 16% PAGADO</v>
          </cell>
          <cell r="C119">
            <v>-3229.0069209709764</v>
          </cell>
          <cell r="D119">
            <v>0</v>
          </cell>
          <cell r="E119">
            <v>192044.19126500029</v>
          </cell>
          <cell r="F119">
            <v>192094.58</v>
          </cell>
          <cell r="G119">
            <v>-3279.3956559706712</v>
          </cell>
          <cell r="H119">
            <v>0</v>
          </cell>
        </row>
        <row r="120">
          <cell r="A120" t="str">
            <v>1.1.1.10.2</v>
          </cell>
          <cell r="B120" t="str">
            <v xml:space="preserve"> IMPUESTOS ACREDITABLES POR PAGAR </v>
          </cell>
          <cell r="C120">
            <v>1981509.7570175098</v>
          </cell>
          <cell r="D120">
            <v>0</v>
          </cell>
          <cell r="E120">
            <v>234146.68419999981</v>
          </cell>
          <cell r="F120">
            <v>192362.9912650004</v>
          </cell>
          <cell r="G120">
            <v>2023293.4499525093</v>
          </cell>
          <cell r="H120">
            <v>0</v>
          </cell>
        </row>
        <row r="121">
          <cell r="A121" t="str">
            <v>1.1.1.10.2.1</v>
          </cell>
          <cell r="B121" t="str">
            <v xml:space="preserve"> IVA PENDIENTE DE PAGO </v>
          </cell>
          <cell r="C121">
            <v>1981509.7571175098</v>
          </cell>
          <cell r="D121">
            <v>0</v>
          </cell>
          <cell r="E121">
            <v>234146.68419999981</v>
          </cell>
          <cell r="F121">
            <v>192362.9912650004</v>
          </cell>
          <cell r="G121">
            <v>2023293.4500525093</v>
          </cell>
          <cell r="H121">
            <v>0</v>
          </cell>
        </row>
        <row r="122">
          <cell r="A122" t="str">
            <v>1.1.1.10.2.1.1</v>
          </cell>
          <cell r="B122" t="str">
            <v>IVA ACREDITABLE 16% PENDIENTE DE PAGO</v>
          </cell>
          <cell r="C122">
            <v>1981509.7571175098</v>
          </cell>
          <cell r="D122">
            <v>0</v>
          </cell>
          <cell r="E122">
            <v>234146.68419999981</v>
          </cell>
          <cell r="F122">
            <v>192362.9912650004</v>
          </cell>
          <cell r="G122">
            <v>2023293.4500525093</v>
          </cell>
          <cell r="H122">
            <v>0</v>
          </cell>
        </row>
        <row r="123">
          <cell r="A123" t="str">
            <v>1.1.1.10.5</v>
          </cell>
          <cell r="B123" t="str">
            <v xml:space="preserve"> ESTIMULOS FISCALES </v>
          </cell>
          <cell r="C123">
            <v>265.46999999999025</v>
          </cell>
          <cell r="D123">
            <v>0</v>
          </cell>
          <cell r="E123">
            <v>329.75</v>
          </cell>
          <cell r="F123">
            <v>268</v>
          </cell>
          <cell r="G123">
            <v>327.21999999999025</v>
          </cell>
          <cell r="H123">
            <v>0</v>
          </cell>
        </row>
        <row r="124">
          <cell r="A124" t="str">
            <v>1.1.1.10.5.1</v>
          </cell>
          <cell r="B124" t="str">
            <v xml:space="preserve"> SUBSIDIO AL EMPLEO POR APLICAR </v>
          </cell>
          <cell r="C124">
            <v>265.46999999999025</v>
          </cell>
          <cell r="D124">
            <v>0</v>
          </cell>
          <cell r="E124">
            <v>329.75</v>
          </cell>
          <cell r="F124">
            <v>268</v>
          </cell>
          <cell r="G124">
            <v>327.21999999999025</v>
          </cell>
          <cell r="H124">
            <v>0</v>
          </cell>
        </row>
        <row r="125">
          <cell r="A125" t="str">
            <v>1.1.1.10.5.1.1</v>
          </cell>
          <cell r="B125" t="str">
            <v>SUBSIDIO AL EMPLEO POR APLICAR</v>
          </cell>
          <cell r="C125">
            <v>265.46999999999025</v>
          </cell>
          <cell r="D125">
            <v>0</v>
          </cell>
          <cell r="E125">
            <v>329.75</v>
          </cell>
          <cell r="F125">
            <v>268</v>
          </cell>
          <cell r="G125">
            <v>327.21999999999025</v>
          </cell>
          <cell r="H125">
            <v>0</v>
          </cell>
        </row>
        <row r="126">
          <cell r="A126" t="str">
            <v>1.1.2</v>
          </cell>
          <cell r="B126" t="str">
            <v xml:space="preserve"> ACTIVOS A LARGO PLAZO </v>
          </cell>
          <cell r="C126">
            <v>3679855.7217000374</v>
          </cell>
          <cell r="D126">
            <v>0</v>
          </cell>
          <cell r="E126">
            <v>4266.29</v>
          </cell>
          <cell r="F126">
            <v>63679.400300000038</v>
          </cell>
          <cell r="G126">
            <v>3620442.6114000357</v>
          </cell>
          <cell r="H126">
            <v>0</v>
          </cell>
        </row>
        <row r="127">
          <cell r="A127" t="str">
            <v>1.1.2.1</v>
          </cell>
          <cell r="B127" t="str">
            <v xml:space="preserve"> PROPIEDADES, PLANTA Y EQUIPO </v>
          </cell>
          <cell r="C127">
            <v>3592925.2817000374</v>
          </cell>
          <cell r="D127">
            <v>0</v>
          </cell>
          <cell r="E127">
            <v>4266.29</v>
          </cell>
          <cell r="F127">
            <v>63679.400300000038</v>
          </cell>
          <cell r="G127">
            <v>3533512.1714000357</v>
          </cell>
          <cell r="H127">
            <v>0</v>
          </cell>
        </row>
        <row r="128">
          <cell r="A128" t="str">
            <v>1.1.2.1.2</v>
          </cell>
          <cell r="B128" t="str">
            <v xml:space="preserve"> COMPONENTES SUJETOS A DEPRECIACION </v>
          </cell>
          <cell r="C128">
            <v>10910943.149800001</v>
          </cell>
          <cell r="D128">
            <v>0</v>
          </cell>
          <cell r="E128">
            <v>4266.29</v>
          </cell>
          <cell r="F128">
            <v>0</v>
          </cell>
          <cell r="G128">
            <v>10915209.4398</v>
          </cell>
          <cell r="H128">
            <v>0</v>
          </cell>
        </row>
        <row r="129">
          <cell r="A129" t="str">
            <v>1.1.2.1.2.2</v>
          </cell>
          <cell r="B129" t="str">
            <v xml:space="preserve"> MAQUINARIA Y EQUIPO </v>
          </cell>
          <cell r="C129">
            <v>7399085.2199999997</v>
          </cell>
          <cell r="D129">
            <v>0</v>
          </cell>
          <cell r="E129">
            <v>0</v>
          </cell>
          <cell r="F129">
            <v>0</v>
          </cell>
          <cell r="G129">
            <v>7399085.2199999997</v>
          </cell>
          <cell r="H129">
            <v>0</v>
          </cell>
        </row>
        <row r="130">
          <cell r="A130" t="str">
            <v>1.1.2.1.2.2.1</v>
          </cell>
          <cell r="B130" t="str">
            <v xml:space="preserve"> MAQUINARIA Y EQUIPO </v>
          </cell>
          <cell r="C130">
            <v>7399085.2199999997</v>
          </cell>
          <cell r="D130">
            <v>0</v>
          </cell>
          <cell r="E130">
            <v>0</v>
          </cell>
          <cell r="F130">
            <v>0</v>
          </cell>
          <cell r="G130">
            <v>7399085.2199999997</v>
          </cell>
          <cell r="H130">
            <v>0</v>
          </cell>
        </row>
        <row r="131">
          <cell r="A131" t="str">
            <v>1.1.2.1.2.2.1.2</v>
          </cell>
          <cell r="B131" t="str">
            <v>MAQUINARIA Y EQUIPO</v>
          </cell>
          <cell r="C131">
            <v>6713370.2999999998</v>
          </cell>
          <cell r="D131">
            <v>0</v>
          </cell>
          <cell r="E131">
            <v>0</v>
          </cell>
          <cell r="F131">
            <v>0</v>
          </cell>
          <cell r="G131">
            <v>6713370.2999999998</v>
          </cell>
          <cell r="H131">
            <v>0</v>
          </cell>
        </row>
        <row r="132">
          <cell r="A132" t="str">
            <v>1.1.2.1.2.3</v>
          </cell>
          <cell r="B132" t="str">
            <v xml:space="preserve"> EQUIPO DE TRANSPORTE </v>
          </cell>
          <cell r="C132">
            <v>74870.69</v>
          </cell>
          <cell r="D132">
            <v>0</v>
          </cell>
          <cell r="E132">
            <v>0</v>
          </cell>
          <cell r="F132">
            <v>0</v>
          </cell>
          <cell r="G132">
            <v>74870.69</v>
          </cell>
          <cell r="H132">
            <v>0</v>
          </cell>
        </row>
        <row r="133">
          <cell r="A133" t="str">
            <v>1.1.2.1.2.3.1</v>
          </cell>
          <cell r="B133" t="str">
            <v xml:space="preserve"> EQUIPO DE TRANSPORTE </v>
          </cell>
          <cell r="C133">
            <v>74870.69</v>
          </cell>
          <cell r="D133">
            <v>0</v>
          </cell>
          <cell r="E133">
            <v>0</v>
          </cell>
          <cell r="F133">
            <v>0</v>
          </cell>
          <cell r="G133">
            <v>74870.69</v>
          </cell>
          <cell r="H133">
            <v>0</v>
          </cell>
        </row>
        <row r="134">
          <cell r="A134" t="str">
            <v>1.1.2.1.2.4</v>
          </cell>
          <cell r="B134" t="str">
            <v xml:space="preserve"> MOBILIARIO Y EQUIPO DE OFICINA </v>
          </cell>
          <cell r="C134">
            <v>8091</v>
          </cell>
          <cell r="D134">
            <v>0</v>
          </cell>
          <cell r="E134">
            <v>4266.29</v>
          </cell>
          <cell r="F134">
            <v>0</v>
          </cell>
          <cell r="G134">
            <v>12357.29</v>
          </cell>
          <cell r="H134">
            <v>0</v>
          </cell>
        </row>
        <row r="135">
          <cell r="A135" t="str">
            <v>1.1.2.1.2.4.1</v>
          </cell>
          <cell r="B135" t="str">
            <v xml:space="preserve"> MOBILIARIO Y EQUIPO DE OFICINA </v>
          </cell>
          <cell r="C135">
            <v>8091</v>
          </cell>
          <cell r="D135">
            <v>0</v>
          </cell>
          <cell r="E135">
            <v>4266.29</v>
          </cell>
          <cell r="F135">
            <v>0</v>
          </cell>
          <cell r="G135">
            <v>12357.29</v>
          </cell>
          <cell r="H135">
            <v>0</v>
          </cell>
        </row>
        <row r="136">
          <cell r="A136" t="str">
            <v>1.1.2.1.2.4.1.1</v>
          </cell>
          <cell r="B136" t="str">
            <v>MOBILIARIO Y EQUIPO DE OFICINA</v>
          </cell>
          <cell r="C136">
            <v>8091</v>
          </cell>
          <cell r="D136">
            <v>0</v>
          </cell>
          <cell r="E136">
            <v>0</v>
          </cell>
          <cell r="F136">
            <v>0</v>
          </cell>
          <cell r="G136">
            <v>8091</v>
          </cell>
          <cell r="H136">
            <v>0</v>
          </cell>
        </row>
        <row r="137">
          <cell r="A137" t="str">
            <v>1.1.2.1.2.5</v>
          </cell>
          <cell r="B137" t="str">
            <v xml:space="preserve"> EQUIPO DE COMPUTO </v>
          </cell>
          <cell r="C137">
            <v>3402996.2398000001</v>
          </cell>
          <cell r="D137">
            <v>0</v>
          </cell>
          <cell r="E137">
            <v>0</v>
          </cell>
          <cell r="F137">
            <v>0</v>
          </cell>
          <cell r="G137">
            <v>3402996.2398000001</v>
          </cell>
          <cell r="H137">
            <v>0</v>
          </cell>
        </row>
        <row r="138">
          <cell r="A138" t="str">
            <v>1.1.2.1.2.5.1</v>
          </cell>
          <cell r="B138" t="str">
            <v xml:space="preserve"> EQUIPO DE COMPUTO </v>
          </cell>
          <cell r="C138">
            <v>3402996.2398000001</v>
          </cell>
          <cell r="D138">
            <v>0</v>
          </cell>
          <cell r="E138">
            <v>0</v>
          </cell>
          <cell r="F138">
            <v>0</v>
          </cell>
          <cell r="G138">
            <v>3402996.2398000001</v>
          </cell>
          <cell r="H138">
            <v>0</v>
          </cell>
        </row>
        <row r="139">
          <cell r="A139" t="str">
            <v>1.1.2.1.2.5.1.1</v>
          </cell>
          <cell r="B139" t="str">
            <v>EQUIPO DE COMPUTO</v>
          </cell>
          <cell r="C139">
            <v>3378583.3</v>
          </cell>
          <cell r="D139">
            <v>0</v>
          </cell>
          <cell r="E139">
            <v>0</v>
          </cell>
          <cell r="F139">
            <v>0</v>
          </cell>
          <cell r="G139">
            <v>3378583.3</v>
          </cell>
          <cell r="H139">
            <v>0</v>
          </cell>
        </row>
        <row r="140">
          <cell r="A140" t="str">
            <v>1.1.2.1.2.16</v>
          </cell>
          <cell r="B140" t="str">
            <v xml:space="preserve"> OTROS ACTIVOS FIJOS </v>
          </cell>
          <cell r="C140">
            <v>25900</v>
          </cell>
          <cell r="D140">
            <v>0</v>
          </cell>
          <cell r="E140">
            <v>0</v>
          </cell>
          <cell r="F140">
            <v>0</v>
          </cell>
          <cell r="G140">
            <v>25900</v>
          </cell>
          <cell r="H140">
            <v>0</v>
          </cell>
        </row>
        <row r="141">
          <cell r="A141" t="str">
            <v>1.1.2.1.2.16.1</v>
          </cell>
          <cell r="B141" t="str">
            <v xml:space="preserve"> OTROS ACTIVOS FIJOS </v>
          </cell>
          <cell r="C141">
            <v>25900</v>
          </cell>
          <cell r="D141">
            <v>0</v>
          </cell>
          <cell r="E141">
            <v>0</v>
          </cell>
          <cell r="F141">
            <v>0</v>
          </cell>
          <cell r="G141">
            <v>25900</v>
          </cell>
          <cell r="H141">
            <v>0</v>
          </cell>
        </row>
        <row r="142">
          <cell r="A142" t="str">
            <v>1.1.2.1.2.16.1.4</v>
          </cell>
          <cell r="B142" t="str">
            <v>OTROS ACTIVOS FIJOS</v>
          </cell>
          <cell r="C142">
            <v>25900</v>
          </cell>
          <cell r="D142">
            <v>0</v>
          </cell>
          <cell r="E142">
            <v>0</v>
          </cell>
          <cell r="F142">
            <v>0</v>
          </cell>
          <cell r="G142">
            <v>25900</v>
          </cell>
          <cell r="H142">
            <v>0</v>
          </cell>
        </row>
        <row r="143">
          <cell r="A143" t="str">
            <v>1.1.2.1.3</v>
          </cell>
          <cell r="B143" t="str">
            <v xml:space="preserve"> DEPRECIACIONES ACUMULADAS </v>
          </cell>
          <cell r="C143">
            <v>0</v>
          </cell>
          <cell r="D143">
            <v>7318017.8680999633</v>
          </cell>
          <cell r="E143">
            <v>0</v>
          </cell>
          <cell r="F143">
            <v>63679.400300000038</v>
          </cell>
          <cell r="G143">
            <v>0</v>
          </cell>
          <cell r="H143">
            <v>7381697.2683999641</v>
          </cell>
        </row>
        <row r="144">
          <cell r="A144" t="str">
            <v>1.1.2.1.3.2</v>
          </cell>
          <cell r="B144" t="str">
            <v>DEPRECIACION ACUMULADA DE MAQUINARIA  Y EQUIPO</v>
          </cell>
          <cell r="C144">
            <v>0</v>
          </cell>
          <cell r="D144">
            <v>3828633.1839999869</v>
          </cell>
          <cell r="E144">
            <v>0</v>
          </cell>
          <cell r="F144">
            <v>61441.833600000042</v>
          </cell>
          <cell r="G144">
            <v>0</v>
          </cell>
          <cell r="H144">
            <v>3890075.0175999869</v>
          </cell>
        </row>
        <row r="145">
          <cell r="A145" t="str">
            <v>1.1.2.1.3.3</v>
          </cell>
          <cell r="B145" t="str">
            <v>DEPRECIACION ACUMULADA DE EQUIPO DE TRANSPORTE</v>
          </cell>
          <cell r="C145">
            <v>0</v>
          </cell>
          <cell r="D145">
            <v>56153.029999999977</v>
          </cell>
          <cell r="E145">
            <v>0</v>
          </cell>
          <cell r="F145">
            <v>1559.81</v>
          </cell>
          <cell r="G145">
            <v>0</v>
          </cell>
          <cell r="H145">
            <v>57712.839999999975</v>
          </cell>
        </row>
        <row r="146">
          <cell r="A146" t="str">
            <v>1.1.2.1.3.4</v>
          </cell>
          <cell r="B146" t="str">
            <v>DEPRECIACION ACUMULADA DE MOBILIARIO Y EQUIPO DE OFICINA</v>
          </cell>
          <cell r="C146">
            <v>0</v>
          </cell>
          <cell r="D146">
            <v>6472.8320000000103</v>
          </cell>
          <cell r="E146">
            <v>0</v>
          </cell>
          <cell r="F146">
            <v>67.433300000000003</v>
          </cell>
          <cell r="G146">
            <v>0</v>
          </cell>
          <cell r="H146">
            <v>6540.26530000001</v>
          </cell>
        </row>
        <row r="147">
          <cell r="A147" t="str">
            <v>1.1.2.1.3.5</v>
          </cell>
          <cell r="B147" t="str">
            <v>DEPRECIACION ACUMULADA DE EQUIPO DE COMPUTO</v>
          </cell>
          <cell r="C147">
            <v>0</v>
          </cell>
          <cell r="D147">
            <v>3400858.8220999772</v>
          </cell>
          <cell r="E147">
            <v>0</v>
          </cell>
          <cell r="F147">
            <v>610.32339999999999</v>
          </cell>
          <cell r="G147">
            <v>0</v>
          </cell>
          <cell r="H147">
            <v>3401469.1454999773</v>
          </cell>
        </row>
        <row r="148">
          <cell r="A148" t="str">
            <v>1.1.2.1.3.16</v>
          </cell>
          <cell r="B148" t="str">
            <v>DEPRECIACION ACUMULADA DE OTROS ACTIVOS FIJOS</v>
          </cell>
          <cell r="C148">
            <v>0</v>
          </cell>
          <cell r="D148">
            <v>25900</v>
          </cell>
          <cell r="E148">
            <v>0</v>
          </cell>
          <cell r="F148">
            <v>0</v>
          </cell>
          <cell r="G148">
            <v>0</v>
          </cell>
          <cell r="H148">
            <v>25900</v>
          </cell>
        </row>
        <row r="149">
          <cell r="A149" t="str">
            <v>1.1.2.5</v>
          </cell>
          <cell r="B149" t="str">
            <v xml:space="preserve"> OTROS ACTIVOS A LARGO PLAZO </v>
          </cell>
          <cell r="C149">
            <v>86930.44</v>
          </cell>
          <cell r="D149">
            <v>0</v>
          </cell>
          <cell r="E149">
            <v>0</v>
          </cell>
          <cell r="F149">
            <v>0</v>
          </cell>
          <cell r="G149">
            <v>86930.44</v>
          </cell>
          <cell r="H149">
            <v>0</v>
          </cell>
        </row>
        <row r="150">
          <cell r="A150" t="str">
            <v>1.1.2.5.7</v>
          </cell>
          <cell r="B150" t="str">
            <v xml:space="preserve"> DEPOSITOS EN GARANTIA </v>
          </cell>
          <cell r="C150">
            <v>86930.44</v>
          </cell>
          <cell r="D150">
            <v>0</v>
          </cell>
          <cell r="E150">
            <v>0</v>
          </cell>
          <cell r="F150">
            <v>0</v>
          </cell>
          <cell r="G150">
            <v>86930.44</v>
          </cell>
          <cell r="H150">
            <v>0</v>
          </cell>
        </row>
        <row r="151">
          <cell r="A151" t="str">
            <v>1.1.2.5.7.2</v>
          </cell>
          <cell r="B151" t="str">
            <v xml:space="preserve"> DEPOSITOS EN GARANTIA DE ARRENDAMIENTO DE BIENES INMUEBLES </v>
          </cell>
          <cell r="C151">
            <v>86930.44</v>
          </cell>
          <cell r="D151">
            <v>0</v>
          </cell>
          <cell r="E151">
            <v>0</v>
          </cell>
          <cell r="F151">
            <v>0</v>
          </cell>
          <cell r="G151">
            <v>86930.44</v>
          </cell>
          <cell r="H151">
            <v>0</v>
          </cell>
        </row>
        <row r="152">
          <cell r="A152" t="str">
            <v>1.1.2.5.7.2.1</v>
          </cell>
          <cell r="B152" t="str">
            <v xml:space="preserve">DEPOSITOS EN GARANTIA  </v>
          </cell>
          <cell r="C152">
            <v>86930.44</v>
          </cell>
          <cell r="D152">
            <v>0</v>
          </cell>
          <cell r="E152">
            <v>0</v>
          </cell>
          <cell r="F152">
            <v>0</v>
          </cell>
          <cell r="G152">
            <v>86930.44</v>
          </cell>
          <cell r="H152">
            <v>0</v>
          </cell>
        </row>
        <row r="153">
          <cell r="A153" t="str">
            <v>1.2</v>
          </cell>
          <cell r="B153" t="str">
            <v xml:space="preserve"> PASIVO </v>
          </cell>
          <cell r="C153">
            <v>0</v>
          </cell>
          <cell r="D153">
            <v>15471139.403862869</v>
          </cell>
          <cell r="E153">
            <v>2288607.6973415515</v>
          </cell>
          <cell r="F153">
            <v>2577823.8495489997</v>
          </cell>
          <cell r="G153">
            <v>0</v>
          </cell>
          <cell r="H153">
            <v>15760355.556070317</v>
          </cell>
        </row>
        <row r="154">
          <cell r="A154" t="str">
            <v>1.2.1</v>
          </cell>
          <cell r="B154" t="str">
            <v xml:space="preserve"> PASIVOS A CORTO PLAZO </v>
          </cell>
          <cell r="C154">
            <v>0</v>
          </cell>
          <cell r="D154">
            <v>15471139.403862869</v>
          </cell>
          <cell r="E154">
            <v>2288607.6973415515</v>
          </cell>
          <cell r="F154">
            <v>2577823.8495489997</v>
          </cell>
          <cell r="G154">
            <v>0</v>
          </cell>
          <cell r="H154">
            <v>15760355.556070317</v>
          </cell>
        </row>
        <row r="155">
          <cell r="A155" t="str">
            <v>1.2.1.1</v>
          </cell>
          <cell r="B155" t="str">
            <v xml:space="preserve"> PROVEEDORES </v>
          </cell>
          <cell r="C155">
            <v>0</v>
          </cell>
          <cell r="D155">
            <v>14439159.966406185</v>
          </cell>
          <cell r="E155">
            <v>1389330.4619999998</v>
          </cell>
          <cell r="F155">
            <v>1709108.8702999998</v>
          </cell>
          <cell r="G155">
            <v>0</v>
          </cell>
          <cell r="H155">
            <v>14758938.374706184</v>
          </cell>
        </row>
        <row r="156">
          <cell r="A156" t="str">
            <v>1.2.1.1.1</v>
          </cell>
          <cell r="B156" t="str">
            <v xml:space="preserve"> PROVEEDORES NACIONALES </v>
          </cell>
          <cell r="C156">
            <v>0</v>
          </cell>
          <cell r="D156">
            <v>14439159.966406185</v>
          </cell>
          <cell r="E156">
            <v>1389330.4619999998</v>
          </cell>
          <cell r="F156">
            <v>1709108.8702999998</v>
          </cell>
          <cell r="G156">
            <v>0</v>
          </cell>
          <cell r="H156">
            <v>14758938.374706184</v>
          </cell>
        </row>
        <row r="157">
          <cell r="A157" t="str">
            <v>1.2.1.1.1.1</v>
          </cell>
          <cell r="B157" t="str">
            <v xml:space="preserve">ARTROMED SA DE CV  </v>
          </cell>
          <cell r="C157">
            <v>0</v>
          </cell>
          <cell r="D157">
            <v>1368177.4599999995</v>
          </cell>
          <cell r="E157">
            <v>152219.06</v>
          </cell>
          <cell r="F157">
            <v>112798.39999999999</v>
          </cell>
          <cell r="G157">
            <v>0</v>
          </cell>
          <cell r="H157">
            <v>1328756.7999999996</v>
          </cell>
        </row>
        <row r="158">
          <cell r="A158" t="str">
            <v>1.2.1.1.1.2</v>
          </cell>
          <cell r="B158" t="str">
            <v xml:space="preserve">TEMPO MEDICAL, SA DE CV  </v>
          </cell>
          <cell r="C158">
            <v>0</v>
          </cell>
          <cell r="D158">
            <v>27144</v>
          </cell>
          <cell r="E158">
            <v>0</v>
          </cell>
          <cell r="F158">
            <v>5568</v>
          </cell>
          <cell r="G158">
            <v>0</v>
          </cell>
          <cell r="H158">
            <v>32712</v>
          </cell>
        </row>
        <row r="159">
          <cell r="A159" t="str">
            <v>1.2.1.1.1.3</v>
          </cell>
          <cell r="B159" t="str">
            <v xml:space="preserve">SMITH &amp;amp; NEPHEW, S.A DE, C.V  </v>
          </cell>
          <cell r="C159">
            <v>0</v>
          </cell>
          <cell r="D159">
            <v>930545.29759990424</v>
          </cell>
          <cell r="E159">
            <v>466731.27</v>
          </cell>
          <cell r="F159">
            <v>953428.02</v>
          </cell>
          <cell r="G159">
            <v>0</v>
          </cell>
          <cell r="H159">
            <v>1417242.0475999042</v>
          </cell>
        </row>
        <row r="160">
          <cell r="A160" t="str">
            <v>1.2.1.1.1.4</v>
          </cell>
          <cell r="B160" t="str">
            <v xml:space="preserve">CATARINO SEBASTIAN ESTRELLA MENDEZ  </v>
          </cell>
          <cell r="C160">
            <v>0</v>
          </cell>
          <cell r="D160">
            <v>0</v>
          </cell>
          <cell r="E160">
            <v>30000</v>
          </cell>
          <cell r="F160">
            <v>30000</v>
          </cell>
          <cell r="G160">
            <v>0</v>
          </cell>
          <cell r="H160">
            <v>0</v>
          </cell>
        </row>
        <row r="161">
          <cell r="A161" t="str">
            <v>1.2.1.1.1.5</v>
          </cell>
          <cell r="B161" t="str">
            <v xml:space="preserve">DISTRIBUIDORA ORTHO, S. DE R.L. DE C.V.  </v>
          </cell>
          <cell r="C161">
            <v>0</v>
          </cell>
          <cell r="D161">
            <v>10765.799999999814</v>
          </cell>
          <cell r="E161">
            <v>10764.8</v>
          </cell>
          <cell r="F161">
            <v>25554.799999999999</v>
          </cell>
          <cell r="G161">
            <v>0</v>
          </cell>
          <cell r="H161">
            <v>25555.799999999814</v>
          </cell>
        </row>
        <row r="162">
          <cell r="A162" t="str">
            <v>1.2.1.1.1.6</v>
          </cell>
          <cell r="B162" t="str">
            <v xml:space="preserve">GOBIERNO DEL DISTRITO FEDERAL  </v>
          </cell>
          <cell r="C162">
            <v>0</v>
          </cell>
          <cell r="D162">
            <v>0</v>
          </cell>
          <cell r="E162">
            <v>1422.15</v>
          </cell>
          <cell r="F162">
            <v>1422.15</v>
          </cell>
          <cell r="G162">
            <v>0</v>
          </cell>
          <cell r="H162">
            <v>0</v>
          </cell>
        </row>
        <row r="163">
          <cell r="A163" t="str">
            <v>1.2.1.1.1.9</v>
          </cell>
          <cell r="B163" t="str">
            <v xml:space="preserve">INGENIERIA Y TECNOLOGIA ESPECIALIZADA ARMANI SA DE CV  </v>
          </cell>
          <cell r="C163">
            <v>0</v>
          </cell>
          <cell r="D163">
            <v>0</v>
          </cell>
          <cell r="E163">
            <v>219447.69</v>
          </cell>
          <cell r="F163">
            <v>219447.69</v>
          </cell>
          <cell r="G163">
            <v>0</v>
          </cell>
          <cell r="H163">
            <v>0</v>
          </cell>
        </row>
        <row r="164">
          <cell r="A164" t="str">
            <v>1.2.1.1.1.11</v>
          </cell>
          <cell r="B164" t="str">
            <v xml:space="preserve">CLS MEDICA EN ORTOPEDIA S DE RL DE CV  </v>
          </cell>
          <cell r="C164">
            <v>0</v>
          </cell>
          <cell r="D164">
            <v>521940.37999999989</v>
          </cell>
          <cell r="E164">
            <v>0</v>
          </cell>
          <cell r="F164">
            <v>0</v>
          </cell>
          <cell r="G164">
            <v>0</v>
          </cell>
          <cell r="H164">
            <v>521940.37999999989</v>
          </cell>
        </row>
        <row r="165">
          <cell r="A165" t="str">
            <v>1.2.1.1.1.12</v>
          </cell>
          <cell r="B165" t="str">
            <v xml:space="preserve">MOISES VELAZQUEZ MERIN  </v>
          </cell>
          <cell r="C165">
            <v>0</v>
          </cell>
          <cell r="D165">
            <v>348.00020000035875</v>
          </cell>
          <cell r="E165">
            <v>28955.69</v>
          </cell>
          <cell r="F165">
            <v>28955.69</v>
          </cell>
          <cell r="G165">
            <v>0</v>
          </cell>
          <cell r="H165">
            <v>348.00020000035875</v>
          </cell>
        </row>
        <row r="166">
          <cell r="A166" t="str">
            <v>1.2.1.1.1.14</v>
          </cell>
          <cell r="B166" t="str">
            <v xml:space="preserve">SERVICIO GASOLINERO XOLA SA DE CV  </v>
          </cell>
          <cell r="C166">
            <v>0</v>
          </cell>
          <cell r="D166">
            <v>860.19089999981225</v>
          </cell>
          <cell r="E166">
            <v>15860.19</v>
          </cell>
          <cell r="F166">
            <v>15000</v>
          </cell>
          <cell r="G166">
            <v>0</v>
          </cell>
          <cell r="H166">
            <v>0</v>
          </cell>
        </row>
        <row r="167">
          <cell r="A167" t="str">
            <v>1.2.1.1.1.15</v>
          </cell>
          <cell r="B167" t="str">
            <v xml:space="preserve">Facileasing S.A. de C.V.  </v>
          </cell>
          <cell r="C167">
            <v>0</v>
          </cell>
          <cell r="D167">
            <v>0</v>
          </cell>
          <cell r="E167">
            <v>10622.27</v>
          </cell>
          <cell r="F167">
            <v>10622.27</v>
          </cell>
          <cell r="G167">
            <v>0</v>
          </cell>
          <cell r="H167">
            <v>0</v>
          </cell>
        </row>
        <row r="168">
          <cell r="A168" t="str">
            <v>1.2.1.1.1.17</v>
          </cell>
          <cell r="B168" t="str">
            <v xml:space="preserve">MATTAR ISSI SERVICES S.A. DE C.V.  </v>
          </cell>
          <cell r="C168">
            <v>0</v>
          </cell>
          <cell r="D168">
            <v>0</v>
          </cell>
          <cell r="E168">
            <v>3273.52</v>
          </cell>
          <cell r="F168">
            <v>3273.52</v>
          </cell>
          <cell r="G168">
            <v>0</v>
          </cell>
          <cell r="H168">
            <v>0</v>
          </cell>
        </row>
        <row r="169">
          <cell r="A169" t="str">
            <v>1.2.1.1.1.18</v>
          </cell>
          <cell r="B169" t="str">
            <v xml:space="preserve">SERVICONTACTO CORPORATIVO Y MULTIEMPRESARIAL ARL, S.A. DE C.V.  </v>
          </cell>
          <cell r="C169">
            <v>0</v>
          </cell>
          <cell r="D169">
            <v>0</v>
          </cell>
          <cell r="E169">
            <v>148387.20000000001</v>
          </cell>
          <cell r="F169">
            <v>148387.20000000001</v>
          </cell>
          <cell r="G169">
            <v>0</v>
          </cell>
          <cell r="H169">
            <v>0</v>
          </cell>
        </row>
        <row r="170">
          <cell r="A170" t="str">
            <v>1.2.1.1.1.19</v>
          </cell>
          <cell r="B170" t="str">
            <v xml:space="preserve">INSTRUMENTACIÓN MÉDICA, S. A. DE C. V.  </v>
          </cell>
          <cell r="C170">
            <v>0</v>
          </cell>
          <cell r="D170">
            <v>29706.090020461532</v>
          </cell>
          <cell r="E170">
            <v>0</v>
          </cell>
          <cell r="F170">
            <v>0</v>
          </cell>
          <cell r="G170">
            <v>0</v>
          </cell>
          <cell r="H170">
            <v>29706.090020461532</v>
          </cell>
        </row>
        <row r="171">
          <cell r="A171" t="str">
            <v>1.2.1.1.1.21</v>
          </cell>
          <cell r="B171" t="str">
            <v xml:space="preserve">HOSPITAL SANTA COLETA, S.A.DE C.V.  </v>
          </cell>
          <cell r="C171">
            <v>0</v>
          </cell>
          <cell r="D171">
            <v>0</v>
          </cell>
          <cell r="E171">
            <v>5800</v>
          </cell>
          <cell r="F171">
            <v>5800</v>
          </cell>
          <cell r="G171">
            <v>0</v>
          </cell>
          <cell r="H171">
            <v>0</v>
          </cell>
        </row>
        <row r="172">
          <cell r="A172" t="str">
            <v>1.2.1.1.1.24</v>
          </cell>
          <cell r="B172" t="str">
            <v xml:space="preserve">Nueva Wal Mart de México, S. de R. L. de C.V.  </v>
          </cell>
          <cell r="C172">
            <v>0</v>
          </cell>
          <cell r="D172">
            <v>1104.9612999999954</v>
          </cell>
          <cell r="E172">
            <v>7154.2502000000004</v>
          </cell>
          <cell r="F172">
            <v>6567.2902000000004</v>
          </cell>
          <cell r="G172">
            <v>0</v>
          </cell>
          <cell r="H172">
            <v>518.00129999999535</v>
          </cell>
        </row>
        <row r="173">
          <cell r="A173" t="str">
            <v>1.2.1.1.1.28</v>
          </cell>
          <cell r="B173" t="str">
            <v xml:space="preserve">ESTACIONAMIENTO  </v>
          </cell>
          <cell r="C173">
            <v>0</v>
          </cell>
          <cell r="D173">
            <v>0</v>
          </cell>
          <cell r="E173">
            <v>45.23</v>
          </cell>
          <cell r="F173">
            <v>45.23</v>
          </cell>
          <cell r="G173">
            <v>0</v>
          </cell>
          <cell r="H173">
            <v>0</v>
          </cell>
        </row>
        <row r="174">
          <cell r="A174" t="str">
            <v>1.2.1.1.1.30</v>
          </cell>
          <cell r="B174" t="str">
            <v xml:space="preserve">7-ELEVEN MeXICO, SA DE CV  </v>
          </cell>
          <cell r="C174">
            <v>0</v>
          </cell>
          <cell r="D174">
            <v>0</v>
          </cell>
          <cell r="E174">
            <v>24</v>
          </cell>
          <cell r="F174">
            <v>24</v>
          </cell>
          <cell r="G174">
            <v>0</v>
          </cell>
          <cell r="H174">
            <v>0</v>
          </cell>
        </row>
        <row r="175">
          <cell r="A175" t="str">
            <v>1.2.1.1.1.31</v>
          </cell>
          <cell r="B175" t="str">
            <v xml:space="preserve">Envasadoras de Aguas en Mexico S  de RL  de CV  </v>
          </cell>
          <cell r="C175">
            <v>0</v>
          </cell>
          <cell r="D175">
            <v>210</v>
          </cell>
          <cell r="E175">
            <v>210</v>
          </cell>
          <cell r="F175">
            <v>0</v>
          </cell>
          <cell r="G175">
            <v>0</v>
          </cell>
          <cell r="H175">
            <v>0</v>
          </cell>
        </row>
        <row r="176">
          <cell r="A176" t="str">
            <v>1.2.1.1.1.33</v>
          </cell>
          <cell r="B176" t="str">
            <v xml:space="preserve">QUALITAS COMPAÑIA DE SEGUROS, S.A. DE C.V.  </v>
          </cell>
          <cell r="C176">
            <v>0</v>
          </cell>
          <cell r="D176">
            <v>20294.080000000009</v>
          </cell>
          <cell r="E176">
            <v>0</v>
          </cell>
          <cell r="F176">
            <v>0</v>
          </cell>
          <cell r="G176">
            <v>0</v>
          </cell>
          <cell r="H176">
            <v>20294.080000000009</v>
          </cell>
        </row>
        <row r="177">
          <cell r="A177" t="str">
            <v>1.2.1.1.1.34</v>
          </cell>
          <cell r="B177" t="str">
            <v xml:space="preserve">TELEFONOS DE MEXICO S.A.B. DE C.V.  </v>
          </cell>
          <cell r="C177">
            <v>0</v>
          </cell>
          <cell r="D177">
            <v>0</v>
          </cell>
          <cell r="E177">
            <v>3061</v>
          </cell>
          <cell r="F177">
            <v>3061</v>
          </cell>
          <cell r="G177">
            <v>0</v>
          </cell>
          <cell r="H177">
            <v>0</v>
          </cell>
        </row>
        <row r="178">
          <cell r="A178" t="str">
            <v>1.2.1.1.1.36</v>
          </cell>
          <cell r="B178" t="str">
            <v xml:space="preserve">VOLKSWAGEN LEASING SA DE CV  </v>
          </cell>
          <cell r="C178">
            <v>0</v>
          </cell>
          <cell r="D178">
            <v>47594.740899999742</v>
          </cell>
          <cell r="E178">
            <v>29574.31</v>
          </cell>
          <cell r="F178">
            <v>29574.310099999999</v>
          </cell>
          <cell r="G178">
            <v>0</v>
          </cell>
          <cell r="H178">
            <v>47594.74099999974</v>
          </cell>
        </row>
        <row r="179">
          <cell r="A179" t="str">
            <v>1.2.1.1.1.37</v>
          </cell>
          <cell r="B179" t="str">
            <v xml:space="preserve">PANTRA MED, S.A. DE C.V.  </v>
          </cell>
          <cell r="C179">
            <v>0</v>
          </cell>
          <cell r="D179">
            <v>27840</v>
          </cell>
          <cell r="E179">
            <v>0</v>
          </cell>
          <cell r="F179">
            <v>0</v>
          </cell>
          <cell r="G179">
            <v>0</v>
          </cell>
          <cell r="H179">
            <v>27840</v>
          </cell>
        </row>
        <row r="180">
          <cell r="A180" t="str">
            <v>1.2.1.1.1.38</v>
          </cell>
          <cell r="B180" t="str">
            <v xml:space="preserve">CABLEVISION S.A. DE C.V.  </v>
          </cell>
          <cell r="C180">
            <v>0</v>
          </cell>
          <cell r="D180">
            <v>796</v>
          </cell>
          <cell r="E180">
            <v>408</v>
          </cell>
          <cell r="F180">
            <v>209</v>
          </cell>
          <cell r="G180">
            <v>0</v>
          </cell>
          <cell r="H180">
            <v>597</v>
          </cell>
        </row>
        <row r="181">
          <cell r="A181" t="str">
            <v>1.2.1.1.1.41</v>
          </cell>
          <cell r="B181" t="str">
            <v xml:space="preserve">I+D MEXICO S.A DE C.V.  </v>
          </cell>
          <cell r="C181">
            <v>0</v>
          </cell>
          <cell r="D181">
            <v>1500</v>
          </cell>
          <cell r="E181">
            <v>4400</v>
          </cell>
          <cell r="F181">
            <v>2900</v>
          </cell>
          <cell r="G181">
            <v>0</v>
          </cell>
          <cell r="H181">
            <v>0</v>
          </cell>
        </row>
        <row r="182">
          <cell r="A182" t="str">
            <v>1.2.1.1.1.43</v>
          </cell>
          <cell r="B182" t="str">
            <v xml:space="preserve">ETN TURISTAR LUJO, S.A. DE C.V.  </v>
          </cell>
          <cell r="C182">
            <v>0</v>
          </cell>
          <cell r="D182">
            <v>0</v>
          </cell>
          <cell r="E182">
            <v>155.32</v>
          </cell>
          <cell r="F182">
            <v>155.32</v>
          </cell>
          <cell r="G182">
            <v>0</v>
          </cell>
          <cell r="H182">
            <v>0</v>
          </cell>
        </row>
        <row r="183">
          <cell r="A183" t="str">
            <v>1.2.1.1.1.44</v>
          </cell>
          <cell r="B183" t="str">
            <v xml:space="preserve">ESTACIONAMIENTO MONTECITO, S.A DE C.V  </v>
          </cell>
          <cell r="C183">
            <v>0</v>
          </cell>
          <cell r="D183">
            <v>0</v>
          </cell>
          <cell r="E183">
            <v>35</v>
          </cell>
          <cell r="F183">
            <v>35</v>
          </cell>
          <cell r="G183">
            <v>0</v>
          </cell>
          <cell r="H183">
            <v>0</v>
          </cell>
        </row>
        <row r="184">
          <cell r="A184" t="str">
            <v>1.2.1.1.1.45</v>
          </cell>
          <cell r="B184" t="str">
            <v xml:space="preserve">Casa Cravioto S.A. de C.V.  </v>
          </cell>
          <cell r="C184">
            <v>0</v>
          </cell>
          <cell r="D184">
            <v>1645.1411999999909</v>
          </cell>
          <cell r="E184">
            <v>1645.14</v>
          </cell>
          <cell r="F184">
            <v>0</v>
          </cell>
          <cell r="G184">
            <v>0</v>
          </cell>
          <cell r="H184">
            <v>0</v>
          </cell>
        </row>
        <row r="185">
          <cell r="A185" t="str">
            <v>1.2.1.1.1.52</v>
          </cell>
          <cell r="B185" t="str">
            <v xml:space="preserve">ELECTRICA PALMA, S.A. DE C.V.  </v>
          </cell>
          <cell r="C185">
            <v>0</v>
          </cell>
          <cell r="D185">
            <v>164.50060000000212</v>
          </cell>
          <cell r="E185">
            <v>0</v>
          </cell>
          <cell r="F185">
            <v>0</v>
          </cell>
          <cell r="G185">
            <v>0</v>
          </cell>
          <cell r="H185">
            <v>164.50060000000212</v>
          </cell>
        </row>
        <row r="186">
          <cell r="A186" t="str">
            <v>1.2.1.1.1.55</v>
          </cell>
          <cell r="B186" t="str">
            <v xml:space="preserve">AXA Seguros, S.A. de C.V.  </v>
          </cell>
          <cell r="C186">
            <v>0</v>
          </cell>
          <cell r="D186">
            <v>52724.180000000022</v>
          </cell>
          <cell r="E186">
            <v>7910.02</v>
          </cell>
          <cell r="F186">
            <v>0</v>
          </cell>
          <cell r="G186">
            <v>0</v>
          </cell>
          <cell r="H186">
            <v>44814.160000000018</v>
          </cell>
        </row>
        <row r="187">
          <cell r="A187" t="str">
            <v>1.2.1.1.1.56</v>
          </cell>
          <cell r="B187" t="str">
            <v xml:space="preserve">MEDSTENT, S.A. DE C.V.  </v>
          </cell>
          <cell r="C187">
            <v>0</v>
          </cell>
          <cell r="D187">
            <v>10852261.980756545</v>
          </cell>
          <cell r="E187">
            <v>67849.411699999997</v>
          </cell>
          <cell r="F187">
            <v>0</v>
          </cell>
          <cell r="G187">
            <v>0</v>
          </cell>
          <cell r="H187">
            <v>10784412.569056546</v>
          </cell>
        </row>
        <row r="188">
          <cell r="A188" t="str">
            <v>1.2.1.1.1.59</v>
          </cell>
          <cell r="B188" t="str">
            <v xml:space="preserve">OFFICE DEPOT DE MEXICO S.A. DE C.V.  </v>
          </cell>
          <cell r="C188">
            <v>0</v>
          </cell>
          <cell r="D188">
            <v>693.00010000000111</v>
          </cell>
          <cell r="E188">
            <v>5641.9</v>
          </cell>
          <cell r="F188">
            <v>4948.8999999999996</v>
          </cell>
          <cell r="G188">
            <v>0</v>
          </cell>
          <cell r="H188">
            <v>0</v>
          </cell>
        </row>
        <row r="189">
          <cell r="A189" t="str">
            <v>1.2.1.1.1.67</v>
          </cell>
          <cell r="B189" t="str">
            <v xml:space="preserve">Rocio Ruiz Olvera  </v>
          </cell>
          <cell r="C189">
            <v>0</v>
          </cell>
          <cell r="D189">
            <v>78480.960000000196</v>
          </cell>
          <cell r="E189">
            <v>18578.560000000001</v>
          </cell>
          <cell r="F189">
            <v>9289.2800000000007</v>
          </cell>
          <cell r="G189">
            <v>0</v>
          </cell>
          <cell r="H189">
            <v>69191.680000000197</v>
          </cell>
        </row>
        <row r="190">
          <cell r="A190" t="str">
            <v>1.2.1.1.1.68</v>
          </cell>
          <cell r="B190" t="str">
            <v xml:space="preserve">NR FINANCE MEXICO S.A. DE C.V. SOFOM ER  </v>
          </cell>
          <cell r="C190">
            <v>0</v>
          </cell>
          <cell r="D190">
            <v>86850</v>
          </cell>
          <cell r="E190">
            <v>0</v>
          </cell>
          <cell r="F190">
            <v>0</v>
          </cell>
          <cell r="G190">
            <v>0</v>
          </cell>
          <cell r="H190">
            <v>86850</v>
          </cell>
        </row>
        <row r="191">
          <cell r="A191" t="str">
            <v>1.2.1.1.1.69</v>
          </cell>
          <cell r="B191" t="str">
            <v xml:space="preserve">Roberto Osante Kretchmar  </v>
          </cell>
          <cell r="C191">
            <v>0</v>
          </cell>
          <cell r="D191">
            <v>50732.6</v>
          </cell>
          <cell r="E191">
            <v>0</v>
          </cell>
          <cell r="F191">
            <v>0</v>
          </cell>
          <cell r="G191">
            <v>0</v>
          </cell>
          <cell r="H191">
            <v>50732.6</v>
          </cell>
        </row>
        <row r="192">
          <cell r="A192" t="str">
            <v>1.2.1.1.1.70</v>
          </cell>
          <cell r="B192" t="str">
            <v xml:space="preserve">AT&amp;amp;T Comercializacion Movil, S. de R.L. de C.V.  </v>
          </cell>
          <cell r="C192">
            <v>0</v>
          </cell>
          <cell r="D192">
            <v>10692.006629274809</v>
          </cell>
          <cell r="E192">
            <v>21384</v>
          </cell>
          <cell r="F192">
            <v>10692</v>
          </cell>
          <cell r="G192">
            <v>0</v>
          </cell>
          <cell r="H192">
            <v>0</v>
          </cell>
        </row>
        <row r="193">
          <cell r="A193" t="str">
            <v>1.2.1.1.1.74</v>
          </cell>
          <cell r="B193" t="str">
            <v xml:space="preserve">FONDO NACIONAL DE INFRAESTRUCTURA  </v>
          </cell>
          <cell r="C193">
            <v>0</v>
          </cell>
          <cell r="D193">
            <v>0</v>
          </cell>
          <cell r="E193">
            <v>616</v>
          </cell>
          <cell r="F193">
            <v>616</v>
          </cell>
          <cell r="G193">
            <v>0</v>
          </cell>
          <cell r="H193">
            <v>0</v>
          </cell>
        </row>
        <row r="194">
          <cell r="A194" t="str">
            <v>1.2.1.1.1.76</v>
          </cell>
          <cell r="B194" t="str">
            <v xml:space="preserve">CFE SUMINISTRADOR DE SERVICIOS BASICOS  </v>
          </cell>
          <cell r="C194">
            <v>0</v>
          </cell>
          <cell r="D194">
            <v>919.60000000000127</v>
          </cell>
          <cell r="E194">
            <v>0</v>
          </cell>
          <cell r="F194">
            <v>0</v>
          </cell>
          <cell r="G194">
            <v>0</v>
          </cell>
          <cell r="H194">
            <v>919.60000000000127</v>
          </cell>
        </row>
        <row r="195">
          <cell r="A195" t="str">
            <v>1.2.1.1.1.80</v>
          </cell>
          <cell r="B195" t="str">
            <v xml:space="preserve">MERAKI BARRAGAN DISTRIBUIDORES SA DE CV  </v>
          </cell>
          <cell r="C195">
            <v>0</v>
          </cell>
          <cell r="D195">
            <v>6392.3002000000124</v>
          </cell>
          <cell r="E195">
            <v>0</v>
          </cell>
          <cell r="F195">
            <v>0</v>
          </cell>
          <cell r="G195">
            <v>0</v>
          </cell>
          <cell r="H195">
            <v>6392.3002000000124</v>
          </cell>
        </row>
        <row r="196">
          <cell r="A196" t="str">
            <v>1.2.1.1.1.84</v>
          </cell>
          <cell r="B196" t="str">
            <v xml:space="preserve">Miranda Lagunas y Asociados S.C.  </v>
          </cell>
          <cell r="C196">
            <v>0</v>
          </cell>
          <cell r="D196">
            <v>209612</v>
          </cell>
          <cell r="E196">
            <v>48836</v>
          </cell>
          <cell r="F196">
            <v>17864</v>
          </cell>
          <cell r="G196">
            <v>0</v>
          </cell>
          <cell r="H196">
            <v>178640</v>
          </cell>
        </row>
        <row r="197">
          <cell r="A197" t="str">
            <v>1.2.1.1.1.85</v>
          </cell>
          <cell r="B197" t="str">
            <v xml:space="preserve">AB&amp;amp;C LEASING DE MEXICO SAPI DE CV  </v>
          </cell>
          <cell r="C197">
            <v>0</v>
          </cell>
          <cell r="D197">
            <v>0</v>
          </cell>
          <cell r="E197">
            <v>11004.47</v>
          </cell>
          <cell r="F197">
            <v>11004.47</v>
          </cell>
          <cell r="G197">
            <v>0</v>
          </cell>
          <cell r="H197">
            <v>0</v>
          </cell>
        </row>
        <row r="198">
          <cell r="A198" t="str">
            <v>1.2.1.1.1.98</v>
          </cell>
          <cell r="B198" t="str">
            <v xml:space="preserve">AUTOS PULLMAN S.A. DE C.V.  </v>
          </cell>
          <cell r="C198">
            <v>0</v>
          </cell>
          <cell r="D198">
            <v>0</v>
          </cell>
          <cell r="E198">
            <v>1614</v>
          </cell>
          <cell r="F198">
            <v>1614</v>
          </cell>
          <cell r="G198">
            <v>0</v>
          </cell>
          <cell r="H198">
            <v>0</v>
          </cell>
        </row>
        <row r="199">
          <cell r="A199" t="str">
            <v>1.2.1.1.1.116</v>
          </cell>
          <cell r="B199" t="str">
            <v xml:space="preserve">TAXISTAS AGREMIADOS PARA EL SERV DE TRANSPORTACION TERRESTRE  </v>
          </cell>
          <cell r="C199">
            <v>0</v>
          </cell>
          <cell r="D199">
            <v>255</v>
          </cell>
          <cell r="E199">
            <v>255</v>
          </cell>
          <cell r="F199">
            <v>0</v>
          </cell>
          <cell r="G199">
            <v>0</v>
          </cell>
          <cell r="H199">
            <v>0</v>
          </cell>
        </row>
        <row r="200">
          <cell r="A200" t="str">
            <v>1.2.1.1.1.137</v>
          </cell>
          <cell r="B200" t="str">
            <v xml:space="preserve">Estacion EL CID S.A. de C.V.  </v>
          </cell>
          <cell r="C200">
            <v>0</v>
          </cell>
          <cell r="D200">
            <v>0</v>
          </cell>
          <cell r="E200">
            <v>200</v>
          </cell>
          <cell r="F200">
            <v>200</v>
          </cell>
          <cell r="G200">
            <v>0</v>
          </cell>
          <cell r="H200">
            <v>0</v>
          </cell>
        </row>
        <row r="201">
          <cell r="A201" t="str">
            <v>1.2.1.1.1.142</v>
          </cell>
          <cell r="B201" t="str">
            <v xml:space="preserve">JESUS ALAN GARCIA RIOS  </v>
          </cell>
          <cell r="C201">
            <v>0</v>
          </cell>
          <cell r="D201">
            <v>116</v>
          </cell>
          <cell r="E201">
            <v>116</v>
          </cell>
          <cell r="F201">
            <v>0</v>
          </cell>
          <cell r="G201">
            <v>0</v>
          </cell>
          <cell r="H201">
            <v>0</v>
          </cell>
        </row>
        <row r="202">
          <cell r="A202" t="str">
            <v>1.2.1.1.1.150</v>
          </cell>
          <cell r="B202" t="str">
            <v xml:space="preserve">PARK AUTO, S.A. DE C.V.  </v>
          </cell>
          <cell r="C202">
            <v>0</v>
          </cell>
          <cell r="D202">
            <v>0</v>
          </cell>
          <cell r="E202">
            <v>58</v>
          </cell>
          <cell r="F202">
            <v>58</v>
          </cell>
          <cell r="G202">
            <v>0</v>
          </cell>
          <cell r="H202">
            <v>0</v>
          </cell>
        </row>
        <row r="203">
          <cell r="A203" t="str">
            <v>1.2.1.1.1.157</v>
          </cell>
          <cell r="B203" t="str">
            <v xml:space="preserve">Concesionaria Mexiquense, S.A. DE C.V.  </v>
          </cell>
          <cell r="C203">
            <v>0</v>
          </cell>
          <cell r="D203">
            <v>0</v>
          </cell>
          <cell r="E203">
            <v>52</v>
          </cell>
          <cell r="F203">
            <v>52</v>
          </cell>
          <cell r="G203">
            <v>0</v>
          </cell>
          <cell r="H203">
            <v>0</v>
          </cell>
        </row>
        <row r="204">
          <cell r="A204" t="str">
            <v>1.2.1.1.1.168</v>
          </cell>
          <cell r="B204" t="str">
            <v xml:space="preserve">TLAPALERIA GARCIA  </v>
          </cell>
          <cell r="C204">
            <v>0</v>
          </cell>
          <cell r="D204">
            <v>159.99</v>
          </cell>
          <cell r="E204">
            <v>0</v>
          </cell>
          <cell r="F204">
            <v>0</v>
          </cell>
          <cell r="G204">
            <v>0</v>
          </cell>
          <cell r="H204">
            <v>159.99</v>
          </cell>
        </row>
        <row r="205">
          <cell r="A205" t="str">
            <v>1.2.1.1.1.178</v>
          </cell>
          <cell r="B205" t="str">
            <v xml:space="preserve">ADT Private Security Services de México S.A. de C.V.  </v>
          </cell>
          <cell r="C205">
            <v>0</v>
          </cell>
          <cell r="D205">
            <v>1367.4499999999971</v>
          </cell>
          <cell r="E205">
            <v>1367.45</v>
          </cell>
          <cell r="F205">
            <v>1367.45</v>
          </cell>
          <cell r="G205">
            <v>0</v>
          </cell>
          <cell r="H205">
            <v>1367.4499999999971</v>
          </cell>
        </row>
        <row r="206">
          <cell r="A206" t="str">
            <v>1.2.1.1.1.187</v>
          </cell>
          <cell r="B206" t="str">
            <v xml:space="preserve">CADENA COMERCIAL OXXO, S.A. DE C.V.  </v>
          </cell>
          <cell r="C206">
            <v>0</v>
          </cell>
          <cell r="D206">
            <v>210</v>
          </cell>
          <cell r="E206">
            <v>758</v>
          </cell>
          <cell r="F206">
            <v>552</v>
          </cell>
          <cell r="G206">
            <v>0</v>
          </cell>
          <cell r="H206">
            <v>4</v>
          </cell>
        </row>
        <row r="207">
          <cell r="A207" t="str">
            <v>1.2.1.1.1.205</v>
          </cell>
          <cell r="B207" t="str">
            <v xml:space="preserve">STAR MEDICA, S.A. DE C.V.  </v>
          </cell>
          <cell r="C207">
            <v>0</v>
          </cell>
          <cell r="D207">
            <v>30</v>
          </cell>
          <cell r="E207">
            <v>30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 t="str">
            <v>1.2.1.1.1.230</v>
          </cell>
          <cell r="B208" t="str">
            <v xml:space="preserve">OTROS GASTOS  </v>
          </cell>
          <cell r="C208">
            <v>0</v>
          </cell>
          <cell r="D208">
            <v>0</v>
          </cell>
          <cell r="E208">
            <v>312.35000000000002</v>
          </cell>
          <cell r="F208">
            <v>312.35000000000002</v>
          </cell>
          <cell r="G208">
            <v>0</v>
          </cell>
          <cell r="H208">
            <v>0</v>
          </cell>
        </row>
        <row r="209">
          <cell r="A209" t="str">
            <v>1.2.1.1.1.255</v>
          </cell>
          <cell r="B209" t="str">
            <v xml:space="preserve">SEDNA HOSPITAL S.A. DE C.V.  </v>
          </cell>
          <cell r="C209">
            <v>0</v>
          </cell>
          <cell r="D209">
            <v>148</v>
          </cell>
          <cell r="E209">
            <v>0</v>
          </cell>
          <cell r="F209">
            <v>0</v>
          </cell>
          <cell r="G209">
            <v>0</v>
          </cell>
          <cell r="H209">
            <v>148</v>
          </cell>
        </row>
        <row r="210">
          <cell r="A210" t="str">
            <v>1.2.1.1.1.272</v>
          </cell>
          <cell r="B210" t="str">
            <v xml:space="preserve">SERVICIENTIFICA-MEDICA S.A. DE C.V.  </v>
          </cell>
          <cell r="C210">
            <v>0</v>
          </cell>
          <cell r="D210">
            <v>0</v>
          </cell>
          <cell r="E210">
            <v>1600.8</v>
          </cell>
          <cell r="F210">
            <v>1600.8</v>
          </cell>
          <cell r="G210">
            <v>0</v>
          </cell>
          <cell r="H210">
            <v>0</v>
          </cell>
        </row>
        <row r="211">
          <cell r="A211" t="str">
            <v>1.2.1.1.1.275</v>
          </cell>
          <cell r="B211" t="str">
            <v xml:space="preserve">JESUS ENRIQUE DE LA CRUZ CASTILLO  </v>
          </cell>
          <cell r="C211">
            <v>0</v>
          </cell>
          <cell r="D211">
            <v>430</v>
          </cell>
          <cell r="E211">
            <v>250</v>
          </cell>
          <cell r="F211">
            <v>0</v>
          </cell>
          <cell r="G211">
            <v>0</v>
          </cell>
          <cell r="H211">
            <v>180</v>
          </cell>
        </row>
        <row r="212">
          <cell r="A212" t="str">
            <v>1.2.1.1.1.279</v>
          </cell>
          <cell r="B212" t="str">
            <v xml:space="preserve">LANCETA HG, S.A. DE C.V.  </v>
          </cell>
          <cell r="C212">
            <v>0</v>
          </cell>
          <cell r="D212">
            <v>0</v>
          </cell>
          <cell r="E212">
            <v>509.24</v>
          </cell>
          <cell r="F212">
            <v>1096.2</v>
          </cell>
          <cell r="G212">
            <v>0</v>
          </cell>
          <cell r="H212">
            <v>586.96000000000095</v>
          </cell>
        </row>
        <row r="213">
          <cell r="A213" t="str">
            <v>1.2.1.1.1.300</v>
          </cell>
          <cell r="B213" t="str">
            <v xml:space="preserve">BRILOS DE MÉXICO S.A. DE C.V.  </v>
          </cell>
          <cell r="C213">
            <v>0</v>
          </cell>
          <cell r="D213">
            <v>74319.340299999923</v>
          </cell>
          <cell r="E213">
            <v>28394.48</v>
          </cell>
          <cell r="F213">
            <v>11460.8</v>
          </cell>
          <cell r="G213">
            <v>0</v>
          </cell>
          <cell r="H213">
            <v>57385.660299999923</v>
          </cell>
        </row>
        <row r="214">
          <cell r="A214" t="str">
            <v>1.2.1.1.1.341</v>
          </cell>
          <cell r="B214" t="str">
            <v xml:space="preserve">JUDHIT MEDINA CONTRERAS  </v>
          </cell>
          <cell r="C214">
            <v>0</v>
          </cell>
          <cell r="D214">
            <v>1290</v>
          </cell>
          <cell r="E214">
            <v>950</v>
          </cell>
          <cell r="F214">
            <v>0</v>
          </cell>
          <cell r="G214">
            <v>0</v>
          </cell>
          <cell r="H214">
            <v>340</v>
          </cell>
        </row>
        <row r="215">
          <cell r="A215" t="str">
            <v>1.2.1.1.1.409</v>
          </cell>
          <cell r="B215" t="str">
            <v xml:space="preserve">Crol PFF México SAPI de CV  </v>
          </cell>
          <cell r="C215">
            <v>0</v>
          </cell>
          <cell r="D215">
            <v>0</v>
          </cell>
          <cell r="E215">
            <v>1800</v>
          </cell>
          <cell r="F215">
            <v>1800</v>
          </cell>
          <cell r="G215">
            <v>0</v>
          </cell>
          <cell r="H215">
            <v>0</v>
          </cell>
        </row>
        <row r="216">
          <cell r="A216" t="str">
            <v>1.2.1.1.1.410</v>
          </cell>
          <cell r="B216" t="str">
            <v xml:space="preserve">FIDEICOMISO IRREVOCABLE NUMERO CIB/2981  </v>
          </cell>
          <cell r="C216">
            <v>0</v>
          </cell>
          <cell r="D216">
            <v>0</v>
          </cell>
          <cell r="E216">
            <v>3447.7</v>
          </cell>
          <cell r="F216">
            <v>3447.7</v>
          </cell>
          <cell r="G216">
            <v>0</v>
          </cell>
          <cell r="H216">
            <v>0</v>
          </cell>
        </row>
        <row r="217">
          <cell r="A217" t="str">
            <v>1.2.1.1.1.506</v>
          </cell>
          <cell r="B217" t="str">
            <v xml:space="preserve">MARIA CATALINA ALDAZ SORIANO  </v>
          </cell>
          <cell r="C217">
            <v>0</v>
          </cell>
          <cell r="D217">
            <v>745</v>
          </cell>
          <cell r="E217">
            <v>745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1.2.1.1.1.515</v>
          </cell>
          <cell r="B218" t="str">
            <v xml:space="preserve">INTER MEDICA SOLUTIONS DM S.A. DE C.V.  </v>
          </cell>
          <cell r="C218">
            <v>0</v>
          </cell>
          <cell r="D218">
            <v>12095.970000000001</v>
          </cell>
          <cell r="E218">
            <v>12095.97</v>
          </cell>
          <cell r="F218">
            <v>18901.490000000002</v>
          </cell>
          <cell r="G218">
            <v>0</v>
          </cell>
          <cell r="H218">
            <v>18901.490000000005</v>
          </cell>
        </row>
        <row r="219">
          <cell r="A219" t="str">
            <v>1.2.1.1.1.553</v>
          </cell>
          <cell r="B219" t="str">
            <v xml:space="preserve">SEGUROS BBVA BANCOMER SA DE CV GRUPO FINANCIERO BBVA BANCOMER  </v>
          </cell>
          <cell r="C219">
            <v>0</v>
          </cell>
          <cell r="D219">
            <v>4241.93</v>
          </cell>
          <cell r="E219">
            <v>605.97</v>
          </cell>
          <cell r="F219">
            <v>0</v>
          </cell>
          <cell r="G219">
            <v>0</v>
          </cell>
          <cell r="H219">
            <v>3635.96</v>
          </cell>
        </row>
        <row r="220">
          <cell r="A220" t="str">
            <v>1.2.1.1.1.560</v>
          </cell>
          <cell r="B220" t="str">
            <v xml:space="preserve">PMC PINTURAS SA DE CV  </v>
          </cell>
          <cell r="C220">
            <v>0</v>
          </cell>
          <cell r="D220">
            <v>137.5</v>
          </cell>
          <cell r="E220">
            <v>0</v>
          </cell>
          <cell r="F220">
            <v>0</v>
          </cell>
          <cell r="G220">
            <v>0</v>
          </cell>
          <cell r="H220">
            <v>137.5</v>
          </cell>
        </row>
        <row r="221">
          <cell r="A221" t="str">
            <v>1.2.1.1.1.563</v>
          </cell>
          <cell r="B221" t="str">
            <v xml:space="preserve">CABLEBOX S.A. DE C.V.  </v>
          </cell>
          <cell r="C221">
            <v>0</v>
          </cell>
          <cell r="D221">
            <v>812</v>
          </cell>
          <cell r="E221">
            <v>232</v>
          </cell>
          <cell r="F221">
            <v>116</v>
          </cell>
          <cell r="G221">
            <v>0</v>
          </cell>
          <cell r="H221">
            <v>696</v>
          </cell>
        </row>
        <row r="222">
          <cell r="A222" t="str">
            <v>1.2.1.1.1.568</v>
          </cell>
          <cell r="B222" t="str">
            <v xml:space="preserve">SUPER SERVICIO DIAMANTE, S.A. DE.C.V.  </v>
          </cell>
          <cell r="C222">
            <v>0</v>
          </cell>
          <cell r="D222">
            <v>2400.0100000000002</v>
          </cell>
          <cell r="E222">
            <v>2400.0100000000002</v>
          </cell>
          <cell r="F222">
            <v>0</v>
          </cell>
          <cell r="G222">
            <v>0</v>
          </cell>
          <cell r="H222">
            <v>0</v>
          </cell>
        </row>
        <row r="223">
          <cell r="A223" t="str">
            <v>1.2.1.1.1.571</v>
          </cell>
          <cell r="B223" t="str">
            <v xml:space="preserve">MOJO REAL ESTATE, SAPI. DE C.V.  </v>
          </cell>
          <cell r="C223">
            <v>0</v>
          </cell>
          <cell r="D223">
            <v>0</v>
          </cell>
          <cell r="E223">
            <v>82</v>
          </cell>
          <cell r="F223">
            <v>82</v>
          </cell>
          <cell r="G223">
            <v>0</v>
          </cell>
          <cell r="H223">
            <v>0</v>
          </cell>
        </row>
        <row r="224">
          <cell r="A224" t="str">
            <v>1.2.1.1.1.576</v>
          </cell>
          <cell r="B224" t="str">
            <v xml:space="preserve">OPERADORA DE ESTACIONAMIENTOS BICENTENARIO, S.A. DE C.V.  </v>
          </cell>
          <cell r="C224">
            <v>0</v>
          </cell>
          <cell r="D224">
            <v>0</v>
          </cell>
          <cell r="E224">
            <v>39</v>
          </cell>
          <cell r="F224">
            <v>39</v>
          </cell>
          <cell r="G224">
            <v>0</v>
          </cell>
          <cell r="H224">
            <v>0</v>
          </cell>
        </row>
        <row r="225">
          <cell r="A225" t="str">
            <v>1.2.1.1.1.589</v>
          </cell>
          <cell r="B225" t="str">
            <v xml:space="preserve">SERVICIO ORIENTAL SA DE CV  </v>
          </cell>
          <cell r="C225">
            <v>0</v>
          </cell>
          <cell r="D225">
            <v>0</v>
          </cell>
          <cell r="E225">
            <v>800</v>
          </cell>
          <cell r="F225">
            <v>800</v>
          </cell>
          <cell r="G225">
            <v>0</v>
          </cell>
          <cell r="H225">
            <v>0</v>
          </cell>
        </row>
        <row r="226">
          <cell r="A226" t="str">
            <v>1.2.1.1.1.593</v>
          </cell>
          <cell r="B226" t="str">
            <v xml:space="preserve">BOLSAS LUISIANA SA. DE C.V.  </v>
          </cell>
          <cell r="C226">
            <v>0</v>
          </cell>
          <cell r="D226">
            <v>0</v>
          </cell>
          <cell r="E226">
            <v>758.63999999999987</v>
          </cell>
          <cell r="F226">
            <v>758.64</v>
          </cell>
          <cell r="G226">
            <v>0</v>
          </cell>
          <cell r="H226">
            <v>0</v>
          </cell>
        </row>
        <row r="227">
          <cell r="A227" t="str">
            <v>1.2.1.1.1.598</v>
          </cell>
          <cell r="B227" t="str">
            <v xml:space="preserve">SALUCOM, S.A. DE C.V.  </v>
          </cell>
          <cell r="C227">
            <v>0</v>
          </cell>
          <cell r="D227">
            <v>0</v>
          </cell>
          <cell r="E227">
            <v>1960</v>
          </cell>
          <cell r="F227">
            <v>1960</v>
          </cell>
          <cell r="G227">
            <v>0</v>
          </cell>
          <cell r="H227">
            <v>0</v>
          </cell>
        </row>
        <row r="228">
          <cell r="A228" t="str">
            <v>1.2.1.1.1.614</v>
          </cell>
          <cell r="B228" t="str">
            <v xml:space="preserve">SERVICIOS SIMPA SA DE CV  </v>
          </cell>
          <cell r="C228">
            <v>0</v>
          </cell>
          <cell r="D228">
            <v>0</v>
          </cell>
          <cell r="E228">
            <v>4486.0600000000004</v>
          </cell>
          <cell r="F228">
            <v>4486.0600000000004</v>
          </cell>
          <cell r="G228">
            <v>0</v>
          </cell>
          <cell r="H228">
            <v>0</v>
          </cell>
        </row>
        <row r="229">
          <cell r="A229" t="str">
            <v>1.2.1.1.1.625</v>
          </cell>
          <cell r="B229" t="str">
            <v xml:space="preserve">DOGO DEL CENTRO SA DE CV  </v>
          </cell>
          <cell r="C229">
            <v>0</v>
          </cell>
          <cell r="D229">
            <v>173</v>
          </cell>
          <cell r="E229">
            <v>0</v>
          </cell>
          <cell r="F229">
            <v>0</v>
          </cell>
          <cell r="G229">
            <v>0</v>
          </cell>
          <cell r="H229">
            <v>173</v>
          </cell>
        </row>
        <row r="230">
          <cell r="A230" t="str">
            <v>1.2.1.1.1.626</v>
          </cell>
          <cell r="B230" t="str">
            <v xml:space="preserve">ZENON ALEJO CALDERON  </v>
          </cell>
          <cell r="C230">
            <v>0</v>
          </cell>
          <cell r="D230">
            <v>233.5001</v>
          </cell>
          <cell r="E230">
            <v>233.5001</v>
          </cell>
          <cell r="F230">
            <v>0</v>
          </cell>
          <cell r="G230">
            <v>0</v>
          </cell>
          <cell r="H230">
            <v>0</v>
          </cell>
        </row>
        <row r="231">
          <cell r="A231" t="str">
            <v>1.2.1.1.1.642</v>
          </cell>
          <cell r="B231" t="str">
            <v xml:space="preserve">CONTROLADORA DE FARMACIAS S.A.P.I. DE CV  </v>
          </cell>
          <cell r="C231">
            <v>0</v>
          </cell>
          <cell r="D231">
            <v>0</v>
          </cell>
          <cell r="E231">
            <v>20</v>
          </cell>
          <cell r="F231">
            <v>20</v>
          </cell>
          <cell r="G231">
            <v>0</v>
          </cell>
          <cell r="H231">
            <v>0</v>
          </cell>
        </row>
        <row r="232">
          <cell r="A232" t="str">
            <v>1.2.1.1.1.643</v>
          </cell>
          <cell r="B232" t="str">
            <v xml:space="preserve">TOMAS ALBARRAN AGUILAR  </v>
          </cell>
          <cell r="C232">
            <v>0</v>
          </cell>
          <cell r="D232">
            <v>0</v>
          </cell>
          <cell r="E232">
            <v>370.04</v>
          </cell>
          <cell r="F232">
            <v>370.04</v>
          </cell>
          <cell r="G232">
            <v>0</v>
          </cell>
          <cell r="H232">
            <v>0</v>
          </cell>
        </row>
        <row r="233">
          <cell r="A233" t="str">
            <v>1.2.1.1.1.644</v>
          </cell>
          <cell r="B233" t="str">
            <v xml:space="preserve">SERVICIOS TURISTICOS CANDILEJAS, S.A. DE C.V.  </v>
          </cell>
          <cell r="C233">
            <v>0</v>
          </cell>
          <cell r="D233">
            <v>0</v>
          </cell>
          <cell r="E233">
            <v>499</v>
          </cell>
          <cell r="F233">
            <v>499</v>
          </cell>
          <cell r="G233">
            <v>0</v>
          </cell>
          <cell r="H233">
            <v>0</v>
          </cell>
        </row>
        <row r="234">
          <cell r="A234" t="str">
            <v>1.2.1.1.1.645</v>
          </cell>
          <cell r="B234" t="str">
            <v xml:space="preserve">Maria del Carmen Ogando Pagola  </v>
          </cell>
          <cell r="C234">
            <v>0</v>
          </cell>
          <cell r="D234">
            <v>0</v>
          </cell>
          <cell r="E234">
            <v>247.8</v>
          </cell>
          <cell r="F234">
            <v>247.8</v>
          </cell>
          <cell r="G234">
            <v>0</v>
          </cell>
          <cell r="H234">
            <v>0</v>
          </cell>
        </row>
        <row r="235">
          <cell r="A235" t="str">
            <v>1.2.1.1.1.646</v>
          </cell>
          <cell r="B235" t="str">
            <v xml:space="preserve">COMERCIALIZADORA MAFRESE S.A. DE C.V.  </v>
          </cell>
          <cell r="C235">
            <v>0</v>
          </cell>
          <cell r="D235">
            <v>0</v>
          </cell>
          <cell r="E235">
            <v>24</v>
          </cell>
          <cell r="F235">
            <v>24</v>
          </cell>
          <cell r="G235">
            <v>0</v>
          </cell>
          <cell r="H235">
            <v>0</v>
          </cell>
        </row>
        <row r="236">
          <cell r="A236" t="str">
            <v>1.2.1.3</v>
          </cell>
          <cell r="B236" t="str">
            <v xml:space="preserve"> OBLIGACIONES ACUMULADAS </v>
          </cell>
          <cell r="C236">
            <v>0</v>
          </cell>
          <cell r="D236">
            <v>91339.093470714681</v>
          </cell>
          <cell r="E236">
            <v>218296.44</v>
          </cell>
          <cell r="F236">
            <v>185137.89030000003</v>
          </cell>
          <cell r="G236">
            <v>0</v>
          </cell>
          <cell r="H236">
            <v>58180.543770714707</v>
          </cell>
        </row>
        <row r="237">
          <cell r="A237" t="str">
            <v>1.2.1.3.1</v>
          </cell>
          <cell r="B237" t="str">
            <v xml:space="preserve"> ACREEDORES DIVERSOS </v>
          </cell>
          <cell r="C237">
            <v>0</v>
          </cell>
          <cell r="D237">
            <v>4261.5534707258457</v>
          </cell>
          <cell r="E237">
            <v>44530.92</v>
          </cell>
          <cell r="F237">
            <v>44530.920300000013</v>
          </cell>
          <cell r="G237">
            <v>0</v>
          </cell>
          <cell r="H237">
            <v>4261.55377072586</v>
          </cell>
        </row>
        <row r="238">
          <cell r="A238" t="str">
            <v>1.2.1.3.1.1</v>
          </cell>
          <cell r="B238" t="str">
            <v xml:space="preserve"> ACREEDORES DIVERSOS NACIONALES </v>
          </cell>
          <cell r="C238">
            <v>0</v>
          </cell>
          <cell r="D238">
            <v>4261.5534707258457</v>
          </cell>
          <cell r="E238">
            <v>44530.92</v>
          </cell>
          <cell r="F238">
            <v>44530.920300000013</v>
          </cell>
          <cell r="G238">
            <v>0</v>
          </cell>
          <cell r="H238">
            <v>4261.55377072586</v>
          </cell>
        </row>
        <row r="239">
          <cell r="A239" t="str">
            <v>1.2.1.3.1.1.7</v>
          </cell>
          <cell r="B239" t="str">
            <v>RICARDO RAMOS NORIEGA</v>
          </cell>
          <cell r="C239">
            <v>0</v>
          </cell>
          <cell r="D239">
            <v>1216.5500000000002</v>
          </cell>
          <cell r="E239">
            <v>0</v>
          </cell>
          <cell r="F239">
            <v>0</v>
          </cell>
          <cell r="G239">
            <v>0</v>
          </cell>
          <cell r="H239">
            <v>1216.5500000000002</v>
          </cell>
        </row>
        <row r="240">
          <cell r="A240" t="str">
            <v>1.2.1.3.1.1.11</v>
          </cell>
          <cell r="B240" t="str">
            <v>LOURDES VELAZQUEZ MERIN</v>
          </cell>
          <cell r="C240">
            <v>0</v>
          </cell>
          <cell r="D240">
            <v>3045.0034707258455</v>
          </cell>
          <cell r="E240">
            <v>44530.92</v>
          </cell>
          <cell r="F240">
            <v>44530.920300000013</v>
          </cell>
          <cell r="G240">
            <v>0</v>
          </cell>
          <cell r="H240">
            <v>3045.0037707258598</v>
          </cell>
        </row>
        <row r="241">
          <cell r="A241" t="str">
            <v>1.2.1.3.2</v>
          </cell>
          <cell r="B241" t="str">
            <v xml:space="preserve"> IMPUESTOS Y DERECHOS POR PAGAR </v>
          </cell>
          <cell r="C241">
            <v>0</v>
          </cell>
          <cell r="D241">
            <v>40428.560000000056</v>
          </cell>
          <cell r="E241">
            <v>40427</v>
          </cell>
          <cell r="F241">
            <v>24723</v>
          </cell>
          <cell r="G241">
            <v>0</v>
          </cell>
          <cell r="H241">
            <v>24724.560000000056</v>
          </cell>
        </row>
        <row r="242">
          <cell r="A242" t="str">
            <v>1.2.1.3.2.1</v>
          </cell>
          <cell r="B242" t="str">
            <v>IVA POR PAGAR</v>
          </cell>
          <cell r="C242">
            <v>0</v>
          </cell>
          <cell r="D242">
            <v>37307.560000000056</v>
          </cell>
          <cell r="E242">
            <v>37306</v>
          </cell>
          <cell r="F242">
            <v>20595</v>
          </cell>
          <cell r="G242">
            <v>0</v>
          </cell>
          <cell r="H242">
            <v>20596.560000000056</v>
          </cell>
        </row>
        <row r="243">
          <cell r="A243" t="str">
            <v>1.2.1.3.2.3</v>
          </cell>
          <cell r="B243" t="str">
            <v>IMPUESTO ESTATAL SOBRE NOMINAS</v>
          </cell>
          <cell r="C243">
            <v>0</v>
          </cell>
          <cell r="D243">
            <v>3121</v>
          </cell>
          <cell r="E243">
            <v>3121</v>
          </cell>
          <cell r="F243">
            <v>4128</v>
          </cell>
          <cell r="G243">
            <v>0</v>
          </cell>
          <cell r="H243">
            <v>4128</v>
          </cell>
        </row>
        <row r="244">
          <cell r="A244" t="str">
            <v>1.2.1.3.3</v>
          </cell>
          <cell r="B244" t="str">
            <v xml:space="preserve"> CONTRIBUCIONES DE SEGURIDAD SOCIAL POR PAGAR </v>
          </cell>
          <cell r="C244">
            <v>0</v>
          </cell>
          <cell r="D244">
            <v>36377.109999999928</v>
          </cell>
          <cell r="E244">
            <v>36377.11</v>
          </cell>
          <cell r="F244">
            <v>12903.11</v>
          </cell>
          <cell r="G244">
            <v>0</v>
          </cell>
          <cell r="H244">
            <v>12903.10999999993</v>
          </cell>
        </row>
        <row r="245">
          <cell r="A245" t="str">
            <v>1.2.1.3.3.1</v>
          </cell>
          <cell r="B245" t="str">
            <v>CUOTAS PATRONALES IMSS POR PAGAR</v>
          </cell>
          <cell r="C245">
            <v>0</v>
          </cell>
          <cell r="D245">
            <v>12285.329999999958</v>
          </cell>
          <cell r="E245">
            <v>12285.33</v>
          </cell>
          <cell r="F245">
            <v>12903.11</v>
          </cell>
          <cell r="G245">
            <v>0</v>
          </cell>
          <cell r="H245">
            <v>12903.109999999959</v>
          </cell>
        </row>
        <row r="246">
          <cell r="A246" t="str">
            <v>1.2.1.3.3.2</v>
          </cell>
          <cell r="B246" t="str">
            <v>APORTACIONES AL INFONAVIT POR PAGAR</v>
          </cell>
          <cell r="C246">
            <v>0</v>
          </cell>
          <cell r="D246">
            <v>11867.880000000005</v>
          </cell>
          <cell r="E246">
            <v>11867.88</v>
          </cell>
          <cell r="F246">
            <v>0</v>
          </cell>
          <cell r="G246">
            <v>0</v>
          </cell>
          <cell r="H246">
            <v>0</v>
          </cell>
        </row>
        <row r="247">
          <cell r="A247" t="str">
            <v>1.2.1.3.3.3</v>
          </cell>
          <cell r="B247" t="str">
            <v>APORTACIONES AL SAR POR PAGAR</v>
          </cell>
          <cell r="C247">
            <v>0</v>
          </cell>
          <cell r="D247">
            <v>12223.899999999965</v>
          </cell>
          <cell r="E247">
            <v>12223.9</v>
          </cell>
          <cell r="F247">
            <v>0</v>
          </cell>
          <cell r="G247">
            <v>0</v>
          </cell>
          <cell r="H247">
            <v>0</v>
          </cell>
        </row>
        <row r="248">
          <cell r="A248" t="str">
            <v>1.2.1.3.4</v>
          </cell>
          <cell r="B248" t="str">
            <v xml:space="preserve"> BENEFICIOS A LOS EMPLEADOS </v>
          </cell>
          <cell r="C248">
            <v>0</v>
          </cell>
          <cell r="D248">
            <v>10271.869999988849</v>
          </cell>
          <cell r="E248">
            <v>96961.409999999989</v>
          </cell>
          <cell r="F248">
            <v>102980.86</v>
          </cell>
          <cell r="G248">
            <v>0</v>
          </cell>
          <cell r="H248">
            <v>16291.31999998886</v>
          </cell>
        </row>
        <row r="249">
          <cell r="A249" t="str">
            <v>1.2.1.3.4.1</v>
          </cell>
          <cell r="B249" t="str">
            <v xml:space="preserve"> BENEFICIOS DIRECTOS </v>
          </cell>
          <cell r="C249">
            <v>0</v>
          </cell>
          <cell r="D249">
            <v>10271.869999988849</v>
          </cell>
          <cell r="E249">
            <v>96961.409999999989</v>
          </cell>
          <cell r="F249">
            <v>102980.86</v>
          </cell>
          <cell r="G249">
            <v>0</v>
          </cell>
          <cell r="H249">
            <v>16291.31999998886</v>
          </cell>
        </row>
        <row r="250">
          <cell r="A250" t="str">
            <v>1.2.1.3.4.1.1</v>
          </cell>
          <cell r="B250" t="str">
            <v xml:space="preserve"> SUELDOS POR PAGAR </v>
          </cell>
          <cell r="C250">
            <v>0</v>
          </cell>
          <cell r="D250">
            <v>10.999999988824129</v>
          </cell>
          <cell r="E250">
            <v>96961.409999999989</v>
          </cell>
          <cell r="F250">
            <v>102980.86</v>
          </cell>
          <cell r="G250">
            <v>0</v>
          </cell>
          <cell r="H250">
            <v>6030.4499999888358</v>
          </cell>
        </row>
        <row r="251">
          <cell r="A251" t="str">
            <v>1.2.1.3.4.1.1.1</v>
          </cell>
          <cell r="B251" t="str">
            <v>SUELDOS POR PAGAR</v>
          </cell>
          <cell r="C251">
            <v>0</v>
          </cell>
          <cell r="D251">
            <v>10.999999988824129</v>
          </cell>
          <cell r="E251">
            <v>96961.409999999989</v>
          </cell>
          <cell r="F251">
            <v>102980.86</v>
          </cell>
          <cell r="G251">
            <v>0</v>
          </cell>
          <cell r="H251">
            <v>6030.4499999888358</v>
          </cell>
        </row>
        <row r="252">
          <cell r="A252" t="str">
            <v>1.2.1.3.4.1.5</v>
          </cell>
          <cell r="B252" t="str">
            <v>PARTICIPACION DE LOS TRABAJADORES EN LAS UTILIDADES POR PAGAR</v>
          </cell>
          <cell r="C252">
            <v>0</v>
          </cell>
          <cell r="D252">
            <v>10260.870000000024</v>
          </cell>
          <cell r="E252">
            <v>0</v>
          </cell>
          <cell r="F252">
            <v>0</v>
          </cell>
          <cell r="G252">
            <v>0</v>
          </cell>
          <cell r="H252">
            <v>10260.870000000024</v>
          </cell>
        </row>
        <row r="253">
          <cell r="A253" t="str">
            <v>1.2.1.4</v>
          </cell>
          <cell r="B253" t="str">
            <v xml:space="preserve"> RETENCIONES DE EFECTIVO Y COBROS POR CUENTA DE TERCEROS </v>
          </cell>
          <cell r="C253">
            <v>0</v>
          </cell>
          <cell r="D253">
            <v>41883.129999999939</v>
          </cell>
          <cell r="E253">
            <v>53612.639999999999</v>
          </cell>
          <cell r="F253">
            <v>43206.12</v>
          </cell>
          <cell r="G253">
            <v>0</v>
          </cell>
          <cell r="H253">
            <v>31476.609999999942</v>
          </cell>
        </row>
        <row r="254">
          <cell r="A254" t="str">
            <v>1.2.1.4.1</v>
          </cell>
          <cell r="B254" t="str">
            <v xml:space="preserve"> IMPUESTOS RETENIDOS </v>
          </cell>
          <cell r="C254">
            <v>0</v>
          </cell>
          <cell r="D254">
            <v>17846.620000000206</v>
          </cell>
          <cell r="E254">
            <v>23900.05</v>
          </cell>
          <cell r="F254">
            <v>24838.480000000003</v>
          </cell>
          <cell r="G254">
            <v>0</v>
          </cell>
          <cell r="H254">
            <v>18785.05000000021</v>
          </cell>
        </row>
        <row r="255">
          <cell r="A255" t="str">
            <v>1.2.1.4.1.1</v>
          </cell>
          <cell r="B255" t="str">
            <v xml:space="preserve"> IMPUESTO SOBRE LA RENTA RETENIDO </v>
          </cell>
          <cell r="C255">
            <v>0</v>
          </cell>
          <cell r="D255">
            <v>9128.4399999998059</v>
          </cell>
          <cell r="E255">
            <v>13806</v>
          </cell>
          <cell r="F255">
            <v>17915.740000000002</v>
          </cell>
          <cell r="G255">
            <v>0</v>
          </cell>
          <cell r="H255">
            <v>13238.179999999807</v>
          </cell>
        </row>
        <row r="256">
          <cell r="A256" t="str">
            <v>1.2.1.4.1.1.1</v>
          </cell>
          <cell r="B256" t="str">
            <v xml:space="preserve"> ISR RETENIDO A RESIDENTES EN EL PAIS </v>
          </cell>
          <cell r="C256">
            <v>0</v>
          </cell>
          <cell r="D256">
            <v>9128.4399999998059</v>
          </cell>
          <cell r="E256">
            <v>13806</v>
          </cell>
          <cell r="F256">
            <v>17915.740000000002</v>
          </cell>
          <cell r="G256">
            <v>0</v>
          </cell>
          <cell r="H256">
            <v>13238.179999999807</v>
          </cell>
        </row>
        <row r="257">
          <cell r="A257" t="str">
            <v>1.2.1.4.1.1.1.1</v>
          </cell>
          <cell r="B257" t="str">
            <v>ISR RETENIDO POR SALARIOS</v>
          </cell>
          <cell r="C257">
            <v>0</v>
          </cell>
          <cell r="D257">
            <v>5128.7699999999022</v>
          </cell>
          <cell r="E257">
            <v>9806</v>
          </cell>
          <cell r="F257">
            <v>14768.78</v>
          </cell>
          <cell r="G257">
            <v>0</v>
          </cell>
          <cell r="H257">
            <v>10091.549999999903</v>
          </cell>
        </row>
        <row r="258">
          <cell r="A258" t="str">
            <v>1.2.1.4.1.1.1.4</v>
          </cell>
          <cell r="B258" t="str">
            <v>ISR RETENIDO POR ARRENDAMIENTOS AL 10%</v>
          </cell>
          <cell r="C258">
            <v>0</v>
          </cell>
          <cell r="D258">
            <v>4000.0199999999022</v>
          </cell>
          <cell r="E258">
            <v>4000</v>
          </cell>
          <cell r="F258">
            <v>3146.96</v>
          </cell>
          <cell r="G258">
            <v>0</v>
          </cell>
          <cell r="H258">
            <v>3146.9799999999022</v>
          </cell>
        </row>
        <row r="259">
          <cell r="A259" t="str">
            <v>1.2.1.4.1.1.1.5</v>
          </cell>
          <cell r="B259" t="str">
            <v>ISR RETENIDO POR HONORARIOS AL 10%</v>
          </cell>
          <cell r="C259">
            <v>0</v>
          </cell>
          <cell r="D259">
            <v>-0.34999999999854481</v>
          </cell>
          <cell r="E259">
            <v>0</v>
          </cell>
          <cell r="F259">
            <v>0</v>
          </cell>
          <cell r="G259">
            <v>0</v>
          </cell>
          <cell r="H259">
            <v>-0.34999999999854481</v>
          </cell>
        </row>
        <row r="260">
          <cell r="A260" t="str">
            <v>1.2.1.4.1.2</v>
          </cell>
          <cell r="B260" t="str">
            <v xml:space="preserve"> IMPUESTO AL VALOR AGREGADO RETENIDO </v>
          </cell>
          <cell r="C260">
            <v>0</v>
          </cell>
          <cell r="D260">
            <v>5811.7700000001932</v>
          </cell>
          <cell r="E260">
            <v>5813</v>
          </cell>
          <cell r="F260">
            <v>3356.74</v>
          </cell>
          <cell r="G260">
            <v>0</v>
          </cell>
          <cell r="H260">
            <v>3355.510000000193</v>
          </cell>
        </row>
        <row r="261">
          <cell r="A261" t="str">
            <v>1.2.1.4.1.2.1</v>
          </cell>
          <cell r="B261" t="str">
            <v>IVA RETENIDO POR PAGAR</v>
          </cell>
          <cell r="C261">
            <v>0</v>
          </cell>
          <cell r="D261">
            <v>5811.7700000001932</v>
          </cell>
          <cell r="E261">
            <v>5813</v>
          </cell>
          <cell r="F261">
            <v>3356.74</v>
          </cell>
          <cell r="G261">
            <v>0</v>
          </cell>
          <cell r="H261">
            <v>3355.510000000193</v>
          </cell>
        </row>
        <row r="262">
          <cell r="A262" t="str">
            <v>1.2.1.4.1.4</v>
          </cell>
          <cell r="B262" t="str">
            <v xml:space="preserve"> CUOTAS OBRERAS IMSS </v>
          </cell>
          <cell r="C262">
            <v>0</v>
          </cell>
          <cell r="D262">
            <v>2906.4100000002072</v>
          </cell>
          <cell r="E262">
            <v>4281.05</v>
          </cell>
          <cell r="F262">
            <v>3566</v>
          </cell>
          <cell r="G262">
            <v>0</v>
          </cell>
          <cell r="H262">
            <v>2191.360000000207</v>
          </cell>
        </row>
        <row r="263">
          <cell r="A263" t="str">
            <v>1.2.1.4.1.4.1</v>
          </cell>
          <cell r="B263" t="str">
            <v>CUOTAS OBRERAS IMSS</v>
          </cell>
          <cell r="C263">
            <v>0</v>
          </cell>
          <cell r="D263">
            <v>2906.4100000002072</v>
          </cell>
          <cell r="E263">
            <v>4281.05</v>
          </cell>
          <cell r="F263">
            <v>3566</v>
          </cell>
          <cell r="G263">
            <v>0</v>
          </cell>
          <cell r="H263">
            <v>2191.360000000207</v>
          </cell>
        </row>
        <row r="264">
          <cell r="A264" t="str">
            <v>1.2.1.4.2</v>
          </cell>
          <cell r="B264" t="str">
            <v xml:space="preserve"> COBROS POR CUENTA DE TERCEROS </v>
          </cell>
          <cell r="C264">
            <v>0</v>
          </cell>
          <cell r="D264">
            <v>24036.509999999733</v>
          </cell>
          <cell r="E264">
            <v>29712.59</v>
          </cell>
          <cell r="F264">
            <v>18367.64</v>
          </cell>
          <cell r="G264">
            <v>0</v>
          </cell>
          <cell r="H264">
            <v>12691.559999999732</v>
          </cell>
        </row>
        <row r="265">
          <cell r="A265" t="str">
            <v>1.2.1.4.2.1</v>
          </cell>
          <cell r="B265" t="str">
            <v>AMORTIZACION DE CREDITOS INFONAVIT</v>
          </cell>
          <cell r="C265">
            <v>0</v>
          </cell>
          <cell r="D265">
            <v>18693.530000000494</v>
          </cell>
          <cell r="E265">
            <v>29712.59</v>
          </cell>
          <cell r="F265">
            <v>18367.64</v>
          </cell>
          <cell r="G265">
            <v>0</v>
          </cell>
          <cell r="H265">
            <v>7348.5800000004929</v>
          </cell>
        </row>
        <row r="266">
          <cell r="A266" t="str">
            <v>1.2.1.4.2.3</v>
          </cell>
          <cell r="B266" t="str">
            <v>APORTACION VOLUNTARIA AL SAR</v>
          </cell>
          <cell r="C266">
            <v>0</v>
          </cell>
          <cell r="D266">
            <v>5125.71</v>
          </cell>
          <cell r="E266">
            <v>0</v>
          </cell>
          <cell r="F266">
            <v>0</v>
          </cell>
          <cell r="G266">
            <v>0</v>
          </cell>
          <cell r="H266">
            <v>5125.71</v>
          </cell>
        </row>
        <row r="267">
          <cell r="A267" t="str">
            <v>1.2.1.4.2.6</v>
          </cell>
          <cell r="B267" t="str">
            <v>PENSION ALIMENTICIA</v>
          </cell>
          <cell r="C267">
            <v>0</v>
          </cell>
          <cell r="D267">
            <v>217.2699999999968</v>
          </cell>
          <cell r="E267">
            <v>0</v>
          </cell>
          <cell r="F267">
            <v>0</v>
          </cell>
          <cell r="G267">
            <v>0</v>
          </cell>
          <cell r="H267">
            <v>217.2699999999968</v>
          </cell>
        </row>
        <row r="268">
          <cell r="A268" t="str">
            <v>1.2.1.5</v>
          </cell>
          <cell r="B268" t="str">
            <v xml:space="preserve"> ANTICIPOS DE CLIENTES </v>
          </cell>
          <cell r="C268">
            <v>0</v>
          </cell>
          <cell r="D268">
            <v>109724.04264503939</v>
          </cell>
          <cell r="E268">
            <v>134349.36155055175</v>
          </cell>
          <cell r="F268">
            <v>94605.801724000004</v>
          </cell>
          <cell r="G268">
            <v>0</v>
          </cell>
          <cell r="H268">
            <v>69980.482818487653</v>
          </cell>
        </row>
        <row r="269">
          <cell r="A269" t="str">
            <v>1.2.1.5.1</v>
          </cell>
          <cell r="B269" t="str">
            <v xml:space="preserve"> ANTICIPOS DE CLIENTES </v>
          </cell>
          <cell r="C269">
            <v>0</v>
          </cell>
          <cell r="D269">
            <v>109724.04264503939</v>
          </cell>
          <cell r="E269">
            <v>134349.36155055175</v>
          </cell>
          <cell r="F269">
            <v>94605.801724000004</v>
          </cell>
          <cell r="G269">
            <v>0</v>
          </cell>
          <cell r="H269">
            <v>69980.482818487653</v>
          </cell>
        </row>
        <row r="270">
          <cell r="A270" t="str">
            <v>1.2.1.5.1.1</v>
          </cell>
          <cell r="B270" t="str">
            <v xml:space="preserve"> ANTICIPOS DE CLIENTES NACIONALES </v>
          </cell>
          <cell r="C270">
            <v>0</v>
          </cell>
          <cell r="D270">
            <v>109724.04264503939</v>
          </cell>
          <cell r="E270">
            <v>134349.36155055175</v>
          </cell>
          <cell r="F270">
            <v>94605.801724000004</v>
          </cell>
          <cell r="G270">
            <v>0</v>
          </cell>
          <cell r="H270">
            <v>69980.482818487653</v>
          </cell>
        </row>
        <row r="271">
          <cell r="A271" t="str">
            <v>1.2.1.5.1.1.1</v>
          </cell>
          <cell r="B271" t="str">
            <v xml:space="preserve">PUBLICO EN GENERAL  </v>
          </cell>
          <cell r="C271">
            <v>0</v>
          </cell>
          <cell r="D271">
            <v>41060.818497798173</v>
          </cell>
          <cell r="E271">
            <v>15948.275937931039</v>
          </cell>
          <cell r="F271">
            <v>4500</v>
          </cell>
          <cell r="G271">
            <v>0</v>
          </cell>
          <cell r="H271">
            <v>29612.542559867135</v>
          </cell>
        </row>
        <row r="272">
          <cell r="A272" t="str">
            <v>1.2.1.5.1.1.13</v>
          </cell>
          <cell r="B272" t="str">
            <v xml:space="preserve">AXA Seguros, S.A. de C.V.  </v>
          </cell>
          <cell r="C272">
            <v>0</v>
          </cell>
          <cell r="D272">
            <v>29.431034000000182</v>
          </cell>
          <cell r="E272">
            <v>0</v>
          </cell>
          <cell r="F272">
            <v>0</v>
          </cell>
          <cell r="G272">
            <v>0</v>
          </cell>
          <cell r="H272">
            <v>29.431034000000182</v>
          </cell>
        </row>
        <row r="273">
          <cell r="A273" t="str">
            <v>1.2.1.5.1.1.42</v>
          </cell>
          <cell r="B273" t="str">
            <v xml:space="preserve">ORTHOPEDIC MEDICAL CENTER S.A. DE C.V.  </v>
          </cell>
          <cell r="C273">
            <v>0</v>
          </cell>
          <cell r="D273">
            <v>1000</v>
          </cell>
          <cell r="E273">
            <v>0</v>
          </cell>
          <cell r="F273">
            <v>0</v>
          </cell>
          <cell r="G273">
            <v>0</v>
          </cell>
          <cell r="H273">
            <v>1000</v>
          </cell>
        </row>
        <row r="274">
          <cell r="A274" t="str">
            <v>1.2.1.5.1.1.83</v>
          </cell>
          <cell r="B274" t="str">
            <v xml:space="preserve">BRILOS DE MÉXICO S.A. DE C.V.  </v>
          </cell>
          <cell r="C274">
            <v>0</v>
          </cell>
          <cell r="D274">
            <v>53307.80622199981</v>
          </cell>
          <cell r="E274">
            <v>118226.4826616207</v>
          </cell>
          <cell r="F274">
            <v>86605.801724000004</v>
          </cell>
          <cell r="G274">
            <v>0</v>
          </cell>
          <cell r="H274">
            <v>21687.125284379115</v>
          </cell>
        </row>
        <row r="275">
          <cell r="A275" t="str">
            <v>1.2.1.5.1.1.106</v>
          </cell>
          <cell r="B275" t="str">
            <v xml:space="preserve">VOLKSWAGEN LEASING SA DE CV  </v>
          </cell>
          <cell r="C275">
            <v>0</v>
          </cell>
          <cell r="D275">
            <v>12749.956897</v>
          </cell>
          <cell r="E275">
            <v>0</v>
          </cell>
          <cell r="F275">
            <v>0</v>
          </cell>
          <cell r="G275">
            <v>0</v>
          </cell>
          <cell r="H275">
            <v>12749.956897</v>
          </cell>
        </row>
        <row r="276">
          <cell r="A276" t="str">
            <v>1.2.1.5.1.1.121</v>
          </cell>
          <cell r="B276" t="str">
            <v xml:space="preserve">HBD CENTRO DE CIRUGIA DE CORTA ESTANCIA MEXICO UNO S A P I DE C V  </v>
          </cell>
          <cell r="C276">
            <v>0</v>
          </cell>
          <cell r="D276">
            <v>1000</v>
          </cell>
          <cell r="E276">
            <v>0</v>
          </cell>
          <cell r="F276">
            <v>0</v>
          </cell>
          <cell r="G276">
            <v>0</v>
          </cell>
          <cell r="H276">
            <v>1000</v>
          </cell>
        </row>
        <row r="277">
          <cell r="A277" t="str">
            <v>1.2.1.5.1.1.122</v>
          </cell>
          <cell r="B277" t="str">
            <v>CARLOS PONCE BIUSTOS</v>
          </cell>
          <cell r="C277">
            <v>0</v>
          </cell>
          <cell r="D277">
            <v>15.862069</v>
          </cell>
          <cell r="E277">
            <v>0</v>
          </cell>
          <cell r="F277">
            <v>0</v>
          </cell>
          <cell r="G277">
            <v>0</v>
          </cell>
          <cell r="H277">
            <v>15.862069</v>
          </cell>
        </row>
        <row r="278">
          <cell r="A278" t="str">
            <v>1.2.1.5.1.1.123</v>
          </cell>
          <cell r="B278" t="str">
            <v>FLOR ADRIANA LUNA JAIME</v>
          </cell>
          <cell r="C278">
            <v>0</v>
          </cell>
          <cell r="D278">
            <v>27.043102999999999</v>
          </cell>
          <cell r="E278">
            <v>0</v>
          </cell>
          <cell r="F278">
            <v>0</v>
          </cell>
          <cell r="G278">
            <v>0</v>
          </cell>
          <cell r="H278">
            <v>27.043102999999999</v>
          </cell>
        </row>
        <row r="279">
          <cell r="A279" t="str">
            <v>1.2.1.5.1.1.124</v>
          </cell>
          <cell r="B279" t="str">
            <v>SERGIO GABRIEL NOGUEIRA PARRODI</v>
          </cell>
          <cell r="C279">
            <v>0</v>
          </cell>
          <cell r="D279">
            <v>14.543103</v>
          </cell>
          <cell r="E279">
            <v>0</v>
          </cell>
          <cell r="F279">
            <v>0</v>
          </cell>
          <cell r="G279">
            <v>0</v>
          </cell>
          <cell r="H279">
            <v>14.543103</v>
          </cell>
        </row>
        <row r="280">
          <cell r="A280" t="str">
            <v>1.2.1.5.1.1.126</v>
          </cell>
          <cell r="B280" t="str">
            <v>JANET IVON RODRIGUEZ CASTILLO</v>
          </cell>
          <cell r="C280">
            <v>0</v>
          </cell>
          <cell r="D280">
            <v>8.3448279999999997</v>
          </cell>
          <cell r="E280">
            <v>0</v>
          </cell>
          <cell r="F280">
            <v>0</v>
          </cell>
          <cell r="G280">
            <v>0</v>
          </cell>
          <cell r="H280">
            <v>8.3448279999999997</v>
          </cell>
        </row>
        <row r="281">
          <cell r="A281" t="str">
            <v>1.2.1.5.1.1.127</v>
          </cell>
          <cell r="B281" t="str">
            <v>SOFIA KARINA KURI GARCIA</v>
          </cell>
          <cell r="C281">
            <v>0</v>
          </cell>
          <cell r="D281">
            <v>335.62927199999831</v>
          </cell>
          <cell r="E281">
            <v>0</v>
          </cell>
          <cell r="F281">
            <v>0</v>
          </cell>
          <cell r="G281">
            <v>0</v>
          </cell>
          <cell r="H281">
            <v>335.62927199999831</v>
          </cell>
        </row>
        <row r="282">
          <cell r="A282" t="str">
            <v>1.2.1.5.1.1.136</v>
          </cell>
          <cell r="B282" t="str">
            <v>ISABEL BRIZIO ARELLANO</v>
          </cell>
          <cell r="C282">
            <v>0</v>
          </cell>
          <cell r="D282">
            <v>174.60339999999999</v>
          </cell>
          <cell r="E282">
            <v>174.60295099999999</v>
          </cell>
          <cell r="F282">
            <v>0</v>
          </cell>
          <cell r="G282">
            <v>0</v>
          </cell>
          <cell r="H282">
            <v>0</v>
          </cell>
        </row>
        <row r="283">
          <cell r="A283" t="str">
            <v>1.2.1.5.1.1.139</v>
          </cell>
          <cell r="B283" t="str">
            <v xml:space="preserve">3I ELECTRONICS SA DE CV  </v>
          </cell>
          <cell r="C283">
            <v>0</v>
          </cell>
          <cell r="D283">
            <v>0</v>
          </cell>
          <cell r="E283">
            <v>0</v>
          </cell>
          <cell r="F283">
            <v>3500</v>
          </cell>
          <cell r="G283">
            <v>0</v>
          </cell>
          <cell r="H283">
            <v>3500</v>
          </cell>
        </row>
        <row r="284">
          <cell r="A284" t="str">
            <v>1.2.1.8</v>
          </cell>
          <cell r="B284" t="str">
            <v xml:space="preserve"> PASIVOS FINANCIEROS E INSTRUMENTOS FINANCIEROS DE DEUDA </v>
          </cell>
          <cell r="C284">
            <v>0</v>
          </cell>
          <cell r="D284">
            <v>259635.93999999983</v>
          </cell>
          <cell r="E284">
            <v>24772.309999999998</v>
          </cell>
          <cell r="F284">
            <v>18194.95</v>
          </cell>
          <cell r="G284">
            <v>0</v>
          </cell>
          <cell r="H284">
            <v>253058.57999999984</v>
          </cell>
        </row>
        <row r="285">
          <cell r="A285" t="str">
            <v>1.2.1.8.1</v>
          </cell>
          <cell r="B285" t="str">
            <v xml:space="preserve"> DOCUMENTOS POR PAGAR </v>
          </cell>
          <cell r="C285">
            <v>0</v>
          </cell>
          <cell r="D285">
            <v>259635.93999999983</v>
          </cell>
          <cell r="E285">
            <v>24772.309999999998</v>
          </cell>
          <cell r="F285">
            <v>18194.95</v>
          </cell>
          <cell r="G285">
            <v>0</v>
          </cell>
          <cell r="H285">
            <v>253058.57999999984</v>
          </cell>
        </row>
        <row r="286">
          <cell r="A286" t="str">
            <v>1.2.1.8.1.1</v>
          </cell>
          <cell r="B286" t="str">
            <v xml:space="preserve"> PRESTAMOS BANCARIOS </v>
          </cell>
          <cell r="C286">
            <v>0</v>
          </cell>
          <cell r="D286">
            <v>259635.93999999983</v>
          </cell>
          <cell r="E286">
            <v>24772.309999999998</v>
          </cell>
          <cell r="F286">
            <v>18194.95</v>
          </cell>
          <cell r="G286">
            <v>0</v>
          </cell>
          <cell r="H286">
            <v>253058.57999999984</v>
          </cell>
        </row>
        <row r="287">
          <cell r="A287" t="str">
            <v>1.2.1.8.1.1.1</v>
          </cell>
          <cell r="B287" t="str">
            <v xml:space="preserve"> PRESTAMOS BANCARIOS NACIONALES </v>
          </cell>
          <cell r="C287">
            <v>0</v>
          </cell>
          <cell r="D287">
            <v>259635.93999999983</v>
          </cell>
          <cell r="E287">
            <v>24772.309999999998</v>
          </cell>
          <cell r="F287">
            <v>18194.95</v>
          </cell>
          <cell r="G287">
            <v>0</v>
          </cell>
          <cell r="H287">
            <v>253058.57999999984</v>
          </cell>
        </row>
        <row r="288">
          <cell r="A288" t="str">
            <v>1.2.1.8.1.1.1.1</v>
          </cell>
          <cell r="B288" t="str">
            <v>T.E. JOSE LUCIO FUENTES LUCIO</v>
          </cell>
          <cell r="C288">
            <v>0</v>
          </cell>
          <cell r="D288">
            <v>120445.54000000015</v>
          </cell>
          <cell r="E288">
            <v>12652.68</v>
          </cell>
          <cell r="F288">
            <v>15777.68</v>
          </cell>
          <cell r="G288">
            <v>0</v>
          </cell>
          <cell r="H288">
            <v>123570.54000000015</v>
          </cell>
        </row>
        <row r="289">
          <cell r="A289" t="str">
            <v>1.2.1.8.1.1.1.2</v>
          </cell>
          <cell r="B289" t="str">
            <v>T.E. LOURDES  VELAZQUEZ MARIN</v>
          </cell>
          <cell r="C289">
            <v>0</v>
          </cell>
          <cell r="D289">
            <v>139190.39999999967</v>
          </cell>
          <cell r="E289">
            <v>12119.63</v>
          </cell>
          <cell r="F289">
            <v>2417.27</v>
          </cell>
          <cell r="G289">
            <v>0</v>
          </cell>
          <cell r="H289">
            <v>129488.03999999967</v>
          </cell>
        </row>
        <row r="290">
          <cell r="A290" t="str">
            <v>1.2.1.11</v>
          </cell>
          <cell r="B290" t="str">
            <v xml:space="preserve"> OTROS PASIVOS A CORTO PLAZO </v>
          </cell>
          <cell r="C290">
            <v>0</v>
          </cell>
          <cell r="D290">
            <v>529397.23134092917</v>
          </cell>
          <cell r="E290">
            <v>468246.48379099986</v>
          </cell>
          <cell r="F290">
            <v>527570.21722499968</v>
          </cell>
          <cell r="G290">
            <v>0</v>
          </cell>
          <cell r="H290">
            <v>588720.96477492887</v>
          </cell>
        </row>
        <row r="291">
          <cell r="A291" t="str">
            <v>1.2.1.11.1</v>
          </cell>
          <cell r="B291" t="str">
            <v xml:space="preserve"> IMPUESTOS TRASLADADOS COBRADOS </v>
          </cell>
          <cell r="C291">
            <v>0</v>
          </cell>
          <cell r="D291">
            <v>0.91512486897408962</v>
          </cell>
          <cell r="E291">
            <v>227235.746897</v>
          </cell>
          <cell r="F291">
            <v>227236.21362499989</v>
          </cell>
          <cell r="G291">
            <v>0</v>
          </cell>
          <cell r="H291">
            <v>1.381852868857095</v>
          </cell>
        </row>
        <row r="292">
          <cell r="A292" t="str">
            <v>1.2.1.11.1.1</v>
          </cell>
          <cell r="B292" t="str">
            <v xml:space="preserve"> IVA TRASLADADO COBRADO </v>
          </cell>
          <cell r="C292">
            <v>0</v>
          </cell>
          <cell r="D292">
            <v>0.91512486897408962</v>
          </cell>
          <cell r="E292">
            <v>227235.746897</v>
          </cell>
          <cell r="F292">
            <v>227236.21362499989</v>
          </cell>
          <cell r="G292">
            <v>0</v>
          </cell>
          <cell r="H292">
            <v>1.381852868857095</v>
          </cell>
        </row>
        <row r="293">
          <cell r="A293" t="str">
            <v>1.2.1.11.1.1.1</v>
          </cell>
          <cell r="B293" t="str">
            <v>IVA TRASLADADO COBRADO</v>
          </cell>
          <cell r="C293">
            <v>0</v>
          </cell>
          <cell r="D293">
            <v>0.91512486897408962</v>
          </cell>
          <cell r="E293">
            <v>227235.746897</v>
          </cell>
          <cell r="F293">
            <v>227236.21362499989</v>
          </cell>
          <cell r="G293">
            <v>0</v>
          </cell>
          <cell r="H293">
            <v>1.381852868857095</v>
          </cell>
        </row>
        <row r="294">
          <cell r="A294" t="str">
            <v>1.2.1.11.2</v>
          </cell>
          <cell r="B294" t="str">
            <v xml:space="preserve"> IMPUESTOS TRASLADADOS NO COBRADOS </v>
          </cell>
          <cell r="C294">
            <v>0</v>
          </cell>
          <cell r="D294">
            <v>526944.84621606022</v>
          </cell>
          <cell r="E294">
            <v>219738.2568939999</v>
          </cell>
          <cell r="F294">
            <v>280813.01359999977</v>
          </cell>
          <cell r="G294">
            <v>0</v>
          </cell>
          <cell r="H294">
            <v>588019.60292206006</v>
          </cell>
        </row>
        <row r="295">
          <cell r="A295" t="str">
            <v>1.2.1.11.2.1</v>
          </cell>
          <cell r="B295" t="str">
            <v xml:space="preserve"> IVA TRASLADADO NO COBRADO </v>
          </cell>
          <cell r="C295">
            <v>0</v>
          </cell>
          <cell r="D295">
            <v>526944.84621606022</v>
          </cell>
          <cell r="E295">
            <v>219738.2568939999</v>
          </cell>
          <cell r="F295">
            <v>280813.01359999977</v>
          </cell>
          <cell r="G295">
            <v>0</v>
          </cell>
          <cell r="H295">
            <v>588019.60292206006</v>
          </cell>
        </row>
        <row r="296">
          <cell r="A296" t="str">
            <v>1.2.1.11.2.1.1</v>
          </cell>
          <cell r="B296" t="str">
            <v>IVA TRASLADADO 16% NO COBRADO</v>
          </cell>
          <cell r="C296">
            <v>0</v>
          </cell>
          <cell r="D296">
            <v>526944.84621606022</v>
          </cell>
          <cell r="E296">
            <v>219738.2568939999</v>
          </cell>
          <cell r="F296">
            <v>280813.01359999977</v>
          </cell>
          <cell r="G296">
            <v>0</v>
          </cell>
          <cell r="H296">
            <v>588019.60292206006</v>
          </cell>
        </row>
        <row r="297">
          <cell r="A297" t="str">
            <v>1.2.1.11.3</v>
          </cell>
          <cell r="B297" t="str">
            <v xml:space="preserve"> IMPUESTOS RETENIDOS NO PAGADOS </v>
          </cell>
          <cell r="C297">
            <v>0</v>
          </cell>
          <cell r="D297">
            <v>2451.4699999999721</v>
          </cell>
          <cell r="E297">
            <v>21272.480000000003</v>
          </cell>
          <cell r="F297">
            <v>19520.989999999998</v>
          </cell>
          <cell r="G297">
            <v>0</v>
          </cell>
          <cell r="H297">
            <v>699.97999999997228</v>
          </cell>
        </row>
        <row r="298">
          <cell r="A298" t="str">
            <v>1.2.1.11.3.1</v>
          </cell>
          <cell r="B298" t="str">
            <v xml:space="preserve"> ISR RETENIDO NO PAGADO </v>
          </cell>
          <cell r="C298">
            <v>0</v>
          </cell>
          <cell r="D298">
            <v>2451.4699999999721</v>
          </cell>
          <cell r="E298">
            <v>17915.740000000002</v>
          </cell>
          <cell r="F298">
            <v>16164.25</v>
          </cell>
          <cell r="G298">
            <v>0</v>
          </cell>
          <cell r="H298">
            <v>699.97999999997228</v>
          </cell>
        </row>
        <row r="299">
          <cell r="A299" t="str">
            <v>1.2.1.11.3.1.1</v>
          </cell>
          <cell r="B299" t="str">
            <v xml:space="preserve"> ISR RETENIDO A RESIDENTES EN EL PAIS NO PAGADO </v>
          </cell>
          <cell r="C299">
            <v>0</v>
          </cell>
          <cell r="D299">
            <v>2451.4699999999721</v>
          </cell>
          <cell r="E299">
            <v>17915.740000000002</v>
          </cell>
          <cell r="F299">
            <v>16164.25</v>
          </cell>
          <cell r="G299">
            <v>0</v>
          </cell>
          <cell r="H299">
            <v>699.97999999997228</v>
          </cell>
        </row>
        <row r="300">
          <cell r="A300" t="str">
            <v>1.2.1.11.3.1.1.1</v>
          </cell>
          <cell r="B300" t="str">
            <v>ISR RETENIDO POR SALARIOS</v>
          </cell>
          <cell r="C300">
            <v>0</v>
          </cell>
          <cell r="D300">
            <v>2451.4699999999721</v>
          </cell>
          <cell r="E300">
            <v>14768.78</v>
          </cell>
          <cell r="F300">
            <v>13017.29</v>
          </cell>
          <cell r="G300">
            <v>0</v>
          </cell>
          <cell r="H300">
            <v>699.97999999997228</v>
          </cell>
        </row>
        <row r="301">
          <cell r="A301" t="str">
            <v>1.2.1.11.3.1.1.4</v>
          </cell>
          <cell r="B301" t="str">
            <v>ISR RETENIDO POR ARRENDAMIENTOS  AL 10% NO PAGADO</v>
          </cell>
          <cell r="C301">
            <v>0</v>
          </cell>
          <cell r="D301">
            <v>0</v>
          </cell>
          <cell r="E301">
            <v>3146.96</v>
          </cell>
          <cell r="F301">
            <v>3146.96</v>
          </cell>
          <cell r="G301">
            <v>0</v>
          </cell>
          <cell r="H301">
            <v>0</v>
          </cell>
        </row>
        <row r="302">
          <cell r="A302" t="str">
            <v>1.2.1.11.3.2</v>
          </cell>
          <cell r="B302" t="str">
            <v xml:space="preserve"> IVA RETENIDO NO PAGADO </v>
          </cell>
          <cell r="C302">
            <v>0</v>
          </cell>
          <cell r="D302">
            <v>0</v>
          </cell>
          <cell r="E302">
            <v>3356.74</v>
          </cell>
          <cell r="F302">
            <v>3356.74</v>
          </cell>
          <cell r="G302">
            <v>0</v>
          </cell>
          <cell r="H302">
            <v>0</v>
          </cell>
        </row>
        <row r="303">
          <cell r="A303" t="str">
            <v>1.2.1.11.3.2.1</v>
          </cell>
          <cell r="B303" t="str">
            <v>IVA RETENCION  2/3 NO PAGADO</v>
          </cell>
          <cell r="C303">
            <v>0</v>
          </cell>
          <cell r="D303">
            <v>0</v>
          </cell>
          <cell r="E303">
            <v>3356.74</v>
          </cell>
          <cell r="F303">
            <v>3356.74</v>
          </cell>
          <cell r="G303">
            <v>0</v>
          </cell>
          <cell r="H303">
            <v>0</v>
          </cell>
        </row>
        <row r="304">
          <cell r="A304" t="str">
            <v>1.3</v>
          </cell>
          <cell r="B304" t="str">
            <v xml:space="preserve"> CAPITAL CONTABLE </v>
          </cell>
          <cell r="C304">
            <v>0</v>
          </cell>
          <cell r="D304">
            <v>5676743.4902666397</v>
          </cell>
          <cell r="E304">
            <v>0</v>
          </cell>
          <cell r="F304">
            <v>0</v>
          </cell>
          <cell r="G304">
            <v>0</v>
          </cell>
          <cell r="H304">
            <v>5676743.4902666397</v>
          </cell>
        </row>
        <row r="305">
          <cell r="A305" t="str">
            <v>1.3.1</v>
          </cell>
          <cell r="B305" t="str">
            <v xml:space="preserve"> CAPITAL CONTRIBUIDO </v>
          </cell>
          <cell r="C305">
            <v>0</v>
          </cell>
          <cell r="D305">
            <v>1650000</v>
          </cell>
          <cell r="E305">
            <v>0</v>
          </cell>
          <cell r="F305">
            <v>0</v>
          </cell>
          <cell r="G305">
            <v>0</v>
          </cell>
          <cell r="H305">
            <v>1650000</v>
          </cell>
        </row>
        <row r="306">
          <cell r="A306" t="str">
            <v>1.3.1.1</v>
          </cell>
          <cell r="B306" t="str">
            <v xml:space="preserve"> CAPITAL SOCIAL </v>
          </cell>
          <cell r="C306">
            <v>0</v>
          </cell>
          <cell r="D306">
            <v>1600000</v>
          </cell>
          <cell r="E306">
            <v>0</v>
          </cell>
          <cell r="F306">
            <v>0</v>
          </cell>
          <cell r="G306">
            <v>0</v>
          </cell>
          <cell r="H306">
            <v>1600000</v>
          </cell>
        </row>
        <row r="307">
          <cell r="A307" t="str">
            <v>1.3.1.1.1</v>
          </cell>
          <cell r="B307" t="str">
            <v xml:space="preserve"> CAPITAL SOCIAL FIJO </v>
          </cell>
          <cell r="C307">
            <v>0</v>
          </cell>
          <cell r="D307">
            <v>1600000</v>
          </cell>
          <cell r="E307">
            <v>0</v>
          </cell>
          <cell r="F307">
            <v>0</v>
          </cell>
          <cell r="G307">
            <v>0</v>
          </cell>
          <cell r="H307">
            <v>1600000</v>
          </cell>
        </row>
        <row r="308">
          <cell r="A308" t="str">
            <v>1.3.1.1.1.1</v>
          </cell>
          <cell r="B308" t="str">
            <v xml:space="preserve"> CAPITAL SOCIAL FIJO SUSCRITO </v>
          </cell>
          <cell r="C308">
            <v>0</v>
          </cell>
          <cell r="D308">
            <v>1600000</v>
          </cell>
          <cell r="E308">
            <v>0</v>
          </cell>
          <cell r="F308">
            <v>0</v>
          </cell>
          <cell r="G308">
            <v>0</v>
          </cell>
          <cell r="H308">
            <v>1600000</v>
          </cell>
        </row>
        <row r="309">
          <cell r="A309" t="str">
            <v>1.3.1.1.1.1.1</v>
          </cell>
          <cell r="B309" t="str">
            <v>CAPITAL SOCIAL FIJO SUSCRITO</v>
          </cell>
          <cell r="C309">
            <v>0</v>
          </cell>
          <cell r="D309">
            <v>1600000</v>
          </cell>
          <cell r="E309">
            <v>0</v>
          </cell>
          <cell r="F309">
            <v>0</v>
          </cell>
          <cell r="G309">
            <v>0</v>
          </cell>
          <cell r="H309">
            <v>1600000</v>
          </cell>
        </row>
        <row r="310">
          <cell r="A310" t="str">
            <v>1.3.1.2</v>
          </cell>
          <cell r="B310" t="str">
            <v xml:space="preserve"> APORTACIONES PARA FUTUROS AUMENTOS DE CAPITAL </v>
          </cell>
          <cell r="C310">
            <v>0</v>
          </cell>
          <cell r="D310">
            <v>50000</v>
          </cell>
          <cell r="E310">
            <v>0</v>
          </cell>
          <cell r="F310">
            <v>0</v>
          </cell>
          <cell r="G310">
            <v>0</v>
          </cell>
          <cell r="H310">
            <v>50000</v>
          </cell>
        </row>
        <row r="311">
          <cell r="A311" t="str">
            <v>1.3.1.2.1</v>
          </cell>
          <cell r="B311" t="str">
            <v xml:space="preserve"> APORTACIONES PARA FUTUROS AUMENTOS DE CAPITAL </v>
          </cell>
          <cell r="C311">
            <v>0</v>
          </cell>
          <cell r="D311">
            <v>50000</v>
          </cell>
          <cell r="E311">
            <v>0</v>
          </cell>
          <cell r="F311">
            <v>0</v>
          </cell>
          <cell r="G311">
            <v>0</v>
          </cell>
          <cell r="H311">
            <v>50000</v>
          </cell>
        </row>
        <row r="312">
          <cell r="A312" t="str">
            <v>1.3.1.2.1.2</v>
          </cell>
          <cell r="B312" t="str">
            <v>LOURDES VELAZQUEZ MERIN</v>
          </cell>
          <cell r="C312">
            <v>0</v>
          </cell>
          <cell r="D312">
            <v>50000</v>
          </cell>
          <cell r="E312">
            <v>0</v>
          </cell>
          <cell r="F312">
            <v>0</v>
          </cell>
          <cell r="G312">
            <v>0</v>
          </cell>
          <cell r="H312">
            <v>50000</v>
          </cell>
        </row>
        <row r="313">
          <cell r="A313" t="str">
            <v>1.3.2</v>
          </cell>
          <cell r="B313" t="str">
            <v xml:space="preserve"> CAPITAL GANADO (DEFICIT) </v>
          </cell>
          <cell r="C313">
            <v>0</v>
          </cell>
          <cell r="D313">
            <v>4026743.4902666397</v>
          </cell>
          <cell r="E313">
            <v>0</v>
          </cell>
          <cell r="F313">
            <v>0</v>
          </cell>
          <cell r="G313">
            <v>0</v>
          </cell>
          <cell r="H313">
            <v>4026743.4902666397</v>
          </cell>
        </row>
        <row r="314">
          <cell r="A314" t="str">
            <v>1.3.2.1</v>
          </cell>
          <cell r="B314" t="str">
            <v xml:space="preserve"> UTILIDADES O PERDIDAS ACUMULADAS </v>
          </cell>
          <cell r="C314">
            <v>0</v>
          </cell>
          <cell r="D314">
            <v>4026743.4902666397</v>
          </cell>
          <cell r="E314">
            <v>0</v>
          </cell>
          <cell r="F314">
            <v>0</v>
          </cell>
          <cell r="G314">
            <v>0</v>
          </cell>
          <cell r="H314">
            <v>4026743.4902666397</v>
          </cell>
        </row>
        <row r="315">
          <cell r="A315" t="str">
            <v>1.3.2.1.1</v>
          </cell>
          <cell r="B315" t="str">
            <v xml:space="preserve"> UTILIDADES RETENIDAS DE EJERCICIOS ANTERIORES </v>
          </cell>
          <cell r="C315">
            <v>0</v>
          </cell>
          <cell r="D315">
            <v>6686091.2041087747</v>
          </cell>
          <cell r="E315">
            <v>0</v>
          </cell>
          <cell r="F315">
            <v>0</v>
          </cell>
          <cell r="G315">
            <v>0</v>
          </cell>
          <cell r="H315">
            <v>6686091.2041087747</v>
          </cell>
        </row>
        <row r="316">
          <cell r="A316" t="str">
            <v>1.3.2.1.1.1</v>
          </cell>
          <cell r="B316" t="str">
            <v>Ejercicio 2017</v>
          </cell>
          <cell r="C316">
            <v>0</v>
          </cell>
          <cell r="D316">
            <v>1032976.6100000001</v>
          </cell>
          <cell r="E316">
            <v>0</v>
          </cell>
          <cell r="F316">
            <v>0</v>
          </cell>
          <cell r="G316">
            <v>0</v>
          </cell>
          <cell r="H316">
            <v>1032976.6100000001</v>
          </cell>
        </row>
        <row r="317">
          <cell r="A317" t="str">
            <v>1.3.2.1.1.2</v>
          </cell>
          <cell r="B317" t="str">
            <v>Ejercicio 2016</v>
          </cell>
          <cell r="C317">
            <v>0</v>
          </cell>
          <cell r="D317">
            <v>690471.02</v>
          </cell>
          <cell r="E317">
            <v>0</v>
          </cell>
          <cell r="F317">
            <v>0</v>
          </cell>
          <cell r="G317">
            <v>0</v>
          </cell>
          <cell r="H317">
            <v>690471.02</v>
          </cell>
        </row>
        <row r="318">
          <cell r="A318" t="str">
            <v>1.3.2.1.1.3</v>
          </cell>
          <cell r="B318" t="str">
            <v>Ejercicio 2015</v>
          </cell>
          <cell r="C318">
            <v>0</v>
          </cell>
          <cell r="D318">
            <v>412876.97</v>
          </cell>
          <cell r="E318">
            <v>0</v>
          </cell>
          <cell r="F318">
            <v>0</v>
          </cell>
          <cell r="G318">
            <v>0</v>
          </cell>
          <cell r="H318">
            <v>412876.97</v>
          </cell>
        </row>
        <row r="319">
          <cell r="A319" t="str">
            <v>1.3.2.1.1.4</v>
          </cell>
          <cell r="B319" t="str">
            <v>Ejercicio 2014</v>
          </cell>
          <cell r="C319">
            <v>0</v>
          </cell>
          <cell r="D319">
            <v>111882.62</v>
          </cell>
          <cell r="E319">
            <v>0</v>
          </cell>
          <cell r="F319">
            <v>0</v>
          </cell>
          <cell r="G319">
            <v>0</v>
          </cell>
          <cell r="H319">
            <v>111882.62</v>
          </cell>
        </row>
        <row r="320">
          <cell r="A320" t="str">
            <v>1.3.2.1.1.5</v>
          </cell>
          <cell r="B320" t="str">
            <v>Ejercicio 2013</v>
          </cell>
          <cell r="C320">
            <v>0</v>
          </cell>
          <cell r="D320">
            <v>7310.9</v>
          </cell>
          <cell r="E320">
            <v>0</v>
          </cell>
          <cell r="F320">
            <v>0</v>
          </cell>
          <cell r="G320">
            <v>0</v>
          </cell>
          <cell r="H320">
            <v>7310.9</v>
          </cell>
        </row>
        <row r="321">
          <cell r="A321" t="str">
            <v>1.3.2.1.1.6</v>
          </cell>
          <cell r="B321" t="str">
            <v>Ejercicio 2011</v>
          </cell>
          <cell r="C321">
            <v>0</v>
          </cell>
          <cell r="D321">
            <v>1126263.18</v>
          </cell>
          <cell r="E321">
            <v>0</v>
          </cell>
          <cell r="F321">
            <v>0</v>
          </cell>
          <cell r="G321">
            <v>0</v>
          </cell>
          <cell r="H321">
            <v>1126263.18</v>
          </cell>
        </row>
        <row r="322">
          <cell r="A322" t="str">
            <v>1.3.2.1.1.7</v>
          </cell>
          <cell r="B322" t="str">
            <v>Ejercicio 2010</v>
          </cell>
          <cell r="C322">
            <v>0</v>
          </cell>
          <cell r="D322">
            <v>2877738</v>
          </cell>
          <cell r="E322">
            <v>0</v>
          </cell>
          <cell r="F322">
            <v>0</v>
          </cell>
          <cell r="G322">
            <v>0</v>
          </cell>
          <cell r="H322">
            <v>2877738</v>
          </cell>
        </row>
        <row r="323">
          <cell r="A323" t="str">
            <v>1.3.2.1.1.8</v>
          </cell>
          <cell r="B323" t="str">
            <v>Ejercicio 2018</v>
          </cell>
          <cell r="C323">
            <v>0</v>
          </cell>
          <cell r="D323">
            <v>426571.9041087745</v>
          </cell>
          <cell r="E323">
            <v>0</v>
          </cell>
          <cell r="F323">
            <v>0</v>
          </cell>
          <cell r="G323">
            <v>0</v>
          </cell>
          <cell r="H323">
            <v>426571.9041087745</v>
          </cell>
        </row>
        <row r="324">
          <cell r="A324" t="str">
            <v>1.3.2.1.2</v>
          </cell>
          <cell r="B324" t="str">
            <v xml:space="preserve"> PERDIDAS ACUMULADAS DE EJERCICIOS ANTERIORES </v>
          </cell>
          <cell r="C324">
            <v>2659347.7138421349</v>
          </cell>
          <cell r="D324">
            <v>0</v>
          </cell>
          <cell r="E324">
            <v>0</v>
          </cell>
          <cell r="F324">
            <v>0</v>
          </cell>
          <cell r="G324">
            <v>2659347.7138421349</v>
          </cell>
          <cell r="H324">
            <v>0</v>
          </cell>
        </row>
        <row r="325">
          <cell r="A325" t="str">
            <v>1.3.2.1.2.1</v>
          </cell>
          <cell r="B325" t="str">
            <v>Ejercicio 2019</v>
          </cell>
          <cell r="C325">
            <v>1350488.132702125</v>
          </cell>
          <cell r="D325">
            <v>0</v>
          </cell>
          <cell r="E325">
            <v>0</v>
          </cell>
          <cell r="F325">
            <v>0</v>
          </cell>
          <cell r="G325">
            <v>1350488.132702125</v>
          </cell>
          <cell r="H325">
            <v>0</v>
          </cell>
        </row>
        <row r="326">
          <cell r="A326" t="str">
            <v>1.3.2.1.2.2</v>
          </cell>
          <cell r="B326" t="str">
            <v>Ejercicio 2020</v>
          </cell>
          <cell r="C326">
            <v>1308859.5811400099</v>
          </cell>
          <cell r="D326">
            <v>0</v>
          </cell>
          <cell r="E326">
            <v>0</v>
          </cell>
          <cell r="F326">
            <v>0</v>
          </cell>
          <cell r="G326">
            <v>1308859.5811400099</v>
          </cell>
          <cell r="H326">
            <v>0</v>
          </cell>
        </row>
        <row r="327">
          <cell r="A327" t="str">
            <v>2.1</v>
          </cell>
          <cell r="B327" t="str">
            <v xml:space="preserve"> VENTAS O INGRESOS NETOS </v>
          </cell>
          <cell r="C327">
            <v>0</v>
          </cell>
          <cell r="D327">
            <v>4705238.3548970977</v>
          </cell>
          <cell r="E327">
            <v>0</v>
          </cell>
          <cell r="F327">
            <v>1755081.335</v>
          </cell>
          <cell r="G327">
            <v>0</v>
          </cell>
          <cell r="H327">
            <v>6460319.6898970976</v>
          </cell>
        </row>
        <row r="328">
          <cell r="A328" t="str">
            <v>2.1.1</v>
          </cell>
          <cell r="B328" t="str">
            <v xml:space="preserve"> VENTAS NETAS DE MERCANCIA </v>
          </cell>
          <cell r="C328">
            <v>0</v>
          </cell>
          <cell r="D328">
            <v>4020085.2830970977</v>
          </cell>
          <cell r="E328">
            <v>0</v>
          </cell>
          <cell r="F328">
            <v>1541495.375</v>
          </cell>
          <cell r="G328">
            <v>0</v>
          </cell>
          <cell r="H328">
            <v>5561580.6580970977</v>
          </cell>
        </row>
        <row r="329">
          <cell r="A329" t="str">
            <v>2.1.1.1</v>
          </cell>
          <cell r="B329" t="str">
            <v xml:space="preserve"> VENTAS NETAS DE MERCANCIAS NACIONALES </v>
          </cell>
          <cell r="C329">
            <v>0</v>
          </cell>
          <cell r="D329">
            <v>4020085.2830970977</v>
          </cell>
          <cell r="E329">
            <v>0</v>
          </cell>
          <cell r="F329">
            <v>1541495.375</v>
          </cell>
          <cell r="G329">
            <v>0</v>
          </cell>
          <cell r="H329">
            <v>5561580.6580970977</v>
          </cell>
        </row>
        <row r="330">
          <cell r="A330" t="str">
            <v>2.1.1.1.1</v>
          </cell>
          <cell r="B330" t="str">
            <v xml:space="preserve"> VENTAS Y/O SERVICIOS GRAVADOS A LA TASA GENERAL </v>
          </cell>
          <cell r="C330">
            <v>0</v>
          </cell>
          <cell r="D330">
            <v>4152887.3031000979</v>
          </cell>
          <cell r="E330">
            <v>0</v>
          </cell>
          <cell r="F330">
            <v>1541495.375</v>
          </cell>
          <cell r="G330">
            <v>0</v>
          </cell>
          <cell r="H330">
            <v>5694382.6781000979</v>
          </cell>
        </row>
        <row r="331">
          <cell r="A331" t="str">
            <v>2.1.1.1.1.1</v>
          </cell>
          <cell r="B331" t="str">
            <v>VENTAS Y/O SERVICIOS GRAVADOS A LA TASA GENERAL DE CONTADO</v>
          </cell>
          <cell r="C331">
            <v>0</v>
          </cell>
          <cell r="D331">
            <v>2009877.087000031</v>
          </cell>
          <cell r="E331">
            <v>0</v>
          </cell>
          <cell r="F331">
            <v>499429.74499999988</v>
          </cell>
          <cell r="G331">
            <v>0</v>
          </cell>
          <cell r="H331">
            <v>2509306.8320000311</v>
          </cell>
        </row>
        <row r="332">
          <cell r="A332" t="str">
            <v>2.1.1.1.1.2</v>
          </cell>
          <cell r="B332" t="str">
            <v>VENTAS Y/O SERVICIOS GRAVADOS A LA TASA GENERAL A CREDITO</v>
          </cell>
          <cell r="C332">
            <v>0</v>
          </cell>
          <cell r="D332">
            <v>2143010.2161000669</v>
          </cell>
          <cell r="E332">
            <v>0</v>
          </cell>
          <cell r="F332">
            <v>1042065.63</v>
          </cell>
          <cell r="G332">
            <v>0</v>
          </cell>
          <cell r="H332">
            <v>3185075.8461000668</v>
          </cell>
        </row>
        <row r="333">
          <cell r="A333" t="str">
            <v>2.1.1.1.4</v>
          </cell>
          <cell r="B333" t="str">
            <v xml:space="preserve"> DEVOLUCIONES, REBAJAS Y BONIFICACIONES SOBRE VENTAS NACIONALES </v>
          </cell>
          <cell r="C333">
            <v>132802.02000300004</v>
          </cell>
          <cell r="D333">
            <v>0</v>
          </cell>
          <cell r="E333">
            <v>0</v>
          </cell>
          <cell r="F333">
            <v>0</v>
          </cell>
          <cell r="G333">
            <v>132802.02000300004</v>
          </cell>
          <cell r="H333">
            <v>0</v>
          </cell>
        </row>
        <row r="334">
          <cell r="A334" t="str">
            <v>2.1.1.1.4.1</v>
          </cell>
          <cell r="B334" t="str">
            <v xml:space="preserve"> DEVOLUCIONES SOBRE VENTAS NACIONALES </v>
          </cell>
          <cell r="C334">
            <v>126222.02000000002</v>
          </cell>
          <cell r="D334">
            <v>0</v>
          </cell>
          <cell r="E334">
            <v>0</v>
          </cell>
          <cell r="F334">
            <v>0</v>
          </cell>
          <cell r="G334">
            <v>126222.02000000002</v>
          </cell>
          <cell r="H334">
            <v>0</v>
          </cell>
        </row>
        <row r="335">
          <cell r="A335" t="str">
            <v>2.1.1.1.4.1.1</v>
          </cell>
          <cell r="B335" t="str">
            <v>DEVOLUCIONES SOBRE VENTAS NACIONALES A LA TASA GENERAL</v>
          </cell>
          <cell r="C335">
            <v>126222.02000000002</v>
          </cell>
          <cell r="D335">
            <v>0</v>
          </cell>
          <cell r="E335">
            <v>0</v>
          </cell>
          <cell r="F335">
            <v>0</v>
          </cell>
          <cell r="G335">
            <v>126222.02000000002</v>
          </cell>
          <cell r="H335">
            <v>0</v>
          </cell>
        </row>
        <row r="336">
          <cell r="A336" t="str">
            <v>2.1.1.1.4.2</v>
          </cell>
          <cell r="B336" t="str">
            <v xml:space="preserve"> DESCUENTO COMERCIAL SOBRE VENTAS NACIONALES </v>
          </cell>
          <cell r="C336">
            <v>6580.0000030000228</v>
          </cell>
          <cell r="D336">
            <v>0</v>
          </cell>
          <cell r="E336">
            <v>0</v>
          </cell>
          <cell r="F336">
            <v>0</v>
          </cell>
          <cell r="G336">
            <v>6580.0000030000228</v>
          </cell>
          <cell r="H336">
            <v>0</v>
          </cell>
        </row>
        <row r="337">
          <cell r="A337" t="str">
            <v>2.1.1.1.4.2.1</v>
          </cell>
          <cell r="B337" t="str">
            <v>DESCUENTO COMERCIAL SOBRE VENTAS NACIONALES A LA TASA GENERAL</v>
          </cell>
          <cell r="C337">
            <v>6580.0000030000228</v>
          </cell>
          <cell r="D337">
            <v>0</v>
          </cell>
          <cell r="E337">
            <v>0</v>
          </cell>
          <cell r="F337">
            <v>0</v>
          </cell>
          <cell r="G337">
            <v>6580.0000030000228</v>
          </cell>
          <cell r="H337">
            <v>0</v>
          </cell>
        </row>
        <row r="338">
          <cell r="A338" t="str">
            <v>2.1.2</v>
          </cell>
          <cell r="B338" t="str">
            <v xml:space="preserve"> INGRESOS NETOS POR: </v>
          </cell>
          <cell r="C338">
            <v>0</v>
          </cell>
          <cell r="D338">
            <v>685153.07180000015</v>
          </cell>
          <cell r="E338">
            <v>0</v>
          </cell>
          <cell r="F338">
            <v>213585.96</v>
          </cell>
          <cell r="G338">
            <v>0</v>
          </cell>
          <cell r="H338">
            <v>898739.03180000023</v>
          </cell>
        </row>
        <row r="339">
          <cell r="A339" t="str">
            <v>2.1.2.20</v>
          </cell>
          <cell r="B339" t="str">
            <v xml:space="preserve"> SERVICIOS EN GENERAL </v>
          </cell>
          <cell r="C339">
            <v>0</v>
          </cell>
          <cell r="D339">
            <v>676038.74180000019</v>
          </cell>
          <cell r="E339">
            <v>0</v>
          </cell>
          <cell r="F339">
            <v>206248.95999999999</v>
          </cell>
          <cell r="G339">
            <v>0</v>
          </cell>
          <cell r="H339">
            <v>882287.70180000027</v>
          </cell>
        </row>
        <row r="340">
          <cell r="A340" t="str">
            <v>2.1.2.20.1</v>
          </cell>
          <cell r="B340" t="str">
            <v xml:space="preserve"> SERVICIOS EN GENERAL </v>
          </cell>
          <cell r="C340">
            <v>0</v>
          </cell>
          <cell r="D340">
            <v>676038.74180000019</v>
          </cell>
          <cell r="E340">
            <v>0</v>
          </cell>
          <cell r="F340">
            <v>206248.95999999999</v>
          </cell>
          <cell r="G340">
            <v>0</v>
          </cell>
          <cell r="H340">
            <v>882287.70180000027</v>
          </cell>
        </row>
        <row r="341">
          <cell r="A341" t="str">
            <v>2.1.2.20.1.7</v>
          </cell>
          <cell r="B341" t="str">
            <v>USO DE LENTE DE 2.4,  2.7, 2.9 MM</v>
          </cell>
          <cell r="C341">
            <v>0</v>
          </cell>
          <cell r="D341">
            <v>14120.69000000001</v>
          </cell>
          <cell r="E341">
            <v>0</v>
          </cell>
          <cell r="F341">
            <v>0</v>
          </cell>
          <cell r="G341">
            <v>0</v>
          </cell>
          <cell r="H341">
            <v>14120.69000000001</v>
          </cell>
        </row>
        <row r="342">
          <cell r="A342" t="str">
            <v>2.1.2.20.1.9</v>
          </cell>
          <cell r="B342" t="str">
            <v>USO DE SILLA DE PLAYA.</v>
          </cell>
          <cell r="C342">
            <v>0</v>
          </cell>
          <cell r="D342">
            <v>94440</v>
          </cell>
          <cell r="E342">
            <v>0</v>
          </cell>
          <cell r="F342">
            <v>25750</v>
          </cell>
          <cell r="G342">
            <v>0</v>
          </cell>
          <cell r="H342">
            <v>120190</v>
          </cell>
        </row>
        <row r="343">
          <cell r="A343" t="str">
            <v>2.1.2.20.1.16</v>
          </cell>
          <cell r="B343" t="str">
            <v>RENTA DE EJERCITADOR PARA REHABILITACION DE RODILLA (POR DIA SUBSECUENTE)</v>
          </cell>
          <cell r="C343">
            <v>0</v>
          </cell>
          <cell r="D343">
            <v>12610</v>
          </cell>
          <cell r="E343">
            <v>0</v>
          </cell>
          <cell r="F343">
            <v>17765</v>
          </cell>
          <cell r="G343">
            <v>0</v>
          </cell>
          <cell r="H343">
            <v>30375</v>
          </cell>
        </row>
        <row r="344">
          <cell r="A344" t="str">
            <v>2.1.2.20.1.19</v>
          </cell>
          <cell r="B344" t="str">
            <v>RENTA DE EJERCITADOR PARA REHABILITACION DE RODILLA (POR PRIMER DIA DE USO)</v>
          </cell>
          <cell r="C344">
            <v>0</v>
          </cell>
          <cell r="D344">
            <v>4160</v>
          </cell>
          <cell r="E344">
            <v>0</v>
          </cell>
          <cell r="F344">
            <v>5240.96</v>
          </cell>
          <cell r="G344">
            <v>0</v>
          </cell>
          <cell r="H344">
            <v>9400.9599999999991</v>
          </cell>
        </row>
        <row r="345">
          <cell r="A345" t="str">
            <v>2.1.2.20.1.31</v>
          </cell>
          <cell r="B345" t="str">
            <v>USO DE TORNIQUETE (KIDE)</v>
          </cell>
          <cell r="C345">
            <v>0</v>
          </cell>
          <cell r="D345">
            <v>7200</v>
          </cell>
          <cell r="E345">
            <v>0</v>
          </cell>
          <cell r="F345">
            <v>1200</v>
          </cell>
          <cell r="G345">
            <v>0</v>
          </cell>
          <cell r="H345">
            <v>8400</v>
          </cell>
        </row>
        <row r="346">
          <cell r="A346" t="str">
            <v>2.1.2.20.1.32</v>
          </cell>
          <cell r="B346" t="str">
            <v>RENTA DE TORRE CON EQUIPO PARA CIRUGIA</v>
          </cell>
          <cell r="C346">
            <v>0</v>
          </cell>
          <cell r="D346">
            <v>235684</v>
          </cell>
          <cell r="E346">
            <v>0</v>
          </cell>
          <cell r="F346">
            <v>71853</v>
          </cell>
          <cell r="G346">
            <v>0</v>
          </cell>
          <cell r="H346">
            <v>307537</v>
          </cell>
        </row>
        <row r="347">
          <cell r="A347" t="str">
            <v>2.1.2.20.1.42</v>
          </cell>
          <cell r="B347" t="str">
            <v>SERVICIO DE ESTERILIZACION DE INSTRUMENTAL</v>
          </cell>
          <cell r="C347">
            <v>0</v>
          </cell>
          <cell r="D347">
            <v>20105</v>
          </cell>
          <cell r="E347">
            <v>0</v>
          </cell>
          <cell r="F347">
            <v>7000</v>
          </cell>
          <cell r="G347">
            <v>0</v>
          </cell>
          <cell r="H347">
            <v>27105</v>
          </cell>
        </row>
        <row r="348">
          <cell r="A348" t="str">
            <v>2.1.2.20.1.47</v>
          </cell>
          <cell r="B348" t="str">
            <v>USO DE GRUA DE HOMBRO</v>
          </cell>
          <cell r="C348">
            <v>0</v>
          </cell>
          <cell r="D348">
            <v>0</v>
          </cell>
          <cell r="E348">
            <v>0</v>
          </cell>
          <cell r="F348">
            <v>1380</v>
          </cell>
          <cell r="G348">
            <v>0</v>
          </cell>
          <cell r="H348">
            <v>1380</v>
          </cell>
        </row>
        <row r="349">
          <cell r="A349" t="str">
            <v>2.1.2.20.1.55</v>
          </cell>
          <cell r="B349" t="str">
            <v>RENTA  DE EQUIPO DE ARTROSCOPIA BASICO.</v>
          </cell>
          <cell r="C349">
            <v>0</v>
          </cell>
          <cell r="D349">
            <v>50396.551800000016</v>
          </cell>
          <cell r="E349">
            <v>0</v>
          </cell>
          <cell r="F349">
            <v>0</v>
          </cell>
          <cell r="G349">
            <v>0</v>
          </cell>
          <cell r="H349">
            <v>50396.551800000016</v>
          </cell>
        </row>
        <row r="350">
          <cell r="A350" t="str">
            <v>2.1.2.20.1.57</v>
          </cell>
          <cell r="B350" t="str">
            <v>USO  DE SIERRA NEUMATICA</v>
          </cell>
          <cell r="C350">
            <v>0</v>
          </cell>
          <cell r="D350">
            <v>2750</v>
          </cell>
          <cell r="E350">
            <v>0</v>
          </cell>
          <cell r="F350">
            <v>5237.5</v>
          </cell>
          <cell r="G350">
            <v>0</v>
          </cell>
          <cell r="H350">
            <v>7987.5</v>
          </cell>
        </row>
        <row r="351">
          <cell r="A351" t="str">
            <v>2.1.2.20.1.59</v>
          </cell>
          <cell r="B351" t="str">
            <v>TORRE PARA ARTROSCOPIA DE RODILLA</v>
          </cell>
          <cell r="C351">
            <v>0</v>
          </cell>
          <cell r="D351">
            <v>2500</v>
          </cell>
          <cell r="E351">
            <v>0</v>
          </cell>
          <cell r="F351">
            <v>0</v>
          </cell>
          <cell r="G351">
            <v>0</v>
          </cell>
          <cell r="H351">
            <v>2500</v>
          </cell>
        </row>
        <row r="352">
          <cell r="A352" t="str">
            <v>2.1.2.20.1.61</v>
          </cell>
          <cell r="B352" t="str">
            <v>USO DE PERFORADOR</v>
          </cell>
          <cell r="C352">
            <v>0</v>
          </cell>
          <cell r="D352">
            <v>29482.500000000116</v>
          </cell>
          <cell r="E352">
            <v>0</v>
          </cell>
          <cell r="F352">
            <v>5300</v>
          </cell>
          <cell r="G352">
            <v>0</v>
          </cell>
          <cell r="H352">
            <v>34782.500000000116</v>
          </cell>
        </row>
        <row r="353">
          <cell r="A353" t="str">
            <v>2.1.2.20.1.62</v>
          </cell>
          <cell r="B353" t="str">
            <v>RENTA CHAROLA CON INSTRUMETAL.</v>
          </cell>
          <cell r="C353">
            <v>0</v>
          </cell>
          <cell r="D353">
            <v>3500</v>
          </cell>
          <cell r="E353">
            <v>0</v>
          </cell>
          <cell r="F353">
            <v>0</v>
          </cell>
          <cell r="G353">
            <v>0</v>
          </cell>
          <cell r="H353">
            <v>3500</v>
          </cell>
        </row>
        <row r="354">
          <cell r="A354" t="str">
            <v>2.1.2.20.1.63</v>
          </cell>
          <cell r="B354" t="str">
            <v>USO DE SPIDER</v>
          </cell>
          <cell r="C354">
            <v>0</v>
          </cell>
          <cell r="D354">
            <v>59390.000000000116</v>
          </cell>
          <cell r="E354">
            <v>0</v>
          </cell>
          <cell r="F354">
            <v>17222.5</v>
          </cell>
          <cell r="G354">
            <v>0</v>
          </cell>
          <cell r="H354">
            <v>76612.500000000116</v>
          </cell>
        </row>
        <row r="355">
          <cell r="A355" t="str">
            <v>2.1.2.20.1.74</v>
          </cell>
          <cell r="B355" t="str">
            <v>USO DE SUJETADOR DE PIERNA</v>
          </cell>
          <cell r="C355">
            <v>0</v>
          </cell>
          <cell r="D355">
            <v>1200</v>
          </cell>
          <cell r="E355">
            <v>0</v>
          </cell>
          <cell r="F355">
            <v>0</v>
          </cell>
          <cell r="G355">
            <v>0</v>
          </cell>
          <cell r="H355">
            <v>1200</v>
          </cell>
        </row>
        <row r="356">
          <cell r="A356" t="str">
            <v>2.1.2.20.1.79</v>
          </cell>
          <cell r="B356" t="str">
            <v>VIATICOS HOSPEDAJE</v>
          </cell>
          <cell r="C356">
            <v>0</v>
          </cell>
          <cell r="D356">
            <v>0</v>
          </cell>
          <cell r="E356">
            <v>0</v>
          </cell>
          <cell r="F356">
            <v>3000</v>
          </cell>
          <cell r="G356">
            <v>0</v>
          </cell>
          <cell r="H356">
            <v>3000</v>
          </cell>
        </row>
        <row r="357">
          <cell r="A357" t="str">
            <v>2.1.2.20.1.83</v>
          </cell>
          <cell r="B357" t="str">
            <v>RENTA DE ULTRASONIDO PORTATIL</v>
          </cell>
          <cell r="C357">
            <v>0</v>
          </cell>
          <cell r="D357">
            <v>3500</v>
          </cell>
          <cell r="E357">
            <v>0</v>
          </cell>
          <cell r="F357">
            <v>0</v>
          </cell>
          <cell r="G357">
            <v>0</v>
          </cell>
          <cell r="H357">
            <v>3500</v>
          </cell>
        </row>
        <row r="358">
          <cell r="A358" t="str">
            <v>2.1.2.20.1.85</v>
          </cell>
          <cell r="B358" t="str">
            <v>RENTA DE EQUIPO PARA ARTROSCOPIA</v>
          </cell>
          <cell r="C358">
            <v>0</v>
          </cell>
          <cell r="D358">
            <v>135000</v>
          </cell>
          <cell r="E358">
            <v>0</v>
          </cell>
          <cell r="F358">
            <v>45000</v>
          </cell>
          <cell r="G358">
            <v>0</v>
          </cell>
          <cell r="H358">
            <v>180000</v>
          </cell>
        </row>
        <row r="359">
          <cell r="A359" t="str">
            <v>2.1.2.20.1.91</v>
          </cell>
          <cell r="B359" t="str">
            <v>MEMORIA USB GRABACION</v>
          </cell>
          <cell r="C359">
            <v>0</v>
          </cell>
          <cell r="D359">
            <v>0</v>
          </cell>
          <cell r="E359">
            <v>0</v>
          </cell>
          <cell r="F359">
            <v>300</v>
          </cell>
          <cell r="G359">
            <v>0</v>
          </cell>
          <cell r="H359">
            <v>300</v>
          </cell>
        </row>
        <row r="360">
          <cell r="A360" t="str">
            <v>2.1.2.22</v>
          </cell>
          <cell r="B360" t="str">
            <v xml:space="preserve"> OTROS INGRESOS NETOS </v>
          </cell>
          <cell r="C360">
            <v>0</v>
          </cell>
          <cell r="D360">
            <v>9114.3300000000017</v>
          </cell>
          <cell r="E360">
            <v>0</v>
          </cell>
          <cell r="F360">
            <v>7337</v>
          </cell>
          <cell r="G360">
            <v>0</v>
          </cell>
          <cell r="H360">
            <v>16451.330000000002</v>
          </cell>
        </row>
        <row r="361">
          <cell r="A361" t="str">
            <v>2.1.2.22.1</v>
          </cell>
          <cell r="B361" t="str">
            <v xml:space="preserve"> OTROS INGRESOS </v>
          </cell>
          <cell r="C361">
            <v>0</v>
          </cell>
          <cell r="D361">
            <v>9114.3300000000017</v>
          </cell>
          <cell r="E361">
            <v>0</v>
          </cell>
          <cell r="F361">
            <v>7337</v>
          </cell>
          <cell r="G361">
            <v>0</v>
          </cell>
          <cell r="H361">
            <v>16451.330000000002</v>
          </cell>
        </row>
        <row r="362">
          <cell r="A362" t="str">
            <v>2.1.2.22.1.1</v>
          </cell>
          <cell r="B362" t="str">
            <v>SERVICIO DE ENVIO Y/O RECOLECCION</v>
          </cell>
          <cell r="C362">
            <v>0</v>
          </cell>
          <cell r="D362">
            <v>2359.3300000000017</v>
          </cell>
          <cell r="E362">
            <v>0</v>
          </cell>
          <cell r="F362">
            <v>617</v>
          </cell>
          <cell r="G362">
            <v>0</v>
          </cell>
          <cell r="H362">
            <v>2976.3300000000017</v>
          </cell>
        </row>
        <row r="363">
          <cell r="A363" t="str">
            <v>2.1.2.22.1.6</v>
          </cell>
          <cell r="B363" t="str">
            <v>EQUIPO PARA BLOQUEO INTERESCALENICO</v>
          </cell>
          <cell r="C363">
            <v>0</v>
          </cell>
          <cell r="D363">
            <v>6755</v>
          </cell>
          <cell r="E363">
            <v>0</v>
          </cell>
          <cell r="F363">
            <v>6720</v>
          </cell>
          <cell r="G363">
            <v>0</v>
          </cell>
          <cell r="H363">
            <v>13475</v>
          </cell>
        </row>
        <row r="364">
          <cell r="A364" t="str">
            <v>2.2</v>
          </cell>
          <cell r="B364" t="str">
            <v xml:space="preserve"> COSTOS Y GASTOS </v>
          </cell>
          <cell r="C364">
            <v>4774678.4952137452</v>
          </cell>
          <cell r="D364">
            <v>0</v>
          </cell>
          <cell r="E364">
            <v>1534943.912055</v>
          </cell>
          <cell r="F364">
            <v>0.11</v>
          </cell>
          <cell r="G364">
            <v>6309622.2972687455</v>
          </cell>
          <cell r="H364">
            <v>0</v>
          </cell>
        </row>
        <row r="365">
          <cell r="A365" t="str">
            <v>2.2.1</v>
          </cell>
          <cell r="B365" t="str">
            <v xml:space="preserve"> COSTO DE VENTAS O DE SERVICIOS </v>
          </cell>
          <cell r="C365">
            <v>2275245.2276137322</v>
          </cell>
          <cell r="D365">
            <v>0</v>
          </cell>
          <cell r="E365">
            <v>836112.30565500015</v>
          </cell>
          <cell r="F365">
            <v>0</v>
          </cell>
          <cell r="G365">
            <v>3111357.5332687325</v>
          </cell>
          <cell r="H365">
            <v>0</v>
          </cell>
        </row>
        <row r="366">
          <cell r="A366" t="str">
            <v>2.2.1.1</v>
          </cell>
          <cell r="B366" t="str">
            <v>COSTO DE VENTAS O DE SERVICIOS</v>
          </cell>
          <cell r="C366">
            <v>2275245.2276137322</v>
          </cell>
          <cell r="D366">
            <v>0</v>
          </cell>
          <cell r="E366">
            <v>836112.30565500015</v>
          </cell>
          <cell r="F366">
            <v>0</v>
          </cell>
          <cell r="G366">
            <v>3111357.5332687325</v>
          </cell>
          <cell r="H366">
            <v>0</v>
          </cell>
        </row>
        <row r="367">
          <cell r="A367" t="str">
            <v>2.2.2</v>
          </cell>
          <cell r="B367" t="str">
            <v xml:space="preserve"> GASTOS GENERALES </v>
          </cell>
          <cell r="C367">
            <v>2499433.2676000129</v>
          </cell>
          <cell r="D367">
            <v>0</v>
          </cell>
          <cell r="E367">
            <v>698831.60639999982</v>
          </cell>
          <cell r="F367">
            <v>0.11</v>
          </cell>
          <cell r="G367">
            <v>3198264.764000013</v>
          </cell>
          <cell r="H367">
            <v>0</v>
          </cell>
        </row>
        <row r="368">
          <cell r="A368" t="str">
            <v>2.2.2.3</v>
          </cell>
          <cell r="B368" t="str">
            <v xml:space="preserve"> GASTOS GENERALES </v>
          </cell>
          <cell r="C368">
            <v>2499433.2676000129</v>
          </cell>
          <cell r="D368">
            <v>0</v>
          </cell>
          <cell r="E368">
            <v>698831.60639999982</v>
          </cell>
          <cell r="F368">
            <v>0.11</v>
          </cell>
          <cell r="G368">
            <v>3198264.764000013</v>
          </cell>
          <cell r="H368">
            <v>0</v>
          </cell>
        </row>
        <row r="369">
          <cell r="A369" t="str">
            <v>2.2.2.3.1</v>
          </cell>
          <cell r="B369" t="str">
            <v xml:space="preserve"> BENEFICIOS A LOS EMPLEADOS DIRECTOS </v>
          </cell>
          <cell r="C369">
            <v>416712.32000000309</v>
          </cell>
          <cell r="D369">
            <v>0</v>
          </cell>
          <cell r="E369">
            <v>137602.03999999995</v>
          </cell>
          <cell r="F369">
            <v>0</v>
          </cell>
          <cell r="G369">
            <v>554314.36000000301</v>
          </cell>
          <cell r="H369">
            <v>0</v>
          </cell>
        </row>
        <row r="370">
          <cell r="A370" t="str">
            <v>2.2.2.3.1.1</v>
          </cell>
          <cell r="B370" t="str">
            <v xml:space="preserve"> SUELDOS Y SALARIOS </v>
          </cell>
          <cell r="C370">
            <v>416712.32000000309</v>
          </cell>
          <cell r="D370">
            <v>0</v>
          </cell>
          <cell r="E370">
            <v>132466.32999999999</v>
          </cell>
          <cell r="F370">
            <v>0</v>
          </cell>
          <cell r="G370">
            <v>549178.65000000305</v>
          </cell>
          <cell r="H370">
            <v>0</v>
          </cell>
        </row>
        <row r="371">
          <cell r="A371" t="str">
            <v>2.2.2.3.1.1.1</v>
          </cell>
          <cell r="B371" t="str">
            <v>SUELDOS</v>
          </cell>
          <cell r="C371">
            <v>416712.32000000309</v>
          </cell>
          <cell r="D371">
            <v>0</v>
          </cell>
          <cell r="E371">
            <v>132466.32999999999</v>
          </cell>
          <cell r="F371">
            <v>0</v>
          </cell>
          <cell r="G371">
            <v>549178.65000000305</v>
          </cell>
          <cell r="H371">
            <v>0</v>
          </cell>
        </row>
        <row r="372">
          <cell r="A372" t="str">
            <v>2.2.2.3.1.4</v>
          </cell>
          <cell r="B372" t="str">
            <v>VACACIONES</v>
          </cell>
          <cell r="C372">
            <v>0</v>
          </cell>
          <cell r="D372">
            <v>0</v>
          </cell>
          <cell r="E372">
            <v>2941.08</v>
          </cell>
          <cell r="F372">
            <v>0</v>
          </cell>
          <cell r="G372">
            <v>2941.08</v>
          </cell>
          <cell r="H372">
            <v>0</v>
          </cell>
        </row>
        <row r="373">
          <cell r="A373" t="str">
            <v>2.2.2.3.1.5</v>
          </cell>
          <cell r="B373" t="str">
            <v>PRIMA VACACIONAL</v>
          </cell>
          <cell r="C373">
            <v>0</v>
          </cell>
          <cell r="D373">
            <v>0</v>
          </cell>
          <cell r="E373">
            <v>735.27</v>
          </cell>
          <cell r="F373">
            <v>0</v>
          </cell>
          <cell r="G373">
            <v>735.27</v>
          </cell>
          <cell r="H373">
            <v>0</v>
          </cell>
        </row>
        <row r="374">
          <cell r="A374" t="str">
            <v>2.2.2.3.1.9</v>
          </cell>
          <cell r="B374" t="str">
            <v>AGUINALDO</v>
          </cell>
          <cell r="C374">
            <v>0</v>
          </cell>
          <cell r="D374">
            <v>0</v>
          </cell>
          <cell r="E374">
            <v>1459.36</v>
          </cell>
          <cell r="F374">
            <v>0</v>
          </cell>
          <cell r="G374">
            <v>1459.36</v>
          </cell>
          <cell r="H374">
            <v>0</v>
          </cell>
        </row>
        <row r="375">
          <cell r="A375" t="str">
            <v>2.2.2.3.4</v>
          </cell>
          <cell r="B375" t="str">
            <v xml:space="preserve"> IMPUESTOS Y APORTACIONES SOBRE SUELDOS Y SALARIOS </v>
          </cell>
          <cell r="C375">
            <v>109925.93999999992</v>
          </cell>
          <cell r="D375">
            <v>0</v>
          </cell>
          <cell r="E375">
            <v>17031.11</v>
          </cell>
          <cell r="F375">
            <v>0</v>
          </cell>
          <cell r="G375">
            <v>126957.04999999992</v>
          </cell>
          <cell r="H375">
            <v>0</v>
          </cell>
        </row>
        <row r="376">
          <cell r="A376" t="str">
            <v>2.2.2.3.4.1</v>
          </cell>
          <cell r="B376" t="str">
            <v xml:space="preserve"> CUOTAS AL I.M.S.S. </v>
          </cell>
          <cell r="C376">
            <v>49230.649999999921</v>
          </cell>
          <cell r="D376">
            <v>0</v>
          </cell>
          <cell r="E376">
            <v>12903.109999999999</v>
          </cell>
          <cell r="F376">
            <v>0</v>
          </cell>
          <cell r="G376">
            <v>62133.759999999929</v>
          </cell>
          <cell r="H376">
            <v>0</v>
          </cell>
        </row>
        <row r="377">
          <cell r="A377" t="str">
            <v>2.2.2.3.4.1.1</v>
          </cell>
          <cell r="B377" t="str">
            <v>CUOTA FIJA</v>
          </cell>
          <cell r="C377">
            <v>23942.269999999902</v>
          </cell>
          <cell r="D377">
            <v>0</v>
          </cell>
          <cell r="E377">
            <v>6325.77</v>
          </cell>
          <cell r="F377">
            <v>0</v>
          </cell>
          <cell r="G377">
            <v>30268.039999999903</v>
          </cell>
          <cell r="H377">
            <v>0</v>
          </cell>
        </row>
        <row r="378">
          <cell r="A378" t="str">
            <v>2.2.2.3.4.1.2</v>
          </cell>
          <cell r="B378" t="str">
            <v>EXCEDENTE 3 SMGDI</v>
          </cell>
          <cell r="C378">
            <v>1690.1899999999987</v>
          </cell>
          <cell r="D378">
            <v>0</v>
          </cell>
          <cell r="E378">
            <v>438.69</v>
          </cell>
          <cell r="F378">
            <v>0</v>
          </cell>
          <cell r="G378">
            <v>2128.8799999999987</v>
          </cell>
          <cell r="H378">
            <v>0</v>
          </cell>
        </row>
        <row r="379">
          <cell r="A379" t="str">
            <v>2.2.2.3.4.1.3</v>
          </cell>
          <cell r="B379" t="str">
            <v>PRESTACIONES EN DINERO</v>
          </cell>
          <cell r="C379">
            <v>3270.9900000000125</v>
          </cell>
          <cell r="D379">
            <v>0</v>
          </cell>
          <cell r="E379">
            <v>859.41</v>
          </cell>
          <cell r="F379">
            <v>0</v>
          </cell>
          <cell r="G379">
            <v>4130.4000000000124</v>
          </cell>
          <cell r="H379">
            <v>0</v>
          </cell>
        </row>
        <row r="380">
          <cell r="A380" t="str">
            <v>2.2.2.3.4.1.4</v>
          </cell>
          <cell r="B380" t="str">
            <v>GASTOS MEDICOS PENSIONADOS</v>
          </cell>
          <cell r="C380">
            <v>4906.4900000000052</v>
          </cell>
          <cell r="D380">
            <v>0</v>
          </cell>
          <cell r="E380">
            <v>1289.1099999999999</v>
          </cell>
          <cell r="F380">
            <v>0</v>
          </cell>
          <cell r="G380">
            <v>6195.6000000000049</v>
          </cell>
          <cell r="H380">
            <v>0</v>
          </cell>
        </row>
        <row r="381">
          <cell r="A381" t="str">
            <v>2.2.2.3.4.1.5</v>
          </cell>
          <cell r="B381" t="str">
            <v>RIESGOS DE TRABAJO</v>
          </cell>
          <cell r="C381">
            <v>2575.3299999999945</v>
          </cell>
          <cell r="D381">
            <v>0</v>
          </cell>
          <cell r="E381">
            <v>613.87</v>
          </cell>
          <cell r="F381">
            <v>0</v>
          </cell>
          <cell r="G381">
            <v>3189.1999999999944</v>
          </cell>
          <cell r="H381">
            <v>0</v>
          </cell>
        </row>
        <row r="382">
          <cell r="A382" t="str">
            <v>2.2.2.3.4.1.6</v>
          </cell>
          <cell r="B382" t="str">
            <v>INVALIDEZ Y VIDA</v>
          </cell>
          <cell r="C382">
            <v>8174.3399999999965</v>
          </cell>
          <cell r="D382">
            <v>0</v>
          </cell>
          <cell r="E382">
            <v>2148.54</v>
          </cell>
          <cell r="F382">
            <v>0</v>
          </cell>
          <cell r="G382">
            <v>10322.879999999997</v>
          </cell>
          <cell r="H382">
            <v>0</v>
          </cell>
        </row>
        <row r="383">
          <cell r="A383" t="str">
            <v>2.2.2.3.4.1.7</v>
          </cell>
          <cell r="B383" t="str">
            <v>GUARDERIAS Y PRESTACIONES SOCIALES</v>
          </cell>
          <cell r="C383">
            <v>4671.0400000000154</v>
          </cell>
          <cell r="D383">
            <v>0</v>
          </cell>
          <cell r="E383">
            <v>1227.72</v>
          </cell>
          <cell r="F383">
            <v>0</v>
          </cell>
          <cell r="G383">
            <v>5898.7600000000157</v>
          </cell>
          <cell r="H383">
            <v>0</v>
          </cell>
        </row>
        <row r="384">
          <cell r="A384" t="str">
            <v>2.2.2.3.4.2</v>
          </cell>
          <cell r="B384" t="str">
            <v xml:space="preserve"> APORTACIONES AL INFONAVIT </v>
          </cell>
          <cell r="C384">
            <v>23355.339999999997</v>
          </cell>
          <cell r="D384">
            <v>0</v>
          </cell>
          <cell r="E384">
            <v>0</v>
          </cell>
          <cell r="F384">
            <v>0</v>
          </cell>
          <cell r="G384">
            <v>23355.339999999997</v>
          </cell>
          <cell r="H384">
            <v>0</v>
          </cell>
        </row>
        <row r="385">
          <cell r="A385" t="str">
            <v>2.2.2.3.4.2.1</v>
          </cell>
          <cell r="B385" t="str">
            <v>INFONAVIT-APORTACION PATRONAL SIN CREDITO</v>
          </cell>
          <cell r="C385">
            <v>11061.970000000001</v>
          </cell>
          <cell r="D385">
            <v>0</v>
          </cell>
          <cell r="E385">
            <v>0</v>
          </cell>
          <cell r="F385">
            <v>0</v>
          </cell>
          <cell r="G385">
            <v>11061.970000000001</v>
          </cell>
          <cell r="H385">
            <v>0</v>
          </cell>
        </row>
        <row r="386">
          <cell r="A386" t="str">
            <v>2.2.2.3.4.2.2</v>
          </cell>
          <cell r="B386" t="str">
            <v>INFONAVIT-APORTACION PATRONAL CON CREDITO</v>
          </cell>
          <cell r="C386">
            <v>12293.369999999995</v>
          </cell>
          <cell r="D386">
            <v>0</v>
          </cell>
          <cell r="E386">
            <v>0</v>
          </cell>
          <cell r="F386">
            <v>0</v>
          </cell>
          <cell r="G386">
            <v>12293.369999999995</v>
          </cell>
          <cell r="H386">
            <v>0</v>
          </cell>
        </row>
        <row r="387">
          <cell r="A387" t="str">
            <v>2.2.2.3.4.3</v>
          </cell>
          <cell r="B387" t="str">
            <v xml:space="preserve"> APORTACIONES AL SAR </v>
          </cell>
          <cell r="C387">
            <v>24055.949999999997</v>
          </cell>
          <cell r="D387">
            <v>0</v>
          </cell>
          <cell r="E387">
            <v>0</v>
          </cell>
          <cell r="F387">
            <v>0</v>
          </cell>
          <cell r="G387">
            <v>24055.949999999997</v>
          </cell>
          <cell r="H387">
            <v>0</v>
          </cell>
        </row>
        <row r="388">
          <cell r="A388" t="str">
            <v>2.2.2.3.4.3.1</v>
          </cell>
          <cell r="B388" t="str">
            <v>RETIRO</v>
          </cell>
          <cell r="C388">
            <v>9342.11</v>
          </cell>
          <cell r="D388">
            <v>0</v>
          </cell>
          <cell r="E388">
            <v>0</v>
          </cell>
          <cell r="F388">
            <v>0</v>
          </cell>
          <cell r="G388">
            <v>9342.11</v>
          </cell>
          <cell r="H388">
            <v>0</v>
          </cell>
        </row>
        <row r="389">
          <cell r="A389" t="str">
            <v>2.2.2.3.4.3.2</v>
          </cell>
          <cell r="B389" t="str">
            <v>CESANTIA EN EDAD AVANZADA Y VEJEZ</v>
          </cell>
          <cell r="C389">
            <v>14713.839999999997</v>
          </cell>
          <cell r="D389">
            <v>0</v>
          </cell>
          <cell r="E389">
            <v>0</v>
          </cell>
          <cell r="F389">
            <v>0</v>
          </cell>
          <cell r="G389">
            <v>14713.839999999997</v>
          </cell>
          <cell r="H389">
            <v>0</v>
          </cell>
        </row>
        <row r="390">
          <cell r="A390" t="str">
            <v>2.2.2.3.4.4</v>
          </cell>
          <cell r="B390" t="str">
            <v>IMPUESTO ESTATAL SOBRE NOMINAS</v>
          </cell>
          <cell r="C390">
            <v>13284</v>
          </cell>
          <cell r="D390">
            <v>0</v>
          </cell>
          <cell r="E390">
            <v>4128</v>
          </cell>
          <cell r="F390">
            <v>0</v>
          </cell>
          <cell r="G390">
            <v>17412</v>
          </cell>
          <cell r="H390">
            <v>0</v>
          </cell>
        </row>
        <row r="391">
          <cell r="A391" t="str">
            <v>2.2.2.3.5</v>
          </cell>
          <cell r="B391" t="str">
            <v xml:space="preserve"> SERVICIOS ADMINISTRATIVOS </v>
          </cell>
          <cell r="C391">
            <v>992832.32720000297</v>
          </cell>
          <cell r="D391">
            <v>0</v>
          </cell>
          <cell r="E391">
            <v>317099.04310000001</v>
          </cell>
          <cell r="F391">
            <v>0</v>
          </cell>
          <cell r="G391">
            <v>1309931.3703000029</v>
          </cell>
          <cell r="H391">
            <v>0</v>
          </cell>
        </row>
        <row r="392">
          <cell r="A392" t="str">
            <v>2.2.2.3.5.1</v>
          </cell>
          <cell r="B392" t="str">
            <v>SERVICIOS ADMINISTRATIVOS</v>
          </cell>
          <cell r="C392">
            <v>992832.32720000297</v>
          </cell>
          <cell r="D392">
            <v>0</v>
          </cell>
          <cell r="E392">
            <v>317099.04310000001</v>
          </cell>
          <cell r="F392">
            <v>0</v>
          </cell>
          <cell r="G392">
            <v>1309931.3703000029</v>
          </cell>
          <cell r="H392">
            <v>0</v>
          </cell>
        </row>
        <row r="393">
          <cell r="A393" t="str">
            <v>2.2.2.3.6</v>
          </cell>
          <cell r="B393" t="str">
            <v xml:space="preserve"> HONORARIOS </v>
          </cell>
          <cell r="C393">
            <v>95316.5</v>
          </cell>
          <cell r="D393">
            <v>0</v>
          </cell>
          <cell r="E393">
            <v>15400</v>
          </cell>
          <cell r="F393">
            <v>0</v>
          </cell>
          <cell r="G393">
            <v>110716.5</v>
          </cell>
          <cell r="H393">
            <v>0</v>
          </cell>
        </row>
        <row r="394">
          <cell r="A394" t="str">
            <v>2.2.2.3.6.1</v>
          </cell>
          <cell r="B394" t="str">
            <v xml:space="preserve"> HONORARIOS A PERSONAS FISICAS </v>
          </cell>
          <cell r="C394">
            <v>33716.5</v>
          </cell>
          <cell r="D394">
            <v>0</v>
          </cell>
          <cell r="E394">
            <v>0</v>
          </cell>
          <cell r="F394">
            <v>0</v>
          </cell>
          <cell r="G394">
            <v>33716.5</v>
          </cell>
          <cell r="H394">
            <v>0</v>
          </cell>
        </row>
        <row r="395">
          <cell r="A395" t="str">
            <v>2.2.2.3.6.1.1</v>
          </cell>
          <cell r="B395" t="str">
            <v>HONORARIOS A PERSONAS FISICAS RESIDENTES NACIONALES</v>
          </cell>
          <cell r="C395">
            <v>33716.5</v>
          </cell>
          <cell r="D395">
            <v>0</v>
          </cell>
          <cell r="E395">
            <v>0</v>
          </cell>
          <cell r="F395">
            <v>0</v>
          </cell>
          <cell r="G395">
            <v>33716.5</v>
          </cell>
          <cell r="H395">
            <v>0</v>
          </cell>
        </row>
        <row r="396">
          <cell r="A396" t="str">
            <v>2.2.2.3.6.2</v>
          </cell>
          <cell r="B396" t="str">
            <v xml:space="preserve"> HONORARIOS A PERSONAS MORALES </v>
          </cell>
          <cell r="C396">
            <v>61600</v>
          </cell>
          <cell r="D396">
            <v>0</v>
          </cell>
          <cell r="E396">
            <v>15400</v>
          </cell>
          <cell r="F396">
            <v>0</v>
          </cell>
          <cell r="G396">
            <v>77000</v>
          </cell>
          <cell r="H396">
            <v>0</v>
          </cell>
        </row>
        <row r="397">
          <cell r="A397" t="str">
            <v>2.2.2.3.6.2.1</v>
          </cell>
          <cell r="B397" t="str">
            <v>HONORARIOS A PERSONAS MORALES RESIDENTES  NACIONALES</v>
          </cell>
          <cell r="C397">
            <v>61600</v>
          </cell>
          <cell r="D397">
            <v>0</v>
          </cell>
          <cell r="E397">
            <v>15400</v>
          </cell>
          <cell r="F397">
            <v>0</v>
          </cell>
          <cell r="G397">
            <v>77000</v>
          </cell>
          <cell r="H397">
            <v>0</v>
          </cell>
        </row>
        <row r="398">
          <cell r="A398" t="str">
            <v>2.2.2.3.7</v>
          </cell>
          <cell r="B398" t="str">
            <v xml:space="preserve"> ARRENDAMIENTOS </v>
          </cell>
          <cell r="C398">
            <v>160214.64000000013</v>
          </cell>
          <cell r="D398">
            <v>0</v>
          </cell>
          <cell r="E398">
            <v>37199.120000000003</v>
          </cell>
          <cell r="F398">
            <v>0</v>
          </cell>
          <cell r="G398">
            <v>197413.76000000013</v>
          </cell>
          <cell r="H398">
            <v>0</v>
          </cell>
        </row>
        <row r="399">
          <cell r="A399" t="str">
            <v>2.2.2.3.7.1</v>
          </cell>
          <cell r="B399" t="str">
            <v>ARRENDAMIENTO A PERSONAS FISICAS RESIDENTES NACIONALES</v>
          </cell>
          <cell r="C399">
            <v>142940.68000000017</v>
          </cell>
          <cell r="D399">
            <v>0</v>
          </cell>
          <cell r="E399">
            <v>31469.63</v>
          </cell>
          <cell r="F399">
            <v>0</v>
          </cell>
          <cell r="G399">
            <v>174410.31000000017</v>
          </cell>
          <cell r="H399">
            <v>0</v>
          </cell>
        </row>
        <row r="400">
          <cell r="A400" t="str">
            <v>2.2.2.3.7.2</v>
          </cell>
          <cell r="B400" t="str">
            <v>ARRENDAMIENTO A PERSONAS MORALES RESIDENTES NACIONALES</v>
          </cell>
          <cell r="C400">
            <v>17273.959999999963</v>
          </cell>
          <cell r="D400">
            <v>0</v>
          </cell>
          <cell r="E400">
            <v>5729.49</v>
          </cell>
          <cell r="F400">
            <v>0</v>
          </cell>
          <cell r="G400">
            <v>23003.449999999961</v>
          </cell>
          <cell r="H400">
            <v>0</v>
          </cell>
        </row>
        <row r="401">
          <cell r="A401" t="str">
            <v>2.2.2.3.8</v>
          </cell>
          <cell r="B401" t="str">
            <v xml:space="preserve"> COMBUSTIBLES Y LUBRICANTES </v>
          </cell>
          <cell r="C401">
            <v>68243.24000000034</v>
          </cell>
          <cell r="D401">
            <v>0</v>
          </cell>
          <cell r="E401">
            <v>18462.61</v>
          </cell>
          <cell r="F401">
            <v>0</v>
          </cell>
          <cell r="G401">
            <v>86705.850000000341</v>
          </cell>
          <cell r="H401">
            <v>0</v>
          </cell>
        </row>
        <row r="402">
          <cell r="A402" t="str">
            <v>2.2.2.3.8.1</v>
          </cell>
          <cell r="B402" t="str">
            <v>GASOLINA</v>
          </cell>
          <cell r="C402">
            <v>68243.24000000034</v>
          </cell>
          <cell r="D402">
            <v>0</v>
          </cell>
          <cell r="E402">
            <v>18462.61</v>
          </cell>
          <cell r="F402">
            <v>0</v>
          </cell>
          <cell r="G402">
            <v>86705.850000000341</v>
          </cell>
          <cell r="H402">
            <v>0</v>
          </cell>
        </row>
        <row r="403">
          <cell r="A403" t="str">
            <v>2.2.2.3.9</v>
          </cell>
          <cell r="B403" t="str">
            <v xml:space="preserve"> VIATICOS Y GASTOS DE VIAJE </v>
          </cell>
          <cell r="C403">
            <v>22451.665400000089</v>
          </cell>
          <cell r="D403">
            <v>0</v>
          </cell>
          <cell r="E403">
            <v>5431.7500999999993</v>
          </cell>
          <cell r="F403">
            <v>0</v>
          </cell>
          <cell r="G403">
            <v>27883.41550000009</v>
          </cell>
          <cell r="H403">
            <v>0</v>
          </cell>
        </row>
        <row r="404">
          <cell r="A404" t="str">
            <v>2.2.2.3.9.1</v>
          </cell>
          <cell r="B404" t="str">
            <v>HOSPEDAJE</v>
          </cell>
          <cell r="C404">
            <v>2518.0400000000081</v>
          </cell>
          <cell r="D404">
            <v>0</v>
          </cell>
          <cell r="E404">
            <v>632.88</v>
          </cell>
          <cell r="F404">
            <v>0</v>
          </cell>
          <cell r="G404">
            <v>3150.9200000000083</v>
          </cell>
          <cell r="H404">
            <v>0</v>
          </cell>
        </row>
        <row r="405">
          <cell r="A405" t="str">
            <v>2.2.2.3.9.2</v>
          </cell>
          <cell r="B405" t="str">
            <v>IMPUESTO DE HOSPEDAJE</v>
          </cell>
          <cell r="C405">
            <v>99.06000000000131</v>
          </cell>
          <cell r="D405">
            <v>0</v>
          </cell>
          <cell r="E405">
            <v>12.66</v>
          </cell>
          <cell r="F405">
            <v>0</v>
          </cell>
          <cell r="G405">
            <v>111.72000000000131</v>
          </cell>
          <cell r="H405">
            <v>0</v>
          </cell>
        </row>
        <row r="406">
          <cell r="A406" t="str">
            <v>2.2.2.3.9.3</v>
          </cell>
          <cell r="B406" t="str">
            <v>CONSUMO DE ALIMENTOS (VIATICOS)</v>
          </cell>
          <cell r="C406">
            <v>1926.7299999999959</v>
          </cell>
          <cell r="D406">
            <v>0</v>
          </cell>
          <cell r="E406">
            <v>319</v>
          </cell>
          <cell r="F406">
            <v>0</v>
          </cell>
          <cell r="G406">
            <v>2245.7299999999959</v>
          </cell>
          <cell r="H406">
            <v>0</v>
          </cell>
        </row>
        <row r="407">
          <cell r="A407" t="str">
            <v>2.2.2.3.9.4</v>
          </cell>
          <cell r="B407" t="str">
            <v>CUOTAS DE PEAJE</v>
          </cell>
          <cell r="C407">
            <v>15926.695399999997</v>
          </cell>
          <cell r="D407">
            <v>0</v>
          </cell>
          <cell r="E407">
            <v>3075.8400999999999</v>
          </cell>
          <cell r="F407">
            <v>0</v>
          </cell>
          <cell r="G407">
            <v>19002.535499999998</v>
          </cell>
          <cell r="H407">
            <v>0</v>
          </cell>
        </row>
        <row r="408">
          <cell r="A408" t="str">
            <v>2.2.2.3.9.6</v>
          </cell>
          <cell r="B408" t="str">
            <v>SERVICIO DE TAXI</v>
          </cell>
          <cell r="C408">
            <v>660</v>
          </cell>
          <cell r="D408">
            <v>0</v>
          </cell>
          <cell r="E408">
            <v>0</v>
          </cell>
          <cell r="F408">
            <v>0</v>
          </cell>
          <cell r="G408">
            <v>660</v>
          </cell>
          <cell r="H408">
            <v>0</v>
          </cell>
        </row>
        <row r="409">
          <cell r="A409" t="str">
            <v>2.2.2.3.9.7</v>
          </cell>
          <cell r="B409" t="str">
            <v>BOLETOS PASAJE AUTOBUSES</v>
          </cell>
          <cell r="C409">
            <v>1321.1400000000867</v>
          </cell>
          <cell r="D409">
            <v>0</v>
          </cell>
          <cell r="E409">
            <v>1391.37</v>
          </cell>
          <cell r="F409">
            <v>0</v>
          </cell>
          <cell r="G409">
            <v>2712.5100000000866</v>
          </cell>
          <cell r="H409">
            <v>0</v>
          </cell>
        </row>
        <row r="410">
          <cell r="A410" t="str">
            <v>2.2.2.3.10</v>
          </cell>
          <cell r="B410" t="str">
            <v xml:space="preserve"> DEPRECIACIONES </v>
          </cell>
          <cell r="C410">
            <v>256659.06770000968</v>
          </cell>
          <cell r="D410">
            <v>0</v>
          </cell>
          <cell r="E410">
            <v>63679.400299999994</v>
          </cell>
          <cell r="F410">
            <v>0</v>
          </cell>
          <cell r="G410">
            <v>320338.46800000966</v>
          </cell>
          <cell r="H410">
            <v>0</v>
          </cell>
        </row>
        <row r="411">
          <cell r="A411" t="str">
            <v>2.2.2.3.10.2</v>
          </cell>
          <cell r="B411" t="str">
            <v>DEPRECIACION DE MAQUINARIA Y EQUIPO</v>
          </cell>
          <cell r="C411">
            <v>245767.33440000983</v>
          </cell>
          <cell r="D411">
            <v>0</v>
          </cell>
          <cell r="E411">
            <v>61441.833599999998</v>
          </cell>
          <cell r="F411">
            <v>0</v>
          </cell>
          <cell r="G411">
            <v>307209.16800000984</v>
          </cell>
          <cell r="H411">
            <v>0</v>
          </cell>
        </row>
        <row r="412">
          <cell r="A412" t="str">
            <v>2.2.2.3.10.3</v>
          </cell>
          <cell r="B412" t="str">
            <v>DEPRECIACION DE EQUIPO DE TRANSPORTE</v>
          </cell>
          <cell r="C412">
            <v>6239.2399999999834</v>
          </cell>
          <cell r="D412">
            <v>0</v>
          </cell>
          <cell r="E412">
            <v>1559.81</v>
          </cell>
          <cell r="F412">
            <v>0</v>
          </cell>
          <cell r="G412">
            <v>7799.0499999999829</v>
          </cell>
          <cell r="H412">
            <v>0</v>
          </cell>
        </row>
        <row r="413">
          <cell r="A413" t="str">
            <v>2.2.2.3.10.4</v>
          </cell>
          <cell r="B413" t="str">
            <v>DEPRECIACION DE MOBILIARIO Y EQUIPO DE OFICINA</v>
          </cell>
          <cell r="C413">
            <v>269.73320000000012</v>
          </cell>
          <cell r="D413">
            <v>0</v>
          </cell>
          <cell r="E413">
            <v>67.433300000000003</v>
          </cell>
          <cell r="F413">
            <v>0</v>
          </cell>
          <cell r="G413">
            <v>337.16650000000016</v>
          </cell>
          <cell r="H413">
            <v>0</v>
          </cell>
        </row>
        <row r="414">
          <cell r="A414" t="str">
            <v>2.2.2.3.10.5</v>
          </cell>
          <cell r="B414" t="str">
            <v>DEPRECIACION DE EQUIPO DE COMPUTO</v>
          </cell>
          <cell r="C414">
            <v>4382.760099999854</v>
          </cell>
          <cell r="D414">
            <v>0</v>
          </cell>
          <cell r="E414">
            <v>610.32339999999999</v>
          </cell>
          <cell r="F414">
            <v>0</v>
          </cell>
          <cell r="G414">
            <v>4993.0834999998542</v>
          </cell>
          <cell r="H414">
            <v>0</v>
          </cell>
        </row>
        <row r="415">
          <cell r="A415" t="str">
            <v>2.2.2.3.12</v>
          </cell>
          <cell r="B415" t="str">
            <v xml:space="preserve"> TELEFONO </v>
          </cell>
          <cell r="C415">
            <v>46116.449999997625</v>
          </cell>
          <cell r="D415">
            <v>0</v>
          </cell>
          <cell r="E415">
            <v>11620.92</v>
          </cell>
          <cell r="F415">
            <v>0</v>
          </cell>
          <cell r="G415">
            <v>57737.369999997623</v>
          </cell>
          <cell r="H415">
            <v>0</v>
          </cell>
        </row>
        <row r="416">
          <cell r="A416" t="str">
            <v>2.2.2.3.12.1</v>
          </cell>
          <cell r="B416" t="str">
            <v>TELEFONO FIJO</v>
          </cell>
          <cell r="C416">
            <v>8924.1199999999371</v>
          </cell>
          <cell r="D416">
            <v>0</v>
          </cell>
          <cell r="E416">
            <v>2231.0300000000002</v>
          </cell>
          <cell r="F416">
            <v>0</v>
          </cell>
          <cell r="G416">
            <v>11155.149999999938</v>
          </cell>
          <cell r="H416">
            <v>0</v>
          </cell>
        </row>
        <row r="417">
          <cell r="A417" t="str">
            <v>2.2.2.3.12.2</v>
          </cell>
          <cell r="B417" t="str">
            <v xml:space="preserve"> SERVICIO DE TELEFONIA CELULAR </v>
          </cell>
          <cell r="C417">
            <v>37192.329999997688</v>
          </cell>
          <cell r="D417">
            <v>0</v>
          </cell>
          <cell r="E417">
            <v>9389.89</v>
          </cell>
          <cell r="F417">
            <v>0</v>
          </cell>
          <cell r="G417">
            <v>46582.219999997687</v>
          </cell>
          <cell r="H417">
            <v>0</v>
          </cell>
        </row>
        <row r="418">
          <cell r="A418" t="str">
            <v>2.2.2.3.12.2.1</v>
          </cell>
          <cell r="B418" t="str">
            <v>SERVICIO DE TELEFONIA CELULAR</v>
          </cell>
          <cell r="C418">
            <v>37192.329999997688</v>
          </cell>
          <cell r="D418">
            <v>0</v>
          </cell>
          <cell r="E418">
            <v>9389.89</v>
          </cell>
          <cell r="F418">
            <v>0</v>
          </cell>
          <cell r="G418">
            <v>46582.219999997687</v>
          </cell>
          <cell r="H418">
            <v>0</v>
          </cell>
        </row>
        <row r="419">
          <cell r="A419" t="str">
            <v>2.2.2.3.13</v>
          </cell>
          <cell r="B419" t="str">
            <v>INTERNET</v>
          </cell>
          <cell r="C419">
            <v>300</v>
          </cell>
          <cell r="D419">
            <v>0</v>
          </cell>
          <cell r="E419">
            <v>100</v>
          </cell>
          <cell r="F419">
            <v>0</v>
          </cell>
          <cell r="G419">
            <v>400</v>
          </cell>
          <cell r="H419">
            <v>0</v>
          </cell>
        </row>
        <row r="420">
          <cell r="A420" t="str">
            <v>2.2.2.3.14</v>
          </cell>
          <cell r="B420" t="str">
            <v xml:space="preserve"> AGUA </v>
          </cell>
          <cell r="C420">
            <v>748</v>
          </cell>
          <cell r="D420">
            <v>0</v>
          </cell>
          <cell r="E420">
            <v>352</v>
          </cell>
          <cell r="F420">
            <v>0</v>
          </cell>
          <cell r="G420">
            <v>1100</v>
          </cell>
          <cell r="H420">
            <v>0</v>
          </cell>
        </row>
        <row r="421">
          <cell r="A421" t="str">
            <v>2.2.2.3.14.3</v>
          </cell>
          <cell r="B421" t="str">
            <v>AGUA PURIFICADA (GASTOS)</v>
          </cell>
          <cell r="C421">
            <v>748</v>
          </cell>
          <cell r="D421">
            <v>0</v>
          </cell>
          <cell r="E421">
            <v>352</v>
          </cell>
          <cell r="F421">
            <v>0</v>
          </cell>
          <cell r="G421">
            <v>1100</v>
          </cell>
          <cell r="H421">
            <v>0</v>
          </cell>
        </row>
        <row r="422">
          <cell r="A422" t="str">
            <v>2.2.2.3.15</v>
          </cell>
          <cell r="B422" t="str">
            <v xml:space="preserve"> ENERGIA ELECTRICA </v>
          </cell>
          <cell r="C422">
            <v>354.22000000000111</v>
          </cell>
          <cell r="D422">
            <v>0</v>
          </cell>
          <cell r="E422">
            <v>0</v>
          </cell>
          <cell r="F422">
            <v>0</v>
          </cell>
          <cell r="G422">
            <v>354.22000000000111</v>
          </cell>
          <cell r="H422">
            <v>0</v>
          </cell>
        </row>
        <row r="423">
          <cell r="A423" t="str">
            <v>2.2.2.3.15.1</v>
          </cell>
          <cell r="B423" t="str">
            <v>ENERGIA ELECTRICA</v>
          </cell>
          <cell r="C423">
            <v>327.99000000000115</v>
          </cell>
          <cell r="D423">
            <v>0</v>
          </cell>
          <cell r="E423">
            <v>0</v>
          </cell>
          <cell r="F423">
            <v>0</v>
          </cell>
          <cell r="G423">
            <v>327.99000000000115</v>
          </cell>
          <cell r="H423">
            <v>0</v>
          </cell>
        </row>
        <row r="424">
          <cell r="A424" t="str">
            <v>2.2.2.3.15.2</v>
          </cell>
          <cell r="B424" t="str">
            <v>DAP (DERECHO DE ALUMBRADO PUBLICO)</v>
          </cell>
          <cell r="C424">
            <v>26.229999999999961</v>
          </cell>
          <cell r="D424">
            <v>0</v>
          </cell>
          <cell r="E424">
            <v>0</v>
          </cell>
          <cell r="F424">
            <v>0</v>
          </cell>
          <cell r="G424">
            <v>26.229999999999961</v>
          </cell>
          <cell r="H424">
            <v>0</v>
          </cell>
        </row>
        <row r="425">
          <cell r="A425" t="str">
            <v>2.2.2.3.16</v>
          </cell>
          <cell r="B425" t="str">
            <v xml:space="preserve"> VIGILANCIA Y SEGURIDAD </v>
          </cell>
          <cell r="C425">
            <v>4715.3599999999933</v>
          </cell>
          <cell r="D425">
            <v>0</v>
          </cell>
          <cell r="E425">
            <v>1178.8399999999999</v>
          </cell>
          <cell r="F425">
            <v>0</v>
          </cell>
          <cell r="G425">
            <v>5894.1999999999935</v>
          </cell>
          <cell r="H425">
            <v>0</v>
          </cell>
        </row>
        <row r="426">
          <cell r="A426" t="str">
            <v>2.2.2.3.16.1</v>
          </cell>
          <cell r="B426" t="str">
            <v>MONITOREO ALARMA</v>
          </cell>
          <cell r="C426">
            <v>4715.3599999999933</v>
          </cell>
          <cell r="D426">
            <v>0</v>
          </cell>
          <cell r="E426">
            <v>1178.8399999999999</v>
          </cell>
          <cell r="F426">
            <v>0</v>
          </cell>
          <cell r="G426">
            <v>5894.1999999999935</v>
          </cell>
          <cell r="H426">
            <v>0</v>
          </cell>
        </row>
        <row r="427">
          <cell r="A427" t="str">
            <v>2.2.2.3.17</v>
          </cell>
          <cell r="B427" t="str">
            <v>LIMPIEZA Y ASEO</v>
          </cell>
          <cell r="C427">
            <v>3200</v>
          </cell>
          <cell r="D427">
            <v>0</v>
          </cell>
          <cell r="E427">
            <v>0</v>
          </cell>
          <cell r="F427">
            <v>0</v>
          </cell>
          <cell r="G427">
            <v>3200</v>
          </cell>
          <cell r="H427">
            <v>0</v>
          </cell>
        </row>
        <row r="428">
          <cell r="A428" t="str">
            <v>2.2.2.3.18</v>
          </cell>
          <cell r="B428" t="str">
            <v xml:space="preserve"> PAPELERIA Y ARTICULOS DE OFICINA </v>
          </cell>
          <cell r="C428">
            <v>37623.110000000015</v>
          </cell>
          <cell r="D428">
            <v>0</v>
          </cell>
          <cell r="E428">
            <v>14740.8</v>
          </cell>
          <cell r="F428">
            <v>0</v>
          </cell>
          <cell r="G428">
            <v>52363.910000000018</v>
          </cell>
          <cell r="H428">
            <v>0</v>
          </cell>
        </row>
        <row r="429">
          <cell r="A429" t="str">
            <v>2.2.2.3.18.1</v>
          </cell>
          <cell r="B429" t="str">
            <v>PAPELERIA Y ARTICULOS DE OFICINA</v>
          </cell>
          <cell r="C429">
            <v>37623.110000000015</v>
          </cell>
          <cell r="D429">
            <v>0</v>
          </cell>
          <cell r="E429">
            <v>14740.8</v>
          </cell>
          <cell r="F429">
            <v>0</v>
          </cell>
          <cell r="G429">
            <v>52363.910000000018</v>
          </cell>
          <cell r="H429">
            <v>0</v>
          </cell>
        </row>
        <row r="430">
          <cell r="A430" t="str">
            <v>2.2.2.3.19</v>
          </cell>
          <cell r="B430" t="str">
            <v xml:space="preserve"> MANTENIMIENTO Y CONSERVACION </v>
          </cell>
          <cell r="C430">
            <v>85710.574799999275</v>
          </cell>
          <cell r="D430">
            <v>0</v>
          </cell>
          <cell r="E430">
            <v>14827</v>
          </cell>
          <cell r="F430">
            <v>0</v>
          </cell>
          <cell r="G430">
            <v>100537.57479999927</v>
          </cell>
          <cell r="H430">
            <v>0</v>
          </cell>
        </row>
        <row r="431">
          <cell r="A431" t="str">
            <v>2.2.2.3.19.1</v>
          </cell>
          <cell r="B431" t="str">
            <v>MANTENIMIENTO DE MAQUINARIA Y EQUIPO</v>
          </cell>
          <cell r="C431">
            <v>66632</v>
          </cell>
          <cell r="D431">
            <v>0</v>
          </cell>
          <cell r="E431">
            <v>14388</v>
          </cell>
          <cell r="F431">
            <v>0</v>
          </cell>
          <cell r="G431">
            <v>81020</v>
          </cell>
          <cell r="H431">
            <v>0</v>
          </cell>
        </row>
        <row r="432">
          <cell r="A432" t="str">
            <v>2.2.2.3.19.5</v>
          </cell>
          <cell r="B432" t="str">
            <v>MANTENIMIENTO DE EQUIPO DE TRANSPORTE</v>
          </cell>
          <cell r="C432">
            <v>12618.974799999269</v>
          </cell>
          <cell r="D432">
            <v>0</v>
          </cell>
          <cell r="E432">
            <v>0</v>
          </cell>
          <cell r="F432">
            <v>0</v>
          </cell>
          <cell r="G432">
            <v>12618.974799999269</v>
          </cell>
          <cell r="H432">
            <v>0</v>
          </cell>
        </row>
        <row r="433">
          <cell r="A433" t="str">
            <v>2.2.2.3.19.7</v>
          </cell>
          <cell r="B433" t="str">
            <v>MANTENIMIENTO DE OTROS EQUIPOS</v>
          </cell>
          <cell r="C433">
            <v>6459.6000000000058</v>
          </cell>
          <cell r="D433">
            <v>0</v>
          </cell>
          <cell r="E433">
            <v>439</v>
          </cell>
          <cell r="F433">
            <v>0</v>
          </cell>
          <cell r="G433">
            <v>6898.6000000000058</v>
          </cell>
          <cell r="H433">
            <v>0</v>
          </cell>
        </row>
        <row r="434">
          <cell r="A434" t="str">
            <v>2.2.2.3.20</v>
          </cell>
          <cell r="B434" t="str">
            <v xml:space="preserve"> SEGUROS Y FIANZAS </v>
          </cell>
          <cell r="C434">
            <v>15535.61</v>
          </cell>
          <cell r="D434">
            <v>0</v>
          </cell>
          <cell r="E434">
            <v>1675.44</v>
          </cell>
          <cell r="F434">
            <v>0</v>
          </cell>
          <cell r="G434">
            <v>17211.05</v>
          </cell>
          <cell r="H434">
            <v>0</v>
          </cell>
        </row>
        <row r="435">
          <cell r="A435" t="str">
            <v>2.2.2.3.20.3</v>
          </cell>
          <cell r="B435" t="str">
            <v>SEGUROS DE AUTOMOVIL</v>
          </cell>
          <cell r="C435">
            <v>15276.970000000001</v>
          </cell>
          <cell r="D435">
            <v>0</v>
          </cell>
          <cell r="E435">
            <v>1610.78</v>
          </cell>
          <cell r="F435">
            <v>0</v>
          </cell>
          <cell r="G435">
            <v>16887.75</v>
          </cell>
          <cell r="H435">
            <v>0</v>
          </cell>
        </row>
        <row r="436">
          <cell r="A436" t="str">
            <v>2.2.2.3.20.7</v>
          </cell>
          <cell r="B436" t="str">
            <v>OTROS SEGUROS Y FIANZAS</v>
          </cell>
          <cell r="C436">
            <v>258.63999999999942</v>
          </cell>
          <cell r="D436">
            <v>0</v>
          </cell>
          <cell r="E436">
            <v>64.66</v>
          </cell>
          <cell r="F436">
            <v>0</v>
          </cell>
          <cell r="G436">
            <v>323.29999999999939</v>
          </cell>
          <cell r="H436">
            <v>0</v>
          </cell>
        </row>
        <row r="437">
          <cell r="A437" t="str">
            <v>2.2.2.3.21</v>
          </cell>
          <cell r="B437" t="str">
            <v xml:space="preserve"> OTROS IMPUESTOS Y DERECHOS </v>
          </cell>
          <cell r="C437">
            <v>578</v>
          </cell>
          <cell r="D437">
            <v>0</v>
          </cell>
          <cell r="E437">
            <v>669.42</v>
          </cell>
          <cell r="F437">
            <v>0</v>
          </cell>
          <cell r="G437">
            <v>1247.42</v>
          </cell>
          <cell r="H437">
            <v>0</v>
          </cell>
        </row>
        <row r="438">
          <cell r="A438" t="str">
            <v>2.2.2.3.21.3</v>
          </cell>
          <cell r="B438" t="str">
            <v>PAGO DE DERECHOS</v>
          </cell>
          <cell r="C438">
            <v>578</v>
          </cell>
          <cell r="D438">
            <v>0</v>
          </cell>
          <cell r="E438">
            <v>669.42</v>
          </cell>
          <cell r="F438">
            <v>0</v>
          </cell>
          <cell r="G438">
            <v>1247.42</v>
          </cell>
          <cell r="H438">
            <v>0</v>
          </cell>
        </row>
        <row r="439">
          <cell r="A439" t="str">
            <v>2.2.2.3.23</v>
          </cell>
          <cell r="B439" t="str">
            <v xml:space="preserve"> MULTAS </v>
          </cell>
          <cell r="C439">
            <v>2140.3999999999996</v>
          </cell>
          <cell r="D439">
            <v>0</v>
          </cell>
          <cell r="E439">
            <v>0</v>
          </cell>
          <cell r="F439">
            <v>0</v>
          </cell>
          <cell r="G439">
            <v>2140.3999999999996</v>
          </cell>
          <cell r="H439">
            <v>0</v>
          </cell>
        </row>
        <row r="440">
          <cell r="A440" t="str">
            <v>2.2.2.3.23.2</v>
          </cell>
          <cell r="B440" t="str">
            <v>MULTAS DE TRANSITO</v>
          </cell>
          <cell r="C440">
            <v>2140.3999999999996</v>
          </cell>
          <cell r="D440">
            <v>0</v>
          </cell>
          <cell r="E440">
            <v>0</v>
          </cell>
          <cell r="F440">
            <v>0</v>
          </cell>
          <cell r="G440">
            <v>2140.3999999999996</v>
          </cell>
          <cell r="H440">
            <v>0</v>
          </cell>
        </row>
        <row r="441">
          <cell r="A441" t="str">
            <v>2.2.2.3.24</v>
          </cell>
          <cell r="B441" t="str">
            <v xml:space="preserve"> CUOTAS Y SUSCRIPCIONES </v>
          </cell>
          <cell r="C441">
            <v>7327.5862999999954</v>
          </cell>
          <cell r="D441">
            <v>0</v>
          </cell>
          <cell r="E441">
            <v>1551.7240999999999</v>
          </cell>
          <cell r="F441">
            <v>0</v>
          </cell>
          <cell r="G441">
            <v>8879.3103999999948</v>
          </cell>
          <cell r="H441">
            <v>0</v>
          </cell>
        </row>
        <row r="442">
          <cell r="A442" t="str">
            <v>2.2.2.3.24.8</v>
          </cell>
          <cell r="B442" t="str">
            <v>OTRAS CUOTAS Y SUSCRIPCIONES</v>
          </cell>
          <cell r="C442">
            <v>7327.5862999999954</v>
          </cell>
          <cell r="D442">
            <v>0</v>
          </cell>
          <cell r="E442">
            <v>1551.7240999999999</v>
          </cell>
          <cell r="F442">
            <v>0</v>
          </cell>
          <cell r="G442">
            <v>8879.3103999999948</v>
          </cell>
          <cell r="H442">
            <v>0</v>
          </cell>
        </row>
        <row r="443">
          <cell r="A443" t="str">
            <v>2.2.2.3.33</v>
          </cell>
          <cell r="B443" t="str">
            <v>COMISIONES SOBRE VENTAS</v>
          </cell>
          <cell r="C443">
            <v>14500.000000000002</v>
          </cell>
          <cell r="D443">
            <v>0</v>
          </cell>
          <cell r="E443">
            <v>0</v>
          </cell>
          <cell r="F443">
            <v>0</v>
          </cell>
          <cell r="G443">
            <v>14500.000000000002</v>
          </cell>
          <cell r="H443">
            <v>0</v>
          </cell>
        </row>
        <row r="444">
          <cell r="A444" t="str">
            <v>2.2.2.3.34</v>
          </cell>
          <cell r="B444" t="str">
            <v xml:space="preserve"> COMISIONES BANCARIAS </v>
          </cell>
          <cell r="C444">
            <v>4407.9799999998941</v>
          </cell>
          <cell r="D444">
            <v>0</v>
          </cell>
          <cell r="E444">
            <v>762.11999999999989</v>
          </cell>
          <cell r="F444">
            <v>0.11</v>
          </cell>
          <cell r="G444">
            <v>5169.9899999998943</v>
          </cell>
          <cell r="H444">
            <v>0</v>
          </cell>
        </row>
        <row r="445">
          <cell r="A445" t="str">
            <v>2.2.2.3.34.1</v>
          </cell>
          <cell r="B445" t="str">
            <v>COMISIONES BANCARIAS</v>
          </cell>
          <cell r="C445">
            <v>4407.9799999998941</v>
          </cell>
          <cell r="D445">
            <v>0</v>
          </cell>
          <cell r="E445">
            <v>762.11999999999989</v>
          </cell>
          <cell r="F445">
            <v>0.11</v>
          </cell>
          <cell r="G445">
            <v>5169.9899999998943</v>
          </cell>
          <cell r="H445">
            <v>0</v>
          </cell>
        </row>
        <row r="446">
          <cell r="A446" t="str">
            <v>2.2.2.3.36</v>
          </cell>
          <cell r="B446" t="str">
            <v>OTRAS COMISIONES</v>
          </cell>
          <cell r="C446">
            <v>0</v>
          </cell>
          <cell r="D446">
            <v>0</v>
          </cell>
          <cell r="E446">
            <v>20.689599999999999</v>
          </cell>
          <cell r="F446">
            <v>0</v>
          </cell>
          <cell r="G446">
            <v>20.689600000014551</v>
          </cell>
          <cell r="H446">
            <v>0</v>
          </cell>
        </row>
        <row r="447">
          <cell r="A447" t="str">
            <v>2.2.2.3.50</v>
          </cell>
          <cell r="B447" t="str">
            <v>CAFETERIA Y GASTOS DE COMEDOR</v>
          </cell>
          <cell r="C447">
            <v>12080.418799999577</v>
          </cell>
          <cell r="D447">
            <v>0</v>
          </cell>
          <cell r="E447">
            <v>5972.3795</v>
          </cell>
          <cell r="F447">
            <v>0</v>
          </cell>
          <cell r="G447">
            <v>18052.798299999577</v>
          </cell>
          <cell r="H447">
            <v>0</v>
          </cell>
        </row>
        <row r="448">
          <cell r="A448" t="str">
            <v>2.2.2.3.54</v>
          </cell>
          <cell r="B448" t="str">
            <v>RENTA DE AUTOMOVILES</v>
          </cell>
          <cell r="C448">
            <v>130556.27999999968</v>
          </cell>
          <cell r="D448">
            <v>0</v>
          </cell>
          <cell r="E448">
            <v>32639.07</v>
          </cell>
          <cell r="F448">
            <v>0</v>
          </cell>
          <cell r="G448">
            <v>163195.34999999969</v>
          </cell>
          <cell r="H448">
            <v>0</v>
          </cell>
        </row>
        <row r="449">
          <cell r="A449" t="str">
            <v>2.2.2.3.61</v>
          </cell>
          <cell r="B449" t="str">
            <v>GASTOS VARIOS</v>
          </cell>
          <cell r="C449">
            <v>6622.8491000003996</v>
          </cell>
          <cell r="D449">
            <v>0</v>
          </cell>
          <cell r="E449">
            <v>89.5</v>
          </cell>
          <cell r="F449">
            <v>0</v>
          </cell>
          <cell r="G449">
            <v>6712.3491000003996</v>
          </cell>
          <cell r="H449">
            <v>0</v>
          </cell>
        </row>
        <row r="450">
          <cell r="A450" t="str">
            <v>2.2.2.3.72</v>
          </cell>
          <cell r="B450" t="str">
            <v>ESTACIONAMIENTOS PUBLICOS</v>
          </cell>
          <cell r="C450">
            <v>1522.748299999992</v>
          </cell>
          <cell r="D450">
            <v>0</v>
          </cell>
          <cell r="E450">
            <v>250.3997</v>
          </cell>
          <cell r="F450">
            <v>0</v>
          </cell>
          <cell r="G450">
            <v>1773.147999999992</v>
          </cell>
          <cell r="H450">
            <v>0</v>
          </cell>
        </row>
        <row r="451">
          <cell r="A451" t="str">
            <v>2.2.2.3.82</v>
          </cell>
          <cell r="B451" t="str">
            <v xml:space="preserve"> OTROS GASTOS GENERALES </v>
          </cell>
          <cell r="C451">
            <v>3037.9800000006435</v>
          </cell>
          <cell r="D451">
            <v>0</v>
          </cell>
          <cell r="E451">
            <v>476.23</v>
          </cell>
          <cell r="F451">
            <v>0</v>
          </cell>
          <cell r="G451">
            <v>3514.2100000006435</v>
          </cell>
          <cell r="H451">
            <v>0</v>
          </cell>
        </row>
        <row r="452">
          <cell r="A452" t="str">
            <v>2.2.2.3.82.1</v>
          </cell>
          <cell r="B452" t="str">
            <v>SERVICIOS TENENCIA/REFRENDO</v>
          </cell>
          <cell r="C452">
            <v>1187.310000000638</v>
          </cell>
          <cell r="D452">
            <v>0</v>
          </cell>
          <cell r="E452">
            <v>29.98</v>
          </cell>
          <cell r="F452">
            <v>0</v>
          </cell>
          <cell r="G452">
            <v>1217.290000000638</v>
          </cell>
          <cell r="H452">
            <v>0</v>
          </cell>
        </row>
        <row r="453">
          <cell r="A453" t="str">
            <v>2.2.2.3.82.3</v>
          </cell>
          <cell r="B453" t="str">
            <v>EMPAQUES, ENVIOS</v>
          </cell>
          <cell r="C453">
            <v>1850.6700000000055</v>
          </cell>
          <cell r="D453">
            <v>0</v>
          </cell>
          <cell r="E453">
            <v>446.25</v>
          </cell>
          <cell r="F453">
            <v>0</v>
          </cell>
          <cell r="G453">
            <v>2296.9200000000055</v>
          </cell>
          <cell r="H453">
            <v>0</v>
          </cell>
        </row>
        <row r="454">
          <cell r="A454" t="str">
            <v>2.3</v>
          </cell>
          <cell r="B454" t="str">
            <v xml:space="preserve"> OTROS INGRESOS Y OTROS GASTOS </v>
          </cell>
          <cell r="C454">
            <v>0</v>
          </cell>
          <cell r="D454">
            <v>-94031.047430000719</v>
          </cell>
          <cell r="E454">
            <v>14533.834201</v>
          </cell>
          <cell r="F454">
            <v>4.36E-2</v>
          </cell>
          <cell r="G454">
            <v>0</v>
          </cell>
          <cell r="H454">
            <v>-108564.83803100072</v>
          </cell>
        </row>
        <row r="455">
          <cell r="A455" t="str">
            <v>2.3.1</v>
          </cell>
          <cell r="B455" t="str">
            <v xml:space="preserve"> OTROS INGRESOS </v>
          </cell>
          <cell r="C455">
            <v>0</v>
          </cell>
          <cell r="D455">
            <v>-62.227699000028224</v>
          </cell>
          <cell r="E455">
            <v>0.19420100000000001</v>
          </cell>
          <cell r="F455">
            <v>4.36E-2</v>
          </cell>
          <cell r="G455">
            <v>0</v>
          </cell>
          <cell r="H455">
            <v>-62.378300000028226</v>
          </cell>
        </row>
        <row r="456">
          <cell r="A456" t="str">
            <v>2.3.1.13</v>
          </cell>
          <cell r="B456" t="str">
            <v>AJUSTE POR SALDOS PEQUEÑOS</v>
          </cell>
          <cell r="C456">
            <v>0</v>
          </cell>
          <cell r="D456">
            <v>-61.227699000028224</v>
          </cell>
          <cell r="E456">
            <v>0.19420100000000001</v>
          </cell>
          <cell r="F456">
            <v>4.36E-2</v>
          </cell>
          <cell r="G456">
            <v>0</v>
          </cell>
          <cell r="H456">
            <v>-61.378300000028226</v>
          </cell>
        </row>
        <row r="457">
          <cell r="A457" t="str">
            <v>2.3.1.14</v>
          </cell>
          <cell r="B457" t="str">
            <v>REDONDEO</v>
          </cell>
          <cell r="C457">
            <v>0</v>
          </cell>
          <cell r="D457">
            <v>-0.99999999999999978</v>
          </cell>
          <cell r="E457">
            <v>0</v>
          </cell>
          <cell r="F457">
            <v>0</v>
          </cell>
          <cell r="G457">
            <v>0</v>
          </cell>
          <cell r="H457">
            <v>-0.99999999999999978</v>
          </cell>
        </row>
        <row r="458">
          <cell r="A458" t="str">
            <v>2.3.2</v>
          </cell>
          <cell r="B458" t="str">
            <v xml:space="preserve"> OTROS GASTOS </v>
          </cell>
          <cell r="C458">
            <v>93968.819731000694</v>
          </cell>
          <cell r="D458">
            <v>0</v>
          </cell>
          <cell r="E458">
            <v>14533.64</v>
          </cell>
          <cell r="F458">
            <v>0</v>
          </cell>
          <cell r="G458">
            <v>108502.45973100069</v>
          </cell>
          <cell r="H458">
            <v>0</v>
          </cell>
        </row>
        <row r="459">
          <cell r="A459" t="str">
            <v>2.3.2.1</v>
          </cell>
          <cell r="B459" t="str">
            <v>OTROS GASTOS</v>
          </cell>
          <cell r="C459">
            <v>22097.560000000871</v>
          </cell>
          <cell r="D459">
            <v>0</v>
          </cell>
          <cell r="E459">
            <v>4740.8899999999994</v>
          </cell>
          <cell r="F459">
            <v>0</v>
          </cell>
          <cell r="G459">
            <v>26838.45000000087</v>
          </cell>
          <cell r="H459">
            <v>0</v>
          </cell>
        </row>
        <row r="460">
          <cell r="A460" t="str">
            <v>2.3.2.11</v>
          </cell>
          <cell r="B460" t="str">
            <v>MERMAS Y/O DESPERDICIOS DE INVENTARIOS</v>
          </cell>
          <cell r="C460">
            <v>31364.899730999838</v>
          </cell>
          <cell r="D460">
            <v>0</v>
          </cell>
          <cell r="E460">
            <v>9792.75</v>
          </cell>
          <cell r="F460">
            <v>0</v>
          </cell>
          <cell r="G460">
            <v>41157.649730999838</v>
          </cell>
          <cell r="H460">
            <v>0</v>
          </cell>
        </row>
        <row r="461">
          <cell r="A461" t="str">
            <v>2.3.2.14</v>
          </cell>
          <cell r="B461" t="str">
            <v xml:space="preserve"> GASTOS PERSONALES </v>
          </cell>
          <cell r="C461">
            <v>40506.359999999986</v>
          </cell>
          <cell r="D461">
            <v>0</v>
          </cell>
          <cell r="E461">
            <v>0</v>
          </cell>
          <cell r="F461">
            <v>0</v>
          </cell>
          <cell r="G461">
            <v>40506.359999999986</v>
          </cell>
          <cell r="H461">
            <v>0</v>
          </cell>
        </row>
        <row r="462">
          <cell r="A462" t="str">
            <v>2.3.2.14.2</v>
          </cell>
          <cell r="B462" t="str">
            <v xml:space="preserve"> DEDUCCIONES PERSONALES </v>
          </cell>
          <cell r="C462">
            <v>40506.359999999986</v>
          </cell>
          <cell r="D462">
            <v>0</v>
          </cell>
          <cell r="E462">
            <v>0</v>
          </cell>
          <cell r="F462">
            <v>0</v>
          </cell>
          <cell r="G462">
            <v>40506.359999999986</v>
          </cell>
          <cell r="H462">
            <v>0</v>
          </cell>
        </row>
        <row r="463">
          <cell r="A463" t="str">
            <v>2.3.2.14.2.1</v>
          </cell>
          <cell r="B463" t="str">
            <v>PRIMAS DE SEGUROS  DE GASTOS MEDICOS</v>
          </cell>
          <cell r="C463">
            <v>40506.359999999986</v>
          </cell>
          <cell r="D463">
            <v>0</v>
          </cell>
          <cell r="E463">
            <v>0</v>
          </cell>
          <cell r="F463">
            <v>0</v>
          </cell>
          <cell r="G463">
            <v>40506.359999999986</v>
          </cell>
          <cell r="H463">
            <v>0</v>
          </cell>
        </row>
        <row r="464">
          <cell r="A464" t="str">
            <v>2.4</v>
          </cell>
          <cell r="B464" t="str">
            <v xml:space="preserve"> RESULTADO INTEGRAL DE FINANCIAMIENTO </v>
          </cell>
          <cell r="C464">
            <v>11489.346599999488</v>
          </cell>
          <cell r="D464">
            <v>0</v>
          </cell>
          <cell r="E464">
            <v>4469.8112000000001</v>
          </cell>
          <cell r="F464">
            <v>2693.3716999999997</v>
          </cell>
          <cell r="G464">
            <v>13265.786099999481</v>
          </cell>
          <cell r="H464">
            <v>0</v>
          </cell>
        </row>
        <row r="465">
          <cell r="A465" t="str">
            <v>2.4.1</v>
          </cell>
          <cell r="B465" t="str">
            <v xml:space="preserve"> INTERESES A CARGO </v>
          </cell>
          <cell r="C465">
            <v>16846.980000000003</v>
          </cell>
          <cell r="D465">
            <v>0</v>
          </cell>
          <cell r="E465">
            <v>4436.47</v>
          </cell>
          <cell r="F465">
            <v>0</v>
          </cell>
          <cell r="G465">
            <v>21283.450000000004</v>
          </cell>
          <cell r="H465">
            <v>0</v>
          </cell>
        </row>
        <row r="466">
          <cell r="A466" t="str">
            <v>2.4.1.1</v>
          </cell>
          <cell r="B466" t="str">
            <v xml:space="preserve"> INTERESES A CARGO BANCARIOS </v>
          </cell>
          <cell r="C466">
            <v>10291.130000000005</v>
          </cell>
          <cell r="D466">
            <v>0</v>
          </cell>
          <cell r="E466">
            <v>2992.17</v>
          </cell>
          <cell r="F466">
            <v>0</v>
          </cell>
          <cell r="G466">
            <v>13283.300000000005</v>
          </cell>
          <cell r="H466">
            <v>0</v>
          </cell>
        </row>
        <row r="467">
          <cell r="A467" t="str">
            <v>2.4.1.1.1</v>
          </cell>
          <cell r="B467" t="str">
            <v>INTERESES A CARGO NACIONALES BANCARIOS</v>
          </cell>
          <cell r="C467">
            <v>10291.130000000005</v>
          </cell>
          <cell r="D467">
            <v>0</v>
          </cell>
          <cell r="E467">
            <v>2992.17</v>
          </cell>
          <cell r="F467">
            <v>0</v>
          </cell>
          <cell r="G467">
            <v>13283.300000000005</v>
          </cell>
          <cell r="H467">
            <v>0</v>
          </cell>
        </row>
        <row r="468">
          <cell r="A468" t="str">
            <v>2.4.1.3</v>
          </cell>
          <cell r="B468" t="str">
            <v xml:space="preserve"> INTERESES A CARGO DE PERSONAS MORALES </v>
          </cell>
          <cell r="C468">
            <v>6555.85</v>
          </cell>
          <cell r="D468">
            <v>0</v>
          </cell>
          <cell r="E468">
            <v>1444.3</v>
          </cell>
          <cell r="F468">
            <v>0</v>
          </cell>
          <cell r="G468">
            <v>8000.1500000000005</v>
          </cell>
          <cell r="H468">
            <v>0</v>
          </cell>
        </row>
        <row r="469">
          <cell r="A469" t="str">
            <v>2.4.1.3.1</v>
          </cell>
          <cell r="B469" t="str">
            <v>INTERESES A CARGO DE PERSONAS MORALES NACIONAL</v>
          </cell>
          <cell r="C469">
            <v>6555.85</v>
          </cell>
          <cell r="D469">
            <v>0</v>
          </cell>
          <cell r="E469">
            <v>1444.3</v>
          </cell>
          <cell r="F469">
            <v>0</v>
          </cell>
          <cell r="G469">
            <v>8000.1500000000005</v>
          </cell>
          <cell r="H469">
            <v>0</v>
          </cell>
        </row>
        <row r="470">
          <cell r="A470" t="str">
            <v>2.4.3</v>
          </cell>
          <cell r="B470" t="str">
            <v xml:space="preserve"> FLUCTUACION CAMBIARIA </v>
          </cell>
          <cell r="C470">
            <v>2660.0303999994649</v>
          </cell>
          <cell r="D470">
            <v>0</v>
          </cell>
          <cell r="E470">
            <v>33.341200000000001</v>
          </cell>
          <cell r="F470">
            <v>2693.3717000000001</v>
          </cell>
          <cell r="G470">
            <v>0</v>
          </cell>
          <cell r="H470">
            <v>0</v>
          </cell>
        </row>
        <row r="471">
          <cell r="A471" t="str">
            <v>2.4.3.1</v>
          </cell>
          <cell r="B471" t="str">
            <v xml:space="preserve"> PERDIDA CAMBIARIA </v>
          </cell>
          <cell r="C471">
            <v>109471.44660000014</v>
          </cell>
          <cell r="D471">
            <v>0</v>
          </cell>
          <cell r="E471">
            <v>33.341200000000001</v>
          </cell>
          <cell r="F471">
            <v>0</v>
          </cell>
          <cell r="G471">
            <v>109504.78780000014</v>
          </cell>
          <cell r="H471">
            <v>0</v>
          </cell>
        </row>
        <row r="472">
          <cell r="A472" t="str">
            <v>2.4.3.1.1</v>
          </cell>
          <cell r="B472" t="str">
            <v>PERDIDA CAMBIARIA</v>
          </cell>
          <cell r="C472">
            <v>109471.44660000014</v>
          </cell>
          <cell r="D472">
            <v>0</v>
          </cell>
          <cell r="E472">
            <v>33.341200000000001</v>
          </cell>
          <cell r="F472">
            <v>0</v>
          </cell>
          <cell r="G472">
            <v>109504.78780000014</v>
          </cell>
          <cell r="H472">
            <v>0</v>
          </cell>
        </row>
        <row r="473">
          <cell r="A473" t="str">
            <v>2.4.3.2</v>
          </cell>
          <cell r="B473" t="str">
            <v xml:space="preserve"> GANANCIA CAMBIARIA </v>
          </cell>
          <cell r="C473">
            <v>0</v>
          </cell>
          <cell r="D473">
            <v>106811.41620000068</v>
          </cell>
          <cell r="E473">
            <v>0</v>
          </cell>
          <cell r="F473">
            <v>2693.3717000000001</v>
          </cell>
          <cell r="G473">
            <v>0</v>
          </cell>
          <cell r="H473">
            <v>109504.78790000068</v>
          </cell>
        </row>
        <row r="474">
          <cell r="A474" t="str">
            <v>2.4.3.2.1</v>
          </cell>
          <cell r="B474" t="str">
            <v>GANANCIA CAMBIARIA</v>
          </cell>
          <cell r="C474">
            <v>0</v>
          </cell>
          <cell r="D474">
            <v>106811.41620000068</v>
          </cell>
          <cell r="E474">
            <v>0</v>
          </cell>
          <cell r="F474">
            <v>2693.3717000000001</v>
          </cell>
          <cell r="G474">
            <v>0</v>
          </cell>
          <cell r="H474">
            <v>109504.78790000068</v>
          </cell>
        </row>
        <row r="475">
          <cell r="A475" t="str">
            <v>2.4.6</v>
          </cell>
          <cell r="B475" t="str">
            <v xml:space="preserve"> OTROS CONCEPTOS FINANCIEROS </v>
          </cell>
          <cell r="C475">
            <v>-8017.6637999999803</v>
          </cell>
          <cell r="D475">
            <v>0</v>
          </cell>
          <cell r="E475">
            <v>0</v>
          </cell>
          <cell r="F475">
            <v>0</v>
          </cell>
          <cell r="G475">
            <v>-8017.6637999999793</v>
          </cell>
          <cell r="H475">
            <v>0</v>
          </cell>
        </row>
        <row r="476">
          <cell r="A476" t="str">
            <v>2.4.6.2</v>
          </cell>
          <cell r="B476" t="str">
            <v xml:space="preserve"> OTROS CONCEPTOS FINANCIEROS A FAVOR </v>
          </cell>
          <cell r="C476">
            <v>0</v>
          </cell>
          <cell r="D476">
            <v>8017.6637999999803</v>
          </cell>
          <cell r="E476">
            <v>0</v>
          </cell>
          <cell r="F476">
            <v>0</v>
          </cell>
          <cell r="G476">
            <v>0</v>
          </cell>
          <cell r="H476">
            <v>8017.6637999999793</v>
          </cell>
        </row>
        <row r="477">
          <cell r="A477" t="str">
            <v>2.4.6.2.2</v>
          </cell>
          <cell r="B477" t="str">
            <v>DESCUENTO SOBRE COMPRAS COMERCIAL</v>
          </cell>
          <cell r="C477">
            <v>0</v>
          </cell>
          <cell r="D477">
            <v>8017.6637999999803</v>
          </cell>
          <cell r="E477">
            <v>0</v>
          </cell>
          <cell r="F477">
            <v>0</v>
          </cell>
          <cell r="G477">
            <v>0</v>
          </cell>
          <cell r="H477">
            <v>8017.6637999999793</v>
          </cell>
        </row>
        <row r="478">
          <cell r="A478"/>
          <cell r="B478" t="str">
            <v>&lt;div align="right"&gt; TOTALES &lt;/div&gt;</v>
          </cell>
          <cell r="C478">
            <v>25759089.529234666</v>
          </cell>
          <cell r="D478">
            <v>25759090.201596603</v>
          </cell>
          <cell r="E478">
            <v>9807268.7146545537</v>
          </cell>
          <cell r="F478">
            <v>9807268.714598</v>
          </cell>
          <cell r="G478">
            <v>27788853.22589767</v>
          </cell>
          <cell r="H478">
            <v>27788853.898203053</v>
          </cell>
        </row>
      </sheetData>
      <sheetData sheetId="5">
        <row r="2">
          <cell r="A2" t="str">
            <v>1.1</v>
          </cell>
          <cell r="B2" t="str">
            <v xml:space="preserve"> ACTIVO </v>
          </cell>
          <cell r="C2">
            <v>21465965.142529022</v>
          </cell>
          <cell r="D2">
            <v>0</v>
          </cell>
          <cell r="E2">
            <v>5161891.5481369998</v>
          </cell>
          <cell r="F2">
            <v>5094265.3498530006</v>
          </cell>
          <cell r="G2">
            <v>21533591.340813015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17845522.531128984</v>
          </cell>
          <cell r="D3">
            <v>0</v>
          </cell>
          <cell r="E3">
            <v>5161891.5481369998</v>
          </cell>
          <cell r="F3">
            <v>5030651.7041530004</v>
          </cell>
          <cell r="G3">
            <v>17976762.375112977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342626.64345251338</v>
          </cell>
          <cell r="D4">
            <v>0</v>
          </cell>
          <cell r="E4">
            <v>1902127.3299999998</v>
          </cell>
          <cell r="F4">
            <v>2000308.27</v>
          </cell>
          <cell r="G4">
            <v>244445.70345251338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342626.64345251338</v>
          </cell>
          <cell r="D5">
            <v>0</v>
          </cell>
          <cell r="E5">
            <v>1902127.3299999998</v>
          </cell>
          <cell r="F5">
            <v>2000308.27</v>
          </cell>
          <cell r="G5">
            <v>244445.70345251338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342626.64345251338</v>
          </cell>
          <cell r="D6">
            <v>0</v>
          </cell>
          <cell r="E6">
            <v>1902127.3299999998</v>
          </cell>
          <cell r="F6">
            <v>2000308.27</v>
          </cell>
          <cell r="G6">
            <v>244445.70345251338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6814.5427999990061</v>
          </cell>
          <cell r="D7">
            <v>0</v>
          </cell>
          <cell r="E7">
            <v>34449</v>
          </cell>
          <cell r="F7">
            <v>34449</v>
          </cell>
          <cell r="G7">
            <v>6814.5427999990061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6814.5427999990061</v>
          </cell>
          <cell r="D8">
            <v>0</v>
          </cell>
          <cell r="E8">
            <v>34449</v>
          </cell>
          <cell r="F8">
            <v>34449</v>
          </cell>
          <cell r="G8">
            <v>6814.5427999990061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6814.5427999990061</v>
          </cell>
          <cell r="D9">
            <v>0</v>
          </cell>
          <cell r="E9">
            <v>34449</v>
          </cell>
          <cell r="F9">
            <v>34449</v>
          </cell>
          <cell r="G9">
            <v>6814.5427999990061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335812.10065251437</v>
          </cell>
          <cell r="D10">
            <v>0</v>
          </cell>
          <cell r="E10">
            <v>1867678.3299999998</v>
          </cell>
          <cell r="F10">
            <v>1965859.27</v>
          </cell>
          <cell r="G10">
            <v>237631.16065251437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335812.10065251437</v>
          </cell>
          <cell r="D11">
            <v>0</v>
          </cell>
          <cell r="E11">
            <v>1867678.3299999998</v>
          </cell>
          <cell r="F11">
            <v>1965859.27</v>
          </cell>
          <cell r="G11">
            <v>237631.16065251437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180624.85070048273</v>
          </cell>
          <cell r="D12">
            <v>0</v>
          </cell>
          <cell r="E12">
            <v>1439220.92</v>
          </cell>
          <cell r="F12">
            <v>1449363.65</v>
          </cell>
          <cell r="G12">
            <v>170482.12070048274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27304.780000027269</v>
          </cell>
          <cell r="D13">
            <v>0</v>
          </cell>
          <cell r="E13">
            <v>129500</v>
          </cell>
          <cell r="F13">
            <v>124466.62</v>
          </cell>
          <cell r="G13">
            <v>32338.160000027274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127882.4700000044</v>
          </cell>
          <cell r="D14">
            <v>0</v>
          </cell>
          <cell r="E14">
            <v>298957.40999999997</v>
          </cell>
          <cell r="F14">
            <v>392029</v>
          </cell>
          <cell r="G14">
            <v>34810.88000000437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4527734.2329567233</v>
          </cell>
          <cell r="D15">
            <v>0</v>
          </cell>
          <cell r="E15">
            <v>1941225.5312959997</v>
          </cell>
          <cell r="F15">
            <v>1756268.2629679998</v>
          </cell>
          <cell r="G15">
            <v>4712691.5012847241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4263142.2849009633</v>
          </cell>
          <cell r="D16">
            <v>0</v>
          </cell>
          <cell r="E16">
            <v>1941225.5312959997</v>
          </cell>
          <cell r="F16">
            <v>1756051.9157679998</v>
          </cell>
          <cell r="G16">
            <v>4448315.9004289648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4263142.2849009633</v>
          </cell>
          <cell r="D17">
            <v>0</v>
          </cell>
          <cell r="E17">
            <v>1941225.5312959997</v>
          </cell>
          <cell r="F17">
            <v>1756051.9157679998</v>
          </cell>
          <cell r="G17">
            <v>4448315.9004289648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7539.9528000000864</v>
          </cell>
          <cell r="D18">
            <v>0</v>
          </cell>
          <cell r="E18">
            <v>38434.129200000003</v>
          </cell>
          <cell r="F18">
            <v>0</v>
          </cell>
          <cell r="G18">
            <v>45974.082000000089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934.81273057404906</v>
          </cell>
          <cell r="D19">
            <v>0</v>
          </cell>
          <cell r="E19">
            <v>130817.42599600001</v>
          </cell>
          <cell r="F19">
            <v>130817.426001</v>
          </cell>
          <cell r="G19">
            <v>934.81272557405464</v>
          </cell>
          <cell r="H19">
            <v>0</v>
          </cell>
        </row>
        <row r="20">
          <cell r="A20" t="str">
            <v>1.1.1.3.1.1.5</v>
          </cell>
          <cell r="B20" t="str">
            <v>ERNESTO GERARDO MORA PANDURO</v>
          </cell>
          <cell r="C20">
            <v>0</v>
          </cell>
          <cell r="D20">
            <v>0</v>
          </cell>
          <cell r="E20">
            <v>4351.5775999999996</v>
          </cell>
          <cell r="F20">
            <v>4351.5775999999996</v>
          </cell>
          <cell r="G20">
            <v>0</v>
          </cell>
          <cell r="H20">
            <v>0</v>
          </cell>
        </row>
        <row r="21">
          <cell r="A21" t="str">
            <v>1.1.1.3.1.1.7</v>
          </cell>
          <cell r="B21" t="str">
            <v xml:space="preserve">HOSPITALES H, S.A. DE C.V.  </v>
          </cell>
          <cell r="C21">
            <v>1392.004400000209</v>
          </cell>
          <cell r="D21">
            <v>0</v>
          </cell>
          <cell r="E21">
            <v>1475.52</v>
          </cell>
          <cell r="F21">
            <v>0</v>
          </cell>
          <cell r="G21">
            <v>2867.524400000209</v>
          </cell>
          <cell r="H21">
            <v>0</v>
          </cell>
        </row>
        <row r="22">
          <cell r="A22" t="str">
            <v>1.1.1.3.1.1.8</v>
          </cell>
          <cell r="B22" t="str">
            <v xml:space="preserve">INTER HOSP S.A DE C.V.  </v>
          </cell>
          <cell r="C22">
            <v>33754.609598004259</v>
          </cell>
          <cell r="D22">
            <v>0</v>
          </cell>
          <cell r="E22">
            <v>84676.206799999971</v>
          </cell>
          <cell r="F22">
            <v>33754.596400000002</v>
          </cell>
          <cell r="G22">
            <v>84676.219998004235</v>
          </cell>
          <cell r="H22">
            <v>0</v>
          </cell>
        </row>
        <row r="23">
          <cell r="A23" t="str">
            <v>1.1.1.3.1.1.9</v>
          </cell>
          <cell r="B23" t="str">
            <v xml:space="preserve">HOSPITAL CQS S.A DE C.V  </v>
          </cell>
          <cell r="C23">
            <v>0</v>
          </cell>
          <cell r="D23">
            <v>0</v>
          </cell>
          <cell r="E23">
            <v>73913.204799999992</v>
          </cell>
          <cell r="F23">
            <v>0</v>
          </cell>
          <cell r="G23">
            <v>73913.204799999992</v>
          </cell>
          <cell r="H23">
            <v>0</v>
          </cell>
        </row>
        <row r="24">
          <cell r="A24" t="str">
            <v>1.1.1.3.1.1.10</v>
          </cell>
          <cell r="B24" t="str">
            <v xml:space="preserve">LOMAS SPORTS CLINIC AMBULATORIAS S.A. DE C.V.  </v>
          </cell>
          <cell r="C24">
            <v>138631.27730399696</v>
          </cell>
          <cell r="D24">
            <v>0</v>
          </cell>
          <cell r="E24">
            <v>0</v>
          </cell>
          <cell r="F24">
            <v>0</v>
          </cell>
          <cell r="G24">
            <v>138631.27730399696</v>
          </cell>
          <cell r="H24">
            <v>0</v>
          </cell>
        </row>
        <row r="25">
          <cell r="A25" t="str">
            <v>1.1.1.3.1.1.11</v>
          </cell>
          <cell r="B25" t="str">
            <v xml:space="preserve">SERVICIOS INTEGRALES EN REHABILITACION NUEVA VIDA ACTIVA, S.C.  </v>
          </cell>
          <cell r="C25">
            <v>105098.67609999888</v>
          </cell>
          <cell r="D25">
            <v>0</v>
          </cell>
          <cell r="E25">
            <v>0</v>
          </cell>
          <cell r="F25">
            <v>119000.0236</v>
          </cell>
          <cell r="G25">
            <v>-13901.347500001124</v>
          </cell>
          <cell r="H25">
            <v>0</v>
          </cell>
        </row>
        <row r="26">
          <cell r="A26" t="str">
            <v>1.1.1.3.1.1.14</v>
          </cell>
          <cell r="B26" t="str">
            <v xml:space="preserve">CLINICA FUTURA S.A. DE C.V.  </v>
          </cell>
          <cell r="C26">
            <v>61928.722800000003</v>
          </cell>
          <cell r="D26">
            <v>0</v>
          </cell>
          <cell r="E26">
            <v>0</v>
          </cell>
          <cell r="F26">
            <v>61928.722800000003</v>
          </cell>
          <cell r="G26">
            <v>0</v>
          </cell>
          <cell r="H26">
            <v>0</v>
          </cell>
        </row>
        <row r="27">
          <cell r="A27" t="str">
            <v>1.1.1.3.1.1.15</v>
          </cell>
          <cell r="B27" t="str">
            <v xml:space="preserve">INTER MEDICA SOLUTIONS DM S.A. DE C.V.  </v>
          </cell>
          <cell r="C27">
            <v>90712.909798995592</v>
          </cell>
          <cell r="D27">
            <v>0</v>
          </cell>
          <cell r="E27">
            <v>56543.040000000001</v>
          </cell>
          <cell r="F27">
            <v>90714.668000000005</v>
          </cell>
          <cell r="G27">
            <v>56541.281798995587</v>
          </cell>
          <cell r="H27">
            <v>0</v>
          </cell>
        </row>
        <row r="28">
          <cell r="A28" t="str">
            <v>1.1.1.3.1.1.17</v>
          </cell>
          <cell r="B28" t="str">
            <v xml:space="preserve">HOSPITAL SANTA COLETA, S.A.DE C.V.  </v>
          </cell>
          <cell r="C28">
            <v>0</v>
          </cell>
          <cell r="D28">
            <v>0</v>
          </cell>
          <cell r="E28">
            <v>35630.235200000003</v>
          </cell>
          <cell r="F28">
            <v>35630.235200000003</v>
          </cell>
          <cell r="G28">
            <v>0</v>
          </cell>
          <cell r="H28">
            <v>0</v>
          </cell>
        </row>
        <row r="29">
          <cell r="A29" t="str">
            <v>1.1.1.3.1.1.20</v>
          </cell>
          <cell r="B29" t="str">
            <v xml:space="preserve">CENTRO HOSPITALARIO UNIVERSIDAD S.A. DE C.V.  </v>
          </cell>
          <cell r="C29">
            <v>417767.28080700897</v>
          </cell>
          <cell r="D29">
            <v>0</v>
          </cell>
          <cell r="E29">
            <v>129190.91680000001</v>
          </cell>
          <cell r="F29">
            <v>125149.2332</v>
          </cell>
          <cell r="G29">
            <v>421808.96440700896</v>
          </cell>
          <cell r="H29">
            <v>0</v>
          </cell>
        </row>
        <row r="30">
          <cell r="A30" t="str">
            <v>1.1.1.3.1.1.21</v>
          </cell>
          <cell r="B30" t="str">
            <v xml:space="preserve">CENTRO HOSPITALARIO PATRIOTISMO S.A. DE C.V.  </v>
          </cell>
          <cell r="C30">
            <v>401300.72819900094</v>
          </cell>
          <cell r="D30">
            <v>0</v>
          </cell>
          <cell r="E30">
            <v>235623.89799999999</v>
          </cell>
          <cell r="F30">
            <v>0</v>
          </cell>
          <cell r="G30">
            <v>636924.62619900098</v>
          </cell>
          <cell r="H30">
            <v>0</v>
          </cell>
        </row>
        <row r="31">
          <cell r="A31" t="str">
            <v>1.1.1.3.1.1.22</v>
          </cell>
          <cell r="B31" t="str">
            <v xml:space="preserve">WTC SPORTS CLINIC AMBULATORIAS S.A. DE C.V.  </v>
          </cell>
          <cell r="C31">
            <v>173343.46360499901</v>
          </cell>
          <cell r="D31">
            <v>0</v>
          </cell>
          <cell r="E31">
            <v>0</v>
          </cell>
          <cell r="F31">
            <v>0</v>
          </cell>
          <cell r="G31">
            <v>173343.46360499901</v>
          </cell>
          <cell r="H31">
            <v>0</v>
          </cell>
        </row>
        <row r="32">
          <cell r="A32" t="str">
            <v>1.1.1.3.1.1.23</v>
          </cell>
          <cell r="B32" t="str">
            <v xml:space="preserve">DISTRIBUIDORA DE ARTROSERVICIOS SA DE CV  </v>
          </cell>
          <cell r="C32">
            <v>0</v>
          </cell>
          <cell r="D32">
            <v>0</v>
          </cell>
          <cell r="E32">
            <v>29580</v>
          </cell>
          <cell r="F32">
            <v>29580</v>
          </cell>
          <cell r="G32">
            <v>0</v>
          </cell>
          <cell r="H32">
            <v>0</v>
          </cell>
        </row>
        <row r="33">
          <cell r="A33" t="str">
            <v>1.1.1.3.1.1.25</v>
          </cell>
          <cell r="B33" t="str">
            <v xml:space="preserve">SOCIEDAD MEDICA REFORMA S.C  </v>
          </cell>
          <cell r="C33">
            <v>81935.150799999945</v>
          </cell>
          <cell r="D33">
            <v>0</v>
          </cell>
          <cell r="E33">
            <v>0</v>
          </cell>
          <cell r="F33">
            <v>81935.138400000011</v>
          </cell>
          <cell r="G33">
            <v>0</v>
          </cell>
          <cell r="H33">
            <v>0</v>
          </cell>
        </row>
        <row r="34">
          <cell r="A34" t="str">
            <v>1.1.1.3.1.1.26</v>
          </cell>
          <cell r="B34" t="str">
            <v xml:space="preserve">STAR MEDICA, S.A. DE C.V.  </v>
          </cell>
          <cell r="C34">
            <v>201858.1118040029</v>
          </cell>
          <cell r="D34">
            <v>0</v>
          </cell>
          <cell r="E34">
            <v>33754.596400000002</v>
          </cell>
          <cell r="F34">
            <v>0</v>
          </cell>
          <cell r="G34">
            <v>235612.70820400291</v>
          </cell>
          <cell r="H34">
            <v>0</v>
          </cell>
        </row>
        <row r="35">
          <cell r="A35" t="str">
            <v>1.1.1.3.1.1.29</v>
          </cell>
          <cell r="B35" t="str">
            <v xml:space="preserve">OPERADORA SAN ANGEL INN S.A. DE C.V.  </v>
          </cell>
          <cell r="C35">
            <v>349890.36839700001</v>
          </cell>
          <cell r="D35">
            <v>0</v>
          </cell>
          <cell r="E35">
            <v>104731.8992</v>
          </cell>
          <cell r="F35">
            <v>0</v>
          </cell>
          <cell r="G35">
            <v>454622.267597</v>
          </cell>
          <cell r="H35">
            <v>0</v>
          </cell>
        </row>
        <row r="36">
          <cell r="A36" t="str">
            <v>1.1.1.3.1.1.30</v>
          </cell>
          <cell r="B36" t="str">
            <v xml:space="preserve">OPERADORA HMG S.A DE C.V  </v>
          </cell>
          <cell r="C36">
            <v>88351.671601999085</v>
          </cell>
          <cell r="D36">
            <v>0</v>
          </cell>
          <cell r="E36">
            <v>63079.964800000002</v>
          </cell>
          <cell r="F36">
            <v>47879.2552</v>
          </cell>
          <cell r="G36">
            <v>103552.38120199909</v>
          </cell>
          <cell r="H36">
            <v>0</v>
          </cell>
        </row>
        <row r="37">
          <cell r="A37" t="str">
            <v>1.1.1.3.1.1.32</v>
          </cell>
          <cell r="B37" t="str">
            <v xml:space="preserve">NOOR CLINIC S.A. DE C.V.  </v>
          </cell>
          <cell r="C37">
            <v>58705.859200000006</v>
          </cell>
          <cell r="D37">
            <v>0</v>
          </cell>
          <cell r="E37">
            <v>0</v>
          </cell>
          <cell r="F37">
            <v>58705.86</v>
          </cell>
          <cell r="G37">
            <v>0</v>
          </cell>
          <cell r="H37">
            <v>0</v>
          </cell>
        </row>
        <row r="38">
          <cell r="A38" t="str">
            <v>1.1.1.3.1.1.34</v>
          </cell>
          <cell r="B38" t="str">
            <v xml:space="preserve">SERGIO BERNAL CADENA  </v>
          </cell>
          <cell r="C38">
            <v>96822.997600999777</v>
          </cell>
          <cell r="D38">
            <v>0</v>
          </cell>
          <cell r="E38">
            <v>0</v>
          </cell>
          <cell r="F38">
            <v>0</v>
          </cell>
          <cell r="G38">
            <v>96822.997600999777</v>
          </cell>
          <cell r="H38">
            <v>0</v>
          </cell>
        </row>
        <row r="39">
          <cell r="A39" t="str">
            <v>1.1.1.3.1.1.37</v>
          </cell>
          <cell r="B39" t="str">
            <v xml:space="preserve">CLS MEDICA EN ORTOPEDIA S DE RL DE CV  </v>
          </cell>
          <cell r="C39">
            <v>92084.517199999769</v>
          </cell>
          <cell r="D39">
            <v>0</v>
          </cell>
          <cell r="E39">
            <v>0</v>
          </cell>
          <cell r="F39">
            <v>0</v>
          </cell>
          <cell r="G39">
            <v>92084.517199999769</v>
          </cell>
          <cell r="H39">
            <v>0</v>
          </cell>
        </row>
        <row r="40">
          <cell r="A40" t="str">
            <v>1.1.1.3.1.1.38</v>
          </cell>
          <cell r="B40" t="str">
            <v xml:space="preserve">SERVICIOS DE SALUD DEL ESTADO DE QUERETARO  </v>
          </cell>
          <cell r="C40">
            <v>23902.393661379116</v>
          </cell>
          <cell r="D40">
            <v>0</v>
          </cell>
          <cell r="E40">
            <v>0</v>
          </cell>
          <cell r="F40">
            <v>15901.98006</v>
          </cell>
          <cell r="G40">
            <v>8000.4136013791158</v>
          </cell>
          <cell r="H40">
            <v>0</v>
          </cell>
        </row>
        <row r="41">
          <cell r="A41" t="str">
            <v>1.1.1.3.1.1.39</v>
          </cell>
          <cell r="B41" t="str">
            <v xml:space="preserve">COMERCIALIZADORA Y DISTRIBUIDORA METROPOLITANA S.A. DE C.V.  </v>
          </cell>
          <cell r="C41">
            <v>14645</v>
          </cell>
          <cell r="D41">
            <v>0</v>
          </cell>
          <cell r="E41">
            <v>0</v>
          </cell>
          <cell r="F41">
            <v>14645</v>
          </cell>
          <cell r="G41">
            <v>0</v>
          </cell>
          <cell r="H41">
            <v>0</v>
          </cell>
        </row>
        <row r="42">
          <cell r="A42" t="str">
            <v>1.1.1.3.1.1.41</v>
          </cell>
          <cell r="B42" t="str">
            <v xml:space="preserve">SEDNA HOSPITAL S.A. DE C.V.  </v>
          </cell>
          <cell r="C42">
            <v>2900.0120009998791</v>
          </cell>
          <cell r="D42">
            <v>0</v>
          </cell>
          <cell r="E42">
            <v>0</v>
          </cell>
          <cell r="F42">
            <v>2900</v>
          </cell>
          <cell r="G42">
            <v>0</v>
          </cell>
          <cell r="H42">
            <v>0</v>
          </cell>
        </row>
        <row r="43">
          <cell r="A43" t="str">
            <v>1.1.1.3.1.1.43</v>
          </cell>
          <cell r="B43" t="str">
            <v xml:space="preserve">LHM Importaciones SA. de CV.  </v>
          </cell>
          <cell r="C43">
            <v>10150</v>
          </cell>
          <cell r="D43">
            <v>0</v>
          </cell>
          <cell r="E43">
            <v>0</v>
          </cell>
          <cell r="F43">
            <v>10150</v>
          </cell>
          <cell r="G43">
            <v>0</v>
          </cell>
          <cell r="H43">
            <v>0</v>
          </cell>
        </row>
        <row r="44">
          <cell r="A44" t="str">
            <v>1.1.1.3.1.1.46</v>
          </cell>
          <cell r="B44" t="str">
            <v xml:space="preserve">HBD CENTRO DE CIRUGIA DE CORTA ESTANCIA MEXICO UNO S A P I DE C V  </v>
          </cell>
          <cell r="C44">
            <v>204464.88239999989</v>
          </cell>
          <cell r="D44">
            <v>0</v>
          </cell>
          <cell r="E44">
            <v>0</v>
          </cell>
          <cell r="F44">
            <v>0</v>
          </cell>
          <cell r="G44">
            <v>204464.88239999989</v>
          </cell>
          <cell r="H44">
            <v>0</v>
          </cell>
        </row>
        <row r="45">
          <cell r="A45" t="str">
            <v>1.1.1.3.1.1.48</v>
          </cell>
          <cell r="B45" t="str">
            <v xml:space="preserve">SATELITE SPORTS CLINIC AMBULATORIAS S.A. DE C.V.  </v>
          </cell>
          <cell r="C45">
            <v>64676.00840000005</v>
          </cell>
          <cell r="D45">
            <v>0</v>
          </cell>
          <cell r="E45">
            <v>0</v>
          </cell>
          <cell r="F45">
            <v>0</v>
          </cell>
          <cell r="G45">
            <v>64676.00840000005</v>
          </cell>
          <cell r="H45">
            <v>0</v>
          </cell>
        </row>
        <row r="46">
          <cell r="A46" t="str">
            <v>1.1.1.3.1.1.50</v>
          </cell>
          <cell r="B46" t="str">
            <v xml:space="preserve">STROPS SERVICIOS S.A. DE C.V.  </v>
          </cell>
          <cell r="C46">
            <v>14586.08</v>
          </cell>
          <cell r="D46">
            <v>0</v>
          </cell>
          <cell r="E46">
            <v>0</v>
          </cell>
          <cell r="F46">
            <v>14586.0836</v>
          </cell>
          <cell r="G46">
            <v>0</v>
          </cell>
          <cell r="H46">
            <v>0</v>
          </cell>
        </row>
        <row r="47">
          <cell r="A47" t="str">
            <v>1.1.1.3.1.1.51</v>
          </cell>
          <cell r="B47" t="str">
            <v xml:space="preserve">Sistema Municipal Para el Desarrollo Integral de la Familia del Municipio de Corregidora, Qro.  </v>
          </cell>
          <cell r="C47">
            <v>3000</v>
          </cell>
          <cell r="D47">
            <v>0</v>
          </cell>
          <cell r="E47">
            <v>0</v>
          </cell>
          <cell r="F47">
            <v>3000.0036</v>
          </cell>
          <cell r="G47">
            <v>0</v>
          </cell>
          <cell r="H47">
            <v>0</v>
          </cell>
        </row>
        <row r="48">
          <cell r="A48" t="str">
            <v>1.1.1.3.1.1.52</v>
          </cell>
          <cell r="B48" t="str">
            <v xml:space="preserve">CLINICA DE ESPECIALIDADES MEDICAS DEL SUR SC  </v>
          </cell>
          <cell r="C48">
            <v>89876.383994999807</v>
          </cell>
          <cell r="D48">
            <v>0</v>
          </cell>
          <cell r="E48">
            <v>18583.327600000001</v>
          </cell>
          <cell r="F48">
            <v>13666.3776</v>
          </cell>
          <cell r="G48">
            <v>94793.333994999804</v>
          </cell>
          <cell r="H48">
            <v>0</v>
          </cell>
        </row>
        <row r="49">
          <cell r="A49" t="str">
            <v>1.1.1.3.1.1.53</v>
          </cell>
          <cell r="B49" t="str">
            <v xml:space="preserve">NUEVO SANATORIO DURANGO S.A DE C.V  </v>
          </cell>
          <cell r="C49">
            <v>61188.828799999668</v>
          </cell>
          <cell r="D49">
            <v>0</v>
          </cell>
          <cell r="E49">
            <v>0</v>
          </cell>
          <cell r="F49">
            <v>7992.4000000000005</v>
          </cell>
          <cell r="G49">
            <v>53196.428799999667</v>
          </cell>
          <cell r="H49">
            <v>0</v>
          </cell>
        </row>
        <row r="50">
          <cell r="A50" t="str">
            <v>1.1.1.3.1.1.56</v>
          </cell>
          <cell r="B50" t="str">
            <v xml:space="preserve">SERVICIOS HOSPITALARIOS PALACE ATHENEA, S.A. DE C.V.  </v>
          </cell>
          <cell r="C50">
            <v>7539.9991999999911</v>
          </cell>
          <cell r="D50">
            <v>0</v>
          </cell>
          <cell r="E50">
            <v>0</v>
          </cell>
          <cell r="F50">
            <v>7540</v>
          </cell>
          <cell r="G50">
            <v>0</v>
          </cell>
          <cell r="H50">
            <v>0</v>
          </cell>
        </row>
        <row r="51">
          <cell r="A51" t="str">
            <v>1.1.1.3.1.1.64</v>
          </cell>
          <cell r="B51" t="str">
            <v xml:space="preserve">OPERADORA DE HOSPITALES ANGELES, S.A. DE C.V.  </v>
          </cell>
          <cell r="C51">
            <v>1160.0035999999964</v>
          </cell>
          <cell r="D51">
            <v>0</v>
          </cell>
          <cell r="E51">
            <v>0</v>
          </cell>
          <cell r="F51">
            <v>0</v>
          </cell>
          <cell r="G51">
            <v>1160.0035999999964</v>
          </cell>
          <cell r="H51">
            <v>0</v>
          </cell>
        </row>
        <row r="52">
          <cell r="A52" t="str">
            <v>1.1.1.3.1.1.76</v>
          </cell>
          <cell r="B52" t="str">
            <v xml:space="preserve">BIOSPINE, S.A. DE C.V.  </v>
          </cell>
          <cell r="C52">
            <v>17441.645599999989</v>
          </cell>
          <cell r="D52">
            <v>0</v>
          </cell>
          <cell r="E52">
            <v>0</v>
          </cell>
          <cell r="F52">
            <v>17441.638800000001</v>
          </cell>
          <cell r="G52">
            <v>0</v>
          </cell>
          <cell r="H52">
            <v>0</v>
          </cell>
        </row>
        <row r="53">
          <cell r="A53" t="str">
            <v>1.1.1.3.1.1.88</v>
          </cell>
          <cell r="B53" t="str">
            <v xml:space="preserve">MEDICAL PAYMENT SOLUTION, S.C.  </v>
          </cell>
          <cell r="C53">
            <v>243645.8676000002</v>
          </cell>
          <cell r="D53">
            <v>0</v>
          </cell>
          <cell r="E53">
            <v>0</v>
          </cell>
          <cell r="F53">
            <v>0</v>
          </cell>
          <cell r="G53">
            <v>243645.8676000002</v>
          </cell>
          <cell r="H53">
            <v>0</v>
          </cell>
        </row>
        <row r="54">
          <cell r="A54" t="str">
            <v>1.1.1.3.1.1.112</v>
          </cell>
          <cell r="B54" t="str">
            <v xml:space="preserve">BRILOS DE MÉXICO S.A. DE C.V.  </v>
          </cell>
          <cell r="C54">
            <v>91199.200397000182</v>
          </cell>
          <cell r="D54">
            <v>0</v>
          </cell>
          <cell r="E54">
            <v>109511.656</v>
          </cell>
          <cell r="F54">
            <v>37720.415999999997</v>
          </cell>
          <cell r="G54">
            <v>162990.44039700017</v>
          </cell>
          <cell r="H54">
            <v>0</v>
          </cell>
        </row>
        <row r="55">
          <cell r="A55" t="str">
            <v>1.1.1.3.1.1.114</v>
          </cell>
          <cell r="B55" t="str">
            <v xml:space="preserve">HSAI CORTA ESTANCIA S.A. DE C.V.  </v>
          </cell>
          <cell r="C55">
            <v>311580.73680100043</v>
          </cell>
          <cell r="D55">
            <v>0</v>
          </cell>
          <cell r="E55">
            <v>83020.271999999983</v>
          </cell>
          <cell r="F55">
            <v>43275.7952</v>
          </cell>
          <cell r="G55">
            <v>351325.21360100043</v>
          </cell>
          <cell r="H55">
            <v>0</v>
          </cell>
        </row>
        <row r="56">
          <cell r="A56" t="str">
            <v>1.1.1.3.1.1.118</v>
          </cell>
          <cell r="B56" t="str">
            <v xml:space="preserve">APLICACIONES MEDICAS INTEGRALES S.A. DE C.V.  </v>
          </cell>
          <cell r="C56">
            <v>16122.628400000161</v>
          </cell>
          <cell r="D56">
            <v>0</v>
          </cell>
          <cell r="E56">
            <v>0</v>
          </cell>
          <cell r="F56">
            <v>16122.608</v>
          </cell>
          <cell r="G56">
            <v>2.0400000161316711E-2</v>
          </cell>
          <cell r="H56">
            <v>0</v>
          </cell>
        </row>
        <row r="57">
          <cell r="A57" t="str">
            <v>1.1.1.3.1.1.148</v>
          </cell>
          <cell r="B57" t="str">
            <v xml:space="preserve">SANATORIO TRINIDAD S.A. DE C.V.  </v>
          </cell>
          <cell r="C57">
            <v>32825.969999000314</v>
          </cell>
          <cell r="D57">
            <v>0</v>
          </cell>
          <cell r="E57">
            <v>44150.620799999997</v>
          </cell>
          <cell r="F57">
            <v>32825.970000000008</v>
          </cell>
          <cell r="G57">
            <v>44150.620799000302</v>
          </cell>
          <cell r="H57">
            <v>0</v>
          </cell>
        </row>
        <row r="58">
          <cell r="A58" t="str">
            <v>1.1.1.3.1.1.185</v>
          </cell>
          <cell r="B58" t="str">
            <v>OLGA ARMINDA SALIM BALBOA</v>
          </cell>
          <cell r="C58">
            <v>31917.63200099998</v>
          </cell>
          <cell r="D58">
            <v>0</v>
          </cell>
          <cell r="E58">
            <v>0</v>
          </cell>
          <cell r="F58">
            <v>0</v>
          </cell>
          <cell r="G58">
            <v>31917.63200099998</v>
          </cell>
          <cell r="H58">
            <v>0</v>
          </cell>
        </row>
        <row r="59">
          <cell r="A59" t="str">
            <v>1.1.1.3.1.1.193</v>
          </cell>
          <cell r="B59" t="str">
            <v xml:space="preserve">W&amp;amp;GPM PROVEEDOR UNIVERSAL S.A DE C.V.  </v>
          </cell>
          <cell r="C59">
            <v>13361.924000000115</v>
          </cell>
          <cell r="D59">
            <v>0</v>
          </cell>
          <cell r="E59">
            <v>0</v>
          </cell>
          <cell r="F59">
            <v>13361.923999000001</v>
          </cell>
          <cell r="G59">
            <v>0</v>
          </cell>
          <cell r="H59">
            <v>0</v>
          </cell>
        </row>
        <row r="60">
          <cell r="A60" t="str">
            <v>1.1.1.3.1.1.198</v>
          </cell>
          <cell r="B60" t="str">
            <v>JESUS IVAN MUÑOZ DIAZ</v>
          </cell>
          <cell r="C60">
            <v>127.23999999999978</v>
          </cell>
          <cell r="D60">
            <v>0</v>
          </cell>
          <cell r="E60">
            <v>0</v>
          </cell>
          <cell r="F60">
            <v>0</v>
          </cell>
          <cell r="G60">
            <v>127.23999999999978</v>
          </cell>
          <cell r="H60">
            <v>0</v>
          </cell>
        </row>
        <row r="61">
          <cell r="A61" t="str">
            <v>1.1.1.3.1.1.199</v>
          </cell>
          <cell r="B61" t="str">
            <v xml:space="preserve">PLANET MART SERVICES S.A DE C.V.  </v>
          </cell>
          <cell r="C61">
            <v>206096.99360099807</v>
          </cell>
          <cell r="D61">
            <v>0</v>
          </cell>
          <cell r="E61">
            <v>229873.14</v>
          </cell>
          <cell r="F61">
            <v>174369.29759999999</v>
          </cell>
          <cell r="G61">
            <v>261600.8360009981</v>
          </cell>
          <cell r="H61">
            <v>0</v>
          </cell>
        </row>
        <row r="62">
          <cell r="A62" t="str">
            <v>1.1.1.3.1.1.212</v>
          </cell>
          <cell r="B62" t="str">
            <v xml:space="preserve">SOCIEDAD DE BENEFICENCIA ESPAÑOLA IAP  </v>
          </cell>
          <cell r="C62">
            <v>13554.600000000002</v>
          </cell>
          <cell r="D62">
            <v>0</v>
          </cell>
          <cell r="E62">
            <v>0</v>
          </cell>
          <cell r="F62">
            <v>13554.6</v>
          </cell>
          <cell r="G62">
            <v>0</v>
          </cell>
          <cell r="H62">
            <v>0</v>
          </cell>
        </row>
        <row r="63">
          <cell r="A63" t="str">
            <v>1.1.1.3.1.1.221</v>
          </cell>
          <cell r="B63" t="str">
            <v xml:space="preserve">BUPA MEXICO COMPAÑIA DE SEGUROS S,A DE C.V.  </v>
          </cell>
          <cell r="C63">
            <v>11663.99992</v>
          </cell>
          <cell r="D63">
            <v>0</v>
          </cell>
          <cell r="E63">
            <v>0</v>
          </cell>
          <cell r="F63">
            <v>11663.99992</v>
          </cell>
          <cell r="G63">
            <v>0</v>
          </cell>
          <cell r="H63">
            <v>0</v>
          </cell>
        </row>
        <row r="64">
          <cell r="A64" t="str">
            <v>1.1.1.3.1.1.260</v>
          </cell>
          <cell r="B64" t="str">
            <v xml:space="preserve">ORTHOPEDICS HADAR, S.A. DE C.V.  </v>
          </cell>
          <cell r="C64">
            <v>12835.020101000031</v>
          </cell>
          <cell r="D64">
            <v>0</v>
          </cell>
          <cell r="E64">
            <v>33519.417999999998</v>
          </cell>
          <cell r="F64">
            <v>46354.438099999999</v>
          </cell>
          <cell r="G64">
            <v>0</v>
          </cell>
          <cell r="H64">
            <v>0</v>
          </cell>
        </row>
        <row r="65">
          <cell r="A65" t="str">
            <v>1.1.1.3.1.1.271</v>
          </cell>
          <cell r="B65" t="str">
            <v>EDITH WEHBER GARCIA</v>
          </cell>
          <cell r="C65">
            <v>31648.094400000002</v>
          </cell>
          <cell r="D65">
            <v>0</v>
          </cell>
          <cell r="E65">
            <v>0</v>
          </cell>
          <cell r="F65">
            <v>31648.094400000002</v>
          </cell>
          <cell r="G65">
            <v>0</v>
          </cell>
          <cell r="H65">
            <v>0</v>
          </cell>
        </row>
        <row r="66">
          <cell r="A66" t="str">
            <v>1.1.1.3.1.1.277</v>
          </cell>
          <cell r="B66" t="str">
            <v xml:space="preserve">CENTRO HOSPITALARIO MAC S.A. DE C.V.  </v>
          </cell>
          <cell r="C66">
            <v>15997.130798999991</v>
          </cell>
          <cell r="D66">
            <v>0</v>
          </cell>
          <cell r="E66">
            <v>42543.464</v>
          </cell>
          <cell r="F66">
            <v>8248.3307999999997</v>
          </cell>
          <cell r="G66">
            <v>50292.263998999988</v>
          </cell>
          <cell r="H66">
            <v>0</v>
          </cell>
        </row>
        <row r="67">
          <cell r="A67" t="str">
            <v>1.1.1.3.1.1.285</v>
          </cell>
          <cell r="B67" t="str">
            <v xml:space="preserve">AXA ASSISTANCE MEXICO S.A. DE C.V.  </v>
          </cell>
          <cell r="C67">
            <v>129040.9635969993</v>
          </cell>
          <cell r="D67">
            <v>0</v>
          </cell>
          <cell r="E67">
            <v>0</v>
          </cell>
          <cell r="F67">
            <v>0</v>
          </cell>
          <cell r="G67">
            <v>129040.9635969993</v>
          </cell>
          <cell r="H67">
            <v>0</v>
          </cell>
        </row>
        <row r="68">
          <cell r="A68" t="str">
            <v>1.1.1.3.1.1.290</v>
          </cell>
          <cell r="B68" t="str">
            <v>GUILLERMINA JIMENEZ RODRIGUEZ</v>
          </cell>
          <cell r="C68">
            <v>3.5500000000001819</v>
          </cell>
          <cell r="D68">
            <v>0</v>
          </cell>
          <cell r="E68">
            <v>0</v>
          </cell>
          <cell r="F68">
            <v>0</v>
          </cell>
          <cell r="G68">
            <v>3.5500000000001819</v>
          </cell>
          <cell r="H68">
            <v>0</v>
          </cell>
        </row>
        <row r="69">
          <cell r="A69" t="str">
            <v>1.1.1.3.1.1.318</v>
          </cell>
          <cell r="B69" t="str">
            <v xml:space="preserve">RECYORTOPEDICS S.A. DE C.V.  </v>
          </cell>
          <cell r="C69">
            <v>57958.530000000086</v>
          </cell>
          <cell r="D69">
            <v>0</v>
          </cell>
          <cell r="E69">
            <v>12306.15</v>
          </cell>
          <cell r="F69">
            <v>50094.599999999991</v>
          </cell>
          <cell r="G69">
            <v>20170.080000000096</v>
          </cell>
          <cell r="H69">
            <v>0</v>
          </cell>
        </row>
        <row r="70">
          <cell r="A70" t="str">
            <v>1.1.1.3.1.1.373</v>
          </cell>
          <cell r="B70" t="str">
            <v xml:space="preserve">PROVEEDORA GENUS S.A. DE C.V.  </v>
          </cell>
          <cell r="C70">
            <v>0</v>
          </cell>
          <cell r="D70">
            <v>0</v>
          </cell>
          <cell r="E70">
            <v>108631.274</v>
          </cell>
          <cell r="F70">
            <v>108631.274</v>
          </cell>
          <cell r="G70">
            <v>0</v>
          </cell>
          <cell r="H70">
            <v>0</v>
          </cell>
        </row>
        <row r="71">
          <cell r="A71" t="str">
            <v>1.1.1.3.1.1.376</v>
          </cell>
          <cell r="B71" t="str">
            <v xml:space="preserve">ORTOLAP DEL SURESTE SA DE CV  </v>
          </cell>
          <cell r="C71">
            <v>117977.8348</v>
          </cell>
          <cell r="D71">
            <v>0</v>
          </cell>
          <cell r="E71">
            <v>0</v>
          </cell>
          <cell r="F71">
            <v>0</v>
          </cell>
          <cell r="G71">
            <v>117977.8348</v>
          </cell>
          <cell r="H71">
            <v>0</v>
          </cell>
        </row>
        <row r="72">
          <cell r="A72" t="str">
            <v>1.1.1.3.1.1.384</v>
          </cell>
          <cell r="B72" t="str">
            <v xml:space="preserve">SURGICAL SKILLS SC  </v>
          </cell>
          <cell r="C72">
            <v>0</v>
          </cell>
          <cell r="D72">
            <v>0</v>
          </cell>
          <cell r="E72">
            <v>11600</v>
          </cell>
          <cell r="F72">
            <v>11600</v>
          </cell>
          <cell r="G72">
            <v>0</v>
          </cell>
          <cell r="H72">
            <v>0</v>
          </cell>
        </row>
        <row r="73">
          <cell r="A73" t="str">
            <v>1.1.1.3.1.1.395</v>
          </cell>
          <cell r="B73" t="str">
            <v xml:space="preserve">3I ELECTRONICS SA DE CV  </v>
          </cell>
          <cell r="C73">
            <v>0</v>
          </cell>
          <cell r="D73">
            <v>0</v>
          </cell>
          <cell r="E73">
            <v>26051.622663999999</v>
          </cell>
          <cell r="F73">
            <v>26051.622663999991</v>
          </cell>
          <cell r="G73">
            <v>0</v>
          </cell>
          <cell r="H73">
            <v>0</v>
          </cell>
        </row>
        <row r="74">
          <cell r="A74" t="str">
            <v>1.1.1.3.1.1.396</v>
          </cell>
          <cell r="B74" t="str">
            <v xml:space="preserve">CLINICA DE RODILLA Y PIE S.C.  </v>
          </cell>
          <cell r="C74">
            <v>7999.9999879999996</v>
          </cell>
          <cell r="D74">
            <v>0</v>
          </cell>
          <cell r="E74">
            <v>0</v>
          </cell>
          <cell r="F74">
            <v>7999.9999879999996</v>
          </cell>
          <cell r="G74">
            <v>0</v>
          </cell>
          <cell r="H74">
            <v>0</v>
          </cell>
        </row>
        <row r="75">
          <cell r="A75" t="str">
            <v>1.1.1.3.1.1.404</v>
          </cell>
          <cell r="B75" t="str">
            <v>SERGIO DAVID LOPEZ RODRIGUEZ</v>
          </cell>
          <cell r="C75">
            <v>0</v>
          </cell>
          <cell r="D75">
            <v>0</v>
          </cell>
          <cell r="E75">
            <v>6960</v>
          </cell>
          <cell r="F75">
            <v>6960</v>
          </cell>
          <cell r="G75">
            <v>0</v>
          </cell>
          <cell r="H75">
            <v>0</v>
          </cell>
        </row>
        <row r="76">
          <cell r="A76" t="str">
            <v>1.1.1.3.1.1.405</v>
          </cell>
          <cell r="B76" t="str">
            <v xml:space="preserve">TECNOLOGIA MEDICA DIART S.A. DE C.V.  </v>
          </cell>
          <cell r="C76">
            <v>0</v>
          </cell>
          <cell r="D76">
            <v>0</v>
          </cell>
          <cell r="E76">
            <v>19598.2464</v>
          </cell>
          <cell r="F76">
            <v>19598.2464</v>
          </cell>
          <cell r="G76">
            <v>0</v>
          </cell>
          <cell r="H76">
            <v>0</v>
          </cell>
        </row>
        <row r="77">
          <cell r="A77" t="str">
            <v>1.1.1.3.1.1.406</v>
          </cell>
          <cell r="B77" t="str">
            <v xml:space="preserve">CADE INSTRUMENTS &amp;amp; TECH, S.A. DE C.V.  </v>
          </cell>
          <cell r="C77">
            <v>0</v>
          </cell>
          <cell r="D77">
            <v>0</v>
          </cell>
          <cell r="E77">
            <v>47113.724800000011</v>
          </cell>
          <cell r="F77">
            <v>42740.478400000007</v>
          </cell>
          <cell r="G77">
            <v>4373.2464000000036</v>
          </cell>
          <cell r="H77">
            <v>0</v>
          </cell>
        </row>
        <row r="78">
          <cell r="A78" t="str">
            <v>1.1.1.3.1.1.407</v>
          </cell>
          <cell r="B78" t="str">
            <v>JOSE AZAEL HERRERA SOLORIO</v>
          </cell>
          <cell r="C78">
            <v>0</v>
          </cell>
          <cell r="D78">
            <v>0</v>
          </cell>
          <cell r="E78">
            <v>35500.000028000002</v>
          </cell>
          <cell r="F78">
            <v>35500.000028000002</v>
          </cell>
          <cell r="G78">
            <v>0</v>
          </cell>
          <cell r="H78">
            <v>0</v>
          </cell>
        </row>
        <row r="79">
          <cell r="A79" t="str">
            <v>1.1.1.3.1.1.408</v>
          </cell>
          <cell r="B79" t="str">
            <v xml:space="preserve">STEPHANE MICHEL PHILIPPE PIAT </v>
          </cell>
          <cell r="C79">
            <v>0</v>
          </cell>
          <cell r="D79">
            <v>0</v>
          </cell>
          <cell r="E79">
            <v>4640</v>
          </cell>
          <cell r="F79">
            <v>4640</v>
          </cell>
          <cell r="G79">
            <v>0</v>
          </cell>
          <cell r="H79">
            <v>0</v>
          </cell>
        </row>
        <row r="80">
          <cell r="A80" t="str">
            <v>1.1.1.3.1.1.409</v>
          </cell>
          <cell r="B80" t="str">
            <v>TANYA GEORGINA REDONDO BERMÚDEZ</v>
          </cell>
          <cell r="C80">
            <v>0</v>
          </cell>
          <cell r="D80">
            <v>0</v>
          </cell>
          <cell r="E80">
            <v>25520</v>
          </cell>
          <cell r="F80">
            <v>25520</v>
          </cell>
          <cell r="G80">
            <v>0</v>
          </cell>
          <cell r="H80">
            <v>0</v>
          </cell>
        </row>
        <row r="81">
          <cell r="A81" t="str">
            <v>1.1.1.3.1.1.410</v>
          </cell>
          <cell r="B81" t="str">
            <v>EDGAR MONROY ORDOÑEZ</v>
          </cell>
          <cell r="C81">
            <v>0</v>
          </cell>
          <cell r="D81">
            <v>0</v>
          </cell>
          <cell r="E81">
            <v>18200.000032</v>
          </cell>
          <cell r="F81">
            <v>18200.000032</v>
          </cell>
          <cell r="G81">
            <v>0</v>
          </cell>
          <cell r="H81">
            <v>0</v>
          </cell>
        </row>
        <row r="82">
          <cell r="A82" t="str">
            <v>1.1.1.3.1.1.411</v>
          </cell>
          <cell r="B82" t="str">
            <v>RAMÓN ESTRADA HERRERA</v>
          </cell>
          <cell r="C82">
            <v>0</v>
          </cell>
          <cell r="D82">
            <v>0</v>
          </cell>
          <cell r="E82">
            <v>42100.000176000009</v>
          </cell>
          <cell r="F82">
            <v>42100.000176000001</v>
          </cell>
          <cell r="G82">
            <v>0</v>
          </cell>
          <cell r="H82">
            <v>0</v>
          </cell>
        </row>
        <row r="83">
          <cell r="A83" t="str">
            <v>1.1.1.3.2</v>
          </cell>
          <cell r="B83" t="str">
            <v xml:space="preserve"> A CARGO DE OTROS DEUDORES </v>
          </cell>
          <cell r="C83">
            <v>264591.94805575965</v>
          </cell>
          <cell r="D83">
            <v>0</v>
          </cell>
          <cell r="E83">
            <v>0</v>
          </cell>
          <cell r="F83">
            <v>216.34719999999999</v>
          </cell>
          <cell r="G83">
            <v>264375.60085575969</v>
          </cell>
          <cell r="H83">
            <v>0</v>
          </cell>
        </row>
        <row r="84">
          <cell r="A84" t="str">
            <v>1.1.1.3.2.4</v>
          </cell>
          <cell r="B84" t="str">
            <v xml:space="preserve"> DEUDORES DIVERSOS </v>
          </cell>
          <cell r="C84">
            <v>19978.378055759691</v>
          </cell>
          <cell r="D84">
            <v>0</v>
          </cell>
          <cell r="E84">
            <v>0</v>
          </cell>
          <cell r="F84">
            <v>216.34719999999999</v>
          </cell>
          <cell r="G84">
            <v>19762.030855759695</v>
          </cell>
          <cell r="H84">
            <v>0</v>
          </cell>
        </row>
        <row r="85">
          <cell r="A85" t="str">
            <v>1.1.1.3.2.4.1</v>
          </cell>
          <cell r="B85" t="str">
            <v xml:space="preserve"> DEUDORES DIVERSOS </v>
          </cell>
          <cell r="C85">
            <v>19978.378055759691</v>
          </cell>
          <cell r="D85">
            <v>0</v>
          </cell>
          <cell r="E85">
            <v>0</v>
          </cell>
          <cell r="F85">
            <v>216.34719999999999</v>
          </cell>
          <cell r="G85">
            <v>19762.030855759695</v>
          </cell>
          <cell r="H85">
            <v>0</v>
          </cell>
        </row>
        <row r="86">
          <cell r="A86" t="str">
            <v>1.1.1.3.2.4.1.7</v>
          </cell>
          <cell r="B86" t="str">
            <v xml:space="preserve">DIVERSOS  </v>
          </cell>
          <cell r="C86">
            <v>1635.2020480000647</v>
          </cell>
          <cell r="D86">
            <v>0</v>
          </cell>
          <cell r="E86">
            <v>0</v>
          </cell>
          <cell r="F86">
            <v>216.34719999999999</v>
          </cell>
          <cell r="G86">
            <v>1418.8548480000647</v>
          </cell>
          <cell r="H86">
            <v>0</v>
          </cell>
        </row>
        <row r="87">
          <cell r="A87" t="str">
            <v>1.1.1.3.2.4.1.8</v>
          </cell>
          <cell r="B87" t="str">
            <v xml:space="preserve"> LOURDES VELAZQUEZ MERIN </v>
          </cell>
          <cell r="C87">
            <v>4400</v>
          </cell>
          <cell r="D87">
            <v>0</v>
          </cell>
          <cell r="E87">
            <v>0</v>
          </cell>
          <cell r="F87">
            <v>0</v>
          </cell>
          <cell r="G87">
            <v>4400</v>
          </cell>
          <cell r="H87">
            <v>0</v>
          </cell>
        </row>
        <row r="88">
          <cell r="A88" t="str">
            <v>1.1.1.3.2.4.1.11</v>
          </cell>
          <cell r="B88" t="str">
            <v>JULIO CESAR FUENTES MENDOZA</v>
          </cell>
          <cell r="C88">
            <v>13943.178</v>
          </cell>
          <cell r="D88">
            <v>0</v>
          </cell>
          <cell r="E88">
            <v>0</v>
          </cell>
          <cell r="F88">
            <v>0</v>
          </cell>
          <cell r="G88">
            <v>13943.178</v>
          </cell>
          <cell r="H88">
            <v>0</v>
          </cell>
        </row>
        <row r="89">
          <cell r="A89" t="str">
            <v>1.1.1.3.2.5</v>
          </cell>
          <cell r="B89" t="str">
            <v xml:space="preserve"> IMPUESTOS A FAVOR </v>
          </cell>
          <cell r="C89">
            <v>244613.56999999998</v>
          </cell>
          <cell r="D89">
            <v>0</v>
          </cell>
          <cell r="E89">
            <v>0</v>
          </cell>
          <cell r="F89">
            <v>0</v>
          </cell>
          <cell r="G89">
            <v>244613.56999999998</v>
          </cell>
          <cell r="H89">
            <v>0</v>
          </cell>
        </row>
        <row r="90">
          <cell r="A90" t="str">
            <v>1.1.1.3.2.5.1</v>
          </cell>
          <cell r="B90" t="str">
            <v>IVA A FAVOR</v>
          </cell>
          <cell r="C90">
            <v>-0.15000000001600711</v>
          </cell>
          <cell r="D90">
            <v>0</v>
          </cell>
          <cell r="E90">
            <v>0</v>
          </cell>
          <cell r="F90">
            <v>0</v>
          </cell>
          <cell r="G90">
            <v>-0.15000000001600711</v>
          </cell>
          <cell r="H90">
            <v>0</v>
          </cell>
        </row>
        <row r="91">
          <cell r="A91" t="str">
            <v>1.1.1.3.2.5.2</v>
          </cell>
          <cell r="B91" t="str">
            <v xml:space="preserve"> ISR A FAVOR </v>
          </cell>
          <cell r="C91">
            <v>243286</v>
          </cell>
          <cell r="D91">
            <v>0</v>
          </cell>
          <cell r="E91">
            <v>0</v>
          </cell>
          <cell r="F91">
            <v>0</v>
          </cell>
          <cell r="G91">
            <v>243286</v>
          </cell>
          <cell r="H91">
            <v>0</v>
          </cell>
        </row>
        <row r="92">
          <cell r="A92" t="str">
            <v>1.1.1.3.2.5.2.1</v>
          </cell>
          <cell r="B92" t="str">
            <v>ISR  PERSONAS MORALES REGIMEN GENERAL A FAVOR</v>
          </cell>
          <cell r="C92">
            <v>243286</v>
          </cell>
          <cell r="D92">
            <v>0</v>
          </cell>
          <cell r="E92">
            <v>0</v>
          </cell>
          <cell r="F92">
            <v>0</v>
          </cell>
          <cell r="G92">
            <v>243286</v>
          </cell>
          <cell r="H92">
            <v>0</v>
          </cell>
        </row>
        <row r="93">
          <cell r="A93" t="str">
            <v>1.1.1.3.2.5.7</v>
          </cell>
          <cell r="B93" t="str">
            <v>PAGO DE LO INDEBIDO</v>
          </cell>
          <cell r="C93">
            <v>1327.7199999999998</v>
          </cell>
          <cell r="D93">
            <v>0</v>
          </cell>
          <cell r="E93">
            <v>0</v>
          </cell>
          <cell r="F93">
            <v>0</v>
          </cell>
          <cell r="G93">
            <v>1327.7199999999998</v>
          </cell>
          <cell r="H93">
            <v>0</v>
          </cell>
        </row>
        <row r="94">
          <cell r="A94" t="str">
            <v>1.1.1.5</v>
          </cell>
          <cell r="B94" t="str">
            <v xml:space="preserve"> INVENTARIOS </v>
          </cell>
          <cell r="C94">
            <v>10921123.371431004</v>
          </cell>
          <cell r="D94">
            <v>0</v>
          </cell>
          <cell r="E94">
            <v>789068.6399999999</v>
          </cell>
          <cell r="F94">
            <v>757471.53154400026</v>
          </cell>
          <cell r="G94">
            <v>10952720.479886999</v>
          </cell>
          <cell r="H94">
            <v>0</v>
          </cell>
        </row>
        <row r="95">
          <cell r="A95" t="str">
            <v>1.1.1.5.1</v>
          </cell>
          <cell r="B95" t="str">
            <v xml:space="preserve"> PRODUCTOS TERMINADOS </v>
          </cell>
          <cell r="C95">
            <v>10921123.371431004</v>
          </cell>
          <cell r="D95">
            <v>0</v>
          </cell>
          <cell r="E95">
            <v>789068.6399999999</v>
          </cell>
          <cell r="F95">
            <v>757471.53154400026</v>
          </cell>
          <cell r="G95">
            <v>10952720.479886999</v>
          </cell>
          <cell r="H95">
            <v>0</v>
          </cell>
        </row>
        <row r="96">
          <cell r="A96" t="str">
            <v>1.1.1.5.1.1</v>
          </cell>
          <cell r="B96" t="str">
            <v xml:space="preserve"> ALMACÉN GENERAL </v>
          </cell>
          <cell r="C96">
            <v>11076555.072263002</v>
          </cell>
          <cell r="D96">
            <v>0</v>
          </cell>
          <cell r="E96">
            <v>789068.6399999999</v>
          </cell>
          <cell r="F96">
            <v>757471.53154400026</v>
          </cell>
          <cell r="G96">
            <v>11108152.180718997</v>
          </cell>
          <cell r="H96">
            <v>0</v>
          </cell>
        </row>
        <row r="97">
          <cell r="A97" t="str">
            <v>1.1.1.5.1.3</v>
          </cell>
          <cell r="B97" t="str">
            <v xml:space="preserve"> ALMACEN REMISIONES </v>
          </cell>
          <cell r="C97">
            <v>58066.854234000268</v>
          </cell>
          <cell r="D97">
            <v>0</v>
          </cell>
          <cell r="E97">
            <v>0</v>
          </cell>
          <cell r="F97">
            <v>0</v>
          </cell>
          <cell r="G97">
            <v>58066.854234000268</v>
          </cell>
          <cell r="H97">
            <v>0</v>
          </cell>
        </row>
        <row r="98">
          <cell r="A98" t="str">
            <v>1.1.1.5.1.4</v>
          </cell>
          <cell r="B98" t="str">
            <v xml:space="preserve"> ALMACÉN CONSIGNACION </v>
          </cell>
          <cell r="C98">
            <v>258.75938200000564</v>
          </cell>
          <cell r="D98">
            <v>0</v>
          </cell>
          <cell r="E98">
            <v>0</v>
          </cell>
          <cell r="F98">
            <v>0</v>
          </cell>
          <cell r="G98">
            <v>258.75938200000564</v>
          </cell>
          <cell r="H98">
            <v>0</v>
          </cell>
        </row>
        <row r="99">
          <cell r="A99" t="str">
            <v>1.1.1.5.1.5</v>
          </cell>
          <cell r="B99" t="str">
            <v xml:space="preserve"> ALMACÉN QUERÉTARO </v>
          </cell>
          <cell r="C99">
            <v>-1603.5287360000411</v>
          </cell>
          <cell r="D99">
            <v>0</v>
          </cell>
          <cell r="E99">
            <v>0</v>
          </cell>
          <cell r="F99">
            <v>0</v>
          </cell>
          <cell r="G99">
            <v>-1603.5287360000411</v>
          </cell>
          <cell r="H99">
            <v>0</v>
          </cell>
        </row>
        <row r="100">
          <cell r="A100" t="str">
            <v>1.1.1.5.1.6</v>
          </cell>
          <cell r="B100" t="str">
            <v xml:space="preserve"> ALMACÉN MEDSTENT </v>
          </cell>
          <cell r="C100">
            <v>-212153.7898669992</v>
          </cell>
          <cell r="D100">
            <v>0</v>
          </cell>
          <cell r="E100">
            <v>0</v>
          </cell>
          <cell r="F100">
            <v>0</v>
          </cell>
          <cell r="G100">
            <v>-212153.7898669992</v>
          </cell>
          <cell r="H100">
            <v>0</v>
          </cell>
        </row>
        <row r="101">
          <cell r="A101" t="str">
            <v>1.1.1.9</v>
          </cell>
          <cell r="B101" t="str">
            <v xml:space="preserve"> PAGOS ANTICIPADOS </v>
          </cell>
          <cell r="C101">
            <v>33697.01219224037</v>
          </cell>
          <cell r="D101">
            <v>0</v>
          </cell>
          <cell r="E101">
            <v>123060.20000000001</v>
          </cell>
          <cell r="F101">
            <v>117609.94</v>
          </cell>
          <cell r="G101">
            <v>39147.272192240373</v>
          </cell>
          <cell r="H101">
            <v>0</v>
          </cell>
        </row>
        <row r="102">
          <cell r="A102" t="str">
            <v>1.1.1.9.1</v>
          </cell>
          <cell r="B102" t="str">
            <v xml:space="preserve"> ANTICIPO A PROVEEDORES </v>
          </cell>
          <cell r="C102">
            <v>5843.4021922403717</v>
          </cell>
          <cell r="D102">
            <v>0</v>
          </cell>
          <cell r="E102">
            <v>38273.519999999997</v>
          </cell>
          <cell r="F102">
            <v>38667.919999999998</v>
          </cell>
          <cell r="G102">
            <v>5449.0021922403721</v>
          </cell>
          <cell r="H102">
            <v>0</v>
          </cell>
        </row>
        <row r="103">
          <cell r="A103" t="str">
            <v>1.1.1.9.1.1</v>
          </cell>
          <cell r="B103" t="str">
            <v xml:space="preserve"> ANTICIPO A PROVEEDORES NACIONAL </v>
          </cell>
          <cell r="C103">
            <v>5843.4021922403717</v>
          </cell>
          <cell r="D103">
            <v>0</v>
          </cell>
          <cell r="E103">
            <v>38273.519999999997</v>
          </cell>
          <cell r="F103">
            <v>38667.919999999998</v>
          </cell>
          <cell r="G103">
            <v>5449.0021922403721</v>
          </cell>
          <cell r="H103">
            <v>0</v>
          </cell>
        </row>
        <row r="104">
          <cell r="A104" t="str">
            <v>1.1.1.9.1.1.11</v>
          </cell>
          <cell r="B104" t="str">
            <v xml:space="preserve">SERVICIO GASOLINERO XOLA SA DE CV  </v>
          </cell>
          <cell r="C104">
            <v>5000</v>
          </cell>
          <cell r="D104">
            <v>0</v>
          </cell>
          <cell r="E104">
            <v>5000</v>
          </cell>
          <cell r="F104">
            <v>5000</v>
          </cell>
          <cell r="G104">
            <v>5000</v>
          </cell>
          <cell r="H104">
            <v>0</v>
          </cell>
        </row>
        <row r="105">
          <cell r="A105" t="str">
            <v>1.1.1.9.1.1.16</v>
          </cell>
          <cell r="B105" t="str">
            <v xml:space="preserve">AB&amp;amp;C LEASING DE MEXICO SAPI DE CV  </v>
          </cell>
          <cell r="C105">
            <v>394.39999999999418</v>
          </cell>
          <cell r="D105">
            <v>0</v>
          </cell>
          <cell r="E105">
            <v>0</v>
          </cell>
          <cell r="F105">
            <v>394.4</v>
          </cell>
          <cell r="G105">
            <v>0</v>
          </cell>
          <cell r="H105">
            <v>0</v>
          </cell>
        </row>
        <row r="106">
          <cell r="A106" t="str">
            <v>1.1.1.9.1.1.20</v>
          </cell>
          <cell r="B106" t="str">
            <v xml:space="preserve">CATARINO SEBASTIAN ESTRELLA MENDEZ  </v>
          </cell>
          <cell r="C106">
            <v>0</v>
          </cell>
          <cell r="D106">
            <v>0</v>
          </cell>
          <cell r="E106">
            <v>30000</v>
          </cell>
          <cell r="F106">
            <v>30000</v>
          </cell>
          <cell r="G106">
            <v>0</v>
          </cell>
          <cell r="H106">
            <v>0</v>
          </cell>
        </row>
        <row r="107">
          <cell r="A107" t="str">
            <v>1.1.1.9.1.1.41</v>
          </cell>
          <cell r="B107" t="str">
            <v xml:space="preserve">MATTAR ISSI SERVICES S.A. DE C.V.  </v>
          </cell>
          <cell r="C107">
            <v>0</v>
          </cell>
          <cell r="D107">
            <v>0</v>
          </cell>
          <cell r="E107">
            <v>3273.52</v>
          </cell>
          <cell r="F107">
            <v>3273.52</v>
          </cell>
          <cell r="G107">
            <v>0</v>
          </cell>
          <cell r="H107">
            <v>0</v>
          </cell>
        </row>
        <row r="108">
          <cell r="A108" t="str">
            <v>1.1.1.9.1.1.52</v>
          </cell>
          <cell r="B108" t="str">
            <v>LOURDES VELAZQUEZ MERIN</v>
          </cell>
          <cell r="C108">
            <v>449</v>
          </cell>
          <cell r="D108">
            <v>0</v>
          </cell>
          <cell r="E108">
            <v>0</v>
          </cell>
          <cell r="F108">
            <v>0</v>
          </cell>
          <cell r="G108">
            <v>449</v>
          </cell>
          <cell r="H108">
            <v>0</v>
          </cell>
        </row>
        <row r="109">
          <cell r="A109" t="str">
            <v>1.1.1.9.7</v>
          </cell>
          <cell r="B109" t="str">
            <v xml:space="preserve"> SEGUROS Y FIANZAS PAGADAS POR ANTICIPADO </v>
          </cell>
          <cell r="C109">
            <v>27853.61</v>
          </cell>
          <cell r="D109">
            <v>0</v>
          </cell>
          <cell r="E109">
            <v>5844.66</v>
          </cell>
          <cell r="F109">
            <v>0</v>
          </cell>
          <cell r="G109">
            <v>33698.270000000004</v>
          </cell>
          <cell r="H109">
            <v>0</v>
          </cell>
        </row>
        <row r="110">
          <cell r="A110" t="str">
            <v>1.1.1.9.7.1</v>
          </cell>
          <cell r="B110" t="str">
            <v xml:space="preserve"> SEGUROS Y FIANZAS PAGADOS POR ANTICIPADO NACIONAL </v>
          </cell>
          <cell r="C110">
            <v>27853.61</v>
          </cell>
          <cell r="D110">
            <v>0</v>
          </cell>
          <cell r="E110">
            <v>5844.66</v>
          </cell>
          <cell r="F110">
            <v>0</v>
          </cell>
          <cell r="G110">
            <v>33698.270000000004</v>
          </cell>
          <cell r="H110">
            <v>0</v>
          </cell>
        </row>
        <row r="111">
          <cell r="A111" t="str">
            <v>1.1.1.9.7.1.1</v>
          </cell>
          <cell r="B111" t="str">
            <v xml:space="preserve">VOLKSWAGEN LEASING SA DE CV  </v>
          </cell>
          <cell r="C111">
            <v>27853.61</v>
          </cell>
          <cell r="D111">
            <v>0</v>
          </cell>
          <cell r="E111">
            <v>5844.66</v>
          </cell>
          <cell r="F111">
            <v>0</v>
          </cell>
          <cell r="G111">
            <v>33698.270000000004</v>
          </cell>
          <cell r="H111">
            <v>0</v>
          </cell>
        </row>
        <row r="112">
          <cell r="A112" t="str">
            <v>1.1.1.9.13</v>
          </cell>
          <cell r="B112" t="str">
            <v xml:space="preserve"> ANTICIPO DE SALARIOS </v>
          </cell>
          <cell r="C112">
            <v>0</v>
          </cell>
          <cell r="D112">
            <v>0</v>
          </cell>
          <cell r="E112">
            <v>78942.02</v>
          </cell>
          <cell r="F112">
            <v>78942.02</v>
          </cell>
          <cell r="G112">
            <v>0</v>
          </cell>
          <cell r="H112">
            <v>0</v>
          </cell>
        </row>
        <row r="113">
          <cell r="A113" t="str">
            <v>1.1.1.9.13.1</v>
          </cell>
          <cell r="B113" t="str">
            <v xml:space="preserve"> ANTICIPO DE SALARIOS </v>
          </cell>
          <cell r="C113">
            <v>0</v>
          </cell>
          <cell r="D113">
            <v>0</v>
          </cell>
          <cell r="E113">
            <v>78942.02</v>
          </cell>
          <cell r="F113">
            <v>78942.02</v>
          </cell>
          <cell r="G113">
            <v>0</v>
          </cell>
          <cell r="H113">
            <v>0</v>
          </cell>
        </row>
        <row r="114">
          <cell r="A114" t="str">
            <v>1.1.1.9.13.1.1</v>
          </cell>
          <cell r="B114" t="str">
            <v xml:space="preserve">NOMINA  </v>
          </cell>
          <cell r="C114">
            <v>0</v>
          </cell>
          <cell r="D114">
            <v>0</v>
          </cell>
          <cell r="E114">
            <v>71018.98000000001</v>
          </cell>
          <cell r="F114">
            <v>71018.98000000001</v>
          </cell>
          <cell r="G114">
            <v>0</v>
          </cell>
          <cell r="H114">
            <v>0</v>
          </cell>
        </row>
        <row r="115">
          <cell r="A115" t="str">
            <v>1.1.1.9.13.1.9</v>
          </cell>
          <cell r="B115" t="str">
            <v>LEOPOLDO MELO GONZALEZ</v>
          </cell>
          <cell r="C115">
            <v>0</v>
          </cell>
          <cell r="D115">
            <v>0</v>
          </cell>
          <cell r="E115">
            <v>7923.04</v>
          </cell>
          <cell r="F115">
            <v>7923.04</v>
          </cell>
          <cell r="G115">
            <v>0</v>
          </cell>
          <cell r="H115">
            <v>0</v>
          </cell>
        </row>
        <row r="116">
          <cell r="A116" t="str">
            <v>1.1.1.10</v>
          </cell>
          <cell r="B116" t="str">
            <v xml:space="preserve"> OTROS ACTIVOS A CORTO PLAZO </v>
          </cell>
          <cell r="C116">
            <v>2020341.2710965008</v>
          </cell>
          <cell r="D116">
            <v>0</v>
          </cell>
          <cell r="E116">
            <v>406409.84684100037</v>
          </cell>
          <cell r="F116">
            <v>398993.69964100007</v>
          </cell>
          <cell r="G116">
            <v>2027757.4182965013</v>
          </cell>
          <cell r="H116">
            <v>0</v>
          </cell>
        </row>
        <row r="117">
          <cell r="A117" t="str">
            <v>1.1.1.10.1</v>
          </cell>
          <cell r="B117" t="str">
            <v xml:space="preserve"> IMPUESTOS ACREDITABLES PAGADOS </v>
          </cell>
          <cell r="C117">
            <v>-3279.3988558294013</v>
          </cell>
          <cell r="D117">
            <v>0</v>
          </cell>
          <cell r="E117">
            <v>199040.78964100039</v>
          </cell>
          <cell r="F117">
            <v>199495.86</v>
          </cell>
          <cell r="G117">
            <v>-3734.4692148289987</v>
          </cell>
          <cell r="H117">
            <v>0</v>
          </cell>
        </row>
        <row r="118">
          <cell r="A118" t="str">
            <v>1.1.1.10.1.1</v>
          </cell>
          <cell r="B118" t="str">
            <v xml:space="preserve"> IVA ACREDITABLE PAGADO </v>
          </cell>
          <cell r="C118">
            <v>-3279.3956558294594</v>
          </cell>
          <cell r="D118">
            <v>0</v>
          </cell>
          <cell r="E118">
            <v>199040.78964100039</v>
          </cell>
          <cell r="F118">
            <v>199495.86</v>
          </cell>
          <cell r="G118">
            <v>-3734.4660148290568</v>
          </cell>
          <cell r="H118">
            <v>0</v>
          </cell>
        </row>
        <row r="119">
          <cell r="A119" t="str">
            <v>1.1.1.10.1.1.1</v>
          </cell>
          <cell r="B119" t="str">
            <v>IVA ACREDITABLE 16% PAGADO</v>
          </cell>
          <cell r="C119">
            <v>-3279.3956558294594</v>
          </cell>
          <cell r="D119">
            <v>0</v>
          </cell>
          <cell r="E119">
            <v>199040.78964100039</v>
          </cell>
          <cell r="F119">
            <v>199495.86</v>
          </cell>
          <cell r="G119">
            <v>-3734.4660148290568</v>
          </cell>
          <cell r="H119">
            <v>0</v>
          </cell>
        </row>
        <row r="120">
          <cell r="A120" t="str">
            <v>1.1.1.10.2</v>
          </cell>
          <cell r="B120" t="str">
            <v xml:space="preserve"> IMPUESTOS ACREDITABLES POR PAGAR </v>
          </cell>
          <cell r="C120">
            <v>2023293.4499523302</v>
          </cell>
          <cell r="D120">
            <v>0</v>
          </cell>
          <cell r="E120">
            <v>207105.25719999999</v>
          </cell>
          <cell r="F120">
            <v>199167.83964100009</v>
          </cell>
          <cell r="G120">
            <v>2031230.8675113302</v>
          </cell>
          <cell r="H120">
            <v>0</v>
          </cell>
        </row>
        <row r="121">
          <cell r="A121" t="str">
            <v>1.1.1.10.2.1</v>
          </cell>
          <cell r="B121" t="str">
            <v xml:space="preserve"> IVA PENDIENTE DE PAGO </v>
          </cell>
          <cell r="C121">
            <v>2023293.4500523303</v>
          </cell>
          <cell r="D121">
            <v>0</v>
          </cell>
          <cell r="E121">
            <v>207105.25719999999</v>
          </cell>
          <cell r="F121">
            <v>199167.83964100009</v>
          </cell>
          <cell r="G121">
            <v>2031230.8676113302</v>
          </cell>
          <cell r="H121">
            <v>0</v>
          </cell>
        </row>
        <row r="122">
          <cell r="A122" t="str">
            <v>1.1.1.10.2.1.1</v>
          </cell>
          <cell r="B122" t="str">
            <v>IVA ACREDITABLE 16% PENDIENTE DE PAGO</v>
          </cell>
          <cell r="C122">
            <v>2023293.4500523303</v>
          </cell>
          <cell r="D122">
            <v>0</v>
          </cell>
          <cell r="E122">
            <v>207105.25719999999</v>
          </cell>
          <cell r="F122">
            <v>199167.83964100009</v>
          </cell>
          <cell r="G122">
            <v>2031230.8676113302</v>
          </cell>
          <cell r="H122">
            <v>0</v>
          </cell>
        </row>
        <row r="123">
          <cell r="A123" t="str">
            <v>1.1.1.10.5</v>
          </cell>
          <cell r="B123" t="str">
            <v xml:space="preserve"> ESTIMULOS FISCALES </v>
          </cell>
          <cell r="C123">
            <v>327.21999999999025</v>
          </cell>
          <cell r="D123">
            <v>0</v>
          </cell>
          <cell r="E123">
            <v>263.8</v>
          </cell>
          <cell r="F123">
            <v>330</v>
          </cell>
          <cell r="G123">
            <v>261.01999999999026</v>
          </cell>
          <cell r="H123">
            <v>0</v>
          </cell>
        </row>
        <row r="124">
          <cell r="A124" t="str">
            <v>1.1.1.10.5.1</v>
          </cell>
          <cell r="B124" t="str">
            <v xml:space="preserve"> SUBSIDIO AL EMPLEO POR APLICAR </v>
          </cell>
          <cell r="C124">
            <v>327.21999999999025</v>
          </cell>
          <cell r="D124">
            <v>0</v>
          </cell>
          <cell r="E124">
            <v>263.8</v>
          </cell>
          <cell r="F124">
            <v>330</v>
          </cell>
          <cell r="G124">
            <v>261.01999999999026</v>
          </cell>
          <cell r="H124">
            <v>0</v>
          </cell>
        </row>
        <row r="125">
          <cell r="A125" t="str">
            <v>1.1.1.10.5.1.1</v>
          </cell>
          <cell r="B125" t="str">
            <v>SUBSIDIO AL EMPLEO POR APLICAR</v>
          </cell>
          <cell r="C125">
            <v>327.21999999999025</v>
          </cell>
          <cell r="D125">
            <v>0</v>
          </cell>
          <cell r="E125">
            <v>263.8</v>
          </cell>
          <cell r="F125">
            <v>330</v>
          </cell>
          <cell r="G125">
            <v>261.01999999999026</v>
          </cell>
          <cell r="H125">
            <v>0</v>
          </cell>
        </row>
        <row r="126">
          <cell r="A126" t="str">
            <v>1.1.2</v>
          </cell>
          <cell r="B126" t="str">
            <v xml:space="preserve"> ACTIVOS A LARGO PLAZO </v>
          </cell>
          <cell r="C126">
            <v>3620442.6114000366</v>
          </cell>
          <cell r="D126">
            <v>0</v>
          </cell>
          <cell r="E126">
            <v>0</v>
          </cell>
          <cell r="F126">
            <v>63613.645700000052</v>
          </cell>
          <cell r="G126">
            <v>3556828.9657000364</v>
          </cell>
          <cell r="H126">
            <v>0</v>
          </cell>
        </row>
        <row r="127">
          <cell r="A127" t="str">
            <v>1.1.2.1</v>
          </cell>
          <cell r="B127" t="str">
            <v xml:space="preserve"> PROPIEDADES, PLANTA Y EQUIPO </v>
          </cell>
          <cell r="C127">
            <v>3533512.1714000367</v>
          </cell>
          <cell r="D127">
            <v>0</v>
          </cell>
          <cell r="E127">
            <v>0</v>
          </cell>
          <cell r="F127">
            <v>63613.645700000052</v>
          </cell>
          <cell r="G127">
            <v>3469898.5257000364</v>
          </cell>
          <cell r="H127">
            <v>0</v>
          </cell>
        </row>
        <row r="128">
          <cell r="A128" t="str">
            <v>1.1.2.1.2</v>
          </cell>
          <cell r="B128" t="str">
            <v xml:space="preserve"> COMPONENTES SUJETOS A DEPRECIACION </v>
          </cell>
          <cell r="C128">
            <v>10915209.4398</v>
          </cell>
          <cell r="D128">
            <v>0</v>
          </cell>
          <cell r="E128">
            <v>0</v>
          </cell>
          <cell r="F128">
            <v>0</v>
          </cell>
          <cell r="G128">
            <v>10915209.4398</v>
          </cell>
          <cell r="H128">
            <v>0</v>
          </cell>
        </row>
        <row r="129">
          <cell r="A129" t="str">
            <v>1.1.2.1.2.2</v>
          </cell>
          <cell r="B129" t="str">
            <v xml:space="preserve"> MAQUINARIA Y EQUIPO </v>
          </cell>
          <cell r="C129">
            <v>7399085.2199999997</v>
          </cell>
          <cell r="D129">
            <v>0</v>
          </cell>
          <cell r="E129">
            <v>0</v>
          </cell>
          <cell r="F129">
            <v>0</v>
          </cell>
          <cell r="G129">
            <v>7399085.2199999997</v>
          </cell>
          <cell r="H129">
            <v>0</v>
          </cell>
        </row>
        <row r="130">
          <cell r="A130" t="str">
            <v>1.1.2.1.2.2.1</v>
          </cell>
          <cell r="B130" t="str">
            <v xml:space="preserve"> MAQUINARIA Y EQUIPO </v>
          </cell>
          <cell r="C130">
            <v>7399085.2199999997</v>
          </cell>
          <cell r="D130">
            <v>0</v>
          </cell>
          <cell r="E130">
            <v>0</v>
          </cell>
          <cell r="F130">
            <v>0</v>
          </cell>
          <cell r="G130">
            <v>7399085.2199999997</v>
          </cell>
          <cell r="H130">
            <v>0</v>
          </cell>
        </row>
        <row r="131">
          <cell r="A131" t="str">
            <v>1.1.2.1.2.2.1.2</v>
          </cell>
          <cell r="B131" t="str">
            <v>MAQUINARIA Y EQUIPO</v>
          </cell>
          <cell r="C131">
            <v>6713370.2999999998</v>
          </cell>
          <cell r="D131">
            <v>0</v>
          </cell>
          <cell r="E131">
            <v>0</v>
          </cell>
          <cell r="F131">
            <v>0</v>
          </cell>
          <cell r="G131">
            <v>6713370.2999999998</v>
          </cell>
          <cell r="H131">
            <v>0</v>
          </cell>
        </row>
        <row r="132">
          <cell r="A132" t="str">
            <v>1.1.2.1.2.3</v>
          </cell>
          <cell r="B132" t="str">
            <v xml:space="preserve"> EQUIPO DE TRANSPORTE </v>
          </cell>
          <cell r="C132">
            <v>74870.69</v>
          </cell>
          <cell r="D132">
            <v>0</v>
          </cell>
          <cell r="E132">
            <v>0</v>
          </cell>
          <cell r="F132">
            <v>0</v>
          </cell>
          <cell r="G132">
            <v>74870.69</v>
          </cell>
          <cell r="H132">
            <v>0</v>
          </cell>
        </row>
        <row r="133">
          <cell r="A133" t="str">
            <v>1.1.2.1.2.3.1</v>
          </cell>
          <cell r="B133" t="str">
            <v xml:space="preserve"> EQUIPO DE TRANSPORTE </v>
          </cell>
          <cell r="C133">
            <v>74870.69</v>
          </cell>
          <cell r="D133">
            <v>0</v>
          </cell>
          <cell r="E133">
            <v>0</v>
          </cell>
          <cell r="F133">
            <v>0</v>
          </cell>
          <cell r="G133">
            <v>74870.69</v>
          </cell>
          <cell r="H133">
            <v>0</v>
          </cell>
        </row>
        <row r="134">
          <cell r="A134" t="str">
            <v>1.1.2.1.2.4</v>
          </cell>
          <cell r="B134" t="str">
            <v xml:space="preserve"> MOBILIARIO Y EQUIPO DE OFICINA </v>
          </cell>
          <cell r="C134">
            <v>12357.29</v>
          </cell>
          <cell r="D134">
            <v>0</v>
          </cell>
          <cell r="E134">
            <v>0</v>
          </cell>
          <cell r="F134">
            <v>0</v>
          </cell>
          <cell r="G134">
            <v>12357.29</v>
          </cell>
          <cell r="H134">
            <v>0</v>
          </cell>
        </row>
        <row r="135">
          <cell r="A135" t="str">
            <v>1.1.2.1.2.4.1</v>
          </cell>
          <cell r="B135" t="str">
            <v xml:space="preserve"> MOBILIARIO Y EQUIPO DE OFICINA </v>
          </cell>
          <cell r="C135">
            <v>12357.29</v>
          </cell>
          <cell r="D135">
            <v>0</v>
          </cell>
          <cell r="E135">
            <v>0</v>
          </cell>
          <cell r="F135">
            <v>0</v>
          </cell>
          <cell r="G135">
            <v>12357.29</v>
          </cell>
          <cell r="H135">
            <v>0</v>
          </cell>
        </row>
        <row r="136">
          <cell r="A136" t="str">
            <v>1.1.2.1.2.4.1.1</v>
          </cell>
          <cell r="B136" t="str">
            <v>MOBILIARIO Y EQUIPO DE OFICINA</v>
          </cell>
          <cell r="C136">
            <v>8091</v>
          </cell>
          <cell r="D136">
            <v>0</v>
          </cell>
          <cell r="E136">
            <v>0</v>
          </cell>
          <cell r="F136">
            <v>0</v>
          </cell>
          <cell r="G136">
            <v>8091</v>
          </cell>
          <cell r="H136">
            <v>0</v>
          </cell>
        </row>
        <row r="137">
          <cell r="A137" t="str">
            <v>1.1.2.1.2.5</v>
          </cell>
          <cell r="B137" t="str">
            <v xml:space="preserve"> EQUIPO DE COMPUTO </v>
          </cell>
          <cell r="C137">
            <v>3402996.2398000001</v>
          </cell>
          <cell r="D137">
            <v>0</v>
          </cell>
          <cell r="E137">
            <v>0</v>
          </cell>
          <cell r="F137">
            <v>0</v>
          </cell>
          <cell r="G137">
            <v>3402996.2398000001</v>
          </cell>
          <cell r="H137">
            <v>0</v>
          </cell>
        </row>
        <row r="138">
          <cell r="A138" t="str">
            <v>1.1.2.1.2.5.1</v>
          </cell>
          <cell r="B138" t="str">
            <v xml:space="preserve"> EQUIPO DE COMPUTO </v>
          </cell>
          <cell r="C138">
            <v>3402996.2398000001</v>
          </cell>
          <cell r="D138">
            <v>0</v>
          </cell>
          <cell r="E138">
            <v>0</v>
          </cell>
          <cell r="F138">
            <v>0</v>
          </cell>
          <cell r="G138">
            <v>3402996.2398000001</v>
          </cell>
          <cell r="H138">
            <v>0</v>
          </cell>
        </row>
        <row r="139">
          <cell r="A139" t="str">
            <v>1.1.2.1.2.5.1.1</v>
          </cell>
          <cell r="B139" t="str">
            <v>EQUIPO DE COMPUTO</v>
          </cell>
          <cell r="C139">
            <v>3378583.3</v>
          </cell>
          <cell r="D139">
            <v>0</v>
          </cell>
          <cell r="E139">
            <v>0</v>
          </cell>
          <cell r="F139">
            <v>0</v>
          </cell>
          <cell r="G139">
            <v>3378583.3</v>
          </cell>
          <cell r="H139">
            <v>0</v>
          </cell>
        </row>
        <row r="140">
          <cell r="A140" t="str">
            <v>1.1.2.1.2.16</v>
          </cell>
          <cell r="B140" t="str">
            <v xml:space="preserve"> OTROS ACTIVOS FIJOS </v>
          </cell>
          <cell r="C140">
            <v>25900</v>
          </cell>
          <cell r="D140">
            <v>0</v>
          </cell>
          <cell r="E140">
            <v>0</v>
          </cell>
          <cell r="F140">
            <v>0</v>
          </cell>
          <cell r="G140">
            <v>25900</v>
          </cell>
          <cell r="H140">
            <v>0</v>
          </cell>
        </row>
        <row r="141">
          <cell r="A141" t="str">
            <v>1.1.2.1.2.16.1</v>
          </cell>
          <cell r="B141" t="str">
            <v xml:space="preserve"> OTROS ACTIVOS FIJOS </v>
          </cell>
          <cell r="C141">
            <v>25900</v>
          </cell>
          <cell r="D141">
            <v>0</v>
          </cell>
          <cell r="E141">
            <v>0</v>
          </cell>
          <cell r="F141">
            <v>0</v>
          </cell>
          <cell r="G141">
            <v>25900</v>
          </cell>
          <cell r="H141">
            <v>0</v>
          </cell>
        </row>
        <row r="142">
          <cell r="A142" t="str">
            <v>1.1.2.1.2.16.1.4</v>
          </cell>
          <cell r="B142" t="str">
            <v>OTROS ACTIVOS FIJOS</v>
          </cell>
          <cell r="C142">
            <v>25900</v>
          </cell>
          <cell r="D142">
            <v>0</v>
          </cell>
          <cell r="E142">
            <v>0</v>
          </cell>
          <cell r="F142">
            <v>0</v>
          </cell>
          <cell r="G142">
            <v>25900</v>
          </cell>
          <cell r="H142">
            <v>0</v>
          </cell>
        </row>
        <row r="143">
          <cell r="A143" t="str">
            <v>1.1.2.1.3</v>
          </cell>
          <cell r="B143" t="str">
            <v xml:space="preserve"> DEPRECIACIONES ACUMULADAS </v>
          </cell>
          <cell r="C143">
            <v>0</v>
          </cell>
          <cell r="D143">
            <v>7381697.2683999632</v>
          </cell>
          <cell r="E143">
            <v>0</v>
          </cell>
          <cell r="F143">
            <v>63613.645700000052</v>
          </cell>
          <cell r="G143">
            <v>0</v>
          </cell>
          <cell r="H143">
            <v>7445310.9140999634</v>
          </cell>
        </row>
        <row r="144">
          <cell r="A144" t="str">
            <v>1.1.2.1.3.2</v>
          </cell>
          <cell r="B144" t="str">
            <v>DEPRECIACION ACUMULADA DE MAQUINARIA  Y EQUIPO</v>
          </cell>
          <cell r="C144">
            <v>0</v>
          </cell>
          <cell r="D144">
            <v>3890075.0175999878</v>
          </cell>
          <cell r="E144">
            <v>0</v>
          </cell>
          <cell r="F144">
            <v>61441.833600000049</v>
          </cell>
          <cell r="G144">
            <v>0</v>
          </cell>
          <cell r="H144">
            <v>3951516.8511999878</v>
          </cell>
        </row>
        <row r="145">
          <cell r="A145" t="str">
            <v>1.1.2.1.3.3</v>
          </cell>
          <cell r="B145" t="str">
            <v>DEPRECIACION ACUMULADA DE EQUIPO DE TRANSPORTE</v>
          </cell>
          <cell r="C145">
            <v>0</v>
          </cell>
          <cell r="D145">
            <v>57712.839999999982</v>
          </cell>
          <cell r="E145">
            <v>0</v>
          </cell>
          <cell r="F145">
            <v>1559.806</v>
          </cell>
          <cell r="G145">
            <v>0</v>
          </cell>
          <cell r="H145">
            <v>59272.645999999979</v>
          </cell>
        </row>
        <row r="146">
          <cell r="A146" t="str">
            <v>1.1.2.1.3.4</v>
          </cell>
          <cell r="B146" t="str">
            <v>DEPRECIACION ACUMULADA DE MOBILIARIO Y EQUIPO DE OFICINA</v>
          </cell>
          <cell r="C146">
            <v>0</v>
          </cell>
          <cell r="D146">
            <v>6540.2653000000109</v>
          </cell>
          <cell r="E146">
            <v>0</v>
          </cell>
          <cell r="F146">
            <v>102.9757</v>
          </cell>
          <cell r="G146">
            <v>0</v>
          </cell>
          <cell r="H146">
            <v>6643.2410000000109</v>
          </cell>
        </row>
        <row r="147">
          <cell r="A147" t="str">
            <v>1.1.2.1.3.5</v>
          </cell>
          <cell r="B147" t="str">
            <v>DEPRECIACION ACUMULADA DE EQUIPO DE COMPUTO</v>
          </cell>
          <cell r="C147">
            <v>0</v>
          </cell>
          <cell r="D147">
            <v>3401469.1454999759</v>
          </cell>
          <cell r="E147">
            <v>0</v>
          </cell>
          <cell r="F147">
            <v>509.03039999999999</v>
          </cell>
          <cell r="G147">
            <v>0</v>
          </cell>
          <cell r="H147">
            <v>3401978.1758999759</v>
          </cell>
        </row>
        <row r="148">
          <cell r="A148" t="str">
            <v>1.1.2.1.3.16</v>
          </cell>
          <cell r="B148" t="str">
            <v>DEPRECIACION ACUMULADA DE OTROS ACTIVOS FIJOS</v>
          </cell>
          <cell r="C148">
            <v>0</v>
          </cell>
          <cell r="D148">
            <v>25900</v>
          </cell>
          <cell r="E148">
            <v>0</v>
          </cell>
          <cell r="F148">
            <v>0</v>
          </cell>
          <cell r="G148">
            <v>0</v>
          </cell>
          <cell r="H148">
            <v>25900</v>
          </cell>
        </row>
        <row r="149">
          <cell r="A149" t="str">
            <v>1.1.2.5</v>
          </cell>
          <cell r="B149" t="str">
            <v xml:space="preserve"> OTROS ACTIVOS A LARGO PLAZO </v>
          </cell>
          <cell r="C149">
            <v>86930.44</v>
          </cell>
          <cell r="D149">
            <v>0</v>
          </cell>
          <cell r="E149">
            <v>0</v>
          </cell>
          <cell r="F149">
            <v>0</v>
          </cell>
          <cell r="G149">
            <v>86930.44</v>
          </cell>
          <cell r="H149">
            <v>0</v>
          </cell>
        </row>
        <row r="150">
          <cell r="A150" t="str">
            <v>1.1.2.5.7</v>
          </cell>
          <cell r="B150" t="str">
            <v xml:space="preserve"> DEPOSITOS EN GARANTIA </v>
          </cell>
          <cell r="C150">
            <v>86930.44</v>
          </cell>
          <cell r="D150">
            <v>0</v>
          </cell>
          <cell r="E150">
            <v>0</v>
          </cell>
          <cell r="F150">
            <v>0</v>
          </cell>
          <cell r="G150">
            <v>86930.44</v>
          </cell>
          <cell r="H150">
            <v>0</v>
          </cell>
        </row>
        <row r="151">
          <cell r="A151" t="str">
            <v>1.1.2.5.7.2</v>
          </cell>
          <cell r="B151" t="str">
            <v xml:space="preserve"> DEPOSITOS EN GARANTIA DE ARRENDAMIENTO DE BIENES INMUEBLES </v>
          </cell>
          <cell r="C151">
            <v>86930.44</v>
          </cell>
          <cell r="D151">
            <v>0</v>
          </cell>
          <cell r="E151">
            <v>0</v>
          </cell>
          <cell r="F151">
            <v>0</v>
          </cell>
          <cell r="G151">
            <v>86930.44</v>
          </cell>
          <cell r="H151">
            <v>0</v>
          </cell>
        </row>
        <row r="152">
          <cell r="A152" t="str">
            <v>1.1.2.5.7.2.1</v>
          </cell>
          <cell r="B152" t="str">
            <v xml:space="preserve">DEPOSITOS EN GARANTIA  </v>
          </cell>
          <cell r="C152">
            <v>86930.44</v>
          </cell>
          <cell r="D152">
            <v>0</v>
          </cell>
          <cell r="E152">
            <v>0</v>
          </cell>
          <cell r="F152">
            <v>0</v>
          </cell>
          <cell r="G152">
            <v>86930.44</v>
          </cell>
          <cell r="H152">
            <v>0</v>
          </cell>
        </row>
        <row r="153">
          <cell r="A153" t="str">
            <v>1.2</v>
          </cell>
          <cell r="B153" t="str">
            <v xml:space="preserve"> PASIVO </v>
          </cell>
          <cell r="C153">
            <v>0</v>
          </cell>
          <cell r="D153">
            <v>15760355.556070447</v>
          </cell>
          <cell r="E153">
            <v>2174453.596837</v>
          </cell>
          <cell r="F153">
            <v>2249805.0716909999</v>
          </cell>
          <cell r="G153">
            <v>0</v>
          </cell>
          <cell r="H153">
            <v>15835707.030924449</v>
          </cell>
        </row>
        <row r="154">
          <cell r="A154" t="str">
            <v>1.2.1</v>
          </cell>
          <cell r="B154" t="str">
            <v xml:space="preserve"> PASIVOS A CORTO PLAZO </v>
          </cell>
          <cell r="C154">
            <v>0</v>
          </cell>
          <cell r="D154">
            <v>15760355.556070447</v>
          </cell>
          <cell r="E154">
            <v>2174453.596837</v>
          </cell>
          <cell r="F154">
            <v>2249805.0716909999</v>
          </cell>
          <cell r="G154">
            <v>0</v>
          </cell>
          <cell r="H154">
            <v>15835707.030924449</v>
          </cell>
        </row>
        <row r="155">
          <cell r="A155" t="str">
            <v>1.2.1.1</v>
          </cell>
          <cell r="B155" t="str">
            <v xml:space="preserve"> PROVEEDORES </v>
          </cell>
          <cell r="C155">
            <v>0</v>
          </cell>
          <cell r="D155">
            <v>14758938.374706268</v>
          </cell>
          <cell r="E155">
            <v>1491571.7997000001</v>
          </cell>
          <cell r="F155">
            <v>1506326.8908000002</v>
          </cell>
          <cell r="G155">
            <v>0</v>
          </cell>
          <cell r="H155">
            <v>14773693.46580627</v>
          </cell>
        </row>
        <row r="156">
          <cell r="A156" t="str">
            <v>1.2.1.1.1</v>
          </cell>
          <cell r="B156" t="str">
            <v xml:space="preserve"> PROVEEDORES NACIONALES </v>
          </cell>
          <cell r="C156">
            <v>0</v>
          </cell>
          <cell r="D156">
            <v>14758938.374706268</v>
          </cell>
          <cell r="E156">
            <v>1491571.7997000001</v>
          </cell>
          <cell r="F156">
            <v>1506326.8908000002</v>
          </cell>
          <cell r="G156">
            <v>0</v>
          </cell>
          <cell r="H156">
            <v>14773693.46580627</v>
          </cell>
        </row>
        <row r="157">
          <cell r="A157" t="str">
            <v>1.2.1.1.1.1</v>
          </cell>
          <cell r="B157" t="str">
            <v xml:space="preserve">ARTROMED SA DE CV  </v>
          </cell>
          <cell r="C157">
            <v>0</v>
          </cell>
          <cell r="D157">
            <v>1328756.8000000003</v>
          </cell>
          <cell r="E157">
            <v>232232</v>
          </cell>
          <cell r="F157">
            <v>128191.6</v>
          </cell>
          <cell r="G157">
            <v>0</v>
          </cell>
          <cell r="H157">
            <v>1224716.4000000004</v>
          </cell>
        </row>
        <row r="158">
          <cell r="A158" t="str">
            <v>1.2.1.1.1.2</v>
          </cell>
          <cell r="B158" t="str">
            <v xml:space="preserve">TEMPO MEDICAL, SA DE CV  </v>
          </cell>
          <cell r="C158">
            <v>0</v>
          </cell>
          <cell r="D158">
            <v>32712</v>
          </cell>
          <cell r="E158">
            <v>32712</v>
          </cell>
          <cell r="F158">
            <v>0</v>
          </cell>
          <cell r="G158">
            <v>0</v>
          </cell>
          <cell r="H158">
            <v>0</v>
          </cell>
        </row>
        <row r="159">
          <cell r="A159" t="str">
            <v>1.2.1.1.1.3</v>
          </cell>
          <cell r="B159" t="str">
            <v xml:space="preserve">SMITH &amp;amp; NEPHEW, S.A DE, C.V  </v>
          </cell>
          <cell r="C159">
            <v>0</v>
          </cell>
          <cell r="D159">
            <v>1417242.0476000234</v>
          </cell>
          <cell r="E159">
            <v>588416.32999999984</v>
          </cell>
          <cell r="F159">
            <v>741809.39000000013</v>
          </cell>
          <cell r="G159">
            <v>0</v>
          </cell>
          <cell r="H159">
            <v>1570635.1076000237</v>
          </cell>
        </row>
        <row r="160">
          <cell r="A160" t="str">
            <v>1.2.1.1.1.4</v>
          </cell>
          <cell r="B160" t="str">
            <v xml:space="preserve">CATARINO SEBASTIAN ESTRELLA MENDEZ  </v>
          </cell>
          <cell r="C160">
            <v>0</v>
          </cell>
          <cell r="D160">
            <v>0</v>
          </cell>
          <cell r="E160">
            <v>62508.69</v>
          </cell>
          <cell r="F160">
            <v>62508.69</v>
          </cell>
          <cell r="G160">
            <v>0</v>
          </cell>
          <cell r="H160">
            <v>0</v>
          </cell>
        </row>
        <row r="161">
          <cell r="A161" t="str">
            <v>1.2.1.1.1.5</v>
          </cell>
          <cell r="B161" t="str">
            <v xml:space="preserve">DISTRIBUIDORA ORTHO, S. DE R.L. DE C.V.  </v>
          </cell>
          <cell r="C161">
            <v>0</v>
          </cell>
          <cell r="D161">
            <v>25555.799999999115</v>
          </cell>
          <cell r="E161">
            <v>0</v>
          </cell>
          <cell r="F161">
            <v>31604.2</v>
          </cell>
          <cell r="G161">
            <v>0</v>
          </cell>
          <cell r="H161">
            <v>57159.999999999112</v>
          </cell>
        </row>
        <row r="162">
          <cell r="A162" t="str">
            <v>1.2.1.1.1.9</v>
          </cell>
          <cell r="B162" t="str">
            <v xml:space="preserve">INGENIERIA Y TECNOLOGIA ESPECIALIZADA ARMANI SA DE CV  </v>
          </cell>
          <cell r="C162">
            <v>0</v>
          </cell>
          <cell r="D162">
            <v>0</v>
          </cell>
          <cell r="E162">
            <v>205712.08</v>
          </cell>
          <cell r="F162">
            <v>205712.08</v>
          </cell>
          <cell r="G162">
            <v>0</v>
          </cell>
          <cell r="H162">
            <v>0</v>
          </cell>
        </row>
        <row r="163">
          <cell r="A163" t="str">
            <v>1.2.1.1.1.11</v>
          </cell>
          <cell r="B163" t="str">
            <v xml:space="preserve">CLS MEDICA EN ORTOPEDIA S DE RL DE CV  </v>
          </cell>
          <cell r="C163">
            <v>0</v>
          </cell>
          <cell r="D163">
            <v>521940.38</v>
          </cell>
          <cell r="E163">
            <v>0</v>
          </cell>
          <cell r="F163">
            <v>0</v>
          </cell>
          <cell r="G163">
            <v>0</v>
          </cell>
          <cell r="H163">
            <v>521940.38</v>
          </cell>
        </row>
        <row r="164">
          <cell r="A164" t="str">
            <v>1.2.1.1.1.12</v>
          </cell>
          <cell r="B164" t="str">
            <v xml:space="preserve">MOISES VELAZQUEZ MERIN  </v>
          </cell>
          <cell r="C164">
            <v>0</v>
          </cell>
          <cell r="D164">
            <v>348.00019999989308</v>
          </cell>
          <cell r="E164">
            <v>25320.62</v>
          </cell>
          <cell r="F164">
            <v>25320.620200000001</v>
          </cell>
          <cell r="G164">
            <v>0</v>
          </cell>
          <cell r="H164">
            <v>348.00039999989531</v>
          </cell>
        </row>
        <row r="165">
          <cell r="A165" t="str">
            <v>1.2.1.1.1.14</v>
          </cell>
          <cell r="B165" t="str">
            <v xml:space="preserve">SERVICIO GASOLINERO XOLA SA DE CV  </v>
          </cell>
          <cell r="C165">
            <v>0</v>
          </cell>
          <cell r="D165">
            <v>0</v>
          </cell>
          <cell r="E165">
            <v>15850.13</v>
          </cell>
          <cell r="F165">
            <v>15850.13</v>
          </cell>
          <cell r="G165">
            <v>0</v>
          </cell>
          <cell r="H165">
            <v>0</v>
          </cell>
        </row>
        <row r="166">
          <cell r="A166" t="str">
            <v>1.2.1.1.1.15</v>
          </cell>
          <cell r="B166" t="str">
            <v xml:space="preserve">Facileasing S.A. de C.V.  </v>
          </cell>
          <cell r="C166">
            <v>0</v>
          </cell>
          <cell r="D166">
            <v>0</v>
          </cell>
          <cell r="E166">
            <v>10622.27</v>
          </cell>
          <cell r="F166">
            <v>10622.27</v>
          </cell>
          <cell r="G166">
            <v>0</v>
          </cell>
          <cell r="H166">
            <v>0</v>
          </cell>
        </row>
        <row r="167">
          <cell r="A167" t="str">
            <v>1.2.1.1.1.17</v>
          </cell>
          <cell r="B167" t="str">
            <v xml:space="preserve">MATTAR ISSI SERVICES S.A. DE C.V.  </v>
          </cell>
          <cell r="C167">
            <v>0</v>
          </cell>
          <cell r="D167">
            <v>0</v>
          </cell>
          <cell r="E167">
            <v>3273.52</v>
          </cell>
          <cell r="F167">
            <v>3273.52</v>
          </cell>
          <cell r="G167">
            <v>0</v>
          </cell>
          <cell r="H167">
            <v>0</v>
          </cell>
        </row>
        <row r="168">
          <cell r="A168" t="str">
            <v>1.2.1.1.1.18</v>
          </cell>
          <cell r="B168" t="str">
            <v xml:space="preserve">SERVICONTACTO CORPORATIVO Y MULTIEMPRESARIAL ARL, S.A. DE C.V.  </v>
          </cell>
          <cell r="C168">
            <v>0</v>
          </cell>
          <cell r="D168">
            <v>0</v>
          </cell>
          <cell r="E168">
            <v>118227.2</v>
          </cell>
          <cell r="F168">
            <v>118227.2</v>
          </cell>
          <cell r="G168">
            <v>0</v>
          </cell>
          <cell r="H168">
            <v>0</v>
          </cell>
        </row>
        <row r="169">
          <cell r="A169" t="str">
            <v>1.2.1.1.1.19</v>
          </cell>
          <cell r="B169" t="str">
            <v xml:space="preserve">INSTRUMENTACIÓN MÉDICA, S. A. DE C. V.  </v>
          </cell>
          <cell r="C169">
            <v>0</v>
          </cell>
          <cell r="D169">
            <v>29706.090020461648</v>
          </cell>
          <cell r="E169">
            <v>5329.59</v>
          </cell>
          <cell r="F169">
            <v>3049.85</v>
          </cell>
          <cell r="G169">
            <v>0</v>
          </cell>
          <cell r="H169">
            <v>27426.350020461647</v>
          </cell>
        </row>
        <row r="170">
          <cell r="A170" t="str">
            <v>1.2.1.1.1.21</v>
          </cell>
          <cell r="B170" t="str">
            <v xml:space="preserve">HOSPITAL SANTA COLETA, S.A.DE C.V.  </v>
          </cell>
          <cell r="C170">
            <v>0</v>
          </cell>
          <cell r="D170">
            <v>0</v>
          </cell>
          <cell r="E170">
            <v>8700</v>
          </cell>
          <cell r="F170">
            <v>8700</v>
          </cell>
          <cell r="G170">
            <v>0</v>
          </cell>
          <cell r="H170">
            <v>0</v>
          </cell>
        </row>
        <row r="171">
          <cell r="A171" t="str">
            <v>1.2.1.1.1.24</v>
          </cell>
          <cell r="B171" t="str">
            <v xml:space="preserve">Nueva Wal Mart de México, S. de R. L. de C.V.  </v>
          </cell>
          <cell r="C171">
            <v>0</v>
          </cell>
          <cell r="D171">
            <v>518.00130000000354</v>
          </cell>
          <cell r="E171">
            <v>0</v>
          </cell>
          <cell r="F171">
            <v>0</v>
          </cell>
          <cell r="G171">
            <v>0</v>
          </cell>
          <cell r="H171">
            <v>518.00130000000354</v>
          </cell>
        </row>
        <row r="172">
          <cell r="A172" t="str">
            <v>1.2.1.1.1.28</v>
          </cell>
          <cell r="B172" t="str">
            <v xml:space="preserve">ESTACIONAMIENTO  </v>
          </cell>
          <cell r="C172">
            <v>0</v>
          </cell>
          <cell r="D172">
            <v>0</v>
          </cell>
          <cell r="E172">
            <v>19.93</v>
          </cell>
          <cell r="F172">
            <v>19.93</v>
          </cell>
          <cell r="G172">
            <v>0</v>
          </cell>
          <cell r="H172">
            <v>0</v>
          </cell>
        </row>
        <row r="173">
          <cell r="A173" t="str">
            <v>1.2.1.1.1.30</v>
          </cell>
          <cell r="B173" t="str">
            <v xml:space="preserve">7-ELEVEN MeXICO, SA DE CV  </v>
          </cell>
          <cell r="C173">
            <v>0</v>
          </cell>
          <cell r="D173">
            <v>0</v>
          </cell>
          <cell r="E173">
            <v>12</v>
          </cell>
          <cell r="F173">
            <v>24</v>
          </cell>
          <cell r="G173">
            <v>0</v>
          </cell>
          <cell r="H173">
            <v>12</v>
          </cell>
        </row>
        <row r="174">
          <cell r="A174" t="str">
            <v>1.2.1.1.1.33</v>
          </cell>
          <cell r="B174" t="str">
            <v xml:space="preserve">QUALITAS COMPAÑIA DE SEGUROS, S.A. DE C.V.  </v>
          </cell>
          <cell r="C174">
            <v>0</v>
          </cell>
          <cell r="D174">
            <v>20294.080000000009</v>
          </cell>
          <cell r="E174">
            <v>0</v>
          </cell>
          <cell r="F174">
            <v>0</v>
          </cell>
          <cell r="G174">
            <v>0</v>
          </cell>
          <cell r="H174">
            <v>20294.080000000009</v>
          </cell>
        </row>
        <row r="175">
          <cell r="A175" t="str">
            <v>1.2.1.1.1.34</v>
          </cell>
          <cell r="B175" t="str">
            <v xml:space="preserve">TELEFONOS DE MEXICO S.A.B. DE C.V.  </v>
          </cell>
          <cell r="C175">
            <v>0</v>
          </cell>
          <cell r="D175">
            <v>0</v>
          </cell>
          <cell r="E175">
            <v>3061</v>
          </cell>
          <cell r="F175">
            <v>3061</v>
          </cell>
          <cell r="G175">
            <v>0</v>
          </cell>
          <cell r="H175">
            <v>0</v>
          </cell>
        </row>
        <row r="176">
          <cell r="A176" t="str">
            <v>1.2.1.1.1.36</v>
          </cell>
          <cell r="B176" t="str">
            <v xml:space="preserve">VOLKSWAGEN LEASING SA DE CV  </v>
          </cell>
          <cell r="C176">
            <v>0</v>
          </cell>
          <cell r="D176">
            <v>47594.741000000271</v>
          </cell>
          <cell r="E176">
            <v>29574.310000000009</v>
          </cell>
          <cell r="F176">
            <v>29574.31</v>
          </cell>
          <cell r="G176">
            <v>0</v>
          </cell>
          <cell r="H176">
            <v>47594.741000000264</v>
          </cell>
        </row>
        <row r="177">
          <cell r="A177" t="str">
            <v>1.2.1.1.1.37</v>
          </cell>
          <cell r="B177" t="str">
            <v xml:space="preserve">PANTRA MED, S.A. DE C.V.  </v>
          </cell>
          <cell r="C177">
            <v>0</v>
          </cell>
          <cell r="D177">
            <v>27840</v>
          </cell>
          <cell r="E177">
            <v>0</v>
          </cell>
          <cell r="F177">
            <v>0</v>
          </cell>
          <cell r="G177">
            <v>0</v>
          </cell>
          <cell r="H177">
            <v>27840</v>
          </cell>
        </row>
        <row r="178">
          <cell r="A178" t="str">
            <v>1.2.1.1.1.38</v>
          </cell>
          <cell r="B178" t="str">
            <v xml:space="preserve">CABLEVISION S.A. DE C.V.  </v>
          </cell>
          <cell r="C178">
            <v>0</v>
          </cell>
          <cell r="D178">
            <v>597</v>
          </cell>
          <cell r="E178">
            <v>607</v>
          </cell>
          <cell r="F178">
            <v>209</v>
          </cell>
          <cell r="G178">
            <v>0</v>
          </cell>
          <cell r="H178">
            <v>199</v>
          </cell>
        </row>
        <row r="179">
          <cell r="A179" t="str">
            <v>1.2.1.1.1.41</v>
          </cell>
          <cell r="B179" t="str">
            <v xml:space="preserve">I+D MEXICO S.A DE C.V.  </v>
          </cell>
          <cell r="C179">
            <v>0</v>
          </cell>
          <cell r="D179">
            <v>0</v>
          </cell>
          <cell r="E179">
            <v>3000</v>
          </cell>
          <cell r="F179">
            <v>3000</v>
          </cell>
          <cell r="G179">
            <v>0</v>
          </cell>
          <cell r="H179">
            <v>0</v>
          </cell>
        </row>
        <row r="180">
          <cell r="A180" t="str">
            <v>1.2.1.1.1.50</v>
          </cell>
          <cell r="B180" t="str">
            <v xml:space="preserve">TIENDAS SORIANA, S.A DE C.V  </v>
          </cell>
          <cell r="C180">
            <v>0</v>
          </cell>
          <cell r="D180">
            <v>0</v>
          </cell>
          <cell r="E180">
            <v>1487.54</v>
          </cell>
          <cell r="F180">
            <v>1487.54</v>
          </cell>
          <cell r="G180">
            <v>0</v>
          </cell>
          <cell r="H180">
            <v>0</v>
          </cell>
        </row>
        <row r="181">
          <cell r="A181" t="str">
            <v>1.2.1.1.1.52</v>
          </cell>
          <cell r="B181" t="str">
            <v xml:space="preserve">ELECTRICA PALMA, S.A. DE C.V.  </v>
          </cell>
          <cell r="C181">
            <v>0</v>
          </cell>
          <cell r="D181">
            <v>164.50060000000121</v>
          </cell>
          <cell r="E181">
            <v>164.5</v>
          </cell>
          <cell r="F181">
            <v>0</v>
          </cell>
          <cell r="G181">
            <v>0</v>
          </cell>
          <cell r="H181">
            <v>0</v>
          </cell>
        </row>
        <row r="182">
          <cell r="A182" t="str">
            <v>1.2.1.1.1.55</v>
          </cell>
          <cell r="B182" t="str">
            <v xml:space="preserve">AXA Seguros, S.A. de C.V.  </v>
          </cell>
          <cell r="C182">
            <v>0</v>
          </cell>
          <cell r="D182">
            <v>44814.16</v>
          </cell>
          <cell r="E182">
            <v>6402.02</v>
          </cell>
          <cell r="F182">
            <v>0</v>
          </cell>
          <cell r="G182">
            <v>0</v>
          </cell>
          <cell r="H182">
            <v>38412.14</v>
          </cell>
        </row>
        <row r="183">
          <cell r="A183" t="str">
            <v>1.2.1.1.1.56</v>
          </cell>
          <cell r="B183" t="str">
            <v xml:space="preserve">MEDSTENT, S.A. DE C.V.  </v>
          </cell>
          <cell r="C183">
            <v>0</v>
          </cell>
          <cell r="D183">
            <v>10784412.569056513</v>
          </cell>
          <cell r="E183">
            <v>17476.9895</v>
          </cell>
          <cell r="F183">
            <v>0</v>
          </cell>
          <cell r="G183">
            <v>0</v>
          </cell>
          <cell r="H183">
            <v>10766935.579556514</v>
          </cell>
        </row>
        <row r="184">
          <cell r="A184" t="str">
            <v>1.2.1.1.1.67</v>
          </cell>
          <cell r="B184" t="str">
            <v xml:space="preserve">Rocio Ruiz Olvera  </v>
          </cell>
          <cell r="C184">
            <v>0</v>
          </cell>
          <cell r="D184">
            <v>69191.680000000168</v>
          </cell>
          <cell r="E184">
            <v>0</v>
          </cell>
          <cell r="F184">
            <v>0</v>
          </cell>
          <cell r="G184">
            <v>0</v>
          </cell>
          <cell r="H184">
            <v>69191.680000000168</v>
          </cell>
        </row>
        <row r="185">
          <cell r="A185" t="str">
            <v>1.2.1.1.1.68</v>
          </cell>
          <cell r="B185" t="str">
            <v xml:space="preserve">NR FINANCE MEXICO S.A. DE C.V. SOFOM ER  </v>
          </cell>
          <cell r="C185">
            <v>0</v>
          </cell>
          <cell r="D185">
            <v>86850</v>
          </cell>
          <cell r="E185">
            <v>0</v>
          </cell>
          <cell r="F185">
            <v>0</v>
          </cell>
          <cell r="G185">
            <v>0</v>
          </cell>
          <cell r="H185">
            <v>86850</v>
          </cell>
        </row>
        <row r="186">
          <cell r="A186" t="str">
            <v>1.2.1.1.1.69</v>
          </cell>
          <cell r="B186" t="str">
            <v xml:space="preserve">Roberto Osante Kretchmar  </v>
          </cell>
          <cell r="C186">
            <v>0</v>
          </cell>
          <cell r="D186">
            <v>50732.6</v>
          </cell>
          <cell r="E186">
            <v>0</v>
          </cell>
          <cell r="F186">
            <v>0</v>
          </cell>
          <cell r="G186">
            <v>0</v>
          </cell>
          <cell r="H186">
            <v>50732.6</v>
          </cell>
        </row>
        <row r="187">
          <cell r="A187" t="str">
            <v>1.2.1.1.1.70</v>
          </cell>
          <cell r="B187" t="str">
            <v xml:space="preserve">AT&amp;amp;T Comercializacion Movil, S. de R.L. de C.V.  </v>
          </cell>
          <cell r="C187">
            <v>0</v>
          </cell>
          <cell r="D187">
            <v>0</v>
          </cell>
          <cell r="E187">
            <v>10693</v>
          </cell>
          <cell r="F187">
            <v>10693.000400000001</v>
          </cell>
          <cell r="G187">
            <v>0</v>
          </cell>
          <cell r="H187">
            <v>0</v>
          </cell>
        </row>
        <row r="188">
          <cell r="A188" t="str">
            <v>1.2.1.1.1.74</v>
          </cell>
          <cell r="B188" t="str">
            <v xml:space="preserve">FONDO NACIONAL DE INFRAESTRUCTURA  </v>
          </cell>
          <cell r="C188">
            <v>0</v>
          </cell>
          <cell r="D188">
            <v>0</v>
          </cell>
          <cell r="E188">
            <v>58</v>
          </cell>
          <cell r="F188">
            <v>116</v>
          </cell>
          <cell r="G188">
            <v>0</v>
          </cell>
          <cell r="H188">
            <v>58</v>
          </cell>
        </row>
        <row r="189">
          <cell r="A189" t="str">
            <v>1.2.1.1.1.76</v>
          </cell>
          <cell r="B189" t="str">
            <v xml:space="preserve">CFE SUMINISTRADOR DE SERVICIOS BASICOS  </v>
          </cell>
          <cell r="C189">
            <v>0</v>
          </cell>
          <cell r="D189">
            <v>919.60000000000218</v>
          </cell>
          <cell r="E189">
            <v>0</v>
          </cell>
          <cell r="F189">
            <v>0</v>
          </cell>
          <cell r="G189">
            <v>0</v>
          </cell>
          <cell r="H189">
            <v>919.60000000000218</v>
          </cell>
        </row>
        <row r="190">
          <cell r="A190" t="str">
            <v>1.2.1.1.1.80</v>
          </cell>
          <cell r="B190" t="str">
            <v xml:space="preserve">MERAKI BARRAGAN DISTRIBUIDORES SA DE CV  </v>
          </cell>
          <cell r="C190">
            <v>0</v>
          </cell>
          <cell r="D190">
            <v>6392.3002000000124</v>
          </cell>
          <cell r="E190">
            <v>0</v>
          </cell>
          <cell r="F190">
            <v>8148.56</v>
          </cell>
          <cell r="G190">
            <v>0</v>
          </cell>
          <cell r="H190">
            <v>14540.860200000014</v>
          </cell>
        </row>
        <row r="191">
          <cell r="A191" t="str">
            <v>1.2.1.1.1.84</v>
          </cell>
          <cell r="B191" t="str">
            <v xml:space="preserve">Miranda Lagunas y Asociados S.C.  </v>
          </cell>
          <cell r="C191">
            <v>0</v>
          </cell>
          <cell r="D191">
            <v>178640</v>
          </cell>
          <cell r="E191">
            <v>17864</v>
          </cell>
          <cell r="F191">
            <v>17864</v>
          </cell>
          <cell r="G191">
            <v>0</v>
          </cell>
          <cell r="H191">
            <v>178640</v>
          </cell>
        </row>
        <row r="192">
          <cell r="A192" t="str">
            <v>1.2.1.1.1.85</v>
          </cell>
          <cell r="B192" t="str">
            <v xml:space="preserve">AB&amp;amp;C LEASING DE MEXICO SAPI DE CV  </v>
          </cell>
          <cell r="C192">
            <v>0</v>
          </cell>
          <cell r="D192">
            <v>0</v>
          </cell>
          <cell r="E192">
            <v>20874.46</v>
          </cell>
          <cell r="F192">
            <v>20874.46</v>
          </cell>
          <cell r="G192">
            <v>0</v>
          </cell>
          <cell r="H192">
            <v>0</v>
          </cell>
        </row>
        <row r="193">
          <cell r="A193" t="str">
            <v>1.2.1.1.1.93</v>
          </cell>
          <cell r="B193" t="str">
            <v xml:space="preserve">AUTOBUSES DE LA PIEDAD S.A DE C.V  </v>
          </cell>
          <cell r="C193">
            <v>0</v>
          </cell>
          <cell r="D193">
            <v>0</v>
          </cell>
          <cell r="E193">
            <v>195</v>
          </cell>
          <cell r="F193">
            <v>195</v>
          </cell>
          <cell r="G193">
            <v>0</v>
          </cell>
          <cell r="H193">
            <v>0</v>
          </cell>
        </row>
        <row r="194">
          <cell r="A194" t="str">
            <v>1.2.1.1.1.150</v>
          </cell>
          <cell r="B194" t="str">
            <v xml:space="preserve">PARK AUTO, S.A. DE C.V.  </v>
          </cell>
          <cell r="C194">
            <v>0</v>
          </cell>
          <cell r="D194">
            <v>0</v>
          </cell>
          <cell r="E194">
            <v>0</v>
          </cell>
          <cell r="F194">
            <v>133</v>
          </cell>
          <cell r="G194">
            <v>0</v>
          </cell>
          <cell r="H194">
            <v>133</v>
          </cell>
        </row>
        <row r="195">
          <cell r="A195" t="str">
            <v>1.2.1.1.1.168</v>
          </cell>
          <cell r="B195" t="str">
            <v xml:space="preserve">TLAPALERIA GARCIA  </v>
          </cell>
          <cell r="C195">
            <v>0</v>
          </cell>
          <cell r="D195">
            <v>159.99</v>
          </cell>
          <cell r="E195">
            <v>159.99</v>
          </cell>
          <cell r="F195">
            <v>0</v>
          </cell>
          <cell r="G195">
            <v>0</v>
          </cell>
          <cell r="H195">
            <v>0</v>
          </cell>
        </row>
        <row r="196">
          <cell r="A196" t="str">
            <v>1.2.1.1.1.171</v>
          </cell>
          <cell r="B196" t="str">
            <v xml:space="preserve">Casa Marcus, S.A. de C.V.  </v>
          </cell>
          <cell r="C196">
            <v>0</v>
          </cell>
          <cell r="D196">
            <v>0</v>
          </cell>
          <cell r="E196">
            <v>315</v>
          </cell>
          <cell r="F196">
            <v>315</v>
          </cell>
          <cell r="G196">
            <v>0</v>
          </cell>
          <cell r="H196">
            <v>0</v>
          </cell>
        </row>
        <row r="197">
          <cell r="A197" t="str">
            <v>1.2.1.1.1.178</v>
          </cell>
          <cell r="B197" t="str">
            <v xml:space="preserve">ADT Private Security Services de México S.A. de C.V.  </v>
          </cell>
          <cell r="C197">
            <v>0</v>
          </cell>
          <cell r="D197">
            <v>1367.4499999999898</v>
          </cell>
          <cell r="E197">
            <v>1367.45</v>
          </cell>
          <cell r="F197">
            <v>1367.45</v>
          </cell>
          <cell r="G197">
            <v>0</v>
          </cell>
          <cell r="H197">
            <v>1367.4499999999898</v>
          </cell>
        </row>
        <row r="198">
          <cell r="A198" t="str">
            <v>1.2.1.1.1.184</v>
          </cell>
          <cell r="B198" t="str">
            <v xml:space="preserve">GRUPO HOTELERO H C SA DE CV.  </v>
          </cell>
          <cell r="C198">
            <v>0</v>
          </cell>
          <cell r="D198">
            <v>0</v>
          </cell>
          <cell r="E198">
            <v>451.37</v>
          </cell>
          <cell r="F198">
            <v>451.37</v>
          </cell>
          <cell r="G198">
            <v>0</v>
          </cell>
          <cell r="H198">
            <v>0</v>
          </cell>
        </row>
        <row r="199">
          <cell r="A199" t="str">
            <v>1.2.1.1.1.187</v>
          </cell>
          <cell r="B199" t="str">
            <v xml:space="preserve">CADENA COMERCIAL OXXO, S.A. DE C.V.  </v>
          </cell>
          <cell r="C199">
            <v>0</v>
          </cell>
          <cell r="D199">
            <v>4</v>
          </cell>
          <cell r="E199">
            <v>168</v>
          </cell>
          <cell r="F199">
            <v>270</v>
          </cell>
          <cell r="G199">
            <v>0</v>
          </cell>
          <cell r="H199">
            <v>106</v>
          </cell>
        </row>
        <row r="200">
          <cell r="A200" t="str">
            <v>1.2.1.1.1.255</v>
          </cell>
          <cell r="B200" t="str">
            <v xml:space="preserve">SEDNA HOSPITAL S.A. DE C.V.  </v>
          </cell>
          <cell r="C200">
            <v>0</v>
          </cell>
          <cell r="D200">
            <v>148</v>
          </cell>
          <cell r="E200">
            <v>0</v>
          </cell>
          <cell r="F200">
            <v>0</v>
          </cell>
          <cell r="G200">
            <v>0</v>
          </cell>
          <cell r="H200">
            <v>148</v>
          </cell>
        </row>
        <row r="201">
          <cell r="A201" t="str">
            <v>1.2.1.1.1.275</v>
          </cell>
          <cell r="B201" t="str">
            <v xml:space="preserve">JESUS ENRIQUE DE LA CRUZ CASTILLO  </v>
          </cell>
          <cell r="C201">
            <v>0</v>
          </cell>
          <cell r="D201">
            <v>180</v>
          </cell>
          <cell r="E201">
            <v>0</v>
          </cell>
          <cell r="F201">
            <v>0</v>
          </cell>
          <cell r="G201">
            <v>0</v>
          </cell>
          <cell r="H201">
            <v>180</v>
          </cell>
        </row>
        <row r="202">
          <cell r="A202" t="str">
            <v>1.2.1.1.1.279</v>
          </cell>
          <cell r="B202" t="str">
            <v xml:space="preserve">LANCETA HG, S.A. DE C.V.  </v>
          </cell>
          <cell r="C202">
            <v>0</v>
          </cell>
          <cell r="D202">
            <v>586.96</v>
          </cell>
          <cell r="E202">
            <v>0</v>
          </cell>
          <cell r="F202">
            <v>934.38999999999987</v>
          </cell>
          <cell r="G202">
            <v>0</v>
          </cell>
          <cell r="H202">
            <v>1521.35</v>
          </cell>
        </row>
        <row r="203">
          <cell r="A203" t="str">
            <v>1.2.1.1.1.300</v>
          </cell>
          <cell r="B203" t="str">
            <v xml:space="preserve">BRILOS DE MÉXICO S.A. DE C.V.  </v>
          </cell>
          <cell r="C203">
            <v>0</v>
          </cell>
          <cell r="D203">
            <v>57385.660299999756</v>
          </cell>
          <cell r="E203">
            <v>22911.599999999999</v>
          </cell>
          <cell r="F203">
            <v>0</v>
          </cell>
          <cell r="G203">
            <v>0</v>
          </cell>
          <cell r="H203">
            <v>34474.060299999757</v>
          </cell>
        </row>
        <row r="204">
          <cell r="A204" t="str">
            <v>1.2.1.1.1.337</v>
          </cell>
          <cell r="B204" t="str">
            <v xml:space="preserve">AEROCOMIDAS, S.A. DE C.V.  </v>
          </cell>
          <cell r="C204">
            <v>0</v>
          </cell>
          <cell r="D204">
            <v>0</v>
          </cell>
          <cell r="E204">
            <v>0</v>
          </cell>
          <cell r="F204">
            <v>325</v>
          </cell>
          <cell r="G204">
            <v>0</v>
          </cell>
          <cell r="H204">
            <v>325</v>
          </cell>
        </row>
        <row r="205">
          <cell r="A205" t="str">
            <v>1.2.1.1.1.341</v>
          </cell>
          <cell r="B205" t="str">
            <v xml:space="preserve">JUDHIT MEDINA CONTRERAS  </v>
          </cell>
          <cell r="C205">
            <v>0</v>
          </cell>
          <cell r="D205">
            <v>340</v>
          </cell>
          <cell r="E205">
            <v>0</v>
          </cell>
          <cell r="F205">
            <v>0</v>
          </cell>
          <cell r="G205">
            <v>0</v>
          </cell>
          <cell r="H205">
            <v>340</v>
          </cell>
        </row>
        <row r="206">
          <cell r="A206" t="str">
            <v>1.2.1.1.1.357</v>
          </cell>
          <cell r="B206" t="str">
            <v xml:space="preserve">CRESTA DEL VALLE, S.A. DE C.V.  </v>
          </cell>
          <cell r="C206">
            <v>0</v>
          </cell>
          <cell r="D206">
            <v>0</v>
          </cell>
          <cell r="E206">
            <v>27146</v>
          </cell>
          <cell r="F206">
            <v>27146</v>
          </cell>
          <cell r="G206">
            <v>0</v>
          </cell>
          <cell r="H206">
            <v>0</v>
          </cell>
        </row>
        <row r="207">
          <cell r="A207" t="str">
            <v>1.2.1.1.1.362</v>
          </cell>
          <cell r="B207" t="str">
            <v xml:space="preserve">MARIO ALBERTO MORENO CASTAÑEDA  </v>
          </cell>
          <cell r="C207">
            <v>0</v>
          </cell>
          <cell r="D207">
            <v>0</v>
          </cell>
          <cell r="E207">
            <v>0</v>
          </cell>
          <cell r="F207">
            <v>6380</v>
          </cell>
          <cell r="G207">
            <v>0</v>
          </cell>
          <cell r="H207">
            <v>6380</v>
          </cell>
        </row>
        <row r="208">
          <cell r="A208" t="str">
            <v>1.2.1.1.1.409</v>
          </cell>
          <cell r="B208" t="str">
            <v xml:space="preserve">Crol PFF México SAPI de CV  </v>
          </cell>
          <cell r="C208">
            <v>0</v>
          </cell>
          <cell r="D208">
            <v>0</v>
          </cell>
          <cell r="E208">
            <v>1800</v>
          </cell>
          <cell r="F208">
            <v>1800</v>
          </cell>
          <cell r="G208">
            <v>0</v>
          </cell>
          <cell r="H208">
            <v>0</v>
          </cell>
        </row>
        <row r="209">
          <cell r="A209" t="str">
            <v>1.2.1.1.1.410</v>
          </cell>
          <cell r="B209" t="str">
            <v xml:space="preserve">FIDEICOMISO IRREVOCABLE NUMERO CIB/2981  </v>
          </cell>
          <cell r="C209">
            <v>0</v>
          </cell>
          <cell r="D209">
            <v>0</v>
          </cell>
          <cell r="E209">
            <v>3447.7</v>
          </cell>
          <cell r="F209">
            <v>3447.7</v>
          </cell>
          <cell r="G209">
            <v>0</v>
          </cell>
          <cell r="H209">
            <v>0</v>
          </cell>
        </row>
        <row r="210">
          <cell r="A210" t="str">
            <v>1.2.1.1.1.515</v>
          </cell>
          <cell r="B210" t="str">
            <v xml:space="preserve">INTER MEDICA SOLUTIONS DM S.A. DE C.V.  </v>
          </cell>
          <cell r="C210">
            <v>0</v>
          </cell>
          <cell r="D210">
            <v>18901.489999999998</v>
          </cell>
          <cell r="E210">
            <v>0</v>
          </cell>
          <cell r="F210">
            <v>0</v>
          </cell>
          <cell r="G210">
            <v>0</v>
          </cell>
          <cell r="H210">
            <v>18901.489999999998</v>
          </cell>
        </row>
        <row r="211">
          <cell r="A211" t="str">
            <v>1.2.1.1.1.553</v>
          </cell>
          <cell r="B211" t="str">
            <v xml:space="preserve">SEGUROS BBVA BANCOMER SA DE CV GRUPO FINANCIERO BBVA BANCOMER  </v>
          </cell>
          <cell r="C211">
            <v>0</v>
          </cell>
          <cell r="D211">
            <v>3635.9600000000009</v>
          </cell>
          <cell r="E211">
            <v>605.97</v>
          </cell>
          <cell r="F211">
            <v>0</v>
          </cell>
          <cell r="G211">
            <v>0</v>
          </cell>
          <cell r="H211">
            <v>3029.9900000000007</v>
          </cell>
        </row>
        <row r="212">
          <cell r="A212" t="str">
            <v>1.2.1.1.1.560</v>
          </cell>
          <cell r="B212" t="str">
            <v xml:space="preserve">PMC PINTURAS SA DE CV  </v>
          </cell>
          <cell r="C212">
            <v>0</v>
          </cell>
          <cell r="D212">
            <v>137.5</v>
          </cell>
          <cell r="E212">
            <v>0</v>
          </cell>
          <cell r="F212">
            <v>0</v>
          </cell>
          <cell r="G212">
            <v>0</v>
          </cell>
          <cell r="H212">
            <v>137.5</v>
          </cell>
        </row>
        <row r="213">
          <cell r="A213" t="str">
            <v>1.2.1.1.1.563</v>
          </cell>
          <cell r="B213" t="str">
            <v xml:space="preserve">CABLEBOX S.A. DE C.V.  </v>
          </cell>
          <cell r="C213">
            <v>0</v>
          </cell>
          <cell r="D213">
            <v>696</v>
          </cell>
          <cell r="E213">
            <v>116</v>
          </cell>
          <cell r="F213">
            <v>116</v>
          </cell>
          <cell r="G213">
            <v>0</v>
          </cell>
          <cell r="H213">
            <v>696</v>
          </cell>
        </row>
        <row r="214">
          <cell r="A214" t="str">
            <v>1.2.1.1.1.571</v>
          </cell>
          <cell r="B214" t="str">
            <v xml:space="preserve">MOJO REAL ESTATE, SAPI. DE C.V.  </v>
          </cell>
          <cell r="C214">
            <v>0</v>
          </cell>
          <cell r="D214">
            <v>0</v>
          </cell>
          <cell r="E214">
            <v>41</v>
          </cell>
          <cell r="F214">
            <v>41</v>
          </cell>
          <cell r="G214">
            <v>0</v>
          </cell>
          <cell r="H214">
            <v>0</v>
          </cell>
        </row>
        <row r="215">
          <cell r="A215" t="str">
            <v>1.2.1.1.1.576</v>
          </cell>
          <cell r="B215" t="str">
            <v xml:space="preserve">OPERADORA DE ESTACIONAMIENTOS BICENTENARIO, S.A. DE C.V.  </v>
          </cell>
          <cell r="C215">
            <v>0</v>
          </cell>
          <cell r="D215">
            <v>0</v>
          </cell>
          <cell r="E215">
            <v>0</v>
          </cell>
          <cell r="F215">
            <v>29</v>
          </cell>
          <cell r="G215">
            <v>0</v>
          </cell>
          <cell r="H215">
            <v>29</v>
          </cell>
        </row>
        <row r="216">
          <cell r="A216" t="str">
            <v>1.2.1.1.1.614</v>
          </cell>
          <cell r="B216" t="str">
            <v xml:space="preserve">SERVICIOS SIMPA SA DE CV  </v>
          </cell>
          <cell r="C216">
            <v>0</v>
          </cell>
          <cell r="D216">
            <v>0</v>
          </cell>
          <cell r="E216">
            <v>2527.06</v>
          </cell>
          <cell r="F216">
            <v>3487.15</v>
          </cell>
          <cell r="G216">
            <v>0</v>
          </cell>
          <cell r="H216">
            <v>960.09000000000015</v>
          </cell>
        </row>
        <row r="217">
          <cell r="A217" t="str">
            <v>1.2.1.1.1.625</v>
          </cell>
          <cell r="B217" t="str">
            <v xml:space="preserve">DOGO DEL CENTRO SA DE CV  </v>
          </cell>
          <cell r="C217">
            <v>0</v>
          </cell>
          <cell r="D217">
            <v>173</v>
          </cell>
          <cell r="E217">
            <v>173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1.2.1.1.1.627</v>
          </cell>
          <cell r="B218" t="str">
            <v xml:space="preserve">CENTRO HOSPITALARIO MAC S.A. DE C.V.  </v>
          </cell>
          <cell r="C218">
            <v>0</v>
          </cell>
          <cell r="D218">
            <v>0</v>
          </cell>
          <cell r="E218">
            <v>50</v>
          </cell>
          <cell r="F218">
            <v>50</v>
          </cell>
          <cell r="G218">
            <v>0</v>
          </cell>
          <cell r="H218">
            <v>0</v>
          </cell>
        </row>
        <row r="219">
          <cell r="A219" t="str">
            <v>1.2.1.1.1.647</v>
          </cell>
          <cell r="B219" t="str">
            <v xml:space="preserve">LAMBRE COMERCIALIZADORA Y PRODUCTORA SA DE CV  </v>
          </cell>
          <cell r="C219">
            <v>0</v>
          </cell>
          <cell r="D219">
            <v>0</v>
          </cell>
          <cell r="E219">
            <v>1044</v>
          </cell>
          <cell r="F219">
            <v>1044</v>
          </cell>
          <cell r="G219">
            <v>0</v>
          </cell>
          <cell r="H219">
            <v>0</v>
          </cell>
        </row>
        <row r="220">
          <cell r="A220" t="str">
            <v>1.2.1.1.1.648</v>
          </cell>
          <cell r="B220" t="str">
            <v xml:space="preserve">ALLIANZ MÉXICO, S.A. COMPAÑÍA DE SEGUROS  </v>
          </cell>
          <cell r="C220">
            <v>0</v>
          </cell>
          <cell r="D220">
            <v>0</v>
          </cell>
          <cell r="E220">
            <v>6449</v>
          </cell>
          <cell r="F220">
            <v>6449</v>
          </cell>
          <cell r="G220">
            <v>0</v>
          </cell>
          <cell r="H220">
            <v>0</v>
          </cell>
        </row>
        <row r="221">
          <cell r="A221" t="str">
            <v>1.2.1.1.1.649</v>
          </cell>
          <cell r="B221" t="str">
            <v xml:space="preserve">SuperISSSTE  </v>
          </cell>
          <cell r="C221">
            <v>0</v>
          </cell>
          <cell r="D221">
            <v>0</v>
          </cell>
          <cell r="E221">
            <v>427.01</v>
          </cell>
          <cell r="F221">
            <v>427.01</v>
          </cell>
          <cell r="G221">
            <v>0</v>
          </cell>
          <cell r="H221">
            <v>0</v>
          </cell>
        </row>
        <row r="222">
          <cell r="A222" t="str">
            <v>1.2.1.1.1.650</v>
          </cell>
          <cell r="B222" t="str">
            <v xml:space="preserve">GRUPO COMERCIAL DSW S.A DE C.V.  </v>
          </cell>
          <cell r="C222">
            <v>0</v>
          </cell>
          <cell r="D222">
            <v>0</v>
          </cell>
          <cell r="E222">
            <v>1791.4702</v>
          </cell>
          <cell r="F222">
            <v>1791.4702</v>
          </cell>
          <cell r="G222">
            <v>0</v>
          </cell>
          <cell r="H222">
            <v>0</v>
          </cell>
        </row>
        <row r="223">
          <cell r="A223" t="str">
            <v>1.2.1.1.1.651</v>
          </cell>
          <cell r="B223" t="str">
            <v xml:space="preserve">DUFRY YUCATAN S.A. DE C.V.  </v>
          </cell>
          <cell r="C223">
            <v>0</v>
          </cell>
          <cell r="D223">
            <v>0</v>
          </cell>
          <cell r="E223">
            <v>150</v>
          </cell>
          <cell r="F223">
            <v>150</v>
          </cell>
          <cell r="G223">
            <v>0</v>
          </cell>
          <cell r="H223">
            <v>0</v>
          </cell>
        </row>
        <row r="224">
          <cell r="A224" t="str">
            <v>1.2.1.1.1.652</v>
          </cell>
          <cell r="B224" t="str">
            <v xml:space="preserve">P PARK ADMINISTRACION, S.A. DE C.V.  </v>
          </cell>
          <cell r="C224">
            <v>0</v>
          </cell>
          <cell r="D224">
            <v>0</v>
          </cell>
          <cell r="E224">
            <v>36</v>
          </cell>
          <cell r="F224">
            <v>36</v>
          </cell>
          <cell r="G224">
            <v>0</v>
          </cell>
          <cell r="H224">
            <v>0</v>
          </cell>
        </row>
        <row r="225">
          <cell r="A225" t="str">
            <v>1.2.1.3</v>
          </cell>
          <cell r="B225" t="str">
            <v xml:space="preserve"> OBLIGACIONES ACUMULADAS </v>
          </cell>
          <cell r="C225">
            <v>0</v>
          </cell>
          <cell r="D225">
            <v>58180.543770719654</v>
          </cell>
          <cell r="E225">
            <v>157047.58000000002</v>
          </cell>
          <cell r="F225">
            <v>161234.31020000001</v>
          </cell>
          <cell r="G225">
            <v>0</v>
          </cell>
          <cell r="H225">
            <v>62367.27397071966</v>
          </cell>
        </row>
        <row r="226">
          <cell r="A226" t="str">
            <v>1.2.1.3.1</v>
          </cell>
          <cell r="B226" t="str">
            <v xml:space="preserve"> ACREEDORES DIVERSOS </v>
          </cell>
          <cell r="C226">
            <v>0</v>
          </cell>
          <cell r="D226">
            <v>4261.5537707260346</v>
          </cell>
          <cell r="E226">
            <v>34449</v>
          </cell>
          <cell r="F226">
            <v>34449.000200000009</v>
          </cell>
          <cell r="G226">
            <v>0</v>
          </cell>
          <cell r="H226">
            <v>4261.5539707260441</v>
          </cell>
        </row>
        <row r="227">
          <cell r="A227" t="str">
            <v>1.2.1.3.1.1</v>
          </cell>
          <cell r="B227" t="str">
            <v xml:space="preserve"> ACREEDORES DIVERSOS NACIONALES </v>
          </cell>
          <cell r="C227">
            <v>0</v>
          </cell>
          <cell r="D227">
            <v>4261.5537707260346</v>
          </cell>
          <cell r="E227">
            <v>34449</v>
          </cell>
          <cell r="F227">
            <v>34449.000200000009</v>
          </cell>
          <cell r="G227">
            <v>0</v>
          </cell>
          <cell r="H227">
            <v>4261.5539707260441</v>
          </cell>
        </row>
        <row r="228">
          <cell r="A228" t="str">
            <v>1.2.1.3.1.1.7</v>
          </cell>
          <cell r="B228" t="str">
            <v>RICARDO RAMOS NORIEGA</v>
          </cell>
          <cell r="C228">
            <v>0</v>
          </cell>
          <cell r="D228">
            <v>1216.5500000000002</v>
          </cell>
          <cell r="E228">
            <v>0</v>
          </cell>
          <cell r="F228">
            <v>0</v>
          </cell>
          <cell r="G228">
            <v>0</v>
          </cell>
          <cell r="H228">
            <v>1216.5500000000002</v>
          </cell>
        </row>
        <row r="229">
          <cell r="A229" t="str">
            <v>1.2.1.3.1.1.11</v>
          </cell>
          <cell r="B229" t="str">
            <v>LOURDES VELAZQUEZ MERIN</v>
          </cell>
          <cell r="C229">
            <v>0</v>
          </cell>
          <cell r="D229">
            <v>3045.0037707260344</v>
          </cell>
          <cell r="E229">
            <v>34449</v>
          </cell>
          <cell r="F229">
            <v>34449.000200000009</v>
          </cell>
          <cell r="G229">
            <v>0</v>
          </cell>
          <cell r="H229">
            <v>3045.0039707260439</v>
          </cell>
        </row>
        <row r="230">
          <cell r="A230" t="str">
            <v>1.2.1.3.2</v>
          </cell>
          <cell r="B230" t="str">
            <v xml:space="preserve"> IMPUESTOS Y DERECHOS POR PAGAR </v>
          </cell>
          <cell r="C230">
            <v>0</v>
          </cell>
          <cell r="D230">
            <v>24724.560000000056</v>
          </cell>
          <cell r="E230">
            <v>24723</v>
          </cell>
          <cell r="F230">
            <v>11133</v>
          </cell>
          <cell r="G230">
            <v>0</v>
          </cell>
          <cell r="H230">
            <v>11134.560000000056</v>
          </cell>
        </row>
        <row r="231">
          <cell r="A231" t="str">
            <v>1.2.1.3.2.1</v>
          </cell>
          <cell r="B231" t="str">
            <v>IVA POR PAGAR</v>
          </cell>
          <cell r="C231">
            <v>0</v>
          </cell>
          <cell r="D231">
            <v>20596.560000000056</v>
          </cell>
          <cell r="E231">
            <v>20595</v>
          </cell>
          <cell r="F231">
            <v>7927</v>
          </cell>
          <cell r="G231">
            <v>0</v>
          </cell>
          <cell r="H231">
            <v>7928.5600000000559</v>
          </cell>
        </row>
        <row r="232">
          <cell r="A232" t="str">
            <v>1.2.1.3.2.3</v>
          </cell>
          <cell r="B232" t="str">
            <v>IMPUESTO ESTATAL SOBRE NOMINAS</v>
          </cell>
          <cell r="C232">
            <v>0</v>
          </cell>
          <cell r="D232">
            <v>4128</v>
          </cell>
          <cell r="E232">
            <v>4128</v>
          </cell>
          <cell r="F232">
            <v>3206</v>
          </cell>
          <cell r="G232">
            <v>0</v>
          </cell>
          <cell r="H232">
            <v>3206</v>
          </cell>
        </row>
        <row r="233">
          <cell r="A233" t="str">
            <v>1.2.1.3.3</v>
          </cell>
          <cell r="B233" t="str">
            <v xml:space="preserve"> CONTRIBUCIONES DE SEGURIDAD SOCIAL POR PAGAR </v>
          </cell>
          <cell r="C233">
            <v>0</v>
          </cell>
          <cell r="D233">
            <v>12903.10999999987</v>
          </cell>
          <cell r="E233">
            <v>12903.11</v>
          </cell>
          <cell r="F233">
            <v>36710.29</v>
          </cell>
          <cell r="G233">
            <v>0</v>
          </cell>
          <cell r="H233">
            <v>36710.28999999987</v>
          </cell>
        </row>
        <row r="234">
          <cell r="A234" t="str">
            <v>1.2.1.3.3.1</v>
          </cell>
          <cell r="B234" t="str">
            <v>CUOTAS PATRONALES IMSS POR PAGAR</v>
          </cell>
          <cell r="C234">
            <v>0</v>
          </cell>
          <cell r="D234">
            <v>12903.110000000102</v>
          </cell>
          <cell r="E234">
            <v>12903.11</v>
          </cell>
          <cell r="F234">
            <v>12328.81</v>
          </cell>
          <cell r="G234">
            <v>0</v>
          </cell>
          <cell r="H234">
            <v>12328.810000000101</v>
          </cell>
        </row>
        <row r="235">
          <cell r="A235" t="str">
            <v>1.2.1.3.3.2</v>
          </cell>
          <cell r="B235" t="str">
            <v>APORTACIONES AL INFONAVIT POR PAGAR</v>
          </cell>
          <cell r="C235">
            <v>0</v>
          </cell>
          <cell r="D235">
            <v>0</v>
          </cell>
          <cell r="E235">
            <v>0</v>
          </cell>
          <cell r="F235">
            <v>12010.59</v>
          </cell>
          <cell r="G235">
            <v>0</v>
          </cell>
          <cell r="H235">
            <v>12010.589999999767</v>
          </cell>
        </row>
        <row r="236">
          <cell r="A236" t="str">
            <v>1.2.1.3.3.3</v>
          </cell>
          <cell r="B236" t="str">
            <v>APORTACIONES AL SAR POR PAGAR</v>
          </cell>
          <cell r="C236">
            <v>0</v>
          </cell>
          <cell r="D236">
            <v>0</v>
          </cell>
          <cell r="E236">
            <v>0</v>
          </cell>
          <cell r="F236">
            <v>12370.89</v>
          </cell>
          <cell r="G236">
            <v>0</v>
          </cell>
          <cell r="H236">
            <v>12370.89</v>
          </cell>
        </row>
        <row r="237">
          <cell r="A237" t="str">
            <v>1.2.1.3.4</v>
          </cell>
          <cell r="B237" t="str">
            <v xml:space="preserve"> BENEFICIOS A LOS EMPLEADOS </v>
          </cell>
          <cell r="C237">
            <v>0</v>
          </cell>
          <cell r="D237">
            <v>16291.319999993691</v>
          </cell>
          <cell r="E237">
            <v>84972.47</v>
          </cell>
          <cell r="F237">
            <v>78942.02</v>
          </cell>
          <cell r="G237">
            <v>0</v>
          </cell>
          <cell r="H237">
            <v>10260.869999993694</v>
          </cell>
        </row>
        <row r="238">
          <cell r="A238" t="str">
            <v>1.2.1.3.4.1</v>
          </cell>
          <cell r="B238" t="str">
            <v xml:space="preserve"> BENEFICIOS DIRECTOS </v>
          </cell>
          <cell r="C238">
            <v>0</v>
          </cell>
          <cell r="D238">
            <v>16291.319999993691</v>
          </cell>
          <cell r="E238">
            <v>84972.47</v>
          </cell>
          <cell r="F238">
            <v>78942.02</v>
          </cell>
          <cell r="G238">
            <v>0</v>
          </cell>
          <cell r="H238">
            <v>10260.869999993694</v>
          </cell>
        </row>
        <row r="239">
          <cell r="A239" t="str">
            <v>1.2.1.3.4.1.1</v>
          </cell>
          <cell r="B239" t="str">
            <v xml:space="preserve"> SUELDOS POR PAGAR </v>
          </cell>
          <cell r="C239">
            <v>0</v>
          </cell>
          <cell r="D239">
            <v>6030.449999993667</v>
          </cell>
          <cell r="E239">
            <v>84972.47</v>
          </cell>
          <cell r="F239">
            <v>78942.02</v>
          </cell>
          <cell r="G239">
            <v>0</v>
          </cell>
          <cell r="H239">
            <v>0</v>
          </cell>
        </row>
        <row r="240">
          <cell r="A240" t="str">
            <v>1.2.1.3.4.1.1.1</v>
          </cell>
          <cell r="B240" t="str">
            <v>SUELDOS POR PAGAR</v>
          </cell>
          <cell r="C240">
            <v>0</v>
          </cell>
          <cell r="D240">
            <v>6030.449999993667</v>
          </cell>
          <cell r="E240">
            <v>84972.47</v>
          </cell>
          <cell r="F240">
            <v>78942.02</v>
          </cell>
          <cell r="G240">
            <v>0</v>
          </cell>
          <cell r="H240">
            <v>0</v>
          </cell>
        </row>
        <row r="241">
          <cell r="A241" t="str">
            <v>1.2.1.3.4.1.5</v>
          </cell>
          <cell r="B241" t="str">
            <v>PARTICIPACION DE LOS TRABAJADORES EN LAS UTILIDADES POR PAGAR</v>
          </cell>
          <cell r="C241">
            <v>0</v>
          </cell>
          <cell r="D241">
            <v>10260.870000000024</v>
          </cell>
          <cell r="E241">
            <v>0</v>
          </cell>
          <cell r="F241">
            <v>0</v>
          </cell>
          <cell r="G241">
            <v>0</v>
          </cell>
          <cell r="H241">
            <v>10260.870000000024</v>
          </cell>
        </row>
        <row r="242">
          <cell r="A242" t="str">
            <v>1.2.1.4</v>
          </cell>
          <cell r="B242" t="str">
            <v xml:space="preserve"> RETENCIONES DE EFECTIVO Y COBROS POR CUENTA DE TERCEROS </v>
          </cell>
          <cell r="C242">
            <v>0</v>
          </cell>
          <cell r="D242">
            <v>31476.609999998691</v>
          </cell>
          <cell r="E242">
            <v>21215.17</v>
          </cell>
          <cell r="F242">
            <v>42439.92</v>
          </cell>
          <cell r="G242">
            <v>0</v>
          </cell>
          <cell r="H242">
            <v>52701.359999998691</v>
          </cell>
        </row>
        <row r="243">
          <cell r="A243" t="str">
            <v>1.2.1.4.1</v>
          </cell>
          <cell r="B243" t="str">
            <v xml:space="preserve"> IMPUESTOS RETENIDOS </v>
          </cell>
          <cell r="C243">
            <v>0</v>
          </cell>
          <cell r="D243">
            <v>18785.049999999384</v>
          </cell>
          <cell r="E243">
            <v>21215.17</v>
          </cell>
          <cell r="F243">
            <v>26945.859999999997</v>
          </cell>
          <cell r="G243">
            <v>0</v>
          </cell>
          <cell r="H243">
            <v>24515.739999999383</v>
          </cell>
        </row>
        <row r="244">
          <cell r="A244" t="str">
            <v>1.2.1.4.1.1</v>
          </cell>
          <cell r="B244" t="str">
            <v xml:space="preserve"> IMPUESTO SOBRE LA RENTA RETENIDO </v>
          </cell>
          <cell r="C244">
            <v>0</v>
          </cell>
          <cell r="D244">
            <v>13238.179999999476</v>
          </cell>
          <cell r="E244">
            <v>16164</v>
          </cell>
          <cell r="F244">
            <v>17122.78</v>
          </cell>
          <cell r="G244">
            <v>0</v>
          </cell>
          <cell r="H244">
            <v>14196.959999999475</v>
          </cell>
        </row>
        <row r="245">
          <cell r="A245" t="str">
            <v>1.2.1.4.1.1.1</v>
          </cell>
          <cell r="B245" t="str">
            <v xml:space="preserve"> ISR RETENIDO A RESIDENTES EN EL PAIS </v>
          </cell>
          <cell r="C245">
            <v>0</v>
          </cell>
          <cell r="D245">
            <v>13238.179999999476</v>
          </cell>
          <cell r="E245">
            <v>16164</v>
          </cell>
          <cell r="F245">
            <v>17122.78</v>
          </cell>
          <cell r="G245">
            <v>0</v>
          </cell>
          <cell r="H245">
            <v>14196.959999999475</v>
          </cell>
        </row>
        <row r="246">
          <cell r="A246" t="str">
            <v>1.2.1.4.1.1.1.1</v>
          </cell>
          <cell r="B246" t="str">
            <v>ISR RETENIDO POR SALARIOS</v>
          </cell>
          <cell r="C246">
            <v>0</v>
          </cell>
          <cell r="D246">
            <v>10091.549999999464</v>
          </cell>
          <cell r="E246">
            <v>13017</v>
          </cell>
          <cell r="F246">
            <v>10565.82</v>
          </cell>
          <cell r="G246">
            <v>0</v>
          </cell>
          <cell r="H246">
            <v>7640.3699999994642</v>
          </cell>
        </row>
        <row r="247">
          <cell r="A247" t="str">
            <v>1.2.1.4.1.1.1.4</v>
          </cell>
          <cell r="B247" t="str">
            <v>ISR RETENIDO POR ARRENDAMIENTOS AL 10%</v>
          </cell>
          <cell r="C247">
            <v>0</v>
          </cell>
          <cell r="D247">
            <v>3146.9800000000105</v>
          </cell>
          <cell r="E247">
            <v>3147</v>
          </cell>
          <cell r="F247">
            <v>6556.96</v>
          </cell>
          <cell r="G247">
            <v>0</v>
          </cell>
          <cell r="H247">
            <v>6556.9400000000105</v>
          </cell>
        </row>
        <row r="248">
          <cell r="A248" t="str">
            <v>1.2.1.4.1.1.1.5</v>
          </cell>
          <cell r="B248" t="str">
            <v>ISR RETENIDO POR HONORARIOS AL 10%</v>
          </cell>
          <cell r="C248">
            <v>0</v>
          </cell>
          <cell r="D248">
            <v>-0.34999999999854481</v>
          </cell>
          <cell r="E248">
            <v>0</v>
          </cell>
          <cell r="F248">
            <v>0</v>
          </cell>
          <cell r="G248">
            <v>0</v>
          </cell>
          <cell r="H248">
            <v>-0.34999999999854481</v>
          </cell>
        </row>
        <row r="249">
          <cell r="A249" t="str">
            <v>1.2.1.4.1.2</v>
          </cell>
          <cell r="B249" t="str">
            <v xml:space="preserve"> IMPUESTO AL VALOR AGREGADO RETENIDO </v>
          </cell>
          <cell r="C249">
            <v>0</v>
          </cell>
          <cell r="D249">
            <v>3355.510000000213</v>
          </cell>
          <cell r="E249">
            <v>3357</v>
          </cell>
          <cell r="F249">
            <v>6995.12</v>
          </cell>
          <cell r="G249">
            <v>0</v>
          </cell>
          <cell r="H249">
            <v>6993.6300000002129</v>
          </cell>
        </row>
        <row r="250">
          <cell r="A250" t="str">
            <v>1.2.1.4.1.2.1</v>
          </cell>
          <cell r="B250" t="str">
            <v>IVA RETENIDO POR PAGAR</v>
          </cell>
          <cell r="C250">
            <v>0</v>
          </cell>
          <cell r="D250">
            <v>3355.510000000213</v>
          </cell>
          <cell r="E250">
            <v>3357</v>
          </cell>
          <cell r="F250">
            <v>6995.12</v>
          </cell>
          <cell r="G250">
            <v>0</v>
          </cell>
          <cell r="H250">
            <v>6993.6300000002129</v>
          </cell>
        </row>
        <row r="251">
          <cell r="A251" t="str">
            <v>1.2.1.4.1.4</v>
          </cell>
          <cell r="B251" t="str">
            <v xml:space="preserve"> CUOTAS OBRERAS IMSS </v>
          </cell>
          <cell r="C251">
            <v>0</v>
          </cell>
          <cell r="D251">
            <v>2191.359999999695</v>
          </cell>
          <cell r="E251">
            <v>1694.17</v>
          </cell>
          <cell r="F251">
            <v>2827.96</v>
          </cell>
          <cell r="G251">
            <v>0</v>
          </cell>
          <cell r="H251">
            <v>3325.149999999695</v>
          </cell>
        </row>
        <row r="252">
          <cell r="A252" t="str">
            <v>1.2.1.4.1.4.1</v>
          </cell>
          <cell r="B252" t="str">
            <v>CUOTAS OBRERAS IMSS</v>
          </cell>
          <cell r="C252">
            <v>0</v>
          </cell>
          <cell r="D252">
            <v>2191.359999999695</v>
          </cell>
          <cell r="E252">
            <v>1694.17</v>
          </cell>
          <cell r="F252">
            <v>2827.96</v>
          </cell>
          <cell r="G252">
            <v>0</v>
          </cell>
          <cell r="H252">
            <v>3325.149999999695</v>
          </cell>
        </row>
        <row r="253">
          <cell r="A253" t="str">
            <v>1.2.1.4.2</v>
          </cell>
          <cell r="B253" t="str">
            <v xml:space="preserve"> COBROS POR CUENTA DE TERCEROS </v>
          </cell>
          <cell r="C253">
            <v>0</v>
          </cell>
          <cell r="D253">
            <v>12691.559999999306</v>
          </cell>
          <cell r="E253">
            <v>0</v>
          </cell>
          <cell r="F253">
            <v>15494.06</v>
          </cell>
          <cell r="G253">
            <v>0</v>
          </cell>
          <cell r="H253">
            <v>28185.619999999304</v>
          </cell>
        </row>
        <row r="254">
          <cell r="A254" t="str">
            <v>1.2.1.4.2.1</v>
          </cell>
          <cell r="B254" t="str">
            <v>AMORTIZACION DE CREDITOS INFONAVIT</v>
          </cell>
          <cell r="C254">
            <v>0</v>
          </cell>
          <cell r="D254">
            <v>7348.5800000000745</v>
          </cell>
          <cell r="E254">
            <v>0</v>
          </cell>
          <cell r="F254">
            <v>15494.06</v>
          </cell>
          <cell r="G254">
            <v>0</v>
          </cell>
          <cell r="H254">
            <v>22842.640000000072</v>
          </cell>
        </row>
        <row r="255">
          <cell r="A255" t="str">
            <v>1.2.1.4.2.3</v>
          </cell>
          <cell r="B255" t="str">
            <v>APORTACION VOLUNTARIA AL SAR</v>
          </cell>
          <cell r="C255">
            <v>0</v>
          </cell>
          <cell r="D255">
            <v>5125.71</v>
          </cell>
          <cell r="E255">
            <v>0</v>
          </cell>
          <cell r="F255">
            <v>0</v>
          </cell>
          <cell r="G255">
            <v>0</v>
          </cell>
          <cell r="H255">
            <v>5125.71</v>
          </cell>
        </row>
        <row r="256">
          <cell r="A256" t="str">
            <v>1.2.1.4.2.6</v>
          </cell>
          <cell r="B256" t="str">
            <v>PENSION ALIMENTICIA</v>
          </cell>
          <cell r="C256">
            <v>0</v>
          </cell>
          <cell r="D256">
            <v>217.26999999998952</v>
          </cell>
          <cell r="E256">
            <v>0</v>
          </cell>
          <cell r="F256">
            <v>0</v>
          </cell>
          <cell r="G256">
            <v>0</v>
          </cell>
          <cell r="H256">
            <v>217.26999999998952</v>
          </cell>
        </row>
        <row r="257">
          <cell r="A257" t="str">
            <v>1.2.1.5</v>
          </cell>
          <cell r="B257" t="str">
            <v xml:space="preserve"> ANTICIPOS DE CLIENTES </v>
          </cell>
          <cell r="C257">
            <v>0</v>
          </cell>
          <cell r="D257">
            <v>69980.482818487566</v>
          </cell>
          <cell r="E257">
            <v>8000</v>
          </cell>
          <cell r="F257">
            <v>2500</v>
          </cell>
          <cell r="G257">
            <v>0</v>
          </cell>
          <cell r="H257">
            <v>64480.482818487551</v>
          </cell>
        </row>
        <row r="258">
          <cell r="A258" t="str">
            <v>1.2.1.5.1</v>
          </cell>
          <cell r="B258" t="str">
            <v xml:space="preserve"> ANTICIPOS DE CLIENTES </v>
          </cell>
          <cell r="C258">
            <v>0</v>
          </cell>
          <cell r="D258">
            <v>69980.482818487566</v>
          </cell>
          <cell r="E258">
            <v>8000</v>
          </cell>
          <cell r="F258">
            <v>2500</v>
          </cell>
          <cell r="G258">
            <v>0</v>
          </cell>
          <cell r="H258">
            <v>64480.482818487551</v>
          </cell>
        </row>
        <row r="259">
          <cell r="A259" t="str">
            <v>1.2.1.5.1.1</v>
          </cell>
          <cell r="B259" t="str">
            <v xml:space="preserve"> ANTICIPOS DE CLIENTES NACIONALES </v>
          </cell>
          <cell r="C259">
            <v>0</v>
          </cell>
          <cell r="D259">
            <v>69980.482818487566</v>
          </cell>
          <cell r="E259">
            <v>8000</v>
          </cell>
          <cell r="F259">
            <v>2500</v>
          </cell>
          <cell r="G259">
            <v>0</v>
          </cell>
          <cell r="H259">
            <v>64480.482818487551</v>
          </cell>
        </row>
        <row r="260">
          <cell r="A260" t="str">
            <v>1.2.1.5.1.1.1</v>
          </cell>
          <cell r="B260" t="str">
            <v xml:space="preserve">PUBLICO EN GENERAL  </v>
          </cell>
          <cell r="C260">
            <v>0</v>
          </cell>
          <cell r="D260">
            <v>29612.542559867026</v>
          </cell>
          <cell r="E260">
            <v>4500</v>
          </cell>
          <cell r="F260">
            <v>0</v>
          </cell>
          <cell r="G260">
            <v>0</v>
          </cell>
          <cell r="H260">
            <v>25112.542559867026</v>
          </cell>
        </row>
        <row r="261">
          <cell r="A261" t="str">
            <v>1.2.1.5.1.1.13</v>
          </cell>
          <cell r="B261" t="str">
            <v xml:space="preserve">AXA Seguros, S.A. de C.V.  </v>
          </cell>
          <cell r="C261">
            <v>0</v>
          </cell>
          <cell r="D261">
            <v>29.431034000000182</v>
          </cell>
          <cell r="E261">
            <v>0</v>
          </cell>
          <cell r="F261">
            <v>0</v>
          </cell>
          <cell r="G261">
            <v>0</v>
          </cell>
          <cell r="H261">
            <v>29.431034000000182</v>
          </cell>
        </row>
        <row r="262">
          <cell r="A262" t="str">
            <v>1.2.1.5.1.1.42</v>
          </cell>
          <cell r="B262" t="str">
            <v xml:space="preserve">ORTHOPEDIC MEDICAL CENTER S.A. DE C.V.  </v>
          </cell>
          <cell r="C262">
            <v>0</v>
          </cell>
          <cell r="D262">
            <v>1000</v>
          </cell>
          <cell r="E262">
            <v>0</v>
          </cell>
          <cell r="F262">
            <v>0</v>
          </cell>
          <cell r="G262">
            <v>0</v>
          </cell>
          <cell r="H262">
            <v>1000</v>
          </cell>
        </row>
        <row r="263">
          <cell r="A263" t="str">
            <v>1.2.1.5.1.1.83</v>
          </cell>
          <cell r="B263" t="str">
            <v xml:space="preserve">BRILOS DE MÉXICO S.A. DE C.V.  </v>
          </cell>
          <cell r="C263">
            <v>0</v>
          </cell>
          <cell r="D263">
            <v>21687.125284379232</v>
          </cell>
          <cell r="E263">
            <v>0</v>
          </cell>
          <cell r="F263">
            <v>0</v>
          </cell>
          <cell r="G263">
            <v>0</v>
          </cell>
          <cell r="H263">
            <v>21687.125284379232</v>
          </cell>
        </row>
        <row r="264">
          <cell r="A264" t="str">
            <v>1.2.1.5.1.1.106</v>
          </cell>
          <cell r="B264" t="str">
            <v xml:space="preserve">VOLKSWAGEN LEASING SA DE CV  </v>
          </cell>
          <cell r="C264">
            <v>0</v>
          </cell>
          <cell r="D264">
            <v>12749.956897</v>
          </cell>
          <cell r="E264">
            <v>0</v>
          </cell>
          <cell r="F264">
            <v>0</v>
          </cell>
          <cell r="G264">
            <v>0</v>
          </cell>
          <cell r="H264">
            <v>12749.956897</v>
          </cell>
        </row>
        <row r="265">
          <cell r="A265" t="str">
            <v>1.2.1.5.1.1.121</v>
          </cell>
          <cell r="B265" t="str">
            <v xml:space="preserve">HBD CENTRO DE CIRUGIA DE CORTA ESTANCIA MEXICO UNO S A P I DE C V  </v>
          </cell>
          <cell r="C265">
            <v>0</v>
          </cell>
          <cell r="D265">
            <v>1000</v>
          </cell>
          <cell r="E265">
            <v>0</v>
          </cell>
          <cell r="F265">
            <v>0</v>
          </cell>
          <cell r="G265">
            <v>0</v>
          </cell>
          <cell r="H265">
            <v>1000</v>
          </cell>
        </row>
        <row r="266">
          <cell r="A266" t="str">
            <v>1.2.1.5.1.1.122</v>
          </cell>
          <cell r="B266" t="str">
            <v>CARLOS PONCE BIUSTOS</v>
          </cell>
          <cell r="C266">
            <v>0</v>
          </cell>
          <cell r="D266">
            <v>15.862069</v>
          </cell>
          <cell r="E266">
            <v>0</v>
          </cell>
          <cell r="F266">
            <v>0</v>
          </cell>
          <cell r="G266">
            <v>0</v>
          </cell>
          <cell r="H266">
            <v>15.862069</v>
          </cell>
        </row>
        <row r="267">
          <cell r="A267" t="str">
            <v>1.2.1.5.1.1.123</v>
          </cell>
          <cell r="B267" t="str">
            <v>FLOR ADRIANA LUNA JAIME</v>
          </cell>
          <cell r="C267">
            <v>0</v>
          </cell>
          <cell r="D267">
            <v>27.043102999999999</v>
          </cell>
          <cell r="E267">
            <v>0</v>
          </cell>
          <cell r="F267">
            <v>0</v>
          </cell>
          <cell r="G267">
            <v>0</v>
          </cell>
          <cell r="H267">
            <v>27.043102999999999</v>
          </cell>
        </row>
        <row r="268">
          <cell r="A268" t="str">
            <v>1.2.1.5.1.1.124</v>
          </cell>
          <cell r="B268" t="str">
            <v>SERGIO GABRIEL NOGUEIRA PARRODI</v>
          </cell>
          <cell r="C268">
            <v>0</v>
          </cell>
          <cell r="D268">
            <v>14.543103</v>
          </cell>
          <cell r="E268">
            <v>0</v>
          </cell>
          <cell r="F268">
            <v>0</v>
          </cell>
          <cell r="G268">
            <v>0</v>
          </cell>
          <cell r="H268">
            <v>14.543103</v>
          </cell>
        </row>
        <row r="269">
          <cell r="A269" t="str">
            <v>1.2.1.5.1.1.126</v>
          </cell>
          <cell r="B269" t="str">
            <v>JANET IVON RODRIGUEZ CASTILLO</v>
          </cell>
          <cell r="C269">
            <v>0</v>
          </cell>
          <cell r="D269">
            <v>8.3448279999999997</v>
          </cell>
          <cell r="E269">
            <v>0</v>
          </cell>
          <cell r="F269">
            <v>0</v>
          </cell>
          <cell r="G269">
            <v>0</v>
          </cell>
          <cell r="H269">
            <v>8.3448279999999997</v>
          </cell>
        </row>
        <row r="270">
          <cell r="A270" t="str">
            <v>1.2.1.5.1.1.127</v>
          </cell>
          <cell r="B270" t="str">
            <v>SOFIA KARINA KURI GARCIA</v>
          </cell>
          <cell r="C270">
            <v>0</v>
          </cell>
          <cell r="D270">
            <v>335.62927199999831</v>
          </cell>
          <cell r="E270">
            <v>0</v>
          </cell>
          <cell r="F270">
            <v>0</v>
          </cell>
          <cell r="G270">
            <v>0</v>
          </cell>
          <cell r="H270">
            <v>335.62927199999831</v>
          </cell>
        </row>
        <row r="271">
          <cell r="A271" t="str">
            <v>1.2.1.5.1.1.139</v>
          </cell>
          <cell r="B271" t="str">
            <v xml:space="preserve">3I ELECTRONICS SA DE CV  </v>
          </cell>
          <cell r="C271">
            <v>0</v>
          </cell>
          <cell r="D271">
            <v>3500</v>
          </cell>
          <cell r="E271">
            <v>3500</v>
          </cell>
          <cell r="F271">
            <v>0</v>
          </cell>
          <cell r="G271">
            <v>0</v>
          </cell>
          <cell r="H271">
            <v>0</v>
          </cell>
        </row>
        <row r="272">
          <cell r="A272" t="str">
            <v>1.2.1.5.1.1.140</v>
          </cell>
          <cell r="B272" t="str">
            <v>ELSA AMELIA JUAREZ ROJAS</v>
          </cell>
          <cell r="C272">
            <v>0</v>
          </cell>
          <cell r="D272">
            <v>0</v>
          </cell>
          <cell r="E272">
            <v>0</v>
          </cell>
          <cell r="F272">
            <v>2500</v>
          </cell>
          <cell r="G272">
            <v>0</v>
          </cell>
          <cell r="H272">
            <v>2500</v>
          </cell>
        </row>
        <row r="273">
          <cell r="A273" t="str">
            <v>1.2.1.8</v>
          </cell>
          <cell r="B273" t="str">
            <v xml:space="preserve"> PASIVOS FINANCIEROS E INSTRUMENTOS FINANCIEROS DE DEUDA </v>
          </cell>
          <cell r="C273">
            <v>0</v>
          </cell>
          <cell r="D273">
            <v>253058.57999999973</v>
          </cell>
          <cell r="E273">
            <v>22864.23</v>
          </cell>
          <cell r="F273">
            <v>38707.879999999997</v>
          </cell>
          <cell r="G273">
            <v>0</v>
          </cell>
          <cell r="H273">
            <v>268902.22999999975</v>
          </cell>
        </row>
        <row r="274">
          <cell r="A274" t="str">
            <v>1.2.1.8.1</v>
          </cell>
          <cell r="B274" t="str">
            <v xml:space="preserve"> DOCUMENTOS POR PAGAR </v>
          </cell>
          <cell r="C274">
            <v>0</v>
          </cell>
          <cell r="D274">
            <v>253058.57999999973</v>
          </cell>
          <cell r="E274">
            <v>22864.23</v>
          </cell>
          <cell r="F274">
            <v>38707.879999999997</v>
          </cell>
          <cell r="G274">
            <v>0</v>
          </cell>
          <cell r="H274">
            <v>268902.22999999975</v>
          </cell>
        </row>
        <row r="275">
          <cell r="A275" t="str">
            <v>1.2.1.8.1.1</v>
          </cell>
          <cell r="B275" t="str">
            <v xml:space="preserve"> PRESTAMOS BANCARIOS </v>
          </cell>
          <cell r="C275">
            <v>0</v>
          </cell>
          <cell r="D275">
            <v>253058.57999999973</v>
          </cell>
          <cell r="E275">
            <v>22864.23</v>
          </cell>
          <cell r="F275">
            <v>38707.879999999997</v>
          </cell>
          <cell r="G275">
            <v>0</v>
          </cell>
          <cell r="H275">
            <v>268902.22999999975</v>
          </cell>
        </row>
        <row r="276">
          <cell r="A276" t="str">
            <v>1.2.1.8.1.1.1</v>
          </cell>
          <cell r="B276" t="str">
            <v xml:space="preserve"> PRESTAMOS BANCARIOS NACIONALES </v>
          </cell>
          <cell r="C276">
            <v>0</v>
          </cell>
          <cell r="D276">
            <v>253058.57999999973</v>
          </cell>
          <cell r="E276">
            <v>22864.23</v>
          </cell>
          <cell r="F276">
            <v>38707.879999999997</v>
          </cell>
          <cell r="G276">
            <v>0</v>
          </cell>
          <cell r="H276">
            <v>268902.22999999975</v>
          </cell>
        </row>
        <row r="277">
          <cell r="A277" t="str">
            <v>1.2.1.8.1.1.1.1</v>
          </cell>
          <cell r="B277" t="str">
            <v>T.E. JOSE LUCIO FUENTES LUCIO</v>
          </cell>
          <cell r="C277">
            <v>0</v>
          </cell>
          <cell r="D277">
            <v>123570.54000000015</v>
          </cell>
          <cell r="E277">
            <v>11477.18</v>
          </cell>
          <cell r="F277">
            <v>36443.279999999999</v>
          </cell>
          <cell r="G277">
            <v>0</v>
          </cell>
          <cell r="H277">
            <v>148536.64000000016</v>
          </cell>
        </row>
        <row r="278">
          <cell r="A278" t="str">
            <v>1.2.1.8.1.1.1.2</v>
          </cell>
          <cell r="B278" t="str">
            <v>T.E. LOURDES  VELAZQUEZ MARIN</v>
          </cell>
          <cell r="C278">
            <v>0</v>
          </cell>
          <cell r="D278">
            <v>129488.03999999957</v>
          </cell>
          <cell r="E278">
            <v>11387.05</v>
          </cell>
          <cell r="F278">
            <v>2264.6</v>
          </cell>
          <cell r="G278">
            <v>0</v>
          </cell>
          <cell r="H278">
            <v>120365.58999999957</v>
          </cell>
        </row>
        <row r="279">
          <cell r="A279" t="str">
            <v>1.2.1.11</v>
          </cell>
          <cell r="B279" t="str">
            <v xml:space="preserve"> OTROS PASIVOS A CORTO PLAZO </v>
          </cell>
          <cell r="C279">
            <v>0</v>
          </cell>
          <cell r="D279">
            <v>588720.96477497136</v>
          </cell>
          <cell r="E279">
            <v>473754.8171369998</v>
          </cell>
          <cell r="F279">
            <v>498596.0706909998</v>
          </cell>
          <cell r="G279">
            <v>0</v>
          </cell>
          <cell r="H279">
            <v>613562.21832897142</v>
          </cell>
        </row>
        <row r="280">
          <cell r="A280" t="str">
            <v>1.2.1.11.1</v>
          </cell>
          <cell r="B280" t="str">
            <v xml:space="preserve"> IMPUESTOS TRASLADADOS COBRADOS </v>
          </cell>
          <cell r="C280">
            <v>0</v>
          </cell>
          <cell r="D280">
            <v>1.3818529210984707</v>
          </cell>
          <cell r="E280">
            <v>207422.86</v>
          </cell>
          <cell r="F280">
            <v>207422.90499500011</v>
          </cell>
          <cell r="G280">
            <v>0</v>
          </cell>
          <cell r="H280">
            <v>1.4268479212187231</v>
          </cell>
        </row>
        <row r="281">
          <cell r="A281" t="str">
            <v>1.2.1.11.1.1</v>
          </cell>
          <cell r="B281" t="str">
            <v xml:space="preserve"> IVA TRASLADADO COBRADO </v>
          </cell>
          <cell r="C281">
            <v>0</v>
          </cell>
          <cell r="D281">
            <v>1.3818529210984707</v>
          </cell>
          <cell r="E281">
            <v>207422.86</v>
          </cell>
          <cell r="F281">
            <v>207422.90499500011</v>
          </cell>
          <cell r="G281">
            <v>0</v>
          </cell>
          <cell r="H281">
            <v>1.4268479212187231</v>
          </cell>
        </row>
        <row r="282">
          <cell r="A282" t="str">
            <v>1.2.1.11.1.1.1</v>
          </cell>
          <cell r="B282" t="str">
            <v>IVA TRASLADADO COBRADO</v>
          </cell>
          <cell r="C282">
            <v>0</v>
          </cell>
          <cell r="D282">
            <v>1.3818529210984707</v>
          </cell>
          <cell r="E282">
            <v>207422.86</v>
          </cell>
          <cell r="F282">
            <v>207422.90499500011</v>
          </cell>
          <cell r="G282">
            <v>0</v>
          </cell>
          <cell r="H282">
            <v>1.4268479212187231</v>
          </cell>
        </row>
        <row r="283">
          <cell r="A283" t="str">
            <v>1.2.1.11.2</v>
          </cell>
          <cell r="B283" t="str">
            <v xml:space="preserve"> IMPUESTOS TRASLADADOS NO COBRADOS </v>
          </cell>
          <cell r="C283">
            <v>0</v>
          </cell>
          <cell r="D283">
            <v>588019.60292205028</v>
          </cell>
          <cell r="E283">
            <v>242214.05713699979</v>
          </cell>
          <cell r="F283">
            <v>267755.24569599971</v>
          </cell>
          <cell r="G283">
            <v>0</v>
          </cell>
          <cell r="H283">
            <v>613560.7914810502</v>
          </cell>
        </row>
        <row r="284">
          <cell r="A284" t="str">
            <v>1.2.1.11.2.1</v>
          </cell>
          <cell r="B284" t="str">
            <v xml:space="preserve"> IVA TRASLADADO NO COBRADO </v>
          </cell>
          <cell r="C284">
            <v>0</v>
          </cell>
          <cell r="D284">
            <v>588019.60292205028</v>
          </cell>
          <cell r="E284">
            <v>242214.05713699979</v>
          </cell>
          <cell r="F284">
            <v>267755.24569599971</v>
          </cell>
          <cell r="G284">
            <v>0</v>
          </cell>
          <cell r="H284">
            <v>613560.7914810502</v>
          </cell>
        </row>
        <row r="285">
          <cell r="A285" t="str">
            <v>1.2.1.11.2.1.1</v>
          </cell>
          <cell r="B285" t="str">
            <v>IVA TRASLADADO 16% NO COBRADO</v>
          </cell>
          <cell r="C285">
            <v>0</v>
          </cell>
          <cell r="D285">
            <v>588019.60292205028</v>
          </cell>
          <cell r="E285">
            <v>242214.05713699979</v>
          </cell>
          <cell r="F285">
            <v>267755.24569599971</v>
          </cell>
          <cell r="G285">
            <v>0</v>
          </cell>
          <cell r="H285">
            <v>613560.7914810502</v>
          </cell>
        </row>
        <row r="286">
          <cell r="A286" t="str">
            <v>1.2.1.11.3</v>
          </cell>
          <cell r="B286" t="str">
            <v xml:space="preserve"> IMPUESTOS RETENIDOS NO PAGADOS </v>
          </cell>
          <cell r="C286">
            <v>0</v>
          </cell>
          <cell r="D286">
            <v>699.97999999998137</v>
          </cell>
          <cell r="E286">
            <v>24117.899999999998</v>
          </cell>
          <cell r="F286">
            <v>23417.919999999998</v>
          </cell>
          <cell r="G286">
            <v>0</v>
          </cell>
          <cell r="H286">
            <v>0</v>
          </cell>
        </row>
        <row r="287">
          <cell r="A287" t="str">
            <v>1.2.1.11.3.1</v>
          </cell>
          <cell r="B287" t="str">
            <v xml:space="preserve"> ISR RETENIDO NO PAGADO </v>
          </cell>
          <cell r="C287">
            <v>0</v>
          </cell>
          <cell r="D287">
            <v>699.97999999998137</v>
          </cell>
          <cell r="E287">
            <v>17122.78</v>
          </cell>
          <cell r="F287">
            <v>16422.8</v>
          </cell>
          <cell r="G287">
            <v>0</v>
          </cell>
          <cell r="H287">
            <v>0</v>
          </cell>
        </row>
        <row r="288">
          <cell r="A288" t="str">
            <v>1.2.1.11.3.1.1</v>
          </cell>
          <cell r="B288" t="str">
            <v xml:space="preserve"> ISR RETENIDO A RESIDENTES EN EL PAIS NO PAGADO </v>
          </cell>
          <cell r="C288">
            <v>0</v>
          </cell>
          <cell r="D288">
            <v>699.97999999998137</v>
          </cell>
          <cell r="E288">
            <v>17122.78</v>
          </cell>
          <cell r="F288">
            <v>16422.8</v>
          </cell>
          <cell r="G288">
            <v>0</v>
          </cell>
          <cell r="H288">
            <v>0</v>
          </cell>
        </row>
        <row r="289">
          <cell r="A289" t="str">
            <v>1.2.1.11.3.1.1.1</v>
          </cell>
          <cell r="B289" t="str">
            <v>ISR RETENIDO POR SALARIOS</v>
          </cell>
          <cell r="C289">
            <v>0</v>
          </cell>
          <cell r="D289">
            <v>699.97999999998137</v>
          </cell>
          <cell r="E289">
            <v>10565.82</v>
          </cell>
          <cell r="F289">
            <v>9865.84</v>
          </cell>
          <cell r="G289">
            <v>0</v>
          </cell>
          <cell r="H289">
            <v>0</v>
          </cell>
        </row>
        <row r="290">
          <cell r="A290" t="str">
            <v>1.2.1.11.3.1.1.4</v>
          </cell>
          <cell r="B290" t="str">
            <v>ISR RETENIDO POR ARRENDAMIENTOS  AL 10% NO PAGADO</v>
          </cell>
          <cell r="C290">
            <v>0</v>
          </cell>
          <cell r="D290">
            <v>0</v>
          </cell>
          <cell r="E290">
            <v>6556.96</v>
          </cell>
          <cell r="F290">
            <v>6556.96</v>
          </cell>
          <cell r="G290">
            <v>0</v>
          </cell>
          <cell r="H290">
            <v>0</v>
          </cell>
        </row>
        <row r="291">
          <cell r="A291" t="str">
            <v>1.2.1.11.3.2</v>
          </cell>
          <cell r="B291" t="str">
            <v xml:space="preserve"> IVA RETENIDO NO PAGADO </v>
          </cell>
          <cell r="C291">
            <v>0</v>
          </cell>
          <cell r="D291">
            <v>0</v>
          </cell>
          <cell r="E291">
            <v>6995.12</v>
          </cell>
          <cell r="F291">
            <v>6995.12</v>
          </cell>
          <cell r="G291">
            <v>0</v>
          </cell>
          <cell r="H291">
            <v>0</v>
          </cell>
        </row>
        <row r="292">
          <cell r="A292" t="str">
            <v>1.2.1.11.3.2.1</v>
          </cell>
          <cell r="B292" t="str">
            <v>IVA RETENCION  2/3 NO PAGADO</v>
          </cell>
          <cell r="C292">
            <v>0</v>
          </cell>
          <cell r="D292">
            <v>0</v>
          </cell>
          <cell r="E292">
            <v>6995.12</v>
          </cell>
          <cell r="F292">
            <v>6995.12</v>
          </cell>
          <cell r="G292">
            <v>0</v>
          </cell>
          <cell r="H292">
            <v>0</v>
          </cell>
        </row>
        <row r="293">
          <cell r="A293" t="str">
            <v>1.3</v>
          </cell>
          <cell r="B293" t="str">
            <v xml:space="preserve"> CAPITAL CONTABLE </v>
          </cell>
          <cell r="C293">
            <v>0</v>
          </cell>
          <cell r="D293">
            <v>5676743.4902666397</v>
          </cell>
          <cell r="E293">
            <v>0</v>
          </cell>
          <cell r="F293">
            <v>0</v>
          </cell>
          <cell r="G293">
            <v>0</v>
          </cell>
          <cell r="H293">
            <v>5676743.4902666397</v>
          </cell>
        </row>
        <row r="294">
          <cell r="A294" t="str">
            <v>1.3.1</v>
          </cell>
          <cell r="B294" t="str">
            <v xml:space="preserve"> CAPITAL CONTRIBUIDO </v>
          </cell>
          <cell r="C294">
            <v>0</v>
          </cell>
          <cell r="D294">
            <v>1650000</v>
          </cell>
          <cell r="E294">
            <v>0</v>
          </cell>
          <cell r="F294">
            <v>0</v>
          </cell>
          <cell r="G294">
            <v>0</v>
          </cell>
          <cell r="H294">
            <v>1650000</v>
          </cell>
        </row>
        <row r="295">
          <cell r="A295" t="str">
            <v>1.3.1.1</v>
          </cell>
          <cell r="B295" t="str">
            <v xml:space="preserve"> CAPITAL SOCIAL </v>
          </cell>
          <cell r="C295">
            <v>0</v>
          </cell>
          <cell r="D295">
            <v>1600000</v>
          </cell>
          <cell r="E295">
            <v>0</v>
          </cell>
          <cell r="F295">
            <v>0</v>
          </cell>
          <cell r="G295">
            <v>0</v>
          </cell>
          <cell r="H295">
            <v>1600000</v>
          </cell>
        </row>
        <row r="296">
          <cell r="A296" t="str">
            <v>1.3.1.1.1</v>
          </cell>
          <cell r="B296" t="str">
            <v xml:space="preserve"> CAPITAL SOCIAL FIJO </v>
          </cell>
          <cell r="C296">
            <v>0</v>
          </cell>
          <cell r="D296">
            <v>1600000</v>
          </cell>
          <cell r="E296">
            <v>0</v>
          </cell>
          <cell r="F296">
            <v>0</v>
          </cell>
          <cell r="G296">
            <v>0</v>
          </cell>
          <cell r="H296">
            <v>1600000</v>
          </cell>
        </row>
        <row r="297">
          <cell r="A297" t="str">
            <v>1.3.1.1.1.1</v>
          </cell>
          <cell r="B297" t="str">
            <v xml:space="preserve"> CAPITAL SOCIAL FIJO SUSCRITO </v>
          </cell>
          <cell r="C297">
            <v>0</v>
          </cell>
          <cell r="D297">
            <v>1600000</v>
          </cell>
          <cell r="E297">
            <v>0</v>
          </cell>
          <cell r="F297">
            <v>0</v>
          </cell>
          <cell r="G297">
            <v>0</v>
          </cell>
          <cell r="H297">
            <v>1600000</v>
          </cell>
        </row>
        <row r="298">
          <cell r="A298" t="str">
            <v>1.3.1.1.1.1.1</v>
          </cell>
          <cell r="B298" t="str">
            <v>CAPITAL SOCIAL FIJO SUSCRITO</v>
          </cell>
          <cell r="C298">
            <v>0</v>
          </cell>
          <cell r="D298">
            <v>1600000</v>
          </cell>
          <cell r="E298">
            <v>0</v>
          </cell>
          <cell r="F298">
            <v>0</v>
          </cell>
          <cell r="G298">
            <v>0</v>
          </cell>
          <cell r="H298">
            <v>1600000</v>
          </cell>
        </row>
        <row r="299">
          <cell r="A299" t="str">
            <v>1.3.1.2</v>
          </cell>
          <cell r="B299" t="str">
            <v xml:space="preserve"> APORTACIONES PARA FUTUROS AUMENTOS DE CAPITAL </v>
          </cell>
          <cell r="C299">
            <v>0</v>
          </cell>
          <cell r="D299">
            <v>50000</v>
          </cell>
          <cell r="E299">
            <v>0</v>
          </cell>
          <cell r="F299">
            <v>0</v>
          </cell>
          <cell r="G299">
            <v>0</v>
          </cell>
          <cell r="H299">
            <v>50000</v>
          </cell>
        </row>
        <row r="300">
          <cell r="A300" t="str">
            <v>1.3.1.2.1</v>
          </cell>
          <cell r="B300" t="str">
            <v xml:space="preserve"> APORTACIONES PARA FUTUROS AUMENTOS DE CAPITAL </v>
          </cell>
          <cell r="C300">
            <v>0</v>
          </cell>
          <cell r="D300">
            <v>50000</v>
          </cell>
          <cell r="E300">
            <v>0</v>
          </cell>
          <cell r="F300">
            <v>0</v>
          </cell>
          <cell r="G300">
            <v>0</v>
          </cell>
          <cell r="H300">
            <v>50000</v>
          </cell>
        </row>
        <row r="301">
          <cell r="A301" t="str">
            <v>1.3.1.2.1.2</v>
          </cell>
          <cell r="B301" t="str">
            <v>LOURDES VELAZQUEZ MERIN</v>
          </cell>
          <cell r="C301">
            <v>0</v>
          </cell>
          <cell r="D301">
            <v>50000</v>
          </cell>
          <cell r="E301">
            <v>0</v>
          </cell>
          <cell r="F301">
            <v>0</v>
          </cell>
          <cell r="G301">
            <v>0</v>
          </cell>
          <cell r="H301">
            <v>50000</v>
          </cell>
        </row>
        <row r="302">
          <cell r="A302" t="str">
            <v>1.3.2</v>
          </cell>
          <cell r="B302" t="str">
            <v xml:space="preserve"> CAPITAL GANADO (DEFICIT) </v>
          </cell>
          <cell r="C302">
            <v>0</v>
          </cell>
          <cell r="D302">
            <v>4026743.4902666397</v>
          </cell>
          <cell r="E302">
            <v>0</v>
          </cell>
          <cell r="F302">
            <v>0</v>
          </cell>
          <cell r="G302">
            <v>0</v>
          </cell>
          <cell r="H302">
            <v>4026743.4902666397</v>
          </cell>
        </row>
        <row r="303">
          <cell r="A303" t="str">
            <v>1.3.2.1</v>
          </cell>
          <cell r="B303" t="str">
            <v xml:space="preserve"> UTILIDADES O PERDIDAS ACUMULADAS </v>
          </cell>
          <cell r="C303">
            <v>0</v>
          </cell>
          <cell r="D303">
            <v>4026743.4902666397</v>
          </cell>
          <cell r="E303">
            <v>0</v>
          </cell>
          <cell r="F303">
            <v>0</v>
          </cell>
          <cell r="G303">
            <v>0</v>
          </cell>
          <cell r="H303">
            <v>4026743.4902666397</v>
          </cell>
        </row>
        <row r="304">
          <cell r="A304" t="str">
            <v>1.3.2.1.1</v>
          </cell>
          <cell r="B304" t="str">
            <v xml:space="preserve"> UTILIDADES RETENIDAS DE EJERCICIOS ANTERIORES </v>
          </cell>
          <cell r="C304">
            <v>0</v>
          </cell>
          <cell r="D304">
            <v>6686091.2041087747</v>
          </cell>
          <cell r="E304">
            <v>0</v>
          </cell>
          <cell r="F304">
            <v>0</v>
          </cell>
          <cell r="G304">
            <v>0</v>
          </cell>
          <cell r="H304">
            <v>6686091.2041087747</v>
          </cell>
        </row>
        <row r="305">
          <cell r="A305" t="str">
            <v>1.3.2.1.1.1</v>
          </cell>
          <cell r="B305" t="str">
            <v>Ejercicio 2017</v>
          </cell>
          <cell r="C305">
            <v>0</v>
          </cell>
          <cell r="D305">
            <v>1032976.6100000001</v>
          </cell>
          <cell r="E305">
            <v>0</v>
          </cell>
          <cell r="F305">
            <v>0</v>
          </cell>
          <cell r="G305">
            <v>0</v>
          </cell>
          <cell r="H305">
            <v>1032976.6100000001</v>
          </cell>
        </row>
        <row r="306">
          <cell r="A306" t="str">
            <v>1.3.2.1.1.2</v>
          </cell>
          <cell r="B306" t="str">
            <v>Ejercicio 2016</v>
          </cell>
          <cell r="C306">
            <v>0</v>
          </cell>
          <cell r="D306">
            <v>690471.02</v>
          </cell>
          <cell r="E306">
            <v>0</v>
          </cell>
          <cell r="F306">
            <v>0</v>
          </cell>
          <cell r="G306">
            <v>0</v>
          </cell>
          <cell r="H306">
            <v>690471.02</v>
          </cell>
        </row>
        <row r="307">
          <cell r="A307" t="str">
            <v>1.3.2.1.1.3</v>
          </cell>
          <cell r="B307" t="str">
            <v>Ejercicio 2015</v>
          </cell>
          <cell r="C307">
            <v>0</v>
          </cell>
          <cell r="D307">
            <v>412876.97</v>
          </cell>
          <cell r="E307">
            <v>0</v>
          </cell>
          <cell r="F307">
            <v>0</v>
          </cell>
          <cell r="G307">
            <v>0</v>
          </cell>
          <cell r="H307">
            <v>412876.97</v>
          </cell>
        </row>
        <row r="308">
          <cell r="A308" t="str">
            <v>1.3.2.1.1.4</v>
          </cell>
          <cell r="B308" t="str">
            <v>Ejercicio 2014</v>
          </cell>
          <cell r="C308">
            <v>0</v>
          </cell>
          <cell r="D308">
            <v>111882.62</v>
          </cell>
          <cell r="E308">
            <v>0</v>
          </cell>
          <cell r="F308">
            <v>0</v>
          </cell>
          <cell r="G308">
            <v>0</v>
          </cell>
          <cell r="H308">
            <v>111882.62</v>
          </cell>
        </row>
        <row r="309">
          <cell r="A309" t="str">
            <v>1.3.2.1.1.5</v>
          </cell>
          <cell r="B309" t="str">
            <v>Ejercicio 2013</v>
          </cell>
          <cell r="C309">
            <v>0</v>
          </cell>
          <cell r="D309">
            <v>7310.9</v>
          </cell>
          <cell r="E309">
            <v>0</v>
          </cell>
          <cell r="F309">
            <v>0</v>
          </cell>
          <cell r="G309">
            <v>0</v>
          </cell>
          <cell r="H309">
            <v>7310.9</v>
          </cell>
        </row>
        <row r="310">
          <cell r="A310" t="str">
            <v>1.3.2.1.1.6</v>
          </cell>
          <cell r="B310" t="str">
            <v>Ejercicio 2011</v>
          </cell>
          <cell r="C310">
            <v>0</v>
          </cell>
          <cell r="D310">
            <v>1126263.18</v>
          </cell>
          <cell r="E310">
            <v>0</v>
          </cell>
          <cell r="F310">
            <v>0</v>
          </cell>
          <cell r="G310">
            <v>0</v>
          </cell>
          <cell r="H310">
            <v>1126263.18</v>
          </cell>
        </row>
        <row r="311">
          <cell r="A311" t="str">
            <v>1.3.2.1.1.7</v>
          </cell>
          <cell r="B311" t="str">
            <v>Ejercicio 2010</v>
          </cell>
          <cell r="C311">
            <v>0</v>
          </cell>
          <cell r="D311">
            <v>2877738</v>
          </cell>
          <cell r="E311">
            <v>0</v>
          </cell>
          <cell r="F311">
            <v>0</v>
          </cell>
          <cell r="G311">
            <v>0</v>
          </cell>
          <cell r="H311">
            <v>2877738</v>
          </cell>
        </row>
        <row r="312">
          <cell r="A312" t="str">
            <v>1.3.2.1.1.8</v>
          </cell>
          <cell r="B312" t="str">
            <v>Ejercicio 2018</v>
          </cell>
          <cell r="C312">
            <v>0</v>
          </cell>
          <cell r="D312">
            <v>426571.9041087745</v>
          </cell>
          <cell r="E312">
            <v>0</v>
          </cell>
          <cell r="F312">
            <v>0</v>
          </cell>
          <cell r="G312">
            <v>0</v>
          </cell>
          <cell r="H312">
            <v>426571.9041087745</v>
          </cell>
        </row>
        <row r="313">
          <cell r="A313" t="str">
            <v>1.3.2.1.2</v>
          </cell>
          <cell r="B313" t="str">
            <v xml:space="preserve"> PERDIDAS ACUMULADAS DE EJERCICIOS ANTERIORES </v>
          </cell>
          <cell r="C313">
            <v>2659347.7138421349</v>
          </cell>
          <cell r="D313">
            <v>0</v>
          </cell>
          <cell r="E313">
            <v>0</v>
          </cell>
          <cell r="F313">
            <v>0</v>
          </cell>
          <cell r="G313">
            <v>2659347.7138421349</v>
          </cell>
          <cell r="H313">
            <v>0</v>
          </cell>
        </row>
        <row r="314">
          <cell r="A314" t="str">
            <v>1.3.2.1.2.1</v>
          </cell>
          <cell r="B314" t="str">
            <v>Ejercicio 2019</v>
          </cell>
          <cell r="C314">
            <v>1350488.132702125</v>
          </cell>
          <cell r="D314">
            <v>0</v>
          </cell>
          <cell r="E314">
            <v>0</v>
          </cell>
          <cell r="F314">
            <v>0</v>
          </cell>
          <cell r="G314">
            <v>1350488.132702125</v>
          </cell>
          <cell r="H314">
            <v>0</v>
          </cell>
        </row>
        <row r="315">
          <cell r="A315" t="str">
            <v>1.3.2.1.2.2</v>
          </cell>
          <cell r="B315" t="str">
            <v>Ejercicio 2020</v>
          </cell>
          <cell r="C315">
            <v>1308859.5811400099</v>
          </cell>
          <cell r="D315">
            <v>0</v>
          </cell>
          <cell r="E315">
            <v>0</v>
          </cell>
          <cell r="F315">
            <v>0</v>
          </cell>
          <cell r="G315">
            <v>1308859.5811400099</v>
          </cell>
          <cell r="H315">
            <v>0</v>
          </cell>
        </row>
        <row r="316">
          <cell r="A316" t="str">
            <v>2.1</v>
          </cell>
          <cell r="B316" t="str">
            <v xml:space="preserve"> VENTAS O INGRESOS NETOS </v>
          </cell>
          <cell r="C316">
            <v>0</v>
          </cell>
          <cell r="D316">
            <v>6460319.6898971852</v>
          </cell>
          <cell r="E316">
            <v>0</v>
          </cell>
          <cell r="F316">
            <v>1673470.2856000001</v>
          </cell>
          <cell r="G316">
            <v>0</v>
          </cell>
          <cell r="H316">
            <v>8133789.9754971853</v>
          </cell>
        </row>
        <row r="317">
          <cell r="A317" t="str">
            <v>2.1.1</v>
          </cell>
          <cell r="B317" t="str">
            <v xml:space="preserve"> VENTAS NETAS DE MERCANCIA </v>
          </cell>
          <cell r="C317">
            <v>0</v>
          </cell>
          <cell r="D317">
            <v>5561580.6580971852</v>
          </cell>
          <cell r="E317">
            <v>0</v>
          </cell>
          <cell r="F317">
            <v>1380355.1477999999</v>
          </cell>
          <cell r="G317">
            <v>0</v>
          </cell>
          <cell r="H317">
            <v>6941935.8058971856</v>
          </cell>
        </row>
        <row r="318">
          <cell r="A318" t="str">
            <v>2.1.1.1</v>
          </cell>
          <cell r="B318" t="str">
            <v xml:space="preserve"> VENTAS NETAS DE MERCANCIAS NACIONALES </v>
          </cell>
          <cell r="C318">
            <v>0</v>
          </cell>
          <cell r="D318">
            <v>5561580.6580971852</v>
          </cell>
          <cell r="E318">
            <v>0</v>
          </cell>
          <cell r="F318">
            <v>1380355.1477999999</v>
          </cell>
          <cell r="G318">
            <v>0</v>
          </cell>
          <cell r="H318">
            <v>6941935.8058971856</v>
          </cell>
        </row>
        <row r="319">
          <cell r="A319" t="str">
            <v>2.1.1.1.1</v>
          </cell>
          <cell r="B319" t="str">
            <v xml:space="preserve"> VENTAS Y/O SERVICIOS GRAVADOS A LA TASA GENERAL </v>
          </cell>
          <cell r="C319">
            <v>0</v>
          </cell>
          <cell r="D319">
            <v>5694382.6781001855</v>
          </cell>
          <cell r="E319">
            <v>0</v>
          </cell>
          <cell r="F319">
            <v>1380355.1477999999</v>
          </cell>
          <cell r="G319">
            <v>0</v>
          </cell>
          <cell r="H319">
            <v>7074737.8259001859</v>
          </cell>
        </row>
        <row r="320">
          <cell r="A320" t="str">
            <v>2.1.1.1.1.1</v>
          </cell>
          <cell r="B320" t="str">
            <v>VENTAS Y/O SERVICIOS GRAVADOS A LA TASA GENERAL DE CONTADO</v>
          </cell>
          <cell r="C320">
            <v>0</v>
          </cell>
          <cell r="D320">
            <v>2509306.8320000414</v>
          </cell>
          <cell r="E320">
            <v>0</v>
          </cell>
          <cell r="F320">
            <v>374811.87780000002</v>
          </cell>
          <cell r="G320">
            <v>0</v>
          </cell>
          <cell r="H320">
            <v>2884118.7098000413</v>
          </cell>
        </row>
        <row r="321">
          <cell r="A321" t="str">
            <v>2.1.1.1.1.2</v>
          </cell>
          <cell r="B321" t="str">
            <v>VENTAS Y/O SERVICIOS GRAVADOS A LA TASA GENERAL A CREDITO</v>
          </cell>
          <cell r="C321">
            <v>0</v>
          </cell>
          <cell r="D321">
            <v>3185075.8461001441</v>
          </cell>
          <cell r="E321">
            <v>0</v>
          </cell>
          <cell r="F321">
            <v>1005543.27</v>
          </cell>
          <cell r="G321">
            <v>0</v>
          </cell>
          <cell r="H321">
            <v>4190619.1161001441</v>
          </cell>
        </row>
        <row r="322">
          <cell r="A322" t="str">
            <v>2.1.1.1.4</v>
          </cell>
          <cell r="B322" t="str">
            <v xml:space="preserve"> DEVOLUCIONES, REBAJAS Y BONIFICACIONES SOBRE VENTAS NACIONALES </v>
          </cell>
          <cell r="C322">
            <v>132802.02000300004</v>
          </cell>
          <cell r="D322">
            <v>0</v>
          </cell>
          <cell r="E322">
            <v>0</v>
          </cell>
          <cell r="F322">
            <v>0</v>
          </cell>
          <cell r="G322">
            <v>132802.02000300004</v>
          </cell>
          <cell r="H322">
            <v>0</v>
          </cell>
        </row>
        <row r="323">
          <cell r="A323" t="str">
            <v>2.1.1.1.4.1</v>
          </cell>
          <cell r="B323" t="str">
            <v xml:space="preserve"> DEVOLUCIONES SOBRE VENTAS NACIONALES </v>
          </cell>
          <cell r="C323">
            <v>126222.02000000002</v>
          </cell>
          <cell r="D323">
            <v>0</v>
          </cell>
          <cell r="E323">
            <v>0</v>
          </cell>
          <cell r="F323">
            <v>0</v>
          </cell>
          <cell r="G323">
            <v>126222.02000000002</v>
          </cell>
          <cell r="H323">
            <v>0</v>
          </cell>
        </row>
        <row r="324">
          <cell r="A324" t="str">
            <v>2.1.1.1.4.1.1</v>
          </cell>
          <cell r="B324" t="str">
            <v>DEVOLUCIONES SOBRE VENTAS NACIONALES A LA TASA GENERAL</v>
          </cell>
          <cell r="C324">
            <v>126222.02000000002</v>
          </cell>
          <cell r="D324">
            <v>0</v>
          </cell>
          <cell r="E324">
            <v>0</v>
          </cell>
          <cell r="F324">
            <v>0</v>
          </cell>
          <cell r="G324">
            <v>126222.02000000002</v>
          </cell>
          <cell r="H324">
            <v>0</v>
          </cell>
        </row>
        <row r="325">
          <cell r="A325" t="str">
            <v>2.1.1.1.4.2</v>
          </cell>
          <cell r="B325" t="str">
            <v xml:space="preserve"> DESCUENTO COMERCIAL SOBRE VENTAS NACIONALES </v>
          </cell>
          <cell r="C325">
            <v>6580.0000030000228</v>
          </cell>
          <cell r="D325">
            <v>0</v>
          </cell>
          <cell r="E325">
            <v>0</v>
          </cell>
          <cell r="F325">
            <v>0</v>
          </cell>
          <cell r="G325">
            <v>6580.0000030000228</v>
          </cell>
          <cell r="H325">
            <v>0</v>
          </cell>
        </row>
        <row r="326">
          <cell r="A326" t="str">
            <v>2.1.1.1.4.2.1</v>
          </cell>
          <cell r="B326" t="str">
            <v>DESCUENTO COMERCIAL SOBRE VENTAS NACIONALES A LA TASA GENERAL</v>
          </cell>
          <cell r="C326">
            <v>6580.0000030000228</v>
          </cell>
          <cell r="D326">
            <v>0</v>
          </cell>
          <cell r="E326">
            <v>0</v>
          </cell>
          <cell r="F326">
            <v>0</v>
          </cell>
          <cell r="G326">
            <v>6580.0000030000228</v>
          </cell>
          <cell r="H326">
            <v>0</v>
          </cell>
        </row>
        <row r="327">
          <cell r="A327" t="str">
            <v>2.1.2</v>
          </cell>
          <cell r="B327" t="str">
            <v xml:space="preserve"> INGRESOS NETOS POR: </v>
          </cell>
          <cell r="C327">
            <v>0</v>
          </cell>
          <cell r="D327">
            <v>898739.03179999988</v>
          </cell>
          <cell r="E327">
            <v>0</v>
          </cell>
          <cell r="F327">
            <v>293115.13780000003</v>
          </cell>
          <cell r="G327">
            <v>0</v>
          </cell>
          <cell r="H327">
            <v>1191854.1695999999</v>
          </cell>
        </row>
        <row r="328">
          <cell r="A328" t="str">
            <v>2.1.2.20</v>
          </cell>
          <cell r="B328" t="str">
            <v xml:space="preserve"> SERVICIOS EN GENERAL </v>
          </cell>
          <cell r="C328">
            <v>0</v>
          </cell>
          <cell r="D328">
            <v>882287.70179999992</v>
          </cell>
          <cell r="E328">
            <v>0</v>
          </cell>
          <cell r="F328">
            <v>282615.13780000003</v>
          </cell>
          <cell r="G328">
            <v>0</v>
          </cell>
          <cell r="H328">
            <v>1164902.8395999998</v>
          </cell>
        </row>
        <row r="329">
          <cell r="A329" t="str">
            <v>2.1.2.20.1</v>
          </cell>
          <cell r="B329" t="str">
            <v xml:space="preserve"> SERVICIOS EN GENERAL </v>
          </cell>
          <cell r="C329">
            <v>0</v>
          </cell>
          <cell r="D329">
            <v>882287.70179999992</v>
          </cell>
          <cell r="E329">
            <v>0</v>
          </cell>
          <cell r="F329">
            <v>282615.13780000003</v>
          </cell>
          <cell r="G329">
            <v>0</v>
          </cell>
          <cell r="H329">
            <v>1164902.8395999998</v>
          </cell>
        </row>
        <row r="330">
          <cell r="A330" t="str">
            <v>2.1.2.20.1.7</v>
          </cell>
          <cell r="B330" t="str">
            <v>USO DE LENTE DE 2.4,  2.7, 2.9 MM</v>
          </cell>
          <cell r="C330">
            <v>0</v>
          </cell>
          <cell r="D330">
            <v>14120.69000000001</v>
          </cell>
          <cell r="E330">
            <v>0</v>
          </cell>
          <cell r="F330">
            <v>7000</v>
          </cell>
          <cell r="G330">
            <v>0</v>
          </cell>
          <cell r="H330">
            <v>21120.69000000001</v>
          </cell>
        </row>
        <row r="331">
          <cell r="A331" t="str">
            <v>2.1.2.20.1.9</v>
          </cell>
          <cell r="B331" t="str">
            <v>USO DE SILLA DE PLAYA.</v>
          </cell>
          <cell r="C331">
            <v>0</v>
          </cell>
          <cell r="D331">
            <v>120190</v>
          </cell>
          <cell r="E331">
            <v>0</v>
          </cell>
          <cell r="F331">
            <v>40687.068899999998</v>
          </cell>
          <cell r="G331">
            <v>0</v>
          </cell>
          <cell r="H331">
            <v>160877.06890000001</v>
          </cell>
        </row>
        <row r="332">
          <cell r="A332" t="str">
            <v>2.1.2.20.1.16</v>
          </cell>
          <cell r="B332" t="str">
            <v>RENTA DE EJERCITADOR PARA REHABILITACION DE RODILLA (POR DIA SUBSECUENTE)</v>
          </cell>
          <cell r="C332">
            <v>0</v>
          </cell>
          <cell r="D332">
            <v>30375</v>
          </cell>
          <cell r="E332">
            <v>0</v>
          </cell>
          <cell r="F332">
            <v>11750</v>
          </cell>
          <cell r="G332">
            <v>0</v>
          </cell>
          <cell r="H332">
            <v>42125</v>
          </cell>
        </row>
        <row r="333">
          <cell r="A333" t="str">
            <v>2.1.2.20.1.19</v>
          </cell>
          <cell r="B333" t="str">
            <v>RENTA DE EJERCITADOR PARA REHABILITACION DE RODILLA (POR PRIMER DIA DE USO)</v>
          </cell>
          <cell r="C333">
            <v>0</v>
          </cell>
          <cell r="D333">
            <v>9400.9600000000064</v>
          </cell>
          <cell r="E333">
            <v>0</v>
          </cell>
          <cell r="F333">
            <v>4000</v>
          </cell>
          <cell r="G333">
            <v>0</v>
          </cell>
          <cell r="H333">
            <v>13400.960000000006</v>
          </cell>
        </row>
        <row r="334">
          <cell r="A334" t="str">
            <v>2.1.2.20.1.31</v>
          </cell>
          <cell r="B334" t="str">
            <v>USO DE TORNIQUETE (KIDE)</v>
          </cell>
          <cell r="C334">
            <v>0</v>
          </cell>
          <cell r="D334">
            <v>8400</v>
          </cell>
          <cell r="E334">
            <v>0</v>
          </cell>
          <cell r="F334">
            <v>1272</v>
          </cell>
          <cell r="G334">
            <v>0</v>
          </cell>
          <cell r="H334">
            <v>9672</v>
          </cell>
        </row>
        <row r="335">
          <cell r="A335" t="str">
            <v>2.1.2.20.1.32</v>
          </cell>
          <cell r="B335" t="str">
            <v>RENTA DE TORRE CON EQUIPO PARA CIRUGIA</v>
          </cell>
          <cell r="C335">
            <v>0</v>
          </cell>
          <cell r="D335">
            <v>307537</v>
          </cell>
          <cell r="E335">
            <v>0</v>
          </cell>
          <cell r="F335">
            <v>52296</v>
          </cell>
          <cell r="G335">
            <v>0</v>
          </cell>
          <cell r="H335">
            <v>359833</v>
          </cell>
        </row>
        <row r="336">
          <cell r="A336" t="str">
            <v>2.1.2.20.1.42</v>
          </cell>
          <cell r="B336" t="str">
            <v>SERVICIO DE ESTERILIZACION DE INSTRUMENTAL</v>
          </cell>
          <cell r="C336">
            <v>0</v>
          </cell>
          <cell r="D336">
            <v>27105.000000000029</v>
          </cell>
          <cell r="E336">
            <v>0</v>
          </cell>
          <cell r="F336">
            <v>7000</v>
          </cell>
          <cell r="G336">
            <v>0</v>
          </cell>
          <cell r="H336">
            <v>34105.000000000029</v>
          </cell>
        </row>
        <row r="337">
          <cell r="A337" t="str">
            <v>2.1.2.20.1.47</v>
          </cell>
          <cell r="B337" t="str">
            <v>USO DE GRUA DE HOMBRO</v>
          </cell>
          <cell r="C337">
            <v>0</v>
          </cell>
          <cell r="D337">
            <v>1380</v>
          </cell>
          <cell r="E337">
            <v>0</v>
          </cell>
          <cell r="F337">
            <v>3000</v>
          </cell>
          <cell r="G337">
            <v>0</v>
          </cell>
          <cell r="H337">
            <v>4380</v>
          </cell>
        </row>
        <row r="338">
          <cell r="A338" t="str">
            <v>2.1.2.20.1.52</v>
          </cell>
          <cell r="B338" t="str">
            <v>RENTA DE EQUIPO DE ARTROSCOPIA Y PLASTIA DE LIGAMENTO, HTH,</v>
          </cell>
          <cell r="C338">
            <v>0</v>
          </cell>
          <cell r="D338">
            <v>0</v>
          </cell>
          <cell r="E338">
            <v>0</v>
          </cell>
          <cell r="F338">
            <v>19500</v>
          </cell>
          <cell r="G338">
            <v>0</v>
          </cell>
          <cell r="H338">
            <v>19500</v>
          </cell>
        </row>
        <row r="339">
          <cell r="A339" t="str">
            <v>2.1.2.20.1.55</v>
          </cell>
          <cell r="B339" t="str">
            <v>RENTA  DE EQUIPO DE ARTROSCOPIA BASICO.</v>
          </cell>
          <cell r="C339">
            <v>0</v>
          </cell>
          <cell r="D339">
            <v>50396.551800000016</v>
          </cell>
          <cell r="E339">
            <v>0</v>
          </cell>
          <cell r="F339">
            <v>21000</v>
          </cell>
          <cell r="G339">
            <v>0</v>
          </cell>
          <cell r="H339">
            <v>71396.551800000016</v>
          </cell>
        </row>
        <row r="340">
          <cell r="A340" t="str">
            <v>2.1.2.20.1.57</v>
          </cell>
          <cell r="B340" t="str">
            <v>USO  DE SIERRA NEUMATICA</v>
          </cell>
          <cell r="C340">
            <v>0</v>
          </cell>
          <cell r="D340">
            <v>7987.5</v>
          </cell>
          <cell r="E340">
            <v>0</v>
          </cell>
          <cell r="F340">
            <v>5300</v>
          </cell>
          <cell r="G340">
            <v>0</v>
          </cell>
          <cell r="H340">
            <v>13287.5</v>
          </cell>
        </row>
        <row r="341">
          <cell r="A341" t="str">
            <v>2.1.2.20.1.59</v>
          </cell>
          <cell r="B341" t="str">
            <v>TORRE PARA ARTROSCOPIA DE RODILLA</v>
          </cell>
          <cell r="C341">
            <v>0</v>
          </cell>
          <cell r="D341">
            <v>2500</v>
          </cell>
          <cell r="E341">
            <v>0</v>
          </cell>
          <cell r="F341">
            <v>18648</v>
          </cell>
          <cell r="G341">
            <v>0</v>
          </cell>
          <cell r="H341">
            <v>21148</v>
          </cell>
        </row>
        <row r="342">
          <cell r="A342" t="str">
            <v>2.1.2.20.1.61</v>
          </cell>
          <cell r="B342" t="str">
            <v>USO DE PERFORADOR</v>
          </cell>
          <cell r="C342">
            <v>0</v>
          </cell>
          <cell r="D342">
            <v>34782.499999999884</v>
          </cell>
          <cell r="E342">
            <v>0</v>
          </cell>
          <cell r="F342">
            <v>14600</v>
          </cell>
          <cell r="G342">
            <v>0</v>
          </cell>
          <cell r="H342">
            <v>49382.499999999884</v>
          </cell>
        </row>
        <row r="343">
          <cell r="A343" t="str">
            <v>2.1.2.20.1.62</v>
          </cell>
          <cell r="B343" t="str">
            <v>RENTA CHAROLA CON INSTRUMETAL.</v>
          </cell>
          <cell r="C343">
            <v>0</v>
          </cell>
          <cell r="D343">
            <v>3500</v>
          </cell>
          <cell r="E343">
            <v>0</v>
          </cell>
          <cell r="F343">
            <v>5000</v>
          </cell>
          <cell r="G343">
            <v>0</v>
          </cell>
          <cell r="H343">
            <v>8500</v>
          </cell>
        </row>
        <row r="344">
          <cell r="A344" t="str">
            <v>2.1.2.20.1.63</v>
          </cell>
          <cell r="B344" t="str">
            <v>USO DE SPIDER</v>
          </cell>
          <cell r="C344">
            <v>0</v>
          </cell>
          <cell r="D344">
            <v>76612.499999999884</v>
          </cell>
          <cell r="E344">
            <v>0</v>
          </cell>
          <cell r="F344">
            <v>19412.068899999998</v>
          </cell>
          <cell r="G344">
            <v>0</v>
          </cell>
          <cell r="H344">
            <v>96024.568899999882</v>
          </cell>
        </row>
        <row r="345">
          <cell r="A345" t="str">
            <v>2.1.2.20.1.74</v>
          </cell>
          <cell r="B345" t="str">
            <v>USO DE SUJETADOR DE PIERNA</v>
          </cell>
          <cell r="C345">
            <v>0</v>
          </cell>
          <cell r="D345">
            <v>1200</v>
          </cell>
          <cell r="E345">
            <v>0</v>
          </cell>
          <cell r="F345">
            <v>0</v>
          </cell>
          <cell r="G345">
            <v>0</v>
          </cell>
          <cell r="H345">
            <v>1200</v>
          </cell>
        </row>
        <row r="346">
          <cell r="A346" t="str">
            <v>2.1.2.20.1.76</v>
          </cell>
          <cell r="B346" t="str">
            <v>EQUIPO DE VISUALIZACION. (PARA ARTROSCOPIA)</v>
          </cell>
          <cell r="C346">
            <v>0</v>
          </cell>
          <cell r="D346">
            <v>0</v>
          </cell>
          <cell r="E346">
            <v>0</v>
          </cell>
          <cell r="F346">
            <v>4500</v>
          </cell>
          <cell r="G346">
            <v>0</v>
          </cell>
          <cell r="H346">
            <v>4500</v>
          </cell>
        </row>
        <row r="347">
          <cell r="A347" t="str">
            <v>2.1.2.20.1.79</v>
          </cell>
          <cell r="B347" t="str">
            <v>VIATICOS HOSPEDAJE</v>
          </cell>
          <cell r="C347">
            <v>0</v>
          </cell>
          <cell r="D347">
            <v>3000</v>
          </cell>
          <cell r="E347">
            <v>0</v>
          </cell>
          <cell r="F347">
            <v>0</v>
          </cell>
          <cell r="G347">
            <v>0</v>
          </cell>
          <cell r="H347">
            <v>3000</v>
          </cell>
        </row>
        <row r="348">
          <cell r="A348" t="str">
            <v>2.1.2.20.1.83</v>
          </cell>
          <cell r="B348" t="str">
            <v>RENTA DE ULTRASONIDO PORTATIL</v>
          </cell>
          <cell r="C348">
            <v>0</v>
          </cell>
          <cell r="D348">
            <v>3500</v>
          </cell>
          <cell r="E348">
            <v>0</v>
          </cell>
          <cell r="F348">
            <v>0</v>
          </cell>
          <cell r="G348">
            <v>0</v>
          </cell>
          <cell r="H348">
            <v>3500</v>
          </cell>
        </row>
        <row r="349">
          <cell r="A349" t="str">
            <v>2.1.2.20.1.85</v>
          </cell>
          <cell r="B349" t="str">
            <v>RENTA DE EQUIPO PARA ARTROSCOPIA</v>
          </cell>
          <cell r="C349">
            <v>0</v>
          </cell>
          <cell r="D349">
            <v>180000</v>
          </cell>
          <cell r="E349">
            <v>0</v>
          </cell>
          <cell r="F349">
            <v>45000</v>
          </cell>
          <cell r="G349">
            <v>0</v>
          </cell>
          <cell r="H349">
            <v>225000</v>
          </cell>
        </row>
        <row r="350">
          <cell r="A350" t="str">
            <v>2.1.2.20.1.91</v>
          </cell>
          <cell r="B350" t="str">
            <v>MEMORIA USB GRABACION</v>
          </cell>
          <cell r="C350">
            <v>0</v>
          </cell>
          <cell r="D350">
            <v>300</v>
          </cell>
          <cell r="E350">
            <v>0</v>
          </cell>
          <cell r="F350">
            <v>0</v>
          </cell>
          <cell r="G350">
            <v>0</v>
          </cell>
          <cell r="H350">
            <v>300</v>
          </cell>
        </row>
        <row r="351">
          <cell r="A351" t="str">
            <v>2.1.2.20.1.92</v>
          </cell>
          <cell r="B351" t="str">
            <v>RENTA DE EQUIPO/INSTRUMENTAL PARA TORNILLO CANULADO</v>
          </cell>
          <cell r="C351">
            <v>0</v>
          </cell>
          <cell r="D351">
            <v>0</v>
          </cell>
          <cell r="E351">
            <v>0</v>
          </cell>
          <cell r="F351">
            <v>2650</v>
          </cell>
          <cell r="G351">
            <v>0</v>
          </cell>
          <cell r="H351">
            <v>2650</v>
          </cell>
        </row>
        <row r="352">
          <cell r="A352" t="str">
            <v>2.1.2.22</v>
          </cell>
          <cell r="B352" t="str">
            <v xml:space="preserve"> OTROS INGRESOS NETOS </v>
          </cell>
          <cell r="C352">
            <v>0</v>
          </cell>
          <cell r="D352">
            <v>16451.330000000009</v>
          </cell>
          <cell r="E352">
            <v>0</v>
          </cell>
          <cell r="F352">
            <v>10500</v>
          </cell>
          <cell r="G352">
            <v>0</v>
          </cell>
          <cell r="H352">
            <v>26951.330000000009</v>
          </cell>
        </row>
        <row r="353">
          <cell r="A353" t="str">
            <v>2.1.2.22.1</v>
          </cell>
          <cell r="B353" t="str">
            <v xml:space="preserve"> OTROS INGRESOS </v>
          </cell>
          <cell r="C353">
            <v>0</v>
          </cell>
          <cell r="D353">
            <v>16451.330000000009</v>
          </cell>
          <cell r="E353">
            <v>0</v>
          </cell>
          <cell r="F353">
            <v>10500</v>
          </cell>
          <cell r="G353">
            <v>0</v>
          </cell>
          <cell r="H353">
            <v>26951.330000000009</v>
          </cell>
        </row>
        <row r="354">
          <cell r="A354" t="str">
            <v>2.1.2.22.1.1</v>
          </cell>
          <cell r="B354" t="str">
            <v>SERVICIO DE ENVIO Y/O RECOLECCION</v>
          </cell>
          <cell r="C354">
            <v>0</v>
          </cell>
          <cell r="D354">
            <v>2976.330000000009</v>
          </cell>
          <cell r="E354">
            <v>0</v>
          </cell>
          <cell r="F354">
            <v>0</v>
          </cell>
          <cell r="G354">
            <v>0</v>
          </cell>
          <cell r="H354">
            <v>2976.330000000009</v>
          </cell>
        </row>
        <row r="355">
          <cell r="A355" t="str">
            <v>2.1.2.22.1.6</v>
          </cell>
          <cell r="B355" t="str">
            <v>EQUIPO PARA BLOQUEO INTERESCALENICO</v>
          </cell>
          <cell r="C355">
            <v>0</v>
          </cell>
          <cell r="D355">
            <v>13475</v>
          </cell>
          <cell r="E355">
            <v>0</v>
          </cell>
          <cell r="F355">
            <v>10500</v>
          </cell>
          <cell r="G355">
            <v>0</v>
          </cell>
          <cell r="H355">
            <v>23975</v>
          </cell>
        </row>
        <row r="356">
          <cell r="A356" t="str">
            <v>2.2</v>
          </cell>
          <cell r="B356" t="str">
            <v xml:space="preserve"> COSTOS Y GASTOS </v>
          </cell>
          <cell r="C356">
            <v>6309622.297268942</v>
          </cell>
          <cell r="D356">
            <v>0</v>
          </cell>
          <cell r="E356">
            <v>1466085.3908439996</v>
          </cell>
          <cell r="F356">
            <v>0</v>
          </cell>
          <cell r="G356">
            <v>7775707.6881129425</v>
          </cell>
          <cell r="H356">
            <v>0</v>
          </cell>
        </row>
        <row r="357">
          <cell r="A357" t="str">
            <v>2.2.1</v>
          </cell>
          <cell r="B357" t="str">
            <v xml:space="preserve"> COSTO DE VENTAS O DE SERVICIOS </v>
          </cell>
          <cell r="C357">
            <v>3111357.533268936</v>
          </cell>
          <cell r="D357">
            <v>0</v>
          </cell>
          <cell r="E357">
            <v>742510.67154399981</v>
          </cell>
          <cell r="F357">
            <v>0</v>
          </cell>
          <cell r="G357">
            <v>3853868.2048129356</v>
          </cell>
          <cell r="H357">
            <v>0</v>
          </cell>
        </row>
        <row r="358">
          <cell r="A358" t="str">
            <v>2.2.1.1</v>
          </cell>
          <cell r="B358" t="str">
            <v>COSTO DE VENTAS O DE SERVICIOS</v>
          </cell>
          <cell r="C358">
            <v>3111357.533268936</v>
          </cell>
          <cell r="D358">
            <v>0</v>
          </cell>
          <cell r="E358">
            <v>742510.67154399981</v>
          </cell>
          <cell r="F358">
            <v>0</v>
          </cell>
          <cell r="G358">
            <v>3853868.2048129356</v>
          </cell>
          <cell r="H358">
            <v>0</v>
          </cell>
        </row>
        <row r="359">
          <cell r="A359" t="str">
            <v>2.2.2</v>
          </cell>
          <cell r="B359" t="str">
            <v xml:space="preserve"> GASTOS GENERALES </v>
          </cell>
          <cell r="C359">
            <v>3198264.7640000065</v>
          </cell>
          <cell r="D359">
            <v>0</v>
          </cell>
          <cell r="E359">
            <v>723574.71929999988</v>
          </cell>
          <cell r="F359">
            <v>0</v>
          </cell>
          <cell r="G359">
            <v>3921839.4833000065</v>
          </cell>
          <cell r="H359">
            <v>0</v>
          </cell>
        </row>
        <row r="360">
          <cell r="A360" t="str">
            <v>2.2.2.3</v>
          </cell>
          <cell r="B360" t="str">
            <v xml:space="preserve"> GASTOS GENERALES </v>
          </cell>
          <cell r="C360">
            <v>3198264.7640000065</v>
          </cell>
          <cell r="D360">
            <v>0</v>
          </cell>
          <cell r="E360">
            <v>723574.71929999988</v>
          </cell>
          <cell r="F360">
            <v>0</v>
          </cell>
          <cell r="G360">
            <v>3921839.4833000065</v>
          </cell>
          <cell r="H360">
            <v>0</v>
          </cell>
        </row>
        <row r="361">
          <cell r="A361" t="str">
            <v>2.2.2.3.1</v>
          </cell>
          <cell r="B361" t="str">
            <v xml:space="preserve"> BENEFICIOS A LOS EMPLEADOS DIRECTOS </v>
          </cell>
          <cell r="C361">
            <v>554314.35999999661</v>
          </cell>
          <cell r="D361">
            <v>0</v>
          </cell>
          <cell r="E361">
            <v>106866.08</v>
          </cell>
          <cell r="F361">
            <v>0</v>
          </cell>
          <cell r="G361">
            <v>661180.43999999657</v>
          </cell>
          <cell r="H361">
            <v>0</v>
          </cell>
        </row>
        <row r="362">
          <cell r="A362" t="str">
            <v>2.2.2.3.1.1</v>
          </cell>
          <cell r="B362" t="str">
            <v xml:space="preserve"> SUELDOS Y SALARIOS </v>
          </cell>
          <cell r="C362">
            <v>549178.64999999665</v>
          </cell>
          <cell r="D362">
            <v>0</v>
          </cell>
          <cell r="E362">
            <v>103892.98</v>
          </cell>
          <cell r="F362">
            <v>0</v>
          </cell>
          <cell r="G362">
            <v>653071.62999999663</v>
          </cell>
          <cell r="H362">
            <v>0</v>
          </cell>
        </row>
        <row r="363">
          <cell r="A363" t="str">
            <v>2.2.2.3.1.1.1</v>
          </cell>
          <cell r="B363" t="str">
            <v>SUELDOS</v>
          </cell>
          <cell r="C363">
            <v>549178.64999999665</v>
          </cell>
          <cell r="D363">
            <v>0</v>
          </cell>
          <cell r="E363">
            <v>103892.98</v>
          </cell>
          <cell r="F363">
            <v>0</v>
          </cell>
          <cell r="G363">
            <v>653071.62999999663</v>
          </cell>
          <cell r="H363">
            <v>0</v>
          </cell>
        </row>
        <row r="364">
          <cell r="A364" t="str">
            <v>2.2.2.3.1.4</v>
          </cell>
          <cell r="B364" t="str">
            <v>VACACIONES</v>
          </cell>
          <cell r="C364">
            <v>2941.0799999999872</v>
          </cell>
          <cell r="D364">
            <v>0</v>
          </cell>
          <cell r="E364">
            <v>886.38</v>
          </cell>
          <cell r="F364">
            <v>0</v>
          </cell>
          <cell r="G364">
            <v>3827.4599999999873</v>
          </cell>
          <cell r="H364">
            <v>0</v>
          </cell>
        </row>
        <row r="365">
          <cell r="A365" t="str">
            <v>2.2.2.3.1.5</v>
          </cell>
          <cell r="B365" t="str">
            <v>PRIMA VACACIONAL</v>
          </cell>
          <cell r="C365">
            <v>735.2699999999968</v>
          </cell>
          <cell r="D365">
            <v>0</v>
          </cell>
          <cell r="E365">
            <v>2086.7199999999998</v>
          </cell>
          <cell r="F365">
            <v>0</v>
          </cell>
          <cell r="G365">
            <v>2821.9899999999966</v>
          </cell>
          <cell r="H365">
            <v>0</v>
          </cell>
        </row>
        <row r="366">
          <cell r="A366" t="str">
            <v>2.2.2.3.1.9</v>
          </cell>
          <cell r="B366" t="str">
            <v>AGUINALDO</v>
          </cell>
          <cell r="C366">
            <v>1459.359999999986</v>
          </cell>
          <cell r="D366">
            <v>0</v>
          </cell>
          <cell r="E366">
            <v>0</v>
          </cell>
          <cell r="F366">
            <v>0</v>
          </cell>
          <cell r="G366">
            <v>1459.359999999986</v>
          </cell>
          <cell r="H366">
            <v>0</v>
          </cell>
        </row>
        <row r="367">
          <cell r="A367" t="str">
            <v>2.2.2.3.4</v>
          </cell>
          <cell r="B367" t="str">
            <v xml:space="preserve"> IMPUESTOS Y APORTACIONES SOBRE SUELDOS Y SALARIOS </v>
          </cell>
          <cell r="C367">
            <v>126957.04999999997</v>
          </cell>
          <cell r="D367">
            <v>0</v>
          </cell>
          <cell r="E367">
            <v>39916.29</v>
          </cell>
          <cell r="F367">
            <v>0</v>
          </cell>
          <cell r="G367">
            <v>166873.33999999997</v>
          </cell>
          <cell r="H367">
            <v>0</v>
          </cell>
        </row>
        <row r="368">
          <cell r="A368" t="str">
            <v>2.2.2.3.4.1</v>
          </cell>
          <cell r="B368" t="str">
            <v xml:space="preserve"> CUOTAS AL I.M.S.S. </v>
          </cell>
          <cell r="C368">
            <v>62133.759999999987</v>
          </cell>
          <cell r="D368">
            <v>0</v>
          </cell>
          <cell r="E368">
            <v>12328.810000000001</v>
          </cell>
          <cell r="F368">
            <v>0</v>
          </cell>
          <cell r="G368">
            <v>74462.569999999992</v>
          </cell>
          <cell r="H368">
            <v>0</v>
          </cell>
        </row>
        <row r="369">
          <cell r="A369" t="str">
            <v>2.2.2.3.4.1.1</v>
          </cell>
          <cell r="B369" t="str">
            <v>CUOTA FIJA</v>
          </cell>
          <cell r="C369">
            <v>30268.039999999979</v>
          </cell>
          <cell r="D369">
            <v>0</v>
          </cell>
          <cell r="E369">
            <v>6033.17</v>
          </cell>
          <cell r="F369">
            <v>0</v>
          </cell>
          <cell r="G369">
            <v>36301.209999999977</v>
          </cell>
          <cell r="H369">
            <v>0</v>
          </cell>
        </row>
        <row r="370">
          <cell r="A370" t="str">
            <v>2.2.2.3.4.1.2</v>
          </cell>
          <cell r="B370" t="str">
            <v>EXCEDENTE 3 SMGDI</v>
          </cell>
          <cell r="C370">
            <v>2128.8800000000083</v>
          </cell>
          <cell r="D370">
            <v>0</v>
          </cell>
          <cell r="E370">
            <v>423.71</v>
          </cell>
          <cell r="F370">
            <v>0</v>
          </cell>
          <cell r="G370">
            <v>2552.5900000000083</v>
          </cell>
          <cell r="H370">
            <v>0</v>
          </cell>
        </row>
        <row r="371">
          <cell r="A371" t="str">
            <v>2.2.2.3.4.1.3</v>
          </cell>
          <cell r="B371" t="str">
            <v>PRESTACIONES EN DINERO</v>
          </cell>
          <cell r="C371">
            <v>4130.3999999999942</v>
          </cell>
          <cell r="D371">
            <v>0</v>
          </cell>
          <cell r="E371">
            <v>822.06</v>
          </cell>
          <cell r="F371">
            <v>0</v>
          </cell>
          <cell r="G371">
            <v>4952.4599999999937</v>
          </cell>
          <cell r="H371">
            <v>0</v>
          </cell>
        </row>
        <row r="372">
          <cell r="A372" t="str">
            <v>2.2.2.3.4.1.4</v>
          </cell>
          <cell r="B372" t="str">
            <v>GASTOS MEDICOS PENSIONADOS</v>
          </cell>
          <cell r="C372">
            <v>6195.6000000000058</v>
          </cell>
          <cell r="D372">
            <v>0</v>
          </cell>
          <cell r="E372">
            <v>1233.1099999999999</v>
          </cell>
          <cell r="F372">
            <v>0</v>
          </cell>
          <cell r="G372">
            <v>7428.7100000000055</v>
          </cell>
          <cell r="H372">
            <v>0</v>
          </cell>
        </row>
        <row r="373">
          <cell r="A373" t="str">
            <v>2.2.2.3.4.1.5</v>
          </cell>
          <cell r="B373" t="str">
            <v>RIESGOS DE TRABAJO</v>
          </cell>
          <cell r="C373">
            <v>3189.2000000000044</v>
          </cell>
          <cell r="D373">
            <v>0</v>
          </cell>
          <cell r="E373">
            <v>587.22</v>
          </cell>
          <cell r="F373">
            <v>0</v>
          </cell>
          <cell r="G373">
            <v>3776.4200000000046</v>
          </cell>
          <cell r="H373">
            <v>0</v>
          </cell>
        </row>
        <row r="374">
          <cell r="A374" t="str">
            <v>2.2.2.3.4.1.6</v>
          </cell>
          <cell r="B374" t="str">
            <v>INVALIDEZ Y VIDA</v>
          </cell>
          <cell r="C374">
            <v>10322.87999999999</v>
          </cell>
          <cell r="D374">
            <v>0</v>
          </cell>
          <cell r="E374">
            <v>2055.17</v>
          </cell>
          <cell r="F374">
            <v>0</v>
          </cell>
          <cell r="G374">
            <v>12378.04999999999</v>
          </cell>
          <cell r="H374">
            <v>0</v>
          </cell>
        </row>
        <row r="375">
          <cell r="A375" t="str">
            <v>2.2.2.3.4.1.7</v>
          </cell>
          <cell r="B375" t="str">
            <v>GUARDERIAS Y PRESTACIONES SOCIALES</v>
          </cell>
          <cell r="C375">
            <v>5898.7600000000093</v>
          </cell>
          <cell r="D375">
            <v>0</v>
          </cell>
          <cell r="E375">
            <v>1174.3699999999999</v>
          </cell>
          <cell r="F375">
            <v>0</v>
          </cell>
          <cell r="G375">
            <v>7073.1300000000092</v>
          </cell>
          <cell r="H375">
            <v>0</v>
          </cell>
        </row>
        <row r="376">
          <cell r="A376" t="str">
            <v>2.2.2.3.4.2</v>
          </cell>
          <cell r="B376" t="str">
            <v xml:space="preserve"> APORTACIONES AL INFONAVIT </v>
          </cell>
          <cell r="C376">
            <v>23355.339999999997</v>
          </cell>
          <cell r="D376">
            <v>0</v>
          </cell>
          <cell r="E376">
            <v>12010.59</v>
          </cell>
          <cell r="F376">
            <v>0</v>
          </cell>
          <cell r="G376">
            <v>35365.929999999993</v>
          </cell>
          <cell r="H376">
            <v>0</v>
          </cell>
        </row>
        <row r="377">
          <cell r="A377" t="str">
            <v>2.2.2.3.4.2.1</v>
          </cell>
          <cell r="B377" t="str">
            <v>INFONAVIT-APORTACION PATRONAL SIN CREDITO</v>
          </cell>
          <cell r="C377">
            <v>11061.970000000001</v>
          </cell>
          <cell r="D377">
            <v>0</v>
          </cell>
          <cell r="E377">
            <v>4376.38</v>
          </cell>
          <cell r="F377">
            <v>0</v>
          </cell>
          <cell r="G377">
            <v>15438.350000000002</v>
          </cell>
          <cell r="H377">
            <v>0</v>
          </cell>
        </row>
        <row r="378">
          <cell r="A378" t="str">
            <v>2.2.2.3.4.2.2</v>
          </cell>
          <cell r="B378" t="str">
            <v>INFONAVIT-APORTACION PATRONAL CON CREDITO</v>
          </cell>
          <cell r="C378">
            <v>12293.369999999995</v>
          </cell>
          <cell r="D378">
            <v>0</v>
          </cell>
          <cell r="E378">
            <v>7634.21</v>
          </cell>
          <cell r="F378">
            <v>0</v>
          </cell>
          <cell r="G378">
            <v>19927.579999999994</v>
          </cell>
          <cell r="H378">
            <v>0</v>
          </cell>
        </row>
        <row r="379">
          <cell r="A379" t="str">
            <v>2.2.2.3.4.3</v>
          </cell>
          <cell r="B379" t="str">
            <v xml:space="preserve"> APORTACIONES AL SAR </v>
          </cell>
          <cell r="C379">
            <v>24055.949999999997</v>
          </cell>
          <cell r="D379">
            <v>0</v>
          </cell>
          <cell r="E379">
            <v>12370.89</v>
          </cell>
          <cell r="F379">
            <v>0</v>
          </cell>
          <cell r="G379">
            <v>36426.839999999997</v>
          </cell>
          <cell r="H379">
            <v>0</v>
          </cell>
        </row>
        <row r="380">
          <cell r="A380" t="str">
            <v>2.2.2.3.4.3.1</v>
          </cell>
          <cell r="B380" t="str">
            <v>RETIRO</v>
          </cell>
          <cell r="C380">
            <v>9342.11</v>
          </cell>
          <cell r="D380">
            <v>0</v>
          </cell>
          <cell r="E380">
            <v>4804.22</v>
          </cell>
          <cell r="F380">
            <v>0</v>
          </cell>
          <cell r="G380">
            <v>14146.330000000002</v>
          </cell>
          <cell r="H380">
            <v>0</v>
          </cell>
        </row>
        <row r="381">
          <cell r="A381" t="str">
            <v>2.2.2.3.4.3.2</v>
          </cell>
          <cell r="B381" t="str">
            <v>CESANTIA EN EDAD AVANZADA Y VEJEZ</v>
          </cell>
          <cell r="C381">
            <v>14713.839999999997</v>
          </cell>
          <cell r="D381">
            <v>0</v>
          </cell>
          <cell r="E381">
            <v>7566.67</v>
          </cell>
          <cell r="F381">
            <v>0</v>
          </cell>
          <cell r="G381">
            <v>22280.509999999995</v>
          </cell>
          <cell r="H381">
            <v>0</v>
          </cell>
        </row>
        <row r="382">
          <cell r="A382" t="str">
            <v>2.2.2.3.4.4</v>
          </cell>
          <cell r="B382" t="str">
            <v>IMPUESTO ESTATAL SOBRE NOMINAS</v>
          </cell>
          <cell r="C382">
            <v>17412</v>
          </cell>
          <cell r="D382">
            <v>0</v>
          </cell>
          <cell r="E382">
            <v>3206</v>
          </cell>
          <cell r="F382">
            <v>0</v>
          </cell>
          <cell r="G382">
            <v>20618</v>
          </cell>
          <cell r="H382">
            <v>0</v>
          </cell>
        </row>
        <row r="383">
          <cell r="A383" t="str">
            <v>2.2.2.3.5</v>
          </cell>
          <cell r="B383" t="str">
            <v xml:space="preserve"> SERVICIOS ADMINISTRATIVOS </v>
          </cell>
          <cell r="C383">
            <v>1309931.3703000033</v>
          </cell>
          <cell r="D383">
            <v>0</v>
          </cell>
          <cell r="E383">
            <v>279258</v>
          </cell>
          <cell r="F383">
            <v>0</v>
          </cell>
          <cell r="G383">
            <v>1589189.3703000033</v>
          </cell>
          <cell r="H383">
            <v>0</v>
          </cell>
        </row>
        <row r="384">
          <cell r="A384" t="str">
            <v>2.2.2.3.5.1</v>
          </cell>
          <cell r="B384" t="str">
            <v>SERVICIOS ADMINISTRATIVOS</v>
          </cell>
          <cell r="C384">
            <v>1309931.3703000024</v>
          </cell>
          <cell r="D384">
            <v>0</v>
          </cell>
          <cell r="E384">
            <v>279258</v>
          </cell>
          <cell r="F384">
            <v>0</v>
          </cell>
          <cell r="G384">
            <v>1589189.3703000024</v>
          </cell>
          <cell r="H384">
            <v>0</v>
          </cell>
        </row>
        <row r="385">
          <cell r="A385" t="str">
            <v>2.2.2.3.6</v>
          </cell>
          <cell r="B385" t="str">
            <v xml:space="preserve"> HONORARIOS </v>
          </cell>
          <cell r="C385">
            <v>110716.5</v>
          </cell>
          <cell r="D385">
            <v>0</v>
          </cell>
          <cell r="E385">
            <v>15400</v>
          </cell>
          <cell r="F385">
            <v>0</v>
          </cell>
          <cell r="G385">
            <v>126116.5</v>
          </cell>
          <cell r="H385">
            <v>0</v>
          </cell>
        </row>
        <row r="386">
          <cell r="A386" t="str">
            <v>2.2.2.3.6.1</v>
          </cell>
          <cell r="B386" t="str">
            <v xml:space="preserve"> HONORARIOS A PERSONAS FISICAS </v>
          </cell>
          <cell r="C386">
            <v>33716.5</v>
          </cell>
          <cell r="D386">
            <v>0</v>
          </cell>
          <cell r="E386">
            <v>0</v>
          </cell>
          <cell r="F386">
            <v>0</v>
          </cell>
          <cell r="G386">
            <v>33716.5</v>
          </cell>
          <cell r="H386">
            <v>0</v>
          </cell>
        </row>
        <row r="387">
          <cell r="A387" t="str">
            <v>2.2.2.3.6.1.1</v>
          </cell>
          <cell r="B387" t="str">
            <v>HONORARIOS A PERSONAS FISICAS RESIDENTES NACIONALES</v>
          </cell>
          <cell r="C387">
            <v>33716.5</v>
          </cell>
          <cell r="D387">
            <v>0</v>
          </cell>
          <cell r="E387">
            <v>0</v>
          </cell>
          <cell r="F387">
            <v>0</v>
          </cell>
          <cell r="G387">
            <v>33716.5</v>
          </cell>
          <cell r="H387">
            <v>0</v>
          </cell>
        </row>
        <row r="388">
          <cell r="A388" t="str">
            <v>2.2.2.3.6.2</v>
          </cell>
          <cell r="B388" t="str">
            <v xml:space="preserve"> HONORARIOS A PERSONAS MORALES </v>
          </cell>
          <cell r="C388">
            <v>77000</v>
          </cell>
          <cell r="D388">
            <v>0</v>
          </cell>
          <cell r="E388">
            <v>15400</v>
          </cell>
          <cell r="F388">
            <v>0</v>
          </cell>
          <cell r="G388">
            <v>92400</v>
          </cell>
          <cell r="H388">
            <v>0</v>
          </cell>
        </row>
        <row r="389">
          <cell r="A389" t="str">
            <v>2.2.2.3.6.2.1</v>
          </cell>
          <cell r="B389" t="str">
            <v>HONORARIOS A PERSONAS MORALES RESIDENTES  NACIONALES</v>
          </cell>
          <cell r="C389">
            <v>77000</v>
          </cell>
          <cell r="D389">
            <v>0</v>
          </cell>
          <cell r="E389">
            <v>15400</v>
          </cell>
          <cell r="F389">
            <v>0</v>
          </cell>
          <cell r="G389">
            <v>92400</v>
          </cell>
          <cell r="H389">
            <v>0</v>
          </cell>
        </row>
        <row r="390">
          <cell r="A390" t="str">
            <v>2.2.2.3.7</v>
          </cell>
          <cell r="B390" t="str">
            <v xml:space="preserve"> ARRENDAMIENTOS </v>
          </cell>
          <cell r="C390">
            <v>197413.75999999983</v>
          </cell>
          <cell r="D390">
            <v>0</v>
          </cell>
          <cell r="E390">
            <v>71299.12000000001</v>
          </cell>
          <cell r="F390">
            <v>0</v>
          </cell>
          <cell r="G390">
            <v>268712.87999999983</v>
          </cell>
          <cell r="H390">
            <v>0</v>
          </cell>
        </row>
        <row r="391">
          <cell r="A391" t="str">
            <v>2.2.2.3.7.1</v>
          </cell>
          <cell r="B391" t="str">
            <v>ARRENDAMIENTO A PERSONAS FISICAS RESIDENTES NACIONALES</v>
          </cell>
          <cell r="C391">
            <v>174410.31000000006</v>
          </cell>
          <cell r="D391">
            <v>0</v>
          </cell>
          <cell r="E391">
            <v>65569.63</v>
          </cell>
          <cell r="F391">
            <v>0</v>
          </cell>
          <cell r="G391">
            <v>239979.94000000006</v>
          </cell>
          <cell r="H391">
            <v>0</v>
          </cell>
        </row>
        <row r="392">
          <cell r="A392" t="str">
            <v>2.2.2.3.7.2</v>
          </cell>
          <cell r="B392" t="str">
            <v>ARRENDAMIENTO A PERSONAS MORALES RESIDENTES NACIONALES</v>
          </cell>
          <cell r="C392">
            <v>23003.449999999779</v>
          </cell>
          <cell r="D392">
            <v>0</v>
          </cell>
          <cell r="E392">
            <v>5729.49</v>
          </cell>
          <cell r="F392">
            <v>0</v>
          </cell>
          <cell r="G392">
            <v>28732.939999999777</v>
          </cell>
          <cell r="H392">
            <v>0</v>
          </cell>
        </row>
        <row r="393">
          <cell r="A393" t="str">
            <v>2.2.2.3.8</v>
          </cell>
          <cell r="B393" t="str">
            <v xml:space="preserve"> COMBUSTIBLES Y LUBRICANTES </v>
          </cell>
          <cell r="C393">
            <v>86705.850000000442</v>
          </cell>
          <cell r="D393">
            <v>0</v>
          </cell>
          <cell r="E393">
            <v>17314.11</v>
          </cell>
          <cell r="F393">
            <v>0</v>
          </cell>
          <cell r="G393">
            <v>104019.96000000044</v>
          </cell>
          <cell r="H393">
            <v>0</v>
          </cell>
        </row>
        <row r="394">
          <cell r="A394" t="str">
            <v>2.2.2.3.8.1</v>
          </cell>
          <cell r="B394" t="str">
            <v>GASOLINA</v>
          </cell>
          <cell r="C394">
            <v>86705.850000000442</v>
          </cell>
          <cell r="D394">
            <v>0</v>
          </cell>
          <cell r="E394">
            <v>17314.11</v>
          </cell>
          <cell r="F394">
            <v>0</v>
          </cell>
          <cell r="G394">
            <v>104019.96000000044</v>
          </cell>
          <cell r="H394">
            <v>0</v>
          </cell>
        </row>
        <row r="395">
          <cell r="A395" t="str">
            <v>2.2.2.3.9</v>
          </cell>
          <cell r="B395" t="str">
            <v xml:space="preserve"> VIATICOS Y GASTOS DE VIAJE </v>
          </cell>
          <cell r="C395">
            <v>27883.415500000279</v>
          </cell>
          <cell r="D395">
            <v>0</v>
          </cell>
          <cell r="E395">
            <v>3525.7193999999986</v>
          </cell>
          <cell r="F395">
            <v>0</v>
          </cell>
          <cell r="G395">
            <v>31409.134900000274</v>
          </cell>
          <cell r="H395">
            <v>0</v>
          </cell>
        </row>
        <row r="396">
          <cell r="A396" t="str">
            <v>2.2.2.3.9.1</v>
          </cell>
          <cell r="B396" t="str">
            <v>HOSPEDAJE</v>
          </cell>
          <cell r="C396">
            <v>3150.9199999999546</v>
          </cell>
          <cell r="D396">
            <v>0</v>
          </cell>
          <cell r="E396">
            <v>375.79</v>
          </cell>
          <cell r="F396">
            <v>0</v>
          </cell>
          <cell r="G396">
            <v>3526.7099999999546</v>
          </cell>
          <cell r="H396">
            <v>0</v>
          </cell>
        </row>
        <row r="397">
          <cell r="A397" t="str">
            <v>2.2.2.3.9.2</v>
          </cell>
          <cell r="B397" t="str">
            <v>IMPUESTO DE HOSPEDAJE</v>
          </cell>
          <cell r="C397">
            <v>111.72000000000116</v>
          </cell>
          <cell r="D397">
            <v>0</v>
          </cell>
          <cell r="E397">
            <v>15.45</v>
          </cell>
          <cell r="F397">
            <v>0</v>
          </cell>
          <cell r="G397">
            <v>127.17000000000117</v>
          </cell>
          <cell r="H397">
            <v>0</v>
          </cell>
        </row>
        <row r="398">
          <cell r="A398" t="str">
            <v>2.2.2.3.9.3</v>
          </cell>
          <cell r="B398" t="str">
            <v>CONSUMO DE ALIMENTOS (VIATICOS)</v>
          </cell>
          <cell r="C398">
            <v>2245.730000000025</v>
          </cell>
          <cell r="D398">
            <v>0</v>
          </cell>
          <cell r="E398">
            <v>280.17239999999998</v>
          </cell>
          <cell r="F398">
            <v>0</v>
          </cell>
          <cell r="G398">
            <v>2525.902400000025</v>
          </cell>
          <cell r="H398">
            <v>0</v>
          </cell>
        </row>
        <row r="399">
          <cell r="A399" t="str">
            <v>2.2.2.3.9.4</v>
          </cell>
          <cell r="B399" t="str">
            <v>CUOTAS DE PEAJE</v>
          </cell>
          <cell r="C399">
            <v>19002.535500000202</v>
          </cell>
          <cell r="D399">
            <v>0</v>
          </cell>
          <cell r="E399">
            <v>2686.206999999999</v>
          </cell>
          <cell r="F399">
            <v>0</v>
          </cell>
          <cell r="G399">
            <v>21688.7425000002</v>
          </cell>
          <cell r="H399">
            <v>0</v>
          </cell>
        </row>
        <row r="400">
          <cell r="A400" t="str">
            <v>2.2.2.3.9.6</v>
          </cell>
          <cell r="B400" t="str">
            <v>SERVICIO DE TAXI</v>
          </cell>
          <cell r="C400">
            <v>660</v>
          </cell>
          <cell r="D400">
            <v>0</v>
          </cell>
          <cell r="E400">
            <v>0</v>
          </cell>
          <cell r="F400">
            <v>0</v>
          </cell>
          <cell r="G400">
            <v>660</v>
          </cell>
          <cell r="H400">
            <v>0</v>
          </cell>
        </row>
        <row r="401">
          <cell r="A401" t="str">
            <v>2.2.2.3.9.7</v>
          </cell>
          <cell r="B401" t="str">
            <v>BOLETOS PASAJE AUTOBUSES</v>
          </cell>
          <cell r="C401">
            <v>2712.5100000000966</v>
          </cell>
          <cell r="D401">
            <v>0</v>
          </cell>
          <cell r="E401">
            <v>168.1</v>
          </cell>
          <cell r="F401">
            <v>0</v>
          </cell>
          <cell r="G401">
            <v>2880.6100000000965</v>
          </cell>
          <cell r="H401">
            <v>0</v>
          </cell>
        </row>
        <row r="402">
          <cell r="A402" t="str">
            <v>2.2.2.3.10</v>
          </cell>
          <cell r="B402" t="str">
            <v xml:space="preserve"> DEPRECIACIONES </v>
          </cell>
          <cell r="C402">
            <v>320338.46800000791</v>
          </cell>
          <cell r="D402">
            <v>0</v>
          </cell>
          <cell r="E402">
            <v>63613.64569999995</v>
          </cell>
          <cell r="F402">
            <v>0</v>
          </cell>
          <cell r="G402">
            <v>383952.11370000785</v>
          </cell>
          <cell r="H402">
            <v>0</v>
          </cell>
        </row>
        <row r="403">
          <cell r="A403" t="str">
            <v>2.2.2.3.10.2</v>
          </cell>
          <cell r="B403" t="str">
            <v>DEPRECIACION DE MAQUINARIA Y EQUIPO</v>
          </cell>
          <cell r="C403">
            <v>307209.16800000798</v>
          </cell>
          <cell r="D403">
            <v>0</v>
          </cell>
          <cell r="E403">
            <v>61441.833599999947</v>
          </cell>
          <cell r="F403">
            <v>0</v>
          </cell>
          <cell r="G403">
            <v>368651.00160000793</v>
          </cell>
          <cell r="H403">
            <v>0</v>
          </cell>
        </row>
        <row r="404">
          <cell r="A404" t="str">
            <v>2.2.2.3.10.3</v>
          </cell>
          <cell r="B404" t="str">
            <v>DEPRECIACION DE EQUIPO DE TRANSPORTE</v>
          </cell>
          <cell r="C404">
            <v>7799.0499999999884</v>
          </cell>
          <cell r="D404">
            <v>0</v>
          </cell>
          <cell r="E404">
            <v>1559.806</v>
          </cell>
          <cell r="F404">
            <v>0</v>
          </cell>
          <cell r="G404">
            <v>9358.8559999999889</v>
          </cell>
          <cell r="H404">
            <v>0</v>
          </cell>
        </row>
        <row r="405">
          <cell r="A405" t="str">
            <v>2.2.2.3.10.4</v>
          </cell>
          <cell r="B405" t="str">
            <v>DEPRECIACION DE MOBILIARIO Y EQUIPO DE OFICINA</v>
          </cell>
          <cell r="C405">
            <v>337.166500000003</v>
          </cell>
          <cell r="D405">
            <v>0</v>
          </cell>
          <cell r="E405">
            <v>102.9757</v>
          </cell>
          <cell r="F405">
            <v>0</v>
          </cell>
          <cell r="G405">
            <v>440.14220000000302</v>
          </cell>
          <cell r="H405">
            <v>0</v>
          </cell>
        </row>
        <row r="406">
          <cell r="A406" t="str">
            <v>2.2.2.3.10.5</v>
          </cell>
          <cell r="B406" t="str">
            <v>DEPRECIACION DE EQUIPO DE COMPUTO</v>
          </cell>
          <cell r="C406">
            <v>4993.0834999999206</v>
          </cell>
          <cell r="D406">
            <v>0</v>
          </cell>
          <cell r="E406">
            <v>509.03039999999999</v>
          </cell>
          <cell r="F406">
            <v>0</v>
          </cell>
          <cell r="G406">
            <v>5502.1138999999202</v>
          </cell>
          <cell r="H406">
            <v>0</v>
          </cell>
        </row>
        <row r="407">
          <cell r="A407" t="str">
            <v>2.2.2.3.12</v>
          </cell>
          <cell r="B407" t="str">
            <v xml:space="preserve"> TELEFONO </v>
          </cell>
          <cell r="C407">
            <v>57737.369999998351</v>
          </cell>
          <cell r="D407">
            <v>0</v>
          </cell>
          <cell r="E407">
            <v>17897.509999999998</v>
          </cell>
          <cell r="F407">
            <v>0</v>
          </cell>
          <cell r="G407">
            <v>75634.879999998346</v>
          </cell>
          <cell r="H407">
            <v>0</v>
          </cell>
        </row>
        <row r="408">
          <cell r="A408" t="str">
            <v>2.2.2.3.12.1</v>
          </cell>
          <cell r="B408" t="str">
            <v>TELEFONO FIJO</v>
          </cell>
          <cell r="C408">
            <v>11155.149999999951</v>
          </cell>
          <cell r="D408">
            <v>0</v>
          </cell>
          <cell r="E408">
            <v>2231.0300000000002</v>
          </cell>
          <cell r="F408">
            <v>0</v>
          </cell>
          <cell r="G408">
            <v>13386.179999999951</v>
          </cell>
          <cell r="H408">
            <v>0</v>
          </cell>
        </row>
        <row r="409">
          <cell r="A409" t="str">
            <v>2.2.2.3.12.2</v>
          </cell>
          <cell r="B409" t="str">
            <v xml:space="preserve"> SERVICIO DE TELEFONIA CELULAR </v>
          </cell>
          <cell r="C409">
            <v>46582.2199999984</v>
          </cell>
          <cell r="D409">
            <v>0</v>
          </cell>
          <cell r="E409">
            <v>15666.48</v>
          </cell>
          <cell r="F409">
            <v>0</v>
          </cell>
          <cell r="G409">
            <v>62248.699999998396</v>
          </cell>
          <cell r="H409">
            <v>0</v>
          </cell>
        </row>
        <row r="410">
          <cell r="A410" t="str">
            <v>2.2.2.3.12.2.1</v>
          </cell>
          <cell r="B410" t="str">
            <v>SERVICIO DE TELEFONIA CELULAR</v>
          </cell>
          <cell r="C410">
            <v>46582.2199999984</v>
          </cell>
          <cell r="D410">
            <v>0</v>
          </cell>
          <cell r="E410">
            <v>9217.48</v>
          </cell>
          <cell r="F410">
            <v>0</v>
          </cell>
          <cell r="G410">
            <v>55799.699999998396</v>
          </cell>
          <cell r="H410">
            <v>0</v>
          </cell>
        </row>
        <row r="411">
          <cell r="A411" t="str">
            <v>2.2.2.3.12.2.2</v>
          </cell>
          <cell r="B411" t="str">
            <v>SERVICIO DE TELEFONIA CELULAR EXENTO</v>
          </cell>
          <cell r="C411">
            <v>0</v>
          </cell>
          <cell r="D411">
            <v>0</v>
          </cell>
          <cell r="E411">
            <v>6449</v>
          </cell>
          <cell r="F411">
            <v>0</v>
          </cell>
          <cell r="G411">
            <v>6449</v>
          </cell>
          <cell r="H411">
            <v>0</v>
          </cell>
        </row>
        <row r="412">
          <cell r="A412" t="str">
            <v>2.2.2.3.13</v>
          </cell>
          <cell r="B412" t="str">
            <v>INTERNET</v>
          </cell>
          <cell r="C412">
            <v>400</v>
          </cell>
          <cell r="D412">
            <v>0</v>
          </cell>
          <cell r="E412">
            <v>100</v>
          </cell>
          <cell r="F412">
            <v>0</v>
          </cell>
          <cell r="G412">
            <v>500</v>
          </cell>
          <cell r="H412">
            <v>0</v>
          </cell>
        </row>
        <row r="413">
          <cell r="A413" t="str">
            <v>2.2.2.3.14</v>
          </cell>
          <cell r="B413" t="str">
            <v xml:space="preserve"> AGUA </v>
          </cell>
          <cell r="C413">
            <v>1100</v>
          </cell>
          <cell r="D413">
            <v>0</v>
          </cell>
          <cell r="E413">
            <v>270</v>
          </cell>
          <cell r="F413">
            <v>0</v>
          </cell>
          <cell r="G413">
            <v>1370</v>
          </cell>
          <cell r="H413">
            <v>0</v>
          </cell>
        </row>
        <row r="414">
          <cell r="A414" t="str">
            <v>2.2.2.3.14.3</v>
          </cell>
          <cell r="B414" t="str">
            <v>AGUA PURIFICADA (GASTOS)</v>
          </cell>
          <cell r="C414">
            <v>1100</v>
          </cell>
          <cell r="D414">
            <v>0</v>
          </cell>
          <cell r="E414">
            <v>270</v>
          </cell>
          <cell r="F414">
            <v>0</v>
          </cell>
          <cell r="G414">
            <v>1370</v>
          </cell>
          <cell r="H414">
            <v>0</v>
          </cell>
        </row>
        <row r="415">
          <cell r="A415" t="str">
            <v>2.2.2.3.15</v>
          </cell>
          <cell r="B415" t="str">
            <v xml:space="preserve"> ENERGIA ELECTRICA </v>
          </cell>
          <cell r="C415">
            <v>354.22000000000111</v>
          </cell>
          <cell r="D415">
            <v>0</v>
          </cell>
          <cell r="E415">
            <v>0</v>
          </cell>
          <cell r="F415">
            <v>0</v>
          </cell>
          <cell r="G415">
            <v>354.22000000000111</v>
          </cell>
          <cell r="H415">
            <v>0</v>
          </cell>
        </row>
        <row r="416">
          <cell r="A416" t="str">
            <v>2.2.2.3.15.1</v>
          </cell>
          <cell r="B416" t="str">
            <v>ENERGIA ELECTRICA</v>
          </cell>
          <cell r="C416">
            <v>327.99000000000115</v>
          </cell>
          <cell r="D416">
            <v>0</v>
          </cell>
          <cell r="E416">
            <v>0</v>
          </cell>
          <cell r="F416">
            <v>0</v>
          </cell>
          <cell r="G416">
            <v>327.99000000000115</v>
          </cell>
          <cell r="H416">
            <v>0</v>
          </cell>
        </row>
        <row r="417">
          <cell r="A417" t="str">
            <v>2.2.2.3.15.2</v>
          </cell>
          <cell r="B417" t="str">
            <v>DAP (DERECHO DE ALUMBRADO PUBLICO)</v>
          </cell>
          <cell r="C417">
            <v>26.229999999999961</v>
          </cell>
          <cell r="D417">
            <v>0</v>
          </cell>
          <cell r="E417">
            <v>0</v>
          </cell>
          <cell r="F417">
            <v>0</v>
          </cell>
          <cell r="G417">
            <v>26.229999999999961</v>
          </cell>
          <cell r="H417">
            <v>0</v>
          </cell>
        </row>
        <row r="418">
          <cell r="A418" t="str">
            <v>2.2.2.3.16</v>
          </cell>
          <cell r="B418" t="str">
            <v xml:space="preserve"> VIGILANCIA Y SEGURIDAD </v>
          </cell>
          <cell r="C418">
            <v>5894.1999999999971</v>
          </cell>
          <cell r="D418">
            <v>0</v>
          </cell>
          <cell r="E418">
            <v>1178.8399999999999</v>
          </cell>
          <cell r="F418">
            <v>0</v>
          </cell>
          <cell r="G418">
            <v>7073.0399999999972</v>
          </cell>
          <cell r="H418">
            <v>0</v>
          </cell>
        </row>
        <row r="419">
          <cell r="A419" t="str">
            <v>2.2.2.3.16.1</v>
          </cell>
          <cell r="B419" t="str">
            <v>MONITOREO ALARMA</v>
          </cell>
          <cell r="C419">
            <v>5894.1999999999971</v>
          </cell>
          <cell r="D419">
            <v>0</v>
          </cell>
          <cell r="E419">
            <v>1178.8399999999999</v>
          </cell>
          <cell r="F419">
            <v>0</v>
          </cell>
          <cell r="G419">
            <v>7073.0399999999972</v>
          </cell>
          <cell r="H419">
            <v>0</v>
          </cell>
        </row>
        <row r="420">
          <cell r="A420" t="str">
            <v>2.2.2.3.17</v>
          </cell>
          <cell r="B420" t="str">
            <v>LIMPIEZA Y ASEO</v>
          </cell>
          <cell r="C420">
            <v>3200</v>
          </cell>
          <cell r="D420">
            <v>0</v>
          </cell>
          <cell r="E420">
            <v>0</v>
          </cell>
          <cell r="F420">
            <v>0</v>
          </cell>
          <cell r="G420">
            <v>3200</v>
          </cell>
          <cell r="H420">
            <v>0</v>
          </cell>
        </row>
        <row r="421">
          <cell r="A421" t="str">
            <v>2.2.2.3.18</v>
          </cell>
          <cell r="B421" t="str">
            <v xml:space="preserve"> PAPELERIA Y ARTICULOS DE OFICINA </v>
          </cell>
          <cell r="C421">
            <v>52363.91000000012</v>
          </cell>
          <cell r="D421">
            <v>0</v>
          </cell>
          <cell r="E421">
            <v>5603.45</v>
          </cell>
          <cell r="F421">
            <v>0</v>
          </cell>
          <cell r="G421">
            <v>57967.360000000117</v>
          </cell>
          <cell r="H421">
            <v>0</v>
          </cell>
        </row>
        <row r="422">
          <cell r="A422" t="str">
            <v>2.2.2.3.18.1</v>
          </cell>
          <cell r="B422" t="str">
            <v>PAPELERIA Y ARTICULOS DE OFICINA</v>
          </cell>
          <cell r="C422">
            <v>52363.91000000012</v>
          </cell>
          <cell r="D422">
            <v>0</v>
          </cell>
          <cell r="E422">
            <v>5603.45</v>
          </cell>
          <cell r="F422">
            <v>0</v>
          </cell>
          <cell r="G422">
            <v>57967.360000000117</v>
          </cell>
          <cell r="H422">
            <v>0</v>
          </cell>
        </row>
        <row r="423">
          <cell r="A423" t="str">
            <v>2.2.2.3.19</v>
          </cell>
          <cell r="B423" t="str">
            <v xml:space="preserve"> MANTENIMIENTO Y CONSERVACION </v>
          </cell>
          <cell r="C423">
            <v>100537.5747999993</v>
          </cell>
          <cell r="D423">
            <v>0</v>
          </cell>
          <cell r="E423">
            <v>45138.29</v>
          </cell>
          <cell r="F423">
            <v>0</v>
          </cell>
          <cell r="G423">
            <v>145675.86479999928</v>
          </cell>
          <cell r="H423">
            <v>0</v>
          </cell>
        </row>
        <row r="424">
          <cell r="A424" t="str">
            <v>2.2.2.3.19.1</v>
          </cell>
          <cell r="B424" t="str">
            <v>MANTENIMIENTO DE MAQUINARIA Y EQUIPO</v>
          </cell>
          <cell r="C424">
            <v>81020</v>
          </cell>
          <cell r="D424">
            <v>0</v>
          </cell>
          <cell r="E424">
            <v>13900</v>
          </cell>
          <cell r="F424">
            <v>0</v>
          </cell>
          <cell r="G424">
            <v>94920</v>
          </cell>
          <cell r="H424">
            <v>0</v>
          </cell>
        </row>
        <row r="425">
          <cell r="A425" t="str">
            <v>2.2.2.3.19.4</v>
          </cell>
          <cell r="B425" t="str">
            <v>MANTENIMIENTO DE EQUIPO DE COMPUTO</v>
          </cell>
          <cell r="C425">
            <v>0</v>
          </cell>
          <cell r="D425">
            <v>0</v>
          </cell>
          <cell r="E425">
            <v>5349.67</v>
          </cell>
          <cell r="F425">
            <v>0</v>
          </cell>
          <cell r="G425">
            <v>5349.67</v>
          </cell>
          <cell r="H425">
            <v>0</v>
          </cell>
        </row>
        <row r="426">
          <cell r="A426" t="str">
            <v>2.2.2.3.19.5</v>
          </cell>
          <cell r="B426" t="str">
            <v>MANTENIMIENTO DE EQUIPO DE TRANSPORTE</v>
          </cell>
          <cell r="C426">
            <v>12618.974799999269</v>
          </cell>
          <cell r="D426">
            <v>0</v>
          </cell>
          <cell r="E426">
            <v>23401.72</v>
          </cell>
          <cell r="F426">
            <v>0</v>
          </cell>
          <cell r="G426">
            <v>36020.69479999927</v>
          </cell>
          <cell r="H426">
            <v>0</v>
          </cell>
        </row>
        <row r="427">
          <cell r="A427" t="str">
            <v>2.2.2.3.19.7</v>
          </cell>
          <cell r="B427" t="str">
            <v>MANTENIMIENTO DE OTROS EQUIPOS</v>
          </cell>
          <cell r="C427">
            <v>6898.6000000000058</v>
          </cell>
          <cell r="D427">
            <v>0</v>
          </cell>
          <cell r="E427">
            <v>2486.9</v>
          </cell>
          <cell r="F427">
            <v>0</v>
          </cell>
          <cell r="G427">
            <v>9385.5000000000055</v>
          </cell>
          <cell r="H427">
            <v>0</v>
          </cell>
        </row>
        <row r="428">
          <cell r="A428" t="str">
            <v>2.2.2.3.20</v>
          </cell>
          <cell r="B428" t="str">
            <v xml:space="preserve"> SEGUROS Y FIANZAS </v>
          </cell>
          <cell r="C428">
            <v>17211.050000000105</v>
          </cell>
          <cell r="D428">
            <v>0</v>
          </cell>
          <cell r="E428">
            <v>1675.44</v>
          </cell>
          <cell r="F428">
            <v>0</v>
          </cell>
          <cell r="G428">
            <v>18886.490000000103</v>
          </cell>
          <cell r="H428">
            <v>0</v>
          </cell>
        </row>
        <row r="429">
          <cell r="A429" t="str">
            <v>2.2.2.3.20.3</v>
          </cell>
          <cell r="B429" t="str">
            <v>SEGUROS DE AUTOMOVIL</v>
          </cell>
          <cell r="C429">
            <v>16887.75</v>
          </cell>
          <cell r="D429">
            <v>0</v>
          </cell>
          <cell r="E429">
            <v>1610.78</v>
          </cell>
          <cell r="F429">
            <v>0</v>
          </cell>
          <cell r="G429">
            <v>18498.53</v>
          </cell>
          <cell r="H429">
            <v>0</v>
          </cell>
        </row>
        <row r="430">
          <cell r="A430" t="str">
            <v>2.2.2.3.20.7</v>
          </cell>
          <cell r="B430" t="str">
            <v>OTROS SEGUROS Y FIANZAS</v>
          </cell>
          <cell r="C430">
            <v>323.30000000010477</v>
          </cell>
          <cell r="D430">
            <v>0</v>
          </cell>
          <cell r="E430">
            <v>64.66</v>
          </cell>
          <cell r="F430">
            <v>0</v>
          </cell>
          <cell r="G430">
            <v>387.96000000010474</v>
          </cell>
          <cell r="H430">
            <v>0</v>
          </cell>
        </row>
        <row r="431">
          <cell r="A431" t="str">
            <v>2.2.2.3.21</v>
          </cell>
          <cell r="B431" t="str">
            <v xml:space="preserve"> OTROS IMPUESTOS Y DERECHOS </v>
          </cell>
          <cell r="C431">
            <v>1247.42</v>
          </cell>
          <cell r="D431">
            <v>0</v>
          </cell>
          <cell r="E431">
            <v>0</v>
          </cell>
          <cell r="F431">
            <v>0</v>
          </cell>
          <cell r="G431">
            <v>1247.42</v>
          </cell>
          <cell r="H431">
            <v>0</v>
          </cell>
        </row>
        <row r="432">
          <cell r="A432" t="str">
            <v>2.2.2.3.21.3</v>
          </cell>
          <cell r="B432" t="str">
            <v>PAGO DE DERECHOS</v>
          </cell>
          <cell r="C432">
            <v>1247.42</v>
          </cell>
          <cell r="D432">
            <v>0</v>
          </cell>
          <cell r="E432">
            <v>0</v>
          </cell>
          <cell r="F432">
            <v>0</v>
          </cell>
          <cell r="G432">
            <v>1247.42</v>
          </cell>
          <cell r="H432">
            <v>0</v>
          </cell>
        </row>
        <row r="433">
          <cell r="A433" t="str">
            <v>2.2.2.3.23</v>
          </cell>
          <cell r="B433" t="str">
            <v xml:space="preserve"> MULTAS </v>
          </cell>
          <cell r="C433">
            <v>2140.3999999999996</v>
          </cell>
          <cell r="D433">
            <v>0</v>
          </cell>
          <cell r="E433">
            <v>0</v>
          </cell>
          <cell r="F433">
            <v>0</v>
          </cell>
          <cell r="G433">
            <v>2140.3999999999996</v>
          </cell>
          <cell r="H433">
            <v>0</v>
          </cell>
        </row>
        <row r="434">
          <cell r="A434" t="str">
            <v>2.2.2.3.23.2</v>
          </cell>
          <cell r="B434" t="str">
            <v>MULTAS DE TRANSITO</v>
          </cell>
          <cell r="C434">
            <v>2140.3999999999996</v>
          </cell>
          <cell r="D434">
            <v>0</v>
          </cell>
          <cell r="E434">
            <v>0</v>
          </cell>
          <cell r="F434">
            <v>0</v>
          </cell>
          <cell r="G434">
            <v>2140.3999999999996</v>
          </cell>
          <cell r="H434">
            <v>0</v>
          </cell>
        </row>
        <row r="435">
          <cell r="A435" t="str">
            <v>2.2.2.3.24</v>
          </cell>
          <cell r="B435" t="str">
            <v xml:space="preserve"> CUOTAS Y SUSCRIPCIONES </v>
          </cell>
          <cell r="C435">
            <v>8879.3104000000167</v>
          </cell>
          <cell r="D435">
            <v>0</v>
          </cell>
          <cell r="E435">
            <v>1551.7240999999999</v>
          </cell>
          <cell r="F435">
            <v>0</v>
          </cell>
          <cell r="G435">
            <v>10431.034500000016</v>
          </cell>
          <cell r="H435">
            <v>0</v>
          </cell>
        </row>
        <row r="436">
          <cell r="A436" t="str">
            <v>2.2.2.3.24.8</v>
          </cell>
          <cell r="B436" t="str">
            <v>OTRAS CUOTAS Y SUSCRIPCIONES</v>
          </cell>
          <cell r="C436">
            <v>8879.3104000000167</v>
          </cell>
          <cell r="D436">
            <v>0</v>
          </cell>
          <cell r="E436">
            <v>1551.7240999999999</v>
          </cell>
          <cell r="F436">
            <v>0</v>
          </cell>
          <cell r="G436">
            <v>10431.034500000016</v>
          </cell>
          <cell r="H436">
            <v>0</v>
          </cell>
        </row>
        <row r="437">
          <cell r="A437" t="str">
            <v>2.2.2.3.33</v>
          </cell>
          <cell r="B437" t="str">
            <v>COMISIONES SOBRE VENTAS</v>
          </cell>
          <cell r="C437">
            <v>14500.000000000002</v>
          </cell>
          <cell r="D437">
            <v>0</v>
          </cell>
          <cell r="E437">
            <v>0</v>
          </cell>
          <cell r="F437">
            <v>0</v>
          </cell>
          <cell r="G437">
            <v>14500.000000000002</v>
          </cell>
          <cell r="H437">
            <v>0</v>
          </cell>
        </row>
        <row r="438">
          <cell r="A438" t="str">
            <v>2.2.2.3.34</v>
          </cell>
          <cell r="B438" t="str">
            <v xml:space="preserve"> COMISIONES BANCARIAS </v>
          </cell>
          <cell r="C438">
            <v>5169.9899999998961</v>
          </cell>
          <cell r="D438">
            <v>0</v>
          </cell>
          <cell r="E438">
            <v>772.57000000000028</v>
          </cell>
          <cell r="F438">
            <v>0</v>
          </cell>
          <cell r="G438">
            <v>5942.5599999998967</v>
          </cell>
          <cell r="H438">
            <v>0</v>
          </cell>
        </row>
        <row r="439">
          <cell r="A439" t="str">
            <v>2.2.2.3.34.1</v>
          </cell>
          <cell r="B439" t="str">
            <v>COMISIONES BANCARIAS</v>
          </cell>
          <cell r="C439">
            <v>5169.9899999998961</v>
          </cell>
          <cell r="D439">
            <v>0</v>
          </cell>
          <cell r="E439">
            <v>772.57000000000028</v>
          </cell>
          <cell r="F439">
            <v>0</v>
          </cell>
          <cell r="G439">
            <v>5942.5599999998967</v>
          </cell>
          <cell r="H439">
            <v>0</v>
          </cell>
        </row>
        <row r="440">
          <cell r="A440" t="str">
            <v>2.2.2.3.36</v>
          </cell>
          <cell r="B440" t="str">
            <v>OTRAS COMISIONES</v>
          </cell>
          <cell r="C440">
            <v>20.689599999990605</v>
          </cell>
          <cell r="D440">
            <v>0</v>
          </cell>
          <cell r="E440">
            <v>20.689599999999999</v>
          </cell>
          <cell r="F440">
            <v>0</v>
          </cell>
          <cell r="G440">
            <v>41.379199999990604</v>
          </cell>
          <cell r="H440">
            <v>0</v>
          </cell>
        </row>
        <row r="441">
          <cell r="A441" t="str">
            <v>2.2.2.3.50</v>
          </cell>
          <cell r="B441" t="str">
            <v>CAFETERIA Y GASTOS DE COMEDOR</v>
          </cell>
          <cell r="C441">
            <v>18052.798299999791</v>
          </cell>
          <cell r="D441">
            <v>0</v>
          </cell>
          <cell r="E441">
            <v>3732.1905000000002</v>
          </cell>
          <cell r="F441">
            <v>0</v>
          </cell>
          <cell r="G441">
            <v>21784.988799999792</v>
          </cell>
          <cell r="H441">
            <v>0</v>
          </cell>
        </row>
        <row r="442">
          <cell r="A442" t="str">
            <v>2.2.2.3.54</v>
          </cell>
          <cell r="B442" t="str">
            <v>RENTA DE AUTOMOVILES</v>
          </cell>
          <cell r="C442">
            <v>163195.34999999986</v>
          </cell>
          <cell r="D442">
            <v>0</v>
          </cell>
          <cell r="E442">
            <v>32639.07</v>
          </cell>
          <cell r="F442">
            <v>0</v>
          </cell>
          <cell r="G442">
            <v>195834.41999999987</v>
          </cell>
          <cell r="H442">
            <v>0</v>
          </cell>
        </row>
        <row r="443">
          <cell r="A443" t="str">
            <v>2.2.2.3.61</v>
          </cell>
          <cell r="B443" t="str">
            <v>GASTOS VARIOS</v>
          </cell>
          <cell r="C443">
            <v>6712.3491000001086</v>
          </cell>
          <cell r="D443">
            <v>0</v>
          </cell>
          <cell r="E443">
            <v>7024.62</v>
          </cell>
          <cell r="F443">
            <v>0</v>
          </cell>
          <cell r="G443">
            <v>13736.969100000108</v>
          </cell>
          <cell r="H443">
            <v>0</v>
          </cell>
        </row>
        <row r="444">
          <cell r="A444" t="str">
            <v>2.2.2.3.72</v>
          </cell>
          <cell r="B444" t="str">
            <v>ESTACIONAMIENTOS PUBLICOS</v>
          </cell>
          <cell r="C444">
            <v>1773.148000000001</v>
          </cell>
          <cell r="D444">
            <v>0</v>
          </cell>
          <cell r="E444">
            <v>269.08</v>
          </cell>
          <cell r="F444">
            <v>0</v>
          </cell>
          <cell r="G444">
            <v>2042.228000000001</v>
          </cell>
          <cell r="H444">
            <v>0</v>
          </cell>
        </row>
        <row r="445">
          <cell r="A445" t="str">
            <v>2.2.2.3.82</v>
          </cell>
          <cell r="B445" t="str">
            <v xml:space="preserve"> OTROS GASTOS GENERALES </v>
          </cell>
          <cell r="C445">
            <v>3514.2100000003265</v>
          </cell>
          <cell r="D445">
            <v>0</v>
          </cell>
          <cell r="E445">
            <v>8508.2800000000007</v>
          </cell>
          <cell r="F445">
            <v>0</v>
          </cell>
          <cell r="G445">
            <v>12022.490000000327</v>
          </cell>
          <cell r="H445">
            <v>0</v>
          </cell>
        </row>
        <row r="446">
          <cell r="A446" t="str">
            <v>2.2.2.3.82.1</v>
          </cell>
          <cell r="B446" t="str">
            <v>SERVICIOS TENENCIA/REFRENDO</v>
          </cell>
          <cell r="C446">
            <v>1217.2900000003283</v>
          </cell>
          <cell r="D446">
            <v>0</v>
          </cell>
          <cell r="E446">
            <v>8508.2800000000007</v>
          </cell>
          <cell r="F446">
            <v>0</v>
          </cell>
          <cell r="G446">
            <v>9725.5700000003289</v>
          </cell>
          <cell r="H446">
            <v>0</v>
          </cell>
        </row>
        <row r="447">
          <cell r="A447" t="str">
            <v>2.2.2.3.82.3</v>
          </cell>
          <cell r="B447" t="str">
            <v>EMPAQUES, ENVIOS</v>
          </cell>
          <cell r="C447">
            <v>2296.9199999999983</v>
          </cell>
          <cell r="D447">
            <v>0</v>
          </cell>
          <cell r="E447">
            <v>0</v>
          </cell>
          <cell r="F447">
            <v>0</v>
          </cell>
          <cell r="G447">
            <v>2296.9199999999983</v>
          </cell>
          <cell r="H447">
            <v>0</v>
          </cell>
        </row>
        <row r="448">
          <cell r="A448" t="str">
            <v>2.3</v>
          </cell>
          <cell r="B448" t="str">
            <v xml:space="preserve"> OTROS INGRESOS Y OTROS GASTOS </v>
          </cell>
          <cell r="C448">
            <v>0</v>
          </cell>
          <cell r="D448">
            <v>-108564.83803100222</v>
          </cell>
          <cell r="E448">
            <v>231022.44914100002</v>
          </cell>
          <cell r="F448">
            <v>0.37560000000000021</v>
          </cell>
          <cell r="G448">
            <v>0</v>
          </cell>
          <cell r="H448">
            <v>-339586.91157200222</v>
          </cell>
        </row>
        <row r="449">
          <cell r="A449" t="str">
            <v>2.3.1</v>
          </cell>
          <cell r="B449" t="str">
            <v xml:space="preserve"> OTROS INGRESOS </v>
          </cell>
          <cell r="C449">
            <v>0</v>
          </cell>
          <cell r="D449">
            <v>-62.378299999993033</v>
          </cell>
          <cell r="E449">
            <v>26.487704000000001</v>
          </cell>
          <cell r="F449">
            <v>0.37560000000000021</v>
          </cell>
          <cell r="G449">
            <v>0</v>
          </cell>
          <cell r="H449">
            <v>-88.490403999993035</v>
          </cell>
        </row>
        <row r="450">
          <cell r="A450" t="str">
            <v>2.3.1.13</v>
          </cell>
          <cell r="B450" t="str">
            <v>AJUSTE POR SALDOS PEQUEÑOS</v>
          </cell>
          <cell r="C450">
            <v>0</v>
          </cell>
          <cell r="D450">
            <v>-61.37830000005124</v>
          </cell>
          <cell r="E450">
            <v>26.487704000000001</v>
          </cell>
          <cell r="F450">
            <v>0.37560000000000021</v>
          </cell>
          <cell r="G450">
            <v>0</v>
          </cell>
          <cell r="H450">
            <v>-87.490404000051242</v>
          </cell>
        </row>
        <row r="451">
          <cell r="A451" t="str">
            <v>2.3.1.14</v>
          </cell>
          <cell r="B451" t="str">
            <v>REDONDEO</v>
          </cell>
          <cell r="C451">
            <v>0</v>
          </cell>
          <cell r="D451">
            <v>-0.99999999999999978</v>
          </cell>
          <cell r="E451">
            <v>0</v>
          </cell>
          <cell r="F451">
            <v>0</v>
          </cell>
          <cell r="G451">
            <v>0</v>
          </cell>
          <cell r="H451">
            <v>-0.99999999999999978</v>
          </cell>
        </row>
        <row r="452">
          <cell r="A452" t="str">
            <v>2.3.2</v>
          </cell>
          <cell r="B452" t="str">
            <v xml:space="preserve"> OTROS GASTOS </v>
          </cell>
          <cell r="C452">
            <v>108502.45973100222</v>
          </cell>
          <cell r="D452">
            <v>0</v>
          </cell>
          <cell r="E452">
            <v>230995.96143700002</v>
          </cell>
          <cell r="F452">
            <v>0</v>
          </cell>
          <cell r="G452">
            <v>339498.42116800224</v>
          </cell>
          <cell r="H452">
            <v>0</v>
          </cell>
        </row>
        <row r="453">
          <cell r="A453" t="str">
            <v>2.3.2.1</v>
          </cell>
          <cell r="B453" t="str">
            <v>OTROS GASTOS</v>
          </cell>
          <cell r="C453">
            <v>26838.450000000303</v>
          </cell>
          <cell r="D453">
            <v>0</v>
          </cell>
          <cell r="E453">
            <v>4090.4</v>
          </cell>
          <cell r="F453">
            <v>0</v>
          </cell>
          <cell r="G453">
            <v>30928.850000000304</v>
          </cell>
          <cell r="H453">
            <v>0</v>
          </cell>
        </row>
        <row r="454">
          <cell r="A454" t="str">
            <v>2.3.2.8</v>
          </cell>
          <cell r="B454" t="str">
            <v>PERDIDA POR CUENTAS INCOBRABLES</v>
          </cell>
          <cell r="C454">
            <v>0</v>
          </cell>
          <cell r="D454">
            <v>0</v>
          </cell>
          <cell r="E454">
            <v>211944.70143700001</v>
          </cell>
          <cell r="F454">
            <v>0</v>
          </cell>
          <cell r="G454">
            <v>211944.70143700001</v>
          </cell>
          <cell r="H454">
            <v>0</v>
          </cell>
        </row>
        <row r="455">
          <cell r="A455" t="str">
            <v>2.3.2.11</v>
          </cell>
          <cell r="B455" t="str">
            <v>MERMAS Y/O DESPERDICIOS DE INVENTARIOS</v>
          </cell>
          <cell r="C455">
            <v>41157.64973100007</v>
          </cell>
          <cell r="D455">
            <v>0</v>
          </cell>
          <cell r="E455">
            <v>14960.86</v>
          </cell>
          <cell r="F455">
            <v>0</v>
          </cell>
          <cell r="G455">
            <v>56118.509731000071</v>
          </cell>
          <cell r="H455">
            <v>0</v>
          </cell>
        </row>
        <row r="456">
          <cell r="A456" t="str">
            <v>2.3.2.14</v>
          </cell>
          <cell r="B456" t="str">
            <v xml:space="preserve"> GASTOS PERSONALES </v>
          </cell>
          <cell r="C456">
            <v>40506.359999999986</v>
          </cell>
          <cell r="D456">
            <v>0</v>
          </cell>
          <cell r="E456">
            <v>0</v>
          </cell>
          <cell r="F456">
            <v>0</v>
          </cell>
          <cell r="G456">
            <v>40506.359999999986</v>
          </cell>
          <cell r="H456">
            <v>0</v>
          </cell>
        </row>
        <row r="457">
          <cell r="A457" t="str">
            <v>2.3.2.14.2</v>
          </cell>
          <cell r="B457" t="str">
            <v xml:space="preserve"> DEDUCCIONES PERSONALES </v>
          </cell>
          <cell r="C457">
            <v>40506.359999999986</v>
          </cell>
          <cell r="D457">
            <v>0</v>
          </cell>
          <cell r="E457">
            <v>0</v>
          </cell>
          <cell r="F457">
            <v>0</v>
          </cell>
          <cell r="G457">
            <v>40506.359999999986</v>
          </cell>
          <cell r="H457">
            <v>0</v>
          </cell>
        </row>
        <row r="458">
          <cell r="A458" t="str">
            <v>2.3.2.14.2.1</v>
          </cell>
          <cell r="B458" t="str">
            <v>PRIMAS DE SEGUROS  DE GASTOS MEDICOS</v>
          </cell>
          <cell r="C458">
            <v>40506.359999999986</v>
          </cell>
          <cell r="D458">
            <v>0</v>
          </cell>
          <cell r="E458">
            <v>0</v>
          </cell>
          <cell r="F458">
            <v>0</v>
          </cell>
          <cell r="G458">
            <v>40506.359999999986</v>
          </cell>
          <cell r="H458">
            <v>0</v>
          </cell>
        </row>
        <row r="459">
          <cell r="A459" t="str">
            <v>2.4</v>
          </cell>
          <cell r="B459" t="str">
            <v xml:space="preserve"> RESULTADO INTEGRAL DE FINANCIAMIENTO </v>
          </cell>
          <cell r="C459">
            <v>13265.786099999495</v>
          </cell>
          <cell r="D459">
            <v>0</v>
          </cell>
          <cell r="E459">
            <v>4434.5871999999999</v>
          </cell>
          <cell r="F459">
            <v>20346.4895</v>
          </cell>
          <cell r="G459">
            <v>-2646.1162000004988</v>
          </cell>
          <cell r="H459">
            <v>0</v>
          </cell>
        </row>
        <row r="460">
          <cell r="A460" t="str">
            <v>2.4.1</v>
          </cell>
          <cell r="B460" t="str">
            <v xml:space="preserve"> INTERESES A CARGO </v>
          </cell>
          <cell r="C460">
            <v>21283.450000000004</v>
          </cell>
          <cell r="D460">
            <v>0</v>
          </cell>
          <cell r="E460">
            <v>4218.24</v>
          </cell>
          <cell r="F460">
            <v>0</v>
          </cell>
          <cell r="G460">
            <v>25501.690000000002</v>
          </cell>
          <cell r="H460">
            <v>0</v>
          </cell>
        </row>
        <row r="461">
          <cell r="A461" t="str">
            <v>2.4.1.1</v>
          </cell>
          <cell r="B461" t="str">
            <v xml:space="preserve"> INTERESES A CARGO BANCARIOS </v>
          </cell>
          <cell r="C461">
            <v>13283.300000000003</v>
          </cell>
          <cell r="D461">
            <v>0</v>
          </cell>
          <cell r="E461">
            <v>2854.36</v>
          </cell>
          <cell r="F461">
            <v>0</v>
          </cell>
          <cell r="G461">
            <v>16137.660000000003</v>
          </cell>
          <cell r="H461">
            <v>0</v>
          </cell>
        </row>
        <row r="462">
          <cell r="A462" t="str">
            <v>2.4.1.1.1</v>
          </cell>
          <cell r="B462" t="str">
            <v>INTERESES A CARGO NACIONALES BANCARIOS</v>
          </cell>
          <cell r="C462">
            <v>13283.300000000003</v>
          </cell>
          <cell r="D462">
            <v>0</v>
          </cell>
          <cell r="E462">
            <v>2854.36</v>
          </cell>
          <cell r="F462">
            <v>0</v>
          </cell>
          <cell r="G462">
            <v>16137.660000000003</v>
          </cell>
          <cell r="H462">
            <v>0</v>
          </cell>
        </row>
        <row r="463">
          <cell r="A463" t="str">
            <v>2.4.1.3</v>
          </cell>
          <cell r="B463" t="str">
            <v xml:space="preserve"> INTERESES A CARGO DE PERSONAS MORALES </v>
          </cell>
          <cell r="C463">
            <v>8000.1500000000005</v>
          </cell>
          <cell r="D463">
            <v>0</v>
          </cell>
          <cell r="E463">
            <v>1363.88</v>
          </cell>
          <cell r="F463">
            <v>0</v>
          </cell>
          <cell r="G463">
            <v>9364.0300000000007</v>
          </cell>
          <cell r="H463">
            <v>0</v>
          </cell>
        </row>
        <row r="464">
          <cell r="A464" t="str">
            <v>2.4.1.3.1</v>
          </cell>
          <cell r="B464" t="str">
            <v>INTERESES A CARGO DE PERSONAS MORALES NACIONAL</v>
          </cell>
          <cell r="C464">
            <v>8000.1500000000005</v>
          </cell>
          <cell r="D464">
            <v>0</v>
          </cell>
          <cell r="E464">
            <v>1363.88</v>
          </cell>
          <cell r="F464">
            <v>0</v>
          </cell>
          <cell r="G464">
            <v>9364.0300000000007</v>
          </cell>
          <cell r="H464">
            <v>0</v>
          </cell>
        </row>
        <row r="465">
          <cell r="A465" t="str">
            <v>2.4.3</v>
          </cell>
          <cell r="B465" t="str">
            <v xml:space="preserve"> FLUCTUACION CAMBIARIA </v>
          </cell>
          <cell r="C465">
            <v>0</v>
          </cell>
          <cell r="D465">
            <v>0</v>
          </cell>
          <cell r="E465">
            <v>216.34719999999999</v>
          </cell>
          <cell r="F465">
            <v>17476.9895</v>
          </cell>
          <cell r="G465">
            <v>-17260.642400000521</v>
          </cell>
          <cell r="H465">
            <v>0</v>
          </cell>
        </row>
        <row r="466">
          <cell r="A466" t="str">
            <v>2.4.3.1</v>
          </cell>
          <cell r="B466" t="str">
            <v xml:space="preserve"> PERDIDA CAMBIARIA </v>
          </cell>
          <cell r="C466">
            <v>109504.78780000005</v>
          </cell>
          <cell r="D466">
            <v>0</v>
          </cell>
          <cell r="E466">
            <v>216.34719999999999</v>
          </cell>
          <cell r="F466">
            <v>0</v>
          </cell>
          <cell r="G466">
            <v>109721.13500000005</v>
          </cell>
          <cell r="H466">
            <v>0</v>
          </cell>
        </row>
        <row r="467">
          <cell r="A467" t="str">
            <v>2.4.3.1.1</v>
          </cell>
          <cell r="B467" t="str">
            <v>PERDIDA CAMBIARIA</v>
          </cell>
          <cell r="C467">
            <v>109504.78780000005</v>
          </cell>
          <cell r="D467">
            <v>0</v>
          </cell>
          <cell r="E467">
            <v>216.34719999999999</v>
          </cell>
          <cell r="F467">
            <v>0</v>
          </cell>
          <cell r="G467">
            <v>109721.13500000005</v>
          </cell>
          <cell r="H467">
            <v>0</v>
          </cell>
        </row>
        <row r="468">
          <cell r="A468" t="str">
            <v>2.4.3.2</v>
          </cell>
          <cell r="B468" t="str">
            <v xml:space="preserve"> GANANCIA CAMBIARIA </v>
          </cell>
          <cell r="C468">
            <v>0</v>
          </cell>
          <cell r="D468">
            <v>109504.78790000058</v>
          </cell>
          <cell r="E468">
            <v>0</v>
          </cell>
          <cell r="F468">
            <v>17476.9895</v>
          </cell>
          <cell r="G468">
            <v>0</v>
          </cell>
          <cell r="H468">
            <v>126981.77740000057</v>
          </cell>
        </row>
        <row r="469">
          <cell r="A469" t="str">
            <v>2.4.3.2.1</v>
          </cell>
          <cell r="B469" t="str">
            <v>GANANCIA CAMBIARIA</v>
          </cell>
          <cell r="C469">
            <v>0</v>
          </cell>
          <cell r="D469">
            <v>109504.78790000058</v>
          </cell>
          <cell r="E469">
            <v>0</v>
          </cell>
          <cell r="F469">
            <v>17476.9895</v>
          </cell>
          <cell r="G469">
            <v>0</v>
          </cell>
          <cell r="H469">
            <v>126981.77740000057</v>
          </cell>
        </row>
        <row r="470">
          <cell r="A470" t="str">
            <v>2.4.6</v>
          </cell>
          <cell r="B470" t="str">
            <v xml:space="preserve"> OTROS CONCEPTOS FINANCIEROS </v>
          </cell>
          <cell r="C470">
            <v>-8017.6637999999803</v>
          </cell>
          <cell r="D470">
            <v>0</v>
          </cell>
          <cell r="E470">
            <v>0</v>
          </cell>
          <cell r="F470">
            <v>2869.5</v>
          </cell>
          <cell r="G470">
            <v>-10887.16379999998</v>
          </cell>
          <cell r="H470">
            <v>0</v>
          </cell>
        </row>
        <row r="471">
          <cell r="A471" t="str">
            <v>2.4.6.2</v>
          </cell>
          <cell r="B471" t="str">
            <v xml:space="preserve"> OTROS CONCEPTOS FINANCIEROS A FAVOR </v>
          </cell>
          <cell r="C471">
            <v>0</v>
          </cell>
          <cell r="D471">
            <v>8017.6637999999803</v>
          </cell>
          <cell r="E471">
            <v>0</v>
          </cell>
          <cell r="F471">
            <v>2869.5</v>
          </cell>
          <cell r="G471">
            <v>0</v>
          </cell>
          <cell r="H471">
            <v>10887.16379999998</v>
          </cell>
        </row>
        <row r="472">
          <cell r="A472" t="str">
            <v>2.4.6.2.2</v>
          </cell>
          <cell r="B472" t="str">
            <v>DESCUENTO SOBRE COMPRAS COMERCIAL</v>
          </cell>
          <cell r="C472">
            <v>0</v>
          </cell>
          <cell r="D472">
            <v>8017.6637999999803</v>
          </cell>
          <cell r="E472">
            <v>0</v>
          </cell>
          <cell r="F472">
            <v>2869.5</v>
          </cell>
          <cell r="G472">
            <v>0</v>
          </cell>
          <cell r="H472">
            <v>10887.16379999998</v>
          </cell>
        </row>
        <row r="473">
          <cell r="A473"/>
          <cell r="B473" t="str">
            <v>&lt;div align="right"&gt; TOTALES &lt;/div&gt;</v>
          </cell>
          <cell r="C473">
            <v>27788853.225897964</v>
          </cell>
          <cell r="D473">
            <v>27788853.898203269</v>
          </cell>
          <cell r="E473">
            <v>9037887.5721589997</v>
          </cell>
          <cell r="F473">
            <v>9037887.5722439997</v>
          </cell>
          <cell r="G473">
            <v>29306652.912725955</v>
          </cell>
          <cell r="H473">
            <v>29306653.585116275</v>
          </cell>
        </row>
      </sheetData>
      <sheetData sheetId="6">
        <row r="2">
          <cell r="A2" t="str">
            <v>1.1</v>
          </cell>
          <cell r="B2" t="str">
            <v xml:space="preserve"> ACTIVO </v>
          </cell>
          <cell r="C2">
            <v>21533591.340812776</v>
          </cell>
          <cell r="D2">
            <v>0</v>
          </cell>
          <cell r="E2">
            <v>5174591.8367449995</v>
          </cell>
          <cell r="F2">
            <v>4819077.4187339991</v>
          </cell>
          <cell r="G2">
            <v>21889105.758823782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17976762.375112757</v>
          </cell>
          <cell r="D3">
            <v>0</v>
          </cell>
          <cell r="E3">
            <v>5174591.8367449995</v>
          </cell>
          <cell r="F3">
            <v>4755603.8007339993</v>
          </cell>
          <cell r="G3">
            <v>18395750.411123764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244445.70345235022</v>
          </cell>
          <cell r="D4">
            <v>0</v>
          </cell>
          <cell r="E4">
            <v>1865912.44</v>
          </cell>
          <cell r="F4">
            <v>1975806.23</v>
          </cell>
          <cell r="G4">
            <v>134551.91345235013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244445.70345235022</v>
          </cell>
          <cell r="D5">
            <v>0</v>
          </cell>
          <cell r="E5">
            <v>1865912.44</v>
          </cell>
          <cell r="F5">
            <v>1975806.23</v>
          </cell>
          <cell r="G5">
            <v>134551.91345235013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244445.70345235022</v>
          </cell>
          <cell r="D6">
            <v>0</v>
          </cell>
          <cell r="E6">
            <v>1865912.44</v>
          </cell>
          <cell r="F6">
            <v>1975806.23</v>
          </cell>
          <cell r="G6">
            <v>134551.91345235013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6814.5428000011016</v>
          </cell>
          <cell r="D7">
            <v>0</v>
          </cell>
          <cell r="E7">
            <v>24552.080000000002</v>
          </cell>
          <cell r="F7">
            <v>17691.72</v>
          </cell>
          <cell r="G7">
            <v>13674.902800001102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6814.5428000011016</v>
          </cell>
          <cell r="D8">
            <v>0</v>
          </cell>
          <cell r="E8">
            <v>24552.080000000002</v>
          </cell>
          <cell r="F8">
            <v>17691.72</v>
          </cell>
          <cell r="G8">
            <v>13674.902800001102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6814.5428000011016</v>
          </cell>
          <cell r="D9">
            <v>0</v>
          </cell>
          <cell r="E9">
            <v>24552.080000000002</v>
          </cell>
          <cell r="F9">
            <v>17691.72</v>
          </cell>
          <cell r="G9">
            <v>13674.902800001102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237631.16065234912</v>
          </cell>
          <cell r="D10">
            <v>0</v>
          </cell>
          <cell r="E10">
            <v>1841360.3599999999</v>
          </cell>
          <cell r="F10">
            <v>1958114.51</v>
          </cell>
          <cell r="G10">
            <v>120877.01065234902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237631.16065234912</v>
          </cell>
          <cell r="D11">
            <v>0</v>
          </cell>
          <cell r="E11">
            <v>1841360.3599999999</v>
          </cell>
          <cell r="F11">
            <v>1958114.51</v>
          </cell>
          <cell r="G11">
            <v>120877.01065234902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170482.12070029974</v>
          </cell>
          <cell r="D12">
            <v>0</v>
          </cell>
          <cell r="E12">
            <v>1610622.2</v>
          </cell>
          <cell r="F12">
            <v>1674507.83</v>
          </cell>
          <cell r="G12">
            <v>106596.49070029962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32338.160000048578</v>
          </cell>
          <cell r="D13">
            <v>0</v>
          </cell>
          <cell r="E13">
            <v>108855.2</v>
          </cell>
          <cell r="F13">
            <v>138379.68</v>
          </cell>
          <cell r="G13">
            <v>2813.6800000485819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34810.88000000082</v>
          </cell>
          <cell r="D14">
            <v>0</v>
          </cell>
          <cell r="E14">
            <v>121882.96</v>
          </cell>
          <cell r="F14">
            <v>145227</v>
          </cell>
          <cell r="G14">
            <v>11466.840000000826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4712691.5012847483</v>
          </cell>
          <cell r="D15">
            <v>0</v>
          </cell>
          <cell r="E15">
            <v>1736028.8603529991</v>
          </cell>
          <cell r="F15">
            <v>1595670.0815599998</v>
          </cell>
          <cell r="G15">
            <v>4853050.2800777489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4448315.900428989</v>
          </cell>
          <cell r="D16">
            <v>0</v>
          </cell>
          <cell r="E16">
            <v>1735966.4753529991</v>
          </cell>
          <cell r="F16">
            <v>1595670.0815599998</v>
          </cell>
          <cell r="G16">
            <v>4588612.2942219889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4448315.900428989</v>
          </cell>
          <cell r="D17">
            <v>0</v>
          </cell>
          <cell r="E17">
            <v>1735966.4753529991</v>
          </cell>
          <cell r="F17">
            <v>1595670.0815599998</v>
          </cell>
          <cell r="G17">
            <v>4588612.2942219889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45974.08200000017</v>
          </cell>
          <cell r="D18">
            <v>0</v>
          </cell>
          <cell r="E18">
            <v>22034.2</v>
          </cell>
          <cell r="F18">
            <v>0</v>
          </cell>
          <cell r="G18">
            <v>68008.282000000167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934.81272555235773</v>
          </cell>
          <cell r="D19">
            <v>0</v>
          </cell>
          <cell r="E19">
            <v>157402.841568</v>
          </cell>
          <cell r="F19">
            <v>157403.79157299999</v>
          </cell>
          <cell r="G19">
            <v>933.86272055236623</v>
          </cell>
          <cell r="H19">
            <v>0</v>
          </cell>
        </row>
        <row r="20">
          <cell r="A20" t="str">
            <v>1.1.1.3.1.1.7</v>
          </cell>
          <cell r="B20" t="str">
            <v xml:space="preserve">HOSPITALES H, S.A. DE C.V.  </v>
          </cell>
          <cell r="C20">
            <v>2867.5244000009261</v>
          </cell>
          <cell r="D20">
            <v>0</v>
          </cell>
          <cell r="E20">
            <v>1475.52</v>
          </cell>
          <cell r="F20">
            <v>1392</v>
          </cell>
          <cell r="G20">
            <v>2951.0444000009261</v>
          </cell>
          <cell r="H20">
            <v>0</v>
          </cell>
        </row>
        <row r="21">
          <cell r="A21" t="str">
            <v>1.1.1.3.1.1.8</v>
          </cell>
          <cell r="B21" t="str">
            <v xml:space="preserve">INTER HOSP S.A DE C.V.  </v>
          </cell>
          <cell r="C21">
            <v>84676.219998002052</v>
          </cell>
          <cell r="D21">
            <v>0</v>
          </cell>
          <cell r="E21">
            <v>97452.527999999991</v>
          </cell>
          <cell r="F21">
            <v>0</v>
          </cell>
          <cell r="G21">
            <v>182128.74799800204</v>
          </cell>
          <cell r="H21">
            <v>0</v>
          </cell>
        </row>
        <row r="22">
          <cell r="A22" t="str">
            <v>1.1.1.3.1.1.9</v>
          </cell>
          <cell r="B22" t="str">
            <v xml:space="preserve">HOSPITAL CQS S.A DE C.V  </v>
          </cell>
          <cell r="C22">
            <v>73913.204800000065</v>
          </cell>
          <cell r="D22">
            <v>0</v>
          </cell>
          <cell r="E22">
            <v>0</v>
          </cell>
          <cell r="F22">
            <v>0</v>
          </cell>
          <cell r="G22">
            <v>73913.204800000065</v>
          </cell>
          <cell r="H22">
            <v>0</v>
          </cell>
        </row>
        <row r="23">
          <cell r="A23" t="str">
            <v>1.1.1.3.1.1.10</v>
          </cell>
          <cell r="B23" t="str">
            <v xml:space="preserve">LOMAS SPORTS CLINIC AMBULATORIAS S.A. DE C.V.  </v>
          </cell>
          <cell r="C23">
            <v>138631.27730399929</v>
          </cell>
          <cell r="D23">
            <v>0</v>
          </cell>
          <cell r="E23">
            <v>0</v>
          </cell>
          <cell r="F23">
            <v>0</v>
          </cell>
          <cell r="G23">
            <v>138631.27730399929</v>
          </cell>
          <cell r="H23">
            <v>0</v>
          </cell>
        </row>
        <row r="24">
          <cell r="A24" t="str">
            <v>1.1.1.3.1.1.11</v>
          </cell>
          <cell r="B24" t="str">
            <v xml:space="preserve">SERVICIOS INTEGRALES EN REHABILITACION NUEVA VIDA ACTIVA, S.C.  </v>
          </cell>
          <cell r="C24">
            <v>-13901.347500002012</v>
          </cell>
          <cell r="D24">
            <v>0</v>
          </cell>
          <cell r="E24">
            <v>0</v>
          </cell>
          <cell r="F24">
            <v>6.45</v>
          </cell>
          <cell r="G24">
            <v>-13907.797500002012</v>
          </cell>
          <cell r="H24">
            <v>0</v>
          </cell>
        </row>
        <row r="25">
          <cell r="A25" t="str">
            <v>1.1.1.3.1.1.15</v>
          </cell>
          <cell r="B25" t="str">
            <v xml:space="preserve">INTER MEDICA SOLUTIONS DM S.A. DE C.V.  </v>
          </cell>
          <cell r="C25">
            <v>56541.281799010001</v>
          </cell>
          <cell r="D25">
            <v>0</v>
          </cell>
          <cell r="E25">
            <v>62893.784800000001</v>
          </cell>
          <cell r="F25">
            <v>52200</v>
          </cell>
          <cell r="G25">
            <v>67235.066599009995</v>
          </cell>
          <cell r="H25">
            <v>0</v>
          </cell>
        </row>
        <row r="26">
          <cell r="A26" t="str">
            <v>1.1.1.3.1.1.20</v>
          </cell>
          <cell r="B26" t="str">
            <v xml:space="preserve">CENTRO HOSPITALARIO UNIVERSIDAD S.A. DE C.V.  </v>
          </cell>
          <cell r="C26">
            <v>421808.96440703049</v>
          </cell>
          <cell r="D26">
            <v>0</v>
          </cell>
          <cell r="E26">
            <v>34565.227599999998</v>
          </cell>
          <cell r="F26">
            <v>92861.839601</v>
          </cell>
          <cell r="G26">
            <v>363512.35240603052</v>
          </cell>
          <cell r="H26">
            <v>0</v>
          </cell>
        </row>
        <row r="27">
          <cell r="A27" t="str">
            <v>1.1.1.3.1.1.21</v>
          </cell>
          <cell r="B27" t="str">
            <v xml:space="preserve">CENTRO HOSPITALARIO PATRIOTISMO S.A. DE C.V.  </v>
          </cell>
          <cell r="C27">
            <v>636924.62619900098</v>
          </cell>
          <cell r="D27">
            <v>0</v>
          </cell>
          <cell r="E27">
            <v>103695.648</v>
          </cell>
          <cell r="F27">
            <v>0</v>
          </cell>
          <cell r="G27">
            <v>740620.27419900103</v>
          </cell>
          <cell r="H27">
            <v>0</v>
          </cell>
        </row>
        <row r="28">
          <cell r="A28" t="str">
            <v>1.1.1.3.1.1.22</v>
          </cell>
          <cell r="B28" t="str">
            <v xml:space="preserve">WTC SPORTS CLINIC AMBULATORIAS S.A. DE C.V.  </v>
          </cell>
          <cell r="C28">
            <v>173343.46360499784</v>
          </cell>
          <cell r="D28">
            <v>0</v>
          </cell>
          <cell r="E28">
            <v>0</v>
          </cell>
          <cell r="F28">
            <v>0</v>
          </cell>
          <cell r="G28">
            <v>173343.46360499784</v>
          </cell>
          <cell r="H28">
            <v>0</v>
          </cell>
        </row>
        <row r="29">
          <cell r="A29" t="str">
            <v>1.1.1.3.1.1.23</v>
          </cell>
          <cell r="B29" t="str">
            <v xml:space="preserve">DISTRIBUIDORA DE ARTROSERVICIOS SA DE CV  </v>
          </cell>
          <cell r="C29">
            <v>0</v>
          </cell>
          <cell r="D29">
            <v>0</v>
          </cell>
          <cell r="E29">
            <v>19720</v>
          </cell>
          <cell r="F29">
            <v>19720</v>
          </cell>
          <cell r="G29">
            <v>0</v>
          </cell>
          <cell r="H29">
            <v>0</v>
          </cell>
        </row>
        <row r="30">
          <cell r="A30" t="str">
            <v>1.1.1.3.1.1.26</v>
          </cell>
          <cell r="B30" t="str">
            <v xml:space="preserve">STAR MEDICA, S.A. DE C.V.  </v>
          </cell>
          <cell r="C30">
            <v>235612.7082040133</v>
          </cell>
          <cell r="D30">
            <v>0</v>
          </cell>
          <cell r="E30">
            <v>49529.355200000013</v>
          </cell>
          <cell r="F30">
            <v>180688.11920099999</v>
          </cell>
          <cell r="G30">
            <v>104453.94420301332</v>
          </cell>
          <cell r="H30">
            <v>0</v>
          </cell>
        </row>
        <row r="31">
          <cell r="A31" t="str">
            <v>1.1.1.3.1.1.29</v>
          </cell>
          <cell r="B31" t="str">
            <v xml:space="preserve">OPERADORA SAN ANGEL INN S.A. DE C.V.  </v>
          </cell>
          <cell r="C31">
            <v>454622.26759700221</v>
          </cell>
          <cell r="D31">
            <v>0</v>
          </cell>
          <cell r="E31">
            <v>57330.807599999993</v>
          </cell>
          <cell r="F31">
            <v>0</v>
          </cell>
          <cell r="G31">
            <v>511953.07519700221</v>
          </cell>
          <cell r="H31">
            <v>0</v>
          </cell>
        </row>
        <row r="32">
          <cell r="A32" t="str">
            <v>1.1.1.3.1.1.30</v>
          </cell>
          <cell r="B32" t="str">
            <v xml:space="preserve">OPERADORA HMG S.A DE C.V  </v>
          </cell>
          <cell r="C32">
            <v>103552.38120199693</v>
          </cell>
          <cell r="D32">
            <v>0</v>
          </cell>
          <cell r="E32">
            <v>141403.86079999999</v>
          </cell>
          <cell r="F32">
            <v>40472.411600000007</v>
          </cell>
          <cell r="G32">
            <v>204483.83040199691</v>
          </cell>
          <cell r="H32">
            <v>0</v>
          </cell>
        </row>
        <row r="33">
          <cell r="A33" t="str">
            <v>1.1.1.3.1.1.34</v>
          </cell>
          <cell r="B33" t="str">
            <v xml:space="preserve">SERGIO BERNAL CADENA  </v>
          </cell>
          <cell r="C33">
            <v>96822.99760100001</v>
          </cell>
          <cell r="D33">
            <v>0</v>
          </cell>
          <cell r="E33">
            <v>0</v>
          </cell>
          <cell r="F33">
            <v>0</v>
          </cell>
          <cell r="G33">
            <v>96822.99760100001</v>
          </cell>
          <cell r="H33">
            <v>0</v>
          </cell>
        </row>
        <row r="34">
          <cell r="A34" t="str">
            <v>1.1.1.3.1.1.37</v>
          </cell>
          <cell r="B34" t="str">
            <v xml:space="preserve">CLS MEDICA EN ORTOPEDIA S DE RL DE CV  </v>
          </cell>
          <cell r="C34">
            <v>92084.517200000118</v>
          </cell>
          <cell r="D34">
            <v>0</v>
          </cell>
          <cell r="E34">
            <v>0</v>
          </cell>
          <cell r="F34">
            <v>0</v>
          </cell>
          <cell r="G34">
            <v>92084.517200000118</v>
          </cell>
          <cell r="H34">
            <v>0</v>
          </cell>
        </row>
        <row r="35">
          <cell r="A35" t="str">
            <v>1.1.1.3.1.1.38</v>
          </cell>
          <cell r="B35" t="str">
            <v xml:space="preserve">SERVICIOS DE SALUD DEL ESTADO DE QUERETARO  </v>
          </cell>
          <cell r="C35">
            <v>8000.4136013791431</v>
          </cell>
          <cell r="D35">
            <v>0</v>
          </cell>
          <cell r="E35">
            <v>0</v>
          </cell>
          <cell r="F35">
            <v>0</v>
          </cell>
          <cell r="G35">
            <v>8000.4136013791431</v>
          </cell>
          <cell r="H35">
            <v>0</v>
          </cell>
        </row>
        <row r="36">
          <cell r="A36" t="str">
            <v>1.1.1.3.1.1.46</v>
          </cell>
          <cell r="B36" t="str">
            <v xml:space="preserve">HBD CENTRO DE CIRUGIA DE CORTA ESTANCIA MEXICO UNO S A P I DE C V  </v>
          </cell>
          <cell r="C36">
            <v>204464.8824000007</v>
          </cell>
          <cell r="D36">
            <v>0</v>
          </cell>
          <cell r="E36">
            <v>0</v>
          </cell>
          <cell r="F36">
            <v>0</v>
          </cell>
          <cell r="G36">
            <v>204464.8824000007</v>
          </cell>
          <cell r="H36">
            <v>0</v>
          </cell>
        </row>
        <row r="37">
          <cell r="A37" t="str">
            <v>1.1.1.3.1.1.48</v>
          </cell>
          <cell r="B37" t="str">
            <v xml:space="preserve">SATELITE SPORTS CLINIC AMBULATORIAS S.A. DE C.V.  </v>
          </cell>
          <cell r="C37">
            <v>64676.008400000515</v>
          </cell>
          <cell r="D37">
            <v>0</v>
          </cell>
          <cell r="E37">
            <v>0</v>
          </cell>
          <cell r="F37">
            <v>0</v>
          </cell>
          <cell r="G37">
            <v>64676.008400000515</v>
          </cell>
          <cell r="H37">
            <v>0</v>
          </cell>
        </row>
        <row r="38">
          <cell r="A38" t="str">
            <v>1.1.1.3.1.1.52</v>
          </cell>
          <cell r="B38" t="str">
            <v xml:space="preserve">CLINICA DE ESPECIALIDADES MEDICAS DEL SUR SC  </v>
          </cell>
          <cell r="C38">
            <v>94793.333995004185</v>
          </cell>
          <cell r="D38">
            <v>0</v>
          </cell>
          <cell r="E38">
            <v>71787.655599999998</v>
          </cell>
          <cell r="F38">
            <v>76210.016399999993</v>
          </cell>
          <cell r="G38">
            <v>90370.97319500419</v>
          </cell>
          <cell r="H38">
            <v>0</v>
          </cell>
        </row>
        <row r="39">
          <cell r="A39" t="str">
            <v>1.1.1.3.1.1.53</v>
          </cell>
          <cell r="B39" t="str">
            <v xml:space="preserve">NUEVO SANATORIO DURANGO S.A DE C.V  </v>
          </cell>
          <cell r="C39">
            <v>53196.428800000343</v>
          </cell>
          <cell r="D39">
            <v>0</v>
          </cell>
          <cell r="E39">
            <v>0</v>
          </cell>
          <cell r="F39">
            <v>33399.856800000001</v>
          </cell>
          <cell r="G39">
            <v>19796.572000000342</v>
          </cell>
          <cell r="H39">
            <v>0</v>
          </cell>
        </row>
        <row r="40">
          <cell r="A40" t="str">
            <v>1.1.1.3.1.1.64</v>
          </cell>
          <cell r="B40" t="str">
            <v xml:space="preserve">OPERADORA DE HOSPITALES ANGELES, S.A. DE C.V.  </v>
          </cell>
          <cell r="C40">
            <v>1160.0035999999964</v>
          </cell>
          <cell r="D40">
            <v>0</v>
          </cell>
          <cell r="E40">
            <v>1844.4</v>
          </cell>
          <cell r="F40">
            <v>0</v>
          </cell>
          <cell r="G40">
            <v>3004.4035999999965</v>
          </cell>
          <cell r="H40">
            <v>0</v>
          </cell>
        </row>
        <row r="41">
          <cell r="A41" t="str">
            <v>1.1.1.3.1.1.88</v>
          </cell>
          <cell r="B41" t="str">
            <v xml:space="preserve">MEDICAL PAYMENT SOLUTION, S.C.  </v>
          </cell>
          <cell r="C41">
            <v>243645.8676000002</v>
          </cell>
          <cell r="D41">
            <v>0</v>
          </cell>
          <cell r="E41">
            <v>0</v>
          </cell>
          <cell r="F41">
            <v>0</v>
          </cell>
          <cell r="G41">
            <v>243645.8676000002</v>
          </cell>
          <cell r="H41">
            <v>0</v>
          </cell>
        </row>
        <row r="42">
          <cell r="A42" t="str">
            <v>1.1.1.3.1.1.112</v>
          </cell>
          <cell r="B42" t="str">
            <v xml:space="preserve">BRILOS DE MÉXICO S.A. DE C.V.  </v>
          </cell>
          <cell r="C42">
            <v>162990.44039699808</v>
          </cell>
          <cell r="D42">
            <v>0</v>
          </cell>
          <cell r="E42">
            <v>191322.33799999999</v>
          </cell>
          <cell r="F42">
            <v>242323.54400000011</v>
          </cell>
          <cell r="G42">
            <v>111989.23439699796</v>
          </cell>
          <cell r="H42">
            <v>0</v>
          </cell>
        </row>
        <row r="43">
          <cell r="A43" t="str">
            <v>1.1.1.3.1.1.114</v>
          </cell>
          <cell r="B43" t="str">
            <v xml:space="preserve">HSAI CORTA ESTANCIA S.A. DE C.V.  </v>
          </cell>
          <cell r="C43">
            <v>351325.21360100002</v>
          </cell>
          <cell r="D43">
            <v>0</v>
          </cell>
          <cell r="E43">
            <v>0</v>
          </cell>
          <cell r="F43">
            <v>192357.76560099999</v>
          </cell>
          <cell r="G43">
            <v>158967.44800000003</v>
          </cell>
          <cell r="H43">
            <v>0</v>
          </cell>
        </row>
        <row r="44">
          <cell r="A44" t="str">
            <v>1.1.1.3.1.1.118</v>
          </cell>
          <cell r="B44" t="str">
            <v xml:space="preserve">APLICACIONES MEDICAS INTEGRALES S.A. DE C.V.  </v>
          </cell>
          <cell r="C44">
            <v>2.0400000037625432E-2</v>
          </cell>
          <cell r="D44">
            <v>0</v>
          </cell>
          <cell r="E44">
            <v>0</v>
          </cell>
          <cell r="F44">
            <v>0</v>
          </cell>
          <cell r="G44">
            <v>2.0400000037625432E-2</v>
          </cell>
          <cell r="H44">
            <v>0</v>
          </cell>
        </row>
        <row r="45">
          <cell r="A45" t="str">
            <v>1.1.1.3.1.1.145</v>
          </cell>
          <cell r="B45" t="str">
            <v>FRANCISCO CRUZ LOPEZ</v>
          </cell>
          <cell r="C45">
            <v>0</v>
          </cell>
          <cell r="D45">
            <v>0</v>
          </cell>
          <cell r="E45">
            <v>14500</v>
          </cell>
          <cell r="F45">
            <v>14500</v>
          </cell>
          <cell r="G45">
            <v>0</v>
          </cell>
          <cell r="H45">
            <v>0</v>
          </cell>
        </row>
        <row r="46">
          <cell r="A46" t="str">
            <v>1.1.1.3.1.1.148</v>
          </cell>
          <cell r="B46" t="str">
            <v xml:space="preserve">SANATORIO TRINIDAD S.A. DE C.V.  </v>
          </cell>
          <cell r="C46">
            <v>44150.620799000259</v>
          </cell>
          <cell r="D46">
            <v>0</v>
          </cell>
          <cell r="E46">
            <v>0</v>
          </cell>
          <cell r="F46">
            <v>0</v>
          </cell>
          <cell r="G46">
            <v>44150.620799000259</v>
          </cell>
          <cell r="H46">
            <v>0</v>
          </cell>
        </row>
        <row r="47">
          <cell r="A47" t="str">
            <v>1.1.1.3.1.1.185</v>
          </cell>
          <cell r="B47" t="str">
            <v>OLGA ARMINDA SALIM BALBOA</v>
          </cell>
          <cell r="C47">
            <v>31917.63200099998</v>
          </cell>
          <cell r="D47">
            <v>0</v>
          </cell>
          <cell r="E47">
            <v>0</v>
          </cell>
          <cell r="F47">
            <v>0</v>
          </cell>
          <cell r="G47">
            <v>31917.63200099998</v>
          </cell>
          <cell r="H47">
            <v>0</v>
          </cell>
        </row>
        <row r="48">
          <cell r="A48" t="str">
            <v>1.1.1.3.1.1.198</v>
          </cell>
          <cell r="B48" t="str">
            <v>JESUS IVAN MUÑOZ DIAZ</v>
          </cell>
          <cell r="C48">
            <v>127.23999999999978</v>
          </cell>
          <cell r="D48">
            <v>0</v>
          </cell>
          <cell r="E48">
            <v>0</v>
          </cell>
          <cell r="F48">
            <v>0</v>
          </cell>
          <cell r="G48">
            <v>127.23999999999978</v>
          </cell>
          <cell r="H48">
            <v>0</v>
          </cell>
        </row>
        <row r="49">
          <cell r="A49" t="str">
            <v>1.1.1.3.1.1.199</v>
          </cell>
          <cell r="B49" t="str">
            <v xml:space="preserve">PLANET MART SERVICES S.A DE C.V.  </v>
          </cell>
          <cell r="C49">
            <v>261600.83600099897</v>
          </cell>
          <cell r="D49">
            <v>0</v>
          </cell>
          <cell r="E49">
            <v>340293.29639999988</v>
          </cell>
          <cell r="F49">
            <v>261600.833598</v>
          </cell>
          <cell r="G49">
            <v>340293.29880299885</v>
          </cell>
          <cell r="H49">
            <v>0</v>
          </cell>
        </row>
        <row r="50">
          <cell r="A50" t="str">
            <v>1.1.1.3.1.1.260</v>
          </cell>
          <cell r="B50" t="str">
            <v xml:space="preserve">ORTHOPEDICS HADAR, S.A. DE C.V.  </v>
          </cell>
          <cell r="C50">
            <v>0</v>
          </cell>
          <cell r="D50">
            <v>0</v>
          </cell>
          <cell r="E50">
            <v>24121.3822</v>
          </cell>
          <cell r="F50">
            <v>0</v>
          </cell>
          <cell r="G50">
            <v>24121.382201000008</v>
          </cell>
          <cell r="H50">
            <v>0</v>
          </cell>
        </row>
        <row r="51">
          <cell r="A51" t="str">
            <v>1.1.1.3.1.1.277</v>
          </cell>
          <cell r="B51" t="str">
            <v xml:space="preserve">CENTRO HOSPITALARIO MAC S.A. DE C.V.  </v>
          </cell>
          <cell r="C51">
            <v>50292.263998999988</v>
          </cell>
          <cell r="D51">
            <v>0</v>
          </cell>
          <cell r="E51">
            <v>0</v>
          </cell>
          <cell r="F51">
            <v>42543.464001000008</v>
          </cell>
          <cell r="G51">
            <v>7748.7999979999804</v>
          </cell>
          <cell r="H51">
            <v>0</v>
          </cell>
        </row>
        <row r="52">
          <cell r="A52" t="str">
            <v>1.1.1.3.1.1.285</v>
          </cell>
          <cell r="B52" t="str">
            <v xml:space="preserve">AXA ASSISTANCE MEXICO S.A. DE C.V.  </v>
          </cell>
          <cell r="C52">
            <v>129040.96359699999</v>
          </cell>
          <cell r="D52">
            <v>0</v>
          </cell>
          <cell r="E52">
            <v>0</v>
          </cell>
          <cell r="F52">
            <v>0</v>
          </cell>
          <cell r="G52">
            <v>129040.96359699999</v>
          </cell>
          <cell r="H52">
            <v>0</v>
          </cell>
        </row>
        <row r="53">
          <cell r="A53" t="str">
            <v>1.1.1.3.1.1.290</v>
          </cell>
          <cell r="B53" t="str">
            <v>GUILLERMINA JIMENEZ RODRIGUEZ</v>
          </cell>
          <cell r="C53">
            <v>3.5500000000001819</v>
          </cell>
          <cell r="D53">
            <v>0</v>
          </cell>
          <cell r="E53">
            <v>0</v>
          </cell>
          <cell r="F53">
            <v>3.55</v>
          </cell>
          <cell r="G53">
            <v>0</v>
          </cell>
          <cell r="H53">
            <v>0</v>
          </cell>
        </row>
        <row r="54">
          <cell r="A54" t="str">
            <v>1.1.1.3.1.1.318</v>
          </cell>
          <cell r="B54" t="str">
            <v xml:space="preserve">RECYORTOPEDICS S.A. DE C.V.  </v>
          </cell>
          <cell r="C54">
            <v>20170.0799999999</v>
          </cell>
          <cell r="D54">
            <v>0</v>
          </cell>
          <cell r="E54">
            <v>54026.3272</v>
          </cell>
          <cell r="F54">
            <v>20170.080000000002</v>
          </cell>
          <cell r="G54">
            <v>54026.327199999898</v>
          </cell>
          <cell r="H54">
            <v>0</v>
          </cell>
        </row>
        <row r="55">
          <cell r="A55" t="str">
            <v>1.1.1.3.1.1.335</v>
          </cell>
          <cell r="B55" t="str">
            <v xml:space="preserve">PLATINUM MEDIC SOLUTIONS, S.A. DE C.V.  </v>
          </cell>
          <cell r="C55">
            <v>0</v>
          </cell>
          <cell r="D55">
            <v>0</v>
          </cell>
          <cell r="E55">
            <v>46478.879999999997</v>
          </cell>
          <cell r="F55">
            <v>0</v>
          </cell>
          <cell r="G55">
            <v>46478.880001000005</v>
          </cell>
          <cell r="H55">
            <v>0</v>
          </cell>
        </row>
        <row r="56">
          <cell r="A56" t="str">
            <v>1.1.1.3.1.1.373</v>
          </cell>
          <cell r="B56" t="str">
            <v xml:space="preserve">PROVEEDORA GENUS S.A. DE C.V.  </v>
          </cell>
          <cell r="C56">
            <v>0</v>
          </cell>
          <cell r="D56">
            <v>0</v>
          </cell>
          <cell r="E56">
            <v>43158.96</v>
          </cell>
          <cell r="F56">
            <v>43158.96</v>
          </cell>
          <cell r="G56">
            <v>0</v>
          </cell>
          <cell r="H56">
            <v>0</v>
          </cell>
        </row>
        <row r="57">
          <cell r="A57" t="str">
            <v>1.1.1.3.1.1.376</v>
          </cell>
          <cell r="B57" t="str">
            <v xml:space="preserve">ORTOLAP DEL SURESTE SA DE CV  </v>
          </cell>
          <cell r="C57">
            <v>117977.8348</v>
          </cell>
          <cell r="D57">
            <v>0</v>
          </cell>
          <cell r="E57">
            <v>0</v>
          </cell>
          <cell r="F57">
            <v>0</v>
          </cell>
          <cell r="G57">
            <v>117977.8348</v>
          </cell>
          <cell r="H57">
            <v>0</v>
          </cell>
        </row>
        <row r="58">
          <cell r="A58" t="str">
            <v>1.1.1.3.1.1.384</v>
          </cell>
          <cell r="B58" t="str">
            <v xml:space="preserve">SURGICAL SKILLS SC  </v>
          </cell>
          <cell r="C58">
            <v>0</v>
          </cell>
          <cell r="D58">
            <v>0</v>
          </cell>
          <cell r="E58">
            <v>5800</v>
          </cell>
          <cell r="F58">
            <v>0</v>
          </cell>
          <cell r="G58">
            <v>5800</v>
          </cell>
          <cell r="H58">
            <v>0</v>
          </cell>
        </row>
        <row r="59">
          <cell r="A59" t="str">
            <v>1.1.1.3.1.1.388</v>
          </cell>
          <cell r="B59" t="str">
            <v>KARINA ALEJANDRA MEDINA TENA</v>
          </cell>
          <cell r="C59">
            <v>0</v>
          </cell>
          <cell r="D59">
            <v>0</v>
          </cell>
          <cell r="E59">
            <v>17231.973999999998</v>
          </cell>
          <cell r="F59">
            <v>0</v>
          </cell>
          <cell r="G59">
            <v>17231.973999999998</v>
          </cell>
          <cell r="H59">
            <v>0</v>
          </cell>
        </row>
        <row r="60">
          <cell r="A60" t="str">
            <v>1.1.1.3.1.1.393</v>
          </cell>
          <cell r="B60" t="str">
            <v xml:space="preserve">GRUPO ORTOPEDICO DAVOS, S.A. DE C.V.  </v>
          </cell>
          <cell r="C60">
            <v>0</v>
          </cell>
          <cell r="D60">
            <v>0</v>
          </cell>
          <cell r="E60">
            <v>23599.999993000001</v>
          </cell>
          <cell r="F60">
            <v>23599.999993000001</v>
          </cell>
          <cell r="G60">
            <v>0</v>
          </cell>
          <cell r="H60">
            <v>0</v>
          </cell>
        </row>
        <row r="61">
          <cell r="A61" t="str">
            <v>1.1.1.3.1.1.406</v>
          </cell>
          <cell r="B61" t="str">
            <v xml:space="preserve">CADE INSTRUMENTS &amp;amp; TECH, S.A. DE C.V.  </v>
          </cell>
          <cell r="C61">
            <v>4373.2464000000036</v>
          </cell>
          <cell r="D61">
            <v>0</v>
          </cell>
          <cell r="E61">
            <v>66018.059200000018</v>
          </cell>
          <cell r="F61">
            <v>13119.7392</v>
          </cell>
          <cell r="G61">
            <v>57271.566400000025</v>
          </cell>
          <cell r="H61">
            <v>0</v>
          </cell>
        </row>
        <row r="62">
          <cell r="A62" t="str">
            <v>1.1.1.3.1.1.412</v>
          </cell>
          <cell r="B62" t="str">
            <v>MARIA DE LA LUZ CID DEL PRADO IZQUIERDO</v>
          </cell>
          <cell r="C62">
            <v>0</v>
          </cell>
          <cell r="D62">
            <v>0</v>
          </cell>
          <cell r="E62">
            <v>37499.999991999997</v>
          </cell>
          <cell r="F62">
            <v>37499.999991999997</v>
          </cell>
          <cell r="G62">
            <v>0</v>
          </cell>
          <cell r="H62">
            <v>0</v>
          </cell>
        </row>
        <row r="63">
          <cell r="A63" t="str">
            <v>1.1.1.3.1.1.413</v>
          </cell>
          <cell r="B63" t="str">
            <v xml:space="preserve">ADMINISTRADORA GALENO, S.A. DE C.V.  </v>
          </cell>
          <cell r="C63">
            <v>0</v>
          </cell>
          <cell r="D63">
            <v>0</v>
          </cell>
          <cell r="E63">
            <v>33060</v>
          </cell>
          <cell r="F63">
            <v>33060</v>
          </cell>
          <cell r="G63">
            <v>0</v>
          </cell>
          <cell r="H63">
            <v>0</v>
          </cell>
        </row>
        <row r="64">
          <cell r="A64" t="str">
            <v>1.1.1.3.1.1.414</v>
          </cell>
          <cell r="B64" t="str">
            <v>JOSÉ EDUARDO RUIZ REZA</v>
          </cell>
          <cell r="C64">
            <v>0</v>
          </cell>
          <cell r="D64">
            <v>0</v>
          </cell>
          <cell r="E64">
            <v>5800</v>
          </cell>
          <cell r="F64">
            <v>5800</v>
          </cell>
          <cell r="G64">
            <v>0</v>
          </cell>
          <cell r="H64">
            <v>0</v>
          </cell>
        </row>
        <row r="65">
          <cell r="A65" t="str">
            <v>1.1.1.3.1.1.415</v>
          </cell>
          <cell r="B65" t="str">
            <v>KARLA ALEXANDRA ARTEAGA MEJIA</v>
          </cell>
          <cell r="C65">
            <v>0</v>
          </cell>
          <cell r="D65">
            <v>0</v>
          </cell>
          <cell r="E65">
            <v>8184.2291999999998</v>
          </cell>
          <cell r="F65">
            <v>7842.4600000000009</v>
          </cell>
          <cell r="G65">
            <v>341.76919999999882</v>
          </cell>
          <cell r="H65">
            <v>0</v>
          </cell>
        </row>
        <row r="66">
          <cell r="A66" t="str">
            <v>1.1.1.3.1.1.416</v>
          </cell>
          <cell r="B66" t="str">
            <v>JORGE GUILLERMO MASTACHE GÓMEZ</v>
          </cell>
          <cell r="C66">
            <v>0</v>
          </cell>
          <cell r="D66">
            <v>0</v>
          </cell>
          <cell r="E66">
            <v>3735.2</v>
          </cell>
          <cell r="F66">
            <v>3735.2</v>
          </cell>
          <cell r="G66">
            <v>0</v>
          </cell>
          <cell r="H66">
            <v>0</v>
          </cell>
        </row>
        <row r="67">
          <cell r="A67" t="str">
            <v>1.1.1.3.2</v>
          </cell>
          <cell r="B67" t="str">
            <v xml:space="preserve"> A CARGO DE OTROS DEUDORES </v>
          </cell>
          <cell r="C67">
            <v>264375.60085575969</v>
          </cell>
          <cell r="D67">
            <v>0</v>
          </cell>
          <cell r="E67">
            <v>62.384999999999998</v>
          </cell>
          <cell r="F67">
            <v>0</v>
          </cell>
          <cell r="G67">
            <v>264437.9858557597</v>
          </cell>
          <cell r="H67">
            <v>0</v>
          </cell>
        </row>
        <row r="68">
          <cell r="A68" t="str">
            <v>1.1.1.3.2.4</v>
          </cell>
          <cell r="B68" t="str">
            <v xml:space="preserve"> DEUDORES DIVERSOS </v>
          </cell>
          <cell r="C68">
            <v>19762.030855759731</v>
          </cell>
          <cell r="D68">
            <v>0</v>
          </cell>
          <cell r="E68">
            <v>62.384999999999998</v>
          </cell>
          <cell r="F68">
            <v>0</v>
          </cell>
          <cell r="G68">
            <v>19824.415855759733</v>
          </cell>
          <cell r="H68">
            <v>0</v>
          </cell>
        </row>
        <row r="69">
          <cell r="A69" t="str">
            <v>1.1.1.3.2.4.1</v>
          </cell>
          <cell r="B69" t="str">
            <v xml:space="preserve"> DEUDORES DIVERSOS </v>
          </cell>
          <cell r="C69">
            <v>19762.030855759731</v>
          </cell>
          <cell r="D69">
            <v>0</v>
          </cell>
          <cell r="E69">
            <v>62.384999999999998</v>
          </cell>
          <cell r="F69">
            <v>0</v>
          </cell>
          <cell r="G69">
            <v>19824.415855759733</v>
          </cell>
          <cell r="H69">
            <v>0</v>
          </cell>
        </row>
        <row r="70">
          <cell r="A70" t="str">
            <v>1.1.1.3.2.4.1.7</v>
          </cell>
          <cell r="B70" t="str">
            <v xml:space="preserve">DIVERSOS  </v>
          </cell>
          <cell r="C70">
            <v>1418.8548480001045</v>
          </cell>
          <cell r="D70">
            <v>0</v>
          </cell>
          <cell r="E70">
            <v>62.384999999999998</v>
          </cell>
          <cell r="F70">
            <v>0</v>
          </cell>
          <cell r="G70">
            <v>1481.2398480001045</v>
          </cell>
          <cell r="H70">
            <v>0</v>
          </cell>
        </row>
        <row r="71">
          <cell r="A71" t="str">
            <v>1.1.1.3.2.4.1.8</v>
          </cell>
          <cell r="B71" t="str">
            <v xml:space="preserve"> LOURDES VELAZQUEZ MERIN </v>
          </cell>
          <cell r="C71">
            <v>4400</v>
          </cell>
          <cell r="D71">
            <v>0</v>
          </cell>
          <cell r="E71">
            <v>0</v>
          </cell>
          <cell r="F71">
            <v>0</v>
          </cell>
          <cell r="G71">
            <v>4400</v>
          </cell>
          <cell r="H71">
            <v>0</v>
          </cell>
        </row>
        <row r="72">
          <cell r="A72" t="str">
            <v>1.1.1.3.2.4.1.11</v>
          </cell>
          <cell r="B72" t="str">
            <v>JULIO CESAR FUENTES MENDOZA</v>
          </cell>
          <cell r="C72">
            <v>13943.178</v>
          </cell>
          <cell r="D72">
            <v>0</v>
          </cell>
          <cell r="E72">
            <v>0</v>
          </cell>
          <cell r="F72">
            <v>0</v>
          </cell>
          <cell r="G72">
            <v>13943.178</v>
          </cell>
          <cell r="H72">
            <v>0</v>
          </cell>
        </row>
        <row r="73">
          <cell r="A73" t="str">
            <v>1.1.1.3.2.5</v>
          </cell>
          <cell r="B73" t="str">
            <v xml:space="preserve"> IMPUESTOS A FAVOR </v>
          </cell>
          <cell r="C73">
            <v>244613.56999999998</v>
          </cell>
          <cell r="D73">
            <v>0</v>
          </cell>
          <cell r="E73">
            <v>0</v>
          </cell>
          <cell r="F73">
            <v>0</v>
          </cell>
          <cell r="G73">
            <v>244613.56999999998</v>
          </cell>
          <cell r="H73">
            <v>0</v>
          </cell>
        </row>
        <row r="74">
          <cell r="A74" t="str">
            <v>1.1.1.3.2.5.1</v>
          </cell>
          <cell r="B74" t="str">
            <v>IVA A FAVOR</v>
          </cell>
          <cell r="C74">
            <v>-0.15000000001600711</v>
          </cell>
          <cell r="D74">
            <v>0</v>
          </cell>
          <cell r="E74">
            <v>0</v>
          </cell>
          <cell r="F74">
            <v>0</v>
          </cell>
          <cell r="G74">
            <v>-0.15000000001600711</v>
          </cell>
          <cell r="H74">
            <v>0</v>
          </cell>
        </row>
        <row r="75">
          <cell r="A75" t="str">
            <v>1.1.1.3.2.5.2</v>
          </cell>
          <cell r="B75" t="str">
            <v xml:space="preserve"> ISR A FAVOR </v>
          </cell>
          <cell r="C75">
            <v>243286</v>
          </cell>
          <cell r="D75">
            <v>0</v>
          </cell>
          <cell r="E75">
            <v>0</v>
          </cell>
          <cell r="F75">
            <v>0</v>
          </cell>
          <cell r="G75">
            <v>243286</v>
          </cell>
          <cell r="H75">
            <v>0</v>
          </cell>
        </row>
        <row r="76">
          <cell r="A76" t="str">
            <v>1.1.1.3.2.5.2.1</v>
          </cell>
          <cell r="B76" t="str">
            <v>ISR  PERSONAS MORALES REGIMEN GENERAL A FAVOR</v>
          </cell>
          <cell r="C76">
            <v>243286</v>
          </cell>
          <cell r="D76">
            <v>0</v>
          </cell>
          <cell r="E76">
            <v>0</v>
          </cell>
          <cell r="F76">
            <v>0</v>
          </cell>
          <cell r="G76">
            <v>243286</v>
          </cell>
          <cell r="H76">
            <v>0</v>
          </cell>
        </row>
        <row r="77">
          <cell r="A77" t="str">
            <v>1.1.1.3.2.5.7</v>
          </cell>
          <cell r="B77" t="str">
            <v>PAGO DE LO INDEBIDO</v>
          </cell>
          <cell r="C77">
            <v>1327.7199999999998</v>
          </cell>
          <cell r="D77">
            <v>0</v>
          </cell>
          <cell r="E77">
            <v>0</v>
          </cell>
          <cell r="F77">
            <v>0</v>
          </cell>
          <cell r="G77">
            <v>1327.7199999999998</v>
          </cell>
          <cell r="H77">
            <v>0</v>
          </cell>
        </row>
        <row r="78">
          <cell r="A78" t="str">
            <v>1.1.1.5</v>
          </cell>
          <cell r="B78" t="str">
            <v xml:space="preserve"> INVENTARIOS </v>
          </cell>
          <cell r="C78">
            <v>10952720.479887009</v>
          </cell>
          <cell r="D78">
            <v>0</v>
          </cell>
          <cell r="E78">
            <v>929298.2799999998</v>
          </cell>
          <cell r="F78">
            <v>572125.25778200012</v>
          </cell>
          <cell r="G78">
            <v>11309893.502105013</v>
          </cell>
          <cell r="H78">
            <v>0</v>
          </cell>
        </row>
        <row r="79">
          <cell r="A79" t="str">
            <v>1.1.1.5.1</v>
          </cell>
          <cell r="B79" t="str">
            <v xml:space="preserve"> PRODUCTOS TERMINADOS </v>
          </cell>
          <cell r="C79">
            <v>10952720.479887005</v>
          </cell>
          <cell r="D79">
            <v>0</v>
          </cell>
          <cell r="E79">
            <v>929298.2799999998</v>
          </cell>
          <cell r="F79">
            <v>572125.25778200012</v>
          </cell>
          <cell r="G79">
            <v>11309893.502105009</v>
          </cell>
          <cell r="H79">
            <v>0</v>
          </cell>
        </row>
        <row r="80">
          <cell r="A80" t="str">
            <v>1.1.1.5.1.1</v>
          </cell>
          <cell r="B80" t="str">
            <v xml:space="preserve"> ALMACÉN GENERAL </v>
          </cell>
          <cell r="C80">
            <v>11108152.180719003</v>
          </cell>
          <cell r="D80">
            <v>0</v>
          </cell>
          <cell r="E80">
            <v>925572.2799999998</v>
          </cell>
          <cell r="F80">
            <v>541753.25778200012</v>
          </cell>
          <cell r="G80">
            <v>11491971.202937007</v>
          </cell>
          <cell r="H80">
            <v>0</v>
          </cell>
        </row>
        <row r="81">
          <cell r="A81" t="str">
            <v>1.1.1.5.1.3</v>
          </cell>
          <cell r="B81" t="str">
            <v xml:space="preserve"> ALMACEN REMISIONES </v>
          </cell>
          <cell r="C81">
            <v>58066.854234000508</v>
          </cell>
          <cell r="D81">
            <v>0</v>
          </cell>
          <cell r="E81">
            <v>3493.5</v>
          </cell>
          <cell r="F81">
            <v>0</v>
          </cell>
          <cell r="G81">
            <v>61560.354234000508</v>
          </cell>
          <cell r="H81">
            <v>0</v>
          </cell>
        </row>
        <row r="82">
          <cell r="A82" t="str">
            <v>1.1.1.5.1.4</v>
          </cell>
          <cell r="B82" t="str">
            <v xml:space="preserve"> ALMACÉN CONSIGNACION </v>
          </cell>
          <cell r="C82">
            <v>258.75938200000564</v>
          </cell>
          <cell r="D82">
            <v>0</v>
          </cell>
          <cell r="E82">
            <v>232.5</v>
          </cell>
          <cell r="F82">
            <v>0</v>
          </cell>
          <cell r="G82">
            <v>491.25938200000473</v>
          </cell>
          <cell r="H82">
            <v>0</v>
          </cell>
        </row>
        <row r="83">
          <cell r="A83" t="str">
            <v>1.1.1.5.1.5</v>
          </cell>
          <cell r="B83" t="str">
            <v xml:space="preserve"> ALMACÉN QUERÉTARO </v>
          </cell>
          <cell r="C83">
            <v>-1603.5287360000411</v>
          </cell>
          <cell r="D83">
            <v>0</v>
          </cell>
          <cell r="E83">
            <v>0</v>
          </cell>
          <cell r="F83">
            <v>0</v>
          </cell>
          <cell r="G83">
            <v>-1603.5287360000411</v>
          </cell>
          <cell r="H83">
            <v>0</v>
          </cell>
        </row>
        <row r="84">
          <cell r="A84" t="str">
            <v>1.1.1.5.1.6</v>
          </cell>
          <cell r="B84" t="str">
            <v xml:space="preserve"> ALMACÉN MEDSTENT </v>
          </cell>
          <cell r="C84">
            <v>-212153.7898669992</v>
          </cell>
          <cell r="D84">
            <v>0</v>
          </cell>
          <cell r="E84">
            <v>0</v>
          </cell>
          <cell r="F84">
            <v>30372</v>
          </cell>
          <cell r="G84">
            <v>-242525.7898669992</v>
          </cell>
          <cell r="H84">
            <v>0</v>
          </cell>
        </row>
        <row r="85">
          <cell r="A85" t="str">
            <v>1.1.1.9</v>
          </cell>
          <cell r="B85" t="str">
            <v xml:space="preserve"> PAGOS ANTICIPADOS </v>
          </cell>
          <cell r="C85">
            <v>39147.272192240343</v>
          </cell>
          <cell r="D85">
            <v>0</v>
          </cell>
          <cell r="E85">
            <v>213111.91</v>
          </cell>
          <cell r="F85">
            <v>185171.43</v>
          </cell>
          <cell r="G85">
            <v>67087.752192240325</v>
          </cell>
          <cell r="H85">
            <v>0</v>
          </cell>
        </row>
        <row r="86">
          <cell r="A86" t="str">
            <v>1.1.1.9.1</v>
          </cell>
          <cell r="B86" t="str">
            <v xml:space="preserve"> ANTICIPO A PROVEEDORES </v>
          </cell>
          <cell r="C86">
            <v>5449.0021922403484</v>
          </cell>
          <cell r="D86">
            <v>0</v>
          </cell>
          <cell r="E86">
            <v>116403.2</v>
          </cell>
          <cell r="F86">
            <v>111403.2</v>
          </cell>
          <cell r="G86">
            <v>10449.002192240348</v>
          </cell>
          <cell r="H86">
            <v>0</v>
          </cell>
        </row>
        <row r="87">
          <cell r="A87" t="str">
            <v>1.1.1.9.1.1</v>
          </cell>
          <cell r="B87" t="str">
            <v xml:space="preserve"> ANTICIPO A PROVEEDORES NACIONAL </v>
          </cell>
          <cell r="C87">
            <v>5449.0021922403484</v>
          </cell>
          <cell r="D87">
            <v>0</v>
          </cell>
          <cell r="E87">
            <v>116403.2</v>
          </cell>
          <cell r="F87">
            <v>111403.2</v>
          </cell>
          <cell r="G87">
            <v>10449.002192240348</v>
          </cell>
          <cell r="H87">
            <v>0</v>
          </cell>
        </row>
        <row r="88">
          <cell r="A88" t="str">
            <v>1.1.1.9.1.1.9</v>
          </cell>
          <cell r="B88" t="str">
            <v xml:space="preserve">VOLKSWAGEN LEASING SA DE CV  </v>
          </cell>
          <cell r="C88">
            <v>0</v>
          </cell>
          <cell r="D88">
            <v>0</v>
          </cell>
          <cell r="E88">
            <v>10268.200000000001</v>
          </cell>
          <cell r="F88">
            <v>10268.200000000001</v>
          </cell>
          <cell r="G88">
            <v>0</v>
          </cell>
          <cell r="H88">
            <v>0</v>
          </cell>
        </row>
        <row r="89">
          <cell r="A89" t="str">
            <v>1.1.1.9.1.1.10</v>
          </cell>
          <cell r="B89" t="str">
            <v xml:space="preserve">SERVICONTACTO CORPORATIVO Y MULTIEMPRESARIAL ARL, S.A. DE C.V.  </v>
          </cell>
          <cell r="C89">
            <v>0</v>
          </cell>
          <cell r="D89">
            <v>0</v>
          </cell>
          <cell r="E89">
            <v>30160</v>
          </cell>
          <cell r="F89">
            <v>30160</v>
          </cell>
          <cell r="G89">
            <v>0</v>
          </cell>
          <cell r="H89">
            <v>0</v>
          </cell>
        </row>
        <row r="90">
          <cell r="A90" t="str">
            <v>1.1.1.9.1.1.11</v>
          </cell>
          <cell r="B90" t="str">
            <v xml:space="preserve">SERVICIO GASOLINERO XOLA SA DE CV  </v>
          </cell>
          <cell r="C90">
            <v>5000</v>
          </cell>
          <cell r="D90">
            <v>0</v>
          </cell>
          <cell r="E90">
            <v>10000</v>
          </cell>
          <cell r="F90">
            <v>5000</v>
          </cell>
          <cell r="G90">
            <v>10000</v>
          </cell>
          <cell r="H90">
            <v>0</v>
          </cell>
        </row>
        <row r="91">
          <cell r="A91" t="str">
            <v>1.1.1.9.1.1.12</v>
          </cell>
          <cell r="B91" t="str">
            <v xml:space="preserve">INGENIERIA Y TECNOLOGIA ESPECIALIZADA ARMANI SA DE CV  </v>
          </cell>
          <cell r="C91">
            <v>0</v>
          </cell>
          <cell r="D91">
            <v>0</v>
          </cell>
          <cell r="E91">
            <v>53795</v>
          </cell>
          <cell r="F91">
            <v>53795</v>
          </cell>
          <cell r="G91">
            <v>0</v>
          </cell>
          <cell r="H91">
            <v>0</v>
          </cell>
        </row>
        <row r="92">
          <cell r="A92" t="str">
            <v>1.1.1.9.1.1.26</v>
          </cell>
          <cell r="B92" t="str">
            <v xml:space="preserve">ENDO-LAPAROSCOPIA DE OCCIDENTE, S.A. DE C.V.  </v>
          </cell>
          <cell r="C92">
            <v>0</v>
          </cell>
          <cell r="D92">
            <v>0</v>
          </cell>
          <cell r="E92">
            <v>12180</v>
          </cell>
          <cell r="F92">
            <v>12180</v>
          </cell>
          <cell r="G92">
            <v>0</v>
          </cell>
          <cell r="H92">
            <v>0</v>
          </cell>
        </row>
        <row r="93">
          <cell r="A93" t="str">
            <v>1.1.1.9.1.1.52</v>
          </cell>
          <cell r="B93" t="str">
            <v>LOURDES VELAZQUEZ MERIN</v>
          </cell>
          <cell r="C93">
            <v>449</v>
          </cell>
          <cell r="D93">
            <v>0</v>
          </cell>
          <cell r="E93">
            <v>0</v>
          </cell>
          <cell r="F93">
            <v>0</v>
          </cell>
          <cell r="G93">
            <v>449</v>
          </cell>
          <cell r="H93">
            <v>0</v>
          </cell>
        </row>
        <row r="94">
          <cell r="A94" t="str">
            <v>1.1.1.9.7</v>
          </cell>
          <cell r="B94" t="str">
            <v xml:space="preserve"> SEGUROS Y FIANZAS PAGADAS POR ANTICIPADO </v>
          </cell>
          <cell r="C94">
            <v>33698.269999999997</v>
          </cell>
          <cell r="D94">
            <v>0</v>
          </cell>
          <cell r="E94">
            <v>5939.46</v>
          </cell>
          <cell r="F94">
            <v>0</v>
          </cell>
          <cell r="G94">
            <v>39637.729999999996</v>
          </cell>
          <cell r="H94">
            <v>0</v>
          </cell>
        </row>
        <row r="95">
          <cell r="A95" t="str">
            <v>1.1.1.9.7.1</v>
          </cell>
          <cell r="B95" t="str">
            <v xml:space="preserve"> SEGUROS Y FIANZAS PAGADOS POR ANTICIPADO NACIONAL </v>
          </cell>
          <cell r="C95">
            <v>33698.269999999997</v>
          </cell>
          <cell r="D95">
            <v>0</v>
          </cell>
          <cell r="E95">
            <v>5939.46</v>
          </cell>
          <cell r="F95">
            <v>0</v>
          </cell>
          <cell r="G95">
            <v>39637.729999999996</v>
          </cell>
          <cell r="H95">
            <v>0</v>
          </cell>
        </row>
        <row r="96">
          <cell r="A96" t="str">
            <v>1.1.1.9.7.1.1</v>
          </cell>
          <cell r="B96" t="str">
            <v xml:space="preserve">VOLKSWAGEN LEASING SA DE CV  </v>
          </cell>
          <cell r="C96">
            <v>33698.269999999997</v>
          </cell>
          <cell r="D96">
            <v>0</v>
          </cell>
          <cell r="E96">
            <v>5939.46</v>
          </cell>
          <cell r="F96">
            <v>0</v>
          </cell>
          <cell r="G96">
            <v>39637.729999999996</v>
          </cell>
          <cell r="H96">
            <v>0</v>
          </cell>
        </row>
        <row r="97">
          <cell r="A97" t="str">
            <v>1.1.1.9.13</v>
          </cell>
          <cell r="B97" t="str">
            <v xml:space="preserve"> ANTICIPO DE SALARIOS </v>
          </cell>
          <cell r="C97">
            <v>0</v>
          </cell>
          <cell r="D97">
            <v>0</v>
          </cell>
          <cell r="E97">
            <v>90769.25</v>
          </cell>
          <cell r="F97">
            <v>73768.23000000001</v>
          </cell>
          <cell r="G97">
            <v>17001.01999999999</v>
          </cell>
          <cell r="H97">
            <v>0</v>
          </cell>
        </row>
        <row r="98">
          <cell r="A98" t="str">
            <v>1.1.1.9.13.1</v>
          </cell>
          <cell r="B98" t="str">
            <v xml:space="preserve"> ANTICIPO DE SALARIOS </v>
          </cell>
          <cell r="C98">
            <v>0</v>
          </cell>
          <cell r="D98">
            <v>0</v>
          </cell>
          <cell r="E98">
            <v>90769.25</v>
          </cell>
          <cell r="F98">
            <v>73768.23000000001</v>
          </cell>
          <cell r="G98">
            <v>17001.01999999999</v>
          </cell>
          <cell r="H98">
            <v>0</v>
          </cell>
        </row>
        <row r="99">
          <cell r="A99" t="str">
            <v>1.1.1.9.13.1.1</v>
          </cell>
          <cell r="B99" t="str">
            <v xml:space="preserve">NOMINA  </v>
          </cell>
          <cell r="C99">
            <v>0</v>
          </cell>
          <cell r="D99">
            <v>0</v>
          </cell>
          <cell r="E99">
            <v>84826.97</v>
          </cell>
          <cell r="F99">
            <v>67825.950000000012</v>
          </cell>
          <cell r="G99">
            <v>17001.01999999999</v>
          </cell>
          <cell r="H99">
            <v>0</v>
          </cell>
        </row>
        <row r="100">
          <cell r="A100" t="str">
            <v>1.1.1.9.13.1.9</v>
          </cell>
          <cell r="B100" t="str">
            <v>LEOPOLDO MELO GONZALEZ</v>
          </cell>
          <cell r="C100">
            <v>0</v>
          </cell>
          <cell r="D100">
            <v>0</v>
          </cell>
          <cell r="E100">
            <v>5942.28</v>
          </cell>
          <cell r="F100">
            <v>5942.28</v>
          </cell>
          <cell r="G100">
            <v>0</v>
          </cell>
          <cell r="H100">
            <v>0</v>
          </cell>
        </row>
        <row r="101">
          <cell r="A101" t="str">
            <v>1.1.1.10</v>
          </cell>
          <cell r="B101" t="str">
            <v xml:space="preserve"> OTROS ACTIVOS A CORTO PLAZO </v>
          </cell>
          <cell r="C101">
            <v>2027757.4182964102</v>
          </cell>
          <cell r="D101">
            <v>0</v>
          </cell>
          <cell r="E101">
            <v>430240.34639200015</v>
          </cell>
          <cell r="F101">
            <v>426830.80139199994</v>
          </cell>
          <cell r="G101">
            <v>2031166.9632964106</v>
          </cell>
          <cell r="H101">
            <v>0</v>
          </cell>
        </row>
        <row r="102">
          <cell r="A102" t="str">
            <v>1.1.1.10.1</v>
          </cell>
          <cell r="B102" t="str">
            <v xml:space="preserve"> IMPUESTOS ACREDITABLES PAGADOS </v>
          </cell>
          <cell r="C102">
            <v>-3734.4692150687561</v>
          </cell>
          <cell r="D102">
            <v>0</v>
          </cell>
          <cell r="E102">
            <v>214607.65139200009</v>
          </cell>
          <cell r="F102">
            <v>212375.88</v>
          </cell>
          <cell r="G102">
            <v>-1502.6978230686736</v>
          </cell>
          <cell r="H102">
            <v>0</v>
          </cell>
        </row>
        <row r="103">
          <cell r="A103" t="str">
            <v>1.1.1.10.1.1</v>
          </cell>
          <cell r="B103" t="str">
            <v xml:space="preserve"> IVA ACREDITABLE PAGADO </v>
          </cell>
          <cell r="C103">
            <v>-3734.4660150688142</v>
          </cell>
          <cell r="D103">
            <v>0</v>
          </cell>
          <cell r="E103">
            <v>214607.65139200009</v>
          </cell>
          <cell r="F103">
            <v>212375.88</v>
          </cell>
          <cell r="G103">
            <v>-1502.6946230687317</v>
          </cell>
          <cell r="H103">
            <v>0</v>
          </cell>
        </row>
        <row r="104">
          <cell r="A104" t="str">
            <v>1.1.1.10.1.1.1</v>
          </cell>
          <cell r="B104" t="str">
            <v>IVA ACREDITABLE 16% PAGADO</v>
          </cell>
          <cell r="C104">
            <v>-3734.4660150688142</v>
          </cell>
          <cell r="D104">
            <v>0</v>
          </cell>
          <cell r="E104">
            <v>214607.65139200009</v>
          </cell>
          <cell r="F104">
            <v>212375.88</v>
          </cell>
          <cell r="G104">
            <v>-1502.6946230687317</v>
          </cell>
          <cell r="H104">
            <v>0</v>
          </cell>
        </row>
        <row r="105">
          <cell r="A105" t="str">
            <v>1.1.1.10.2</v>
          </cell>
          <cell r="B105" t="str">
            <v xml:space="preserve"> IMPUESTOS ACREDITABLES POR PAGAR </v>
          </cell>
          <cell r="C105">
            <v>2031230.867511479</v>
          </cell>
          <cell r="D105">
            <v>0</v>
          </cell>
          <cell r="E105">
            <v>215368.89500000011</v>
          </cell>
          <cell r="F105">
            <v>214190.9213919999</v>
          </cell>
          <cell r="G105">
            <v>2032408.8411194792</v>
          </cell>
          <cell r="H105">
            <v>0</v>
          </cell>
        </row>
        <row r="106">
          <cell r="A106" t="str">
            <v>1.1.1.10.2.1</v>
          </cell>
          <cell r="B106" t="str">
            <v xml:space="preserve"> IVA PENDIENTE DE PAGO </v>
          </cell>
          <cell r="C106">
            <v>2031230.867611479</v>
          </cell>
          <cell r="D106">
            <v>0</v>
          </cell>
          <cell r="E106">
            <v>215368.89500000011</v>
          </cell>
          <cell r="F106">
            <v>214190.9213919999</v>
          </cell>
          <cell r="G106">
            <v>2032408.8412194792</v>
          </cell>
          <cell r="H106">
            <v>0</v>
          </cell>
        </row>
        <row r="107">
          <cell r="A107" t="str">
            <v>1.1.1.10.2.1.1</v>
          </cell>
          <cell r="B107" t="str">
            <v>IVA ACREDITABLE 16% PENDIENTE DE PAGO</v>
          </cell>
          <cell r="C107">
            <v>2031230.867611479</v>
          </cell>
          <cell r="D107">
            <v>0</v>
          </cell>
          <cell r="E107">
            <v>215368.89500000011</v>
          </cell>
          <cell r="F107">
            <v>214190.9213919999</v>
          </cell>
          <cell r="G107">
            <v>2032408.8412194792</v>
          </cell>
          <cell r="H107">
            <v>0</v>
          </cell>
        </row>
        <row r="108">
          <cell r="A108" t="str">
            <v>1.1.1.10.5</v>
          </cell>
          <cell r="B108" t="str">
            <v xml:space="preserve"> ESTIMULOS FISCALES </v>
          </cell>
          <cell r="C108">
            <v>261.02000000001135</v>
          </cell>
          <cell r="D108">
            <v>0</v>
          </cell>
          <cell r="E108">
            <v>263.8</v>
          </cell>
          <cell r="F108">
            <v>264</v>
          </cell>
          <cell r="G108">
            <v>260.82000000001136</v>
          </cell>
          <cell r="H108">
            <v>0</v>
          </cell>
        </row>
        <row r="109">
          <cell r="A109" t="str">
            <v>1.1.1.10.5.1</v>
          </cell>
          <cell r="B109" t="str">
            <v xml:space="preserve"> SUBSIDIO AL EMPLEO POR APLICAR </v>
          </cell>
          <cell r="C109">
            <v>261.02000000001135</v>
          </cell>
          <cell r="D109">
            <v>0</v>
          </cell>
          <cell r="E109">
            <v>263.8</v>
          </cell>
          <cell r="F109">
            <v>264</v>
          </cell>
          <cell r="G109">
            <v>260.82000000001136</v>
          </cell>
          <cell r="H109">
            <v>0</v>
          </cell>
        </row>
        <row r="110">
          <cell r="A110" t="str">
            <v>1.1.1.10.5.1.1</v>
          </cell>
          <cell r="B110" t="str">
            <v>SUBSIDIO AL EMPLEO POR APLICAR</v>
          </cell>
          <cell r="C110">
            <v>261.02000000001135</v>
          </cell>
          <cell r="D110">
            <v>0</v>
          </cell>
          <cell r="E110">
            <v>263.8</v>
          </cell>
          <cell r="F110">
            <v>264</v>
          </cell>
          <cell r="G110">
            <v>260.82000000001136</v>
          </cell>
          <cell r="H110">
            <v>0</v>
          </cell>
        </row>
        <row r="111">
          <cell r="A111" t="str">
            <v>1.1.2</v>
          </cell>
          <cell r="B111" t="str">
            <v xml:space="preserve"> ACTIVOS A LARGO PLAZO </v>
          </cell>
          <cell r="C111">
            <v>3556828.9657000178</v>
          </cell>
          <cell r="D111">
            <v>0</v>
          </cell>
          <cell r="E111">
            <v>0</v>
          </cell>
          <cell r="F111">
            <v>63473.618000000053</v>
          </cell>
          <cell r="G111">
            <v>3493355.347700017</v>
          </cell>
          <cell r="H111">
            <v>0</v>
          </cell>
        </row>
        <row r="112">
          <cell r="A112" t="str">
            <v>1.1.2.1</v>
          </cell>
          <cell r="B112" t="str">
            <v xml:space="preserve"> PROPIEDADES, PLANTA Y EQUIPO </v>
          </cell>
          <cell r="C112">
            <v>3469898.5257000178</v>
          </cell>
          <cell r="D112">
            <v>0</v>
          </cell>
          <cell r="E112">
            <v>0</v>
          </cell>
          <cell r="F112">
            <v>63473.618000000053</v>
          </cell>
          <cell r="G112">
            <v>3406424.9077000171</v>
          </cell>
          <cell r="H112">
            <v>0</v>
          </cell>
        </row>
        <row r="113">
          <cell r="A113" t="str">
            <v>1.1.2.1.2</v>
          </cell>
          <cell r="B113" t="str">
            <v xml:space="preserve"> COMPONENTES SUJETOS A DEPRECIACION </v>
          </cell>
          <cell r="C113">
            <v>10915209.4398</v>
          </cell>
          <cell r="D113">
            <v>0</v>
          </cell>
          <cell r="E113">
            <v>0</v>
          </cell>
          <cell r="F113">
            <v>0</v>
          </cell>
          <cell r="G113">
            <v>10915209.4398</v>
          </cell>
          <cell r="H113">
            <v>0</v>
          </cell>
        </row>
        <row r="114">
          <cell r="A114" t="str">
            <v>1.1.2.1.2.2</v>
          </cell>
          <cell r="B114" t="str">
            <v xml:space="preserve"> MAQUINARIA Y EQUIPO </v>
          </cell>
          <cell r="C114">
            <v>7399085.2199999997</v>
          </cell>
          <cell r="D114">
            <v>0</v>
          </cell>
          <cell r="E114">
            <v>0</v>
          </cell>
          <cell r="F114">
            <v>0</v>
          </cell>
          <cell r="G114">
            <v>7399085.2199999997</v>
          </cell>
          <cell r="H114">
            <v>0</v>
          </cell>
        </row>
        <row r="115">
          <cell r="A115" t="str">
            <v>1.1.2.1.2.2.1</v>
          </cell>
          <cell r="B115" t="str">
            <v xml:space="preserve"> MAQUINARIA Y EQUIPO </v>
          </cell>
          <cell r="C115">
            <v>7399085.2199999997</v>
          </cell>
          <cell r="D115">
            <v>0</v>
          </cell>
          <cell r="E115">
            <v>0</v>
          </cell>
          <cell r="F115">
            <v>0</v>
          </cell>
          <cell r="G115">
            <v>7399085.2199999997</v>
          </cell>
          <cell r="H115">
            <v>0</v>
          </cell>
        </row>
        <row r="116">
          <cell r="A116" t="str">
            <v>1.1.2.1.2.2.1.2</v>
          </cell>
          <cell r="B116" t="str">
            <v>MAQUINARIA Y EQUIPO</v>
          </cell>
          <cell r="C116">
            <v>6713370.2999999998</v>
          </cell>
          <cell r="D116">
            <v>0</v>
          </cell>
          <cell r="E116">
            <v>0</v>
          </cell>
          <cell r="F116">
            <v>0</v>
          </cell>
          <cell r="G116">
            <v>6713370.2999999998</v>
          </cell>
          <cell r="H116">
            <v>0</v>
          </cell>
        </row>
        <row r="117">
          <cell r="A117" t="str">
            <v>1.1.2.1.2.3</v>
          </cell>
          <cell r="B117" t="str">
            <v xml:space="preserve"> EQUIPO DE TRANSPORTE </v>
          </cell>
          <cell r="C117">
            <v>74870.69</v>
          </cell>
          <cell r="D117">
            <v>0</v>
          </cell>
          <cell r="E117">
            <v>0</v>
          </cell>
          <cell r="F117">
            <v>0</v>
          </cell>
          <cell r="G117">
            <v>74870.69</v>
          </cell>
          <cell r="H117">
            <v>0</v>
          </cell>
        </row>
        <row r="118">
          <cell r="A118" t="str">
            <v>1.1.2.1.2.3.1</v>
          </cell>
          <cell r="B118" t="str">
            <v xml:space="preserve"> EQUIPO DE TRANSPORTE </v>
          </cell>
          <cell r="C118">
            <v>74870.69</v>
          </cell>
          <cell r="D118">
            <v>0</v>
          </cell>
          <cell r="E118">
            <v>0</v>
          </cell>
          <cell r="F118">
            <v>0</v>
          </cell>
          <cell r="G118">
            <v>74870.69</v>
          </cell>
          <cell r="H118">
            <v>0</v>
          </cell>
        </row>
        <row r="119">
          <cell r="A119" t="str">
            <v>1.1.2.1.2.4</v>
          </cell>
          <cell r="B119" t="str">
            <v xml:space="preserve"> MOBILIARIO Y EQUIPO DE OFICINA </v>
          </cell>
          <cell r="C119">
            <v>12357.29</v>
          </cell>
          <cell r="D119">
            <v>0</v>
          </cell>
          <cell r="E119">
            <v>0</v>
          </cell>
          <cell r="F119">
            <v>0</v>
          </cell>
          <cell r="G119">
            <v>12357.29</v>
          </cell>
          <cell r="H119">
            <v>0</v>
          </cell>
        </row>
        <row r="120">
          <cell r="A120" t="str">
            <v>1.1.2.1.2.4.1</v>
          </cell>
          <cell r="B120" t="str">
            <v xml:space="preserve"> MOBILIARIO Y EQUIPO DE OFICINA </v>
          </cell>
          <cell r="C120">
            <v>12357.29</v>
          </cell>
          <cell r="D120">
            <v>0</v>
          </cell>
          <cell r="E120">
            <v>0</v>
          </cell>
          <cell r="F120">
            <v>0</v>
          </cell>
          <cell r="G120">
            <v>12357.29</v>
          </cell>
          <cell r="H120">
            <v>0</v>
          </cell>
        </row>
        <row r="121">
          <cell r="A121" t="str">
            <v>1.1.2.1.2.4.1.1</v>
          </cell>
          <cell r="B121" t="str">
            <v>MOBILIARIO Y EQUIPO DE OFICINA</v>
          </cell>
          <cell r="C121">
            <v>8091</v>
          </cell>
          <cell r="D121">
            <v>0</v>
          </cell>
          <cell r="E121">
            <v>0</v>
          </cell>
          <cell r="F121">
            <v>0</v>
          </cell>
          <cell r="G121">
            <v>8091</v>
          </cell>
          <cell r="H121">
            <v>0</v>
          </cell>
        </row>
        <row r="122">
          <cell r="A122" t="str">
            <v>1.1.2.1.2.5</v>
          </cell>
          <cell r="B122" t="str">
            <v xml:space="preserve"> EQUIPO DE COMPUTO </v>
          </cell>
          <cell r="C122">
            <v>3402996.2398000001</v>
          </cell>
          <cell r="D122">
            <v>0</v>
          </cell>
          <cell r="E122">
            <v>0</v>
          </cell>
          <cell r="F122">
            <v>0</v>
          </cell>
          <cell r="G122">
            <v>3402996.2398000001</v>
          </cell>
          <cell r="H122">
            <v>0</v>
          </cell>
        </row>
        <row r="123">
          <cell r="A123" t="str">
            <v>1.1.2.1.2.5.1</v>
          </cell>
          <cell r="B123" t="str">
            <v xml:space="preserve"> EQUIPO DE COMPUTO </v>
          </cell>
          <cell r="C123">
            <v>3402996.2398000001</v>
          </cell>
          <cell r="D123">
            <v>0</v>
          </cell>
          <cell r="E123">
            <v>0</v>
          </cell>
          <cell r="F123">
            <v>0</v>
          </cell>
          <cell r="G123">
            <v>3402996.2398000001</v>
          </cell>
          <cell r="H123">
            <v>0</v>
          </cell>
        </row>
        <row r="124">
          <cell r="A124" t="str">
            <v>1.1.2.1.2.5.1.1</v>
          </cell>
          <cell r="B124" t="str">
            <v>EQUIPO DE COMPUTO</v>
          </cell>
          <cell r="C124">
            <v>3378583.3</v>
          </cell>
          <cell r="D124">
            <v>0</v>
          </cell>
          <cell r="E124">
            <v>0</v>
          </cell>
          <cell r="F124">
            <v>0</v>
          </cell>
          <cell r="G124">
            <v>3378583.3</v>
          </cell>
          <cell r="H124">
            <v>0</v>
          </cell>
        </row>
        <row r="125">
          <cell r="A125" t="str">
            <v>1.1.2.1.2.16</v>
          </cell>
          <cell r="B125" t="str">
            <v xml:space="preserve"> OTROS ACTIVOS FIJOS </v>
          </cell>
          <cell r="C125">
            <v>25900</v>
          </cell>
          <cell r="D125">
            <v>0</v>
          </cell>
          <cell r="E125">
            <v>0</v>
          </cell>
          <cell r="F125">
            <v>0</v>
          </cell>
          <cell r="G125">
            <v>25900</v>
          </cell>
          <cell r="H125">
            <v>0</v>
          </cell>
        </row>
        <row r="126">
          <cell r="A126" t="str">
            <v>1.1.2.1.2.16.1</v>
          </cell>
          <cell r="B126" t="str">
            <v xml:space="preserve"> OTROS ACTIVOS FIJOS </v>
          </cell>
          <cell r="C126">
            <v>25900</v>
          </cell>
          <cell r="D126">
            <v>0</v>
          </cell>
          <cell r="E126">
            <v>0</v>
          </cell>
          <cell r="F126">
            <v>0</v>
          </cell>
          <cell r="G126">
            <v>25900</v>
          </cell>
          <cell r="H126">
            <v>0</v>
          </cell>
        </row>
        <row r="127">
          <cell r="A127" t="str">
            <v>1.1.2.1.2.16.1.4</v>
          </cell>
          <cell r="B127" t="str">
            <v>OTROS ACTIVOS FIJOS</v>
          </cell>
          <cell r="C127">
            <v>25900</v>
          </cell>
          <cell r="D127">
            <v>0</v>
          </cell>
          <cell r="E127">
            <v>0</v>
          </cell>
          <cell r="F127">
            <v>0</v>
          </cell>
          <cell r="G127">
            <v>25900</v>
          </cell>
          <cell r="H127">
            <v>0</v>
          </cell>
        </row>
        <row r="128">
          <cell r="A128" t="str">
            <v>1.1.2.1.3</v>
          </cell>
          <cell r="B128" t="str">
            <v xml:space="preserve"> DEPRECIACIONES ACUMULADAS </v>
          </cell>
          <cell r="C128">
            <v>0</v>
          </cell>
          <cell r="D128">
            <v>7445310.914099982</v>
          </cell>
          <cell r="E128">
            <v>0</v>
          </cell>
          <cell r="F128">
            <v>63473.618000000053</v>
          </cell>
          <cell r="G128">
            <v>0</v>
          </cell>
          <cell r="H128">
            <v>7508784.5320999827</v>
          </cell>
        </row>
        <row r="129">
          <cell r="A129" t="str">
            <v>1.1.2.1.3.2</v>
          </cell>
          <cell r="B129" t="str">
            <v>DEPRECIACION ACUMULADA DE MAQUINARIA  Y EQUIPO</v>
          </cell>
          <cell r="C129">
            <v>0</v>
          </cell>
          <cell r="D129">
            <v>3951516.8511999981</v>
          </cell>
          <cell r="E129">
            <v>0</v>
          </cell>
          <cell r="F129">
            <v>61301.80590000005</v>
          </cell>
          <cell r="G129">
            <v>0</v>
          </cell>
          <cell r="H129">
            <v>4012818.6570999981</v>
          </cell>
        </row>
        <row r="130">
          <cell r="A130" t="str">
            <v>1.1.2.1.3.3</v>
          </cell>
          <cell r="B130" t="str">
            <v>DEPRECIACION ACUMULADA DE EQUIPO DE TRANSPORTE</v>
          </cell>
          <cell r="C130">
            <v>0</v>
          </cell>
          <cell r="D130">
            <v>59272.646000000001</v>
          </cell>
          <cell r="E130">
            <v>0</v>
          </cell>
          <cell r="F130">
            <v>1559.806</v>
          </cell>
          <cell r="G130">
            <v>0</v>
          </cell>
          <cell r="H130">
            <v>60832.451999999997</v>
          </cell>
        </row>
        <row r="131">
          <cell r="A131" t="str">
            <v>1.1.2.1.3.4</v>
          </cell>
          <cell r="B131" t="str">
            <v>DEPRECIACION ACUMULADA DE MOBILIARIO Y EQUIPO DE OFICINA</v>
          </cell>
          <cell r="C131">
            <v>0</v>
          </cell>
          <cell r="D131">
            <v>6643.2410000000082</v>
          </cell>
          <cell r="E131">
            <v>0</v>
          </cell>
          <cell r="F131">
            <v>102.9757</v>
          </cell>
          <cell r="G131">
            <v>0</v>
          </cell>
          <cell r="H131">
            <v>6746.2167000000081</v>
          </cell>
        </row>
        <row r="132">
          <cell r="A132" t="str">
            <v>1.1.2.1.3.5</v>
          </cell>
          <cell r="B132" t="str">
            <v>DEPRECIACION ACUMULADA DE EQUIPO DE COMPUTO</v>
          </cell>
          <cell r="C132">
            <v>0</v>
          </cell>
          <cell r="D132">
            <v>3401978.1758999838</v>
          </cell>
          <cell r="E132">
            <v>0</v>
          </cell>
          <cell r="F132">
            <v>509.03039999999999</v>
          </cell>
          <cell r="G132">
            <v>0</v>
          </cell>
          <cell r="H132">
            <v>3402487.2062999839</v>
          </cell>
        </row>
        <row r="133">
          <cell r="A133" t="str">
            <v>1.1.2.1.3.16</v>
          </cell>
          <cell r="B133" t="str">
            <v>DEPRECIACION ACUMULADA DE OTROS ACTIVOS FIJOS</v>
          </cell>
          <cell r="C133">
            <v>0</v>
          </cell>
          <cell r="D133">
            <v>25900</v>
          </cell>
          <cell r="E133">
            <v>0</v>
          </cell>
          <cell r="F133">
            <v>0</v>
          </cell>
          <cell r="G133">
            <v>0</v>
          </cell>
          <cell r="H133">
            <v>25900</v>
          </cell>
        </row>
        <row r="134">
          <cell r="A134" t="str">
            <v>1.1.2.5</v>
          </cell>
          <cell r="B134" t="str">
            <v xml:space="preserve"> OTROS ACTIVOS A LARGO PLAZO </v>
          </cell>
          <cell r="C134">
            <v>86930.44</v>
          </cell>
          <cell r="D134">
            <v>0</v>
          </cell>
          <cell r="E134">
            <v>0</v>
          </cell>
          <cell r="F134">
            <v>0</v>
          </cell>
          <cell r="G134">
            <v>86930.44</v>
          </cell>
          <cell r="H134">
            <v>0</v>
          </cell>
        </row>
        <row r="135">
          <cell r="A135" t="str">
            <v>1.1.2.5.7</v>
          </cell>
          <cell r="B135" t="str">
            <v xml:space="preserve"> DEPOSITOS EN GARANTIA </v>
          </cell>
          <cell r="C135">
            <v>86930.44</v>
          </cell>
          <cell r="D135">
            <v>0</v>
          </cell>
          <cell r="E135">
            <v>0</v>
          </cell>
          <cell r="F135">
            <v>0</v>
          </cell>
          <cell r="G135">
            <v>86930.44</v>
          </cell>
          <cell r="H135">
            <v>0</v>
          </cell>
        </row>
        <row r="136">
          <cell r="A136" t="str">
            <v>1.1.2.5.7.2</v>
          </cell>
          <cell r="B136" t="str">
            <v xml:space="preserve"> DEPOSITOS EN GARANTIA DE ARRENDAMIENTO DE BIENES INMUEBLES </v>
          </cell>
          <cell r="C136">
            <v>86930.44</v>
          </cell>
          <cell r="D136">
            <v>0</v>
          </cell>
          <cell r="E136">
            <v>0</v>
          </cell>
          <cell r="F136">
            <v>0</v>
          </cell>
          <cell r="G136">
            <v>86930.44</v>
          </cell>
          <cell r="H136">
            <v>0</v>
          </cell>
        </row>
        <row r="137">
          <cell r="A137" t="str">
            <v>1.1.2.5.7.2.1</v>
          </cell>
          <cell r="B137" t="str">
            <v xml:space="preserve">DEPOSITOS EN GARANTIA  </v>
          </cell>
          <cell r="C137">
            <v>86930.44</v>
          </cell>
          <cell r="D137">
            <v>0</v>
          </cell>
          <cell r="E137">
            <v>0</v>
          </cell>
          <cell r="F137">
            <v>0</v>
          </cell>
          <cell r="G137">
            <v>86930.44</v>
          </cell>
          <cell r="H137">
            <v>0</v>
          </cell>
        </row>
        <row r="138">
          <cell r="A138" t="str">
            <v>1.2</v>
          </cell>
          <cell r="B138" t="str">
            <v xml:space="preserve"> PASIVO </v>
          </cell>
          <cell r="C138">
            <v>0</v>
          </cell>
          <cell r="D138">
            <v>15835707.030924682</v>
          </cell>
          <cell r="E138">
            <v>2241402.8937980002</v>
          </cell>
          <cell r="F138">
            <v>2283274.2337709996</v>
          </cell>
          <cell r="G138">
            <v>0</v>
          </cell>
          <cell r="H138">
            <v>15877578.370897684</v>
          </cell>
        </row>
        <row r="139">
          <cell r="A139" t="str">
            <v>1.2.1</v>
          </cell>
          <cell r="B139" t="str">
            <v xml:space="preserve"> PASIVOS A CORTO PLAZO </v>
          </cell>
          <cell r="C139">
            <v>0</v>
          </cell>
          <cell r="D139">
            <v>15835707.030924682</v>
          </cell>
          <cell r="E139">
            <v>2241402.8937980002</v>
          </cell>
          <cell r="F139">
            <v>2283274.2337709996</v>
          </cell>
          <cell r="G139">
            <v>0</v>
          </cell>
          <cell r="H139">
            <v>15877578.370897684</v>
          </cell>
        </row>
        <row r="140">
          <cell r="A140" t="str">
            <v>1.2.1.1</v>
          </cell>
          <cell r="B140" t="str">
            <v xml:space="preserve"> PROVEEDORES </v>
          </cell>
          <cell r="C140">
            <v>0</v>
          </cell>
          <cell r="D140">
            <v>14773693.465806272</v>
          </cell>
          <cell r="E140">
            <v>1534282.8302000002</v>
          </cell>
          <cell r="F140">
            <v>1566944.5381999996</v>
          </cell>
          <cell r="G140">
            <v>0</v>
          </cell>
          <cell r="H140">
            <v>14806355.173806274</v>
          </cell>
        </row>
        <row r="141">
          <cell r="A141" t="str">
            <v>1.2.1.1.1</v>
          </cell>
          <cell r="B141" t="str">
            <v xml:space="preserve"> PROVEEDORES NACIONALES </v>
          </cell>
          <cell r="C141">
            <v>0</v>
          </cell>
          <cell r="D141">
            <v>14773693.465806272</v>
          </cell>
          <cell r="E141">
            <v>1534282.8302000002</v>
          </cell>
          <cell r="F141">
            <v>1566944.5381999996</v>
          </cell>
          <cell r="G141">
            <v>0</v>
          </cell>
          <cell r="H141">
            <v>14806355.173806274</v>
          </cell>
        </row>
        <row r="142">
          <cell r="A142" t="str">
            <v>1.2.1.1.1.1</v>
          </cell>
          <cell r="B142" t="str">
            <v xml:space="preserve">ARTROMED SA DE CV  </v>
          </cell>
          <cell r="C142">
            <v>0</v>
          </cell>
          <cell r="D142">
            <v>1224716.4000000008</v>
          </cell>
          <cell r="E142">
            <v>155433.60000000001</v>
          </cell>
          <cell r="F142">
            <v>147053.20000000001</v>
          </cell>
          <cell r="G142">
            <v>0</v>
          </cell>
          <cell r="H142">
            <v>1216336.0000000009</v>
          </cell>
        </row>
        <row r="143">
          <cell r="A143" t="str">
            <v>1.2.1.1.1.2</v>
          </cell>
          <cell r="B143" t="str">
            <v xml:space="preserve">TEMPO MEDICAL, SA DE CV  </v>
          </cell>
          <cell r="C143">
            <v>0</v>
          </cell>
          <cell r="D143">
            <v>0</v>
          </cell>
          <cell r="E143">
            <v>9048</v>
          </cell>
          <cell r="F143">
            <v>34684</v>
          </cell>
          <cell r="G143">
            <v>0</v>
          </cell>
          <cell r="H143">
            <v>25636</v>
          </cell>
        </row>
        <row r="144">
          <cell r="A144" t="str">
            <v>1.2.1.1.1.3</v>
          </cell>
          <cell r="B144" t="str">
            <v xml:space="preserve">SMITH &amp;amp; NEPHEW, S.A DE, C.V  </v>
          </cell>
          <cell r="C144">
            <v>0</v>
          </cell>
          <cell r="D144">
            <v>1570635.1076000109</v>
          </cell>
          <cell r="E144">
            <v>806729.37000000011</v>
          </cell>
          <cell r="F144">
            <v>844996.14999999956</v>
          </cell>
          <cell r="G144">
            <v>0</v>
          </cell>
          <cell r="H144">
            <v>1608901.8876000103</v>
          </cell>
        </row>
        <row r="145">
          <cell r="A145" t="str">
            <v>1.2.1.1.1.4</v>
          </cell>
          <cell r="B145" t="str">
            <v xml:space="preserve">CATARINO SEBASTIAN ESTRELLA MENDEZ  </v>
          </cell>
          <cell r="C145">
            <v>0</v>
          </cell>
          <cell r="D145">
            <v>0</v>
          </cell>
          <cell r="E145">
            <v>38133.360000000001</v>
          </cell>
          <cell r="F145">
            <v>38133.360000000001</v>
          </cell>
          <cell r="G145">
            <v>0</v>
          </cell>
          <cell r="H145">
            <v>0</v>
          </cell>
        </row>
        <row r="146">
          <cell r="A146" t="str">
            <v>1.2.1.1.1.5</v>
          </cell>
          <cell r="B146" t="str">
            <v xml:space="preserve">DISTRIBUIDORA ORTHO, S. DE R.L. DE C.V.  </v>
          </cell>
          <cell r="C146">
            <v>0</v>
          </cell>
          <cell r="D146">
            <v>57160</v>
          </cell>
          <cell r="E146">
            <v>25554.799999999999</v>
          </cell>
          <cell r="F146">
            <v>0</v>
          </cell>
          <cell r="G146">
            <v>0</v>
          </cell>
          <cell r="H146">
            <v>31605.200000000001</v>
          </cell>
        </row>
        <row r="147">
          <cell r="A147" t="str">
            <v>1.2.1.1.1.9</v>
          </cell>
          <cell r="B147" t="str">
            <v xml:space="preserve">INGENIERIA Y TECNOLOGIA ESPECIALIZADA ARMANI SA DE CV  </v>
          </cell>
          <cell r="C147">
            <v>0</v>
          </cell>
          <cell r="D147">
            <v>0</v>
          </cell>
          <cell r="E147">
            <v>251576.16</v>
          </cell>
          <cell r="F147">
            <v>251576.16</v>
          </cell>
          <cell r="G147">
            <v>0</v>
          </cell>
          <cell r="H147">
            <v>0</v>
          </cell>
        </row>
        <row r="148">
          <cell r="A148" t="str">
            <v>1.2.1.1.1.10</v>
          </cell>
          <cell r="B148" t="str">
            <v xml:space="preserve">VEHICULOS KOR S.A. DE C.V.  </v>
          </cell>
          <cell r="C148">
            <v>0</v>
          </cell>
          <cell r="D148">
            <v>0</v>
          </cell>
          <cell r="E148">
            <v>10318.02</v>
          </cell>
          <cell r="F148">
            <v>10318.0201</v>
          </cell>
          <cell r="G148">
            <v>0</v>
          </cell>
          <cell r="H148">
            <v>0</v>
          </cell>
        </row>
        <row r="149">
          <cell r="A149" t="str">
            <v>1.2.1.1.1.11</v>
          </cell>
          <cell r="B149" t="str">
            <v xml:space="preserve">CLS MEDICA EN ORTOPEDIA S DE RL DE CV  </v>
          </cell>
          <cell r="C149">
            <v>0</v>
          </cell>
          <cell r="D149">
            <v>521940.38</v>
          </cell>
          <cell r="E149">
            <v>0</v>
          </cell>
          <cell r="F149">
            <v>0</v>
          </cell>
          <cell r="G149">
            <v>0</v>
          </cell>
          <cell r="H149">
            <v>521940.38</v>
          </cell>
        </row>
        <row r="150">
          <cell r="A150" t="str">
            <v>1.2.1.1.1.12</v>
          </cell>
          <cell r="B150" t="str">
            <v xml:space="preserve">MOISES VELAZQUEZ MERIN  </v>
          </cell>
          <cell r="C150">
            <v>0</v>
          </cell>
          <cell r="D150">
            <v>348.000400000019</v>
          </cell>
          <cell r="E150">
            <v>6820.8</v>
          </cell>
          <cell r="F150">
            <v>6820.8</v>
          </cell>
          <cell r="G150">
            <v>0</v>
          </cell>
          <cell r="H150">
            <v>348.000400000019</v>
          </cell>
        </row>
        <row r="151">
          <cell r="A151" t="str">
            <v>1.2.1.1.1.14</v>
          </cell>
          <cell r="B151" t="str">
            <v xml:space="preserve">SERVICIO GASOLINERO XOLA SA DE CV  </v>
          </cell>
          <cell r="C151">
            <v>0</v>
          </cell>
          <cell r="D151">
            <v>0</v>
          </cell>
          <cell r="E151">
            <v>10000</v>
          </cell>
          <cell r="F151">
            <v>10000</v>
          </cell>
          <cell r="G151">
            <v>0</v>
          </cell>
          <cell r="H151">
            <v>0</v>
          </cell>
        </row>
        <row r="152">
          <cell r="A152" t="str">
            <v>1.2.1.1.1.15</v>
          </cell>
          <cell r="B152" t="str">
            <v xml:space="preserve">Facileasing S.A. de C.V.  </v>
          </cell>
          <cell r="C152">
            <v>0</v>
          </cell>
          <cell r="D152">
            <v>0</v>
          </cell>
          <cell r="E152">
            <v>10622.27</v>
          </cell>
          <cell r="F152">
            <v>10622.27</v>
          </cell>
          <cell r="G152">
            <v>0</v>
          </cell>
          <cell r="H152">
            <v>0</v>
          </cell>
        </row>
        <row r="153">
          <cell r="A153" t="str">
            <v>1.2.1.1.1.17</v>
          </cell>
          <cell r="B153" t="str">
            <v xml:space="preserve">MATTAR ISSI SERVICES S.A. DE C.V.  </v>
          </cell>
          <cell r="C153">
            <v>0</v>
          </cell>
          <cell r="D153">
            <v>0</v>
          </cell>
          <cell r="E153">
            <v>3273.52</v>
          </cell>
          <cell r="F153">
            <v>3273.52</v>
          </cell>
          <cell r="G153">
            <v>0</v>
          </cell>
          <cell r="H153">
            <v>0</v>
          </cell>
        </row>
        <row r="154">
          <cell r="A154" t="str">
            <v>1.2.1.1.1.18</v>
          </cell>
          <cell r="B154" t="str">
            <v xml:space="preserve">SERVICONTACTO CORPORATIVO Y MULTIEMPRESARIAL ARL, S.A. DE C.V.  </v>
          </cell>
          <cell r="C154">
            <v>0</v>
          </cell>
          <cell r="D154">
            <v>0</v>
          </cell>
          <cell r="E154">
            <v>54288</v>
          </cell>
          <cell r="F154">
            <v>54288</v>
          </cell>
          <cell r="G154">
            <v>0</v>
          </cell>
          <cell r="H154">
            <v>0</v>
          </cell>
        </row>
        <row r="155">
          <cell r="A155" t="str">
            <v>1.2.1.1.1.19</v>
          </cell>
          <cell r="B155" t="str">
            <v xml:space="preserve">INSTRUMENTACIÓN MÉDICA, S. A. DE C. V.  </v>
          </cell>
          <cell r="C155">
            <v>0</v>
          </cell>
          <cell r="D155">
            <v>27426.350020461658</v>
          </cell>
          <cell r="E155">
            <v>0</v>
          </cell>
          <cell r="F155">
            <v>5215.2</v>
          </cell>
          <cell r="G155">
            <v>0</v>
          </cell>
          <cell r="H155">
            <v>32641.550020461658</v>
          </cell>
        </row>
        <row r="156">
          <cell r="A156" t="str">
            <v>1.2.1.1.1.21</v>
          </cell>
          <cell r="B156" t="str">
            <v xml:space="preserve">HOSPITAL SANTA COLETA, S.A.DE C.V.  </v>
          </cell>
          <cell r="C156">
            <v>0</v>
          </cell>
          <cell r="D156">
            <v>0</v>
          </cell>
          <cell r="E156">
            <v>7540</v>
          </cell>
          <cell r="F156">
            <v>7540</v>
          </cell>
          <cell r="G156">
            <v>0</v>
          </cell>
          <cell r="H156">
            <v>0</v>
          </cell>
        </row>
        <row r="157">
          <cell r="A157" t="str">
            <v>1.2.1.1.1.24</v>
          </cell>
          <cell r="B157" t="str">
            <v xml:space="preserve">Nueva Wal Mart de México, S. de R. L. de C.V.  </v>
          </cell>
          <cell r="C157">
            <v>0</v>
          </cell>
          <cell r="D157">
            <v>518.00129999991623</v>
          </cell>
          <cell r="E157">
            <v>1424.4001000000001</v>
          </cell>
          <cell r="F157">
            <v>1424.4001000000001</v>
          </cell>
          <cell r="G157">
            <v>0</v>
          </cell>
          <cell r="H157">
            <v>518.00129999991623</v>
          </cell>
        </row>
        <row r="158">
          <cell r="A158" t="str">
            <v>1.2.1.1.1.30</v>
          </cell>
          <cell r="B158" t="str">
            <v xml:space="preserve">7-ELEVEN MeXICO, SA DE CV  </v>
          </cell>
          <cell r="C158">
            <v>0</v>
          </cell>
          <cell r="D158">
            <v>12</v>
          </cell>
          <cell r="E158">
            <v>12</v>
          </cell>
          <cell r="F158">
            <v>0</v>
          </cell>
          <cell r="G158">
            <v>0</v>
          </cell>
          <cell r="H158">
            <v>0</v>
          </cell>
        </row>
        <row r="159">
          <cell r="A159" t="str">
            <v>1.2.1.1.1.33</v>
          </cell>
          <cell r="B159" t="str">
            <v xml:space="preserve">QUALITAS COMPAÑIA DE SEGUROS, S.A. DE C.V.  </v>
          </cell>
          <cell r="C159">
            <v>0</v>
          </cell>
          <cell r="D159">
            <v>20294.080000000009</v>
          </cell>
          <cell r="E159">
            <v>0</v>
          </cell>
          <cell r="F159">
            <v>0</v>
          </cell>
          <cell r="G159">
            <v>0</v>
          </cell>
          <cell r="H159">
            <v>20294.080000000009</v>
          </cell>
        </row>
        <row r="160">
          <cell r="A160" t="str">
            <v>1.2.1.1.1.34</v>
          </cell>
          <cell r="B160" t="str">
            <v xml:space="preserve">TELEFONOS DE MEXICO S.A.B. DE C.V.  </v>
          </cell>
          <cell r="C160">
            <v>0</v>
          </cell>
          <cell r="D160">
            <v>0</v>
          </cell>
          <cell r="E160">
            <v>3060.98</v>
          </cell>
          <cell r="F160">
            <v>3060.9800000000009</v>
          </cell>
          <cell r="G160">
            <v>0</v>
          </cell>
          <cell r="H160">
            <v>0</v>
          </cell>
        </row>
        <row r="161">
          <cell r="A161" t="str">
            <v>1.2.1.1.1.36</v>
          </cell>
          <cell r="B161" t="str">
            <v xml:space="preserve">VOLKSWAGEN LEASING SA DE CV  </v>
          </cell>
          <cell r="C161">
            <v>0</v>
          </cell>
          <cell r="D161">
            <v>47594.741000000155</v>
          </cell>
          <cell r="E161">
            <v>29574.32</v>
          </cell>
          <cell r="F161">
            <v>29574.320000000011</v>
          </cell>
          <cell r="G161">
            <v>0</v>
          </cell>
          <cell r="H161">
            <v>47594.741000000169</v>
          </cell>
        </row>
        <row r="162">
          <cell r="A162" t="str">
            <v>1.2.1.1.1.37</v>
          </cell>
          <cell r="B162" t="str">
            <v xml:space="preserve">PANTRA MED, S.A. DE C.V.  </v>
          </cell>
          <cell r="C162">
            <v>0</v>
          </cell>
          <cell r="D162">
            <v>27840</v>
          </cell>
          <cell r="E162">
            <v>0</v>
          </cell>
          <cell r="F162">
            <v>0</v>
          </cell>
          <cell r="G162">
            <v>0</v>
          </cell>
          <cell r="H162">
            <v>27840</v>
          </cell>
        </row>
        <row r="163">
          <cell r="A163" t="str">
            <v>1.2.1.1.1.38</v>
          </cell>
          <cell r="B163" t="str">
            <v xml:space="preserve">CABLEVISION S.A. DE C.V.  </v>
          </cell>
          <cell r="C163">
            <v>0</v>
          </cell>
          <cell r="D163">
            <v>199</v>
          </cell>
          <cell r="E163">
            <v>199</v>
          </cell>
          <cell r="F163">
            <v>0</v>
          </cell>
          <cell r="G163">
            <v>0</v>
          </cell>
          <cell r="H163">
            <v>0</v>
          </cell>
        </row>
        <row r="164">
          <cell r="A164" t="str">
            <v>1.2.1.1.1.39</v>
          </cell>
          <cell r="B164" t="str">
            <v xml:space="preserve">FERRETERIA GLORIETA S.A DE C.V  </v>
          </cell>
          <cell r="C164">
            <v>0</v>
          </cell>
          <cell r="D164">
            <v>0</v>
          </cell>
          <cell r="E164">
            <v>296</v>
          </cell>
          <cell r="F164">
            <v>296</v>
          </cell>
          <cell r="G164">
            <v>0</v>
          </cell>
          <cell r="H164">
            <v>0</v>
          </cell>
        </row>
        <row r="165">
          <cell r="A165" t="str">
            <v>1.2.1.1.1.41</v>
          </cell>
          <cell r="B165" t="str">
            <v xml:space="preserve">I+D MEXICO S.A DE C.V.  </v>
          </cell>
          <cell r="C165">
            <v>0</v>
          </cell>
          <cell r="D165">
            <v>0</v>
          </cell>
          <cell r="E165">
            <v>2000</v>
          </cell>
          <cell r="F165">
            <v>2500</v>
          </cell>
          <cell r="G165">
            <v>0</v>
          </cell>
          <cell r="H165">
            <v>500</v>
          </cell>
        </row>
        <row r="166">
          <cell r="A166" t="str">
            <v>1.2.1.1.1.43</v>
          </cell>
          <cell r="B166" t="str">
            <v xml:space="preserve">ETN TURISTAR LUJO, S.A. DE C.V.  </v>
          </cell>
          <cell r="C166">
            <v>0</v>
          </cell>
          <cell r="D166">
            <v>0</v>
          </cell>
          <cell r="E166">
            <v>441.12</v>
          </cell>
          <cell r="F166">
            <v>441.12</v>
          </cell>
          <cell r="G166">
            <v>0</v>
          </cell>
          <cell r="H166">
            <v>0</v>
          </cell>
        </row>
        <row r="167">
          <cell r="A167" t="str">
            <v>1.2.1.1.1.45</v>
          </cell>
          <cell r="B167" t="str">
            <v xml:space="preserve">Casa Cravioto S.A. de C.V.  </v>
          </cell>
          <cell r="C167">
            <v>0</v>
          </cell>
          <cell r="D167">
            <v>0</v>
          </cell>
          <cell r="E167">
            <v>6162.3601000000008</v>
          </cell>
          <cell r="F167">
            <v>6162.3601000000008</v>
          </cell>
          <cell r="G167">
            <v>0</v>
          </cell>
          <cell r="H167">
            <v>0</v>
          </cell>
        </row>
        <row r="168">
          <cell r="A168" t="str">
            <v>1.2.1.1.1.55</v>
          </cell>
          <cell r="B168" t="str">
            <v xml:space="preserve">AXA Seguros, S.A. de C.V.  </v>
          </cell>
          <cell r="C168">
            <v>0</v>
          </cell>
          <cell r="D168">
            <v>38412.139999999985</v>
          </cell>
          <cell r="E168">
            <v>6402.02</v>
          </cell>
          <cell r="F168">
            <v>0</v>
          </cell>
          <cell r="G168">
            <v>0</v>
          </cell>
          <cell r="H168">
            <v>32010.119999999984</v>
          </cell>
        </row>
        <row r="169">
          <cell r="A169" t="str">
            <v>1.2.1.1.1.56</v>
          </cell>
          <cell r="B169" t="str">
            <v xml:space="preserve">MEDSTENT, S.A. DE C.V.  </v>
          </cell>
          <cell r="C169">
            <v>0</v>
          </cell>
          <cell r="D169">
            <v>10766935.579556523</v>
          </cell>
          <cell r="E169">
            <v>0</v>
          </cell>
          <cell r="F169">
            <v>5039.5977000000003</v>
          </cell>
          <cell r="G169">
            <v>0</v>
          </cell>
          <cell r="H169">
            <v>10771975.177256523</v>
          </cell>
        </row>
        <row r="170">
          <cell r="A170" t="str">
            <v>1.2.1.1.1.67</v>
          </cell>
          <cell r="B170" t="str">
            <v xml:space="preserve">Rocio Ruiz Olvera  </v>
          </cell>
          <cell r="C170">
            <v>0</v>
          </cell>
          <cell r="D170">
            <v>69191.680000000168</v>
          </cell>
          <cell r="E170">
            <v>9289.2800000000007</v>
          </cell>
          <cell r="F170">
            <v>0</v>
          </cell>
          <cell r="G170">
            <v>0</v>
          </cell>
          <cell r="H170">
            <v>59902.400000000169</v>
          </cell>
        </row>
        <row r="171">
          <cell r="A171" t="str">
            <v>1.2.1.1.1.68</v>
          </cell>
          <cell r="B171" t="str">
            <v xml:space="preserve">NR FINANCE MEXICO S.A. DE C.V. SOFOM ER  </v>
          </cell>
          <cell r="C171">
            <v>0</v>
          </cell>
          <cell r="D171">
            <v>86850</v>
          </cell>
          <cell r="E171">
            <v>0</v>
          </cell>
          <cell r="F171">
            <v>0</v>
          </cell>
          <cell r="G171">
            <v>0</v>
          </cell>
          <cell r="H171">
            <v>86850</v>
          </cell>
        </row>
        <row r="172">
          <cell r="A172" t="str">
            <v>1.2.1.1.1.69</v>
          </cell>
          <cell r="B172" t="str">
            <v xml:space="preserve">Roberto Osante Kretchmar  </v>
          </cell>
          <cell r="C172">
            <v>0</v>
          </cell>
          <cell r="D172">
            <v>50732.6</v>
          </cell>
          <cell r="E172">
            <v>0</v>
          </cell>
          <cell r="F172">
            <v>0</v>
          </cell>
          <cell r="G172">
            <v>0</v>
          </cell>
          <cell r="H172">
            <v>50732.6</v>
          </cell>
        </row>
        <row r="173">
          <cell r="A173" t="str">
            <v>1.2.1.1.1.70</v>
          </cell>
          <cell r="B173" t="str">
            <v xml:space="preserve">AT&amp;amp;T Comercializacion Movil, S. de R.L. de C.V.  </v>
          </cell>
          <cell r="C173">
            <v>0</v>
          </cell>
          <cell r="D173">
            <v>0</v>
          </cell>
          <cell r="E173">
            <v>0.28000000000000003</v>
          </cell>
          <cell r="F173">
            <v>10692.28019999999</v>
          </cell>
          <cell r="G173">
            <v>0</v>
          </cell>
          <cell r="H173">
            <v>10692.007229277146</v>
          </cell>
        </row>
        <row r="174">
          <cell r="A174" t="str">
            <v>1.2.1.1.1.74</v>
          </cell>
          <cell r="B174" t="str">
            <v xml:space="preserve">FONDO NACIONAL DE INFRAESTRUCTURA  </v>
          </cell>
          <cell r="C174">
            <v>0</v>
          </cell>
          <cell r="D174">
            <v>58</v>
          </cell>
          <cell r="E174">
            <v>116</v>
          </cell>
          <cell r="F174">
            <v>58</v>
          </cell>
          <cell r="G174">
            <v>0</v>
          </cell>
          <cell r="H174">
            <v>0</v>
          </cell>
        </row>
        <row r="175">
          <cell r="A175" t="str">
            <v>1.2.1.1.1.76</v>
          </cell>
          <cell r="B175" t="str">
            <v xml:space="preserve">CFE SUMINISTRADOR DE SERVICIOS BASICOS  </v>
          </cell>
          <cell r="C175">
            <v>0</v>
          </cell>
          <cell r="D175">
            <v>919.60000000000127</v>
          </cell>
          <cell r="E175">
            <v>333.88</v>
          </cell>
          <cell r="F175">
            <v>118.66</v>
          </cell>
          <cell r="G175">
            <v>0</v>
          </cell>
          <cell r="H175">
            <v>704.38000000000125</v>
          </cell>
        </row>
        <row r="176">
          <cell r="A176" t="str">
            <v>1.2.1.1.1.80</v>
          </cell>
          <cell r="B176" t="str">
            <v xml:space="preserve">MERAKI BARRAGAN DISTRIBUIDORES SA DE CV  </v>
          </cell>
          <cell r="C176">
            <v>0</v>
          </cell>
          <cell r="D176">
            <v>14540.860200000017</v>
          </cell>
          <cell r="E176">
            <v>8335.83</v>
          </cell>
          <cell r="F176">
            <v>187.27</v>
          </cell>
          <cell r="G176">
            <v>0</v>
          </cell>
          <cell r="H176">
            <v>6392.3002000000179</v>
          </cell>
        </row>
        <row r="177">
          <cell r="A177" t="str">
            <v>1.2.1.1.1.84</v>
          </cell>
          <cell r="B177" t="str">
            <v xml:space="preserve">Miranda Lagunas y Asociados S.C.  </v>
          </cell>
          <cell r="C177">
            <v>0</v>
          </cell>
          <cell r="D177">
            <v>178640</v>
          </cell>
          <cell r="E177">
            <v>17864</v>
          </cell>
          <cell r="F177">
            <v>17864</v>
          </cell>
          <cell r="G177">
            <v>0</v>
          </cell>
          <cell r="H177">
            <v>178640</v>
          </cell>
        </row>
        <row r="178">
          <cell r="A178" t="str">
            <v>1.2.1.1.1.85</v>
          </cell>
          <cell r="B178" t="str">
            <v xml:space="preserve">AB&amp;amp;C LEASING DE MEXICO SAPI DE CV  </v>
          </cell>
          <cell r="C178">
            <v>0</v>
          </cell>
          <cell r="D178">
            <v>0</v>
          </cell>
          <cell r="E178">
            <v>11004.47</v>
          </cell>
          <cell r="F178">
            <v>11004.47</v>
          </cell>
          <cell r="G178">
            <v>0</v>
          </cell>
          <cell r="H178">
            <v>0</v>
          </cell>
        </row>
        <row r="179">
          <cell r="A179" t="str">
            <v>1.2.1.1.1.98</v>
          </cell>
          <cell r="B179" t="str">
            <v xml:space="preserve">AUTOS PULLMAN S.A. DE C.V.  </v>
          </cell>
          <cell r="C179">
            <v>0</v>
          </cell>
          <cell r="D179">
            <v>0</v>
          </cell>
          <cell r="E179">
            <v>546</v>
          </cell>
          <cell r="F179">
            <v>546</v>
          </cell>
          <cell r="G179">
            <v>0</v>
          </cell>
          <cell r="H179">
            <v>0</v>
          </cell>
        </row>
        <row r="180">
          <cell r="A180" t="str">
            <v>1.2.1.1.1.139</v>
          </cell>
          <cell r="B180" t="str">
            <v xml:space="preserve">ORTHO CEN MÉXICO S.A DE C.V  </v>
          </cell>
          <cell r="C180">
            <v>0</v>
          </cell>
          <cell r="D180">
            <v>0</v>
          </cell>
          <cell r="E180">
            <v>7192</v>
          </cell>
          <cell r="F180">
            <v>7192</v>
          </cell>
          <cell r="G180">
            <v>0</v>
          </cell>
          <cell r="H180">
            <v>0</v>
          </cell>
        </row>
        <row r="181">
          <cell r="A181" t="str">
            <v>1.2.1.1.1.150</v>
          </cell>
          <cell r="B181" t="str">
            <v xml:space="preserve">PARK AUTO, S.A. DE C.V.  </v>
          </cell>
          <cell r="C181">
            <v>0</v>
          </cell>
          <cell r="D181">
            <v>133</v>
          </cell>
          <cell r="E181">
            <v>133</v>
          </cell>
          <cell r="F181">
            <v>0</v>
          </cell>
          <cell r="G181">
            <v>0</v>
          </cell>
          <cell r="H181">
            <v>0</v>
          </cell>
        </row>
        <row r="182">
          <cell r="A182" t="str">
            <v>1.2.1.1.1.157</v>
          </cell>
          <cell r="B182" t="str">
            <v xml:space="preserve">Concesionaria Mexiquense, S.A. DE C.V.  </v>
          </cell>
          <cell r="C182">
            <v>0</v>
          </cell>
          <cell r="D182">
            <v>0</v>
          </cell>
          <cell r="E182">
            <v>26</v>
          </cell>
          <cell r="F182">
            <v>52</v>
          </cell>
          <cell r="G182">
            <v>0</v>
          </cell>
          <cell r="H182">
            <v>26</v>
          </cell>
        </row>
        <row r="183">
          <cell r="A183" t="str">
            <v>1.2.1.1.1.178</v>
          </cell>
          <cell r="B183" t="str">
            <v xml:space="preserve">ADT Private Security Services de México S.A. de C.V.  </v>
          </cell>
          <cell r="C183">
            <v>0</v>
          </cell>
          <cell r="D183">
            <v>1367.4499999999898</v>
          </cell>
          <cell r="E183">
            <v>1367.45</v>
          </cell>
          <cell r="F183">
            <v>1463.17</v>
          </cell>
          <cell r="G183">
            <v>0</v>
          </cell>
          <cell r="H183">
            <v>1463.1699999999898</v>
          </cell>
        </row>
        <row r="184">
          <cell r="A184" t="str">
            <v>1.2.1.1.1.187</v>
          </cell>
          <cell r="B184" t="str">
            <v xml:space="preserve">CADENA COMERCIAL OXXO, S.A. DE C.V.  </v>
          </cell>
          <cell r="C184">
            <v>0</v>
          </cell>
          <cell r="D184">
            <v>106</v>
          </cell>
          <cell r="E184">
            <v>358</v>
          </cell>
          <cell r="F184">
            <v>0</v>
          </cell>
          <cell r="G184">
            <v>0</v>
          </cell>
          <cell r="H184">
            <v>-252</v>
          </cell>
        </row>
        <row r="185">
          <cell r="A185" t="str">
            <v>1.2.1.1.1.221</v>
          </cell>
          <cell r="B185" t="str">
            <v xml:space="preserve">ENDO-LAPAROSCOPIA DE OCCIDENTE, S.A. DE C.V.  </v>
          </cell>
          <cell r="C185">
            <v>0</v>
          </cell>
          <cell r="D185">
            <v>0</v>
          </cell>
          <cell r="E185">
            <v>12180</v>
          </cell>
          <cell r="F185">
            <v>12180</v>
          </cell>
          <cell r="G185">
            <v>0</v>
          </cell>
          <cell r="H185">
            <v>0</v>
          </cell>
        </row>
        <row r="186">
          <cell r="A186" t="str">
            <v>1.2.1.1.1.230</v>
          </cell>
          <cell r="B186" t="str">
            <v xml:space="preserve">OTROS GASTOS  </v>
          </cell>
          <cell r="C186">
            <v>0</v>
          </cell>
          <cell r="D186">
            <v>0</v>
          </cell>
          <cell r="E186">
            <v>28.66</v>
          </cell>
          <cell r="F186">
            <v>353.66</v>
          </cell>
          <cell r="G186">
            <v>0</v>
          </cell>
          <cell r="H186">
            <v>325</v>
          </cell>
        </row>
        <row r="187">
          <cell r="A187" t="str">
            <v>1.2.1.1.1.250</v>
          </cell>
          <cell r="B187" t="str">
            <v xml:space="preserve">ALTAESPECIALIDAD MEXICO SA DE CV  </v>
          </cell>
          <cell r="C187">
            <v>0</v>
          </cell>
          <cell r="D187">
            <v>0</v>
          </cell>
          <cell r="E187">
            <v>11522.09</v>
          </cell>
          <cell r="F187">
            <v>11522.09</v>
          </cell>
          <cell r="G187">
            <v>0</v>
          </cell>
          <cell r="H187">
            <v>0</v>
          </cell>
        </row>
        <row r="188">
          <cell r="A188" t="str">
            <v>1.2.1.1.1.255</v>
          </cell>
          <cell r="B188" t="str">
            <v xml:space="preserve">SEDNA HOSPITAL S.A. DE C.V.  </v>
          </cell>
          <cell r="C188">
            <v>0</v>
          </cell>
          <cell r="D188">
            <v>148</v>
          </cell>
          <cell r="E188">
            <v>0</v>
          </cell>
          <cell r="F188">
            <v>0</v>
          </cell>
          <cell r="G188">
            <v>0</v>
          </cell>
          <cell r="H188">
            <v>148</v>
          </cell>
        </row>
        <row r="189">
          <cell r="A189" t="str">
            <v>1.2.1.1.1.275</v>
          </cell>
          <cell r="B189" t="str">
            <v xml:space="preserve">JESUS ENRIQUE DE LA CRUZ CASTILLO  </v>
          </cell>
          <cell r="C189">
            <v>0</v>
          </cell>
          <cell r="D189">
            <v>180</v>
          </cell>
          <cell r="E189">
            <v>0</v>
          </cell>
          <cell r="F189">
            <v>0</v>
          </cell>
          <cell r="G189">
            <v>0</v>
          </cell>
          <cell r="H189">
            <v>180</v>
          </cell>
        </row>
        <row r="190">
          <cell r="A190" t="str">
            <v>1.2.1.1.1.279</v>
          </cell>
          <cell r="B190" t="str">
            <v xml:space="preserve">LANCETA HG, S.A. DE C.V.  </v>
          </cell>
          <cell r="C190">
            <v>0</v>
          </cell>
          <cell r="D190">
            <v>1521.3499999999985</v>
          </cell>
          <cell r="E190">
            <v>0</v>
          </cell>
          <cell r="F190">
            <v>0</v>
          </cell>
          <cell r="G190">
            <v>0</v>
          </cell>
          <cell r="H190">
            <v>1521.3499999999985</v>
          </cell>
        </row>
        <row r="191">
          <cell r="A191" t="str">
            <v>1.2.1.1.1.300</v>
          </cell>
          <cell r="B191" t="str">
            <v xml:space="preserve">BRILOS DE MÉXICO S.A. DE C.V.  </v>
          </cell>
          <cell r="C191">
            <v>0</v>
          </cell>
          <cell r="D191">
            <v>34474.060300000361</v>
          </cell>
          <cell r="E191">
            <v>0</v>
          </cell>
          <cell r="F191">
            <v>0</v>
          </cell>
          <cell r="G191">
            <v>0</v>
          </cell>
          <cell r="H191">
            <v>34474.060300000361</v>
          </cell>
        </row>
        <row r="192">
          <cell r="A192" t="str">
            <v>1.2.1.1.1.337</v>
          </cell>
          <cell r="B192" t="str">
            <v xml:space="preserve">AEROCOMIDAS, S.A. DE C.V.  </v>
          </cell>
          <cell r="C192">
            <v>0</v>
          </cell>
          <cell r="D192">
            <v>325</v>
          </cell>
          <cell r="E192">
            <v>325</v>
          </cell>
          <cell r="F192">
            <v>0</v>
          </cell>
          <cell r="G192">
            <v>0</v>
          </cell>
          <cell r="H192">
            <v>0</v>
          </cell>
        </row>
        <row r="193">
          <cell r="A193" t="str">
            <v>1.2.1.1.1.341</v>
          </cell>
          <cell r="B193" t="str">
            <v xml:space="preserve">JUDHIT MEDINA CONTRERAS  </v>
          </cell>
          <cell r="C193">
            <v>0</v>
          </cell>
          <cell r="D193">
            <v>340</v>
          </cell>
          <cell r="E193">
            <v>0</v>
          </cell>
          <cell r="F193">
            <v>0</v>
          </cell>
          <cell r="G193">
            <v>0</v>
          </cell>
          <cell r="H193">
            <v>340</v>
          </cell>
        </row>
        <row r="194">
          <cell r="A194" t="str">
            <v>1.2.1.1.1.362</v>
          </cell>
          <cell r="B194" t="str">
            <v xml:space="preserve">MARIO ALBERTO MORENO CASTAÑEDA  </v>
          </cell>
          <cell r="C194">
            <v>0</v>
          </cell>
          <cell r="D194">
            <v>6380</v>
          </cell>
          <cell r="E194">
            <v>6380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 t="str">
            <v>1.2.1.1.1.409</v>
          </cell>
          <cell r="B195" t="str">
            <v xml:space="preserve">Crol PFF México SAPI de CV  </v>
          </cell>
          <cell r="C195">
            <v>0</v>
          </cell>
          <cell r="D195">
            <v>0</v>
          </cell>
          <cell r="E195">
            <v>1800</v>
          </cell>
          <cell r="F195">
            <v>1800</v>
          </cell>
          <cell r="G195">
            <v>0</v>
          </cell>
          <cell r="H195">
            <v>0</v>
          </cell>
        </row>
        <row r="196">
          <cell r="A196" t="str">
            <v>1.2.1.1.1.410</v>
          </cell>
          <cell r="B196" t="str">
            <v xml:space="preserve">FIDEICOMISO IRREVOCABLE NUMERO CIB/2981  </v>
          </cell>
          <cell r="C196">
            <v>0</v>
          </cell>
          <cell r="D196">
            <v>0</v>
          </cell>
          <cell r="E196">
            <v>3447.7</v>
          </cell>
          <cell r="F196">
            <v>3447.7</v>
          </cell>
          <cell r="G196">
            <v>0</v>
          </cell>
          <cell r="H196">
            <v>0</v>
          </cell>
        </row>
        <row r="197">
          <cell r="A197" t="str">
            <v>1.2.1.1.1.515</v>
          </cell>
          <cell r="B197" t="str">
            <v xml:space="preserve">INTER MEDICA SOLUTIONS DM S.A. DE C.V.  </v>
          </cell>
          <cell r="C197">
            <v>0</v>
          </cell>
          <cell r="D197">
            <v>18901.489999999998</v>
          </cell>
          <cell r="E197">
            <v>0</v>
          </cell>
          <cell r="F197">
            <v>4025.75</v>
          </cell>
          <cell r="G197">
            <v>0</v>
          </cell>
          <cell r="H197">
            <v>22927.239999999998</v>
          </cell>
        </row>
        <row r="198">
          <cell r="A198" t="str">
            <v>1.2.1.1.1.553</v>
          </cell>
          <cell r="B198" t="str">
            <v xml:space="preserve">SEGUROS BBVA BANCOMER SA DE CV GRUPO FINANCIERO BBVA BANCOMER  </v>
          </cell>
          <cell r="C198">
            <v>0</v>
          </cell>
          <cell r="D198">
            <v>3029.99</v>
          </cell>
          <cell r="E198">
            <v>605.97</v>
          </cell>
          <cell r="F198">
            <v>0</v>
          </cell>
          <cell r="G198">
            <v>0</v>
          </cell>
          <cell r="H198">
            <v>2424.0199999999995</v>
          </cell>
        </row>
        <row r="199">
          <cell r="A199" t="str">
            <v>1.2.1.1.1.560</v>
          </cell>
          <cell r="B199" t="str">
            <v xml:space="preserve">PMC PINTURAS SA DE CV  </v>
          </cell>
          <cell r="C199">
            <v>0</v>
          </cell>
          <cell r="D199">
            <v>137.5</v>
          </cell>
          <cell r="E199">
            <v>0</v>
          </cell>
          <cell r="F199">
            <v>0</v>
          </cell>
          <cell r="G199">
            <v>0</v>
          </cell>
          <cell r="H199">
            <v>137.5</v>
          </cell>
        </row>
        <row r="200">
          <cell r="A200" t="str">
            <v>1.2.1.1.1.563</v>
          </cell>
          <cell r="B200" t="str">
            <v xml:space="preserve">CABLEBOX S.A. DE C.V.  </v>
          </cell>
          <cell r="C200">
            <v>0</v>
          </cell>
          <cell r="D200">
            <v>696</v>
          </cell>
          <cell r="E200">
            <v>0</v>
          </cell>
          <cell r="F200">
            <v>0</v>
          </cell>
          <cell r="G200">
            <v>0</v>
          </cell>
          <cell r="H200">
            <v>696</v>
          </cell>
        </row>
        <row r="201">
          <cell r="A201" t="str">
            <v>1.2.1.1.1.571</v>
          </cell>
          <cell r="B201" t="str">
            <v xml:space="preserve">MOJO REAL ESTATE, SAPI. DE C.V.  </v>
          </cell>
          <cell r="C201">
            <v>0</v>
          </cell>
          <cell r="D201">
            <v>0</v>
          </cell>
          <cell r="E201">
            <v>60</v>
          </cell>
          <cell r="F201">
            <v>60</v>
          </cell>
          <cell r="G201">
            <v>0</v>
          </cell>
          <cell r="H201">
            <v>0</v>
          </cell>
        </row>
        <row r="202">
          <cell r="A202" t="str">
            <v>1.2.1.1.1.572</v>
          </cell>
          <cell r="B202" t="str">
            <v xml:space="preserve">INMOBILIARIA HMG, SA DE CV  </v>
          </cell>
          <cell r="C202">
            <v>0</v>
          </cell>
          <cell r="D202">
            <v>0</v>
          </cell>
          <cell r="E202">
            <v>68</v>
          </cell>
          <cell r="F202">
            <v>68</v>
          </cell>
          <cell r="G202">
            <v>0</v>
          </cell>
          <cell r="H202">
            <v>0</v>
          </cell>
        </row>
        <row r="203">
          <cell r="A203" t="str">
            <v>1.2.1.1.1.576</v>
          </cell>
          <cell r="B203" t="str">
            <v xml:space="preserve">OPERADORA DE ESTACIONAMIENTOS BICENTENARIO, S.A. DE C.V.  </v>
          </cell>
          <cell r="C203">
            <v>0</v>
          </cell>
          <cell r="D203">
            <v>29</v>
          </cell>
          <cell r="E203">
            <v>29</v>
          </cell>
          <cell r="F203">
            <v>0</v>
          </cell>
          <cell r="G203">
            <v>0</v>
          </cell>
          <cell r="H203">
            <v>0</v>
          </cell>
        </row>
        <row r="204">
          <cell r="A204" t="str">
            <v>1.2.1.1.1.598</v>
          </cell>
          <cell r="B204" t="str">
            <v xml:space="preserve">SALUCOM, S.A. DE C.V.  </v>
          </cell>
          <cell r="C204">
            <v>0</v>
          </cell>
          <cell r="D204">
            <v>0</v>
          </cell>
          <cell r="E204">
            <v>0</v>
          </cell>
          <cell r="F204">
            <v>1190</v>
          </cell>
          <cell r="G204">
            <v>0</v>
          </cell>
          <cell r="H204">
            <v>1190</v>
          </cell>
        </row>
        <row r="205">
          <cell r="A205" t="str">
            <v>1.2.1.1.1.614</v>
          </cell>
          <cell r="B205" t="str">
            <v xml:space="preserve">SERVICIOS SIMPA SA DE CV  </v>
          </cell>
          <cell r="C205">
            <v>0</v>
          </cell>
          <cell r="D205">
            <v>960.09000000000015</v>
          </cell>
          <cell r="E205">
            <v>1960.12</v>
          </cell>
          <cell r="F205">
            <v>1000.03</v>
          </cell>
          <cell r="G205">
            <v>0</v>
          </cell>
          <cell r="H205">
            <v>0</v>
          </cell>
        </row>
        <row r="206">
          <cell r="A206" t="str">
            <v>1.2.1.1.1.653</v>
          </cell>
          <cell r="B206" t="str">
            <v>BBVA BANCOMER, S.A.</v>
          </cell>
          <cell r="C206">
            <v>0</v>
          </cell>
          <cell r="D206">
            <v>0</v>
          </cell>
          <cell r="E206">
            <v>400</v>
          </cell>
          <cell r="F206">
            <v>400</v>
          </cell>
          <cell r="G206">
            <v>0</v>
          </cell>
          <cell r="H206">
            <v>0</v>
          </cell>
        </row>
        <row r="207">
          <cell r="A207" t="str">
            <v>1.2.1.1.1.657</v>
          </cell>
          <cell r="B207" t="str">
            <v xml:space="preserve">REFUGIO GONZALEZ SANCHEZ  </v>
          </cell>
          <cell r="C207">
            <v>0</v>
          </cell>
          <cell r="D207">
            <v>0</v>
          </cell>
          <cell r="E207">
            <v>0</v>
          </cell>
          <cell r="F207">
            <v>8700</v>
          </cell>
          <cell r="G207">
            <v>0</v>
          </cell>
          <cell r="H207">
            <v>8700</v>
          </cell>
        </row>
        <row r="208">
          <cell r="A208" t="str">
            <v>1.2.1.3</v>
          </cell>
          <cell r="B208" t="str">
            <v xml:space="preserve"> OBLIGACIONES ACUMULADAS </v>
          </cell>
          <cell r="C208">
            <v>0</v>
          </cell>
          <cell r="D208">
            <v>62367.273970762486</v>
          </cell>
          <cell r="E208">
            <v>151803.25</v>
          </cell>
          <cell r="F208">
            <v>134559.32020000002</v>
          </cell>
          <cell r="G208">
            <v>0</v>
          </cell>
          <cell r="H208">
            <v>45123.344170762502</v>
          </cell>
        </row>
        <row r="209">
          <cell r="A209" t="str">
            <v>1.2.1.3.1</v>
          </cell>
          <cell r="B209" t="str">
            <v xml:space="preserve"> ACREEDORES DIVERSOS </v>
          </cell>
          <cell r="C209">
            <v>0</v>
          </cell>
          <cell r="D209">
            <v>4261.5539707259277</v>
          </cell>
          <cell r="E209">
            <v>30191.72</v>
          </cell>
          <cell r="F209">
            <v>30394.370200000008</v>
          </cell>
          <cell r="G209">
            <v>0</v>
          </cell>
          <cell r="H209">
            <v>4464.204170725935</v>
          </cell>
        </row>
        <row r="210">
          <cell r="A210" t="str">
            <v>1.2.1.3.1.1</v>
          </cell>
          <cell r="B210" t="str">
            <v xml:space="preserve"> ACREEDORES DIVERSOS NACIONALES </v>
          </cell>
          <cell r="C210">
            <v>0</v>
          </cell>
          <cell r="D210">
            <v>4261.5539707259277</v>
          </cell>
          <cell r="E210">
            <v>30191.72</v>
          </cell>
          <cell r="F210">
            <v>30394.370200000008</v>
          </cell>
          <cell r="G210">
            <v>0</v>
          </cell>
          <cell r="H210">
            <v>4464.204170725935</v>
          </cell>
        </row>
        <row r="211">
          <cell r="A211" t="str">
            <v>1.2.1.3.1.1.7</v>
          </cell>
          <cell r="B211" t="str">
            <v>RICARDO RAMOS NORIEGA</v>
          </cell>
          <cell r="C211">
            <v>0</v>
          </cell>
          <cell r="D211">
            <v>1216.5500000000002</v>
          </cell>
          <cell r="E211">
            <v>0</v>
          </cell>
          <cell r="F211">
            <v>0</v>
          </cell>
          <cell r="G211">
            <v>0</v>
          </cell>
          <cell r="H211">
            <v>1216.5500000000002</v>
          </cell>
        </row>
        <row r="212">
          <cell r="A212" t="str">
            <v>1.2.1.3.1.1.11</v>
          </cell>
          <cell r="B212" t="str">
            <v>LOURDES VELAZQUEZ MERIN</v>
          </cell>
          <cell r="C212">
            <v>0</v>
          </cell>
          <cell r="D212">
            <v>3045.0039707259275</v>
          </cell>
          <cell r="E212">
            <v>30191.72</v>
          </cell>
          <cell r="F212">
            <v>30394.370200000008</v>
          </cell>
          <cell r="G212">
            <v>0</v>
          </cell>
          <cell r="H212">
            <v>3247.6541707259348</v>
          </cell>
        </row>
        <row r="213">
          <cell r="A213" t="str">
            <v>1.2.1.3.2</v>
          </cell>
          <cell r="B213" t="str">
            <v xml:space="preserve"> IMPUESTOS Y DERECHOS POR PAGAR </v>
          </cell>
          <cell r="C213">
            <v>0</v>
          </cell>
          <cell r="D213">
            <v>11134.560000000056</v>
          </cell>
          <cell r="E213">
            <v>11133</v>
          </cell>
          <cell r="F213">
            <v>17678</v>
          </cell>
          <cell r="G213">
            <v>0</v>
          </cell>
          <cell r="H213">
            <v>17679.560000000056</v>
          </cell>
        </row>
        <row r="214">
          <cell r="A214" t="str">
            <v>1.2.1.3.2.1</v>
          </cell>
          <cell r="B214" t="str">
            <v>IVA POR PAGAR</v>
          </cell>
          <cell r="C214">
            <v>0</v>
          </cell>
          <cell r="D214">
            <v>7928.5600000000559</v>
          </cell>
          <cell r="E214">
            <v>7927</v>
          </cell>
          <cell r="F214">
            <v>14615</v>
          </cell>
          <cell r="G214">
            <v>0</v>
          </cell>
          <cell r="H214">
            <v>14616.560000000056</v>
          </cell>
        </row>
        <row r="215">
          <cell r="A215" t="str">
            <v>1.2.1.3.2.3</v>
          </cell>
          <cell r="B215" t="str">
            <v>IMPUESTO ESTATAL SOBRE NOMINAS</v>
          </cell>
          <cell r="C215">
            <v>0</v>
          </cell>
          <cell r="D215">
            <v>3206</v>
          </cell>
          <cell r="E215">
            <v>3206</v>
          </cell>
          <cell r="F215">
            <v>3063</v>
          </cell>
          <cell r="G215">
            <v>0</v>
          </cell>
          <cell r="H215">
            <v>3063</v>
          </cell>
        </row>
        <row r="216">
          <cell r="A216" t="str">
            <v>1.2.1.3.3</v>
          </cell>
          <cell r="B216" t="str">
            <v xml:space="preserve"> CONTRIBUCIONES DE SEGURIDAD SOCIAL POR PAGAR </v>
          </cell>
          <cell r="C216">
            <v>0</v>
          </cell>
          <cell r="D216">
            <v>36710.290000000154</v>
          </cell>
          <cell r="E216">
            <v>36710.29</v>
          </cell>
          <cell r="F216">
            <v>12718.71</v>
          </cell>
          <cell r="G216">
            <v>0</v>
          </cell>
          <cell r="H216">
            <v>12718.710000000154</v>
          </cell>
        </row>
        <row r="217">
          <cell r="A217" t="str">
            <v>1.2.1.3.3.1</v>
          </cell>
          <cell r="B217" t="str">
            <v>CUOTAS PATRONALES IMSS POR PAGAR</v>
          </cell>
          <cell r="C217">
            <v>0</v>
          </cell>
          <cell r="D217">
            <v>12328.810000000172</v>
          </cell>
          <cell r="E217">
            <v>12328.81</v>
          </cell>
          <cell r="F217">
            <v>12718.71</v>
          </cell>
          <cell r="G217">
            <v>0</v>
          </cell>
          <cell r="H217">
            <v>12718.710000000172</v>
          </cell>
        </row>
        <row r="218">
          <cell r="A218" t="str">
            <v>1.2.1.3.3.2</v>
          </cell>
          <cell r="B218" t="str">
            <v>APORTACIONES AL INFONAVIT POR PAGAR</v>
          </cell>
          <cell r="C218">
            <v>0</v>
          </cell>
          <cell r="D218">
            <v>12010.590000000026</v>
          </cell>
          <cell r="E218">
            <v>12010.59</v>
          </cell>
          <cell r="F218">
            <v>0</v>
          </cell>
          <cell r="G218">
            <v>0</v>
          </cell>
          <cell r="H218">
            <v>0</v>
          </cell>
        </row>
        <row r="219">
          <cell r="A219" t="str">
            <v>1.2.1.3.3.3</v>
          </cell>
          <cell r="B219" t="str">
            <v>APORTACIONES AL SAR POR PAGAR</v>
          </cell>
          <cell r="C219">
            <v>0</v>
          </cell>
          <cell r="D219">
            <v>12370.889999999956</v>
          </cell>
          <cell r="E219">
            <v>12370.89</v>
          </cell>
          <cell r="F219">
            <v>0</v>
          </cell>
          <cell r="G219">
            <v>0</v>
          </cell>
          <cell r="H219">
            <v>0</v>
          </cell>
        </row>
        <row r="220">
          <cell r="A220" t="str">
            <v>1.2.1.3.4</v>
          </cell>
          <cell r="B220" t="str">
            <v xml:space="preserve"> BENEFICIOS A LOS EMPLEADOS </v>
          </cell>
          <cell r="C220">
            <v>0</v>
          </cell>
          <cell r="D220">
            <v>10260.870000036346</v>
          </cell>
          <cell r="E220">
            <v>73768.239999999991</v>
          </cell>
          <cell r="F220">
            <v>73768.240000000005</v>
          </cell>
          <cell r="G220">
            <v>0</v>
          </cell>
          <cell r="H220">
            <v>10260.870000036361</v>
          </cell>
        </row>
        <row r="221">
          <cell r="A221" t="str">
            <v>1.2.1.3.4.1</v>
          </cell>
          <cell r="B221" t="str">
            <v xml:space="preserve"> BENEFICIOS DIRECTOS </v>
          </cell>
          <cell r="C221">
            <v>0</v>
          </cell>
          <cell r="D221">
            <v>10260.870000036346</v>
          </cell>
          <cell r="E221">
            <v>73768.239999999991</v>
          </cell>
          <cell r="F221">
            <v>73768.240000000005</v>
          </cell>
          <cell r="G221">
            <v>0</v>
          </cell>
          <cell r="H221">
            <v>10260.870000036361</v>
          </cell>
        </row>
        <row r="222">
          <cell r="A222" t="str">
            <v>1.2.1.3.4.1.1</v>
          </cell>
          <cell r="B222" t="str">
            <v xml:space="preserve"> SUELDOS POR PAGAR </v>
          </cell>
          <cell r="C222">
            <v>0</v>
          </cell>
          <cell r="D222">
            <v>0</v>
          </cell>
          <cell r="E222">
            <v>73768.239999999991</v>
          </cell>
          <cell r="F222">
            <v>73768.240000000005</v>
          </cell>
          <cell r="G222">
            <v>0</v>
          </cell>
          <cell r="H222">
            <v>0</v>
          </cell>
        </row>
        <row r="223">
          <cell r="A223" t="str">
            <v>1.2.1.3.4.1.1.1</v>
          </cell>
          <cell r="B223" t="str">
            <v>SUELDOS POR PAGAR</v>
          </cell>
          <cell r="C223">
            <v>0</v>
          </cell>
          <cell r="D223">
            <v>0</v>
          </cell>
          <cell r="E223">
            <v>73768.239999999991</v>
          </cell>
          <cell r="F223">
            <v>73768.240000000005</v>
          </cell>
          <cell r="G223">
            <v>0</v>
          </cell>
          <cell r="H223">
            <v>0</v>
          </cell>
        </row>
        <row r="224">
          <cell r="A224" t="str">
            <v>1.2.1.3.4.1.5</v>
          </cell>
          <cell r="B224" t="str">
            <v>PARTICIPACION DE LOS TRABAJADORES EN LAS UTILIDADES POR PAGAR</v>
          </cell>
          <cell r="C224">
            <v>0</v>
          </cell>
          <cell r="D224">
            <v>10260.870000000024</v>
          </cell>
          <cell r="E224">
            <v>0</v>
          </cell>
          <cell r="F224">
            <v>0</v>
          </cell>
          <cell r="G224">
            <v>0</v>
          </cell>
          <cell r="H224">
            <v>10260.870000000024</v>
          </cell>
        </row>
        <row r="225">
          <cell r="A225" t="str">
            <v>1.2.1.4</v>
          </cell>
          <cell r="B225" t="str">
            <v xml:space="preserve"> RETENCIONES DE EFECTIVO Y COBROS POR CUENTA DE TERCEROS </v>
          </cell>
          <cell r="C225">
            <v>0</v>
          </cell>
          <cell r="D225">
            <v>52701.359999999717</v>
          </cell>
          <cell r="E225">
            <v>63841.04</v>
          </cell>
          <cell r="F225">
            <v>36852.94</v>
          </cell>
          <cell r="G225">
            <v>0</v>
          </cell>
          <cell r="H225">
            <v>25713.259999999718</v>
          </cell>
        </row>
        <row r="226">
          <cell r="A226" t="str">
            <v>1.2.1.4.1</v>
          </cell>
          <cell r="B226" t="str">
            <v xml:space="preserve"> IMPUESTOS RETENIDOS </v>
          </cell>
          <cell r="C226">
            <v>0</v>
          </cell>
          <cell r="D226">
            <v>24515.739999999882</v>
          </cell>
          <cell r="E226">
            <v>30193.47</v>
          </cell>
          <cell r="F226">
            <v>20672.05</v>
          </cell>
          <cell r="G226">
            <v>0</v>
          </cell>
          <cell r="H226">
            <v>14994.319999999881</v>
          </cell>
        </row>
        <row r="227">
          <cell r="A227" t="str">
            <v>1.2.1.4.1.1</v>
          </cell>
          <cell r="B227" t="str">
            <v xml:space="preserve"> IMPUESTO SOBRE LA RENTA RETENIDO </v>
          </cell>
          <cell r="C227">
            <v>0</v>
          </cell>
          <cell r="D227">
            <v>14196.959999999883</v>
          </cell>
          <cell r="E227">
            <v>18874</v>
          </cell>
          <cell r="F227">
            <v>13640.81</v>
          </cell>
          <cell r="G227">
            <v>0</v>
          </cell>
          <cell r="H227">
            <v>8963.7699999998822</v>
          </cell>
        </row>
        <row r="228">
          <cell r="A228" t="str">
            <v>1.2.1.4.1.1.1</v>
          </cell>
          <cell r="B228" t="str">
            <v xml:space="preserve"> ISR RETENIDO A RESIDENTES EN EL PAIS </v>
          </cell>
          <cell r="C228">
            <v>0</v>
          </cell>
          <cell r="D228">
            <v>14196.959999999883</v>
          </cell>
          <cell r="E228">
            <v>18874</v>
          </cell>
          <cell r="F228">
            <v>13640.81</v>
          </cell>
          <cell r="G228">
            <v>0</v>
          </cell>
          <cell r="H228">
            <v>8963.7699999998822</v>
          </cell>
        </row>
        <row r="229">
          <cell r="A229" t="str">
            <v>1.2.1.4.1.1.1.1</v>
          </cell>
          <cell r="B229" t="str">
            <v>ISR RETENIDO POR SALARIOS</v>
          </cell>
          <cell r="C229">
            <v>0</v>
          </cell>
          <cell r="D229">
            <v>7640.3699999999953</v>
          </cell>
          <cell r="E229">
            <v>12317</v>
          </cell>
          <cell r="F229">
            <v>9640.81</v>
          </cell>
          <cell r="G229">
            <v>0</v>
          </cell>
          <cell r="H229">
            <v>4964.1799999999948</v>
          </cell>
        </row>
        <row r="230">
          <cell r="A230" t="str">
            <v>1.2.1.4.1.1.1.4</v>
          </cell>
          <cell r="B230" t="str">
            <v>ISR RETENIDO POR ARRENDAMIENTOS AL 10%</v>
          </cell>
          <cell r="C230">
            <v>0</v>
          </cell>
          <cell r="D230">
            <v>6556.9399999998859</v>
          </cell>
          <cell r="E230">
            <v>6557</v>
          </cell>
          <cell r="F230">
            <v>4000</v>
          </cell>
          <cell r="G230">
            <v>0</v>
          </cell>
          <cell r="H230">
            <v>3999.9399999998859</v>
          </cell>
        </row>
        <row r="231">
          <cell r="A231" t="str">
            <v>1.2.1.4.1.1.1.5</v>
          </cell>
          <cell r="B231" t="str">
            <v>ISR RETENIDO POR HONORARIOS AL 10%</v>
          </cell>
          <cell r="C231">
            <v>0</v>
          </cell>
          <cell r="D231">
            <v>-0.34999999999854481</v>
          </cell>
          <cell r="E231">
            <v>0</v>
          </cell>
          <cell r="F231">
            <v>0</v>
          </cell>
          <cell r="G231">
            <v>0</v>
          </cell>
          <cell r="H231">
            <v>-0.34999999999854481</v>
          </cell>
        </row>
        <row r="232">
          <cell r="A232" t="str">
            <v>1.2.1.4.1.2</v>
          </cell>
          <cell r="B232" t="str">
            <v xml:space="preserve"> IMPUESTO AL VALOR AGREGADO RETENIDO </v>
          </cell>
          <cell r="C232">
            <v>0</v>
          </cell>
          <cell r="D232">
            <v>6993.630000000092</v>
          </cell>
          <cell r="E232">
            <v>6995</v>
          </cell>
          <cell r="F232">
            <v>4266.6400000000003</v>
          </cell>
          <cell r="G232">
            <v>0</v>
          </cell>
          <cell r="H232">
            <v>4265.2700000000923</v>
          </cell>
        </row>
        <row r="233">
          <cell r="A233" t="str">
            <v>1.2.1.4.1.2.1</v>
          </cell>
          <cell r="B233" t="str">
            <v>IVA RETENIDO POR PAGAR</v>
          </cell>
          <cell r="C233">
            <v>0</v>
          </cell>
          <cell r="D233">
            <v>6993.630000000092</v>
          </cell>
          <cell r="E233">
            <v>6995</v>
          </cell>
          <cell r="F233">
            <v>4266.6400000000003</v>
          </cell>
          <cell r="G233">
            <v>0</v>
          </cell>
          <cell r="H233">
            <v>4265.2700000000923</v>
          </cell>
        </row>
        <row r="234">
          <cell r="A234" t="str">
            <v>1.2.1.4.1.4</v>
          </cell>
          <cell r="B234" t="str">
            <v xml:space="preserve"> CUOTAS OBRERAS IMSS </v>
          </cell>
          <cell r="C234">
            <v>0</v>
          </cell>
          <cell r="D234">
            <v>3325.1499999999069</v>
          </cell>
          <cell r="E234">
            <v>4324.47</v>
          </cell>
          <cell r="F234">
            <v>2764.6</v>
          </cell>
          <cell r="G234">
            <v>0</v>
          </cell>
          <cell r="H234">
            <v>1765.2799999999065</v>
          </cell>
        </row>
        <row r="235">
          <cell r="A235" t="str">
            <v>1.2.1.4.1.4.1</v>
          </cell>
          <cell r="B235" t="str">
            <v>CUOTAS OBRERAS IMSS</v>
          </cell>
          <cell r="C235">
            <v>0</v>
          </cell>
          <cell r="D235">
            <v>3325.1499999999069</v>
          </cell>
          <cell r="E235">
            <v>4324.47</v>
          </cell>
          <cell r="F235">
            <v>2764.6</v>
          </cell>
          <cell r="G235">
            <v>0</v>
          </cell>
          <cell r="H235">
            <v>1765.2799999999065</v>
          </cell>
        </row>
        <row r="236">
          <cell r="A236" t="str">
            <v>1.2.1.4.2</v>
          </cell>
          <cell r="B236" t="str">
            <v xml:space="preserve"> COBROS POR CUENTA DE TERCEROS </v>
          </cell>
          <cell r="C236">
            <v>0</v>
          </cell>
          <cell r="D236">
            <v>28185.619999999835</v>
          </cell>
          <cell r="E236">
            <v>33647.57</v>
          </cell>
          <cell r="F236">
            <v>16180.89</v>
          </cell>
          <cell r="G236">
            <v>0</v>
          </cell>
          <cell r="H236">
            <v>10718.939999999835</v>
          </cell>
        </row>
        <row r="237">
          <cell r="A237" t="str">
            <v>1.2.1.4.2.1</v>
          </cell>
          <cell r="B237" t="str">
            <v>AMORTIZACION DE CREDITOS INFONAVIT</v>
          </cell>
          <cell r="C237">
            <v>0</v>
          </cell>
          <cell r="D237">
            <v>22842.640000000247</v>
          </cell>
          <cell r="E237">
            <v>33647.57</v>
          </cell>
          <cell r="F237">
            <v>16180.89</v>
          </cell>
          <cell r="G237">
            <v>0</v>
          </cell>
          <cell r="H237">
            <v>5375.9600000002465</v>
          </cell>
        </row>
        <row r="238">
          <cell r="A238" t="str">
            <v>1.2.1.4.2.3</v>
          </cell>
          <cell r="B238" t="str">
            <v>APORTACION VOLUNTARIA AL SAR</v>
          </cell>
          <cell r="C238">
            <v>0</v>
          </cell>
          <cell r="D238">
            <v>5125.71</v>
          </cell>
          <cell r="E238">
            <v>0</v>
          </cell>
          <cell r="F238">
            <v>0</v>
          </cell>
          <cell r="G238">
            <v>0</v>
          </cell>
          <cell r="H238">
            <v>5125.71</v>
          </cell>
        </row>
        <row r="239">
          <cell r="A239" t="str">
            <v>1.2.1.4.2.6</v>
          </cell>
          <cell r="B239" t="str">
            <v>PENSION ALIMENTICIA</v>
          </cell>
          <cell r="C239">
            <v>0</v>
          </cell>
          <cell r="D239">
            <v>217.2699999999968</v>
          </cell>
          <cell r="E239">
            <v>0</v>
          </cell>
          <cell r="F239">
            <v>0</v>
          </cell>
          <cell r="G239">
            <v>0</v>
          </cell>
          <cell r="H239">
            <v>217.2699999999968</v>
          </cell>
        </row>
        <row r="240">
          <cell r="A240" t="str">
            <v>1.2.1.5</v>
          </cell>
          <cell r="B240" t="str">
            <v xml:space="preserve"> ANTICIPOS DE CLIENTES </v>
          </cell>
          <cell r="C240">
            <v>0</v>
          </cell>
          <cell r="D240">
            <v>64480.482818486955</v>
          </cell>
          <cell r="E240">
            <v>0</v>
          </cell>
          <cell r="F240">
            <v>43117.146499999995</v>
          </cell>
          <cell r="G240">
            <v>0</v>
          </cell>
          <cell r="H240">
            <v>107597.6293184869</v>
          </cell>
        </row>
        <row r="241">
          <cell r="A241" t="str">
            <v>1.2.1.5.1</v>
          </cell>
          <cell r="B241" t="str">
            <v xml:space="preserve"> ANTICIPOS DE CLIENTES </v>
          </cell>
          <cell r="C241">
            <v>0</v>
          </cell>
          <cell r="D241">
            <v>64480.482818486955</v>
          </cell>
          <cell r="E241">
            <v>0</v>
          </cell>
          <cell r="F241">
            <v>43117.146499999995</v>
          </cell>
          <cell r="G241">
            <v>0</v>
          </cell>
          <cell r="H241">
            <v>107597.6293184869</v>
          </cell>
        </row>
        <row r="242">
          <cell r="A242" t="str">
            <v>1.2.1.5.1.1</v>
          </cell>
          <cell r="B242" t="str">
            <v xml:space="preserve"> ANTICIPOS DE CLIENTES NACIONALES </v>
          </cell>
          <cell r="C242">
            <v>0</v>
          </cell>
          <cell r="D242">
            <v>64480.482818486955</v>
          </cell>
          <cell r="E242">
            <v>0</v>
          </cell>
          <cell r="F242">
            <v>43117.146499999995</v>
          </cell>
          <cell r="G242">
            <v>0</v>
          </cell>
          <cell r="H242">
            <v>107597.6293184869</v>
          </cell>
        </row>
        <row r="243">
          <cell r="A243" t="str">
            <v>1.2.1.5.1.1.1</v>
          </cell>
          <cell r="B243" t="str">
            <v xml:space="preserve">PUBLICO EN GENERAL  </v>
          </cell>
          <cell r="C243">
            <v>0</v>
          </cell>
          <cell r="D243">
            <v>25112.542559866095</v>
          </cell>
          <cell r="E243">
            <v>0</v>
          </cell>
          <cell r="F243">
            <v>20521.5517</v>
          </cell>
          <cell r="G243">
            <v>0</v>
          </cell>
          <cell r="H243">
            <v>45634.094259866091</v>
          </cell>
        </row>
        <row r="244">
          <cell r="A244" t="str">
            <v>1.2.1.5.1.1.13</v>
          </cell>
          <cell r="B244" t="str">
            <v xml:space="preserve">AXA Seguros, S.A. de C.V.  </v>
          </cell>
          <cell r="C244">
            <v>0</v>
          </cell>
          <cell r="D244">
            <v>29.431034000001091</v>
          </cell>
          <cell r="E244">
            <v>0</v>
          </cell>
          <cell r="F244">
            <v>0</v>
          </cell>
          <cell r="G244">
            <v>0</v>
          </cell>
          <cell r="H244">
            <v>29.431034000001091</v>
          </cell>
        </row>
        <row r="245">
          <cell r="A245" t="str">
            <v>1.2.1.5.1.1.42</v>
          </cell>
          <cell r="B245" t="str">
            <v xml:space="preserve">ORTHOPEDIC MEDICAL CENTER S.A. DE C.V.  </v>
          </cell>
          <cell r="C245">
            <v>0</v>
          </cell>
          <cell r="D245">
            <v>1000</v>
          </cell>
          <cell r="E245">
            <v>0</v>
          </cell>
          <cell r="F245">
            <v>0</v>
          </cell>
          <cell r="G245">
            <v>0</v>
          </cell>
          <cell r="H245">
            <v>1000</v>
          </cell>
        </row>
        <row r="246">
          <cell r="A246" t="str">
            <v>1.2.1.5.1.1.83</v>
          </cell>
          <cell r="B246" t="str">
            <v xml:space="preserve">BRILOS DE MÉXICO S.A. DE C.V.  </v>
          </cell>
          <cell r="C246">
            <v>0</v>
          </cell>
          <cell r="D246">
            <v>21687.125284379465</v>
          </cell>
          <cell r="E246">
            <v>0</v>
          </cell>
          <cell r="F246">
            <v>10345.594800000001</v>
          </cell>
          <cell r="G246">
            <v>0</v>
          </cell>
          <cell r="H246">
            <v>32032.720084379464</v>
          </cell>
        </row>
        <row r="247">
          <cell r="A247" t="str">
            <v>1.2.1.5.1.1.106</v>
          </cell>
          <cell r="B247" t="str">
            <v xml:space="preserve">VOLKSWAGEN LEASING SA DE CV  </v>
          </cell>
          <cell r="C247">
            <v>0</v>
          </cell>
          <cell r="D247">
            <v>12749.956897</v>
          </cell>
          <cell r="E247">
            <v>0</v>
          </cell>
          <cell r="F247">
            <v>0</v>
          </cell>
          <cell r="G247">
            <v>0</v>
          </cell>
          <cell r="H247">
            <v>12749.956897</v>
          </cell>
        </row>
        <row r="248">
          <cell r="A248" t="str">
            <v>1.2.1.5.1.1.121</v>
          </cell>
          <cell r="B248" t="str">
            <v xml:space="preserve">HBD CENTRO DE CIRUGIA DE CORTA ESTANCIA MEXICO UNO S A P I DE C V  </v>
          </cell>
          <cell r="C248">
            <v>0</v>
          </cell>
          <cell r="D248">
            <v>1000</v>
          </cell>
          <cell r="E248">
            <v>0</v>
          </cell>
          <cell r="F248">
            <v>0</v>
          </cell>
          <cell r="G248">
            <v>0</v>
          </cell>
          <cell r="H248">
            <v>1000</v>
          </cell>
        </row>
        <row r="249">
          <cell r="A249" t="str">
            <v>1.2.1.5.1.1.122</v>
          </cell>
          <cell r="B249" t="str">
            <v>CARLOS PONCE BIUSTOS</v>
          </cell>
          <cell r="C249">
            <v>0</v>
          </cell>
          <cell r="D249">
            <v>15.862069</v>
          </cell>
          <cell r="E249">
            <v>0</v>
          </cell>
          <cell r="F249">
            <v>0</v>
          </cell>
          <cell r="G249">
            <v>0</v>
          </cell>
          <cell r="H249">
            <v>15.862069</v>
          </cell>
        </row>
        <row r="250">
          <cell r="A250" t="str">
            <v>1.2.1.5.1.1.123</v>
          </cell>
          <cell r="B250" t="str">
            <v>FLOR ADRIANA LUNA JAIME</v>
          </cell>
          <cell r="C250">
            <v>0</v>
          </cell>
          <cell r="D250">
            <v>27.043102999999999</v>
          </cell>
          <cell r="E250">
            <v>0</v>
          </cell>
          <cell r="F250">
            <v>0</v>
          </cell>
          <cell r="G250">
            <v>0</v>
          </cell>
          <cell r="H250">
            <v>27.043102999999999</v>
          </cell>
        </row>
        <row r="251">
          <cell r="A251" t="str">
            <v>1.2.1.5.1.1.124</v>
          </cell>
          <cell r="B251" t="str">
            <v>SERGIO GABRIEL NOGUEIRA PARRODI</v>
          </cell>
          <cell r="C251">
            <v>0</v>
          </cell>
          <cell r="D251">
            <v>14.543103</v>
          </cell>
          <cell r="E251">
            <v>0</v>
          </cell>
          <cell r="F251">
            <v>0</v>
          </cell>
          <cell r="G251">
            <v>0</v>
          </cell>
          <cell r="H251">
            <v>14.543103</v>
          </cell>
        </row>
        <row r="252">
          <cell r="A252" t="str">
            <v>1.2.1.5.1.1.126</v>
          </cell>
          <cell r="B252" t="str">
            <v>JANET IVON RODRIGUEZ CASTILLO</v>
          </cell>
          <cell r="C252">
            <v>0</v>
          </cell>
          <cell r="D252">
            <v>8.3448279999999997</v>
          </cell>
          <cell r="E252">
            <v>0</v>
          </cell>
          <cell r="F252">
            <v>0</v>
          </cell>
          <cell r="G252">
            <v>0</v>
          </cell>
          <cell r="H252">
            <v>8.3448279999999997</v>
          </cell>
        </row>
        <row r="253">
          <cell r="A253" t="str">
            <v>1.2.1.5.1.1.127</v>
          </cell>
          <cell r="B253" t="str">
            <v>SOFIA KARINA KURI GARCIA</v>
          </cell>
          <cell r="C253">
            <v>0</v>
          </cell>
          <cell r="D253">
            <v>335.62927199999831</v>
          </cell>
          <cell r="E253">
            <v>0</v>
          </cell>
          <cell r="F253">
            <v>0</v>
          </cell>
          <cell r="G253">
            <v>0</v>
          </cell>
          <cell r="H253">
            <v>335.62927199999831</v>
          </cell>
        </row>
        <row r="254">
          <cell r="A254" t="str">
            <v>1.2.1.5.1.1.140</v>
          </cell>
          <cell r="B254" t="str">
            <v>ELSA AMELIA JUAREZ ROJAS</v>
          </cell>
          <cell r="C254">
            <v>0</v>
          </cell>
          <cell r="D254">
            <v>2500</v>
          </cell>
          <cell r="E254">
            <v>0</v>
          </cell>
          <cell r="F254">
            <v>12250</v>
          </cell>
          <cell r="G254">
            <v>0</v>
          </cell>
          <cell r="H254">
            <v>14750</v>
          </cell>
        </row>
        <row r="255">
          <cell r="A255" t="str">
            <v>1.2.1.8</v>
          </cell>
          <cell r="B255" t="str">
            <v xml:space="preserve"> PASIVOS FINANCIEROS E INSTRUMENTOS FINANCIEROS DE DEUDA </v>
          </cell>
          <cell r="C255">
            <v>0</v>
          </cell>
          <cell r="D255">
            <v>268902.22999999963</v>
          </cell>
          <cell r="E255">
            <v>26485.02</v>
          </cell>
          <cell r="F255">
            <v>16576.7</v>
          </cell>
          <cell r="G255">
            <v>0</v>
          </cell>
          <cell r="H255">
            <v>258993.90999999963</v>
          </cell>
        </row>
        <row r="256">
          <cell r="A256" t="str">
            <v>1.2.1.8.1</v>
          </cell>
          <cell r="B256" t="str">
            <v xml:space="preserve"> DOCUMENTOS POR PAGAR </v>
          </cell>
          <cell r="C256">
            <v>0</v>
          </cell>
          <cell r="D256">
            <v>268902.22999999963</v>
          </cell>
          <cell r="E256">
            <v>26485.02</v>
          </cell>
          <cell r="F256">
            <v>16576.7</v>
          </cell>
          <cell r="G256">
            <v>0</v>
          </cell>
          <cell r="H256">
            <v>258993.90999999963</v>
          </cell>
        </row>
        <row r="257">
          <cell r="A257" t="str">
            <v>1.2.1.8.1.1</v>
          </cell>
          <cell r="B257" t="str">
            <v xml:space="preserve"> PRESTAMOS BANCARIOS </v>
          </cell>
          <cell r="C257">
            <v>0</v>
          </cell>
          <cell r="D257">
            <v>268902.22999999963</v>
          </cell>
          <cell r="E257">
            <v>26485.02</v>
          </cell>
          <cell r="F257">
            <v>16576.7</v>
          </cell>
          <cell r="G257">
            <v>0</v>
          </cell>
          <cell r="H257">
            <v>258993.90999999963</v>
          </cell>
        </row>
        <row r="258">
          <cell r="A258" t="str">
            <v>1.2.1.8.1.1.1</v>
          </cell>
          <cell r="B258" t="str">
            <v xml:space="preserve"> PRESTAMOS BANCARIOS NACIONALES </v>
          </cell>
          <cell r="C258">
            <v>0</v>
          </cell>
          <cell r="D258">
            <v>268902.22999999963</v>
          </cell>
          <cell r="E258">
            <v>26485.02</v>
          </cell>
          <cell r="F258">
            <v>16576.7</v>
          </cell>
          <cell r="G258">
            <v>0</v>
          </cell>
          <cell r="H258">
            <v>258993.90999999963</v>
          </cell>
        </row>
        <row r="259">
          <cell r="A259" t="str">
            <v>1.2.1.8.1.1.1.1</v>
          </cell>
          <cell r="B259" t="str">
            <v>T.E. JOSE LUCIO FUENTES LUCIO</v>
          </cell>
          <cell r="C259">
            <v>0</v>
          </cell>
          <cell r="D259">
            <v>148536.6399999999</v>
          </cell>
          <cell r="E259">
            <v>15923.37</v>
          </cell>
          <cell r="F259">
            <v>13954.57</v>
          </cell>
          <cell r="G259">
            <v>0</v>
          </cell>
          <cell r="H259">
            <v>146567.83999999991</v>
          </cell>
        </row>
        <row r="260">
          <cell r="A260" t="str">
            <v>1.2.1.8.1.1.1.2</v>
          </cell>
          <cell r="B260" t="str">
            <v>T.E. LOURDES  VELAZQUEZ MARIN</v>
          </cell>
          <cell r="C260">
            <v>0</v>
          </cell>
          <cell r="D260">
            <v>120365.58999999973</v>
          </cell>
          <cell r="E260">
            <v>10561.65</v>
          </cell>
          <cell r="F260">
            <v>2622.13</v>
          </cell>
          <cell r="G260">
            <v>0</v>
          </cell>
          <cell r="H260">
            <v>112426.06999999973</v>
          </cell>
        </row>
        <row r="261">
          <cell r="A261" t="str">
            <v>1.2.1.11</v>
          </cell>
          <cell r="B261" t="str">
            <v xml:space="preserve"> OTROS PASIVOS A CORTO PLAZO </v>
          </cell>
          <cell r="C261">
            <v>0</v>
          </cell>
          <cell r="D261">
            <v>613562.21832916141</v>
          </cell>
          <cell r="E261">
            <v>464990.75359799992</v>
          </cell>
          <cell r="F261">
            <v>485223.5888710001</v>
          </cell>
          <cell r="G261">
            <v>0</v>
          </cell>
          <cell r="H261">
            <v>633795.05360216147</v>
          </cell>
        </row>
        <row r="262">
          <cell r="A262" t="str">
            <v>1.2.1.11.1</v>
          </cell>
          <cell r="B262" t="str">
            <v xml:space="preserve"> IMPUESTOS TRASLADADOS COBRADOS </v>
          </cell>
          <cell r="C262">
            <v>0</v>
          </cell>
          <cell r="D262">
            <v>1.4268478807061911</v>
          </cell>
          <cell r="E262">
            <v>226990.88</v>
          </cell>
          <cell r="F262">
            <v>226991.16709800001</v>
          </cell>
          <cell r="G262">
            <v>0</v>
          </cell>
          <cell r="H262">
            <v>1.7139458807068877</v>
          </cell>
        </row>
        <row r="263">
          <cell r="A263" t="str">
            <v>1.2.1.11.1.1</v>
          </cell>
          <cell r="B263" t="str">
            <v xml:space="preserve"> IVA TRASLADADO COBRADO </v>
          </cell>
          <cell r="C263">
            <v>0</v>
          </cell>
          <cell r="D263">
            <v>1.4268478807061911</v>
          </cell>
          <cell r="E263">
            <v>226990.88</v>
          </cell>
          <cell r="F263">
            <v>226991.16709800001</v>
          </cell>
          <cell r="G263">
            <v>0</v>
          </cell>
          <cell r="H263">
            <v>1.7139458807068877</v>
          </cell>
        </row>
        <row r="264">
          <cell r="A264" t="str">
            <v>1.2.1.11.1.1.1</v>
          </cell>
          <cell r="B264" t="str">
            <v>IVA TRASLADADO COBRADO</v>
          </cell>
          <cell r="C264">
            <v>0</v>
          </cell>
          <cell r="D264">
            <v>1.4268478807061911</v>
          </cell>
          <cell r="E264">
            <v>226990.88</v>
          </cell>
          <cell r="F264">
            <v>226991.16709800001</v>
          </cell>
          <cell r="G264">
            <v>0</v>
          </cell>
          <cell r="H264">
            <v>1.7139458807068877</v>
          </cell>
        </row>
        <row r="265">
          <cell r="A265" t="str">
            <v>1.2.1.11.2</v>
          </cell>
          <cell r="B265" t="str">
            <v xml:space="preserve"> IMPUESTOS TRASLADADOS NO COBRADOS </v>
          </cell>
          <cell r="C265">
            <v>0</v>
          </cell>
          <cell r="D265">
            <v>613560.7914812807</v>
          </cell>
          <cell r="E265">
            <v>220092.42359799991</v>
          </cell>
          <cell r="F265">
            <v>239443.65177300011</v>
          </cell>
          <cell r="G265">
            <v>0</v>
          </cell>
          <cell r="H265">
            <v>632912.01965628087</v>
          </cell>
        </row>
        <row r="266">
          <cell r="A266" t="str">
            <v>1.2.1.11.2.1</v>
          </cell>
          <cell r="B266" t="str">
            <v xml:space="preserve"> IVA TRASLADADO NO COBRADO </v>
          </cell>
          <cell r="C266">
            <v>0</v>
          </cell>
          <cell r="D266">
            <v>613560.7914812807</v>
          </cell>
          <cell r="E266">
            <v>220092.42359799991</v>
          </cell>
          <cell r="F266">
            <v>239443.65177300011</v>
          </cell>
          <cell r="G266">
            <v>0</v>
          </cell>
          <cell r="H266">
            <v>632912.01965628087</v>
          </cell>
        </row>
        <row r="267">
          <cell r="A267" t="str">
            <v>1.2.1.11.2.1.1</v>
          </cell>
          <cell r="B267" t="str">
            <v>IVA TRASLADADO 16% NO COBRADO</v>
          </cell>
          <cell r="C267">
            <v>0</v>
          </cell>
          <cell r="D267">
            <v>613560.7914812807</v>
          </cell>
          <cell r="E267">
            <v>220092.42359799991</v>
          </cell>
          <cell r="F267">
            <v>239443.65177300011</v>
          </cell>
          <cell r="G267">
            <v>0</v>
          </cell>
          <cell r="H267">
            <v>632912.01965628087</v>
          </cell>
        </row>
        <row r="268">
          <cell r="A268" t="str">
            <v>1.2.1.11.3</v>
          </cell>
          <cell r="B268" t="str">
            <v xml:space="preserve"> IMPUESTOS RETENIDOS NO PAGADOS </v>
          </cell>
          <cell r="C268">
            <v>0</v>
          </cell>
          <cell r="D268">
            <v>0</v>
          </cell>
          <cell r="E268">
            <v>17907.45</v>
          </cell>
          <cell r="F268">
            <v>18788.77</v>
          </cell>
          <cell r="G268">
            <v>0</v>
          </cell>
          <cell r="H268">
            <v>881.31999999999971</v>
          </cell>
        </row>
        <row r="269">
          <cell r="A269" t="str">
            <v>1.2.1.11.3.1</v>
          </cell>
          <cell r="B269" t="str">
            <v xml:space="preserve"> ISR RETENIDO NO PAGADO </v>
          </cell>
          <cell r="C269">
            <v>0</v>
          </cell>
          <cell r="D269">
            <v>0</v>
          </cell>
          <cell r="E269">
            <v>13640.810000000001</v>
          </cell>
          <cell r="F269">
            <v>13640.810000000001</v>
          </cell>
          <cell r="G269">
            <v>0</v>
          </cell>
          <cell r="H269">
            <v>0</v>
          </cell>
        </row>
        <row r="270">
          <cell r="A270" t="str">
            <v>1.2.1.11.3.1.1</v>
          </cell>
          <cell r="B270" t="str">
            <v xml:space="preserve"> ISR RETENIDO A RESIDENTES EN EL PAIS NO PAGADO </v>
          </cell>
          <cell r="C270">
            <v>0</v>
          </cell>
          <cell r="D270">
            <v>0</v>
          </cell>
          <cell r="E270">
            <v>13640.810000000001</v>
          </cell>
          <cell r="F270">
            <v>13640.810000000001</v>
          </cell>
          <cell r="G270">
            <v>0</v>
          </cell>
          <cell r="H270">
            <v>0</v>
          </cell>
        </row>
        <row r="271">
          <cell r="A271" t="str">
            <v>1.2.1.11.3.1.1.1</v>
          </cell>
          <cell r="B271" t="str">
            <v>ISR RETENIDO POR SALARIOS</v>
          </cell>
          <cell r="C271">
            <v>0</v>
          </cell>
          <cell r="D271">
            <v>0</v>
          </cell>
          <cell r="E271">
            <v>9640.8100000000013</v>
          </cell>
          <cell r="F271">
            <v>9640.8100000000013</v>
          </cell>
          <cell r="G271">
            <v>0</v>
          </cell>
          <cell r="H271">
            <v>0</v>
          </cell>
        </row>
        <row r="272">
          <cell r="A272" t="str">
            <v>1.2.1.11.3.1.1.4</v>
          </cell>
          <cell r="B272" t="str">
            <v>ISR RETENIDO POR ARRENDAMIENTOS  AL 10% NO PAGADO</v>
          </cell>
          <cell r="C272">
            <v>0</v>
          </cell>
          <cell r="D272">
            <v>0</v>
          </cell>
          <cell r="E272">
            <v>4000</v>
          </cell>
          <cell r="F272">
            <v>4000</v>
          </cell>
          <cell r="G272">
            <v>0</v>
          </cell>
          <cell r="H272">
            <v>0</v>
          </cell>
        </row>
        <row r="273">
          <cell r="A273" t="str">
            <v>1.2.1.11.3.2</v>
          </cell>
          <cell r="B273" t="str">
            <v xml:space="preserve"> IVA RETENIDO NO PAGADO </v>
          </cell>
          <cell r="C273">
            <v>0</v>
          </cell>
          <cell r="D273">
            <v>0</v>
          </cell>
          <cell r="E273">
            <v>4266.6400000000003</v>
          </cell>
          <cell r="F273">
            <v>5147.96</v>
          </cell>
          <cell r="G273">
            <v>0</v>
          </cell>
          <cell r="H273">
            <v>881.31999999999971</v>
          </cell>
        </row>
        <row r="274">
          <cell r="A274" t="str">
            <v>1.2.1.11.3.2.1</v>
          </cell>
          <cell r="B274" t="str">
            <v>IVA RETENCION  2/3 NO PAGADO</v>
          </cell>
          <cell r="C274">
            <v>0</v>
          </cell>
          <cell r="D274">
            <v>0</v>
          </cell>
          <cell r="E274">
            <v>4266.6400000000003</v>
          </cell>
          <cell r="F274">
            <v>5147.96</v>
          </cell>
          <cell r="G274">
            <v>0</v>
          </cell>
          <cell r="H274">
            <v>881.31999999999971</v>
          </cell>
        </row>
        <row r="275">
          <cell r="A275" t="str">
            <v>1.3</v>
          </cell>
          <cell r="B275" t="str">
            <v xml:space="preserve"> CAPITAL CONTABLE </v>
          </cell>
          <cell r="C275">
            <v>0</v>
          </cell>
          <cell r="D275">
            <v>5676743.4902666397</v>
          </cell>
          <cell r="E275">
            <v>0</v>
          </cell>
          <cell r="F275">
            <v>0</v>
          </cell>
          <cell r="G275">
            <v>0</v>
          </cell>
          <cell r="H275">
            <v>5676743.4902666397</v>
          </cell>
        </row>
        <row r="276">
          <cell r="A276" t="str">
            <v>1.3.1</v>
          </cell>
          <cell r="B276" t="str">
            <v xml:space="preserve"> CAPITAL CONTRIBUIDO </v>
          </cell>
          <cell r="C276">
            <v>0</v>
          </cell>
          <cell r="D276">
            <v>1650000</v>
          </cell>
          <cell r="E276">
            <v>0</v>
          </cell>
          <cell r="F276">
            <v>0</v>
          </cell>
          <cell r="G276">
            <v>0</v>
          </cell>
          <cell r="H276">
            <v>1650000</v>
          </cell>
        </row>
        <row r="277">
          <cell r="A277" t="str">
            <v>1.3.1.1</v>
          </cell>
          <cell r="B277" t="str">
            <v xml:space="preserve"> CAPITAL SOCIAL </v>
          </cell>
          <cell r="C277">
            <v>0</v>
          </cell>
          <cell r="D277">
            <v>1600000</v>
          </cell>
          <cell r="E277">
            <v>0</v>
          </cell>
          <cell r="F277">
            <v>0</v>
          </cell>
          <cell r="G277">
            <v>0</v>
          </cell>
          <cell r="H277">
            <v>1600000</v>
          </cell>
        </row>
        <row r="278">
          <cell r="A278" t="str">
            <v>1.3.1.1.1</v>
          </cell>
          <cell r="B278" t="str">
            <v xml:space="preserve"> CAPITAL SOCIAL FIJO </v>
          </cell>
          <cell r="C278">
            <v>0</v>
          </cell>
          <cell r="D278">
            <v>1600000</v>
          </cell>
          <cell r="E278">
            <v>0</v>
          </cell>
          <cell r="F278">
            <v>0</v>
          </cell>
          <cell r="G278">
            <v>0</v>
          </cell>
          <cell r="H278">
            <v>1600000</v>
          </cell>
        </row>
        <row r="279">
          <cell r="A279" t="str">
            <v>1.3.1.1.1.1</v>
          </cell>
          <cell r="B279" t="str">
            <v xml:space="preserve"> CAPITAL SOCIAL FIJO SUSCRITO </v>
          </cell>
          <cell r="C279">
            <v>0</v>
          </cell>
          <cell r="D279">
            <v>1600000</v>
          </cell>
          <cell r="E279">
            <v>0</v>
          </cell>
          <cell r="F279">
            <v>0</v>
          </cell>
          <cell r="G279">
            <v>0</v>
          </cell>
          <cell r="H279">
            <v>1600000</v>
          </cell>
        </row>
        <row r="280">
          <cell r="A280" t="str">
            <v>1.3.1.1.1.1.1</v>
          </cell>
          <cell r="B280" t="str">
            <v>CAPITAL SOCIAL FIJO SUSCRITO</v>
          </cell>
          <cell r="C280">
            <v>0</v>
          </cell>
          <cell r="D280">
            <v>1600000</v>
          </cell>
          <cell r="E280">
            <v>0</v>
          </cell>
          <cell r="F280">
            <v>0</v>
          </cell>
          <cell r="G280">
            <v>0</v>
          </cell>
          <cell r="H280">
            <v>1600000</v>
          </cell>
        </row>
        <row r="281">
          <cell r="A281" t="str">
            <v>1.3.1.2</v>
          </cell>
          <cell r="B281" t="str">
            <v xml:space="preserve"> APORTACIONES PARA FUTUROS AUMENTOS DE CAPITAL </v>
          </cell>
          <cell r="C281">
            <v>0</v>
          </cell>
          <cell r="D281">
            <v>50000</v>
          </cell>
          <cell r="E281">
            <v>0</v>
          </cell>
          <cell r="F281">
            <v>0</v>
          </cell>
          <cell r="G281">
            <v>0</v>
          </cell>
          <cell r="H281">
            <v>50000</v>
          </cell>
        </row>
        <row r="282">
          <cell r="A282" t="str">
            <v>1.3.1.2.1</v>
          </cell>
          <cell r="B282" t="str">
            <v xml:space="preserve"> APORTACIONES PARA FUTUROS AUMENTOS DE CAPITAL </v>
          </cell>
          <cell r="C282">
            <v>0</v>
          </cell>
          <cell r="D282">
            <v>50000</v>
          </cell>
          <cell r="E282">
            <v>0</v>
          </cell>
          <cell r="F282">
            <v>0</v>
          </cell>
          <cell r="G282">
            <v>0</v>
          </cell>
          <cell r="H282">
            <v>50000</v>
          </cell>
        </row>
        <row r="283">
          <cell r="A283" t="str">
            <v>1.3.1.2.1.2</v>
          </cell>
          <cell r="B283" t="str">
            <v>LOURDES VELAZQUEZ MERIN</v>
          </cell>
          <cell r="C283">
            <v>0</v>
          </cell>
          <cell r="D283">
            <v>50000</v>
          </cell>
          <cell r="E283">
            <v>0</v>
          </cell>
          <cell r="F283">
            <v>0</v>
          </cell>
          <cell r="G283">
            <v>0</v>
          </cell>
          <cell r="H283">
            <v>50000</v>
          </cell>
        </row>
        <row r="284">
          <cell r="A284" t="str">
            <v>1.3.2</v>
          </cell>
          <cell r="B284" t="str">
            <v xml:space="preserve"> CAPITAL GANADO (DEFICIT) </v>
          </cell>
          <cell r="C284">
            <v>0</v>
          </cell>
          <cell r="D284">
            <v>4026743.4902666397</v>
          </cell>
          <cell r="E284">
            <v>0</v>
          </cell>
          <cell r="F284">
            <v>0</v>
          </cell>
          <cell r="G284">
            <v>0</v>
          </cell>
          <cell r="H284">
            <v>4026743.4902666397</v>
          </cell>
        </row>
        <row r="285">
          <cell r="A285" t="str">
            <v>1.3.2.1</v>
          </cell>
          <cell r="B285" t="str">
            <v xml:space="preserve"> UTILIDADES O PERDIDAS ACUMULADAS </v>
          </cell>
          <cell r="C285">
            <v>0</v>
          </cell>
          <cell r="D285">
            <v>4026743.4902666397</v>
          </cell>
          <cell r="E285">
            <v>0</v>
          </cell>
          <cell r="F285">
            <v>0</v>
          </cell>
          <cell r="G285">
            <v>0</v>
          </cell>
          <cell r="H285">
            <v>4026743.4902666397</v>
          </cell>
        </row>
        <row r="286">
          <cell r="A286" t="str">
            <v>1.3.2.1.1</v>
          </cell>
          <cell r="B286" t="str">
            <v xml:space="preserve"> UTILIDADES RETENIDAS DE EJERCICIOS ANTERIORES </v>
          </cell>
          <cell r="C286">
            <v>0</v>
          </cell>
          <cell r="D286">
            <v>6686091.2041087747</v>
          </cell>
          <cell r="E286">
            <v>0</v>
          </cell>
          <cell r="F286">
            <v>0</v>
          </cell>
          <cell r="G286">
            <v>0</v>
          </cell>
          <cell r="H286">
            <v>6686091.2041087747</v>
          </cell>
        </row>
        <row r="287">
          <cell r="A287" t="str">
            <v>1.3.2.1.1.1</v>
          </cell>
          <cell r="B287" t="str">
            <v>Ejercicio 2017</v>
          </cell>
          <cell r="C287">
            <v>0</v>
          </cell>
          <cell r="D287">
            <v>1032976.6100000001</v>
          </cell>
          <cell r="E287">
            <v>0</v>
          </cell>
          <cell r="F287">
            <v>0</v>
          </cell>
          <cell r="G287">
            <v>0</v>
          </cell>
          <cell r="H287">
            <v>1032976.6100000001</v>
          </cell>
        </row>
        <row r="288">
          <cell r="A288" t="str">
            <v>1.3.2.1.1.2</v>
          </cell>
          <cell r="B288" t="str">
            <v>Ejercicio 2016</v>
          </cell>
          <cell r="C288">
            <v>0</v>
          </cell>
          <cell r="D288">
            <v>690471.02</v>
          </cell>
          <cell r="E288">
            <v>0</v>
          </cell>
          <cell r="F288">
            <v>0</v>
          </cell>
          <cell r="G288">
            <v>0</v>
          </cell>
          <cell r="H288">
            <v>690471.02</v>
          </cell>
        </row>
        <row r="289">
          <cell r="A289" t="str">
            <v>1.3.2.1.1.3</v>
          </cell>
          <cell r="B289" t="str">
            <v>Ejercicio 2015</v>
          </cell>
          <cell r="C289">
            <v>0</v>
          </cell>
          <cell r="D289">
            <v>412876.97</v>
          </cell>
          <cell r="E289">
            <v>0</v>
          </cell>
          <cell r="F289">
            <v>0</v>
          </cell>
          <cell r="G289">
            <v>0</v>
          </cell>
          <cell r="H289">
            <v>412876.97</v>
          </cell>
        </row>
        <row r="290">
          <cell r="A290" t="str">
            <v>1.3.2.1.1.4</v>
          </cell>
          <cell r="B290" t="str">
            <v>Ejercicio 2014</v>
          </cell>
          <cell r="C290">
            <v>0</v>
          </cell>
          <cell r="D290">
            <v>111882.62</v>
          </cell>
          <cell r="E290">
            <v>0</v>
          </cell>
          <cell r="F290">
            <v>0</v>
          </cell>
          <cell r="G290">
            <v>0</v>
          </cell>
          <cell r="H290">
            <v>111882.62</v>
          </cell>
        </row>
        <row r="291">
          <cell r="A291" t="str">
            <v>1.3.2.1.1.5</v>
          </cell>
          <cell r="B291" t="str">
            <v>Ejercicio 2013</v>
          </cell>
          <cell r="C291">
            <v>0</v>
          </cell>
          <cell r="D291">
            <v>7310.9</v>
          </cell>
          <cell r="E291">
            <v>0</v>
          </cell>
          <cell r="F291">
            <v>0</v>
          </cell>
          <cell r="G291">
            <v>0</v>
          </cell>
          <cell r="H291">
            <v>7310.9</v>
          </cell>
        </row>
        <row r="292">
          <cell r="A292" t="str">
            <v>1.3.2.1.1.6</v>
          </cell>
          <cell r="B292" t="str">
            <v>Ejercicio 2011</v>
          </cell>
          <cell r="C292">
            <v>0</v>
          </cell>
          <cell r="D292">
            <v>1126263.18</v>
          </cell>
          <cell r="E292">
            <v>0</v>
          </cell>
          <cell r="F292">
            <v>0</v>
          </cell>
          <cell r="G292">
            <v>0</v>
          </cell>
          <cell r="H292">
            <v>1126263.18</v>
          </cell>
        </row>
        <row r="293">
          <cell r="A293" t="str">
            <v>1.3.2.1.1.7</v>
          </cell>
          <cell r="B293" t="str">
            <v>Ejercicio 2010</v>
          </cell>
          <cell r="C293">
            <v>0</v>
          </cell>
          <cell r="D293">
            <v>2877738</v>
          </cell>
          <cell r="E293">
            <v>0</v>
          </cell>
          <cell r="F293">
            <v>0</v>
          </cell>
          <cell r="G293">
            <v>0</v>
          </cell>
          <cell r="H293">
            <v>2877738</v>
          </cell>
        </row>
        <row r="294">
          <cell r="A294" t="str">
            <v>1.3.2.1.1.8</v>
          </cell>
          <cell r="B294" t="str">
            <v>Ejercicio 2018</v>
          </cell>
          <cell r="C294">
            <v>0</v>
          </cell>
          <cell r="D294">
            <v>426571.9041087745</v>
          </cell>
          <cell r="E294">
            <v>0</v>
          </cell>
          <cell r="F294">
            <v>0</v>
          </cell>
          <cell r="G294">
            <v>0</v>
          </cell>
          <cell r="H294">
            <v>426571.9041087745</v>
          </cell>
        </row>
        <row r="295">
          <cell r="A295" t="str">
            <v>1.3.2.1.2</v>
          </cell>
          <cell r="B295" t="str">
            <v xml:space="preserve"> PERDIDAS ACUMULADAS DE EJERCICIOS ANTERIORES </v>
          </cell>
          <cell r="C295">
            <v>2659347.7138421349</v>
          </cell>
          <cell r="D295">
            <v>0</v>
          </cell>
          <cell r="E295">
            <v>0</v>
          </cell>
          <cell r="F295">
            <v>0</v>
          </cell>
          <cell r="G295">
            <v>2659347.7138421349</v>
          </cell>
          <cell r="H295">
            <v>0</v>
          </cell>
        </row>
        <row r="296">
          <cell r="A296" t="str">
            <v>1.3.2.1.2.1</v>
          </cell>
          <cell r="B296" t="str">
            <v>Ejercicio 2019</v>
          </cell>
          <cell r="C296">
            <v>1350488.132702125</v>
          </cell>
          <cell r="D296">
            <v>0</v>
          </cell>
          <cell r="E296">
            <v>0</v>
          </cell>
          <cell r="F296">
            <v>0</v>
          </cell>
          <cell r="G296">
            <v>1350488.132702125</v>
          </cell>
          <cell r="H296">
            <v>0</v>
          </cell>
        </row>
        <row r="297">
          <cell r="A297" t="str">
            <v>1.3.2.1.2.2</v>
          </cell>
          <cell r="B297" t="str">
            <v>Ejercicio 2020</v>
          </cell>
          <cell r="C297">
            <v>1308859.5811400099</v>
          </cell>
          <cell r="D297">
            <v>0</v>
          </cell>
          <cell r="E297">
            <v>0</v>
          </cell>
          <cell r="F297">
            <v>0</v>
          </cell>
          <cell r="G297">
            <v>1308859.5811400099</v>
          </cell>
          <cell r="H297">
            <v>0</v>
          </cell>
        </row>
        <row r="298">
          <cell r="A298" t="str">
            <v>2.1</v>
          </cell>
          <cell r="B298" t="str">
            <v xml:space="preserve"> VENTAS O INGRESOS NETOS </v>
          </cell>
          <cell r="C298">
            <v>0</v>
          </cell>
          <cell r="D298">
            <v>8133789.9754967932</v>
          </cell>
          <cell r="E298">
            <v>0</v>
          </cell>
          <cell r="F298">
            <v>1496522.8235800001</v>
          </cell>
          <cell r="G298">
            <v>0</v>
          </cell>
          <cell r="H298">
            <v>9630312.7990767937</v>
          </cell>
        </row>
        <row r="299">
          <cell r="A299" t="str">
            <v>2.1.1</v>
          </cell>
          <cell r="B299" t="str">
            <v xml:space="preserve"> VENTAS NETAS DE MERCANCIA </v>
          </cell>
          <cell r="C299">
            <v>0</v>
          </cell>
          <cell r="D299">
            <v>6941935.8058967944</v>
          </cell>
          <cell r="E299">
            <v>0</v>
          </cell>
          <cell r="F299">
            <v>1254877.9461800002</v>
          </cell>
          <cell r="G299">
            <v>0</v>
          </cell>
          <cell r="H299">
            <v>8196813.7520767944</v>
          </cell>
        </row>
        <row r="300">
          <cell r="A300" t="str">
            <v>2.1.1.1</v>
          </cell>
          <cell r="B300" t="str">
            <v xml:space="preserve"> VENTAS NETAS DE MERCANCIAS NACIONALES </v>
          </cell>
          <cell r="C300">
            <v>0</v>
          </cell>
          <cell r="D300">
            <v>6941935.8058967944</v>
          </cell>
          <cell r="E300">
            <v>0</v>
          </cell>
          <cell r="F300">
            <v>1254877.9461800002</v>
          </cell>
          <cell r="G300">
            <v>0</v>
          </cell>
          <cell r="H300">
            <v>8196813.7520767944</v>
          </cell>
        </row>
        <row r="301">
          <cell r="A301" t="str">
            <v>2.1.1.1.1</v>
          </cell>
          <cell r="B301" t="str">
            <v xml:space="preserve"> VENTAS Y/O SERVICIOS GRAVADOS A LA TASA GENERAL </v>
          </cell>
          <cell r="C301">
            <v>0</v>
          </cell>
          <cell r="D301">
            <v>7074737.8258997947</v>
          </cell>
          <cell r="E301">
            <v>0</v>
          </cell>
          <cell r="F301">
            <v>1254877.9461800002</v>
          </cell>
          <cell r="G301">
            <v>0</v>
          </cell>
          <cell r="H301">
            <v>8329615.7720797947</v>
          </cell>
        </row>
        <row r="302">
          <cell r="A302" t="str">
            <v>2.1.1.1.1.1</v>
          </cell>
          <cell r="B302" t="str">
            <v>VENTAS Y/O SERVICIOS GRAVADOS A LA TASA GENERAL DE CONTADO</v>
          </cell>
          <cell r="C302">
            <v>0</v>
          </cell>
          <cell r="D302">
            <v>2884118.7098000199</v>
          </cell>
          <cell r="E302">
            <v>0</v>
          </cell>
          <cell r="F302">
            <v>417659.97618000017</v>
          </cell>
          <cell r="G302">
            <v>0</v>
          </cell>
          <cell r="H302">
            <v>3301778.6859800201</v>
          </cell>
        </row>
        <row r="303">
          <cell r="A303" t="str">
            <v>2.1.1.1.1.2</v>
          </cell>
          <cell r="B303" t="str">
            <v>VENTAS Y/O SERVICIOS GRAVADOS A LA TASA GENERAL A CREDITO</v>
          </cell>
          <cell r="C303">
            <v>0</v>
          </cell>
          <cell r="D303">
            <v>4190619.1160997748</v>
          </cell>
          <cell r="E303">
            <v>0</v>
          </cell>
          <cell r="F303">
            <v>837217.97000000009</v>
          </cell>
          <cell r="G303">
            <v>0</v>
          </cell>
          <cell r="H303">
            <v>5027837.0860997746</v>
          </cell>
        </row>
        <row r="304">
          <cell r="A304" t="str">
            <v>2.1.1.1.4</v>
          </cell>
          <cell r="B304" t="str">
            <v xml:space="preserve"> DEVOLUCIONES, REBAJAS Y BONIFICACIONES SOBRE VENTAS NACIONALES </v>
          </cell>
          <cell r="C304">
            <v>132802.02000300039</v>
          </cell>
          <cell r="D304">
            <v>0</v>
          </cell>
          <cell r="E304">
            <v>0</v>
          </cell>
          <cell r="F304">
            <v>0</v>
          </cell>
          <cell r="G304">
            <v>132802.02000300039</v>
          </cell>
          <cell r="H304">
            <v>0</v>
          </cell>
        </row>
        <row r="305">
          <cell r="A305" t="str">
            <v>2.1.1.1.4.1</v>
          </cell>
          <cell r="B305" t="str">
            <v xml:space="preserve"> DEVOLUCIONES SOBRE VENTAS NACIONALES </v>
          </cell>
          <cell r="C305">
            <v>126222.02000000002</v>
          </cell>
          <cell r="D305">
            <v>0</v>
          </cell>
          <cell r="E305">
            <v>0</v>
          </cell>
          <cell r="F305">
            <v>0</v>
          </cell>
          <cell r="G305">
            <v>126222.02000000002</v>
          </cell>
          <cell r="H305">
            <v>0</v>
          </cell>
        </row>
        <row r="306">
          <cell r="A306" t="str">
            <v>2.1.1.1.4.1.1</v>
          </cell>
          <cell r="B306" t="str">
            <v>DEVOLUCIONES SOBRE VENTAS NACIONALES A LA TASA GENERAL</v>
          </cell>
          <cell r="C306">
            <v>126222.02000000002</v>
          </cell>
          <cell r="D306">
            <v>0</v>
          </cell>
          <cell r="E306">
            <v>0</v>
          </cell>
          <cell r="F306">
            <v>0</v>
          </cell>
          <cell r="G306">
            <v>126222.02000000002</v>
          </cell>
          <cell r="H306">
            <v>0</v>
          </cell>
        </row>
        <row r="307">
          <cell r="A307" t="str">
            <v>2.1.1.1.4.2</v>
          </cell>
          <cell r="B307" t="str">
            <v xml:space="preserve"> DESCUENTO COMERCIAL SOBRE VENTAS NACIONALES </v>
          </cell>
          <cell r="C307">
            <v>6580.0000030003721</v>
          </cell>
          <cell r="D307">
            <v>0</v>
          </cell>
          <cell r="E307">
            <v>0</v>
          </cell>
          <cell r="F307">
            <v>0</v>
          </cell>
          <cell r="G307">
            <v>6580.0000030003721</v>
          </cell>
          <cell r="H307">
            <v>0</v>
          </cell>
        </row>
        <row r="308">
          <cell r="A308" t="str">
            <v>2.1.1.1.4.2.1</v>
          </cell>
          <cell r="B308" t="str">
            <v>DESCUENTO COMERCIAL SOBRE VENTAS NACIONALES A LA TASA GENERAL</v>
          </cell>
          <cell r="C308">
            <v>6580.0000030003721</v>
          </cell>
          <cell r="D308">
            <v>0</v>
          </cell>
          <cell r="E308">
            <v>0</v>
          </cell>
          <cell r="F308">
            <v>0</v>
          </cell>
          <cell r="G308">
            <v>6580.0000030003721</v>
          </cell>
          <cell r="H308">
            <v>0</v>
          </cell>
        </row>
        <row r="309">
          <cell r="A309" t="str">
            <v>2.1.2</v>
          </cell>
          <cell r="B309" t="str">
            <v xml:space="preserve"> INGRESOS NETOS POR: </v>
          </cell>
          <cell r="C309">
            <v>0</v>
          </cell>
          <cell r="D309">
            <v>1191854.1695999987</v>
          </cell>
          <cell r="E309">
            <v>0</v>
          </cell>
          <cell r="F309">
            <v>241644.8774</v>
          </cell>
          <cell r="G309">
            <v>0</v>
          </cell>
          <cell r="H309">
            <v>1433499.0469999989</v>
          </cell>
        </row>
        <row r="310">
          <cell r="A310" t="str">
            <v>2.1.2.20</v>
          </cell>
          <cell r="B310" t="str">
            <v xml:space="preserve"> SERVICIOS EN GENERAL </v>
          </cell>
          <cell r="C310">
            <v>0</v>
          </cell>
          <cell r="D310">
            <v>1164902.8395999987</v>
          </cell>
          <cell r="E310">
            <v>0</v>
          </cell>
          <cell r="F310">
            <v>240002.8774</v>
          </cell>
          <cell r="G310">
            <v>0</v>
          </cell>
          <cell r="H310">
            <v>1404905.7169999988</v>
          </cell>
        </row>
        <row r="311">
          <cell r="A311" t="str">
            <v>2.1.2.20.1</v>
          </cell>
          <cell r="B311" t="str">
            <v xml:space="preserve"> SERVICIOS EN GENERAL </v>
          </cell>
          <cell r="C311">
            <v>0</v>
          </cell>
          <cell r="D311">
            <v>1164902.8395999987</v>
          </cell>
          <cell r="E311">
            <v>0</v>
          </cell>
          <cell r="F311">
            <v>240002.8774</v>
          </cell>
          <cell r="G311">
            <v>0</v>
          </cell>
          <cell r="H311">
            <v>1404905.7169999988</v>
          </cell>
        </row>
        <row r="312">
          <cell r="A312" t="str">
            <v>2.1.2.20.1.7</v>
          </cell>
          <cell r="B312" t="str">
            <v>USO DE LENTE DE 2.4,  2.7, 2.9 MM</v>
          </cell>
          <cell r="C312">
            <v>0</v>
          </cell>
          <cell r="D312">
            <v>21120.69000000001</v>
          </cell>
          <cell r="E312">
            <v>0</v>
          </cell>
          <cell r="F312">
            <v>0</v>
          </cell>
          <cell r="G312">
            <v>0</v>
          </cell>
          <cell r="H312">
            <v>21120.69000000001</v>
          </cell>
        </row>
        <row r="313">
          <cell r="A313" t="str">
            <v>2.1.2.20.1.9</v>
          </cell>
          <cell r="B313" t="str">
            <v>USO DE SILLA DE PLAYA.</v>
          </cell>
          <cell r="C313">
            <v>0</v>
          </cell>
          <cell r="D313">
            <v>160877.06889999984</v>
          </cell>
          <cell r="E313">
            <v>0</v>
          </cell>
          <cell r="F313">
            <v>39645</v>
          </cell>
          <cell r="G313">
            <v>0</v>
          </cell>
          <cell r="H313">
            <v>200522.06889999984</v>
          </cell>
        </row>
        <row r="314">
          <cell r="A314" t="str">
            <v>2.1.2.20.1.16</v>
          </cell>
          <cell r="B314" t="str">
            <v>RENTA DE EJERCITADOR PARA REHABILITACION DE RODILLA (POR DIA SUBSECUENTE)</v>
          </cell>
          <cell r="C314">
            <v>0</v>
          </cell>
          <cell r="D314">
            <v>42125</v>
          </cell>
          <cell r="E314">
            <v>0</v>
          </cell>
          <cell r="F314">
            <v>12310</v>
          </cell>
          <cell r="G314">
            <v>0</v>
          </cell>
          <cell r="H314">
            <v>54435</v>
          </cell>
        </row>
        <row r="315">
          <cell r="A315" t="str">
            <v>2.1.2.20.1.19</v>
          </cell>
          <cell r="B315" t="str">
            <v>RENTA DE EJERCITADOR PARA REHABILITACION DE RODILLA (POR PRIMER DIA DE USO)</v>
          </cell>
          <cell r="C315">
            <v>0</v>
          </cell>
          <cell r="D315">
            <v>13400.960000000006</v>
          </cell>
          <cell r="E315">
            <v>0</v>
          </cell>
          <cell r="F315">
            <v>8960.5424000000003</v>
          </cell>
          <cell r="G315">
            <v>0</v>
          </cell>
          <cell r="H315">
            <v>22361.502400000005</v>
          </cell>
        </row>
        <row r="316">
          <cell r="A316" t="str">
            <v>2.1.2.20.1.31</v>
          </cell>
          <cell r="B316" t="str">
            <v>USO DE TORNIQUETE (KIDE)</v>
          </cell>
          <cell r="C316">
            <v>0</v>
          </cell>
          <cell r="D316">
            <v>9672</v>
          </cell>
          <cell r="E316">
            <v>0</v>
          </cell>
          <cell r="F316">
            <v>1272</v>
          </cell>
          <cell r="G316">
            <v>0</v>
          </cell>
          <cell r="H316">
            <v>10944</v>
          </cell>
        </row>
        <row r="317">
          <cell r="A317" t="str">
            <v>2.1.2.20.1.32</v>
          </cell>
          <cell r="B317" t="str">
            <v>RENTA DE TORRE CON EQUIPO PARA CIRUGIA</v>
          </cell>
          <cell r="C317">
            <v>0</v>
          </cell>
          <cell r="D317">
            <v>359833</v>
          </cell>
          <cell r="E317">
            <v>0</v>
          </cell>
          <cell r="F317">
            <v>56648</v>
          </cell>
          <cell r="G317">
            <v>0</v>
          </cell>
          <cell r="H317">
            <v>416481</v>
          </cell>
        </row>
        <row r="318">
          <cell r="A318" t="str">
            <v>2.1.2.20.1.42</v>
          </cell>
          <cell r="B318" t="str">
            <v>SERVICIO DE ESTERILIZACION DE INSTRUMENTAL</v>
          </cell>
          <cell r="C318">
            <v>0</v>
          </cell>
          <cell r="D318">
            <v>34105.000000000029</v>
          </cell>
          <cell r="E318">
            <v>0</v>
          </cell>
          <cell r="F318">
            <v>7000</v>
          </cell>
          <cell r="G318">
            <v>0</v>
          </cell>
          <cell r="H318">
            <v>41105.000000000029</v>
          </cell>
        </row>
        <row r="319">
          <cell r="A319" t="str">
            <v>2.1.2.20.1.47</v>
          </cell>
          <cell r="B319" t="str">
            <v>USO DE GRUA DE HOMBRO</v>
          </cell>
          <cell r="C319">
            <v>0</v>
          </cell>
          <cell r="D319">
            <v>4380</v>
          </cell>
          <cell r="E319">
            <v>0</v>
          </cell>
          <cell r="F319">
            <v>1552.5</v>
          </cell>
          <cell r="G319">
            <v>0</v>
          </cell>
          <cell r="H319">
            <v>5932.5</v>
          </cell>
        </row>
        <row r="320">
          <cell r="A320" t="str">
            <v>2.1.2.20.1.52</v>
          </cell>
          <cell r="B320" t="str">
            <v>RENTA DE EQUIPO DE ARTROSCOPIA Y PLASTIA DE LIGAMENTO, HTH,</v>
          </cell>
          <cell r="C320">
            <v>0</v>
          </cell>
          <cell r="D320">
            <v>19500</v>
          </cell>
          <cell r="E320">
            <v>0</v>
          </cell>
          <cell r="F320">
            <v>28500</v>
          </cell>
          <cell r="G320">
            <v>0</v>
          </cell>
          <cell r="H320">
            <v>48000</v>
          </cell>
        </row>
        <row r="321">
          <cell r="A321" t="str">
            <v>2.1.2.20.1.55</v>
          </cell>
          <cell r="B321" t="str">
            <v>RENTA  DE EQUIPO DE ARTROSCOPIA BASICO.</v>
          </cell>
          <cell r="C321">
            <v>0</v>
          </cell>
          <cell r="D321">
            <v>71396.551799998619</v>
          </cell>
          <cell r="E321">
            <v>0</v>
          </cell>
          <cell r="F321">
            <v>7000</v>
          </cell>
          <cell r="G321">
            <v>0</v>
          </cell>
          <cell r="H321">
            <v>78396.551799998619</v>
          </cell>
        </row>
        <row r="322">
          <cell r="A322" t="str">
            <v>2.1.2.20.1.57</v>
          </cell>
          <cell r="B322" t="str">
            <v>USO  DE SIERRA NEUMATICA</v>
          </cell>
          <cell r="C322">
            <v>0</v>
          </cell>
          <cell r="D322">
            <v>13287.5</v>
          </cell>
          <cell r="E322">
            <v>0</v>
          </cell>
          <cell r="F322">
            <v>5237.5</v>
          </cell>
          <cell r="G322">
            <v>0</v>
          </cell>
          <cell r="H322">
            <v>18525</v>
          </cell>
        </row>
        <row r="323">
          <cell r="A323" t="str">
            <v>2.1.2.20.1.59</v>
          </cell>
          <cell r="B323" t="str">
            <v>TORRE PARA ARTROSCOPIA DE RODILLA</v>
          </cell>
          <cell r="C323">
            <v>0</v>
          </cell>
          <cell r="D323">
            <v>21148</v>
          </cell>
          <cell r="E323">
            <v>0</v>
          </cell>
          <cell r="F323">
            <v>5000</v>
          </cell>
          <cell r="G323">
            <v>0</v>
          </cell>
          <cell r="H323">
            <v>26148</v>
          </cell>
        </row>
        <row r="324">
          <cell r="A324" t="str">
            <v>2.1.2.20.1.61</v>
          </cell>
          <cell r="B324" t="str">
            <v>USO DE PERFORADOR</v>
          </cell>
          <cell r="C324">
            <v>0</v>
          </cell>
          <cell r="D324">
            <v>49382.5</v>
          </cell>
          <cell r="E324">
            <v>0</v>
          </cell>
          <cell r="F324">
            <v>10234.49</v>
          </cell>
          <cell r="G324">
            <v>0</v>
          </cell>
          <cell r="H324">
            <v>59616.99</v>
          </cell>
        </row>
        <row r="325">
          <cell r="A325" t="str">
            <v>2.1.2.20.1.62</v>
          </cell>
          <cell r="B325" t="str">
            <v>RENTA CHAROLA CON INSTRUMETAL.</v>
          </cell>
          <cell r="C325">
            <v>0</v>
          </cell>
          <cell r="D325">
            <v>8500</v>
          </cell>
          <cell r="E325">
            <v>0</v>
          </cell>
          <cell r="F325">
            <v>0</v>
          </cell>
          <cell r="G325">
            <v>0</v>
          </cell>
          <cell r="H325">
            <v>8500</v>
          </cell>
        </row>
        <row r="326">
          <cell r="A326" t="str">
            <v>2.1.2.20.1.63</v>
          </cell>
          <cell r="B326" t="str">
            <v>USO DE SPIDER</v>
          </cell>
          <cell r="C326">
            <v>0</v>
          </cell>
          <cell r="D326">
            <v>96024.568900000071</v>
          </cell>
          <cell r="E326">
            <v>0</v>
          </cell>
          <cell r="F326">
            <v>11642.844999999999</v>
          </cell>
          <cell r="G326">
            <v>0</v>
          </cell>
          <cell r="H326">
            <v>107667.41390000007</v>
          </cell>
        </row>
        <row r="327">
          <cell r="A327" t="str">
            <v>2.1.2.20.1.74</v>
          </cell>
          <cell r="B327" t="str">
            <v>USO DE SUJETADOR DE PIERNA</v>
          </cell>
          <cell r="C327">
            <v>0</v>
          </cell>
          <cell r="D327">
            <v>1200</v>
          </cell>
          <cell r="E327">
            <v>0</v>
          </cell>
          <cell r="F327">
            <v>0</v>
          </cell>
          <cell r="G327">
            <v>0</v>
          </cell>
          <cell r="H327">
            <v>1200</v>
          </cell>
        </row>
        <row r="328">
          <cell r="A328" t="str">
            <v>2.1.2.20.1.76</v>
          </cell>
          <cell r="B328" t="str">
            <v>EQUIPO DE VISUALIZACION. (PARA ARTROSCOPIA)</v>
          </cell>
          <cell r="C328">
            <v>0</v>
          </cell>
          <cell r="D328">
            <v>4500</v>
          </cell>
          <cell r="E328">
            <v>0</v>
          </cell>
          <cell r="F328">
            <v>0</v>
          </cell>
          <cell r="G328">
            <v>0</v>
          </cell>
          <cell r="H328">
            <v>4500</v>
          </cell>
        </row>
        <row r="329">
          <cell r="A329" t="str">
            <v>2.1.2.20.1.79</v>
          </cell>
          <cell r="B329" t="str">
            <v>VIATICOS HOSPEDAJE</v>
          </cell>
          <cell r="C329">
            <v>0</v>
          </cell>
          <cell r="D329">
            <v>3000</v>
          </cell>
          <cell r="E329">
            <v>0</v>
          </cell>
          <cell r="F329">
            <v>0</v>
          </cell>
          <cell r="G329">
            <v>0</v>
          </cell>
          <cell r="H329">
            <v>3000</v>
          </cell>
        </row>
        <row r="330">
          <cell r="A330" t="str">
            <v>2.1.2.20.1.83</v>
          </cell>
          <cell r="B330" t="str">
            <v>RENTA DE ULTRASONIDO PORTATIL</v>
          </cell>
          <cell r="C330">
            <v>0</v>
          </cell>
          <cell r="D330">
            <v>3500</v>
          </cell>
          <cell r="E330">
            <v>0</v>
          </cell>
          <cell r="F330">
            <v>0</v>
          </cell>
          <cell r="G330">
            <v>0</v>
          </cell>
          <cell r="H330">
            <v>3500</v>
          </cell>
        </row>
        <row r="331">
          <cell r="A331" t="str">
            <v>2.1.2.20.1.85</v>
          </cell>
          <cell r="B331" t="str">
            <v>RENTA DE EQUIPO PARA ARTROSCOPIA</v>
          </cell>
          <cell r="C331">
            <v>0</v>
          </cell>
          <cell r="D331">
            <v>225000</v>
          </cell>
          <cell r="E331">
            <v>0</v>
          </cell>
          <cell r="F331">
            <v>45000</v>
          </cell>
          <cell r="G331">
            <v>0</v>
          </cell>
          <cell r="H331">
            <v>270000</v>
          </cell>
        </row>
        <row r="332">
          <cell r="A332" t="str">
            <v>2.1.2.20.1.91</v>
          </cell>
          <cell r="B332" t="str">
            <v>MEMORIA USB GRABACION</v>
          </cell>
          <cell r="C332">
            <v>0</v>
          </cell>
          <cell r="D332">
            <v>300</v>
          </cell>
          <cell r="E332">
            <v>0</v>
          </cell>
          <cell r="F332">
            <v>0</v>
          </cell>
          <cell r="G332">
            <v>0</v>
          </cell>
          <cell r="H332">
            <v>300</v>
          </cell>
        </row>
        <row r="333">
          <cell r="A333" t="str">
            <v>2.1.2.20.1.92</v>
          </cell>
          <cell r="B333" t="str">
            <v>RENTA DE EQUIPO/INSTRUMENTAL PARA TORNILLO CANULADO</v>
          </cell>
          <cell r="C333">
            <v>0</v>
          </cell>
          <cell r="D333">
            <v>2650</v>
          </cell>
          <cell r="E333">
            <v>0</v>
          </cell>
          <cell r="F333">
            <v>0</v>
          </cell>
          <cell r="G333">
            <v>0</v>
          </cell>
          <cell r="H333">
            <v>2650</v>
          </cell>
        </row>
        <row r="334">
          <cell r="A334" t="str">
            <v>2.1.2.22</v>
          </cell>
          <cell r="B334" t="str">
            <v xml:space="preserve"> OTROS INGRESOS NETOS </v>
          </cell>
          <cell r="C334">
            <v>0</v>
          </cell>
          <cell r="D334">
            <v>26951.33</v>
          </cell>
          <cell r="E334">
            <v>0</v>
          </cell>
          <cell r="F334">
            <v>1642</v>
          </cell>
          <cell r="G334">
            <v>0</v>
          </cell>
          <cell r="H334">
            <v>28593.33</v>
          </cell>
        </row>
        <row r="335">
          <cell r="A335" t="str">
            <v>2.1.2.22.1</v>
          </cell>
          <cell r="B335" t="str">
            <v xml:space="preserve"> OTROS INGRESOS </v>
          </cell>
          <cell r="C335">
            <v>0</v>
          </cell>
          <cell r="D335">
            <v>26951.33</v>
          </cell>
          <cell r="E335">
            <v>0</v>
          </cell>
          <cell r="F335">
            <v>1642</v>
          </cell>
          <cell r="G335">
            <v>0</v>
          </cell>
          <cell r="H335">
            <v>28593.33</v>
          </cell>
        </row>
        <row r="336">
          <cell r="A336" t="str">
            <v>2.1.2.22.1.1</v>
          </cell>
          <cell r="B336" t="str">
            <v>SERVICIO DE ENVIO Y/O RECOLECCION</v>
          </cell>
          <cell r="C336">
            <v>0</v>
          </cell>
          <cell r="D336">
            <v>2976.3300000000017</v>
          </cell>
          <cell r="E336">
            <v>0</v>
          </cell>
          <cell r="F336">
            <v>442</v>
          </cell>
          <cell r="G336">
            <v>0</v>
          </cell>
          <cell r="H336">
            <v>3418.3300000000017</v>
          </cell>
        </row>
        <row r="337">
          <cell r="A337" t="str">
            <v>2.1.2.22.1.5</v>
          </cell>
          <cell r="B337" t="str">
            <v>RENTA SUJETADOR DE RODILLA SMITH &amp;amp; NEPHEW</v>
          </cell>
          <cell r="C337">
            <v>0</v>
          </cell>
          <cell r="D337">
            <v>0</v>
          </cell>
          <cell r="E337">
            <v>0</v>
          </cell>
          <cell r="F337">
            <v>1200</v>
          </cell>
          <cell r="G337">
            <v>0</v>
          </cell>
          <cell r="H337">
            <v>1200</v>
          </cell>
        </row>
        <row r="338">
          <cell r="A338" t="str">
            <v>2.1.2.22.1.6</v>
          </cell>
          <cell r="B338" t="str">
            <v>EQUIPO PARA BLOQUEO INTERESCALENICO</v>
          </cell>
          <cell r="C338">
            <v>0</v>
          </cell>
          <cell r="D338">
            <v>23975</v>
          </cell>
          <cell r="E338">
            <v>0</v>
          </cell>
          <cell r="F338">
            <v>0</v>
          </cell>
          <cell r="G338">
            <v>0</v>
          </cell>
          <cell r="H338">
            <v>23975</v>
          </cell>
        </row>
        <row r="339">
          <cell r="A339" t="str">
            <v>2.2</v>
          </cell>
          <cell r="B339" t="str">
            <v xml:space="preserve"> COSTOS Y GASTOS </v>
          </cell>
          <cell r="C339">
            <v>7775707.6881132247</v>
          </cell>
          <cell r="D339">
            <v>0</v>
          </cell>
          <cell r="E339">
            <v>1162372.1912819997</v>
          </cell>
          <cell r="F339">
            <v>0.05</v>
          </cell>
          <cell r="G339">
            <v>8938079.8293952234</v>
          </cell>
          <cell r="H339">
            <v>0</v>
          </cell>
        </row>
        <row r="340">
          <cell r="A340" t="str">
            <v>2.2.1</v>
          </cell>
          <cell r="B340" t="str">
            <v xml:space="preserve"> COSTO DE VENTAS O DE SERVICIOS </v>
          </cell>
          <cell r="C340">
            <v>3853868.2048132122</v>
          </cell>
          <cell r="D340">
            <v>0</v>
          </cell>
          <cell r="E340">
            <v>534863.25778199977</v>
          </cell>
          <cell r="F340">
            <v>0</v>
          </cell>
          <cell r="G340">
            <v>4388731.4625952123</v>
          </cell>
          <cell r="H340">
            <v>0</v>
          </cell>
        </row>
        <row r="341">
          <cell r="A341" t="str">
            <v>2.2.1.1</v>
          </cell>
          <cell r="B341" t="str">
            <v>COSTO DE VENTAS O DE SERVICIOS</v>
          </cell>
          <cell r="C341">
            <v>3853868.2048132122</v>
          </cell>
          <cell r="D341">
            <v>0</v>
          </cell>
          <cell r="E341">
            <v>534863.25778199977</v>
          </cell>
          <cell r="F341">
            <v>0</v>
          </cell>
          <cell r="G341">
            <v>4388731.4625952123</v>
          </cell>
          <cell r="H341">
            <v>0</v>
          </cell>
        </row>
        <row r="342">
          <cell r="A342" t="str">
            <v>2.2.2</v>
          </cell>
          <cell r="B342" t="str">
            <v xml:space="preserve"> GASTOS GENERALES </v>
          </cell>
          <cell r="C342">
            <v>3921839.4833000125</v>
          </cell>
          <cell r="D342">
            <v>0</v>
          </cell>
          <cell r="E342">
            <v>627508.93349999993</v>
          </cell>
          <cell r="F342">
            <v>0.05</v>
          </cell>
          <cell r="G342">
            <v>4549348.3668000121</v>
          </cell>
          <cell r="H342">
            <v>0</v>
          </cell>
        </row>
        <row r="343">
          <cell r="A343" t="str">
            <v>2.2.2.3</v>
          </cell>
          <cell r="B343" t="str">
            <v xml:space="preserve"> GASTOS GENERALES </v>
          </cell>
          <cell r="C343">
            <v>3921839.4833000125</v>
          </cell>
          <cell r="D343">
            <v>0</v>
          </cell>
          <cell r="E343">
            <v>627508.93349999993</v>
          </cell>
          <cell r="F343">
            <v>0.05</v>
          </cell>
          <cell r="G343">
            <v>4549348.3668000121</v>
          </cell>
          <cell r="H343">
            <v>0</v>
          </cell>
        </row>
        <row r="344">
          <cell r="A344" t="str">
            <v>2.2.2.3.1</v>
          </cell>
          <cell r="B344" t="str">
            <v xml:space="preserve"> BENEFICIOS A LOS EMPLEADOS DIRECTOS </v>
          </cell>
          <cell r="C344">
            <v>661180.44000000169</v>
          </cell>
          <cell r="D344">
            <v>0</v>
          </cell>
          <cell r="E344">
            <v>102090.74</v>
          </cell>
          <cell r="F344">
            <v>0</v>
          </cell>
          <cell r="G344">
            <v>763271.18000000168</v>
          </cell>
          <cell r="H344">
            <v>0</v>
          </cell>
        </row>
        <row r="345">
          <cell r="A345" t="str">
            <v>2.2.2.3.1.1</v>
          </cell>
          <cell r="B345" t="str">
            <v xml:space="preserve"> SUELDOS Y SALARIOS </v>
          </cell>
          <cell r="C345">
            <v>653071.63000000175</v>
          </cell>
          <cell r="D345">
            <v>0</v>
          </cell>
          <cell r="E345">
            <v>99529.46</v>
          </cell>
          <cell r="F345">
            <v>0</v>
          </cell>
          <cell r="G345">
            <v>752601.09000000171</v>
          </cell>
          <cell r="H345">
            <v>0</v>
          </cell>
        </row>
        <row r="346">
          <cell r="A346" t="str">
            <v>2.2.2.3.1.1.1</v>
          </cell>
          <cell r="B346" t="str">
            <v>SUELDOS</v>
          </cell>
          <cell r="C346">
            <v>653071.63000000175</v>
          </cell>
          <cell r="D346">
            <v>0</v>
          </cell>
          <cell r="E346">
            <v>99529.46</v>
          </cell>
          <cell r="F346">
            <v>0</v>
          </cell>
          <cell r="G346">
            <v>752601.09000000171</v>
          </cell>
          <cell r="H346">
            <v>0</v>
          </cell>
        </row>
        <row r="347">
          <cell r="A347" t="str">
            <v>2.2.2.3.1.4</v>
          </cell>
          <cell r="B347" t="str">
            <v>VACACIONES</v>
          </cell>
          <cell r="C347">
            <v>3827.4599999999919</v>
          </cell>
          <cell r="D347">
            <v>0</v>
          </cell>
          <cell r="E347">
            <v>2561.2800000000002</v>
          </cell>
          <cell r="F347">
            <v>0</v>
          </cell>
          <cell r="G347">
            <v>6388.7399999999925</v>
          </cell>
          <cell r="H347">
            <v>0</v>
          </cell>
        </row>
        <row r="348">
          <cell r="A348" t="str">
            <v>2.2.2.3.1.5</v>
          </cell>
          <cell r="B348" t="str">
            <v>PRIMA VACACIONAL</v>
          </cell>
          <cell r="C348">
            <v>2821.989999999998</v>
          </cell>
          <cell r="D348">
            <v>0</v>
          </cell>
          <cell r="E348">
            <v>0</v>
          </cell>
          <cell r="F348">
            <v>0</v>
          </cell>
          <cell r="G348">
            <v>2821.989999999998</v>
          </cell>
          <cell r="H348">
            <v>0</v>
          </cell>
        </row>
        <row r="349">
          <cell r="A349" t="str">
            <v>2.2.2.3.1.9</v>
          </cell>
          <cell r="B349" t="str">
            <v>AGUINALDO</v>
          </cell>
          <cell r="C349">
            <v>1459.359999999986</v>
          </cell>
          <cell r="D349">
            <v>0</v>
          </cell>
          <cell r="E349">
            <v>0</v>
          </cell>
          <cell r="F349">
            <v>0</v>
          </cell>
          <cell r="G349">
            <v>1459.359999999986</v>
          </cell>
          <cell r="H349">
            <v>0</v>
          </cell>
        </row>
        <row r="350">
          <cell r="A350" t="str">
            <v>2.2.2.3.4</v>
          </cell>
          <cell r="B350" t="str">
            <v xml:space="preserve"> IMPUESTOS Y APORTACIONES SOBRE SUELDOS Y SALARIOS </v>
          </cell>
          <cell r="C350">
            <v>166873.33999999988</v>
          </cell>
          <cell r="D350">
            <v>0</v>
          </cell>
          <cell r="E350">
            <v>15781.710000000001</v>
          </cell>
          <cell r="F350">
            <v>0</v>
          </cell>
          <cell r="G350">
            <v>182655.04999999987</v>
          </cell>
          <cell r="H350">
            <v>0</v>
          </cell>
        </row>
        <row r="351">
          <cell r="A351" t="str">
            <v>2.2.2.3.4.1</v>
          </cell>
          <cell r="B351" t="str">
            <v xml:space="preserve"> CUOTAS AL I.M.S.S. </v>
          </cell>
          <cell r="C351">
            <v>74462.569999999876</v>
          </cell>
          <cell r="D351">
            <v>0</v>
          </cell>
          <cell r="E351">
            <v>12718.710000000001</v>
          </cell>
          <cell r="F351">
            <v>0</v>
          </cell>
          <cell r="G351">
            <v>87181.279999999882</v>
          </cell>
          <cell r="H351">
            <v>0</v>
          </cell>
        </row>
        <row r="352">
          <cell r="A352" t="str">
            <v>2.2.2.3.4.1.1</v>
          </cell>
          <cell r="B352" t="str">
            <v>CUOTA FIJA</v>
          </cell>
          <cell r="C352">
            <v>36301.209999999905</v>
          </cell>
          <cell r="D352">
            <v>0</v>
          </cell>
          <cell r="E352">
            <v>6234.36</v>
          </cell>
          <cell r="F352">
            <v>0</v>
          </cell>
          <cell r="G352">
            <v>42535.569999999905</v>
          </cell>
          <cell r="H352">
            <v>0</v>
          </cell>
        </row>
        <row r="353">
          <cell r="A353" t="str">
            <v>2.2.2.3.4.1.2</v>
          </cell>
          <cell r="B353" t="str">
            <v>EXCEDENTE 3 SMGDI</v>
          </cell>
          <cell r="C353">
            <v>2552.59</v>
          </cell>
          <cell r="D353">
            <v>0</v>
          </cell>
          <cell r="E353">
            <v>437.86</v>
          </cell>
          <cell r="F353">
            <v>0</v>
          </cell>
          <cell r="G353">
            <v>2990.4500000000003</v>
          </cell>
          <cell r="H353">
            <v>0</v>
          </cell>
        </row>
        <row r="354">
          <cell r="A354" t="str">
            <v>2.2.2.3.4.1.3</v>
          </cell>
          <cell r="B354" t="str">
            <v>PRESTACIONES EN DINERO</v>
          </cell>
          <cell r="C354">
            <v>4952.4600000000064</v>
          </cell>
          <cell r="D354">
            <v>0</v>
          </cell>
          <cell r="E354">
            <v>849.47</v>
          </cell>
          <cell r="F354">
            <v>0</v>
          </cell>
          <cell r="G354">
            <v>5801.9300000000067</v>
          </cell>
          <cell r="H354">
            <v>0</v>
          </cell>
        </row>
        <row r="355">
          <cell r="A355" t="str">
            <v>2.2.2.3.4.1.4</v>
          </cell>
          <cell r="B355" t="str">
            <v>GASTOS MEDICOS PENSIONADOS</v>
          </cell>
          <cell r="C355">
            <v>7428.7100000000064</v>
          </cell>
          <cell r="D355">
            <v>0</v>
          </cell>
          <cell r="E355">
            <v>1274.2</v>
          </cell>
          <cell r="F355">
            <v>0</v>
          </cell>
          <cell r="G355">
            <v>8702.9100000000071</v>
          </cell>
          <cell r="H355">
            <v>0</v>
          </cell>
        </row>
        <row r="356">
          <cell r="A356" t="str">
            <v>2.2.2.3.4.1.5</v>
          </cell>
          <cell r="B356" t="str">
            <v>RIESGOS DE TRABAJO</v>
          </cell>
          <cell r="C356">
            <v>3776.4199999999837</v>
          </cell>
          <cell r="D356">
            <v>0</v>
          </cell>
          <cell r="E356">
            <v>603.52</v>
          </cell>
          <cell r="F356">
            <v>0</v>
          </cell>
          <cell r="G356">
            <v>4379.9399999999841</v>
          </cell>
          <cell r="H356">
            <v>0</v>
          </cell>
        </row>
        <row r="357">
          <cell r="A357" t="str">
            <v>2.2.2.3.4.1.6</v>
          </cell>
          <cell r="B357" t="str">
            <v>INVALIDEZ Y VIDA</v>
          </cell>
          <cell r="C357">
            <v>12378.049999999988</v>
          </cell>
          <cell r="D357">
            <v>0</v>
          </cell>
          <cell r="E357">
            <v>2112.29</v>
          </cell>
          <cell r="F357">
            <v>0</v>
          </cell>
          <cell r="G357">
            <v>14490.339999999989</v>
          </cell>
          <cell r="H357">
            <v>0</v>
          </cell>
        </row>
        <row r="358">
          <cell r="A358" t="str">
            <v>2.2.2.3.4.1.7</v>
          </cell>
          <cell r="B358" t="str">
            <v>GUARDERIAS Y PRESTACIONES SOCIALES</v>
          </cell>
          <cell r="C358">
            <v>7073.1299999999901</v>
          </cell>
          <cell r="D358">
            <v>0</v>
          </cell>
          <cell r="E358">
            <v>1207.01</v>
          </cell>
          <cell r="F358">
            <v>0</v>
          </cell>
          <cell r="G358">
            <v>8280.1399999999903</v>
          </cell>
          <cell r="H358">
            <v>0</v>
          </cell>
        </row>
        <row r="359">
          <cell r="A359" t="str">
            <v>2.2.2.3.4.2</v>
          </cell>
          <cell r="B359" t="str">
            <v xml:space="preserve"> APORTACIONES AL INFONAVIT </v>
          </cell>
          <cell r="C359">
            <v>35365.930000000022</v>
          </cell>
          <cell r="D359">
            <v>0</v>
          </cell>
          <cell r="E359">
            <v>0</v>
          </cell>
          <cell r="F359">
            <v>0</v>
          </cell>
          <cell r="G359">
            <v>35365.930000000022</v>
          </cell>
          <cell r="H359">
            <v>0</v>
          </cell>
        </row>
        <row r="360">
          <cell r="A360" t="str">
            <v>2.2.2.3.4.2.1</v>
          </cell>
          <cell r="B360" t="str">
            <v>INFONAVIT-APORTACION PATRONAL SIN CREDITO</v>
          </cell>
          <cell r="C360">
            <v>15438.350000000006</v>
          </cell>
          <cell r="D360">
            <v>0</v>
          </cell>
          <cell r="E360">
            <v>0</v>
          </cell>
          <cell r="F360">
            <v>0</v>
          </cell>
          <cell r="G360">
            <v>15438.350000000006</v>
          </cell>
          <cell r="H360">
            <v>0</v>
          </cell>
        </row>
        <row r="361">
          <cell r="A361" t="str">
            <v>2.2.2.3.4.2.2</v>
          </cell>
          <cell r="B361" t="str">
            <v>INFONAVIT-APORTACION PATRONAL CON CREDITO</v>
          </cell>
          <cell r="C361">
            <v>19927.580000000016</v>
          </cell>
          <cell r="D361">
            <v>0</v>
          </cell>
          <cell r="E361">
            <v>0</v>
          </cell>
          <cell r="F361">
            <v>0</v>
          </cell>
          <cell r="G361">
            <v>19927.580000000016</v>
          </cell>
          <cell r="H361">
            <v>0</v>
          </cell>
        </row>
        <row r="362">
          <cell r="A362" t="str">
            <v>2.2.2.3.4.3</v>
          </cell>
          <cell r="B362" t="str">
            <v xml:space="preserve"> APORTACIONES AL SAR </v>
          </cell>
          <cell r="C362">
            <v>36426.839999999982</v>
          </cell>
          <cell r="D362">
            <v>0</v>
          </cell>
          <cell r="E362">
            <v>0</v>
          </cell>
          <cell r="F362">
            <v>0</v>
          </cell>
          <cell r="G362">
            <v>36426.839999999982</v>
          </cell>
          <cell r="H362">
            <v>0</v>
          </cell>
        </row>
        <row r="363">
          <cell r="A363" t="str">
            <v>2.2.2.3.4.3.1</v>
          </cell>
          <cell r="B363" t="str">
            <v>RETIRO</v>
          </cell>
          <cell r="C363">
            <v>14146.330000000002</v>
          </cell>
          <cell r="D363">
            <v>0</v>
          </cell>
          <cell r="E363">
            <v>0</v>
          </cell>
          <cell r="F363">
            <v>0</v>
          </cell>
          <cell r="G363">
            <v>14146.330000000002</v>
          </cell>
          <cell r="H363">
            <v>0</v>
          </cell>
        </row>
        <row r="364">
          <cell r="A364" t="str">
            <v>2.2.2.3.4.3.2</v>
          </cell>
          <cell r="B364" t="str">
            <v>CESANTIA EN EDAD AVANZADA Y VEJEZ</v>
          </cell>
          <cell r="C364">
            <v>22280.50999999998</v>
          </cell>
          <cell r="D364">
            <v>0</v>
          </cell>
          <cell r="E364">
            <v>0</v>
          </cell>
          <cell r="F364">
            <v>0</v>
          </cell>
          <cell r="G364">
            <v>22280.50999999998</v>
          </cell>
          <cell r="H364">
            <v>0</v>
          </cell>
        </row>
        <row r="365">
          <cell r="A365" t="str">
            <v>2.2.2.3.4.4</v>
          </cell>
          <cell r="B365" t="str">
            <v>IMPUESTO ESTATAL SOBRE NOMINAS</v>
          </cell>
          <cell r="C365">
            <v>20618</v>
          </cell>
          <cell r="D365">
            <v>0</v>
          </cell>
          <cell r="E365">
            <v>3063</v>
          </cell>
          <cell r="F365">
            <v>0</v>
          </cell>
          <cell r="G365">
            <v>23681</v>
          </cell>
          <cell r="H365">
            <v>0</v>
          </cell>
        </row>
        <row r="366">
          <cell r="A366" t="str">
            <v>2.2.2.3.5</v>
          </cell>
          <cell r="B366" t="str">
            <v xml:space="preserve"> SERVICIOS ADMINISTRATIVOS </v>
          </cell>
          <cell r="C366">
            <v>1589189.3703000098</v>
          </cell>
          <cell r="D366">
            <v>0</v>
          </cell>
          <cell r="E366">
            <v>263676</v>
          </cell>
          <cell r="F366">
            <v>0</v>
          </cell>
          <cell r="G366">
            <v>1852865.3703000098</v>
          </cell>
          <cell r="H366">
            <v>0</v>
          </cell>
        </row>
        <row r="367">
          <cell r="A367" t="str">
            <v>2.2.2.3.5.1</v>
          </cell>
          <cell r="B367" t="str">
            <v>SERVICIOS ADMINISTRATIVOS</v>
          </cell>
          <cell r="C367">
            <v>1589189.3703000098</v>
          </cell>
          <cell r="D367">
            <v>0</v>
          </cell>
          <cell r="E367">
            <v>263676</v>
          </cell>
          <cell r="F367">
            <v>0</v>
          </cell>
          <cell r="G367">
            <v>1852865.3703000098</v>
          </cell>
          <cell r="H367">
            <v>0</v>
          </cell>
        </row>
        <row r="368">
          <cell r="A368" t="str">
            <v>2.2.2.3.6</v>
          </cell>
          <cell r="B368" t="str">
            <v xml:space="preserve"> HONORARIOS </v>
          </cell>
          <cell r="C368">
            <v>126116.5</v>
          </cell>
          <cell r="D368">
            <v>0</v>
          </cell>
          <cell r="E368">
            <v>15400</v>
          </cell>
          <cell r="F368">
            <v>0</v>
          </cell>
          <cell r="G368">
            <v>141516.5</v>
          </cell>
          <cell r="H368">
            <v>0</v>
          </cell>
        </row>
        <row r="369">
          <cell r="A369" t="str">
            <v>2.2.2.3.6.1</v>
          </cell>
          <cell r="B369" t="str">
            <v xml:space="preserve"> HONORARIOS A PERSONAS FISICAS </v>
          </cell>
          <cell r="C369">
            <v>33716.5</v>
          </cell>
          <cell r="D369">
            <v>0</v>
          </cell>
          <cell r="E369">
            <v>0</v>
          </cell>
          <cell r="F369">
            <v>0</v>
          </cell>
          <cell r="G369">
            <v>33716.5</v>
          </cell>
          <cell r="H369">
            <v>0</v>
          </cell>
        </row>
        <row r="370">
          <cell r="A370" t="str">
            <v>2.2.2.3.6.1.1</v>
          </cell>
          <cell r="B370" t="str">
            <v>HONORARIOS A PERSONAS FISICAS RESIDENTES NACIONALES</v>
          </cell>
          <cell r="C370">
            <v>33716.5</v>
          </cell>
          <cell r="D370">
            <v>0</v>
          </cell>
          <cell r="E370">
            <v>0</v>
          </cell>
          <cell r="F370">
            <v>0</v>
          </cell>
          <cell r="G370">
            <v>33716.5</v>
          </cell>
          <cell r="H370">
            <v>0</v>
          </cell>
        </row>
        <row r="371">
          <cell r="A371" t="str">
            <v>2.2.2.3.6.2</v>
          </cell>
          <cell r="B371" t="str">
            <v xml:space="preserve"> HONORARIOS A PERSONAS MORALES </v>
          </cell>
          <cell r="C371">
            <v>92400</v>
          </cell>
          <cell r="D371">
            <v>0</v>
          </cell>
          <cell r="E371">
            <v>15400</v>
          </cell>
          <cell r="F371">
            <v>0</v>
          </cell>
          <cell r="G371">
            <v>107800</v>
          </cell>
          <cell r="H371">
            <v>0</v>
          </cell>
        </row>
        <row r="372">
          <cell r="A372" t="str">
            <v>2.2.2.3.6.2.1</v>
          </cell>
          <cell r="B372" t="str">
            <v>HONORARIOS A PERSONAS MORALES RESIDENTES  NACIONALES</v>
          </cell>
          <cell r="C372">
            <v>92400</v>
          </cell>
          <cell r="D372">
            <v>0</v>
          </cell>
          <cell r="E372">
            <v>15400</v>
          </cell>
          <cell r="F372">
            <v>0</v>
          </cell>
          <cell r="G372">
            <v>107800</v>
          </cell>
          <cell r="H372">
            <v>0</v>
          </cell>
        </row>
        <row r="373">
          <cell r="A373" t="str">
            <v>2.2.2.3.7</v>
          </cell>
          <cell r="B373" t="str">
            <v xml:space="preserve"> ARRENDAMIENTOS </v>
          </cell>
          <cell r="C373">
            <v>268712.8799999989</v>
          </cell>
          <cell r="D373">
            <v>0</v>
          </cell>
          <cell r="E373">
            <v>45729.49</v>
          </cell>
          <cell r="F373">
            <v>0</v>
          </cell>
          <cell r="G373">
            <v>314442.36999999889</v>
          </cell>
          <cell r="H373">
            <v>0</v>
          </cell>
        </row>
        <row r="374">
          <cell r="A374" t="str">
            <v>2.2.2.3.7.1</v>
          </cell>
          <cell r="B374" t="str">
            <v>ARRENDAMIENTO A PERSONAS FISICAS RESIDENTES NACIONALES</v>
          </cell>
          <cell r="C374">
            <v>239979.93999999901</v>
          </cell>
          <cell r="D374">
            <v>0</v>
          </cell>
          <cell r="E374">
            <v>40000</v>
          </cell>
          <cell r="F374">
            <v>0</v>
          </cell>
          <cell r="G374">
            <v>279979.93999999901</v>
          </cell>
          <cell r="H374">
            <v>0</v>
          </cell>
        </row>
        <row r="375">
          <cell r="A375" t="str">
            <v>2.2.2.3.7.2</v>
          </cell>
          <cell r="B375" t="str">
            <v>ARRENDAMIENTO A PERSONAS MORALES RESIDENTES NACIONALES</v>
          </cell>
          <cell r="C375">
            <v>28732.939999999886</v>
          </cell>
          <cell r="D375">
            <v>0</v>
          </cell>
          <cell r="E375">
            <v>5729.49</v>
          </cell>
          <cell r="F375">
            <v>0</v>
          </cell>
          <cell r="G375">
            <v>34462.429999999884</v>
          </cell>
          <cell r="H375">
            <v>0</v>
          </cell>
        </row>
        <row r="376">
          <cell r="A376" t="str">
            <v>2.2.2.3.8</v>
          </cell>
          <cell r="B376" t="str">
            <v xml:space="preserve"> COMBUSTIBLES Y LUBRICANTES </v>
          </cell>
          <cell r="C376">
            <v>104019.95999999938</v>
          </cell>
          <cell r="D376">
            <v>0</v>
          </cell>
          <cell r="E376">
            <v>9650.9599999999991</v>
          </cell>
          <cell r="F376">
            <v>0</v>
          </cell>
          <cell r="G376">
            <v>113670.91999999937</v>
          </cell>
          <cell r="H376">
            <v>0</v>
          </cell>
        </row>
        <row r="377">
          <cell r="A377" t="str">
            <v>2.2.2.3.8.1</v>
          </cell>
          <cell r="B377" t="str">
            <v>GASOLINA</v>
          </cell>
          <cell r="C377">
            <v>104019.95999999938</v>
          </cell>
          <cell r="D377">
            <v>0</v>
          </cell>
          <cell r="E377">
            <v>9650.9599999999991</v>
          </cell>
          <cell r="F377">
            <v>0</v>
          </cell>
          <cell r="G377">
            <v>113670.91999999937</v>
          </cell>
          <cell r="H377">
            <v>0</v>
          </cell>
        </row>
        <row r="378">
          <cell r="A378" t="str">
            <v>2.2.2.3.9</v>
          </cell>
          <cell r="B378" t="str">
            <v xml:space="preserve"> VIATICOS Y GASTOS DE VIAJE </v>
          </cell>
          <cell r="C378">
            <v>31409.134900000543</v>
          </cell>
          <cell r="D378">
            <v>0</v>
          </cell>
          <cell r="E378">
            <v>2720.6724999999997</v>
          </cell>
          <cell r="F378">
            <v>0</v>
          </cell>
          <cell r="G378">
            <v>34129.807400000544</v>
          </cell>
          <cell r="H378">
            <v>0</v>
          </cell>
        </row>
        <row r="379">
          <cell r="A379" t="str">
            <v>2.2.2.3.9.1</v>
          </cell>
          <cell r="B379" t="str">
            <v>HOSPEDAJE</v>
          </cell>
          <cell r="C379">
            <v>3526.7100000000064</v>
          </cell>
          <cell r="D379">
            <v>0</v>
          </cell>
          <cell r="E379">
            <v>0</v>
          </cell>
          <cell r="F379">
            <v>0</v>
          </cell>
          <cell r="G379">
            <v>3526.7100000000064</v>
          </cell>
          <cell r="H379">
            <v>0</v>
          </cell>
        </row>
        <row r="380">
          <cell r="A380" t="str">
            <v>2.2.2.3.9.2</v>
          </cell>
          <cell r="B380" t="str">
            <v>IMPUESTO DE HOSPEDAJE</v>
          </cell>
          <cell r="C380">
            <v>127.17000000000007</v>
          </cell>
          <cell r="D380">
            <v>0</v>
          </cell>
          <cell r="E380">
            <v>0</v>
          </cell>
          <cell r="F380">
            <v>0</v>
          </cell>
          <cell r="G380">
            <v>127.17000000000007</v>
          </cell>
          <cell r="H380">
            <v>0</v>
          </cell>
        </row>
        <row r="381">
          <cell r="A381" t="str">
            <v>2.2.2.3.9.3</v>
          </cell>
          <cell r="B381" t="str">
            <v>CONSUMO DE ALIMENTOS (VIATICOS)</v>
          </cell>
          <cell r="C381">
            <v>2525.9024000000209</v>
          </cell>
          <cell r="D381">
            <v>0</v>
          </cell>
          <cell r="E381">
            <v>0</v>
          </cell>
          <cell r="F381">
            <v>0</v>
          </cell>
          <cell r="G381">
            <v>2525.9024000000209</v>
          </cell>
          <cell r="H381">
            <v>0</v>
          </cell>
        </row>
        <row r="382">
          <cell r="A382" t="str">
            <v>2.2.2.3.9.4</v>
          </cell>
          <cell r="B382" t="str">
            <v>CUOTAS DE PEAJE</v>
          </cell>
          <cell r="C382">
            <v>21688.742500000284</v>
          </cell>
          <cell r="D382">
            <v>0</v>
          </cell>
          <cell r="E382">
            <v>2249.9924999999998</v>
          </cell>
          <cell r="F382">
            <v>0</v>
          </cell>
          <cell r="G382">
            <v>23938.735000000284</v>
          </cell>
          <cell r="H382">
            <v>0</v>
          </cell>
        </row>
        <row r="383">
          <cell r="A383" t="str">
            <v>2.2.2.3.9.6</v>
          </cell>
          <cell r="B383" t="str">
            <v>SERVICIO DE TAXI</v>
          </cell>
          <cell r="C383">
            <v>660.00000000010186</v>
          </cell>
          <cell r="D383">
            <v>0</v>
          </cell>
          <cell r="E383">
            <v>0</v>
          </cell>
          <cell r="F383">
            <v>0</v>
          </cell>
          <cell r="G383">
            <v>660.00000000010186</v>
          </cell>
          <cell r="H383">
            <v>0</v>
          </cell>
        </row>
        <row r="384">
          <cell r="A384" t="str">
            <v>2.2.2.3.9.7</v>
          </cell>
          <cell r="B384" t="str">
            <v>BOLETOS PASAJE AUTOBUSES</v>
          </cell>
          <cell r="C384">
            <v>2880.6100000001315</v>
          </cell>
          <cell r="D384">
            <v>0</v>
          </cell>
          <cell r="E384">
            <v>470.68</v>
          </cell>
          <cell r="F384">
            <v>0</v>
          </cell>
          <cell r="G384">
            <v>3351.2900000001314</v>
          </cell>
          <cell r="H384">
            <v>0</v>
          </cell>
        </row>
        <row r="385">
          <cell r="A385" t="str">
            <v>2.2.2.3.10</v>
          </cell>
          <cell r="B385" t="str">
            <v xml:space="preserve"> DEPRECIACIONES </v>
          </cell>
          <cell r="C385">
            <v>383952.11370000558</v>
          </cell>
          <cell r="D385">
            <v>0</v>
          </cell>
          <cell r="E385">
            <v>63473.617999999951</v>
          </cell>
          <cell r="F385">
            <v>0</v>
          </cell>
          <cell r="G385">
            <v>447425.73170000548</v>
          </cell>
          <cell r="H385">
            <v>0</v>
          </cell>
        </row>
        <row r="386">
          <cell r="A386" t="str">
            <v>2.2.2.3.10.2</v>
          </cell>
          <cell r="B386" t="str">
            <v>DEPRECIACION DE MAQUINARIA Y EQUIPO</v>
          </cell>
          <cell r="C386">
            <v>368651.00160000566</v>
          </cell>
          <cell r="D386">
            <v>0</v>
          </cell>
          <cell r="E386">
            <v>61301.805899999948</v>
          </cell>
          <cell r="F386">
            <v>0</v>
          </cell>
          <cell r="G386">
            <v>429952.80750000558</v>
          </cell>
          <cell r="H386">
            <v>0</v>
          </cell>
        </row>
        <row r="387">
          <cell r="A387" t="str">
            <v>2.2.2.3.10.3</v>
          </cell>
          <cell r="B387" t="str">
            <v>DEPRECIACION DE EQUIPO DE TRANSPORTE</v>
          </cell>
          <cell r="C387">
            <v>9358.856000000007</v>
          </cell>
          <cell r="D387">
            <v>0</v>
          </cell>
          <cell r="E387">
            <v>1559.806</v>
          </cell>
          <cell r="F387">
            <v>0</v>
          </cell>
          <cell r="G387">
            <v>10918.662000000008</v>
          </cell>
          <cell r="H387">
            <v>0</v>
          </cell>
        </row>
        <row r="388">
          <cell r="A388" t="str">
            <v>2.2.2.3.10.4</v>
          </cell>
          <cell r="B388" t="str">
            <v>DEPRECIACION DE MOBILIARIO Y EQUIPO DE OFICINA</v>
          </cell>
          <cell r="C388">
            <v>440.14219999999978</v>
          </cell>
          <cell r="D388">
            <v>0</v>
          </cell>
          <cell r="E388">
            <v>102.9757</v>
          </cell>
          <cell r="F388">
            <v>0</v>
          </cell>
          <cell r="G388">
            <v>543.11789999999974</v>
          </cell>
          <cell r="H388">
            <v>0</v>
          </cell>
        </row>
        <row r="389">
          <cell r="A389" t="str">
            <v>2.2.2.3.10.5</v>
          </cell>
          <cell r="B389" t="str">
            <v>DEPRECIACION DE EQUIPO DE COMPUTO</v>
          </cell>
          <cell r="C389">
            <v>5502.1138999998802</v>
          </cell>
          <cell r="D389">
            <v>0</v>
          </cell>
          <cell r="E389">
            <v>509.03039999999999</v>
          </cell>
          <cell r="F389">
            <v>0</v>
          </cell>
          <cell r="G389">
            <v>6011.1442999998799</v>
          </cell>
          <cell r="H389">
            <v>0</v>
          </cell>
        </row>
        <row r="390">
          <cell r="A390" t="str">
            <v>2.2.2.3.12</v>
          </cell>
          <cell r="B390" t="str">
            <v xml:space="preserve"> TELEFONO </v>
          </cell>
          <cell r="C390">
            <v>75634.879999997516</v>
          </cell>
          <cell r="D390">
            <v>0</v>
          </cell>
          <cell r="E390">
            <v>11477.17</v>
          </cell>
          <cell r="F390">
            <v>0</v>
          </cell>
          <cell r="G390">
            <v>87112.049999997515</v>
          </cell>
          <cell r="H390">
            <v>0</v>
          </cell>
        </row>
        <row r="391">
          <cell r="A391" t="str">
            <v>2.2.2.3.12.1</v>
          </cell>
          <cell r="B391" t="str">
            <v>TELEFONO FIJO</v>
          </cell>
          <cell r="C391">
            <v>13386.179999999949</v>
          </cell>
          <cell r="D391">
            <v>0</v>
          </cell>
          <cell r="E391">
            <v>2231.0300000000002</v>
          </cell>
          <cell r="F391">
            <v>0</v>
          </cell>
          <cell r="G391">
            <v>15617.20999999995</v>
          </cell>
          <cell r="H391">
            <v>0</v>
          </cell>
        </row>
        <row r="392">
          <cell r="A392" t="str">
            <v>2.2.2.3.12.2</v>
          </cell>
          <cell r="B392" t="str">
            <v xml:space="preserve"> SERVICIO DE TELEFONIA CELULAR </v>
          </cell>
          <cell r="C392">
            <v>62248.699999997567</v>
          </cell>
          <cell r="D392">
            <v>0</v>
          </cell>
          <cell r="E392">
            <v>9246.14</v>
          </cell>
          <cell r="F392">
            <v>0</v>
          </cell>
          <cell r="G392">
            <v>71494.839999997566</v>
          </cell>
          <cell r="H392">
            <v>0</v>
          </cell>
        </row>
        <row r="393">
          <cell r="A393" t="str">
            <v>2.2.2.3.12.2.1</v>
          </cell>
          <cell r="B393" t="str">
            <v>SERVICIO DE TELEFONIA CELULAR</v>
          </cell>
          <cell r="C393">
            <v>55799.699999997567</v>
          </cell>
          <cell r="D393">
            <v>0</v>
          </cell>
          <cell r="E393">
            <v>9246.14</v>
          </cell>
          <cell r="F393">
            <v>0</v>
          </cell>
          <cell r="G393">
            <v>65045.839999997566</v>
          </cell>
          <cell r="H393">
            <v>0</v>
          </cell>
        </row>
        <row r="394">
          <cell r="A394" t="str">
            <v>2.2.2.3.12.2.2</v>
          </cell>
          <cell r="B394" t="str">
            <v>SERVICIO DE TELEFONIA CELULAR EXENTO</v>
          </cell>
          <cell r="C394">
            <v>6449</v>
          </cell>
          <cell r="D394">
            <v>0</v>
          </cell>
          <cell r="E394">
            <v>0</v>
          </cell>
          <cell r="F394">
            <v>0</v>
          </cell>
          <cell r="G394">
            <v>6449</v>
          </cell>
          <cell r="H394">
            <v>0</v>
          </cell>
        </row>
        <row r="395">
          <cell r="A395" t="str">
            <v>2.2.2.3.13</v>
          </cell>
          <cell r="B395" t="str">
            <v>INTERNET</v>
          </cell>
          <cell r="C395">
            <v>500</v>
          </cell>
          <cell r="D395">
            <v>0</v>
          </cell>
          <cell r="E395">
            <v>0</v>
          </cell>
          <cell r="F395">
            <v>0</v>
          </cell>
          <cell r="G395">
            <v>500</v>
          </cell>
          <cell r="H395">
            <v>0</v>
          </cell>
        </row>
        <row r="396">
          <cell r="A396" t="str">
            <v>2.2.2.3.14</v>
          </cell>
          <cell r="B396" t="str">
            <v xml:space="preserve"> AGUA </v>
          </cell>
          <cell r="C396">
            <v>1370</v>
          </cell>
          <cell r="D396">
            <v>0</v>
          </cell>
          <cell r="E396">
            <v>0</v>
          </cell>
          <cell r="F396">
            <v>0</v>
          </cell>
          <cell r="G396">
            <v>1370</v>
          </cell>
          <cell r="H396">
            <v>0</v>
          </cell>
        </row>
        <row r="397">
          <cell r="A397" t="str">
            <v>2.2.2.3.14.3</v>
          </cell>
          <cell r="B397" t="str">
            <v>AGUA PURIFICADA (GASTOS)</v>
          </cell>
          <cell r="C397">
            <v>1370</v>
          </cell>
          <cell r="D397">
            <v>0</v>
          </cell>
          <cell r="E397">
            <v>0</v>
          </cell>
          <cell r="F397">
            <v>0</v>
          </cell>
          <cell r="G397">
            <v>1370</v>
          </cell>
          <cell r="H397">
            <v>0</v>
          </cell>
        </row>
        <row r="398">
          <cell r="A398" t="str">
            <v>2.2.2.3.15</v>
          </cell>
          <cell r="B398" t="str">
            <v xml:space="preserve"> ENERGIA ELECTRICA </v>
          </cell>
          <cell r="C398">
            <v>354.22000000000111</v>
          </cell>
          <cell r="D398">
            <v>0</v>
          </cell>
          <cell r="E398">
            <v>103.35000000000001</v>
          </cell>
          <cell r="F398">
            <v>0</v>
          </cell>
          <cell r="G398">
            <v>457.57000000000107</v>
          </cell>
          <cell r="H398">
            <v>0</v>
          </cell>
        </row>
        <row r="399">
          <cell r="A399" t="str">
            <v>2.2.2.3.15.1</v>
          </cell>
          <cell r="B399" t="str">
            <v>ENERGIA ELECTRICA</v>
          </cell>
          <cell r="C399">
            <v>327.99000000000115</v>
          </cell>
          <cell r="D399">
            <v>0</v>
          </cell>
          <cell r="E399">
            <v>95.7</v>
          </cell>
          <cell r="F399">
            <v>0</v>
          </cell>
          <cell r="G399">
            <v>423.69000000000113</v>
          </cell>
          <cell r="H399">
            <v>0</v>
          </cell>
        </row>
        <row r="400">
          <cell r="A400" t="str">
            <v>2.2.2.3.15.2</v>
          </cell>
          <cell r="B400" t="str">
            <v>DAP (DERECHO DE ALUMBRADO PUBLICO)</v>
          </cell>
          <cell r="C400">
            <v>26.229999999999961</v>
          </cell>
          <cell r="D400">
            <v>0</v>
          </cell>
          <cell r="E400">
            <v>7.65</v>
          </cell>
          <cell r="F400">
            <v>0</v>
          </cell>
          <cell r="G400">
            <v>33.87999999999996</v>
          </cell>
          <cell r="H400">
            <v>0</v>
          </cell>
        </row>
        <row r="401">
          <cell r="A401" t="str">
            <v>2.2.2.3.16</v>
          </cell>
          <cell r="B401" t="str">
            <v xml:space="preserve"> VIGILANCIA Y SEGURIDAD </v>
          </cell>
          <cell r="C401">
            <v>7073.0399999999936</v>
          </cell>
          <cell r="D401">
            <v>0</v>
          </cell>
          <cell r="E401">
            <v>1261.3499999999999</v>
          </cell>
          <cell r="F401">
            <v>0</v>
          </cell>
          <cell r="G401">
            <v>8334.389999999994</v>
          </cell>
          <cell r="H401">
            <v>0</v>
          </cell>
        </row>
        <row r="402">
          <cell r="A402" t="str">
            <v>2.2.2.3.16.1</v>
          </cell>
          <cell r="B402" t="str">
            <v>MONITOREO ALARMA</v>
          </cell>
          <cell r="C402">
            <v>7073.0399999999936</v>
          </cell>
          <cell r="D402">
            <v>0</v>
          </cell>
          <cell r="E402">
            <v>1261.3499999999999</v>
          </cell>
          <cell r="F402">
            <v>0</v>
          </cell>
          <cell r="G402">
            <v>8334.389999999994</v>
          </cell>
          <cell r="H402">
            <v>0</v>
          </cell>
        </row>
        <row r="403">
          <cell r="A403" t="str">
            <v>2.2.2.3.17</v>
          </cell>
          <cell r="B403" t="str">
            <v>LIMPIEZA Y ASEO</v>
          </cell>
          <cell r="C403">
            <v>3200</v>
          </cell>
          <cell r="D403">
            <v>0</v>
          </cell>
          <cell r="E403">
            <v>0</v>
          </cell>
          <cell r="F403">
            <v>0</v>
          </cell>
          <cell r="G403">
            <v>3200</v>
          </cell>
          <cell r="H403">
            <v>0</v>
          </cell>
        </row>
        <row r="404">
          <cell r="A404" t="str">
            <v>2.2.2.3.18</v>
          </cell>
          <cell r="B404" t="str">
            <v xml:space="preserve"> PAPELERIA Y ARTICULOS DE OFICINA </v>
          </cell>
          <cell r="C404">
            <v>57967.36000000019</v>
          </cell>
          <cell r="D404">
            <v>0</v>
          </cell>
          <cell r="E404">
            <v>5880</v>
          </cell>
          <cell r="F404">
            <v>0</v>
          </cell>
          <cell r="G404">
            <v>63847.36000000019</v>
          </cell>
          <cell r="H404">
            <v>0</v>
          </cell>
        </row>
        <row r="405">
          <cell r="A405" t="str">
            <v>2.2.2.3.18.1</v>
          </cell>
          <cell r="B405" t="str">
            <v>PAPELERIA Y ARTICULOS DE OFICINA</v>
          </cell>
          <cell r="C405">
            <v>57967.36000000019</v>
          </cell>
          <cell r="D405">
            <v>0</v>
          </cell>
          <cell r="E405">
            <v>5880</v>
          </cell>
          <cell r="F405">
            <v>0</v>
          </cell>
          <cell r="G405">
            <v>63847.36000000019</v>
          </cell>
          <cell r="H405">
            <v>0</v>
          </cell>
        </row>
        <row r="406">
          <cell r="A406" t="str">
            <v>2.2.2.3.19</v>
          </cell>
          <cell r="B406" t="str">
            <v xml:space="preserve"> MANTENIMIENTO Y CONSERVACION </v>
          </cell>
          <cell r="C406">
            <v>145675.86479999975</v>
          </cell>
          <cell r="D406">
            <v>0</v>
          </cell>
          <cell r="E406">
            <v>31368.660000000003</v>
          </cell>
          <cell r="F406">
            <v>0</v>
          </cell>
          <cell r="G406">
            <v>177044.52479999975</v>
          </cell>
          <cell r="H406">
            <v>0</v>
          </cell>
        </row>
        <row r="407">
          <cell r="A407" t="str">
            <v>2.2.2.3.19.1</v>
          </cell>
          <cell r="B407" t="str">
            <v>MANTENIMIENTO DE MAQUINARIA Y EQUIPO</v>
          </cell>
          <cell r="C407">
            <v>94920</v>
          </cell>
          <cell r="D407">
            <v>0</v>
          </cell>
          <cell r="E407">
            <v>6500</v>
          </cell>
          <cell r="F407">
            <v>0</v>
          </cell>
          <cell r="G407">
            <v>101420</v>
          </cell>
          <cell r="H407">
            <v>0</v>
          </cell>
        </row>
        <row r="408">
          <cell r="A408" t="str">
            <v>2.2.2.3.19.2</v>
          </cell>
          <cell r="B408" t="str">
            <v>MANTENIMIENTO DE EDIFICIO</v>
          </cell>
          <cell r="C408">
            <v>0</v>
          </cell>
          <cell r="D408">
            <v>0</v>
          </cell>
          <cell r="E408">
            <v>5473.8200000000024</v>
          </cell>
          <cell r="F408">
            <v>0</v>
          </cell>
          <cell r="G408">
            <v>5473.8200000000315</v>
          </cell>
          <cell r="H408">
            <v>0</v>
          </cell>
        </row>
        <row r="409">
          <cell r="A409" t="str">
            <v>2.2.2.3.19.4</v>
          </cell>
          <cell r="B409" t="str">
            <v>MANTENIMIENTO DE EQUIPO DE COMPUTO</v>
          </cell>
          <cell r="C409">
            <v>5349.6700000000128</v>
          </cell>
          <cell r="D409">
            <v>0</v>
          </cell>
          <cell r="E409">
            <v>0</v>
          </cell>
          <cell r="F409">
            <v>0</v>
          </cell>
          <cell r="G409">
            <v>5349.6700000000128</v>
          </cell>
          <cell r="H409">
            <v>0</v>
          </cell>
        </row>
        <row r="410">
          <cell r="A410" t="str">
            <v>2.2.2.3.19.5</v>
          </cell>
          <cell r="B410" t="str">
            <v>MANTENIMIENTO DE EQUIPO DE TRANSPORTE</v>
          </cell>
          <cell r="C410">
            <v>36020.694799999706</v>
          </cell>
          <cell r="D410">
            <v>0</v>
          </cell>
          <cell r="E410">
            <v>8894.840000000002</v>
          </cell>
          <cell r="F410">
            <v>0</v>
          </cell>
          <cell r="G410">
            <v>44915.53479999971</v>
          </cell>
          <cell r="H410">
            <v>0</v>
          </cell>
        </row>
        <row r="411">
          <cell r="A411" t="str">
            <v>2.2.2.3.19.7</v>
          </cell>
          <cell r="B411" t="str">
            <v>MANTENIMIENTO DE OTROS EQUIPOS</v>
          </cell>
          <cell r="C411">
            <v>9385.5</v>
          </cell>
          <cell r="D411">
            <v>0</v>
          </cell>
          <cell r="E411">
            <v>10500</v>
          </cell>
          <cell r="F411">
            <v>0</v>
          </cell>
          <cell r="G411">
            <v>19885.5</v>
          </cell>
          <cell r="H411">
            <v>0</v>
          </cell>
        </row>
        <row r="412">
          <cell r="A412" t="str">
            <v>2.2.2.3.20</v>
          </cell>
          <cell r="B412" t="str">
            <v xml:space="preserve"> SEGUROS Y FIANZAS </v>
          </cell>
          <cell r="C412">
            <v>18886.49000000018</v>
          </cell>
          <cell r="D412">
            <v>0</v>
          </cell>
          <cell r="E412">
            <v>1675.44</v>
          </cell>
          <cell r="F412">
            <v>0</v>
          </cell>
          <cell r="G412">
            <v>20561.930000000179</v>
          </cell>
          <cell r="H412">
            <v>0</v>
          </cell>
        </row>
        <row r="413">
          <cell r="A413" t="str">
            <v>2.2.2.3.20.3</v>
          </cell>
          <cell r="B413" t="str">
            <v>SEGUROS DE AUTOMOVIL</v>
          </cell>
          <cell r="C413">
            <v>18498.530000000086</v>
          </cell>
          <cell r="D413">
            <v>0</v>
          </cell>
          <cell r="E413">
            <v>1610.78</v>
          </cell>
          <cell r="F413">
            <v>0</v>
          </cell>
          <cell r="G413">
            <v>20109.310000000085</v>
          </cell>
          <cell r="H413">
            <v>0</v>
          </cell>
        </row>
        <row r="414">
          <cell r="A414" t="str">
            <v>2.2.2.3.20.7</v>
          </cell>
          <cell r="B414" t="str">
            <v>OTROS SEGUROS Y FIANZAS</v>
          </cell>
          <cell r="C414">
            <v>387.96000000009371</v>
          </cell>
          <cell r="D414">
            <v>0</v>
          </cell>
          <cell r="E414">
            <v>64.66</v>
          </cell>
          <cell r="F414">
            <v>0</v>
          </cell>
          <cell r="G414">
            <v>452.62000000009368</v>
          </cell>
          <cell r="H414">
            <v>0</v>
          </cell>
        </row>
        <row r="415">
          <cell r="A415" t="str">
            <v>2.2.2.3.21</v>
          </cell>
          <cell r="B415" t="str">
            <v xml:space="preserve"> OTROS IMPUESTOS Y DERECHOS </v>
          </cell>
          <cell r="C415">
            <v>1247.42</v>
          </cell>
          <cell r="D415">
            <v>0</v>
          </cell>
          <cell r="E415">
            <v>0</v>
          </cell>
          <cell r="F415">
            <v>0</v>
          </cell>
          <cell r="G415">
            <v>1247.42</v>
          </cell>
          <cell r="H415">
            <v>0</v>
          </cell>
        </row>
        <row r="416">
          <cell r="A416" t="str">
            <v>2.2.2.3.21.3</v>
          </cell>
          <cell r="B416" t="str">
            <v>PAGO DE DERECHOS</v>
          </cell>
          <cell r="C416">
            <v>1247.42</v>
          </cell>
          <cell r="D416">
            <v>0</v>
          </cell>
          <cell r="E416">
            <v>0</v>
          </cell>
          <cell r="F416">
            <v>0</v>
          </cell>
          <cell r="G416">
            <v>1247.42</v>
          </cell>
          <cell r="H416">
            <v>0</v>
          </cell>
        </row>
        <row r="417">
          <cell r="A417" t="str">
            <v>2.2.2.3.22</v>
          </cell>
          <cell r="B417" t="str">
            <v>RECARGOS FISCALES</v>
          </cell>
          <cell r="C417">
            <v>0</v>
          </cell>
          <cell r="D417">
            <v>0</v>
          </cell>
          <cell r="E417">
            <v>221</v>
          </cell>
          <cell r="F417">
            <v>0</v>
          </cell>
          <cell r="G417">
            <v>221</v>
          </cell>
          <cell r="H417">
            <v>0</v>
          </cell>
        </row>
        <row r="418">
          <cell r="A418" t="str">
            <v>2.2.2.3.23</v>
          </cell>
          <cell r="B418" t="str">
            <v xml:space="preserve"> MULTAS </v>
          </cell>
          <cell r="C418">
            <v>2140.3999999999996</v>
          </cell>
          <cell r="D418">
            <v>0</v>
          </cell>
          <cell r="E418">
            <v>0</v>
          </cell>
          <cell r="F418">
            <v>0</v>
          </cell>
          <cell r="G418">
            <v>2140.3999999999996</v>
          </cell>
          <cell r="H418">
            <v>0</v>
          </cell>
        </row>
        <row r="419">
          <cell r="A419" t="str">
            <v>2.2.2.3.23.2</v>
          </cell>
          <cell r="B419" t="str">
            <v>MULTAS DE TRANSITO</v>
          </cell>
          <cell r="C419">
            <v>2140.3999999999996</v>
          </cell>
          <cell r="D419">
            <v>0</v>
          </cell>
          <cell r="E419">
            <v>0</v>
          </cell>
          <cell r="F419">
            <v>0</v>
          </cell>
          <cell r="G419">
            <v>2140.3999999999996</v>
          </cell>
          <cell r="H419">
            <v>0</v>
          </cell>
        </row>
        <row r="420">
          <cell r="A420" t="str">
            <v>2.2.2.3.24</v>
          </cell>
          <cell r="B420" t="str">
            <v xml:space="preserve"> CUOTAS Y SUSCRIPCIONES </v>
          </cell>
          <cell r="C420">
            <v>10431.034500000009</v>
          </cell>
          <cell r="D420">
            <v>0</v>
          </cell>
          <cell r="E420">
            <v>1551.7240999999999</v>
          </cell>
          <cell r="F420">
            <v>0</v>
          </cell>
          <cell r="G420">
            <v>11982.758600000008</v>
          </cell>
          <cell r="H420">
            <v>0</v>
          </cell>
        </row>
        <row r="421">
          <cell r="A421" t="str">
            <v>2.2.2.3.24.8</v>
          </cell>
          <cell r="B421" t="str">
            <v>OTRAS CUOTAS Y SUSCRIPCIONES</v>
          </cell>
          <cell r="C421">
            <v>10431.034500000009</v>
          </cell>
          <cell r="D421">
            <v>0</v>
          </cell>
          <cell r="E421">
            <v>1551.7240999999999</v>
          </cell>
          <cell r="F421">
            <v>0</v>
          </cell>
          <cell r="G421">
            <v>11982.758600000008</v>
          </cell>
          <cell r="H421">
            <v>0</v>
          </cell>
        </row>
        <row r="422">
          <cell r="A422" t="str">
            <v>2.2.2.3.28</v>
          </cell>
          <cell r="B422" t="str">
            <v>ASISTENCIA TECNICA</v>
          </cell>
          <cell r="C422">
            <v>0</v>
          </cell>
          <cell r="D422">
            <v>0</v>
          </cell>
          <cell r="E422">
            <v>1545</v>
          </cell>
          <cell r="F422">
            <v>0</v>
          </cell>
          <cell r="G422">
            <v>1545</v>
          </cell>
          <cell r="H422">
            <v>0</v>
          </cell>
        </row>
        <row r="423">
          <cell r="A423" t="str">
            <v>2.2.2.3.33</v>
          </cell>
          <cell r="B423" t="str">
            <v>COMISIONES SOBRE VENTAS</v>
          </cell>
          <cell r="C423">
            <v>14500.000000000002</v>
          </cell>
          <cell r="D423">
            <v>0</v>
          </cell>
          <cell r="E423">
            <v>8259.76</v>
          </cell>
          <cell r="F423">
            <v>0</v>
          </cell>
          <cell r="G423">
            <v>22759.760000000002</v>
          </cell>
          <cell r="H423">
            <v>0</v>
          </cell>
        </row>
        <row r="424">
          <cell r="A424" t="str">
            <v>2.2.2.3.34</v>
          </cell>
          <cell r="B424" t="str">
            <v xml:space="preserve"> COMISIONES BANCARIAS </v>
          </cell>
          <cell r="C424">
            <v>5942.5599999998376</v>
          </cell>
          <cell r="D424">
            <v>0</v>
          </cell>
          <cell r="E424">
            <v>641</v>
          </cell>
          <cell r="F424">
            <v>0.05</v>
          </cell>
          <cell r="G424">
            <v>6583.5099999998374</v>
          </cell>
          <cell r="H424">
            <v>0</v>
          </cell>
        </row>
        <row r="425">
          <cell r="A425" t="str">
            <v>2.2.2.3.34.1</v>
          </cell>
          <cell r="B425" t="str">
            <v>COMISIONES BANCARIAS</v>
          </cell>
          <cell r="C425">
            <v>5942.5599999998376</v>
          </cell>
          <cell r="D425">
            <v>0</v>
          </cell>
          <cell r="E425">
            <v>641</v>
          </cell>
          <cell r="F425">
            <v>0.05</v>
          </cell>
          <cell r="G425">
            <v>6583.5099999998374</v>
          </cell>
          <cell r="H425">
            <v>0</v>
          </cell>
        </row>
        <row r="426">
          <cell r="A426" t="str">
            <v>2.2.2.3.36</v>
          </cell>
          <cell r="B426" t="str">
            <v>OTRAS COMISIONES</v>
          </cell>
          <cell r="C426">
            <v>41.379199999995762</v>
          </cell>
          <cell r="D426">
            <v>0</v>
          </cell>
          <cell r="E426">
            <v>400</v>
          </cell>
          <cell r="F426">
            <v>0</v>
          </cell>
          <cell r="G426">
            <v>441.37919999999576</v>
          </cell>
          <cell r="H426">
            <v>0</v>
          </cell>
        </row>
        <row r="427">
          <cell r="A427" t="str">
            <v>2.2.2.3.50</v>
          </cell>
          <cell r="B427" t="str">
            <v>CAFETERIA Y GASTOS DE COMEDOR</v>
          </cell>
          <cell r="C427">
            <v>21784.988799999497</v>
          </cell>
          <cell r="D427">
            <v>0</v>
          </cell>
          <cell r="E427">
            <v>1283.5862999999999</v>
          </cell>
          <cell r="F427">
            <v>0</v>
          </cell>
          <cell r="G427">
            <v>23068.575099999496</v>
          </cell>
          <cell r="H427">
            <v>0</v>
          </cell>
        </row>
        <row r="428">
          <cell r="A428" t="str">
            <v>2.2.2.3.54</v>
          </cell>
          <cell r="B428" t="str">
            <v>RENTA DE AUTOMOVILES</v>
          </cell>
          <cell r="C428">
            <v>195834.41999999923</v>
          </cell>
          <cell r="D428">
            <v>0</v>
          </cell>
          <cell r="E428">
            <v>32639.07</v>
          </cell>
          <cell r="F428">
            <v>0</v>
          </cell>
          <cell r="G428">
            <v>228473.48999999923</v>
          </cell>
          <cell r="H428">
            <v>0</v>
          </cell>
        </row>
        <row r="429">
          <cell r="A429" t="str">
            <v>2.2.2.3.61</v>
          </cell>
          <cell r="B429" t="str">
            <v>GASTOS VARIOS</v>
          </cell>
          <cell r="C429">
            <v>13736.969100000453</v>
          </cell>
          <cell r="D429">
            <v>0</v>
          </cell>
          <cell r="E429">
            <v>10188.0126</v>
          </cell>
          <cell r="F429">
            <v>0</v>
          </cell>
          <cell r="G429">
            <v>23924.981700000455</v>
          </cell>
          <cell r="H429">
            <v>0</v>
          </cell>
        </row>
        <row r="430">
          <cell r="A430" t="str">
            <v>2.2.2.3.72</v>
          </cell>
          <cell r="B430" t="str">
            <v>ESTACIONAMIENTOS PUBLICOS</v>
          </cell>
          <cell r="C430">
            <v>2042.2279999998937</v>
          </cell>
          <cell r="D430">
            <v>0</v>
          </cell>
          <cell r="E430">
            <v>110.34</v>
          </cell>
          <cell r="F430">
            <v>0</v>
          </cell>
          <cell r="G430">
            <v>2152.5679999998938</v>
          </cell>
          <cell r="H430">
            <v>0</v>
          </cell>
        </row>
        <row r="431">
          <cell r="A431" t="str">
            <v>2.2.2.3.82</v>
          </cell>
          <cell r="B431" t="str">
            <v xml:space="preserve"> OTROS GASTOS GENERALES </v>
          </cell>
          <cell r="C431">
            <v>12022.490000000238</v>
          </cell>
          <cell r="D431">
            <v>0</v>
          </cell>
          <cell r="E431">
            <v>380.28</v>
          </cell>
          <cell r="F431">
            <v>0</v>
          </cell>
          <cell r="G431">
            <v>12402.770000000237</v>
          </cell>
          <cell r="H431">
            <v>0</v>
          </cell>
        </row>
        <row r="432">
          <cell r="A432" t="str">
            <v>2.2.2.3.82.1</v>
          </cell>
          <cell r="B432" t="str">
            <v>SERVICIOS TENENCIA/REFRENDO</v>
          </cell>
          <cell r="C432">
            <v>9725.5700000002398</v>
          </cell>
          <cell r="D432">
            <v>0</v>
          </cell>
          <cell r="E432">
            <v>0</v>
          </cell>
          <cell r="F432">
            <v>0</v>
          </cell>
          <cell r="G432">
            <v>9725.5700000002398</v>
          </cell>
          <cell r="H432">
            <v>0</v>
          </cell>
        </row>
        <row r="433">
          <cell r="A433" t="str">
            <v>2.2.2.3.82.3</v>
          </cell>
          <cell r="B433" t="str">
            <v>EMPAQUES, ENVIOS</v>
          </cell>
          <cell r="C433">
            <v>2296.9199999999983</v>
          </cell>
          <cell r="D433">
            <v>0</v>
          </cell>
          <cell r="E433">
            <v>380.28</v>
          </cell>
          <cell r="F433">
            <v>0</v>
          </cell>
          <cell r="G433">
            <v>2677.199999999998</v>
          </cell>
          <cell r="H433">
            <v>0</v>
          </cell>
        </row>
        <row r="434">
          <cell r="A434" t="str">
            <v>2.3</v>
          </cell>
          <cell r="B434" t="str">
            <v xml:space="preserve"> OTROS INGRESOS Y OTROS GASTOS </v>
          </cell>
          <cell r="C434">
            <v>0</v>
          </cell>
          <cell r="D434">
            <v>-339586.91157200141</v>
          </cell>
          <cell r="E434">
            <v>11125.503606999999</v>
          </cell>
          <cell r="F434">
            <v>0.35199999999999998</v>
          </cell>
          <cell r="G434">
            <v>0</v>
          </cell>
          <cell r="H434">
            <v>-350712.06317900144</v>
          </cell>
        </row>
        <row r="435">
          <cell r="A435" t="str">
            <v>2.3.1</v>
          </cell>
          <cell r="B435" t="str">
            <v xml:space="preserve"> OTROS INGRESOS </v>
          </cell>
          <cell r="C435">
            <v>0</v>
          </cell>
          <cell r="D435">
            <v>-88.490403999890987</v>
          </cell>
          <cell r="E435">
            <v>0.27360700000000021</v>
          </cell>
          <cell r="F435">
            <v>0.35199999999999998</v>
          </cell>
          <cell r="G435">
            <v>0</v>
          </cell>
          <cell r="H435">
            <v>-88.412010999890981</v>
          </cell>
        </row>
        <row r="436">
          <cell r="A436" t="str">
            <v>2.3.1.13</v>
          </cell>
          <cell r="B436" t="str">
            <v>AJUSTE POR SALDOS PEQUEÑOS</v>
          </cell>
          <cell r="C436">
            <v>0</v>
          </cell>
          <cell r="D436">
            <v>-87.490403999949194</v>
          </cell>
          <cell r="E436">
            <v>0.27360700000000021</v>
          </cell>
          <cell r="F436">
            <v>0.35199999999999998</v>
          </cell>
          <cell r="G436">
            <v>0</v>
          </cell>
          <cell r="H436">
            <v>-87.412010999949189</v>
          </cell>
        </row>
        <row r="437">
          <cell r="A437" t="str">
            <v>2.3.1.14</v>
          </cell>
          <cell r="B437" t="str">
            <v>REDONDEO</v>
          </cell>
          <cell r="C437">
            <v>0</v>
          </cell>
          <cell r="D437">
            <v>-0.99999999999999978</v>
          </cell>
          <cell r="E437">
            <v>0</v>
          </cell>
          <cell r="F437">
            <v>0</v>
          </cell>
          <cell r="G437">
            <v>0</v>
          </cell>
          <cell r="H437">
            <v>-0.99999999999999978</v>
          </cell>
        </row>
        <row r="438">
          <cell r="A438" t="str">
            <v>2.3.2</v>
          </cell>
          <cell r="B438" t="str">
            <v xml:space="preserve"> OTROS GASTOS </v>
          </cell>
          <cell r="C438">
            <v>339498.42116800154</v>
          </cell>
          <cell r="D438">
            <v>0</v>
          </cell>
          <cell r="E438">
            <v>11125.23</v>
          </cell>
          <cell r="F438">
            <v>0</v>
          </cell>
          <cell r="G438">
            <v>350623.65116800158</v>
          </cell>
          <cell r="H438">
            <v>0</v>
          </cell>
        </row>
        <row r="439">
          <cell r="A439" t="str">
            <v>2.3.2.1</v>
          </cell>
          <cell r="B439" t="str">
            <v>OTROS GASTOS</v>
          </cell>
          <cell r="C439">
            <v>30928.849999999744</v>
          </cell>
          <cell r="D439">
            <v>0</v>
          </cell>
          <cell r="E439">
            <v>4235.2299999999996</v>
          </cell>
          <cell r="F439">
            <v>0</v>
          </cell>
          <cell r="G439">
            <v>35164.07999999974</v>
          </cell>
          <cell r="H439">
            <v>0</v>
          </cell>
        </row>
        <row r="440">
          <cell r="A440" t="str">
            <v>2.3.2.8</v>
          </cell>
          <cell r="B440" t="str">
            <v>PERDIDA POR CUENTAS INCOBRABLES</v>
          </cell>
          <cell r="C440">
            <v>211944.70143700001</v>
          </cell>
          <cell r="D440">
            <v>0</v>
          </cell>
          <cell r="E440">
            <v>0</v>
          </cell>
          <cell r="F440">
            <v>0</v>
          </cell>
          <cell r="G440">
            <v>211944.70143700001</v>
          </cell>
          <cell r="H440">
            <v>0</v>
          </cell>
        </row>
        <row r="441">
          <cell r="A441" t="str">
            <v>2.3.2.11</v>
          </cell>
          <cell r="B441" t="str">
            <v>MERMAS Y/O DESPERDICIOS DE INVENTARIOS</v>
          </cell>
          <cell r="C441">
            <v>56118.509731000056</v>
          </cell>
          <cell r="D441">
            <v>0</v>
          </cell>
          <cell r="E441">
            <v>6890</v>
          </cell>
          <cell r="F441">
            <v>0</v>
          </cell>
          <cell r="G441">
            <v>63008.509731000056</v>
          </cell>
          <cell r="H441">
            <v>0</v>
          </cell>
        </row>
        <row r="442">
          <cell r="A442" t="str">
            <v>2.3.2.14</v>
          </cell>
          <cell r="B442" t="str">
            <v xml:space="preserve"> GASTOS PERSONALES </v>
          </cell>
          <cell r="C442">
            <v>40506.359999999877</v>
          </cell>
          <cell r="D442">
            <v>0</v>
          </cell>
          <cell r="E442">
            <v>0</v>
          </cell>
          <cell r="F442">
            <v>0</v>
          </cell>
          <cell r="G442">
            <v>40506.359999999877</v>
          </cell>
          <cell r="H442">
            <v>0</v>
          </cell>
        </row>
        <row r="443">
          <cell r="A443" t="str">
            <v>2.3.2.14.2</v>
          </cell>
          <cell r="B443" t="str">
            <v xml:space="preserve"> DEDUCCIONES PERSONALES </v>
          </cell>
          <cell r="C443">
            <v>40506.359999999877</v>
          </cell>
          <cell r="D443">
            <v>0</v>
          </cell>
          <cell r="E443">
            <v>0</v>
          </cell>
          <cell r="F443">
            <v>0</v>
          </cell>
          <cell r="G443">
            <v>40506.359999999877</v>
          </cell>
          <cell r="H443">
            <v>0</v>
          </cell>
        </row>
        <row r="444">
          <cell r="A444" t="str">
            <v>2.3.2.14.2.1</v>
          </cell>
          <cell r="B444" t="str">
            <v>PRIMAS DE SEGUROS  DE GASTOS MEDICOS</v>
          </cell>
          <cell r="C444">
            <v>40506.35999999987</v>
          </cell>
          <cell r="D444">
            <v>0</v>
          </cell>
          <cell r="E444">
            <v>0</v>
          </cell>
          <cell r="F444">
            <v>0</v>
          </cell>
          <cell r="G444">
            <v>40506.35999999987</v>
          </cell>
          <cell r="H444">
            <v>0</v>
          </cell>
        </row>
        <row r="445">
          <cell r="A445" t="str">
            <v>2.4</v>
          </cell>
          <cell r="B445" t="str">
            <v xml:space="preserve"> RESULTADO INTEGRAL DE FINANCIAMIENTO </v>
          </cell>
          <cell r="C445">
            <v>-2646.116199999582</v>
          </cell>
          <cell r="D445">
            <v>0</v>
          </cell>
          <cell r="E445">
            <v>9444.8377</v>
          </cell>
          <cell r="F445">
            <v>62.384999999999998</v>
          </cell>
          <cell r="G445">
            <v>6736.3365000004233</v>
          </cell>
          <cell r="H445">
            <v>0</v>
          </cell>
        </row>
        <row r="446">
          <cell r="A446" t="str">
            <v>2.4.1</v>
          </cell>
          <cell r="B446" t="str">
            <v xml:space="preserve"> INTERESES A CARGO </v>
          </cell>
          <cell r="C446">
            <v>25501.690000000002</v>
          </cell>
          <cell r="D446">
            <v>0</v>
          </cell>
          <cell r="E446">
            <v>4160.24</v>
          </cell>
          <cell r="F446">
            <v>0</v>
          </cell>
          <cell r="G446">
            <v>29661.930000000004</v>
          </cell>
          <cell r="H446">
            <v>0</v>
          </cell>
        </row>
        <row r="447">
          <cell r="A447" t="str">
            <v>2.4.1.1</v>
          </cell>
          <cell r="B447" t="str">
            <v xml:space="preserve"> INTERESES A CARGO BANCARIOS </v>
          </cell>
          <cell r="C447">
            <v>16137.660000000003</v>
          </cell>
          <cell r="D447">
            <v>0</v>
          </cell>
          <cell r="E447">
            <v>2878.07</v>
          </cell>
          <cell r="F447">
            <v>0</v>
          </cell>
          <cell r="G447">
            <v>19015.730000000003</v>
          </cell>
          <cell r="H447">
            <v>0</v>
          </cell>
        </row>
        <row r="448">
          <cell r="A448" t="str">
            <v>2.4.1.1.1</v>
          </cell>
          <cell r="B448" t="str">
            <v>INTERESES A CARGO NACIONALES BANCARIOS</v>
          </cell>
          <cell r="C448">
            <v>16137.660000000003</v>
          </cell>
          <cell r="D448">
            <v>0</v>
          </cell>
          <cell r="E448">
            <v>2878.07</v>
          </cell>
          <cell r="F448">
            <v>0</v>
          </cell>
          <cell r="G448">
            <v>19015.730000000003</v>
          </cell>
          <cell r="H448">
            <v>0</v>
          </cell>
        </row>
        <row r="449">
          <cell r="A449" t="str">
            <v>2.4.1.3</v>
          </cell>
          <cell r="B449" t="str">
            <v xml:space="preserve"> INTERESES A CARGO DE PERSONAS MORALES </v>
          </cell>
          <cell r="C449">
            <v>9364.0300000000007</v>
          </cell>
          <cell r="D449">
            <v>0</v>
          </cell>
          <cell r="E449">
            <v>1282.17</v>
          </cell>
          <cell r="F449">
            <v>0</v>
          </cell>
          <cell r="G449">
            <v>10646.2</v>
          </cell>
          <cell r="H449">
            <v>0</v>
          </cell>
        </row>
        <row r="450">
          <cell r="A450" t="str">
            <v>2.4.1.3.1</v>
          </cell>
          <cell r="B450" t="str">
            <v>INTERESES A CARGO DE PERSONAS MORALES NACIONAL</v>
          </cell>
          <cell r="C450">
            <v>9364.0300000000007</v>
          </cell>
          <cell r="D450">
            <v>0</v>
          </cell>
          <cell r="E450">
            <v>1282.17</v>
          </cell>
          <cell r="F450">
            <v>0</v>
          </cell>
          <cell r="G450">
            <v>10646.2</v>
          </cell>
          <cell r="H450">
            <v>0</v>
          </cell>
        </row>
        <row r="451">
          <cell r="A451" t="str">
            <v>2.4.3</v>
          </cell>
          <cell r="B451" t="str">
            <v xml:space="preserve"> FLUCTUACION CAMBIARIA </v>
          </cell>
          <cell r="C451">
            <v>-17260.642399999662</v>
          </cell>
          <cell r="D451">
            <v>0</v>
          </cell>
          <cell r="E451">
            <v>5039.5977000000003</v>
          </cell>
          <cell r="F451">
            <v>62.384999999999998</v>
          </cell>
          <cell r="G451">
            <v>-12283.429699999659</v>
          </cell>
          <cell r="H451">
            <v>0</v>
          </cell>
        </row>
        <row r="452">
          <cell r="A452" t="str">
            <v>2.4.3.1</v>
          </cell>
          <cell r="B452" t="str">
            <v xml:space="preserve"> PERDIDA CAMBIARIA </v>
          </cell>
          <cell r="C452">
            <v>109721.13500000001</v>
          </cell>
          <cell r="D452">
            <v>0</v>
          </cell>
          <cell r="E452">
            <v>5039.5977000000003</v>
          </cell>
          <cell r="F452">
            <v>0</v>
          </cell>
          <cell r="G452">
            <v>114760.73270000001</v>
          </cell>
          <cell r="H452">
            <v>0</v>
          </cell>
        </row>
        <row r="453">
          <cell r="A453" t="str">
            <v>2.4.3.1.1</v>
          </cell>
          <cell r="B453" t="str">
            <v>PERDIDA CAMBIARIA</v>
          </cell>
          <cell r="C453">
            <v>109721.13500000001</v>
          </cell>
          <cell r="D453">
            <v>0</v>
          </cell>
          <cell r="E453">
            <v>5039.5977000000003</v>
          </cell>
          <cell r="F453">
            <v>0</v>
          </cell>
          <cell r="G453">
            <v>114760.73270000001</v>
          </cell>
          <cell r="H453">
            <v>0</v>
          </cell>
        </row>
        <row r="454">
          <cell r="A454" t="str">
            <v>2.4.3.2</v>
          </cell>
          <cell r="B454" t="str">
            <v xml:space="preserve"> GANANCIA CAMBIARIA </v>
          </cell>
          <cell r="C454">
            <v>0</v>
          </cell>
          <cell r="D454">
            <v>126981.77739999967</v>
          </cell>
          <cell r="E454">
            <v>0</v>
          </cell>
          <cell r="F454">
            <v>62.384999999999998</v>
          </cell>
          <cell r="G454">
            <v>0</v>
          </cell>
          <cell r="H454">
            <v>127044.16239999967</v>
          </cell>
        </row>
        <row r="455">
          <cell r="A455" t="str">
            <v>2.4.3.2.1</v>
          </cell>
          <cell r="B455" t="str">
            <v>GANANCIA CAMBIARIA</v>
          </cell>
          <cell r="C455">
            <v>0</v>
          </cell>
          <cell r="D455">
            <v>126981.77739999967</v>
          </cell>
          <cell r="E455">
            <v>0</v>
          </cell>
          <cell r="F455">
            <v>62.384999999999998</v>
          </cell>
          <cell r="G455">
            <v>0</v>
          </cell>
          <cell r="H455">
            <v>127044.16239999967</v>
          </cell>
        </row>
        <row r="456">
          <cell r="A456" t="str">
            <v>2.4.6</v>
          </cell>
          <cell r="B456" t="str">
            <v xml:space="preserve"> OTROS CONCEPTOS FINANCIEROS </v>
          </cell>
          <cell r="C456">
            <v>-10887.163799999922</v>
          </cell>
          <cell r="D456">
            <v>0</v>
          </cell>
          <cell r="E456">
            <v>245</v>
          </cell>
          <cell r="F456">
            <v>0</v>
          </cell>
          <cell r="G456">
            <v>-10642.163799999922</v>
          </cell>
          <cell r="H456">
            <v>0</v>
          </cell>
        </row>
        <row r="457">
          <cell r="A457" t="str">
            <v>2.4.6.1</v>
          </cell>
          <cell r="B457" t="str">
            <v xml:space="preserve"> OTROS CONCEPTOS FINANCIEROS A CARGO </v>
          </cell>
          <cell r="C457">
            <v>0</v>
          </cell>
          <cell r="D457">
            <v>0</v>
          </cell>
          <cell r="E457">
            <v>245</v>
          </cell>
          <cell r="F457">
            <v>0</v>
          </cell>
          <cell r="G457">
            <v>245</v>
          </cell>
          <cell r="H457">
            <v>0</v>
          </cell>
        </row>
        <row r="458">
          <cell r="A458" t="str">
            <v>2.4.6.1.2</v>
          </cell>
          <cell r="B458" t="str">
            <v>ACTUALIZACION DE CONTRIBUCIONES</v>
          </cell>
          <cell r="C458">
            <v>0</v>
          </cell>
          <cell r="D458">
            <v>0</v>
          </cell>
          <cell r="E458">
            <v>245</v>
          </cell>
          <cell r="F458">
            <v>0</v>
          </cell>
          <cell r="G458">
            <v>245</v>
          </cell>
          <cell r="H458">
            <v>0</v>
          </cell>
        </row>
        <row r="459">
          <cell r="A459" t="str">
            <v>2.4.6.2</v>
          </cell>
          <cell r="B459" t="str">
            <v xml:space="preserve"> OTROS CONCEPTOS FINANCIEROS A FAVOR </v>
          </cell>
          <cell r="C459">
            <v>0</v>
          </cell>
          <cell r="D459">
            <v>10887.163799999922</v>
          </cell>
          <cell r="E459">
            <v>0</v>
          </cell>
          <cell r="F459">
            <v>0</v>
          </cell>
          <cell r="G459">
            <v>0</v>
          </cell>
          <cell r="H459">
            <v>10887.163799999922</v>
          </cell>
        </row>
        <row r="460">
          <cell r="A460" t="str">
            <v>2.4.6.2.2</v>
          </cell>
          <cell r="B460" t="str">
            <v>DESCUENTO SOBRE COMPRAS COMERCIAL</v>
          </cell>
          <cell r="C460">
            <v>0</v>
          </cell>
          <cell r="D460">
            <v>10887.163799999922</v>
          </cell>
          <cell r="E460">
            <v>0</v>
          </cell>
          <cell r="F460">
            <v>0</v>
          </cell>
          <cell r="G460">
            <v>0</v>
          </cell>
          <cell r="H460">
            <v>10887.163799999922</v>
          </cell>
        </row>
        <row r="461">
          <cell r="A461"/>
          <cell r="B461" t="str">
            <v>&lt;div align="right"&gt; TOTALES &lt;/div&gt;</v>
          </cell>
          <cell r="C461">
            <v>29306652.912726</v>
          </cell>
          <cell r="D461">
            <v>29306653.585116111</v>
          </cell>
          <cell r="E461">
            <v>8598937.2631319985</v>
          </cell>
          <cell r="F461">
            <v>8598937.2630850002</v>
          </cell>
          <cell r="G461">
            <v>30833921.924719006</v>
          </cell>
          <cell r="H461">
            <v>30833922.597062118</v>
          </cell>
        </row>
      </sheetData>
      <sheetData sheetId="7">
        <row r="2">
          <cell r="A2" t="str">
            <v>1.1</v>
          </cell>
          <cell r="B2" t="str">
            <v xml:space="preserve"> ACTIVO </v>
          </cell>
          <cell r="C2">
            <v>21889105.758823656</v>
          </cell>
          <cell r="D2">
            <v>0</v>
          </cell>
          <cell r="E2">
            <v>4611196.8209609948</v>
          </cell>
          <cell r="F2">
            <v>5079090.4846119955</v>
          </cell>
          <cell r="G2">
            <v>21421212.095172659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18395750.411123622</v>
          </cell>
          <cell r="D3">
            <v>0</v>
          </cell>
          <cell r="E3">
            <v>4600614.9416609947</v>
          </cell>
          <cell r="F3">
            <v>5016790.0911119953</v>
          </cell>
          <cell r="G3">
            <v>17979575.261672627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134551.91345223703</v>
          </cell>
          <cell r="D4">
            <v>0</v>
          </cell>
          <cell r="E4">
            <v>2126278.5099999998</v>
          </cell>
          <cell r="F4">
            <v>2013219.645</v>
          </cell>
          <cell r="G4">
            <v>247610.77845223693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134551.91345223703</v>
          </cell>
          <cell r="D5">
            <v>0</v>
          </cell>
          <cell r="E5">
            <v>2126278.5099999998</v>
          </cell>
          <cell r="F5">
            <v>2013219.645</v>
          </cell>
          <cell r="G5">
            <v>247610.77845223693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134551.91345223703</v>
          </cell>
          <cell r="D6">
            <v>0</v>
          </cell>
          <cell r="E6">
            <v>2126278.5099999998</v>
          </cell>
          <cell r="F6">
            <v>2013219.645</v>
          </cell>
          <cell r="G6">
            <v>247610.77845223693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13674.902800000971</v>
          </cell>
          <cell r="D7">
            <v>0</v>
          </cell>
          <cell r="E7">
            <v>0</v>
          </cell>
          <cell r="F7">
            <v>0</v>
          </cell>
          <cell r="G7">
            <v>13674.902800000971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13674.902800000971</v>
          </cell>
          <cell r="D8">
            <v>0</v>
          </cell>
          <cell r="E8">
            <v>0</v>
          </cell>
          <cell r="F8">
            <v>0</v>
          </cell>
          <cell r="G8">
            <v>13674.902800000971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13674.902800000971</v>
          </cell>
          <cell r="D9">
            <v>0</v>
          </cell>
          <cell r="E9">
            <v>0</v>
          </cell>
          <cell r="F9">
            <v>0</v>
          </cell>
          <cell r="G9">
            <v>13674.902800000971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120877.01065223607</v>
          </cell>
          <cell r="D10">
            <v>0</v>
          </cell>
          <cell r="E10">
            <v>2126278.5099999998</v>
          </cell>
          <cell r="F10">
            <v>2013219.645</v>
          </cell>
          <cell r="G10">
            <v>233935.87565223596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120877.01065223607</v>
          </cell>
          <cell r="D11">
            <v>0</v>
          </cell>
          <cell r="E11">
            <v>2126278.5099999998</v>
          </cell>
          <cell r="F11">
            <v>2013219.645</v>
          </cell>
          <cell r="G11">
            <v>233935.87565223596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106596.4907002002</v>
          </cell>
          <cell r="D12">
            <v>0</v>
          </cell>
          <cell r="E12">
            <v>1928381.7</v>
          </cell>
          <cell r="F12">
            <v>1880310.6850000001</v>
          </cell>
          <cell r="G12">
            <v>154667.5057002001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2813.6800000350922</v>
          </cell>
          <cell r="D13">
            <v>0</v>
          </cell>
          <cell r="E13">
            <v>124720.4</v>
          </cell>
          <cell r="F13">
            <v>112908.96</v>
          </cell>
          <cell r="G13">
            <v>14625.12000003508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11466.840000000782</v>
          </cell>
          <cell r="D14">
            <v>0</v>
          </cell>
          <cell r="E14">
            <v>73176.41</v>
          </cell>
          <cell r="F14">
            <v>20000</v>
          </cell>
          <cell r="G14">
            <v>64643.250000000786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4853050.2800777284</v>
          </cell>
          <cell r="D15">
            <v>0</v>
          </cell>
          <cell r="E15">
            <v>1566503.1201719996</v>
          </cell>
          <cell r="F15">
            <v>1999664.9384149997</v>
          </cell>
          <cell r="G15">
            <v>4419888.4618347278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4588612.2942219684</v>
          </cell>
          <cell r="D16">
            <v>0</v>
          </cell>
          <cell r="E16">
            <v>1505583.3565719996</v>
          </cell>
          <cell r="F16">
            <v>1960216.9884149998</v>
          </cell>
          <cell r="G16">
            <v>4133978.6623789682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4588612.2942219684</v>
          </cell>
          <cell r="D17">
            <v>0</v>
          </cell>
          <cell r="E17">
            <v>1505583.3565719996</v>
          </cell>
          <cell r="F17">
            <v>1960216.9884149998</v>
          </cell>
          <cell r="G17">
            <v>4133978.6623789682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68008.282000001054</v>
          </cell>
          <cell r="D18">
            <v>0</v>
          </cell>
          <cell r="E18">
            <v>0</v>
          </cell>
          <cell r="F18">
            <v>38434.129200000003</v>
          </cell>
          <cell r="G18">
            <v>29574.152800001051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933.86272055935115</v>
          </cell>
          <cell r="D19">
            <v>0</v>
          </cell>
          <cell r="E19">
            <v>74218.831972</v>
          </cell>
          <cell r="F19">
            <v>35067.607973999999</v>
          </cell>
          <cell r="G19">
            <v>40085.086718559352</v>
          </cell>
          <cell r="H19">
            <v>0</v>
          </cell>
        </row>
        <row r="20">
          <cell r="A20" t="str">
            <v>1.1.1.3.1.1.5</v>
          </cell>
          <cell r="B20" t="str">
            <v>ERNESTO GERARDO MORA PANDURO</v>
          </cell>
          <cell r="C20">
            <v>0</v>
          </cell>
          <cell r="D20">
            <v>0</v>
          </cell>
          <cell r="E20">
            <v>893.24639999999999</v>
          </cell>
          <cell r="F20">
            <v>893.24639999999988</v>
          </cell>
          <cell r="G20">
            <v>0</v>
          </cell>
          <cell r="H20">
            <v>0</v>
          </cell>
        </row>
        <row r="21">
          <cell r="A21" t="str">
            <v>1.1.1.3.1.1.7</v>
          </cell>
          <cell r="B21" t="str">
            <v xml:space="preserve">HOSPITALES H, S.A. DE C.V.  </v>
          </cell>
          <cell r="C21">
            <v>2951.0444000000134</v>
          </cell>
          <cell r="D21">
            <v>0</v>
          </cell>
          <cell r="E21">
            <v>0</v>
          </cell>
          <cell r="F21">
            <v>2951.04</v>
          </cell>
          <cell r="G21">
            <v>0</v>
          </cell>
          <cell r="H21">
            <v>0</v>
          </cell>
        </row>
        <row r="22">
          <cell r="A22" t="str">
            <v>1.1.1.3.1.1.8</v>
          </cell>
          <cell r="B22" t="str">
            <v xml:space="preserve">INTER HOSP S.A DE C.V.  </v>
          </cell>
          <cell r="C22">
            <v>182128.74799800012</v>
          </cell>
          <cell r="D22">
            <v>0</v>
          </cell>
          <cell r="E22">
            <v>69484.719200000007</v>
          </cell>
          <cell r="F22">
            <v>84676.206799999985</v>
          </cell>
          <cell r="G22">
            <v>166937.26039800013</v>
          </cell>
          <cell r="H22">
            <v>0</v>
          </cell>
        </row>
        <row r="23">
          <cell r="A23" t="str">
            <v>1.1.1.3.1.1.9</v>
          </cell>
          <cell r="B23" t="str">
            <v xml:space="preserve">HOSPITAL CQS S.A DE C.V  </v>
          </cell>
          <cell r="C23">
            <v>73913.204800000414</v>
          </cell>
          <cell r="D23">
            <v>0</v>
          </cell>
          <cell r="E23">
            <v>0</v>
          </cell>
          <cell r="F23">
            <v>0</v>
          </cell>
          <cell r="G23">
            <v>73913.204800000414</v>
          </cell>
          <cell r="H23">
            <v>0</v>
          </cell>
        </row>
        <row r="24">
          <cell r="A24" t="str">
            <v>1.1.1.3.1.1.10</v>
          </cell>
          <cell r="B24" t="str">
            <v xml:space="preserve">LOMAS SPORTS CLINIC AMBULATORIAS S.A. DE C.V.  </v>
          </cell>
          <cell r="C24">
            <v>138631.27730400022</v>
          </cell>
          <cell r="D24">
            <v>0</v>
          </cell>
          <cell r="E24">
            <v>0</v>
          </cell>
          <cell r="F24">
            <v>0</v>
          </cell>
          <cell r="G24">
            <v>138631.27730400022</v>
          </cell>
          <cell r="H24">
            <v>0</v>
          </cell>
        </row>
        <row r="25">
          <cell r="A25" t="str">
            <v>1.1.1.3.1.1.11</v>
          </cell>
          <cell r="B25" t="str">
            <v xml:space="preserve">SERVICIOS INTEGRALES EN REHABILITACION NUEVA VIDA ACTIVA, S.C.  </v>
          </cell>
          <cell r="C25">
            <v>-13907.797500000801</v>
          </cell>
          <cell r="D25">
            <v>0</v>
          </cell>
          <cell r="E25">
            <v>0</v>
          </cell>
          <cell r="F25">
            <v>0</v>
          </cell>
          <cell r="G25">
            <v>-13907.797500000801</v>
          </cell>
          <cell r="H25">
            <v>0</v>
          </cell>
        </row>
        <row r="26">
          <cell r="A26" t="str">
            <v>1.1.1.3.1.1.15</v>
          </cell>
          <cell r="B26" t="str">
            <v xml:space="preserve">INTER MEDICA SOLUTIONS DM S.A. DE C.V.  </v>
          </cell>
          <cell r="C26">
            <v>67235.066599009559</v>
          </cell>
          <cell r="D26">
            <v>0</v>
          </cell>
          <cell r="E26">
            <v>70882.878800000006</v>
          </cell>
          <cell r="F26">
            <v>67236.824800000002</v>
          </cell>
          <cell r="G26">
            <v>70881.120599009562</v>
          </cell>
          <cell r="H26">
            <v>0</v>
          </cell>
        </row>
        <row r="27">
          <cell r="A27" t="str">
            <v>1.1.1.3.1.1.17</v>
          </cell>
          <cell r="B27" t="str">
            <v xml:space="preserve">HOSPITAL SANTA COLETA, S.A.DE C.V.  </v>
          </cell>
          <cell r="C27">
            <v>0</v>
          </cell>
          <cell r="D27">
            <v>0</v>
          </cell>
          <cell r="E27">
            <v>42583.646400000012</v>
          </cell>
          <cell r="F27">
            <v>0</v>
          </cell>
          <cell r="G27">
            <v>42583.646400000245</v>
          </cell>
          <cell r="H27">
            <v>0</v>
          </cell>
        </row>
        <row r="28">
          <cell r="A28" t="str">
            <v>1.1.1.3.1.1.20</v>
          </cell>
          <cell r="B28" t="str">
            <v xml:space="preserve">CENTRO HOSPITALARIO UNIVERSIDAD S.A. DE C.V.  </v>
          </cell>
          <cell r="C28">
            <v>363512.35240602121</v>
          </cell>
          <cell r="D28">
            <v>0</v>
          </cell>
          <cell r="E28">
            <v>125951.5588</v>
          </cell>
          <cell r="F28">
            <v>326047.09279899992</v>
          </cell>
          <cell r="G28">
            <v>163416.81840702129</v>
          </cell>
          <cell r="H28">
            <v>0</v>
          </cell>
        </row>
        <row r="29">
          <cell r="A29" t="str">
            <v>1.1.1.3.1.1.21</v>
          </cell>
          <cell r="B29" t="str">
            <v xml:space="preserve">CENTRO HOSPITALARIO PATRIOTISMO S.A. DE C.V.  </v>
          </cell>
          <cell r="C29">
            <v>740620.27419899777</v>
          </cell>
          <cell r="D29">
            <v>0</v>
          </cell>
          <cell r="E29">
            <v>44997.328000000001</v>
          </cell>
          <cell r="F29">
            <v>160030.24759900011</v>
          </cell>
          <cell r="G29">
            <v>625587.35459999763</v>
          </cell>
          <cell r="H29">
            <v>0</v>
          </cell>
        </row>
        <row r="30">
          <cell r="A30" t="str">
            <v>1.1.1.3.1.1.22</v>
          </cell>
          <cell r="B30" t="str">
            <v xml:space="preserve">WTC SPORTS CLINIC AMBULATORIAS S.A. DE C.V.  </v>
          </cell>
          <cell r="C30">
            <v>173343.46360499901</v>
          </cell>
          <cell r="D30">
            <v>0</v>
          </cell>
          <cell r="E30">
            <v>0</v>
          </cell>
          <cell r="F30">
            <v>0</v>
          </cell>
          <cell r="G30">
            <v>173343.46360499901</v>
          </cell>
          <cell r="H30">
            <v>0</v>
          </cell>
        </row>
        <row r="31">
          <cell r="A31" t="str">
            <v>1.1.1.3.1.1.23</v>
          </cell>
          <cell r="B31" t="str">
            <v xml:space="preserve">DISTRIBUIDORA DE ARTROSERVICIOS SA DE CV  </v>
          </cell>
          <cell r="C31">
            <v>0</v>
          </cell>
          <cell r="D31">
            <v>0</v>
          </cell>
          <cell r="E31">
            <v>19720</v>
          </cell>
          <cell r="F31">
            <v>9860</v>
          </cell>
          <cell r="G31">
            <v>9860.0047999999952</v>
          </cell>
          <cell r="H31">
            <v>0</v>
          </cell>
        </row>
        <row r="32">
          <cell r="A32" t="str">
            <v>1.1.1.3.1.1.26</v>
          </cell>
          <cell r="B32" t="str">
            <v xml:space="preserve">STAR MEDICA, S.A. DE C.V.  </v>
          </cell>
          <cell r="C32">
            <v>104453.94420300331</v>
          </cell>
          <cell r="D32">
            <v>0</v>
          </cell>
          <cell r="E32">
            <v>222557.28679999991</v>
          </cell>
          <cell r="F32">
            <v>21170</v>
          </cell>
          <cell r="G32">
            <v>305841.23100300319</v>
          </cell>
          <cell r="H32">
            <v>0</v>
          </cell>
        </row>
        <row r="33">
          <cell r="A33" t="str">
            <v>1.1.1.3.1.1.29</v>
          </cell>
          <cell r="B33" t="str">
            <v xml:space="preserve">OPERADORA SAN ANGEL INN S.A. DE C.V.  </v>
          </cell>
          <cell r="C33">
            <v>511953.07519700099</v>
          </cell>
          <cell r="D33">
            <v>0</v>
          </cell>
          <cell r="E33">
            <v>43651.635199999997</v>
          </cell>
          <cell r="F33">
            <v>73232.980798999983</v>
          </cell>
          <cell r="G33">
            <v>482371.72959800099</v>
          </cell>
          <cell r="H33">
            <v>0</v>
          </cell>
        </row>
        <row r="34">
          <cell r="A34" t="str">
            <v>1.1.1.3.1.1.30</v>
          </cell>
          <cell r="B34" t="str">
            <v xml:space="preserve">OPERADORA HMG S.A DE C.V  </v>
          </cell>
          <cell r="C34">
            <v>204483.83040199988</v>
          </cell>
          <cell r="D34">
            <v>0</v>
          </cell>
          <cell r="E34">
            <v>25192.160800000001</v>
          </cell>
          <cell r="F34">
            <v>63079.964800000002</v>
          </cell>
          <cell r="G34">
            <v>166596.02640199987</v>
          </cell>
          <cell r="H34">
            <v>0</v>
          </cell>
        </row>
        <row r="35">
          <cell r="A35" t="str">
            <v>1.1.1.3.1.1.34</v>
          </cell>
          <cell r="B35" t="str">
            <v xml:space="preserve">SERGIO BERNAL CADENA  </v>
          </cell>
          <cell r="C35">
            <v>96822.997601000126</v>
          </cell>
          <cell r="D35">
            <v>0</v>
          </cell>
          <cell r="E35">
            <v>0</v>
          </cell>
          <cell r="F35">
            <v>0</v>
          </cell>
          <cell r="G35">
            <v>96822.997601000126</v>
          </cell>
          <cell r="H35">
            <v>0</v>
          </cell>
        </row>
        <row r="36">
          <cell r="A36" t="str">
            <v>1.1.1.3.1.1.37</v>
          </cell>
          <cell r="B36" t="str">
            <v xml:space="preserve">CLS MEDICA EN ORTOPEDIA S DE RL DE CV  </v>
          </cell>
          <cell r="C36">
            <v>92084.517200000118</v>
          </cell>
          <cell r="D36">
            <v>0</v>
          </cell>
          <cell r="E36">
            <v>0</v>
          </cell>
          <cell r="F36">
            <v>0</v>
          </cell>
          <cell r="G36">
            <v>92084.517200000118</v>
          </cell>
          <cell r="H36">
            <v>0</v>
          </cell>
        </row>
        <row r="37">
          <cell r="A37" t="str">
            <v>1.1.1.3.1.1.38</v>
          </cell>
          <cell r="B37" t="str">
            <v xml:space="preserve">SERVICIOS DE SALUD DEL ESTADO DE QUERETARO  </v>
          </cell>
          <cell r="C37">
            <v>8000.4136013789102</v>
          </cell>
          <cell r="D37">
            <v>0</v>
          </cell>
          <cell r="E37">
            <v>0</v>
          </cell>
          <cell r="F37">
            <v>0</v>
          </cell>
          <cell r="G37">
            <v>8000.4136013789102</v>
          </cell>
          <cell r="H37">
            <v>0</v>
          </cell>
        </row>
        <row r="38">
          <cell r="A38" t="str">
            <v>1.1.1.3.1.1.39</v>
          </cell>
          <cell r="B38" t="str">
            <v xml:space="preserve">COMERCIALIZADORA Y DISTRIBUIDORA METROPOLITANA S.A. DE C.V.  </v>
          </cell>
          <cell r="C38">
            <v>0</v>
          </cell>
          <cell r="D38">
            <v>0</v>
          </cell>
          <cell r="E38">
            <v>14645</v>
          </cell>
          <cell r="F38">
            <v>0</v>
          </cell>
          <cell r="G38">
            <v>14645</v>
          </cell>
          <cell r="H38">
            <v>0</v>
          </cell>
        </row>
        <row r="39">
          <cell r="A39" t="str">
            <v>1.1.1.3.1.1.46</v>
          </cell>
          <cell r="B39" t="str">
            <v xml:space="preserve">HBD CENTRO DE CIRUGIA DE CORTA ESTANCIA MEXICO UNO S A P I DE C V  </v>
          </cell>
          <cell r="C39">
            <v>204464.88240000047</v>
          </cell>
          <cell r="D39">
            <v>0</v>
          </cell>
          <cell r="E39">
            <v>0</v>
          </cell>
          <cell r="F39">
            <v>0</v>
          </cell>
          <cell r="G39">
            <v>204464.88240000047</v>
          </cell>
          <cell r="H39">
            <v>0</v>
          </cell>
        </row>
        <row r="40">
          <cell r="A40" t="str">
            <v>1.1.1.3.1.1.48</v>
          </cell>
          <cell r="B40" t="str">
            <v xml:space="preserve">SATELITE SPORTS CLINIC AMBULATORIAS S.A. DE C.V.  </v>
          </cell>
          <cell r="C40">
            <v>64676.008400000632</v>
          </cell>
          <cell r="D40">
            <v>0</v>
          </cell>
          <cell r="E40">
            <v>0</v>
          </cell>
          <cell r="F40">
            <v>0</v>
          </cell>
          <cell r="G40">
            <v>64676.008400000632</v>
          </cell>
          <cell r="H40">
            <v>0</v>
          </cell>
        </row>
        <row r="41">
          <cell r="A41" t="str">
            <v>1.1.1.3.1.1.52</v>
          </cell>
          <cell r="B41" t="str">
            <v xml:space="preserve">CLINICA DE ESPECIALIDADES MEDICAS DEL SUR SC  </v>
          </cell>
          <cell r="C41">
            <v>90370.973194997758</v>
          </cell>
          <cell r="D41">
            <v>0</v>
          </cell>
          <cell r="E41">
            <v>25190.710800000001</v>
          </cell>
          <cell r="F41">
            <v>90370.983202000018</v>
          </cell>
          <cell r="G41">
            <v>25190.700792997741</v>
          </cell>
          <cell r="H41">
            <v>0</v>
          </cell>
        </row>
        <row r="42">
          <cell r="A42" t="str">
            <v>1.1.1.3.1.1.53</v>
          </cell>
          <cell r="B42" t="str">
            <v xml:space="preserve">NUEVO SANATORIO DURANGO S.A DE C.V  </v>
          </cell>
          <cell r="C42">
            <v>19796.571999999811</v>
          </cell>
          <cell r="D42">
            <v>0</v>
          </cell>
          <cell r="E42">
            <v>0</v>
          </cell>
          <cell r="F42">
            <v>0</v>
          </cell>
          <cell r="G42">
            <v>19796.571999999811</v>
          </cell>
          <cell r="H42">
            <v>0</v>
          </cell>
        </row>
        <row r="43">
          <cell r="A43" t="str">
            <v>1.1.1.3.1.1.64</v>
          </cell>
          <cell r="B43" t="str">
            <v xml:space="preserve">OPERADORA DE HOSPITALES ANGELES, S.A. DE C.V.  </v>
          </cell>
          <cell r="C43">
            <v>3004.4035999997868</v>
          </cell>
          <cell r="D43">
            <v>0</v>
          </cell>
          <cell r="E43">
            <v>0</v>
          </cell>
          <cell r="F43">
            <v>1160</v>
          </cell>
          <cell r="G43">
            <v>1844.4035999997868</v>
          </cell>
          <cell r="H43">
            <v>0</v>
          </cell>
        </row>
        <row r="44">
          <cell r="A44" t="str">
            <v>1.1.1.3.1.1.66</v>
          </cell>
          <cell r="B44" t="str">
            <v xml:space="preserve">GRUPO MHCA, S DE RL DE CV  </v>
          </cell>
          <cell r="C44">
            <v>0</v>
          </cell>
          <cell r="D44">
            <v>0</v>
          </cell>
          <cell r="E44">
            <v>12500.000035999999</v>
          </cell>
          <cell r="F44">
            <v>12500.000035999999</v>
          </cell>
          <cell r="G44">
            <v>0</v>
          </cell>
          <cell r="H44">
            <v>0</v>
          </cell>
        </row>
        <row r="45">
          <cell r="A45" t="str">
            <v>1.1.1.3.1.1.88</v>
          </cell>
          <cell r="B45" t="str">
            <v xml:space="preserve">MEDICAL PAYMENT SOLUTION, S.C.  </v>
          </cell>
          <cell r="C45">
            <v>243645.8676000002</v>
          </cell>
          <cell r="D45">
            <v>0</v>
          </cell>
          <cell r="E45">
            <v>0</v>
          </cell>
          <cell r="F45">
            <v>0</v>
          </cell>
          <cell r="G45">
            <v>243645.8676000002</v>
          </cell>
          <cell r="H45">
            <v>0</v>
          </cell>
        </row>
        <row r="46">
          <cell r="A46" t="str">
            <v>1.1.1.3.1.1.112</v>
          </cell>
          <cell r="B46" t="str">
            <v xml:space="preserve">BRILOS DE MÉXICO S.A. DE C.V.  </v>
          </cell>
          <cell r="C46">
            <v>111989.23439700203</v>
          </cell>
          <cell r="D46">
            <v>0</v>
          </cell>
          <cell r="E46">
            <v>91629.501999999993</v>
          </cell>
          <cell r="F46">
            <v>140263.07399999999</v>
          </cell>
          <cell r="G46">
            <v>63355.66239700203</v>
          </cell>
          <cell r="H46">
            <v>0</v>
          </cell>
        </row>
        <row r="47">
          <cell r="A47" t="str">
            <v>1.1.1.3.1.1.114</v>
          </cell>
          <cell r="B47" t="str">
            <v xml:space="preserve">HSAI CORTA ESTANCIA S.A. DE C.V.  </v>
          </cell>
          <cell r="C47">
            <v>158967.44800000009</v>
          </cell>
          <cell r="D47">
            <v>0</v>
          </cell>
          <cell r="E47">
            <v>0</v>
          </cell>
          <cell r="F47">
            <v>0</v>
          </cell>
          <cell r="G47">
            <v>158967.44800000009</v>
          </cell>
          <cell r="H47">
            <v>0</v>
          </cell>
        </row>
        <row r="48">
          <cell r="A48" t="str">
            <v>1.1.1.3.1.1.118</v>
          </cell>
          <cell r="B48" t="str">
            <v xml:space="preserve">APLICACIONES MEDICAS INTEGRALES S.A. DE C.V.  </v>
          </cell>
          <cell r="C48">
            <v>2.0400000037625432E-2</v>
          </cell>
          <cell r="D48">
            <v>0</v>
          </cell>
          <cell r="E48">
            <v>0</v>
          </cell>
          <cell r="F48">
            <v>0</v>
          </cell>
          <cell r="G48">
            <v>2.0400000037625432E-2</v>
          </cell>
          <cell r="H48">
            <v>0</v>
          </cell>
        </row>
        <row r="49">
          <cell r="A49" t="str">
            <v>1.1.1.3.1.1.148</v>
          </cell>
          <cell r="B49" t="str">
            <v xml:space="preserve">SANATORIO TRINIDAD S.A. DE C.V.  </v>
          </cell>
          <cell r="C49">
            <v>44150.620799000259</v>
          </cell>
          <cell r="D49">
            <v>0</v>
          </cell>
          <cell r="E49">
            <v>0</v>
          </cell>
          <cell r="F49">
            <v>44150.620801000012</v>
          </cell>
          <cell r="G49">
            <v>0</v>
          </cell>
          <cell r="H49">
            <v>0</v>
          </cell>
        </row>
        <row r="50">
          <cell r="A50" t="str">
            <v>1.1.1.3.1.1.185</v>
          </cell>
          <cell r="B50" t="str">
            <v>OLGA ARMINDA SALIM BALBOA</v>
          </cell>
          <cell r="C50">
            <v>31917.63200099998</v>
          </cell>
          <cell r="D50">
            <v>0</v>
          </cell>
          <cell r="E50">
            <v>0</v>
          </cell>
          <cell r="F50">
            <v>0</v>
          </cell>
          <cell r="G50">
            <v>31917.63200099998</v>
          </cell>
          <cell r="H50">
            <v>0</v>
          </cell>
        </row>
        <row r="51">
          <cell r="A51" t="str">
            <v>1.1.1.3.1.1.198</v>
          </cell>
          <cell r="B51" t="str">
            <v>JESUS IVAN MUÑOZ DIAZ</v>
          </cell>
          <cell r="C51">
            <v>127.23999999999978</v>
          </cell>
          <cell r="D51">
            <v>0</v>
          </cell>
          <cell r="E51">
            <v>0</v>
          </cell>
          <cell r="F51">
            <v>0</v>
          </cell>
          <cell r="G51">
            <v>127.23999999999978</v>
          </cell>
          <cell r="H51">
            <v>0</v>
          </cell>
        </row>
        <row r="52">
          <cell r="A52" t="str">
            <v>1.1.1.3.1.1.199</v>
          </cell>
          <cell r="B52" t="str">
            <v xml:space="preserve">PLANET MART SERVICES S.A DE C.V.  </v>
          </cell>
          <cell r="C52">
            <v>340293.29880299</v>
          </cell>
          <cell r="D52">
            <v>0</v>
          </cell>
          <cell r="E52">
            <v>216056.35680000001</v>
          </cell>
          <cell r="F52">
            <v>268798.91199899989</v>
          </cell>
          <cell r="G52">
            <v>287550.74360399012</v>
          </cell>
          <cell r="H52">
            <v>0</v>
          </cell>
        </row>
        <row r="53">
          <cell r="A53" t="str">
            <v>1.1.1.3.1.1.260</v>
          </cell>
          <cell r="B53" t="str">
            <v xml:space="preserve">ORTHOPEDICS HADAR, S.A. DE C.V.  </v>
          </cell>
          <cell r="C53">
            <v>24121.382201</v>
          </cell>
          <cell r="D53">
            <v>0</v>
          </cell>
          <cell r="E53">
            <v>0</v>
          </cell>
          <cell r="F53">
            <v>0</v>
          </cell>
          <cell r="G53">
            <v>24121.382201</v>
          </cell>
          <cell r="H53">
            <v>0</v>
          </cell>
        </row>
        <row r="54">
          <cell r="A54" t="str">
            <v>1.1.1.3.1.1.277</v>
          </cell>
          <cell r="B54" t="str">
            <v xml:space="preserve">CENTRO HOSPITALARIO MAC S.A. DE C.V.  </v>
          </cell>
          <cell r="C54">
            <v>7748.7999980000022</v>
          </cell>
          <cell r="D54">
            <v>0</v>
          </cell>
          <cell r="E54">
            <v>67977.797999999981</v>
          </cell>
          <cell r="F54">
            <v>0</v>
          </cell>
          <cell r="G54">
            <v>75726.597997999983</v>
          </cell>
          <cell r="H54">
            <v>0</v>
          </cell>
        </row>
        <row r="55">
          <cell r="A55" t="str">
            <v>1.1.1.3.1.1.285</v>
          </cell>
          <cell r="B55" t="str">
            <v xml:space="preserve">AXA ASSISTANCE MEXICO S.A. DE C.V.  </v>
          </cell>
          <cell r="C55">
            <v>129040.96359699953</v>
          </cell>
          <cell r="D55">
            <v>0</v>
          </cell>
          <cell r="E55">
            <v>0</v>
          </cell>
          <cell r="F55">
            <v>129040.963601</v>
          </cell>
          <cell r="G55">
            <v>0</v>
          </cell>
          <cell r="H55">
            <v>0</v>
          </cell>
        </row>
        <row r="56">
          <cell r="A56" t="str">
            <v>1.1.1.3.1.1.318</v>
          </cell>
          <cell r="B56" t="str">
            <v xml:space="preserve">RECYORTOPEDICS S.A. DE C.V.  </v>
          </cell>
          <cell r="C56">
            <v>54026.3272</v>
          </cell>
          <cell r="D56">
            <v>0</v>
          </cell>
          <cell r="E56">
            <v>0</v>
          </cell>
          <cell r="F56">
            <v>38178.407200000001</v>
          </cell>
          <cell r="G56">
            <v>15847.919999999998</v>
          </cell>
          <cell r="H56">
            <v>0</v>
          </cell>
        </row>
        <row r="57">
          <cell r="A57" t="str">
            <v>1.1.1.3.1.1.335</v>
          </cell>
          <cell r="B57" t="str">
            <v xml:space="preserve">PLATINUM MEDIC SOLUTIONS, S.A. DE C.V.  </v>
          </cell>
          <cell r="C57">
            <v>46478.880001000129</v>
          </cell>
          <cell r="D57">
            <v>0</v>
          </cell>
          <cell r="E57">
            <v>28928.196</v>
          </cell>
          <cell r="F57">
            <v>46478.880000000012</v>
          </cell>
          <cell r="G57">
            <v>28928.196001000117</v>
          </cell>
          <cell r="H57">
            <v>0</v>
          </cell>
        </row>
        <row r="58">
          <cell r="A58" t="str">
            <v>1.1.1.3.1.1.376</v>
          </cell>
          <cell r="B58" t="str">
            <v xml:space="preserve">ORTOLAP DEL SURESTE SA DE CV  </v>
          </cell>
          <cell r="C58">
            <v>117977.8348</v>
          </cell>
          <cell r="D58">
            <v>0</v>
          </cell>
          <cell r="E58">
            <v>0</v>
          </cell>
          <cell r="F58">
            <v>0</v>
          </cell>
          <cell r="G58">
            <v>117977.8348</v>
          </cell>
          <cell r="H58">
            <v>0</v>
          </cell>
        </row>
        <row r="59">
          <cell r="A59" t="str">
            <v>1.1.1.3.1.1.384</v>
          </cell>
          <cell r="B59" t="str">
            <v xml:space="preserve">SURGICAL SKILLS SC  </v>
          </cell>
          <cell r="C59">
            <v>5800</v>
          </cell>
          <cell r="D59">
            <v>0</v>
          </cell>
          <cell r="E59">
            <v>2900</v>
          </cell>
          <cell r="F59">
            <v>5800</v>
          </cell>
          <cell r="G59">
            <v>2900</v>
          </cell>
          <cell r="H59">
            <v>0</v>
          </cell>
        </row>
        <row r="60">
          <cell r="A60" t="str">
            <v>1.1.1.3.1.1.388</v>
          </cell>
          <cell r="B60" t="str">
            <v>KARINA ALEJANDRA MEDINA TENA</v>
          </cell>
          <cell r="C60">
            <v>17231.973999999987</v>
          </cell>
          <cell r="D60">
            <v>0</v>
          </cell>
          <cell r="E60">
            <v>17591.9568</v>
          </cell>
          <cell r="F60">
            <v>17231.973999999998</v>
          </cell>
          <cell r="G60">
            <v>17591.956799999989</v>
          </cell>
          <cell r="H60">
            <v>0</v>
          </cell>
        </row>
        <row r="61">
          <cell r="A61" t="str">
            <v>1.1.1.3.1.1.393</v>
          </cell>
          <cell r="B61" t="str">
            <v xml:space="preserve">GRUPO ORTOPEDICO DAVOS, S.A. DE C.V.  </v>
          </cell>
          <cell r="C61">
            <v>0</v>
          </cell>
          <cell r="D61">
            <v>0</v>
          </cell>
          <cell r="E61">
            <v>19499.999968</v>
          </cell>
          <cell r="F61">
            <v>19499.999968</v>
          </cell>
          <cell r="G61">
            <v>0</v>
          </cell>
          <cell r="H61">
            <v>0</v>
          </cell>
        </row>
        <row r="62">
          <cell r="A62" t="str">
            <v>1.1.1.3.1.1.406</v>
          </cell>
          <cell r="B62" t="str">
            <v xml:space="preserve">CADE INSTRUMENTS &amp;amp; TECH, S.A. DE C.V.  </v>
          </cell>
          <cell r="C62">
            <v>57271.566399999982</v>
          </cell>
          <cell r="D62">
            <v>0</v>
          </cell>
          <cell r="E62">
            <v>27459.288</v>
          </cell>
          <cell r="F62">
            <v>57271.566400000011</v>
          </cell>
          <cell r="G62">
            <v>27459.287999999971</v>
          </cell>
          <cell r="H62">
            <v>0</v>
          </cell>
        </row>
        <row r="63">
          <cell r="A63" t="str">
            <v>1.1.1.3.1.1.415</v>
          </cell>
          <cell r="B63" t="str">
            <v>KARLA ALEXANDRA ARTEAGA MEJIA</v>
          </cell>
          <cell r="C63">
            <v>341.76919999999882</v>
          </cell>
          <cell r="D63">
            <v>0</v>
          </cell>
          <cell r="E63">
            <v>0</v>
          </cell>
          <cell r="F63">
            <v>0</v>
          </cell>
          <cell r="G63">
            <v>341.76919999999882</v>
          </cell>
          <cell r="H63">
            <v>0</v>
          </cell>
        </row>
        <row r="64">
          <cell r="A64" t="str">
            <v>1.1.1.3.1.1.417</v>
          </cell>
          <cell r="B64" t="str">
            <v xml:space="preserve">PROINSOR S.A.S. DE C.V.  </v>
          </cell>
          <cell r="C64">
            <v>0</v>
          </cell>
          <cell r="D64">
            <v>0</v>
          </cell>
          <cell r="E64">
            <v>72050.615999999995</v>
          </cell>
          <cell r="F64">
            <v>72050.616000999988</v>
          </cell>
          <cell r="G64">
            <v>0</v>
          </cell>
          <cell r="H64">
            <v>0</v>
          </cell>
        </row>
        <row r="65">
          <cell r="A65" t="str">
            <v>1.1.1.3.1.1.418</v>
          </cell>
          <cell r="B65" t="str">
            <v>RENE DAVID ORTEGA CASTRO</v>
          </cell>
          <cell r="C65">
            <v>0</v>
          </cell>
          <cell r="D65">
            <v>0</v>
          </cell>
          <cell r="E65">
            <v>8073.6</v>
          </cell>
          <cell r="F65">
            <v>8073.6</v>
          </cell>
          <cell r="G65">
            <v>0</v>
          </cell>
          <cell r="H65">
            <v>0</v>
          </cell>
        </row>
        <row r="66">
          <cell r="A66" t="str">
            <v>1.1.1.3.1.1.419</v>
          </cell>
          <cell r="B66" t="str">
            <v>ELSA AMELIA JUAREZ ROJAS</v>
          </cell>
          <cell r="C66">
            <v>0</v>
          </cell>
          <cell r="D66">
            <v>0</v>
          </cell>
          <cell r="E66">
            <v>17110</v>
          </cell>
          <cell r="F66">
            <v>17110</v>
          </cell>
          <cell r="G66">
            <v>0</v>
          </cell>
          <cell r="H66">
            <v>0</v>
          </cell>
        </row>
        <row r="67">
          <cell r="A67" t="str">
            <v>1.1.1.3.1.1.420</v>
          </cell>
          <cell r="B67" t="str">
            <v>EDUARDO ARAIZA ARTOLÓZAGA</v>
          </cell>
          <cell r="C67">
            <v>0</v>
          </cell>
          <cell r="D67">
            <v>0</v>
          </cell>
          <cell r="E67">
            <v>8108.4</v>
          </cell>
          <cell r="F67">
            <v>8108.4</v>
          </cell>
          <cell r="G67">
            <v>0</v>
          </cell>
          <cell r="H67">
            <v>0</v>
          </cell>
        </row>
        <row r="68">
          <cell r="A68" t="str">
            <v>1.1.1.3.1.1.421</v>
          </cell>
          <cell r="B68" t="str">
            <v>SANDRA PATRICIA GASPAR CARRILLO</v>
          </cell>
          <cell r="C68">
            <v>0</v>
          </cell>
          <cell r="D68">
            <v>0</v>
          </cell>
          <cell r="E68">
            <v>60251.400035999999</v>
          </cell>
          <cell r="F68">
            <v>60251.400036000006</v>
          </cell>
          <cell r="G68">
            <v>0</v>
          </cell>
          <cell r="H68">
            <v>0</v>
          </cell>
        </row>
        <row r="69">
          <cell r="A69" t="str">
            <v>1.1.1.3.1.1.422</v>
          </cell>
          <cell r="B69" t="str">
            <v>LUCIO MIGUEL MARTINEZ FLORES</v>
          </cell>
          <cell r="C69">
            <v>0</v>
          </cell>
          <cell r="D69">
            <v>0</v>
          </cell>
          <cell r="E69">
            <v>19500.000199999999</v>
          </cell>
          <cell r="F69">
            <v>19140</v>
          </cell>
          <cell r="G69">
            <v>360.00019999999859</v>
          </cell>
          <cell r="H69">
            <v>0</v>
          </cell>
        </row>
        <row r="70">
          <cell r="A70" t="str">
            <v>1.1.1.3.1.1.423</v>
          </cell>
          <cell r="B70" t="str">
            <v xml:space="preserve">SEMEQUIBA SERVICIOS MEDICOS QUIRÚRGICOS DEL BAJÍO S DE RL DE CV  </v>
          </cell>
          <cell r="C70">
            <v>0</v>
          </cell>
          <cell r="D70">
            <v>0</v>
          </cell>
          <cell r="E70">
            <v>19327.919999999998</v>
          </cell>
          <cell r="F70">
            <v>19327.919999999998</v>
          </cell>
          <cell r="G70">
            <v>0</v>
          </cell>
          <cell r="H70">
            <v>0</v>
          </cell>
        </row>
        <row r="71">
          <cell r="A71" t="str">
            <v>1.1.1.3.1.1.424</v>
          </cell>
          <cell r="B71" t="str">
            <v>CESAR RIOS LEGASPI</v>
          </cell>
          <cell r="C71">
            <v>0</v>
          </cell>
          <cell r="D71">
            <v>0</v>
          </cell>
          <cell r="E71">
            <v>2849.3195999999998</v>
          </cell>
          <cell r="F71">
            <v>2730.33</v>
          </cell>
          <cell r="G71">
            <v>118.98959999999988</v>
          </cell>
          <cell r="H71">
            <v>0</v>
          </cell>
        </row>
        <row r="72">
          <cell r="A72" t="str">
            <v>1.1.1.3.1.1.425</v>
          </cell>
          <cell r="B72" t="str">
            <v>MARIA ANTONIETA VAZQUEZ BOJORQUEZ</v>
          </cell>
          <cell r="C72">
            <v>0</v>
          </cell>
          <cell r="D72">
            <v>0</v>
          </cell>
          <cell r="E72">
            <v>33799.999960000001</v>
          </cell>
          <cell r="F72">
            <v>0</v>
          </cell>
          <cell r="G72">
            <v>33799.999960000001</v>
          </cell>
          <cell r="H72">
            <v>0</v>
          </cell>
        </row>
        <row r="73">
          <cell r="A73" t="str">
            <v>1.1.1.3.2</v>
          </cell>
          <cell r="B73" t="str">
            <v xml:space="preserve"> A CARGO DE OTROS DEUDORES </v>
          </cell>
          <cell r="C73">
            <v>264437.98585575965</v>
          </cell>
          <cell r="D73">
            <v>0</v>
          </cell>
          <cell r="E73">
            <v>60919.763599999998</v>
          </cell>
          <cell r="F73">
            <v>39447.949999999997</v>
          </cell>
          <cell r="G73">
            <v>285909.79945575964</v>
          </cell>
          <cell r="H73">
            <v>0</v>
          </cell>
        </row>
        <row r="74">
          <cell r="A74" t="str">
            <v>1.1.1.3.2.3</v>
          </cell>
          <cell r="B74" t="str">
            <v xml:space="preserve"> FUNCIONARIOS Y EMPLEADOS </v>
          </cell>
          <cell r="C74">
            <v>0</v>
          </cell>
          <cell r="D74">
            <v>0</v>
          </cell>
          <cell r="E74">
            <v>20000</v>
          </cell>
          <cell r="F74">
            <v>0</v>
          </cell>
          <cell r="G74">
            <v>20000.000000000011</v>
          </cell>
          <cell r="H74">
            <v>0</v>
          </cell>
        </row>
        <row r="75">
          <cell r="A75" t="str">
            <v>1.1.1.3.2.3.1</v>
          </cell>
          <cell r="B75" t="str">
            <v xml:space="preserve"> PRESTAMOS A EMPLEADOS DIRECTO </v>
          </cell>
          <cell r="C75">
            <v>0</v>
          </cell>
          <cell r="D75">
            <v>0</v>
          </cell>
          <cell r="E75">
            <v>20000</v>
          </cell>
          <cell r="F75">
            <v>0</v>
          </cell>
          <cell r="G75">
            <v>20000</v>
          </cell>
          <cell r="H75">
            <v>0</v>
          </cell>
        </row>
        <row r="76">
          <cell r="A76" t="str">
            <v>1.1.1.3.2.3.1.6</v>
          </cell>
          <cell r="B76" t="str">
            <v xml:space="preserve"> JULIO CESAR FUENTES MENDOZA </v>
          </cell>
          <cell r="C76">
            <v>0</v>
          </cell>
          <cell r="D76">
            <v>0</v>
          </cell>
          <cell r="E76">
            <v>20000</v>
          </cell>
          <cell r="F76">
            <v>0</v>
          </cell>
          <cell r="G76">
            <v>20000</v>
          </cell>
          <cell r="H76">
            <v>0</v>
          </cell>
        </row>
        <row r="77">
          <cell r="A77" t="str">
            <v>1.1.1.3.2.3.1.6.1</v>
          </cell>
          <cell r="B77" t="str">
            <v>JULIO CESAR FUENTES MENDOZA 12/08/2021 PRESTAMO PERSONAL 20,000.00 Tasa: 0.00 Plazo: 0 Sin definir</v>
          </cell>
          <cell r="C77">
            <v>0</v>
          </cell>
          <cell r="D77">
            <v>0</v>
          </cell>
          <cell r="E77">
            <v>20000</v>
          </cell>
          <cell r="F77">
            <v>0</v>
          </cell>
          <cell r="G77">
            <v>20000</v>
          </cell>
          <cell r="H77">
            <v>0</v>
          </cell>
        </row>
        <row r="78">
          <cell r="A78" t="str">
            <v>1.1.1.3.2.4</v>
          </cell>
          <cell r="B78" t="str">
            <v xml:space="preserve"> DEUDORES DIVERSOS </v>
          </cell>
          <cell r="C78">
            <v>19824.415855759624</v>
          </cell>
          <cell r="D78">
            <v>0</v>
          </cell>
          <cell r="E78">
            <v>40919.763599999998</v>
          </cell>
          <cell r="F78">
            <v>39306.949999999997</v>
          </cell>
          <cell r="G78">
            <v>21437.229455759629</v>
          </cell>
          <cell r="H78">
            <v>0</v>
          </cell>
        </row>
        <row r="79">
          <cell r="A79" t="str">
            <v>1.1.1.3.2.4.1</v>
          </cell>
          <cell r="B79" t="str">
            <v xml:space="preserve"> DEUDORES DIVERSOS </v>
          </cell>
          <cell r="C79">
            <v>19824.415855759624</v>
          </cell>
          <cell r="D79">
            <v>0</v>
          </cell>
          <cell r="E79">
            <v>40919.763599999998</v>
          </cell>
          <cell r="F79">
            <v>39306.949999999997</v>
          </cell>
          <cell r="G79">
            <v>21437.229455759629</v>
          </cell>
          <cell r="H79">
            <v>0</v>
          </cell>
        </row>
        <row r="80">
          <cell r="A80" t="str">
            <v>1.1.1.3.2.4.1.7</v>
          </cell>
          <cell r="B80" t="str">
            <v xml:space="preserve">DIVERSOS  </v>
          </cell>
          <cell r="C80">
            <v>1481.2398479999974</v>
          </cell>
          <cell r="D80">
            <v>0</v>
          </cell>
          <cell r="E80">
            <v>569.7636</v>
          </cell>
          <cell r="F80">
            <v>0</v>
          </cell>
          <cell r="G80">
            <v>2051.0034479999977</v>
          </cell>
          <cell r="H80">
            <v>0</v>
          </cell>
        </row>
        <row r="81">
          <cell r="A81" t="str">
            <v>1.1.1.3.2.4.1.8</v>
          </cell>
          <cell r="B81" t="str">
            <v xml:space="preserve"> LOURDES VELAZQUEZ MERIN </v>
          </cell>
          <cell r="C81">
            <v>4400</v>
          </cell>
          <cell r="D81">
            <v>0</v>
          </cell>
          <cell r="E81">
            <v>40350</v>
          </cell>
          <cell r="F81">
            <v>39306.949999999997</v>
          </cell>
          <cell r="G81">
            <v>5443.0500000000029</v>
          </cell>
          <cell r="H81">
            <v>0</v>
          </cell>
        </row>
        <row r="82">
          <cell r="A82" t="str">
            <v>1.1.1.3.2.4.1.11</v>
          </cell>
          <cell r="B82" t="str">
            <v>JULIO CESAR FUENTES MENDOZA</v>
          </cell>
          <cell r="C82">
            <v>13943.178</v>
          </cell>
          <cell r="D82">
            <v>0</v>
          </cell>
          <cell r="E82">
            <v>0</v>
          </cell>
          <cell r="F82">
            <v>0</v>
          </cell>
          <cell r="G82">
            <v>13943.178</v>
          </cell>
          <cell r="H82">
            <v>0</v>
          </cell>
        </row>
        <row r="83">
          <cell r="A83" t="str">
            <v>1.1.1.3.2.5</v>
          </cell>
          <cell r="B83" t="str">
            <v xml:space="preserve"> IMPUESTOS A FAVOR </v>
          </cell>
          <cell r="C83">
            <v>244613.57</v>
          </cell>
          <cell r="D83">
            <v>0</v>
          </cell>
          <cell r="E83">
            <v>0</v>
          </cell>
          <cell r="F83">
            <v>141</v>
          </cell>
          <cell r="G83">
            <v>244472.57</v>
          </cell>
          <cell r="H83">
            <v>0</v>
          </cell>
        </row>
        <row r="84">
          <cell r="A84" t="str">
            <v>1.1.1.3.2.5.1</v>
          </cell>
          <cell r="B84" t="str">
            <v>IVA A FAVOR</v>
          </cell>
          <cell r="C84">
            <v>-0.15000000000145519</v>
          </cell>
          <cell r="D84">
            <v>0</v>
          </cell>
          <cell r="E84">
            <v>0</v>
          </cell>
          <cell r="F84">
            <v>0</v>
          </cell>
          <cell r="G84">
            <v>-0.15000000000145519</v>
          </cell>
          <cell r="H84">
            <v>0</v>
          </cell>
        </row>
        <row r="85">
          <cell r="A85" t="str">
            <v>1.1.1.3.2.5.2</v>
          </cell>
          <cell r="B85" t="str">
            <v xml:space="preserve"> ISR A FAVOR </v>
          </cell>
          <cell r="C85">
            <v>243286</v>
          </cell>
          <cell r="D85">
            <v>0</v>
          </cell>
          <cell r="E85">
            <v>0</v>
          </cell>
          <cell r="F85">
            <v>0</v>
          </cell>
          <cell r="G85">
            <v>243286</v>
          </cell>
          <cell r="H85">
            <v>0</v>
          </cell>
        </row>
        <row r="86">
          <cell r="A86" t="str">
            <v>1.1.1.3.2.5.2.1</v>
          </cell>
          <cell r="B86" t="str">
            <v>ISR  PERSONAS MORALES REGIMEN GENERAL A FAVOR</v>
          </cell>
          <cell r="C86">
            <v>243286</v>
          </cell>
          <cell r="D86">
            <v>0</v>
          </cell>
          <cell r="E86">
            <v>0</v>
          </cell>
          <cell r="F86">
            <v>0</v>
          </cell>
          <cell r="G86">
            <v>243286</v>
          </cell>
          <cell r="H86">
            <v>0</v>
          </cell>
        </row>
        <row r="87">
          <cell r="A87" t="str">
            <v>1.1.1.3.2.5.7</v>
          </cell>
          <cell r="B87" t="str">
            <v>PAGO DE LO INDEBIDO</v>
          </cell>
          <cell r="C87">
            <v>1327.7199999999998</v>
          </cell>
          <cell r="D87">
            <v>0</v>
          </cell>
          <cell r="E87">
            <v>0</v>
          </cell>
          <cell r="F87">
            <v>141</v>
          </cell>
          <cell r="G87">
            <v>1186.7199999999998</v>
          </cell>
          <cell r="H87">
            <v>0</v>
          </cell>
        </row>
        <row r="88">
          <cell r="A88" t="str">
            <v>1.1.1.5</v>
          </cell>
          <cell r="B88" t="str">
            <v xml:space="preserve"> INVENTARIOS </v>
          </cell>
          <cell r="C88">
            <v>11309893.502105009</v>
          </cell>
          <cell r="D88">
            <v>0</v>
          </cell>
          <cell r="E88">
            <v>466447.57</v>
          </cell>
          <cell r="F88">
            <v>526400.20590799989</v>
          </cell>
          <cell r="G88">
            <v>11249940.866197012</v>
          </cell>
          <cell r="H88">
            <v>0</v>
          </cell>
        </row>
        <row r="89">
          <cell r="A89" t="str">
            <v>1.1.1.5.1</v>
          </cell>
          <cell r="B89" t="str">
            <v xml:space="preserve"> PRODUCTOS TERMINADOS </v>
          </cell>
          <cell r="C89">
            <v>11309893.502105007</v>
          </cell>
          <cell r="D89">
            <v>0</v>
          </cell>
          <cell r="E89">
            <v>466447.57</v>
          </cell>
          <cell r="F89">
            <v>526400.20590799989</v>
          </cell>
          <cell r="G89">
            <v>11249940.866197009</v>
          </cell>
          <cell r="H89">
            <v>0</v>
          </cell>
        </row>
        <row r="90">
          <cell r="A90" t="str">
            <v>1.1.1.5.1.1</v>
          </cell>
          <cell r="B90" t="str">
            <v xml:space="preserve"> ALMACÉN GENERAL </v>
          </cell>
          <cell r="C90">
            <v>11491971.202937005</v>
          </cell>
          <cell r="D90">
            <v>0</v>
          </cell>
          <cell r="E90">
            <v>466447.57</v>
          </cell>
          <cell r="F90">
            <v>526400.20590799989</v>
          </cell>
          <cell r="G90">
            <v>11432018.567029007</v>
          </cell>
          <cell r="H90">
            <v>0</v>
          </cell>
        </row>
        <row r="91">
          <cell r="A91" t="str">
            <v>1.1.1.5.1.3</v>
          </cell>
          <cell r="B91" t="str">
            <v xml:space="preserve"> ALMACEN REMISIONES </v>
          </cell>
          <cell r="C91">
            <v>61560.354234000391</v>
          </cell>
          <cell r="D91">
            <v>0</v>
          </cell>
          <cell r="E91">
            <v>0</v>
          </cell>
          <cell r="F91">
            <v>0</v>
          </cell>
          <cell r="G91">
            <v>61560.354234000391</v>
          </cell>
          <cell r="H91">
            <v>0</v>
          </cell>
        </row>
        <row r="92">
          <cell r="A92" t="str">
            <v>1.1.1.5.1.4</v>
          </cell>
          <cell r="B92" t="str">
            <v xml:space="preserve"> ALMACÉN CONSIGNACION </v>
          </cell>
          <cell r="C92">
            <v>491.25938200000473</v>
          </cell>
          <cell r="D92">
            <v>0</v>
          </cell>
          <cell r="E92">
            <v>0</v>
          </cell>
          <cell r="F92">
            <v>0</v>
          </cell>
          <cell r="G92">
            <v>491.25938200000473</v>
          </cell>
          <cell r="H92">
            <v>0</v>
          </cell>
        </row>
        <row r="93">
          <cell r="A93" t="str">
            <v>1.1.1.5.1.5</v>
          </cell>
          <cell r="B93" t="str">
            <v xml:space="preserve"> ALMACÉN QUERÉTARO </v>
          </cell>
          <cell r="C93">
            <v>-1603.5287360000411</v>
          </cell>
          <cell r="D93">
            <v>0</v>
          </cell>
          <cell r="E93">
            <v>0</v>
          </cell>
          <cell r="F93">
            <v>0</v>
          </cell>
          <cell r="G93">
            <v>-1603.5287360000411</v>
          </cell>
          <cell r="H93">
            <v>0</v>
          </cell>
        </row>
        <row r="94">
          <cell r="A94" t="str">
            <v>1.1.1.5.1.6</v>
          </cell>
          <cell r="B94" t="str">
            <v xml:space="preserve"> ALMACÉN MEDSTENT </v>
          </cell>
          <cell r="C94">
            <v>-242525.7898669992</v>
          </cell>
          <cell r="D94">
            <v>0</v>
          </cell>
          <cell r="E94">
            <v>0</v>
          </cell>
          <cell r="F94">
            <v>0</v>
          </cell>
          <cell r="G94">
            <v>-242525.7898669992</v>
          </cell>
          <cell r="H94">
            <v>0</v>
          </cell>
        </row>
        <row r="95">
          <cell r="A95" t="str">
            <v>1.1.1.9</v>
          </cell>
          <cell r="B95" t="str">
            <v xml:space="preserve"> PAGOS ANTICIPADOS </v>
          </cell>
          <cell r="C95">
            <v>67087.752192240412</v>
          </cell>
          <cell r="D95">
            <v>0</v>
          </cell>
          <cell r="E95">
            <v>59804.27</v>
          </cell>
          <cell r="F95">
            <v>29156.190000000002</v>
          </cell>
          <cell r="G95">
            <v>97735.832192240399</v>
          </cell>
          <cell r="H95">
            <v>0</v>
          </cell>
        </row>
        <row r="96">
          <cell r="A96" t="str">
            <v>1.1.1.9.1</v>
          </cell>
          <cell r="B96" t="str">
            <v xml:space="preserve"> ANTICIPO A PROVEEDORES </v>
          </cell>
          <cell r="C96">
            <v>10449.002192240378</v>
          </cell>
          <cell r="D96">
            <v>0</v>
          </cell>
          <cell r="E96">
            <v>53768.53</v>
          </cell>
          <cell r="F96">
            <v>12155.17</v>
          </cell>
          <cell r="G96">
            <v>52062.362192240376</v>
          </cell>
          <cell r="H96">
            <v>0</v>
          </cell>
        </row>
        <row r="97">
          <cell r="A97" t="str">
            <v>1.1.1.9.1.1</v>
          </cell>
          <cell r="B97" t="str">
            <v xml:space="preserve"> ANTICIPO A PROVEEDORES NACIONAL </v>
          </cell>
          <cell r="C97">
            <v>10449.002192240378</v>
          </cell>
          <cell r="D97">
            <v>0</v>
          </cell>
          <cell r="E97">
            <v>53768.53</v>
          </cell>
          <cell r="F97">
            <v>12155.17</v>
          </cell>
          <cell r="G97">
            <v>52062.362192240376</v>
          </cell>
          <cell r="H97">
            <v>0</v>
          </cell>
        </row>
        <row r="98">
          <cell r="A98" t="str">
            <v>1.1.1.9.1.1.11</v>
          </cell>
          <cell r="B98" t="str">
            <v xml:space="preserve">SERVICIO GASOLINERO XOLA SA DE CV  </v>
          </cell>
          <cell r="C98">
            <v>10000</v>
          </cell>
          <cell r="D98">
            <v>0</v>
          </cell>
          <cell r="E98">
            <v>0</v>
          </cell>
          <cell r="F98">
            <v>0</v>
          </cell>
          <cell r="G98">
            <v>10000</v>
          </cell>
          <cell r="H98">
            <v>0</v>
          </cell>
        </row>
        <row r="99">
          <cell r="A99" t="str">
            <v>1.1.1.9.1.1.20</v>
          </cell>
          <cell r="B99" t="str">
            <v xml:space="preserve">CATARINO SEBASTIAN ESTRELLA MENDEZ  </v>
          </cell>
          <cell r="C99">
            <v>0</v>
          </cell>
          <cell r="D99">
            <v>0</v>
          </cell>
          <cell r="E99">
            <v>38133.360000000001</v>
          </cell>
          <cell r="F99">
            <v>0</v>
          </cell>
          <cell r="G99">
            <v>38133.360000000001</v>
          </cell>
          <cell r="H99">
            <v>0</v>
          </cell>
        </row>
        <row r="100">
          <cell r="A100" t="str">
            <v>1.1.1.9.1.1.21</v>
          </cell>
          <cell r="B100" t="str">
            <v xml:space="preserve">ADT Private Security Services de México S.A. de C.V.  </v>
          </cell>
          <cell r="C100">
            <v>0</v>
          </cell>
          <cell r="D100">
            <v>0</v>
          </cell>
          <cell r="E100">
            <v>1463.17</v>
          </cell>
          <cell r="F100">
            <v>1463.17</v>
          </cell>
          <cell r="G100">
            <v>0</v>
          </cell>
          <cell r="H100">
            <v>0</v>
          </cell>
        </row>
        <row r="101">
          <cell r="A101" t="str">
            <v>1.1.1.9.1.1.52</v>
          </cell>
          <cell r="B101" t="str">
            <v>LOURDES VELAZQUEZ MERIN</v>
          </cell>
          <cell r="C101">
            <v>449</v>
          </cell>
          <cell r="D101">
            <v>0</v>
          </cell>
          <cell r="E101">
            <v>0</v>
          </cell>
          <cell r="F101">
            <v>0</v>
          </cell>
          <cell r="G101">
            <v>449</v>
          </cell>
          <cell r="H101">
            <v>0</v>
          </cell>
        </row>
        <row r="102">
          <cell r="A102" t="str">
            <v>1.1.1.9.1.1.54</v>
          </cell>
          <cell r="B102" t="str">
            <v xml:space="preserve">TEMPO MEDICAL, SA DE CV  </v>
          </cell>
          <cell r="C102">
            <v>0</v>
          </cell>
          <cell r="D102">
            <v>0</v>
          </cell>
          <cell r="E102">
            <v>3480</v>
          </cell>
          <cell r="F102">
            <v>0</v>
          </cell>
          <cell r="G102">
            <v>3480</v>
          </cell>
          <cell r="H102">
            <v>0</v>
          </cell>
        </row>
        <row r="103">
          <cell r="A103" t="str">
            <v>1.1.1.9.1.1.55</v>
          </cell>
          <cell r="B103" t="str">
            <v xml:space="preserve">AT&amp;amp;T Comercializacion Movil, S. de R.L. de C.V.  </v>
          </cell>
          <cell r="C103">
            <v>0</v>
          </cell>
          <cell r="D103">
            <v>0</v>
          </cell>
          <cell r="E103">
            <v>10692</v>
          </cell>
          <cell r="F103">
            <v>10692</v>
          </cell>
          <cell r="G103">
            <v>0</v>
          </cell>
          <cell r="H103">
            <v>0</v>
          </cell>
        </row>
        <row r="104">
          <cell r="A104" t="str">
            <v>1.1.1.9.7</v>
          </cell>
          <cell r="B104" t="str">
            <v xml:space="preserve"> SEGUROS Y FIANZAS PAGADAS POR ANTICIPADO </v>
          </cell>
          <cell r="C104">
            <v>39637.73000000001</v>
          </cell>
          <cell r="D104">
            <v>0</v>
          </cell>
          <cell r="E104">
            <v>6035.74</v>
          </cell>
          <cell r="F104">
            <v>0</v>
          </cell>
          <cell r="G104">
            <v>45673.470000000008</v>
          </cell>
          <cell r="H104">
            <v>0</v>
          </cell>
        </row>
        <row r="105">
          <cell r="A105" t="str">
            <v>1.1.1.9.7.1</v>
          </cell>
          <cell r="B105" t="str">
            <v xml:space="preserve"> SEGUROS Y FIANZAS PAGADOS POR ANTICIPADO NACIONAL </v>
          </cell>
          <cell r="C105">
            <v>39637.73000000001</v>
          </cell>
          <cell r="D105">
            <v>0</v>
          </cell>
          <cell r="E105">
            <v>6035.74</v>
          </cell>
          <cell r="F105">
            <v>0</v>
          </cell>
          <cell r="G105">
            <v>45673.470000000008</v>
          </cell>
          <cell r="H105">
            <v>0</v>
          </cell>
        </row>
        <row r="106">
          <cell r="A106" t="str">
            <v>1.1.1.9.7.1.1</v>
          </cell>
          <cell r="B106" t="str">
            <v xml:space="preserve">VOLKSWAGEN LEASING SA DE CV  </v>
          </cell>
          <cell r="C106">
            <v>39637.73000000001</v>
          </cell>
          <cell r="D106">
            <v>0</v>
          </cell>
          <cell r="E106">
            <v>6035.74</v>
          </cell>
          <cell r="F106">
            <v>0</v>
          </cell>
          <cell r="G106">
            <v>45673.470000000008</v>
          </cell>
          <cell r="H106">
            <v>0</v>
          </cell>
        </row>
        <row r="107">
          <cell r="A107" t="str">
            <v>1.1.1.9.13</v>
          </cell>
          <cell r="B107" t="str">
            <v xml:space="preserve"> ANTICIPO DE SALARIOS </v>
          </cell>
          <cell r="C107">
            <v>17001.020000000019</v>
          </cell>
          <cell r="D107">
            <v>0</v>
          </cell>
          <cell r="E107">
            <v>0</v>
          </cell>
          <cell r="F107">
            <v>17001.02</v>
          </cell>
          <cell r="G107">
            <v>0</v>
          </cell>
          <cell r="H107">
            <v>0</v>
          </cell>
        </row>
        <row r="108">
          <cell r="A108" t="str">
            <v>1.1.1.9.13.1</v>
          </cell>
          <cell r="B108" t="str">
            <v xml:space="preserve"> ANTICIPO DE SALARIOS </v>
          </cell>
          <cell r="C108">
            <v>17001.020000000019</v>
          </cell>
          <cell r="D108">
            <v>0</v>
          </cell>
          <cell r="E108">
            <v>0</v>
          </cell>
          <cell r="F108">
            <v>17001.02</v>
          </cell>
          <cell r="G108">
            <v>0</v>
          </cell>
          <cell r="H108">
            <v>0</v>
          </cell>
        </row>
        <row r="109">
          <cell r="A109" t="str">
            <v>1.1.1.9.13.1.1</v>
          </cell>
          <cell r="B109" t="str">
            <v xml:space="preserve">NOMINA  </v>
          </cell>
          <cell r="C109">
            <v>17001.020000000019</v>
          </cell>
          <cell r="D109">
            <v>0</v>
          </cell>
          <cell r="E109">
            <v>0</v>
          </cell>
          <cell r="F109">
            <v>17001.02</v>
          </cell>
          <cell r="G109">
            <v>0</v>
          </cell>
          <cell r="H109">
            <v>0</v>
          </cell>
        </row>
        <row r="110">
          <cell r="A110" t="str">
            <v>1.1.1.10</v>
          </cell>
          <cell r="B110" t="str">
            <v xml:space="preserve"> OTROS ACTIVOS A CORTO PLAZO </v>
          </cell>
          <cell r="C110">
            <v>2031166.9632964076</v>
          </cell>
          <cell r="D110">
            <v>0</v>
          </cell>
          <cell r="E110">
            <v>381581.47148899589</v>
          </cell>
          <cell r="F110">
            <v>448349.11178899591</v>
          </cell>
          <cell r="G110">
            <v>1964399.3229964075</v>
          </cell>
          <cell r="H110">
            <v>0</v>
          </cell>
        </row>
        <row r="111">
          <cell r="A111" t="str">
            <v>1.1.1.10.1</v>
          </cell>
          <cell r="B111" t="str">
            <v xml:space="preserve"> IMPUESTOS ACREDITABLES PAGADOS </v>
          </cell>
          <cell r="C111">
            <v>-1502.6978231312478</v>
          </cell>
          <cell r="D111">
            <v>0</v>
          </cell>
          <cell r="E111">
            <v>224247.62178899601</v>
          </cell>
          <cell r="F111">
            <v>224247.62</v>
          </cell>
          <cell r="G111">
            <v>-1502.6960341352333</v>
          </cell>
          <cell r="H111">
            <v>0</v>
          </cell>
        </row>
        <row r="112">
          <cell r="A112" t="str">
            <v>1.1.1.10.1.1</v>
          </cell>
          <cell r="B112" t="str">
            <v xml:space="preserve"> IVA ACREDITABLE PAGADO </v>
          </cell>
          <cell r="C112">
            <v>-1502.694623131305</v>
          </cell>
          <cell r="D112">
            <v>0</v>
          </cell>
          <cell r="E112">
            <v>224247.62178899601</v>
          </cell>
          <cell r="F112">
            <v>224247.62</v>
          </cell>
          <cell r="G112">
            <v>-1502.6928341352905</v>
          </cell>
          <cell r="H112">
            <v>0</v>
          </cell>
        </row>
        <row r="113">
          <cell r="A113" t="str">
            <v>1.1.1.10.1.1.1</v>
          </cell>
          <cell r="B113" t="str">
            <v>IVA ACREDITABLE 16% PAGADO</v>
          </cell>
          <cell r="C113">
            <v>-1502.694623131305</v>
          </cell>
          <cell r="D113">
            <v>0</v>
          </cell>
          <cell r="E113">
            <v>224247.62178899601</v>
          </cell>
          <cell r="F113">
            <v>224247.62</v>
          </cell>
          <cell r="G113">
            <v>-1502.6928341352905</v>
          </cell>
          <cell r="H113">
            <v>0</v>
          </cell>
        </row>
        <row r="114">
          <cell r="A114" t="str">
            <v>1.1.1.10.2</v>
          </cell>
          <cell r="B114" t="str">
            <v xml:space="preserve"> IMPUESTOS ACREDITABLES POR PAGAR </v>
          </cell>
          <cell r="C114">
            <v>2032408.8411195388</v>
          </cell>
          <cell r="D114">
            <v>0</v>
          </cell>
          <cell r="E114">
            <v>156993.4096999999</v>
          </cell>
          <cell r="F114">
            <v>223837.49178899589</v>
          </cell>
          <cell r="G114">
            <v>1965564.7590305428</v>
          </cell>
          <cell r="H114">
            <v>0</v>
          </cell>
        </row>
        <row r="115">
          <cell r="A115" t="str">
            <v>1.1.1.10.2.1</v>
          </cell>
          <cell r="B115" t="str">
            <v xml:space="preserve"> IVA PENDIENTE DE PAGO </v>
          </cell>
          <cell r="C115">
            <v>2032408.8412195388</v>
          </cell>
          <cell r="D115">
            <v>0</v>
          </cell>
          <cell r="E115">
            <v>156993.4096999999</v>
          </cell>
          <cell r="F115">
            <v>223837.49178899589</v>
          </cell>
          <cell r="G115">
            <v>1965564.7591305429</v>
          </cell>
          <cell r="H115">
            <v>0</v>
          </cell>
        </row>
        <row r="116">
          <cell r="A116" t="str">
            <v>1.1.1.10.2.1.1</v>
          </cell>
          <cell r="B116" t="str">
            <v>IVA ACREDITABLE 16% PENDIENTE DE PAGO</v>
          </cell>
          <cell r="C116">
            <v>2032408.8412195388</v>
          </cell>
          <cell r="D116">
            <v>0</v>
          </cell>
          <cell r="E116">
            <v>156993.4096999999</v>
          </cell>
          <cell r="F116">
            <v>223837.49178899589</v>
          </cell>
          <cell r="G116">
            <v>1965564.7591305429</v>
          </cell>
          <cell r="H116">
            <v>0</v>
          </cell>
        </row>
        <row r="117">
          <cell r="A117" t="str">
            <v>1.1.1.10.5</v>
          </cell>
          <cell r="B117" t="str">
            <v xml:space="preserve"> ESTIMULOS FISCALES </v>
          </cell>
          <cell r="C117">
            <v>260.82000000001062</v>
          </cell>
          <cell r="D117">
            <v>0</v>
          </cell>
          <cell r="E117">
            <v>340.44</v>
          </cell>
          <cell r="F117">
            <v>264</v>
          </cell>
          <cell r="G117">
            <v>337.26000000001062</v>
          </cell>
          <cell r="H117">
            <v>0</v>
          </cell>
        </row>
        <row r="118">
          <cell r="A118" t="str">
            <v>1.1.1.10.5.1</v>
          </cell>
          <cell r="B118" t="str">
            <v xml:space="preserve"> SUBSIDIO AL EMPLEO POR APLICAR </v>
          </cell>
          <cell r="C118">
            <v>260.82000000001062</v>
          </cell>
          <cell r="D118">
            <v>0</v>
          </cell>
          <cell r="E118">
            <v>340.44</v>
          </cell>
          <cell r="F118">
            <v>264</v>
          </cell>
          <cell r="G118">
            <v>337.26000000001062</v>
          </cell>
          <cell r="H118">
            <v>0</v>
          </cell>
        </row>
        <row r="119">
          <cell r="A119" t="str">
            <v>1.1.1.10.5.1.1</v>
          </cell>
          <cell r="B119" t="str">
            <v>SUBSIDIO AL EMPLEO POR APLICAR</v>
          </cell>
          <cell r="C119">
            <v>260.82000000001062</v>
          </cell>
          <cell r="D119">
            <v>0</v>
          </cell>
          <cell r="E119">
            <v>340.44</v>
          </cell>
          <cell r="F119">
            <v>264</v>
          </cell>
          <cell r="G119">
            <v>337.26000000001062</v>
          </cell>
          <cell r="H119">
            <v>0</v>
          </cell>
        </row>
        <row r="120">
          <cell r="A120" t="str">
            <v>1.1.2</v>
          </cell>
          <cell r="B120" t="str">
            <v xml:space="preserve"> ACTIVOS A LARGO PLAZO </v>
          </cell>
          <cell r="C120">
            <v>3493355.3477000319</v>
          </cell>
          <cell r="D120">
            <v>0</v>
          </cell>
          <cell r="E120">
            <v>10581.879300000001</v>
          </cell>
          <cell r="F120">
            <v>62300.393500000049</v>
          </cell>
          <cell r="G120">
            <v>3441636.8335000328</v>
          </cell>
          <cell r="H120">
            <v>0</v>
          </cell>
        </row>
        <row r="121">
          <cell r="A121" t="str">
            <v>1.1.2.1</v>
          </cell>
          <cell r="B121" t="str">
            <v xml:space="preserve"> PROPIEDADES, PLANTA Y EQUIPO </v>
          </cell>
          <cell r="C121">
            <v>3406424.907700032</v>
          </cell>
          <cell r="D121">
            <v>0</v>
          </cell>
          <cell r="E121">
            <v>10581.879300000001</v>
          </cell>
          <cell r="F121">
            <v>62300.393500000049</v>
          </cell>
          <cell r="G121">
            <v>3354706.3935000328</v>
          </cell>
          <cell r="H121">
            <v>0</v>
          </cell>
        </row>
        <row r="122">
          <cell r="A122" t="str">
            <v>1.1.2.1.2</v>
          </cell>
          <cell r="B122" t="str">
            <v xml:space="preserve"> COMPONENTES SUJETOS A DEPRECIACION </v>
          </cell>
          <cell r="C122">
            <v>10915209.4398</v>
          </cell>
          <cell r="D122">
            <v>0</v>
          </cell>
          <cell r="E122">
            <v>10581.879300000001</v>
          </cell>
          <cell r="F122">
            <v>0</v>
          </cell>
          <cell r="G122">
            <v>10925791.3191</v>
          </cell>
          <cell r="H122">
            <v>0</v>
          </cell>
        </row>
        <row r="123">
          <cell r="A123" t="str">
            <v>1.1.2.1.2.2</v>
          </cell>
          <cell r="B123" t="str">
            <v xml:space="preserve"> MAQUINARIA Y EQUIPO </v>
          </cell>
          <cell r="C123">
            <v>7399085.2199999997</v>
          </cell>
          <cell r="D123">
            <v>0</v>
          </cell>
          <cell r="E123">
            <v>0</v>
          </cell>
          <cell r="F123">
            <v>0</v>
          </cell>
          <cell r="G123">
            <v>7399085.2199999997</v>
          </cell>
          <cell r="H123">
            <v>0</v>
          </cell>
        </row>
        <row r="124">
          <cell r="A124" t="str">
            <v>1.1.2.1.2.2.1</v>
          </cell>
          <cell r="B124" t="str">
            <v xml:space="preserve"> MAQUINARIA Y EQUIPO </v>
          </cell>
          <cell r="C124">
            <v>7399085.2199999997</v>
          </cell>
          <cell r="D124">
            <v>0</v>
          </cell>
          <cell r="E124">
            <v>0</v>
          </cell>
          <cell r="F124">
            <v>0</v>
          </cell>
          <cell r="G124">
            <v>7399085.2199999997</v>
          </cell>
          <cell r="H124">
            <v>0</v>
          </cell>
        </row>
        <row r="125">
          <cell r="A125" t="str">
            <v>1.1.2.1.2.2.1.2</v>
          </cell>
          <cell r="B125" t="str">
            <v>MAQUINARIA Y EQUIPO</v>
          </cell>
          <cell r="C125">
            <v>6713370.2999999998</v>
          </cell>
          <cell r="D125">
            <v>0</v>
          </cell>
          <cell r="E125">
            <v>0</v>
          </cell>
          <cell r="F125">
            <v>0</v>
          </cell>
          <cell r="G125">
            <v>6713370.2999999998</v>
          </cell>
          <cell r="H125">
            <v>0</v>
          </cell>
        </row>
        <row r="126">
          <cell r="A126" t="str">
            <v>1.1.2.1.2.3</v>
          </cell>
          <cell r="B126" t="str">
            <v xml:space="preserve"> EQUIPO DE TRANSPORTE </v>
          </cell>
          <cell r="C126">
            <v>74870.69</v>
          </cell>
          <cell r="D126">
            <v>0</v>
          </cell>
          <cell r="E126">
            <v>0</v>
          </cell>
          <cell r="F126">
            <v>0</v>
          </cell>
          <cell r="G126">
            <v>74870.69</v>
          </cell>
          <cell r="H126">
            <v>0</v>
          </cell>
        </row>
        <row r="127">
          <cell r="A127" t="str">
            <v>1.1.2.1.2.3.1</v>
          </cell>
          <cell r="B127" t="str">
            <v xml:space="preserve"> EQUIPO DE TRANSPORTE </v>
          </cell>
          <cell r="C127">
            <v>74870.69</v>
          </cell>
          <cell r="D127">
            <v>0</v>
          </cell>
          <cell r="E127">
            <v>0</v>
          </cell>
          <cell r="F127">
            <v>0</v>
          </cell>
          <cell r="G127">
            <v>74870.69</v>
          </cell>
          <cell r="H127">
            <v>0</v>
          </cell>
        </row>
        <row r="128">
          <cell r="A128" t="str">
            <v>1.1.2.1.2.4</v>
          </cell>
          <cell r="B128" t="str">
            <v xml:space="preserve"> MOBILIARIO Y EQUIPO DE OFICINA </v>
          </cell>
          <cell r="C128">
            <v>12357.29</v>
          </cell>
          <cell r="D128">
            <v>0</v>
          </cell>
          <cell r="E128">
            <v>0</v>
          </cell>
          <cell r="F128">
            <v>0</v>
          </cell>
          <cell r="G128">
            <v>12357.29</v>
          </cell>
          <cell r="H128">
            <v>0</v>
          </cell>
        </row>
        <row r="129">
          <cell r="A129" t="str">
            <v>1.1.2.1.2.4.1</v>
          </cell>
          <cell r="B129" t="str">
            <v xml:space="preserve"> MOBILIARIO Y EQUIPO DE OFICINA </v>
          </cell>
          <cell r="C129">
            <v>12357.29</v>
          </cell>
          <cell r="D129">
            <v>0</v>
          </cell>
          <cell r="E129">
            <v>0</v>
          </cell>
          <cell r="F129">
            <v>0</v>
          </cell>
          <cell r="G129">
            <v>12357.29</v>
          </cell>
          <cell r="H129">
            <v>0</v>
          </cell>
        </row>
        <row r="130">
          <cell r="A130" t="str">
            <v>1.1.2.1.2.4.1.1</v>
          </cell>
          <cell r="B130" t="str">
            <v>MOBILIARIO Y EQUIPO DE OFICINA</v>
          </cell>
          <cell r="C130">
            <v>8091</v>
          </cell>
          <cell r="D130">
            <v>0</v>
          </cell>
          <cell r="E130">
            <v>0</v>
          </cell>
          <cell r="F130">
            <v>0</v>
          </cell>
          <cell r="G130">
            <v>8091</v>
          </cell>
          <cell r="H130">
            <v>0</v>
          </cell>
        </row>
        <row r="131">
          <cell r="A131" t="str">
            <v>1.1.2.1.2.5</v>
          </cell>
          <cell r="B131" t="str">
            <v xml:space="preserve"> EQUIPO DE COMPUTO </v>
          </cell>
          <cell r="C131">
            <v>3402996.2398000001</v>
          </cell>
          <cell r="D131">
            <v>0</v>
          </cell>
          <cell r="E131">
            <v>10581.879300000001</v>
          </cell>
          <cell r="F131">
            <v>0</v>
          </cell>
          <cell r="G131">
            <v>3413578.1191000002</v>
          </cell>
          <cell r="H131">
            <v>0</v>
          </cell>
        </row>
        <row r="132">
          <cell r="A132" t="str">
            <v>1.1.2.1.2.5.1</v>
          </cell>
          <cell r="B132" t="str">
            <v xml:space="preserve"> EQUIPO DE COMPUTO </v>
          </cell>
          <cell r="C132">
            <v>3402996.2398000001</v>
          </cell>
          <cell r="D132">
            <v>0</v>
          </cell>
          <cell r="E132">
            <v>10581.879300000001</v>
          </cell>
          <cell r="F132">
            <v>0</v>
          </cell>
          <cell r="G132">
            <v>3413578.1191000002</v>
          </cell>
          <cell r="H132">
            <v>0</v>
          </cell>
        </row>
        <row r="133">
          <cell r="A133" t="str">
            <v>1.1.2.1.2.5.1.1</v>
          </cell>
          <cell r="B133" t="str">
            <v>EQUIPO DE COMPUTO</v>
          </cell>
          <cell r="C133">
            <v>3378583.3</v>
          </cell>
          <cell r="D133">
            <v>0</v>
          </cell>
          <cell r="E133">
            <v>0</v>
          </cell>
          <cell r="F133">
            <v>0</v>
          </cell>
          <cell r="G133">
            <v>3378583.3</v>
          </cell>
          <cell r="H133">
            <v>0</v>
          </cell>
        </row>
        <row r="134">
          <cell r="A134" t="str">
            <v>1.1.2.1.2.16</v>
          </cell>
          <cell r="B134" t="str">
            <v xml:space="preserve"> OTROS ACTIVOS FIJOS </v>
          </cell>
          <cell r="C134">
            <v>25900</v>
          </cell>
          <cell r="D134">
            <v>0</v>
          </cell>
          <cell r="E134">
            <v>0</v>
          </cell>
          <cell r="F134">
            <v>0</v>
          </cell>
          <cell r="G134">
            <v>25900</v>
          </cell>
          <cell r="H134">
            <v>0</v>
          </cell>
        </row>
        <row r="135">
          <cell r="A135" t="str">
            <v>1.1.2.1.2.16.1</v>
          </cell>
          <cell r="B135" t="str">
            <v xml:space="preserve"> OTROS ACTIVOS FIJOS </v>
          </cell>
          <cell r="C135">
            <v>25900</v>
          </cell>
          <cell r="D135">
            <v>0</v>
          </cell>
          <cell r="E135">
            <v>0</v>
          </cell>
          <cell r="F135">
            <v>0</v>
          </cell>
          <cell r="G135">
            <v>25900</v>
          </cell>
          <cell r="H135">
            <v>0</v>
          </cell>
        </row>
        <row r="136">
          <cell r="A136" t="str">
            <v>1.1.2.1.2.16.1.4</v>
          </cell>
          <cell r="B136" t="str">
            <v>OTROS ACTIVOS FIJOS</v>
          </cell>
          <cell r="C136">
            <v>25900</v>
          </cell>
          <cell r="D136">
            <v>0</v>
          </cell>
          <cell r="E136">
            <v>0</v>
          </cell>
          <cell r="F136">
            <v>0</v>
          </cell>
          <cell r="G136">
            <v>25900</v>
          </cell>
          <cell r="H136">
            <v>0</v>
          </cell>
        </row>
        <row r="137">
          <cell r="A137" t="str">
            <v>1.1.2.1.3</v>
          </cell>
          <cell r="B137" t="str">
            <v xml:space="preserve"> DEPRECIACIONES ACUMULADAS </v>
          </cell>
          <cell r="C137">
            <v>0</v>
          </cell>
          <cell r="D137">
            <v>7508784.5320999678</v>
          </cell>
          <cell r="E137">
            <v>0</v>
          </cell>
          <cell r="F137">
            <v>62300.393500000049</v>
          </cell>
          <cell r="G137">
            <v>0</v>
          </cell>
          <cell r="H137">
            <v>7571084.9255999671</v>
          </cell>
        </row>
        <row r="138">
          <cell r="A138" t="str">
            <v>1.1.2.1.3.2</v>
          </cell>
          <cell r="B138" t="str">
            <v>DEPRECIACION ACUMULADA DE MAQUINARIA  Y EQUIPO</v>
          </cell>
          <cell r="C138">
            <v>0</v>
          </cell>
          <cell r="D138">
            <v>4012818.6570999911</v>
          </cell>
          <cell r="E138">
            <v>0</v>
          </cell>
          <cell r="F138">
            <v>60128.581400000046</v>
          </cell>
          <cell r="G138">
            <v>0</v>
          </cell>
          <cell r="H138">
            <v>4072947.2384999911</v>
          </cell>
        </row>
        <row r="139">
          <cell r="A139" t="str">
            <v>1.1.2.1.3.3</v>
          </cell>
          <cell r="B139" t="str">
            <v>DEPRECIACION ACUMULADA DE EQUIPO DE TRANSPORTE</v>
          </cell>
          <cell r="C139">
            <v>0</v>
          </cell>
          <cell r="D139">
            <v>60832.451999999983</v>
          </cell>
          <cell r="E139">
            <v>0</v>
          </cell>
          <cell r="F139">
            <v>1559.806</v>
          </cell>
          <cell r="G139">
            <v>0</v>
          </cell>
          <cell r="H139">
            <v>62392.25799999998</v>
          </cell>
        </row>
        <row r="140">
          <cell r="A140" t="str">
            <v>1.1.2.1.3.4</v>
          </cell>
          <cell r="B140" t="str">
            <v>DEPRECIACION ACUMULADA DE MOBILIARIO Y EQUIPO DE OFICINA</v>
          </cell>
          <cell r="C140">
            <v>0</v>
          </cell>
          <cell r="D140">
            <v>6746.2167000000109</v>
          </cell>
          <cell r="E140">
            <v>0</v>
          </cell>
          <cell r="F140">
            <v>102.9757</v>
          </cell>
          <cell r="G140">
            <v>0</v>
          </cell>
          <cell r="H140">
            <v>6849.1924000000108</v>
          </cell>
        </row>
        <row r="141">
          <cell r="A141" t="str">
            <v>1.1.2.1.3.5</v>
          </cell>
          <cell r="B141" t="str">
            <v>DEPRECIACION ACUMULADA DE EQUIPO DE COMPUTO</v>
          </cell>
          <cell r="C141">
            <v>0</v>
          </cell>
          <cell r="D141">
            <v>3402487.206299976</v>
          </cell>
          <cell r="E141">
            <v>0</v>
          </cell>
          <cell r="F141">
            <v>509.03039999999999</v>
          </cell>
          <cell r="G141">
            <v>0</v>
          </cell>
          <cell r="H141">
            <v>3402996.236699976</v>
          </cell>
        </row>
        <row r="142">
          <cell r="A142" t="str">
            <v>1.1.2.1.3.16</v>
          </cell>
          <cell r="B142" t="str">
            <v>DEPRECIACION ACUMULADA DE OTROS ACTIVOS FIJOS</v>
          </cell>
          <cell r="C142">
            <v>0</v>
          </cell>
          <cell r="D142">
            <v>25900</v>
          </cell>
          <cell r="E142">
            <v>0</v>
          </cell>
          <cell r="F142">
            <v>0</v>
          </cell>
          <cell r="G142">
            <v>0</v>
          </cell>
          <cell r="H142">
            <v>25900</v>
          </cell>
        </row>
        <row r="143">
          <cell r="A143" t="str">
            <v>1.1.2.5</v>
          </cell>
          <cell r="B143" t="str">
            <v xml:space="preserve"> OTROS ACTIVOS A LARGO PLAZO </v>
          </cell>
          <cell r="C143">
            <v>86930.44</v>
          </cell>
          <cell r="D143">
            <v>0</v>
          </cell>
          <cell r="E143">
            <v>0</v>
          </cell>
          <cell r="F143">
            <v>0</v>
          </cell>
          <cell r="G143">
            <v>86930.44</v>
          </cell>
          <cell r="H143">
            <v>0</v>
          </cell>
        </row>
        <row r="144">
          <cell r="A144" t="str">
            <v>1.1.2.5.7</v>
          </cell>
          <cell r="B144" t="str">
            <v xml:space="preserve"> DEPOSITOS EN GARANTIA </v>
          </cell>
          <cell r="C144">
            <v>86930.44</v>
          </cell>
          <cell r="D144">
            <v>0</v>
          </cell>
          <cell r="E144">
            <v>0</v>
          </cell>
          <cell r="F144">
            <v>0</v>
          </cell>
          <cell r="G144">
            <v>86930.44</v>
          </cell>
          <cell r="H144">
            <v>0</v>
          </cell>
        </row>
        <row r="145">
          <cell r="A145" t="str">
            <v>1.1.2.5.7.2</v>
          </cell>
          <cell r="B145" t="str">
            <v xml:space="preserve"> DEPOSITOS EN GARANTIA DE ARRENDAMIENTO DE BIENES INMUEBLES </v>
          </cell>
          <cell r="C145">
            <v>86930.44</v>
          </cell>
          <cell r="D145">
            <v>0</v>
          </cell>
          <cell r="E145">
            <v>0</v>
          </cell>
          <cell r="F145">
            <v>0</v>
          </cell>
          <cell r="G145">
            <v>86930.44</v>
          </cell>
          <cell r="H145">
            <v>0</v>
          </cell>
        </row>
        <row r="146">
          <cell r="A146" t="str">
            <v>1.1.2.5.7.2.1</v>
          </cell>
          <cell r="B146" t="str">
            <v xml:space="preserve">DEPOSITOS EN GARANTIA  </v>
          </cell>
          <cell r="C146">
            <v>86930.44</v>
          </cell>
          <cell r="D146">
            <v>0</v>
          </cell>
          <cell r="E146">
            <v>0</v>
          </cell>
          <cell r="F146">
            <v>0</v>
          </cell>
          <cell r="G146">
            <v>86930.44</v>
          </cell>
          <cell r="H146">
            <v>0</v>
          </cell>
        </row>
        <row r="147">
          <cell r="A147" t="str">
            <v>1.2</v>
          </cell>
          <cell r="B147" t="str">
            <v xml:space="preserve"> PASIVO </v>
          </cell>
          <cell r="C147">
            <v>0</v>
          </cell>
          <cell r="D147">
            <v>15877578.370897448</v>
          </cell>
          <cell r="E147">
            <v>2499140.6358448965</v>
          </cell>
          <cell r="F147">
            <v>2048569.1155019999</v>
          </cell>
          <cell r="G147">
            <v>0</v>
          </cell>
          <cell r="H147">
            <v>15427006.850554546</v>
          </cell>
        </row>
        <row r="148">
          <cell r="A148" t="str">
            <v>1.2.1</v>
          </cell>
          <cell r="B148" t="str">
            <v xml:space="preserve"> PASIVOS A CORTO PLAZO </v>
          </cell>
          <cell r="C148">
            <v>0</v>
          </cell>
          <cell r="D148">
            <v>15877578.370897448</v>
          </cell>
          <cell r="E148">
            <v>2499140.6358448965</v>
          </cell>
          <cell r="F148">
            <v>2048569.1155019999</v>
          </cell>
          <cell r="G148">
            <v>0</v>
          </cell>
          <cell r="H148">
            <v>15427006.850554546</v>
          </cell>
        </row>
        <row r="149">
          <cell r="A149" t="str">
            <v>1.2.1.1</v>
          </cell>
          <cell r="B149" t="str">
            <v xml:space="preserve"> PROVEEDORES </v>
          </cell>
          <cell r="C149">
            <v>0</v>
          </cell>
          <cell r="D149">
            <v>14806355.173806157</v>
          </cell>
          <cell r="E149">
            <v>1643577.3003999998</v>
          </cell>
          <cell r="F149">
            <v>1198820.2797999997</v>
          </cell>
          <cell r="G149">
            <v>0</v>
          </cell>
          <cell r="H149">
            <v>14361598.153206157</v>
          </cell>
        </row>
        <row r="150">
          <cell r="A150" t="str">
            <v>1.2.1.1.1</v>
          </cell>
          <cell r="B150" t="str">
            <v xml:space="preserve"> PROVEEDORES NACIONALES </v>
          </cell>
          <cell r="C150">
            <v>0</v>
          </cell>
          <cell r="D150">
            <v>14806355.173806157</v>
          </cell>
          <cell r="E150">
            <v>1643577.3003999998</v>
          </cell>
          <cell r="F150">
            <v>1198820.2797999997</v>
          </cell>
          <cell r="G150">
            <v>0</v>
          </cell>
          <cell r="H150">
            <v>14361598.153206157</v>
          </cell>
        </row>
        <row r="151">
          <cell r="A151" t="str">
            <v>1.2.1.1.1.1</v>
          </cell>
          <cell r="B151" t="str">
            <v xml:space="preserve">ARTROMED SA DE CV  </v>
          </cell>
          <cell r="C151">
            <v>0</v>
          </cell>
          <cell r="D151">
            <v>1216336</v>
          </cell>
          <cell r="E151">
            <v>168624</v>
          </cell>
          <cell r="F151">
            <v>99524.51999999999</v>
          </cell>
          <cell r="G151">
            <v>0</v>
          </cell>
          <cell r="H151">
            <v>1147236.52</v>
          </cell>
        </row>
        <row r="152">
          <cell r="A152" t="str">
            <v>1.2.1.1.1.2</v>
          </cell>
          <cell r="B152" t="str">
            <v xml:space="preserve">TEMPO MEDICAL, SA DE CV  </v>
          </cell>
          <cell r="C152">
            <v>0</v>
          </cell>
          <cell r="D152">
            <v>25636</v>
          </cell>
          <cell r="E152">
            <v>31204</v>
          </cell>
          <cell r="F152">
            <v>5568</v>
          </cell>
          <cell r="G152">
            <v>0</v>
          </cell>
          <cell r="H152">
            <v>0</v>
          </cell>
        </row>
        <row r="153">
          <cell r="A153" t="str">
            <v>1.2.1.1.1.3</v>
          </cell>
          <cell r="B153" t="str">
            <v xml:space="preserve">SMITH &amp;amp; NEPHEW, S.A DE, C.V  </v>
          </cell>
          <cell r="C153">
            <v>0</v>
          </cell>
          <cell r="D153">
            <v>1608901.8875998631</v>
          </cell>
          <cell r="E153">
            <v>740970.5399999998</v>
          </cell>
          <cell r="F153">
            <v>420848.6700000001</v>
          </cell>
          <cell r="G153">
            <v>0</v>
          </cell>
          <cell r="H153">
            <v>1288780.0175998635</v>
          </cell>
        </row>
        <row r="154">
          <cell r="A154" t="str">
            <v>1.2.1.1.1.4</v>
          </cell>
          <cell r="B154" t="str">
            <v xml:space="preserve">CATARINO SEBASTIAN ESTRELLA MENDEZ  </v>
          </cell>
          <cell r="C154">
            <v>0</v>
          </cell>
          <cell r="D154">
            <v>0</v>
          </cell>
          <cell r="E154">
            <v>38133.360000000001</v>
          </cell>
          <cell r="F154">
            <v>38133.360000000001</v>
          </cell>
          <cell r="G154">
            <v>0</v>
          </cell>
          <cell r="H154">
            <v>0</v>
          </cell>
        </row>
        <row r="155">
          <cell r="A155" t="str">
            <v>1.2.1.1.1.5</v>
          </cell>
          <cell r="B155" t="str">
            <v xml:space="preserve">DISTRIBUIDORA ORTHO, S. DE R.L. DE C.V.  </v>
          </cell>
          <cell r="C155">
            <v>0</v>
          </cell>
          <cell r="D155">
            <v>31605.200000000885</v>
          </cell>
          <cell r="E155">
            <v>31604.2</v>
          </cell>
          <cell r="F155">
            <v>0</v>
          </cell>
          <cell r="G155">
            <v>0</v>
          </cell>
          <cell r="H155">
            <v>1.0000000008840289</v>
          </cell>
        </row>
        <row r="156">
          <cell r="A156" t="str">
            <v>1.2.1.1.1.6</v>
          </cell>
          <cell r="B156" t="str">
            <v xml:space="preserve">GOBIERNO DEL DISTRITO FEDERAL  </v>
          </cell>
          <cell r="C156">
            <v>0</v>
          </cell>
          <cell r="D156">
            <v>0</v>
          </cell>
          <cell r="E156">
            <v>1726.82</v>
          </cell>
          <cell r="F156">
            <v>1726.82</v>
          </cell>
          <cell r="G156">
            <v>0</v>
          </cell>
          <cell r="H156">
            <v>0</v>
          </cell>
        </row>
        <row r="157">
          <cell r="A157" t="str">
            <v>1.2.1.1.1.9</v>
          </cell>
          <cell r="B157" t="str">
            <v xml:space="preserve">INGENIERIA Y TECNOLOGIA ESPECIALIZADA ARMANI SA DE CV  </v>
          </cell>
          <cell r="C157">
            <v>0</v>
          </cell>
          <cell r="D157">
            <v>0</v>
          </cell>
          <cell r="E157">
            <v>205220.24</v>
          </cell>
          <cell r="F157">
            <v>205220.24</v>
          </cell>
          <cell r="G157">
            <v>0</v>
          </cell>
          <cell r="H157">
            <v>0</v>
          </cell>
        </row>
        <row r="158">
          <cell r="A158" t="str">
            <v>1.2.1.1.1.10</v>
          </cell>
          <cell r="B158" t="str">
            <v xml:space="preserve">VEHICULOS KOR S.A. DE C.V.  </v>
          </cell>
          <cell r="C158">
            <v>0</v>
          </cell>
          <cell r="D158">
            <v>0</v>
          </cell>
          <cell r="E158">
            <v>4418.29</v>
          </cell>
          <cell r="F158">
            <v>4418.29</v>
          </cell>
          <cell r="G158">
            <v>0</v>
          </cell>
          <cell r="H158">
            <v>0</v>
          </cell>
        </row>
        <row r="159">
          <cell r="A159" t="str">
            <v>1.2.1.1.1.11</v>
          </cell>
          <cell r="B159" t="str">
            <v xml:space="preserve">CLS MEDICA EN ORTOPEDIA S DE RL DE CV  </v>
          </cell>
          <cell r="C159">
            <v>0</v>
          </cell>
          <cell r="D159">
            <v>521940.37999999989</v>
          </cell>
          <cell r="E159">
            <v>0</v>
          </cell>
          <cell r="F159">
            <v>0</v>
          </cell>
          <cell r="G159">
            <v>0</v>
          </cell>
          <cell r="H159">
            <v>521940.37999999989</v>
          </cell>
        </row>
        <row r="160">
          <cell r="A160" t="str">
            <v>1.2.1.1.1.12</v>
          </cell>
          <cell r="B160" t="str">
            <v xml:space="preserve">MOISES VELAZQUEZ MERIN  </v>
          </cell>
          <cell r="C160">
            <v>0</v>
          </cell>
          <cell r="D160">
            <v>348.00039999990258</v>
          </cell>
          <cell r="E160">
            <v>32028.01</v>
          </cell>
          <cell r="F160">
            <v>43918.01</v>
          </cell>
          <cell r="G160">
            <v>0</v>
          </cell>
          <cell r="H160">
            <v>12238.000399999906</v>
          </cell>
        </row>
        <row r="161">
          <cell r="A161" t="str">
            <v>1.2.1.1.1.14</v>
          </cell>
          <cell r="B161" t="str">
            <v xml:space="preserve">SERVICIO GASOLINERO XOLA SA DE CV  </v>
          </cell>
          <cell r="C161">
            <v>0</v>
          </cell>
          <cell r="D161">
            <v>0</v>
          </cell>
          <cell r="E161">
            <v>15000</v>
          </cell>
          <cell r="F161">
            <v>15000</v>
          </cell>
          <cell r="G161">
            <v>0</v>
          </cell>
          <cell r="H161">
            <v>0</v>
          </cell>
        </row>
        <row r="162">
          <cell r="A162" t="str">
            <v>1.2.1.1.1.15</v>
          </cell>
          <cell r="B162" t="str">
            <v xml:space="preserve">Facileasing S.A. de C.V.  </v>
          </cell>
          <cell r="C162">
            <v>0</v>
          </cell>
          <cell r="D162">
            <v>0</v>
          </cell>
          <cell r="E162">
            <v>10622.27</v>
          </cell>
          <cell r="F162">
            <v>10622.27</v>
          </cell>
          <cell r="G162">
            <v>0</v>
          </cell>
          <cell r="H162">
            <v>0</v>
          </cell>
        </row>
        <row r="163">
          <cell r="A163" t="str">
            <v>1.2.1.1.1.17</v>
          </cell>
          <cell r="B163" t="str">
            <v xml:space="preserve">MATTAR ISSI SERVICES S.A. DE C.V.  </v>
          </cell>
          <cell r="C163">
            <v>0</v>
          </cell>
          <cell r="D163">
            <v>0</v>
          </cell>
          <cell r="E163">
            <v>3273.52</v>
          </cell>
          <cell r="F163">
            <v>3273.52</v>
          </cell>
          <cell r="G163">
            <v>0</v>
          </cell>
          <cell r="H163">
            <v>0</v>
          </cell>
        </row>
        <row r="164">
          <cell r="A164" t="str">
            <v>1.2.1.1.1.18</v>
          </cell>
          <cell r="B164" t="str">
            <v xml:space="preserve">SERVICONTACTO CORPORATIVO Y MULTIEMPRESARIAL ARL, S.A. DE C.V.  </v>
          </cell>
          <cell r="C164">
            <v>0</v>
          </cell>
          <cell r="D164">
            <v>0</v>
          </cell>
          <cell r="E164">
            <v>136323.20000000001</v>
          </cell>
          <cell r="F164">
            <v>136323.20000000001</v>
          </cell>
          <cell r="G164">
            <v>0</v>
          </cell>
          <cell r="H164">
            <v>0</v>
          </cell>
        </row>
        <row r="165">
          <cell r="A165" t="str">
            <v>1.2.1.1.1.19</v>
          </cell>
          <cell r="B165" t="str">
            <v xml:space="preserve">INSTRUMENTACIÓN MÉDICA, S. A. DE C. V.  </v>
          </cell>
          <cell r="C165">
            <v>0</v>
          </cell>
          <cell r="D165">
            <v>32641.550020461669</v>
          </cell>
          <cell r="E165">
            <v>8265.0499999999993</v>
          </cell>
          <cell r="F165">
            <v>0</v>
          </cell>
          <cell r="G165">
            <v>0</v>
          </cell>
          <cell r="H165">
            <v>24376.50002046167</v>
          </cell>
        </row>
        <row r="166">
          <cell r="A166" t="str">
            <v>1.2.1.1.1.24</v>
          </cell>
          <cell r="B166" t="str">
            <v xml:space="preserve">Nueva Wal Mart de México, S. de R. L. de C.V.  </v>
          </cell>
          <cell r="C166">
            <v>0</v>
          </cell>
          <cell r="D166">
            <v>518.0012999997125</v>
          </cell>
          <cell r="E166">
            <v>22857.119999999999</v>
          </cell>
          <cell r="F166">
            <v>22857.119999999992</v>
          </cell>
          <cell r="G166">
            <v>0</v>
          </cell>
          <cell r="H166">
            <v>518.00129999970522</v>
          </cell>
        </row>
        <row r="167">
          <cell r="A167" t="str">
            <v>1.2.1.1.1.31</v>
          </cell>
          <cell r="B167" t="str">
            <v xml:space="preserve">Envasadoras de Aguas en Mexico S  de RL  de CV  </v>
          </cell>
          <cell r="C167">
            <v>0</v>
          </cell>
          <cell r="D167">
            <v>0</v>
          </cell>
          <cell r="E167">
            <v>45</v>
          </cell>
          <cell r="F167">
            <v>74</v>
          </cell>
          <cell r="G167">
            <v>0</v>
          </cell>
          <cell r="H167">
            <v>29</v>
          </cell>
        </row>
        <row r="168">
          <cell r="A168" t="str">
            <v>1.2.1.1.1.33</v>
          </cell>
          <cell r="B168" t="str">
            <v xml:space="preserve">QUALITAS COMPAÑIA DE SEGUROS, S.A. DE C.V.  </v>
          </cell>
          <cell r="C168">
            <v>0</v>
          </cell>
          <cell r="D168">
            <v>20294.080000000002</v>
          </cell>
          <cell r="E168">
            <v>0</v>
          </cell>
          <cell r="F168">
            <v>0</v>
          </cell>
          <cell r="G168">
            <v>0</v>
          </cell>
          <cell r="H168">
            <v>20294.080000000002</v>
          </cell>
        </row>
        <row r="169">
          <cell r="A169" t="str">
            <v>1.2.1.1.1.34</v>
          </cell>
          <cell r="B169" t="str">
            <v xml:space="preserve">TELEFONOS DE MEXICO S.A.B. DE C.V.  </v>
          </cell>
          <cell r="C169">
            <v>0</v>
          </cell>
          <cell r="D169">
            <v>0</v>
          </cell>
          <cell r="E169">
            <v>3060.98</v>
          </cell>
          <cell r="F169">
            <v>3060.98</v>
          </cell>
          <cell r="G169">
            <v>0</v>
          </cell>
          <cell r="H169">
            <v>0</v>
          </cell>
        </row>
        <row r="170">
          <cell r="A170" t="str">
            <v>1.2.1.1.1.36</v>
          </cell>
          <cell r="B170" t="str">
            <v xml:space="preserve">VOLKSWAGEN LEASING SA DE CV  </v>
          </cell>
          <cell r="C170">
            <v>0</v>
          </cell>
          <cell r="D170">
            <v>47594.741000000271</v>
          </cell>
          <cell r="E170">
            <v>29574.3</v>
          </cell>
          <cell r="F170">
            <v>29574.300099999989</v>
          </cell>
          <cell r="G170">
            <v>0</v>
          </cell>
          <cell r="H170">
            <v>47594.741100000261</v>
          </cell>
        </row>
        <row r="171">
          <cell r="A171" t="str">
            <v>1.2.1.1.1.37</v>
          </cell>
          <cell r="B171" t="str">
            <v xml:space="preserve">PANTRA MED, S.A. DE C.V.  </v>
          </cell>
          <cell r="C171">
            <v>0</v>
          </cell>
          <cell r="D171">
            <v>27840</v>
          </cell>
          <cell r="E171">
            <v>0</v>
          </cell>
          <cell r="F171">
            <v>0</v>
          </cell>
          <cell r="G171">
            <v>0</v>
          </cell>
          <cell r="H171">
            <v>27840</v>
          </cell>
        </row>
        <row r="172">
          <cell r="A172" t="str">
            <v>1.2.1.1.1.41</v>
          </cell>
          <cell r="B172" t="str">
            <v xml:space="preserve">I+D MEXICO S.A DE C.V.  </v>
          </cell>
          <cell r="C172">
            <v>0</v>
          </cell>
          <cell r="D172">
            <v>500</v>
          </cell>
          <cell r="E172">
            <v>4200</v>
          </cell>
          <cell r="F172">
            <v>3700</v>
          </cell>
          <cell r="G172">
            <v>0</v>
          </cell>
          <cell r="H172">
            <v>0</v>
          </cell>
        </row>
        <row r="173">
          <cell r="A173" t="str">
            <v>1.2.1.1.1.43</v>
          </cell>
          <cell r="B173" t="str">
            <v xml:space="preserve">ETN TURISTAR LUJO, S.A. DE C.V.  </v>
          </cell>
          <cell r="C173">
            <v>0</v>
          </cell>
          <cell r="D173">
            <v>0</v>
          </cell>
          <cell r="E173">
            <v>310.64</v>
          </cell>
          <cell r="F173">
            <v>310.64</v>
          </cell>
          <cell r="G173">
            <v>0</v>
          </cell>
          <cell r="H173">
            <v>0</v>
          </cell>
        </row>
        <row r="174">
          <cell r="A174" t="str">
            <v>1.2.1.1.1.44</v>
          </cell>
          <cell r="B174" t="str">
            <v xml:space="preserve">ESTACIONAMIENTO MONTECITO, S.A DE C.V  </v>
          </cell>
          <cell r="C174">
            <v>0</v>
          </cell>
          <cell r="D174">
            <v>0</v>
          </cell>
          <cell r="E174">
            <v>35</v>
          </cell>
          <cell r="F174">
            <v>35</v>
          </cell>
          <cell r="G174">
            <v>0</v>
          </cell>
          <cell r="H174">
            <v>0</v>
          </cell>
        </row>
        <row r="175">
          <cell r="A175" t="str">
            <v>1.2.1.1.1.45</v>
          </cell>
          <cell r="B175" t="str">
            <v xml:space="preserve">Casa Cravioto S.A. de C.V.  </v>
          </cell>
          <cell r="C175">
            <v>0</v>
          </cell>
          <cell r="D175">
            <v>0</v>
          </cell>
          <cell r="E175">
            <v>3667.7204000000002</v>
          </cell>
          <cell r="F175">
            <v>3667.7203999999988</v>
          </cell>
          <cell r="G175">
            <v>0</v>
          </cell>
          <cell r="H175">
            <v>0</v>
          </cell>
        </row>
        <row r="176">
          <cell r="A176" t="str">
            <v>1.2.1.1.1.50</v>
          </cell>
          <cell r="B176" t="str">
            <v xml:space="preserve">TIENDAS SORIANA, S.A DE C.V  </v>
          </cell>
          <cell r="C176">
            <v>0</v>
          </cell>
          <cell r="D176">
            <v>0</v>
          </cell>
          <cell r="E176">
            <v>0</v>
          </cell>
          <cell r="F176">
            <v>322.75</v>
          </cell>
          <cell r="G176">
            <v>0</v>
          </cell>
          <cell r="H176">
            <v>322.75009999999929</v>
          </cell>
        </row>
        <row r="177">
          <cell r="A177" t="str">
            <v>1.2.1.1.1.52</v>
          </cell>
          <cell r="B177" t="str">
            <v xml:space="preserve">ELECTRICA PALMA, S.A. DE C.V.  </v>
          </cell>
          <cell r="C177">
            <v>0</v>
          </cell>
          <cell r="D177">
            <v>0</v>
          </cell>
          <cell r="E177">
            <v>781.5</v>
          </cell>
          <cell r="F177">
            <v>989.5</v>
          </cell>
          <cell r="G177">
            <v>0</v>
          </cell>
          <cell r="H177">
            <v>208.00060000000121</v>
          </cell>
        </row>
        <row r="178">
          <cell r="A178" t="str">
            <v>1.2.1.1.1.55</v>
          </cell>
          <cell r="B178" t="str">
            <v xml:space="preserve">AXA Seguros, S.A. de C.V.  </v>
          </cell>
          <cell r="C178">
            <v>0</v>
          </cell>
          <cell r="D178">
            <v>32010.119999999995</v>
          </cell>
          <cell r="E178">
            <v>6402.03</v>
          </cell>
          <cell r="F178">
            <v>0</v>
          </cell>
          <cell r="G178">
            <v>0</v>
          </cell>
          <cell r="H178">
            <v>25608.089999999997</v>
          </cell>
        </row>
        <row r="179">
          <cell r="A179" t="str">
            <v>1.2.1.1.1.56</v>
          </cell>
          <cell r="B179" t="str">
            <v xml:space="preserve">MEDSTENT, S.A. DE C.V.  </v>
          </cell>
          <cell r="C179">
            <v>0</v>
          </cell>
          <cell r="D179">
            <v>10771975.177256553</v>
          </cell>
          <cell r="E179">
            <v>0</v>
          </cell>
          <cell r="F179">
            <v>46026.729099999997</v>
          </cell>
          <cell r="G179">
            <v>0</v>
          </cell>
          <cell r="H179">
            <v>10818001.906356553</v>
          </cell>
        </row>
        <row r="180">
          <cell r="A180" t="str">
            <v>1.2.1.1.1.67</v>
          </cell>
          <cell r="B180" t="str">
            <v xml:space="preserve">Rocio Ruiz Olvera  </v>
          </cell>
          <cell r="C180">
            <v>0</v>
          </cell>
          <cell r="D180">
            <v>59902.400000000081</v>
          </cell>
          <cell r="E180">
            <v>22986.560000000001</v>
          </cell>
          <cell r="F180">
            <v>9289.2800000000007</v>
          </cell>
          <cell r="G180">
            <v>0</v>
          </cell>
          <cell r="H180">
            <v>46205.120000000083</v>
          </cell>
        </row>
        <row r="181">
          <cell r="A181" t="str">
            <v>1.2.1.1.1.68</v>
          </cell>
          <cell r="B181" t="str">
            <v xml:space="preserve">NR FINANCE MEXICO S.A. DE C.V. SOFOM ER  </v>
          </cell>
          <cell r="C181">
            <v>0</v>
          </cell>
          <cell r="D181">
            <v>86850</v>
          </cell>
          <cell r="E181">
            <v>0</v>
          </cell>
          <cell r="F181">
            <v>0</v>
          </cell>
          <cell r="G181">
            <v>0</v>
          </cell>
          <cell r="H181">
            <v>86850</v>
          </cell>
        </row>
        <row r="182">
          <cell r="A182" t="str">
            <v>1.2.1.1.1.69</v>
          </cell>
          <cell r="B182" t="str">
            <v xml:space="preserve">Roberto Osante Kretchmar  </v>
          </cell>
          <cell r="C182">
            <v>0</v>
          </cell>
          <cell r="D182">
            <v>50732.6</v>
          </cell>
          <cell r="E182">
            <v>0</v>
          </cell>
          <cell r="F182">
            <v>0</v>
          </cell>
          <cell r="G182">
            <v>0</v>
          </cell>
          <cell r="H182">
            <v>50732.6</v>
          </cell>
        </row>
        <row r="183">
          <cell r="A183" t="str">
            <v>1.2.1.1.1.70</v>
          </cell>
          <cell r="B183" t="str">
            <v xml:space="preserve">AT&amp;amp;T Comercializacion Movil, S. de R.L. de C.V.  </v>
          </cell>
          <cell r="C183">
            <v>0</v>
          </cell>
          <cell r="D183">
            <v>10692.007229278679</v>
          </cell>
          <cell r="E183">
            <v>10692.28</v>
          </cell>
          <cell r="F183">
            <v>10692.28019999999</v>
          </cell>
          <cell r="G183">
            <v>0</v>
          </cell>
          <cell r="H183">
            <v>10692.007429278668</v>
          </cell>
        </row>
        <row r="184">
          <cell r="A184" t="str">
            <v>1.2.1.1.1.74</v>
          </cell>
          <cell r="B184" t="str">
            <v xml:space="preserve">FONDO NACIONAL DE INFRAESTRUCTURA  </v>
          </cell>
          <cell r="C184">
            <v>0</v>
          </cell>
          <cell r="D184">
            <v>0</v>
          </cell>
          <cell r="E184">
            <v>116</v>
          </cell>
          <cell r="F184">
            <v>116</v>
          </cell>
          <cell r="G184">
            <v>0</v>
          </cell>
          <cell r="H184">
            <v>0</v>
          </cell>
        </row>
        <row r="185">
          <cell r="A185" t="str">
            <v>1.2.1.1.1.76</v>
          </cell>
          <cell r="B185" t="str">
            <v xml:space="preserve">CFE SUMINISTRADOR DE SERVICIOS BASICOS  </v>
          </cell>
          <cell r="C185">
            <v>0</v>
          </cell>
          <cell r="D185">
            <v>704.38000000000102</v>
          </cell>
          <cell r="E185">
            <v>0</v>
          </cell>
          <cell r="F185">
            <v>0</v>
          </cell>
          <cell r="G185">
            <v>0</v>
          </cell>
          <cell r="H185">
            <v>704.38000000000102</v>
          </cell>
        </row>
        <row r="186">
          <cell r="A186" t="str">
            <v>1.2.1.1.1.80</v>
          </cell>
          <cell r="B186" t="str">
            <v xml:space="preserve">MERAKI BARRAGAN DISTRIBUIDORES SA DE CV  </v>
          </cell>
          <cell r="C186">
            <v>0</v>
          </cell>
          <cell r="D186">
            <v>6392.3002000000051</v>
          </cell>
          <cell r="E186">
            <v>368.94</v>
          </cell>
          <cell r="F186">
            <v>368.93999999999988</v>
          </cell>
          <cell r="G186">
            <v>0</v>
          </cell>
          <cell r="H186">
            <v>6392.3002000000051</v>
          </cell>
        </row>
        <row r="187">
          <cell r="A187" t="str">
            <v>1.2.1.1.1.84</v>
          </cell>
          <cell r="B187" t="str">
            <v xml:space="preserve">Miranda Lagunas y Asociados S.C.  </v>
          </cell>
          <cell r="C187">
            <v>0</v>
          </cell>
          <cell r="D187">
            <v>178640</v>
          </cell>
          <cell r="E187">
            <v>35728</v>
          </cell>
          <cell r="F187">
            <v>17864</v>
          </cell>
          <cell r="G187">
            <v>0</v>
          </cell>
          <cell r="H187">
            <v>160776</v>
          </cell>
        </row>
        <row r="188">
          <cell r="A188" t="str">
            <v>1.2.1.1.1.85</v>
          </cell>
          <cell r="B188" t="str">
            <v xml:space="preserve">AB&amp;amp;C LEASING DE MEXICO SAPI DE CV  </v>
          </cell>
          <cell r="C188">
            <v>0</v>
          </cell>
          <cell r="D188">
            <v>0</v>
          </cell>
          <cell r="E188">
            <v>11004.48</v>
          </cell>
          <cell r="F188">
            <v>11004.47</v>
          </cell>
          <cell r="G188">
            <v>0</v>
          </cell>
          <cell r="H188">
            <v>0</v>
          </cell>
        </row>
        <row r="189">
          <cell r="A189" t="str">
            <v>1.2.1.1.1.98</v>
          </cell>
          <cell r="B189" t="str">
            <v xml:space="preserve">AUTOS PULLMAN S.A. DE C.V.  </v>
          </cell>
          <cell r="C189">
            <v>0</v>
          </cell>
          <cell r="D189">
            <v>0</v>
          </cell>
          <cell r="E189">
            <v>156</v>
          </cell>
          <cell r="F189">
            <v>156</v>
          </cell>
          <cell r="G189">
            <v>0</v>
          </cell>
          <cell r="H189">
            <v>0</v>
          </cell>
        </row>
        <row r="190">
          <cell r="A190" t="str">
            <v>1.2.1.1.1.157</v>
          </cell>
          <cell r="B190" t="str">
            <v xml:space="preserve">Concesionaria Mexiquense, S.A. DE C.V.  </v>
          </cell>
          <cell r="C190">
            <v>0</v>
          </cell>
          <cell r="D190">
            <v>26</v>
          </cell>
          <cell r="E190">
            <v>129.97999999999999</v>
          </cell>
          <cell r="F190">
            <v>103.98</v>
          </cell>
          <cell r="G190">
            <v>0</v>
          </cell>
          <cell r="H190">
            <v>0</v>
          </cell>
        </row>
        <row r="191">
          <cell r="A191" t="str">
            <v>1.2.1.1.1.178</v>
          </cell>
          <cell r="B191" t="str">
            <v xml:space="preserve">ADT Private Security Services de México S.A. de C.V.  </v>
          </cell>
          <cell r="C191">
            <v>0</v>
          </cell>
          <cell r="D191">
            <v>1463.169999999991</v>
          </cell>
          <cell r="E191">
            <v>1463.17</v>
          </cell>
          <cell r="F191">
            <v>1463.17</v>
          </cell>
          <cell r="G191">
            <v>0</v>
          </cell>
          <cell r="H191">
            <v>1463.169999999991</v>
          </cell>
        </row>
        <row r="192">
          <cell r="A192" t="str">
            <v>1.2.1.1.1.187</v>
          </cell>
          <cell r="B192" t="str">
            <v xml:space="preserve">CADENA COMERCIAL OXXO, S.A. DE C.V.  </v>
          </cell>
          <cell r="C192">
            <v>0</v>
          </cell>
          <cell r="D192">
            <v>-252</v>
          </cell>
          <cell r="E192">
            <v>650</v>
          </cell>
          <cell r="F192">
            <v>830</v>
          </cell>
          <cell r="G192">
            <v>0</v>
          </cell>
          <cell r="H192">
            <v>-72</v>
          </cell>
        </row>
        <row r="193">
          <cell r="A193" t="str">
            <v>1.2.1.1.1.205</v>
          </cell>
          <cell r="B193" t="str">
            <v xml:space="preserve">STAR MEDICA, S.A. DE C.V.  </v>
          </cell>
          <cell r="C193">
            <v>0</v>
          </cell>
          <cell r="D193">
            <v>0</v>
          </cell>
          <cell r="E193">
            <v>222</v>
          </cell>
          <cell r="F193">
            <v>222</v>
          </cell>
          <cell r="G193">
            <v>0</v>
          </cell>
          <cell r="H193">
            <v>0</v>
          </cell>
        </row>
        <row r="194">
          <cell r="A194" t="str">
            <v>1.2.1.1.1.230</v>
          </cell>
          <cell r="B194" t="str">
            <v xml:space="preserve">OTROS GASTOS  </v>
          </cell>
          <cell r="C194">
            <v>0</v>
          </cell>
          <cell r="D194">
            <v>324.99999999999955</v>
          </cell>
          <cell r="E194">
            <v>0</v>
          </cell>
          <cell r="F194">
            <v>0</v>
          </cell>
          <cell r="G194">
            <v>0</v>
          </cell>
          <cell r="H194">
            <v>324.99999999999955</v>
          </cell>
        </row>
        <row r="195">
          <cell r="A195" t="str">
            <v>1.2.1.1.1.255</v>
          </cell>
          <cell r="B195" t="str">
            <v xml:space="preserve">SEDNA HOSPITAL S.A. DE C.V.  </v>
          </cell>
          <cell r="C195">
            <v>0</v>
          </cell>
          <cell r="D195">
            <v>148</v>
          </cell>
          <cell r="E195">
            <v>0</v>
          </cell>
          <cell r="F195">
            <v>0</v>
          </cell>
          <cell r="G195">
            <v>0</v>
          </cell>
          <cell r="H195">
            <v>148</v>
          </cell>
        </row>
        <row r="196">
          <cell r="A196" t="str">
            <v>1.2.1.1.1.275</v>
          </cell>
          <cell r="B196" t="str">
            <v xml:space="preserve">JESUS ENRIQUE DE LA CRUZ CASTILLO  </v>
          </cell>
          <cell r="C196">
            <v>0</v>
          </cell>
          <cell r="D196">
            <v>180</v>
          </cell>
          <cell r="E196">
            <v>0</v>
          </cell>
          <cell r="F196">
            <v>0</v>
          </cell>
          <cell r="G196">
            <v>0</v>
          </cell>
          <cell r="H196">
            <v>180</v>
          </cell>
        </row>
        <row r="197">
          <cell r="A197" t="str">
            <v>1.2.1.1.1.279</v>
          </cell>
          <cell r="B197" t="str">
            <v xml:space="preserve">LANCETA HG, S.A. DE C.V.  </v>
          </cell>
          <cell r="C197">
            <v>0</v>
          </cell>
          <cell r="D197">
            <v>1521.3499999999976</v>
          </cell>
          <cell r="E197">
            <v>0</v>
          </cell>
          <cell r="F197">
            <v>0</v>
          </cell>
          <cell r="G197">
            <v>0</v>
          </cell>
          <cell r="H197">
            <v>1521.3499999999976</v>
          </cell>
        </row>
        <row r="198">
          <cell r="A198" t="str">
            <v>1.2.1.1.1.300</v>
          </cell>
          <cell r="B198" t="str">
            <v xml:space="preserve">BRILOS DE MÉXICO S.A. DE C.V.  </v>
          </cell>
          <cell r="C198">
            <v>0</v>
          </cell>
          <cell r="D198">
            <v>34474.060300000012</v>
          </cell>
          <cell r="E198">
            <v>0</v>
          </cell>
          <cell r="F198">
            <v>0</v>
          </cell>
          <cell r="G198">
            <v>0</v>
          </cell>
          <cell r="H198">
            <v>34474.060300000012</v>
          </cell>
        </row>
        <row r="199">
          <cell r="A199" t="str">
            <v>1.2.1.1.1.341</v>
          </cell>
          <cell r="B199" t="str">
            <v xml:space="preserve">JUDHIT MEDINA CONTRERAS  </v>
          </cell>
          <cell r="C199">
            <v>0</v>
          </cell>
          <cell r="D199">
            <v>340</v>
          </cell>
          <cell r="E199">
            <v>0</v>
          </cell>
          <cell r="F199">
            <v>0</v>
          </cell>
          <cell r="G199">
            <v>0</v>
          </cell>
          <cell r="H199">
            <v>340</v>
          </cell>
        </row>
        <row r="200">
          <cell r="A200" t="str">
            <v>1.2.1.1.1.409</v>
          </cell>
          <cell r="B200" t="str">
            <v xml:space="preserve">Crol PFF México SAPI de CV  </v>
          </cell>
          <cell r="C200">
            <v>0</v>
          </cell>
          <cell r="D200">
            <v>0</v>
          </cell>
          <cell r="E200">
            <v>1800</v>
          </cell>
          <cell r="F200">
            <v>1800</v>
          </cell>
          <cell r="G200">
            <v>0</v>
          </cell>
          <cell r="H200">
            <v>0</v>
          </cell>
        </row>
        <row r="201">
          <cell r="A201" t="str">
            <v>1.2.1.1.1.410</v>
          </cell>
          <cell r="B201" t="str">
            <v xml:space="preserve">FIDEICOMISO IRREVOCABLE NUMERO CIB/2981  </v>
          </cell>
          <cell r="C201">
            <v>0</v>
          </cell>
          <cell r="D201">
            <v>0</v>
          </cell>
          <cell r="E201">
            <v>3447.7</v>
          </cell>
          <cell r="F201">
            <v>3447.7</v>
          </cell>
          <cell r="G201">
            <v>0</v>
          </cell>
          <cell r="H201">
            <v>0</v>
          </cell>
        </row>
        <row r="202">
          <cell r="A202" t="str">
            <v>1.2.1.1.1.515</v>
          </cell>
          <cell r="B202" t="str">
            <v xml:space="preserve">INTER MEDICA SOLUTIONS DM S.A. DE C.V.  </v>
          </cell>
          <cell r="C202">
            <v>0</v>
          </cell>
          <cell r="D202">
            <v>22927.239999999998</v>
          </cell>
          <cell r="E202">
            <v>0</v>
          </cell>
          <cell r="F202">
            <v>0</v>
          </cell>
          <cell r="G202">
            <v>0</v>
          </cell>
          <cell r="H202">
            <v>22927.239999999998</v>
          </cell>
        </row>
        <row r="203">
          <cell r="A203" t="str">
            <v>1.2.1.1.1.553</v>
          </cell>
          <cell r="B203" t="str">
            <v xml:space="preserve">SEGUROS BBVA BANCOMER SA DE CV GRUPO FINANCIERO BBVA BANCOMER  </v>
          </cell>
          <cell r="C203">
            <v>0</v>
          </cell>
          <cell r="D203">
            <v>2424.0200000000004</v>
          </cell>
          <cell r="E203">
            <v>605.97</v>
          </cell>
          <cell r="F203">
            <v>0</v>
          </cell>
          <cell r="G203">
            <v>0</v>
          </cell>
          <cell r="H203">
            <v>1818.0500000000004</v>
          </cell>
        </row>
        <row r="204">
          <cell r="A204" t="str">
            <v>1.2.1.1.1.560</v>
          </cell>
          <cell r="B204" t="str">
            <v xml:space="preserve">PMC PINTURAS SA DE CV  </v>
          </cell>
          <cell r="C204">
            <v>0</v>
          </cell>
          <cell r="D204">
            <v>137.5</v>
          </cell>
          <cell r="E204">
            <v>0</v>
          </cell>
          <cell r="F204">
            <v>0</v>
          </cell>
          <cell r="G204">
            <v>0</v>
          </cell>
          <cell r="H204">
            <v>137.5</v>
          </cell>
        </row>
        <row r="205">
          <cell r="A205" t="str">
            <v>1.2.1.1.1.562</v>
          </cell>
          <cell r="B205" t="str">
            <v xml:space="preserve">PLAYCLIP S DE RL DE CV  </v>
          </cell>
          <cell r="C205">
            <v>0</v>
          </cell>
          <cell r="D205">
            <v>0</v>
          </cell>
          <cell r="E205">
            <v>0</v>
          </cell>
          <cell r="F205">
            <v>118.99</v>
          </cell>
          <cell r="G205">
            <v>0</v>
          </cell>
          <cell r="H205">
            <v>118.99</v>
          </cell>
        </row>
        <row r="206">
          <cell r="A206" t="str">
            <v>1.2.1.1.1.563</v>
          </cell>
          <cell r="B206" t="str">
            <v xml:space="preserve">CABLEBOX S.A. DE C.V.  </v>
          </cell>
          <cell r="C206">
            <v>0</v>
          </cell>
          <cell r="D206">
            <v>696</v>
          </cell>
          <cell r="E206">
            <v>0</v>
          </cell>
          <cell r="F206">
            <v>0</v>
          </cell>
          <cell r="G206">
            <v>0</v>
          </cell>
          <cell r="H206">
            <v>696</v>
          </cell>
        </row>
        <row r="207">
          <cell r="A207" t="str">
            <v>1.2.1.1.1.589</v>
          </cell>
          <cell r="B207" t="str">
            <v xml:space="preserve">SERVICIO ORIENTAL SA DE CV  </v>
          </cell>
          <cell r="C207">
            <v>0</v>
          </cell>
          <cell r="D207">
            <v>0</v>
          </cell>
          <cell r="E207">
            <v>5759.199999999998</v>
          </cell>
          <cell r="F207">
            <v>5759.199999999998</v>
          </cell>
          <cell r="G207">
            <v>0</v>
          </cell>
          <cell r="H207">
            <v>0</v>
          </cell>
        </row>
        <row r="208">
          <cell r="A208" t="str">
            <v>1.2.1.1.1.598</v>
          </cell>
          <cell r="B208" t="str">
            <v xml:space="preserve">SALUCOM, S.A. DE C.V.  </v>
          </cell>
          <cell r="C208">
            <v>0</v>
          </cell>
          <cell r="D208">
            <v>1190</v>
          </cell>
          <cell r="E208">
            <v>1190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 t="str">
            <v>1.2.1.1.1.600</v>
          </cell>
          <cell r="B209" t="str">
            <v xml:space="preserve">GRUPO COSTERA DE MORELOS S.A. DE C.V.  </v>
          </cell>
          <cell r="C209">
            <v>0</v>
          </cell>
          <cell r="D209">
            <v>0</v>
          </cell>
          <cell r="E209">
            <v>500</v>
          </cell>
          <cell r="F209">
            <v>500</v>
          </cell>
          <cell r="G209">
            <v>0</v>
          </cell>
          <cell r="H209">
            <v>0</v>
          </cell>
        </row>
        <row r="210">
          <cell r="A210" t="str">
            <v>1.2.1.1.1.614</v>
          </cell>
          <cell r="B210" t="str">
            <v xml:space="preserve">SERVICIOS SIMPA SA DE CV  </v>
          </cell>
          <cell r="C210">
            <v>0</v>
          </cell>
          <cell r="D210">
            <v>0</v>
          </cell>
          <cell r="E210">
            <v>3120.23</v>
          </cell>
          <cell r="F210">
            <v>3120.23</v>
          </cell>
          <cell r="G210">
            <v>0</v>
          </cell>
          <cell r="H210">
            <v>0</v>
          </cell>
        </row>
        <row r="211">
          <cell r="A211" t="str">
            <v>1.2.1.1.1.627</v>
          </cell>
          <cell r="B211" t="str">
            <v xml:space="preserve">CENTRO HOSPITALARIO MAC S.A. DE C.V.  </v>
          </cell>
          <cell r="C211">
            <v>0</v>
          </cell>
          <cell r="D211">
            <v>0</v>
          </cell>
          <cell r="E211">
            <v>0</v>
          </cell>
          <cell r="F211">
            <v>25</v>
          </cell>
          <cell r="G211">
            <v>0</v>
          </cell>
          <cell r="H211">
            <v>25</v>
          </cell>
        </row>
        <row r="212">
          <cell r="A212" t="str">
            <v>1.2.1.1.1.654</v>
          </cell>
          <cell r="B212" t="str">
            <v xml:space="preserve">COMERCIALIZADORA CONEZA S.A. DE C.V.  </v>
          </cell>
          <cell r="C212">
            <v>0</v>
          </cell>
          <cell r="D212">
            <v>0</v>
          </cell>
          <cell r="E212">
            <v>990</v>
          </cell>
          <cell r="F212">
            <v>990</v>
          </cell>
          <cell r="G212">
            <v>0</v>
          </cell>
          <cell r="H212">
            <v>0</v>
          </cell>
        </row>
        <row r="213">
          <cell r="A213" t="str">
            <v>1.2.1.1.1.655</v>
          </cell>
          <cell r="B213" t="str">
            <v xml:space="preserve">JAJOMAR, S.A. DE C.V.  </v>
          </cell>
          <cell r="C213">
            <v>0</v>
          </cell>
          <cell r="D213">
            <v>0</v>
          </cell>
          <cell r="E213">
            <v>0</v>
          </cell>
          <cell r="F213">
            <v>50</v>
          </cell>
          <cell r="G213">
            <v>0</v>
          </cell>
          <cell r="H213">
            <v>50</v>
          </cell>
        </row>
        <row r="214">
          <cell r="A214" t="str">
            <v>1.2.1.1.1.656</v>
          </cell>
          <cell r="B214" t="str">
            <v xml:space="preserve">JUAN CARLOS GARCIA LEGORRETA  </v>
          </cell>
          <cell r="C214">
            <v>0</v>
          </cell>
          <cell r="D214">
            <v>0</v>
          </cell>
          <cell r="E214">
            <v>23200</v>
          </cell>
          <cell r="F214">
            <v>23200</v>
          </cell>
          <cell r="G214">
            <v>0</v>
          </cell>
          <cell r="H214">
            <v>0</v>
          </cell>
        </row>
        <row r="215">
          <cell r="A215" t="str">
            <v>1.2.1.1.1.657</v>
          </cell>
          <cell r="B215" t="str">
            <v xml:space="preserve">REFUGIO GONZALEZ SANCHEZ  </v>
          </cell>
          <cell r="C215">
            <v>0</v>
          </cell>
          <cell r="D215">
            <v>8700</v>
          </cell>
          <cell r="E215">
            <v>8700</v>
          </cell>
          <cell r="F215">
            <v>0</v>
          </cell>
          <cell r="G215">
            <v>0</v>
          </cell>
          <cell r="H215">
            <v>0</v>
          </cell>
        </row>
        <row r="216">
          <cell r="A216" t="str">
            <v>1.2.1.1.1.658</v>
          </cell>
          <cell r="B216" t="str">
            <v xml:space="preserve">VIRGINIA DIAZ NAJERA  </v>
          </cell>
          <cell r="C216">
            <v>0</v>
          </cell>
          <cell r="D216">
            <v>0</v>
          </cell>
          <cell r="E216">
            <v>11600</v>
          </cell>
          <cell r="F216">
            <v>11600</v>
          </cell>
          <cell r="G216">
            <v>0</v>
          </cell>
          <cell r="H216">
            <v>0</v>
          </cell>
        </row>
        <row r="217">
          <cell r="A217" t="str">
            <v>1.2.1.1.1.659</v>
          </cell>
          <cell r="B217" t="str">
            <v xml:space="preserve">IMAGEN Y RECUBRIMIENTOS PERDURABLES, S.A. DE C.V.  </v>
          </cell>
          <cell r="C217">
            <v>0</v>
          </cell>
          <cell r="D217">
            <v>0</v>
          </cell>
          <cell r="E217">
            <v>214</v>
          </cell>
          <cell r="F217">
            <v>214</v>
          </cell>
          <cell r="G217">
            <v>0</v>
          </cell>
          <cell r="H217">
            <v>0</v>
          </cell>
        </row>
        <row r="218">
          <cell r="A218" t="str">
            <v>1.2.1.1.1.660</v>
          </cell>
          <cell r="B218" t="str">
            <v xml:space="preserve">Verificentro Siglo XXI, S.A. de C.V.  </v>
          </cell>
          <cell r="C218">
            <v>0</v>
          </cell>
          <cell r="D218">
            <v>0</v>
          </cell>
          <cell r="E218">
            <v>585</v>
          </cell>
          <cell r="F218">
            <v>585</v>
          </cell>
          <cell r="G218">
            <v>0</v>
          </cell>
          <cell r="H218">
            <v>0</v>
          </cell>
        </row>
        <row r="219">
          <cell r="A219" t="str">
            <v>1.2.1.1.1.661</v>
          </cell>
          <cell r="B219" t="str">
            <v xml:space="preserve">HOSPITALES H, S.A. DE C.V.  </v>
          </cell>
          <cell r="C219">
            <v>0</v>
          </cell>
          <cell r="D219">
            <v>0</v>
          </cell>
          <cell r="E219">
            <v>0</v>
          </cell>
          <cell r="F219">
            <v>104.4</v>
          </cell>
          <cell r="G219">
            <v>0</v>
          </cell>
          <cell r="H219">
            <v>104.4</v>
          </cell>
        </row>
        <row r="220">
          <cell r="A220" t="str">
            <v>1.2.1.3</v>
          </cell>
          <cell r="B220" t="str">
            <v xml:space="preserve"> OBLIGACIONES ACUMULADAS </v>
          </cell>
          <cell r="C220">
            <v>0</v>
          </cell>
          <cell r="D220">
            <v>45123.344170740093</v>
          </cell>
          <cell r="E220">
            <v>153881.01999999999</v>
          </cell>
          <cell r="F220">
            <v>206069.51040000003</v>
          </cell>
          <cell r="G220">
            <v>0</v>
          </cell>
          <cell r="H220">
            <v>97311.834570740117</v>
          </cell>
        </row>
        <row r="221">
          <cell r="A221" t="str">
            <v>1.2.1.3.1</v>
          </cell>
          <cell r="B221" t="str">
            <v xml:space="preserve"> ACREEDORES DIVERSOS </v>
          </cell>
          <cell r="C221">
            <v>0</v>
          </cell>
          <cell r="D221">
            <v>4464.2041707259605</v>
          </cell>
          <cell r="E221">
            <v>39306.959999999999</v>
          </cell>
          <cell r="F221">
            <v>39635.100400000032</v>
          </cell>
          <cell r="G221">
            <v>0</v>
          </cell>
          <cell r="H221">
            <v>4792.3445707259934</v>
          </cell>
        </row>
        <row r="222">
          <cell r="A222" t="str">
            <v>1.2.1.3.1.1</v>
          </cell>
          <cell r="B222" t="str">
            <v xml:space="preserve"> ACREEDORES DIVERSOS NACIONALES </v>
          </cell>
          <cell r="C222">
            <v>0</v>
          </cell>
          <cell r="D222">
            <v>4464.2041707259605</v>
          </cell>
          <cell r="E222">
            <v>39306.959999999999</v>
          </cell>
          <cell r="F222">
            <v>39635.100400000032</v>
          </cell>
          <cell r="G222">
            <v>0</v>
          </cell>
          <cell r="H222">
            <v>4792.3445707259934</v>
          </cell>
        </row>
        <row r="223">
          <cell r="A223" t="str">
            <v>1.2.1.3.1.1.7</v>
          </cell>
          <cell r="B223" t="str">
            <v>RICARDO RAMOS NORIEGA</v>
          </cell>
          <cell r="C223">
            <v>0</v>
          </cell>
          <cell r="D223">
            <v>1216.5500000000002</v>
          </cell>
          <cell r="E223">
            <v>0</v>
          </cell>
          <cell r="F223">
            <v>0</v>
          </cell>
          <cell r="G223">
            <v>0</v>
          </cell>
          <cell r="H223">
            <v>1216.5500000000002</v>
          </cell>
        </row>
        <row r="224">
          <cell r="A224" t="str">
            <v>1.2.1.3.1.1.11</v>
          </cell>
          <cell r="B224" t="str">
            <v>LOURDES VELAZQUEZ MERIN</v>
          </cell>
          <cell r="C224">
            <v>0</v>
          </cell>
          <cell r="D224">
            <v>3247.6541707259603</v>
          </cell>
          <cell r="E224">
            <v>39306.959999999999</v>
          </cell>
          <cell r="F224">
            <v>39635.100400000032</v>
          </cell>
          <cell r="G224">
            <v>0</v>
          </cell>
          <cell r="H224">
            <v>3575.7945707259933</v>
          </cell>
        </row>
        <row r="225">
          <cell r="A225" t="str">
            <v>1.2.1.3.2</v>
          </cell>
          <cell r="B225" t="str">
            <v xml:space="preserve"> IMPUESTOS Y DERECHOS POR PAGAR </v>
          </cell>
          <cell r="C225">
            <v>0</v>
          </cell>
          <cell r="D225">
            <v>17679.560000000056</v>
          </cell>
          <cell r="E225">
            <v>17678</v>
          </cell>
          <cell r="F225">
            <v>47025</v>
          </cell>
          <cell r="G225">
            <v>0</v>
          </cell>
          <cell r="H225">
            <v>47026.560000000056</v>
          </cell>
        </row>
        <row r="226">
          <cell r="A226" t="str">
            <v>1.2.1.3.2.1</v>
          </cell>
          <cell r="B226" t="str">
            <v>IVA POR PAGAR</v>
          </cell>
          <cell r="C226">
            <v>0</v>
          </cell>
          <cell r="D226">
            <v>14616.560000000056</v>
          </cell>
          <cell r="E226">
            <v>14615</v>
          </cell>
          <cell r="F226">
            <v>43490</v>
          </cell>
          <cell r="G226">
            <v>0</v>
          </cell>
          <cell r="H226">
            <v>43491.560000000056</v>
          </cell>
        </row>
        <row r="227">
          <cell r="A227" t="str">
            <v>1.2.1.3.2.3</v>
          </cell>
          <cell r="B227" t="str">
            <v>IMPUESTO ESTATAL SOBRE NOMINAS</v>
          </cell>
          <cell r="C227">
            <v>0</v>
          </cell>
          <cell r="D227">
            <v>3063</v>
          </cell>
          <cell r="E227">
            <v>3063</v>
          </cell>
          <cell r="F227">
            <v>3535</v>
          </cell>
          <cell r="G227">
            <v>0</v>
          </cell>
          <cell r="H227">
            <v>3535</v>
          </cell>
        </row>
        <row r="228">
          <cell r="A228" t="str">
            <v>1.2.1.3.3</v>
          </cell>
          <cell r="B228" t="str">
            <v xml:space="preserve"> CONTRIBUCIONES DE SEGURIDAD SOCIAL POR PAGAR </v>
          </cell>
          <cell r="C228">
            <v>0</v>
          </cell>
          <cell r="D228">
            <v>12718.710000000079</v>
          </cell>
          <cell r="E228">
            <v>12718.71</v>
          </cell>
          <cell r="F228">
            <v>35232.06</v>
          </cell>
          <cell r="G228">
            <v>0</v>
          </cell>
          <cell r="H228">
            <v>35232.060000000078</v>
          </cell>
        </row>
        <row r="229">
          <cell r="A229" t="str">
            <v>1.2.1.3.3.1</v>
          </cell>
          <cell r="B229" t="str">
            <v>CUOTAS PATRONALES IMSS POR PAGAR</v>
          </cell>
          <cell r="C229">
            <v>0</v>
          </cell>
          <cell r="D229">
            <v>12718.710000000079</v>
          </cell>
          <cell r="E229">
            <v>12718.71</v>
          </cell>
          <cell r="F229">
            <v>11252.39</v>
          </cell>
          <cell r="G229">
            <v>0</v>
          </cell>
          <cell r="H229">
            <v>11252.390000000079</v>
          </cell>
        </row>
        <row r="230">
          <cell r="A230" t="str">
            <v>1.2.1.3.3.2</v>
          </cell>
          <cell r="B230" t="str">
            <v>APORTACIONES AL INFONAVIT POR PAGAR</v>
          </cell>
          <cell r="C230">
            <v>0</v>
          </cell>
          <cell r="D230">
            <v>0</v>
          </cell>
          <cell r="E230">
            <v>0</v>
          </cell>
          <cell r="F230">
            <v>12095.3</v>
          </cell>
          <cell r="G230">
            <v>0</v>
          </cell>
          <cell r="H230">
            <v>12095.3</v>
          </cell>
        </row>
        <row r="231">
          <cell r="A231" t="str">
            <v>1.2.1.3.3.3</v>
          </cell>
          <cell r="B231" t="str">
            <v>APORTACIONES AL SAR POR PAGAR</v>
          </cell>
          <cell r="C231">
            <v>0</v>
          </cell>
          <cell r="D231">
            <v>0</v>
          </cell>
          <cell r="E231">
            <v>0</v>
          </cell>
          <cell r="F231">
            <v>11884.37</v>
          </cell>
          <cell r="G231">
            <v>0</v>
          </cell>
          <cell r="H231">
            <v>11884.37</v>
          </cell>
        </row>
        <row r="232">
          <cell r="A232" t="str">
            <v>1.2.1.3.4</v>
          </cell>
          <cell r="B232" t="str">
            <v xml:space="preserve"> BENEFICIOS A LOS EMPLEADOS </v>
          </cell>
          <cell r="C232">
            <v>0</v>
          </cell>
          <cell r="D232">
            <v>10260.870000013994</v>
          </cell>
          <cell r="E232">
            <v>84177.349999999991</v>
          </cell>
          <cell r="F232">
            <v>84177.349999999991</v>
          </cell>
          <cell r="G232">
            <v>0</v>
          </cell>
          <cell r="H232">
            <v>10260.870000013994</v>
          </cell>
        </row>
        <row r="233">
          <cell r="A233" t="str">
            <v>1.2.1.3.4.1</v>
          </cell>
          <cell r="B233" t="str">
            <v xml:space="preserve"> BENEFICIOS DIRECTOS </v>
          </cell>
          <cell r="C233">
            <v>0</v>
          </cell>
          <cell r="D233">
            <v>10260.870000013994</v>
          </cell>
          <cell r="E233">
            <v>84177.349999999991</v>
          </cell>
          <cell r="F233">
            <v>84177.349999999991</v>
          </cell>
          <cell r="G233">
            <v>0</v>
          </cell>
          <cell r="H233">
            <v>10260.870000013994</v>
          </cell>
        </row>
        <row r="234">
          <cell r="A234" t="str">
            <v>1.2.1.3.4.1.1</v>
          </cell>
          <cell r="B234" t="str">
            <v xml:space="preserve"> SUELDOS POR PAGAR </v>
          </cell>
          <cell r="C234">
            <v>0</v>
          </cell>
          <cell r="D234">
            <v>0</v>
          </cell>
          <cell r="E234">
            <v>84177.349999999991</v>
          </cell>
          <cell r="F234">
            <v>84177.349999999991</v>
          </cell>
          <cell r="G234">
            <v>0</v>
          </cell>
          <cell r="H234">
            <v>0</v>
          </cell>
        </row>
        <row r="235">
          <cell r="A235" t="str">
            <v>1.2.1.3.4.1.1.1</v>
          </cell>
          <cell r="B235" t="str">
            <v>SUELDOS POR PAGAR</v>
          </cell>
          <cell r="C235">
            <v>0</v>
          </cell>
          <cell r="D235">
            <v>0</v>
          </cell>
          <cell r="E235">
            <v>84177.349999999991</v>
          </cell>
          <cell r="F235">
            <v>84177.349999999991</v>
          </cell>
          <cell r="G235">
            <v>0</v>
          </cell>
          <cell r="H235">
            <v>0</v>
          </cell>
        </row>
        <row r="236">
          <cell r="A236" t="str">
            <v>1.2.1.3.4.1.5</v>
          </cell>
          <cell r="B236" t="str">
            <v>PARTICIPACION DE LOS TRABAJADORES EN LAS UTILIDADES POR PAGAR</v>
          </cell>
          <cell r="C236">
            <v>0</v>
          </cell>
          <cell r="D236">
            <v>10260.870000000024</v>
          </cell>
          <cell r="E236">
            <v>0</v>
          </cell>
          <cell r="F236">
            <v>0</v>
          </cell>
          <cell r="G236">
            <v>0</v>
          </cell>
          <cell r="H236">
            <v>10260.870000000024</v>
          </cell>
        </row>
        <row r="237">
          <cell r="A237" t="str">
            <v>1.2.1.4</v>
          </cell>
          <cell r="B237" t="str">
            <v xml:space="preserve"> RETENCIONES DE EFECTIVO Y COBROS POR CUENTA DE TERCEROS </v>
          </cell>
          <cell r="C237">
            <v>0</v>
          </cell>
          <cell r="D237">
            <v>25713.26000000073</v>
          </cell>
          <cell r="E237">
            <v>19580.080000000002</v>
          </cell>
          <cell r="F237">
            <v>43144.89</v>
          </cell>
          <cell r="G237">
            <v>0</v>
          </cell>
          <cell r="H237">
            <v>49278.070000000735</v>
          </cell>
        </row>
        <row r="238">
          <cell r="A238" t="str">
            <v>1.2.1.4.1</v>
          </cell>
          <cell r="B238" t="str">
            <v xml:space="preserve"> IMPUESTOS RETENIDOS </v>
          </cell>
          <cell r="C238">
            <v>0</v>
          </cell>
          <cell r="D238">
            <v>14994.320000000364</v>
          </cell>
          <cell r="E238">
            <v>19580.080000000002</v>
          </cell>
          <cell r="F238">
            <v>23516.23</v>
          </cell>
          <cell r="G238">
            <v>0</v>
          </cell>
          <cell r="H238">
            <v>18930.470000000365</v>
          </cell>
        </row>
        <row r="239">
          <cell r="A239" t="str">
            <v>1.2.1.4.1.1</v>
          </cell>
          <cell r="B239" t="str">
            <v xml:space="preserve"> IMPUESTO SOBRE LA RENTA RETENIDO </v>
          </cell>
          <cell r="C239">
            <v>0</v>
          </cell>
          <cell r="D239">
            <v>8963.7700000001714</v>
          </cell>
          <cell r="E239">
            <v>13641</v>
          </cell>
          <cell r="F239">
            <v>15193.38</v>
          </cell>
          <cell r="G239">
            <v>0</v>
          </cell>
          <cell r="H239">
            <v>10516.150000000171</v>
          </cell>
        </row>
        <row r="240">
          <cell r="A240" t="str">
            <v>1.2.1.4.1.1.1</v>
          </cell>
          <cell r="B240" t="str">
            <v xml:space="preserve"> ISR RETENIDO A RESIDENTES EN EL PAIS </v>
          </cell>
          <cell r="C240">
            <v>0</v>
          </cell>
          <cell r="D240">
            <v>8963.7700000001714</v>
          </cell>
          <cell r="E240">
            <v>13641</v>
          </cell>
          <cell r="F240">
            <v>15193.38</v>
          </cell>
          <cell r="G240">
            <v>0</v>
          </cell>
          <cell r="H240">
            <v>10516.150000000171</v>
          </cell>
        </row>
        <row r="241">
          <cell r="A241" t="str">
            <v>1.2.1.4.1.1.1.1</v>
          </cell>
          <cell r="B241" t="str">
            <v>ISR RETENIDO POR SALARIOS</v>
          </cell>
          <cell r="C241">
            <v>0</v>
          </cell>
          <cell r="D241">
            <v>4964.1800000002841</v>
          </cell>
          <cell r="E241">
            <v>9641</v>
          </cell>
          <cell r="F241">
            <v>11193.38</v>
          </cell>
          <cell r="G241">
            <v>0</v>
          </cell>
          <cell r="H241">
            <v>6516.5600000002833</v>
          </cell>
        </row>
        <row r="242">
          <cell r="A242" t="str">
            <v>1.2.1.4.1.1.1.4</v>
          </cell>
          <cell r="B242" t="str">
            <v>ISR RETENIDO POR ARRENDAMIENTOS AL 10%</v>
          </cell>
          <cell r="C242">
            <v>0</v>
          </cell>
          <cell r="D242">
            <v>3999.9399999998859</v>
          </cell>
          <cell r="E242">
            <v>4000</v>
          </cell>
          <cell r="F242">
            <v>4000</v>
          </cell>
          <cell r="G242">
            <v>0</v>
          </cell>
          <cell r="H242">
            <v>3999.9399999998859</v>
          </cell>
        </row>
        <row r="243">
          <cell r="A243" t="str">
            <v>1.2.1.4.1.1.1.5</v>
          </cell>
          <cell r="B243" t="str">
            <v>ISR RETENIDO POR HONORARIOS AL 10%</v>
          </cell>
          <cell r="C243">
            <v>0</v>
          </cell>
          <cell r="D243">
            <v>-0.34999999999854481</v>
          </cell>
          <cell r="E243">
            <v>0</v>
          </cell>
          <cell r="F243">
            <v>0</v>
          </cell>
          <cell r="G243">
            <v>0</v>
          </cell>
          <cell r="H243">
            <v>-0.34999999999854481</v>
          </cell>
        </row>
        <row r="244">
          <cell r="A244" t="str">
            <v>1.2.1.4.1.2</v>
          </cell>
          <cell r="B244" t="str">
            <v xml:space="preserve"> IMPUESTO AL VALOR AGREGADO RETENIDO </v>
          </cell>
          <cell r="C244">
            <v>0</v>
          </cell>
          <cell r="D244">
            <v>4265.2700000001059</v>
          </cell>
          <cell r="E244">
            <v>4267</v>
          </cell>
          <cell r="F244">
            <v>5147.96</v>
          </cell>
          <cell r="G244">
            <v>0</v>
          </cell>
          <cell r="H244">
            <v>5146.230000000106</v>
          </cell>
        </row>
        <row r="245">
          <cell r="A245" t="str">
            <v>1.2.1.4.1.2.1</v>
          </cell>
          <cell r="B245" t="str">
            <v>IVA RETENIDO POR PAGAR</v>
          </cell>
          <cell r="C245">
            <v>0</v>
          </cell>
          <cell r="D245">
            <v>4265.2700000001059</v>
          </cell>
          <cell r="E245">
            <v>4267</v>
          </cell>
          <cell r="F245">
            <v>5147.96</v>
          </cell>
          <cell r="G245">
            <v>0</v>
          </cell>
          <cell r="H245">
            <v>5146.230000000106</v>
          </cell>
        </row>
        <row r="246">
          <cell r="A246" t="str">
            <v>1.2.1.4.1.4</v>
          </cell>
          <cell r="B246" t="str">
            <v xml:space="preserve"> CUOTAS OBRERAS IMSS </v>
          </cell>
          <cell r="C246">
            <v>0</v>
          </cell>
          <cell r="D246">
            <v>1765.2800000000861</v>
          </cell>
          <cell r="E246">
            <v>1672.08</v>
          </cell>
          <cell r="F246">
            <v>3174.89</v>
          </cell>
          <cell r="G246">
            <v>0</v>
          </cell>
          <cell r="H246">
            <v>3268.0900000000861</v>
          </cell>
        </row>
        <row r="247">
          <cell r="A247" t="str">
            <v>1.2.1.4.1.4.1</v>
          </cell>
          <cell r="B247" t="str">
            <v>CUOTAS OBRERAS IMSS</v>
          </cell>
          <cell r="C247">
            <v>0</v>
          </cell>
          <cell r="D247">
            <v>1765.2800000000861</v>
          </cell>
          <cell r="E247">
            <v>1672.08</v>
          </cell>
          <cell r="F247">
            <v>3174.89</v>
          </cell>
          <cell r="G247">
            <v>0</v>
          </cell>
          <cell r="H247">
            <v>3268.0900000000861</v>
          </cell>
        </row>
        <row r="248">
          <cell r="A248" t="str">
            <v>1.2.1.4.2</v>
          </cell>
          <cell r="B248" t="str">
            <v xml:space="preserve"> COBROS POR CUENTA DE TERCEROS </v>
          </cell>
          <cell r="C248">
            <v>0</v>
          </cell>
          <cell r="D248">
            <v>10718.940000000366</v>
          </cell>
          <cell r="E248">
            <v>0</v>
          </cell>
          <cell r="F248">
            <v>19628.66</v>
          </cell>
          <cell r="G248">
            <v>0</v>
          </cell>
          <cell r="H248">
            <v>30347.600000000366</v>
          </cell>
        </row>
        <row r="249">
          <cell r="A249" t="str">
            <v>1.2.1.4.2.1</v>
          </cell>
          <cell r="B249" t="str">
            <v>AMORTIZACION DE CREDITOS INFONAVIT</v>
          </cell>
          <cell r="C249">
            <v>0</v>
          </cell>
          <cell r="D249">
            <v>5375.9600000007777</v>
          </cell>
          <cell r="E249">
            <v>0</v>
          </cell>
          <cell r="F249">
            <v>19628.66</v>
          </cell>
          <cell r="G249">
            <v>0</v>
          </cell>
          <cell r="H249">
            <v>25004.620000000778</v>
          </cell>
        </row>
        <row r="250">
          <cell r="A250" t="str">
            <v>1.2.1.4.2.3</v>
          </cell>
          <cell r="B250" t="str">
            <v>APORTACION VOLUNTARIA AL SAR</v>
          </cell>
          <cell r="C250">
            <v>0</v>
          </cell>
          <cell r="D250">
            <v>5125.71</v>
          </cell>
          <cell r="E250">
            <v>0</v>
          </cell>
          <cell r="F250">
            <v>0</v>
          </cell>
          <cell r="G250">
            <v>0</v>
          </cell>
          <cell r="H250">
            <v>5125.71</v>
          </cell>
        </row>
        <row r="251">
          <cell r="A251" t="str">
            <v>1.2.1.4.2.6</v>
          </cell>
          <cell r="B251" t="str">
            <v>PENSION ALIMENTICIA</v>
          </cell>
          <cell r="C251">
            <v>0</v>
          </cell>
          <cell r="D251">
            <v>217.2699999999968</v>
          </cell>
          <cell r="E251">
            <v>0</v>
          </cell>
          <cell r="F251">
            <v>0</v>
          </cell>
          <cell r="G251">
            <v>0</v>
          </cell>
          <cell r="H251">
            <v>217.2699999999968</v>
          </cell>
        </row>
        <row r="252">
          <cell r="A252" t="str">
            <v>1.2.1.5</v>
          </cell>
          <cell r="B252" t="str">
            <v xml:space="preserve"> ANTICIPOS DE CLIENTES </v>
          </cell>
          <cell r="C252">
            <v>0</v>
          </cell>
          <cell r="D252">
            <v>107597.6293184864</v>
          </cell>
          <cell r="E252">
            <v>97558.007806896538</v>
          </cell>
          <cell r="F252">
            <v>81078.793000000005</v>
          </cell>
          <cell r="G252">
            <v>0</v>
          </cell>
          <cell r="H252">
            <v>91118.414511589857</v>
          </cell>
        </row>
        <row r="253">
          <cell r="A253" t="str">
            <v>1.2.1.5.1</v>
          </cell>
          <cell r="B253" t="str">
            <v xml:space="preserve"> ANTICIPOS DE CLIENTES </v>
          </cell>
          <cell r="C253">
            <v>0</v>
          </cell>
          <cell r="D253">
            <v>107597.6293184864</v>
          </cell>
          <cell r="E253">
            <v>97558.007806896538</v>
          </cell>
          <cell r="F253">
            <v>81078.793000000005</v>
          </cell>
          <cell r="G253">
            <v>0</v>
          </cell>
          <cell r="H253">
            <v>91118.414511589857</v>
          </cell>
        </row>
        <row r="254">
          <cell r="A254" t="str">
            <v>1.2.1.5.1.1</v>
          </cell>
          <cell r="B254" t="str">
            <v xml:space="preserve"> ANTICIPOS DE CLIENTES NACIONALES </v>
          </cell>
          <cell r="C254">
            <v>0</v>
          </cell>
          <cell r="D254">
            <v>107597.6293184864</v>
          </cell>
          <cell r="E254">
            <v>97558.007806896538</v>
          </cell>
          <cell r="F254">
            <v>81078.793000000005</v>
          </cell>
          <cell r="G254">
            <v>0</v>
          </cell>
          <cell r="H254">
            <v>91118.414511589857</v>
          </cell>
        </row>
        <row r="255">
          <cell r="A255" t="str">
            <v>1.2.1.5.1.1.1</v>
          </cell>
          <cell r="B255" t="str">
            <v xml:space="preserve">PUBLICO EN GENERAL  </v>
          </cell>
          <cell r="C255">
            <v>0</v>
          </cell>
          <cell r="D255">
            <v>45634.094259866048</v>
          </cell>
          <cell r="E255">
            <v>20521.551675862069</v>
          </cell>
          <cell r="F255">
            <v>0</v>
          </cell>
          <cell r="G255">
            <v>0</v>
          </cell>
          <cell r="H255">
            <v>25112.542584003979</v>
          </cell>
        </row>
        <row r="256">
          <cell r="A256" t="str">
            <v>1.2.1.5.1.1.13</v>
          </cell>
          <cell r="B256" t="str">
            <v xml:space="preserve">AXA Seguros, S.A. de C.V.  </v>
          </cell>
          <cell r="C256">
            <v>0</v>
          </cell>
          <cell r="D256">
            <v>29.431034000000182</v>
          </cell>
          <cell r="E256">
            <v>0</v>
          </cell>
          <cell r="F256">
            <v>0</v>
          </cell>
          <cell r="G256">
            <v>0</v>
          </cell>
          <cell r="H256">
            <v>29.431034000000182</v>
          </cell>
        </row>
        <row r="257">
          <cell r="A257" t="str">
            <v>1.2.1.5.1.1.42</v>
          </cell>
          <cell r="B257" t="str">
            <v xml:space="preserve">ORTHOPEDIC MEDICAL CENTER S.A. DE C.V.  </v>
          </cell>
          <cell r="C257">
            <v>0</v>
          </cell>
          <cell r="D257">
            <v>1000</v>
          </cell>
          <cell r="E257">
            <v>0</v>
          </cell>
          <cell r="F257">
            <v>0</v>
          </cell>
          <cell r="G257">
            <v>0</v>
          </cell>
          <cell r="H257">
            <v>1000</v>
          </cell>
        </row>
        <row r="258">
          <cell r="A258" t="str">
            <v>1.2.1.5.1.1.83</v>
          </cell>
          <cell r="B258" t="str">
            <v xml:space="preserve">BRILOS DE MÉXICO S.A. DE C.V.  </v>
          </cell>
          <cell r="C258">
            <v>0</v>
          </cell>
          <cell r="D258">
            <v>32032.720084379078</v>
          </cell>
          <cell r="E258">
            <v>10345.593999999999</v>
          </cell>
          <cell r="F258">
            <v>0</v>
          </cell>
          <cell r="G258">
            <v>0</v>
          </cell>
          <cell r="H258">
            <v>21687.126084379081</v>
          </cell>
        </row>
        <row r="259">
          <cell r="A259" t="str">
            <v>1.2.1.5.1.1.106</v>
          </cell>
          <cell r="B259" t="str">
            <v xml:space="preserve">VOLKSWAGEN LEASING SA DE CV  </v>
          </cell>
          <cell r="C259">
            <v>0</v>
          </cell>
          <cell r="D259">
            <v>12749.956897</v>
          </cell>
          <cell r="E259">
            <v>0</v>
          </cell>
          <cell r="F259">
            <v>0</v>
          </cell>
          <cell r="G259">
            <v>0</v>
          </cell>
          <cell r="H259">
            <v>12749.956897</v>
          </cell>
        </row>
        <row r="260">
          <cell r="A260" t="str">
            <v>1.2.1.5.1.1.121</v>
          </cell>
          <cell r="B260" t="str">
            <v xml:space="preserve">HBD CENTRO DE CIRUGIA DE CORTA ESTANCIA MEXICO UNO S A P I DE C V  </v>
          </cell>
          <cell r="C260">
            <v>0</v>
          </cell>
          <cell r="D260">
            <v>1000</v>
          </cell>
          <cell r="E260">
            <v>0</v>
          </cell>
          <cell r="F260">
            <v>0</v>
          </cell>
          <cell r="G260">
            <v>0</v>
          </cell>
          <cell r="H260">
            <v>1000</v>
          </cell>
        </row>
        <row r="261">
          <cell r="A261" t="str">
            <v>1.2.1.5.1.1.122</v>
          </cell>
          <cell r="B261" t="str">
            <v>CARLOS PONCE BIUSTOS</v>
          </cell>
          <cell r="C261">
            <v>0</v>
          </cell>
          <cell r="D261">
            <v>15.862069</v>
          </cell>
          <cell r="E261">
            <v>0</v>
          </cell>
          <cell r="F261">
            <v>0</v>
          </cell>
          <cell r="G261">
            <v>0</v>
          </cell>
          <cell r="H261">
            <v>15.862069</v>
          </cell>
        </row>
        <row r="262">
          <cell r="A262" t="str">
            <v>1.2.1.5.1.1.123</v>
          </cell>
          <cell r="B262" t="str">
            <v>FLOR ADRIANA LUNA JAIME</v>
          </cell>
          <cell r="C262">
            <v>0</v>
          </cell>
          <cell r="D262">
            <v>27.043102999999999</v>
          </cell>
          <cell r="E262">
            <v>0</v>
          </cell>
          <cell r="F262">
            <v>0</v>
          </cell>
          <cell r="G262">
            <v>0</v>
          </cell>
          <cell r="H262">
            <v>27.043102999999999</v>
          </cell>
        </row>
        <row r="263">
          <cell r="A263" t="str">
            <v>1.2.1.5.1.1.124</v>
          </cell>
          <cell r="B263" t="str">
            <v>SERGIO GABRIEL NOGUEIRA PARRODI</v>
          </cell>
          <cell r="C263">
            <v>0</v>
          </cell>
          <cell r="D263">
            <v>14.543103</v>
          </cell>
          <cell r="E263">
            <v>0</v>
          </cell>
          <cell r="F263">
            <v>0</v>
          </cell>
          <cell r="G263">
            <v>0</v>
          </cell>
          <cell r="H263">
            <v>14.543103</v>
          </cell>
        </row>
        <row r="264">
          <cell r="A264" t="str">
            <v>1.2.1.5.1.1.126</v>
          </cell>
          <cell r="B264" t="str">
            <v>JANET IVON RODRIGUEZ CASTILLO</v>
          </cell>
          <cell r="C264">
            <v>0</v>
          </cell>
          <cell r="D264">
            <v>8.3448279999999997</v>
          </cell>
          <cell r="E264">
            <v>0</v>
          </cell>
          <cell r="F264">
            <v>0</v>
          </cell>
          <cell r="G264">
            <v>0</v>
          </cell>
          <cell r="H264">
            <v>8.3448279999999997</v>
          </cell>
        </row>
        <row r="265">
          <cell r="A265" t="str">
            <v>1.2.1.5.1.1.127</v>
          </cell>
          <cell r="B265" t="str">
            <v>SOFIA KARINA KURI GARCIA</v>
          </cell>
          <cell r="C265">
            <v>0</v>
          </cell>
          <cell r="D265">
            <v>335.62927199999831</v>
          </cell>
          <cell r="E265">
            <v>0</v>
          </cell>
          <cell r="F265">
            <v>0</v>
          </cell>
          <cell r="G265">
            <v>0</v>
          </cell>
          <cell r="H265">
            <v>335.62927199999831</v>
          </cell>
        </row>
        <row r="266">
          <cell r="A266" t="str">
            <v>1.2.1.5.1.1.140</v>
          </cell>
          <cell r="B266" t="str">
            <v>ELSA AMELIA JUAREZ ROJAS</v>
          </cell>
          <cell r="C266">
            <v>0</v>
          </cell>
          <cell r="D266">
            <v>14750</v>
          </cell>
          <cell r="E266">
            <v>14750</v>
          </cell>
          <cell r="F266">
            <v>0</v>
          </cell>
          <cell r="G266">
            <v>0</v>
          </cell>
          <cell r="H266">
            <v>0</v>
          </cell>
        </row>
        <row r="267">
          <cell r="A267" t="str">
            <v>1.2.1.5.1.1.141</v>
          </cell>
          <cell r="B267" t="str">
            <v>SANDRA PATRICIA GASPAR CARRILLO</v>
          </cell>
          <cell r="C267">
            <v>0</v>
          </cell>
          <cell r="D267">
            <v>0</v>
          </cell>
          <cell r="E267">
            <v>51940.862131034482</v>
          </cell>
          <cell r="F267">
            <v>51940.862000000001</v>
          </cell>
          <cell r="G267">
            <v>0</v>
          </cell>
          <cell r="H267">
            <v>0</v>
          </cell>
        </row>
        <row r="268">
          <cell r="A268" t="str">
            <v>1.2.1.5.1.1.142</v>
          </cell>
          <cell r="B268" t="str">
            <v>MARIA ANTONIETA VAZQUEZ BOJORQUEZ</v>
          </cell>
          <cell r="C268">
            <v>0</v>
          </cell>
          <cell r="D268">
            <v>0</v>
          </cell>
          <cell r="E268">
            <v>0</v>
          </cell>
          <cell r="F268">
            <v>29137.931</v>
          </cell>
          <cell r="G268">
            <v>0</v>
          </cell>
          <cell r="H268">
            <v>29137.931</v>
          </cell>
        </row>
        <row r="269">
          <cell r="A269" t="str">
            <v>1.2.1.8</v>
          </cell>
          <cell r="B269" t="str">
            <v xml:space="preserve"> PASIVOS FINANCIEROS E INSTRUMENTOS FINANCIEROS DE DEUDA </v>
          </cell>
          <cell r="C269">
            <v>0</v>
          </cell>
          <cell r="D269">
            <v>258993.90999999933</v>
          </cell>
          <cell r="E269">
            <v>26090.510000000002</v>
          </cell>
          <cell r="F269">
            <v>24590.87</v>
          </cell>
          <cell r="G269">
            <v>0</v>
          </cell>
          <cell r="H269">
            <v>257494.26999999932</v>
          </cell>
        </row>
        <row r="270">
          <cell r="A270" t="str">
            <v>1.2.1.8.1</v>
          </cell>
          <cell r="B270" t="str">
            <v xml:space="preserve"> DOCUMENTOS POR PAGAR </v>
          </cell>
          <cell r="C270">
            <v>0</v>
          </cell>
          <cell r="D270">
            <v>258993.90999999933</v>
          </cell>
          <cell r="E270">
            <v>26090.510000000002</v>
          </cell>
          <cell r="F270">
            <v>24590.87</v>
          </cell>
          <cell r="G270">
            <v>0</v>
          </cell>
          <cell r="H270">
            <v>257494.26999999932</v>
          </cell>
        </row>
        <row r="271">
          <cell r="A271" t="str">
            <v>1.2.1.8.1.1</v>
          </cell>
          <cell r="B271" t="str">
            <v xml:space="preserve"> PRESTAMOS BANCARIOS </v>
          </cell>
          <cell r="C271">
            <v>0</v>
          </cell>
          <cell r="D271">
            <v>258993.90999999933</v>
          </cell>
          <cell r="E271">
            <v>26090.510000000002</v>
          </cell>
          <cell r="F271">
            <v>24590.87</v>
          </cell>
          <cell r="G271">
            <v>0</v>
          </cell>
          <cell r="H271">
            <v>257494.26999999932</v>
          </cell>
        </row>
        <row r="272">
          <cell r="A272" t="str">
            <v>1.2.1.8.1.1.1</v>
          </cell>
          <cell r="B272" t="str">
            <v xml:space="preserve"> PRESTAMOS BANCARIOS NACIONALES </v>
          </cell>
          <cell r="C272">
            <v>0</v>
          </cell>
          <cell r="D272">
            <v>258993.90999999933</v>
          </cell>
          <cell r="E272">
            <v>26090.510000000002</v>
          </cell>
          <cell r="F272">
            <v>24590.87</v>
          </cell>
          <cell r="G272">
            <v>0</v>
          </cell>
          <cell r="H272">
            <v>257494.26999999932</v>
          </cell>
        </row>
        <row r="273">
          <cell r="A273" t="str">
            <v>1.2.1.8.1.1.1.1</v>
          </cell>
          <cell r="B273" t="str">
            <v>T.E. JOSE LUCIO FUENTES LUCIO</v>
          </cell>
          <cell r="C273">
            <v>0</v>
          </cell>
          <cell r="D273">
            <v>146567.83999999997</v>
          </cell>
          <cell r="E273">
            <v>16163.61</v>
          </cell>
          <cell r="F273">
            <v>9505.4399999999987</v>
          </cell>
          <cell r="G273">
            <v>0</v>
          </cell>
          <cell r="H273">
            <v>139909.66999999995</v>
          </cell>
        </row>
        <row r="274">
          <cell r="A274" t="str">
            <v>1.2.1.8.1.1.1.2</v>
          </cell>
          <cell r="B274" t="str">
            <v>T.E. LOURDES  VELAZQUEZ MARIN</v>
          </cell>
          <cell r="C274">
            <v>0</v>
          </cell>
          <cell r="D274">
            <v>112426.06999999937</v>
          </cell>
          <cell r="E274">
            <v>9926.9</v>
          </cell>
          <cell r="F274">
            <v>15085.43</v>
          </cell>
          <cell r="G274">
            <v>0</v>
          </cell>
          <cell r="H274">
            <v>117584.59999999937</v>
          </cell>
        </row>
        <row r="275">
          <cell r="A275" t="str">
            <v>1.2.1.11</v>
          </cell>
          <cell r="B275" t="str">
            <v xml:space="preserve"> OTROS PASIVOS A CORTO PLAZO </v>
          </cell>
          <cell r="C275">
            <v>0</v>
          </cell>
          <cell r="D275">
            <v>633795.05360206193</v>
          </cell>
          <cell r="E275">
            <v>558453.71763800003</v>
          </cell>
          <cell r="F275">
            <v>494864.77230200008</v>
          </cell>
          <cell r="G275">
            <v>0</v>
          </cell>
          <cell r="H275">
            <v>570206.10826606199</v>
          </cell>
        </row>
        <row r="276">
          <cell r="A276" t="str">
            <v>1.2.1.11.1</v>
          </cell>
          <cell r="B276" t="str">
            <v xml:space="preserve"> IMPUESTOS TRASLADADOS COBRADOS </v>
          </cell>
          <cell r="C276">
            <v>0</v>
          </cell>
          <cell r="D276">
            <v>1.7139459103345871</v>
          </cell>
          <cell r="E276">
            <v>267737.62</v>
          </cell>
          <cell r="F276">
            <v>267738.08243000001</v>
          </cell>
          <cell r="G276">
            <v>0</v>
          </cell>
          <cell r="H276">
            <v>2.1763759103487246</v>
          </cell>
        </row>
        <row r="277">
          <cell r="A277" t="str">
            <v>1.2.1.11.1.1</v>
          </cell>
          <cell r="B277" t="str">
            <v xml:space="preserve"> IVA TRASLADADO COBRADO </v>
          </cell>
          <cell r="C277">
            <v>0</v>
          </cell>
          <cell r="D277">
            <v>1.7139459103345871</v>
          </cell>
          <cell r="E277">
            <v>267737.62</v>
          </cell>
          <cell r="F277">
            <v>267738.08243000001</v>
          </cell>
          <cell r="G277">
            <v>0</v>
          </cell>
          <cell r="H277">
            <v>2.1763759103487246</v>
          </cell>
        </row>
        <row r="278">
          <cell r="A278" t="str">
            <v>1.2.1.11.1.1.1</v>
          </cell>
          <cell r="B278" t="str">
            <v>IVA TRASLADADO COBRADO</v>
          </cell>
          <cell r="C278">
            <v>0</v>
          </cell>
          <cell r="D278">
            <v>1.7139459103345871</v>
          </cell>
          <cell r="E278">
            <v>267737.62</v>
          </cell>
          <cell r="F278">
            <v>267738.08243000001</v>
          </cell>
          <cell r="G278">
            <v>0</v>
          </cell>
          <cell r="H278">
            <v>2.1763759103487246</v>
          </cell>
        </row>
        <row r="279">
          <cell r="A279" t="str">
            <v>1.2.1.11.2</v>
          </cell>
          <cell r="B279" t="str">
            <v xml:space="preserve"> IMPUESTOS TRASLADADOS NO COBRADOS </v>
          </cell>
          <cell r="C279">
            <v>0</v>
          </cell>
          <cell r="D279">
            <v>632912.01965615153</v>
          </cell>
          <cell r="E279">
            <v>270374.75763800001</v>
          </cell>
          <cell r="F279">
            <v>207666.66987200009</v>
          </cell>
          <cell r="G279">
            <v>0</v>
          </cell>
          <cell r="H279">
            <v>570203.93189015158</v>
          </cell>
        </row>
        <row r="280">
          <cell r="A280" t="str">
            <v>1.2.1.11.2.1</v>
          </cell>
          <cell r="B280" t="str">
            <v xml:space="preserve"> IVA TRASLADADO NO COBRADO </v>
          </cell>
          <cell r="C280">
            <v>0</v>
          </cell>
          <cell r="D280">
            <v>632912.01965615153</v>
          </cell>
          <cell r="E280">
            <v>270374.75763800001</v>
          </cell>
          <cell r="F280">
            <v>207666.66987200009</v>
          </cell>
          <cell r="G280">
            <v>0</v>
          </cell>
          <cell r="H280">
            <v>570203.93189015158</v>
          </cell>
        </row>
        <row r="281">
          <cell r="A281" t="str">
            <v>1.2.1.11.2.1.1</v>
          </cell>
          <cell r="B281" t="str">
            <v>IVA TRASLADADO 16% NO COBRADO</v>
          </cell>
          <cell r="C281">
            <v>0</v>
          </cell>
          <cell r="D281">
            <v>632912.01965615153</v>
          </cell>
          <cell r="E281">
            <v>270374.75763800001</v>
          </cell>
          <cell r="F281">
            <v>207666.66987200009</v>
          </cell>
          <cell r="G281">
            <v>0</v>
          </cell>
          <cell r="H281">
            <v>570203.93189015158</v>
          </cell>
        </row>
        <row r="282">
          <cell r="A282" t="str">
            <v>1.2.1.11.3</v>
          </cell>
          <cell r="B282" t="str">
            <v xml:space="preserve"> IMPUESTOS RETENIDOS NO PAGADOS </v>
          </cell>
          <cell r="C282">
            <v>0</v>
          </cell>
          <cell r="D282">
            <v>881.3200000001234</v>
          </cell>
          <cell r="E282">
            <v>20341.34</v>
          </cell>
          <cell r="F282">
            <v>19460.02</v>
          </cell>
          <cell r="G282">
            <v>0</v>
          </cell>
          <cell r="H282">
            <v>0</v>
          </cell>
        </row>
        <row r="283">
          <cell r="A283" t="str">
            <v>1.2.1.11.3.1</v>
          </cell>
          <cell r="B283" t="str">
            <v xml:space="preserve"> ISR RETENIDO NO PAGADO </v>
          </cell>
          <cell r="C283">
            <v>0</v>
          </cell>
          <cell r="D283">
            <v>0</v>
          </cell>
          <cell r="E283">
            <v>15193.38</v>
          </cell>
          <cell r="F283">
            <v>15193.38</v>
          </cell>
          <cell r="G283">
            <v>0</v>
          </cell>
          <cell r="H283">
            <v>0</v>
          </cell>
        </row>
        <row r="284">
          <cell r="A284" t="str">
            <v>1.2.1.11.3.1.1</v>
          </cell>
          <cell r="B284" t="str">
            <v xml:space="preserve"> ISR RETENIDO A RESIDENTES EN EL PAIS NO PAGADO </v>
          </cell>
          <cell r="C284">
            <v>0</v>
          </cell>
          <cell r="D284">
            <v>0</v>
          </cell>
          <cell r="E284">
            <v>15193.38</v>
          </cell>
          <cell r="F284">
            <v>15193.38</v>
          </cell>
          <cell r="G284">
            <v>0</v>
          </cell>
          <cell r="H284">
            <v>0</v>
          </cell>
        </row>
        <row r="285">
          <cell r="A285" t="str">
            <v>1.2.1.11.3.1.1.1</v>
          </cell>
          <cell r="B285" t="str">
            <v>ISR RETENIDO POR SALARIOS</v>
          </cell>
          <cell r="C285">
            <v>0</v>
          </cell>
          <cell r="D285">
            <v>0</v>
          </cell>
          <cell r="E285">
            <v>11193.38</v>
          </cell>
          <cell r="F285">
            <v>11193.38</v>
          </cell>
          <cell r="G285">
            <v>0</v>
          </cell>
          <cell r="H285">
            <v>0</v>
          </cell>
        </row>
        <row r="286">
          <cell r="A286" t="str">
            <v>1.2.1.11.3.1.1.4</v>
          </cell>
          <cell r="B286" t="str">
            <v>ISR RETENIDO POR ARRENDAMIENTOS  AL 10% NO PAGADO</v>
          </cell>
          <cell r="C286">
            <v>0</v>
          </cell>
          <cell r="D286">
            <v>0</v>
          </cell>
          <cell r="E286">
            <v>4000</v>
          </cell>
          <cell r="F286">
            <v>4000</v>
          </cell>
          <cell r="G286">
            <v>0</v>
          </cell>
          <cell r="H286">
            <v>0</v>
          </cell>
        </row>
        <row r="287">
          <cell r="A287" t="str">
            <v>1.2.1.11.3.2</v>
          </cell>
          <cell r="B287" t="str">
            <v xml:space="preserve"> IVA RETENIDO NO PAGADO </v>
          </cell>
          <cell r="C287">
            <v>0</v>
          </cell>
          <cell r="D287">
            <v>881.32000000000698</v>
          </cell>
          <cell r="E287">
            <v>5147.96</v>
          </cell>
          <cell r="F287">
            <v>4266.6400000000003</v>
          </cell>
          <cell r="G287">
            <v>0</v>
          </cell>
          <cell r="H287">
            <v>0</v>
          </cell>
        </row>
        <row r="288">
          <cell r="A288" t="str">
            <v>1.2.1.11.3.2.1</v>
          </cell>
          <cell r="B288" t="str">
            <v>IVA RETENCION  2/3 NO PAGADO</v>
          </cell>
          <cell r="C288">
            <v>0</v>
          </cell>
          <cell r="D288">
            <v>881.32000000000698</v>
          </cell>
          <cell r="E288">
            <v>5147.96</v>
          </cell>
          <cell r="F288">
            <v>4266.6400000000003</v>
          </cell>
          <cell r="G288">
            <v>0</v>
          </cell>
          <cell r="H288">
            <v>0</v>
          </cell>
        </row>
        <row r="289">
          <cell r="A289" t="str">
            <v>1.3</v>
          </cell>
          <cell r="B289" t="str">
            <v xml:space="preserve"> CAPITAL CONTABLE </v>
          </cell>
          <cell r="C289">
            <v>0</v>
          </cell>
          <cell r="D289">
            <v>5676743.4902666397</v>
          </cell>
          <cell r="E289">
            <v>0</v>
          </cell>
          <cell r="F289">
            <v>0</v>
          </cell>
          <cell r="G289">
            <v>0</v>
          </cell>
          <cell r="H289">
            <v>5676743.4902666397</v>
          </cell>
        </row>
        <row r="290">
          <cell r="A290" t="str">
            <v>1.3.1</v>
          </cell>
          <cell r="B290" t="str">
            <v xml:space="preserve"> CAPITAL CONTRIBUIDO </v>
          </cell>
          <cell r="C290">
            <v>0</v>
          </cell>
          <cell r="D290">
            <v>1650000</v>
          </cell>
          <cell r="E290">
            <v>0</v>
          </cell>
          <cell r="F290">
            <v>0</v>
          </cell>
          <cell r="G290">
            <v>0</v>
          </cell>
          <cell r="H290">
            <v>1650000</v>
          </cell>
        </row>
        <row r="291">
          <cell r="A291" t="str">
            <v>1.3.1.1</v>
          </cell>
          <cell r="B291" t="str">
            <v xml:space="preserve"> CAPITAL SOCIAL </v>
          </cell>
          <cell r="C291">
            <v>0</v>
          </cell>
          <cell r="D291">
            <v>1600000</v>
          </cell>
          <cell r="E291">
            <v>0</v>
          </cell>
          <cell r="F291">
            <v>0</v>
          </cell>
          <cell r="G291">
            <v>0</v>
          </cell>
          <cell r="H291">
            <v>1600000</v>
          </cell>
        </row>
        <row r="292">
          <cell r="A292" t="str">
            <v>1.3.1.1.1</v>
          </cell>
          <cell r="B292" t="str">
            <v xml:space="preserve"> CAPITAL SOCIAL FIJO </v>
          </cell>
          <cell r="C292">
            <v>0</v>
          </cell>
          <cell r="D292">
            <v>1600000</v>
          </cell>
          <cell r="E292">
            <v>0</v>
          </cell>
          <cell r="F292">
            <v>0</v>
          </cell>
          <cell r="G292">
            <v>0</v>
          </cell>
          <cell r="H292">
            <v>1600000</v>
          </cell>
        </row>
        <row r="293">
          <cell r="A293" t="str">
            <v>1.3.1.1.1.1</v>
          </cell>
          <cell r="B293" t="str">
            <v xml:space="preserve"> CAPITAL SOCIAL FIJO SUSCRITO </v>
          </cell>
          <cell r="C293">
            <v>0</v>
          </cell>
          <cell r="D293">
            <v>1600000</v>
          </cell>
          <cell r="E293">
            <v>0</v>
          </cell>
          <cell r="F293">
            <v>0</v>
          </cell>
          <cell r="G293">
            <v>0</v>
          </cell>
          <cell r="H293">
            <v>1600000</v>
          </cell>
        </row>
        <row r="294">
          <cell r="A294" t="str">
            <v>1.3.1.1.1.1.1</v>
          </cell>
          <cell r="B294" t="str">
            <v>CAPITAL SOCIAL FIJO SUSCRITO</v>
          </cell>
          <cell r="C294">
            <v>0</v>
          </cell>
          <cell r="D294">
            <v>1600000</v>
          </cell>
          <cell r="E294">
            <v>0</v>
          </cell>
          <cell r="F294">
            <v>0</v>
          </cell>
          <cell r="G294">
            <v>0</v>
          </cell>
          <cell r="H294">
            <v>1600000</v>
          </cell>
        </row>
        <row r="295">
          <cell r="A295" t="str">
            <v>1.3.1.2</v>
          </cell>
          <cell r="B295" t="str">
            <v xml:space="preserve"> APORTACIONES PARA FUTUROS AUMENTOS DE CAPITAL </v>
          </cell>
          <cell r="C295">
            <v>0</v>
          </cell>
          <cell r="D295">
            <v>50000</v>
          </cell>
          <cell r="E295">
            <v>0</v>
          </cell>
          <cell r="F295">
            <v>0</v>
          </cell>
          <cell r="G295">
            <v>0</v>
          </cell>
          <cell r="H295">
            <v>50000</v>
          </cell>
        </row>
        <row r="296">
          <cell r="A296" t="str">
            <v>1.3.1.2.1</v>
          </cell>
          <cell r="B296" t="str">
            <v xml:space="preserve"> APORTACIONES PARA FUTUROS AUMENTOS DE CAPITAL </v>
          </cell>
          <cell r="C296">
            <v>0</v>
          </cell>
          <cell r="D296">
            <v>50000</v>
          </cell>
          <cell r="E296">
            <v>0</v>
          </cell>
          <cell r="F296">
            <v>0</v>
          </cell>
          <cell r="G296">
            <v>0</v>
          </cell>
          <cell r="H296">
            <v>50000</v>
          </cell>
        </row>
        <row r="297">
          <cell r="A297" t="str">
            <v>1.3.1.2.1.2</v>
          </cell>
          <cell r="B297" t="str">
            <v>LOURDES VELAZQUEZ MERIN</v>
          </cell>
          <cell r="C297">
            <v>0</v>
          </cell>
          <cell r="D297">
            <v>50000</v>
          </cell>
          <cell r="E297">
            <v>0</v>
          </cell>
          <cell r="F297">
            <v>0</v>
          </cell>
          <cell r="G297">
            <v>0</v>
          </cell>
          <cell r="H297">
            <v>50000</v>
          </cell>
        </row>
        <row r="298">
          <cell r="A298" t="str">
            <v>1.3.2</v>
          </cell>
          <cell r="B298" t="str">
            <v xml:space="preserve"> CAPITAL GANADO (DEFICIT) </v>
          </cell>
          <cell r="C298">
            <v>0</v>
          </cell>
          <cell r="D298">
            <v>4026743.4902666397</v>
          </cell>
          <cell r="E298">
            <v>0</v>
          </cell>
          <cell r="F298">
            <v>0</v>
          </cell>
          <cell r="G298">
            <v>0</v>
          </cell>
          <cell r="H298">
            <v>4026743.4902666397</v>
          </cell>
        </row>
        <row r="299">
          <cell r="A299" t="str">
            <v>1.3.2.1</v>
          </cell>
          <cell r="B299" t="str">
            <v xml:space="preserve"> UTILIDADES O PERDIDAS ACUMULADAS </v>
          </cell>
          <cell r="C299">
            <v>0</v>
          </cell>
          <cell r="D299">
            <v>4026743.4902666397</v>
          </cell>
          <cell r="E299">
            <v>0</v>
          </cell>
          <cell r="F299">
            <v>0</v>
          </cell>
          <cell r="G299">
            <v>0</v>
          </cell>
          <cell r="H299">
            <v>4026743.4902666397</v>
          </cell>
        </row>
        <row r="300">
          <cell r="A300" t="str">
            <v>1.3.2.1.1</v>
          </cell>
          <cell r="B300" t="str">
            <v xml:space="preserve"> UTILIDADES RETENIDAS DE EJERCICIOS ANTERIORES </v>
          </cell>
          <cell r="C300">
            <v>0</v>
          </cell>
          <cell r="D300">
            <v>6686091.2041087747</v>
          </cell>
          <cell r="E300">
            <v>0</v>
          </cell>
          <cell r="F300">
            <v>0</v>
          </cell>
          <cell r="G300">
            <v>0</v>
          </cell>
          <cell r="H300">
            <v>6686091.2041087747</v>
          </cell>
        </row>
        <row r="301">
          <cell r="A301" t="str">
            <v>1.3.2.1.1.1</v>
          </cell>
          <cell r="B301" t="str">
            <v>Ejercicio 2017</v>
          </cell>
          <cell r="C301">
            <v>0</v>
          </cell>
          <cell r="D301">
            <v>1032976.6100000001</v>
          </cell>
          <cell r="E301">
            <v>0</v>
          </cell>
          <cell r="F301">
            <v>0</v>
          </cell>
          <cell r="G301">
            <v>0</v>
          </cell>
          <cell r="H301">
            <v>1032976.6100000001</v>
          </cell>
        </row>
        <row r="302">
          <cell r="A302" t="str">
            <v>1.3.2.1.1.2</v>
          </cell>
          <cell r="B302" t="str">
            <v>Ejercicio 2016</v>
          </cell>
          <cell r="C302">
            <v>0</v>
          </cell>
          <cell r="D302">
            <v>690471.02</v>
          </cell>
          <cell r="E302">
            <v>0</v>
          </cell>
          <cell r="F302">
            <v>0</v>
          </cell>
          <cell r="G302">
            <v>0</v>
          </cell>
          <cell r="H302">
            <v>690471.02</v>
          </cell>
        </row>
        <row r="303">
          <cell r="A303" t="str">
            <v>1.3.2.1.1.3</v>
          </cell>
          <cell r="B303" t="str">
            <v>Ejercicio 2015</v>
          </cell>
          <cell r="C303">
            <v>0</v>
          </cell>
          <cell r="D303">
            <v>412876.97</v>
          </cell>
          <cell r="E303">
            <v>0</v>
          </cell>
          <cell r="F303">
            <v>0</v>
          </cell>
          <cell r="G303">
            <v>0</v>
          </cell>
          <cell r="H303">
            <v>412876.97</v>
          </cell>
        </row>
        <row r="304">
          <cell r="A304" t="str">
            <v>1.3.2.1.1.4</v>
          </cell>
          <cell r="B304" t="str">
            <v>Ejercicio 2014</v>
          </cell>
          <cell r="C304">
            <v>0</v>
          </cell>
          <cell r="D304">
            <v>111882.62</v>
          </cell>
          <cell r="E304">
            <v>0</v>
          </cell>
          <cell r="F304">
            <v>0</v>
          </cell>
          <cell r="G304">
            <v>0</v>
          </cell>
          <cell r="H304">
            <v>111882.62</v>
          </cell>
        </row>
        <row r="305">
          <cell r="A305" t="str">
            <v>1.3.2.1.1.5</v>
          </cell>
          <cell r="B305" t="str">
            <v>Ejercicio 2013</v>
          </cell>
          <cell r="C305">
            <v>0</v>
          </cell>
          <cell r="D305">
            <v>7310.9</v>
          </cell>
          <cell r="E305">
            <v>0</v>
          </cell>
          <cell r="F305">
            <v>0</v>
          </cell>
          <cell r="G305">
            <v>0</v>
          </cell>
          <cell r="H305">
            <v>7310.9</v>
          </cell>
        </row>
        <row r="306">
          <cell r="A306" t="str">
            <v>1.3.2.1.1.6</v>
          </cell>
          <cell r="B306" t="str">
            <v>Ejercicio 2011</v>
          </cell>
          <cell r="C306">
            <v>0</v>
          </cell>
          <cell r="D306">
            <v>1126263.18</v>
          </cell>
          <cell r="E306">
            <v>0</v>
          </cell>
          <cell r="F306">
            <v>0</v>
          </cell>
          <cell r="G306">
            <v>0</v>
          </cell>
          <cell r="H306">
            <v>1126263.18</v>
          </cell>
        </row>
        <row r="307">
          <cell r="A307" t="str">
            <v>1.3.2.1.1.7</v>
          </cell>
          <cell r="B307" t="str">
            <v>Ejercicio 2010</v>
          </cell>
          <cell r="C307">
            <v>0</v>
          </cell>
          <cell r="D307">
            <v>2877738</v>
          </cell>
          <cell r="E307">
            <v>0</v>
          </cell>
          <cell r="F307">
            <v>0</v>
          </cell>
          <cell r="G307">
            <v>0</v>
          </cell>
          <cell r="H307">
            <v>2877738</v>
          </cell>
        </row>
        <row r="308">
          <cell r="A308" t="str">
            <v>1.3.2.1.1.8</v>
          </cell>
          <cell r="B308" t="str">
            <v>Ejercicio 2018</v>
          </cell>
          <cell r="C308">
            <v>0</v>
          </cell>
          <cell r="D308">
            <v>426571.9041087745</v>
          </cell>
          <cell r="E308">
            <v>0</v>
          </cell>
          <cell r="F308">
            <v>0</v>
          </cell>
          <cell r="G308">
            <v>0</v>
          </cell>
          <cell r="H308">
            <v>426571.9041087745</v>
          </cell>
        </row>
        <row r="309">
          <cell r="A309" t="str">
            <v>1.3.2.1.2</v>
          </cell>
          <cell r="B309" t="str">
            <v xml:space="preserve"> PERDIDAS ACUMULADAS DE EJERCICIOS ANTERIORES </v>
          </cell>
          <cell r="C309">
            <v>2659347.7138421349</v>
          </cell>
          <cell r="D309">
            <v>0</v>
          </cell>
          <cell r="E309">
            <v>0</v>
          </cell>
          <cell r="F309">
            <v>0</v>
          </cell>
          <cell r="G309">
            <v>2659347.7138421349</v>
          </cell>
          <cell r="H309">
            <v>0</v>
          </cell>
        </row>
        <row r="310">
          <cell r="A310" t="str">
            <v>1.3.2.1.2.1</v>
          </cell>
          <cell r="B310" t="str">
            <v>Ejercicio 2019</v>
          </cell>
          <cell r="C310">
            <v>1350488.132702125</v>
          </cell>
          <cell r="D310">
            <v>0</v>
          </cell>
          <cell r="E310">
            <v>0</v>
          </cell>
          <cell r="F310">
            <v>0</v>
          </cell>
          <cell r="G310">
            <v>1350488.132702125</v>
          </cell>
          <cell r="H310">
            <v>0</v>
          </cell>
        </row>
        <row r="311">
          <cell r="A311" t="str">
            <v>1.3.2.1.2.2</v>
          </cell>
          <cell r="B311" t="str">
            <v>Ejercicio 2020</v>
          </cell>
          <cell r="C311">
            <v>1308859.5811400099</v>
          </cell>
          <cell r="D311">
            <v>0</v>
          </cell>
          <cell r="E311">
            <v>0</v>
          </cell>
          <cell r="F311">
            <v>0</v>
          </cell>
          <cell r="G311">
            <v>1308859.5811400099</v>
          </cell>
          <cell r="H311">
            <v>0</v>
          </cell>
        </row>
        <row r="312">
          <cell r="A312" t="str">
            <v>2.1</v>
          </cell>
          <cell r="B312" t="str">
            <v xml:space="preserve"> VENTAS O INGRESOS NETOS </v>
          </cell>
          <cell r="C312">
            <v>0</v>
          </cell>
          <cell r="D312">
            <v>9630312.7990767024</v>
          </cell>
          <cell r="E312">
            <v>0</v>
          </cell>
          <cell r="F312">
            <v>1297916.6867</v>
          </cell>
          <cell r="G312">
            <v>0</v>
          </cell>
          <cell r="H312">
            <v>10928229.485776702</v>
          </cell>
        </row>
        <row r="313">
          <cell r="A313" t="str">
            <v>2.1.1</v>
          </cell>
          <cell r="B313" t="str">
            <v xml:space="preserve"> VENTAS NETAS DE MERCANCIA </v>
          </cell>
          <cell r="C313">
            <v>0</v>
          </cell>
          <cell r="D313">
            <v>8196813.7520767041</v>
          </cell>
          <cell r="E313">
            <v>0</v>
          </cell>
          <cell r="F313">
            <v>1091781.7350999999</v>
          </cell>
          <cell r="G313">
            <v>0</v>
          </cell>
          <cell r="H313">
            <v>9288595.4871767033</v>
          </cell>
        </row>
        <row r="314">
          <cell r="A314" t="str">
            <v>2.1.1.1</v>
          </cell>
          <cell r="B314" t="str">
            <v xml:space="preserve"> VENTAS NETAS DE MERCANCIAS NACIONALES </v>
          </cell>
          <cell r="C314">
            <v>0</v>
          </cell>
          <cell r="D314">
            <v>8196813.7520767041</v>
          </cell>
          <cell r="E314">
            <v>0</v>
          </cell>
          <cell r="F314">
            <v>1091781.7350999999</v>
          </cell>
          <cell r="G314">
            <v>0</v>
          </cell>
          <cell r="H314">
            <v>9288595.4871767033</v>
          </cell>
        </row>
        <row r="315">
          <cell r="A315" t="str">
            <v>2.1.1.1.1</v>
          </cell>
          <cell r="B315" t="str">
            <v xml:space="preserve"> VENTAS Y/O SERVICIOS GRAVADOS A LA TASA GENERAL </v>
          </cell>
          <cell r="C315">
            <v>0</v>
          </cell>
          <cell r="D315">
            <v>8329615.7720797043</v>
          </cell>
          <cell r="E315">
            <v>0</v>
          </cell>
          <cell r="F315">
            <v>1091781.7350999999</v>
          </cell>
          <cell r="G315">
            <v>0</v>
          </cell>
          <cell r="H315">
            <v>9421397.5071797036</v>
          </cell>
        </row>
        <row r="316">
          <cell r="A316" t="str">
            <v>2.1.1.1.1.1</v>
          </cell>
          <cell r="B316" t="str">
            <v>VENTAS Y/O SERVICIOS GRAVADOS A LA TASA GENERAL DE CONTADO</v>
          </cell>
          <cell r="C316">
            <v>0</v>
          </cell>
          <cell r="D316">
            <v>3301778.6859800201</v>
          </cell>
          <cell r="E316">
            <v>0</v>
          </cell>
          <cell r="F316">
            <v>349418.00510000013</v>
          </cell>
          <cell r="G316">
            <v>0</v>
          </cell>
          <cell r="H316">
            <v>3651196.6910800203</v>
          </cell>
        </row>
        <row r="317">
          <cell r="A317" t="str">
            <v>2.1.1.1.1.2</v>
          </cell>
          <cell r="B317" t="str">
            <v>VENTAS Y/O SERVICIOS GRAVADOS A LA TASA GENERAL A CREDITO</v>
          </cell>
          <cell r="C317">
            <v>0</v>
          </cell>
          <cell r="D317">
            <v>5027837.0860996842</v>
          </cell>
          <cell r="E317">
            <v>0</v>
          </cell>
          <cell r="F317">
            <v>742363.72999999986</v>
          </cell>
          <cell r="G317">
            <v>0</v>
          </cell>
          <cell r="H317">
            <v>5770200.8160996838</v>
          </cell>
        </row>
        <row r="318">
          <cell r="A318" t="str">
            <v>2.1.1.1.4</v>
          </cell>
          <cell r="B318" t="str">
            <v xml:space="preserve"> DEVOLUCIONES, REBAJAS Y BONIFICACIONES SOBRE VENTAS NACIONALES </v>
          </cell>
          <cell r="C318">
            <v>132802.02000300004</v>
          </cell>
          <cell r="D318">
            <v>0</v>
          </cell>
          <cell r="E318">
            <v>0</v>
          </cell>
          <cell r="F318">
            <v>0</v>
          </cell>
          <cell r="G318">
            <v>132802.02000300004</v>
          </cell>
          <cell r="H318">
            <v>0</v>
          </cell>
        </row>
        <row r="319">
          <cell r="A319" t="str">
            <v>2.1.1.1.4.1</v>
          </cell>
          <cell r="B319" t="str">
            <v xml:space="preserve"> DEVOLUCIONES SOBRE VENTAS NACIONALES </v>
          </cell>
          <cell r="C319">
            <v>126222.02000000002</v>
          </cell>
          <cell r="D319">
            <v>0</v>
          </cell>
          <cell r="E319">
            <v>0</v>
          </cell>
          <cell r="F319">
            <v>0</v>
          </cell>
          <cell r="G319">
            <v>126222.02000000002</v>
          </cell>
          <cell r="H319">
            <v>0</v>
          </cell>
        </row>
        <row r="320">
          <cell r="A320" t="str">
            <v>2.1.1.1.4.1.1</v>
          </cell>
          <cell r="B320" t="str">
            <v>DEVOLUCIONES SOBRE VENTAS NACIONALES A LA TASA GENERAL</v>
          </cell>
          <cell r="C320">
            <v>126222.02000000002</v>
          </cell>
          <cell r="D320">
            <v>0</v>
          </cell>
          <cell r="E320">
            <v>0</v>
          </cell>
          <cell r="F320">
            <v>0</v>
          </cell>
          <cell r="G320">
            <v>126222.02000000002</v>
          </cell>
          <cell r="H320">
            <v>0</v>
          </cell>
        </row>
        <row r="321">
          <cell r="A321" t="str">
            <v>2.1.1.1.4.2</v>
          </cell>
          <cell r="B321" t="str">
            <v xml:space="preserve"> DESCUENTO COMERCIAL SOBRE VENTAS NACIONALES </v>
          </cell>
          <cell r="C321">
            <v>6580.0000030000228</v>
          </cell>
          <cell r="D321">
            <v>0</v>
          </cell>
          <cell r="E321">
            <v>0</v>
          </cell>
          <cell r="F321">
            <v>0</v>
          </cell>
          <cell r="G321">
            <v>6580.0000030000228</v>
          </cell>
          <cell r="H321">
            <v>0</v>
          </cell>
        </row>
        <row r="322">
          <cell r="A322" t="str">
            <v>2.1.1.1.4.2.1</v>
          </cell>
          <cell r="B322" t="str">
            <v>DESCUENTO COMERCIAL SOBRE VENTAS NACIONALES A LA TASA GENERAL</v>
          </cell>
          <cell r="C322">
            <v>6580.0000030000228</v>
          </cell>
          <cell r="D322">
            <v>0</v>
          </cell>
          <cell r="E322">
            <v>0</v>
          </cell>
          <cell r="F322">
            <v>0</v>
          </cell>
          <cell r="G322">
            <v>6580.0000030000228</v>
          </cell>
          <cell r="H322">
            <v>0</v>
          </cell>
        </row>
        <row r="323">
          <cell r="A323" t="str">
            <v>2.1.2</v>
          </cell>
          <cell r="B323" t="str">
            <v xml:space="preserve"> INGRESOS NETOS POR: </v>
          </cell>
          <cell r="C323">
            <v>0</v>
          </cell>
          <cell r="D323">
            <v>1433499.0469999989</v>
          </cell>
          <cell r="E323">
            <v>0</v>
          </cell>
          <cell r="F323">
            <v>206134.9516</v>
          </cell>
          <cell r="G323">
            <v>0</v>
          </cell>
          <cell r="H323">
            <v>1639633.9985999987</v>
          </cell>
        </row>
        <row r="324">
          <cell r="A324" t="str">
            <v>2.1.2.20</v>
          </cell>
          <cell r="B324" t="str">
            <v xml:space="preserve"> SERVICIOS EN GENERAL </v>
          </cell>
          <cell r="C324">
            <v>0</v>
          </cell>
          <cell r="D324">
            <v>1404905.7169999988</v>
          </cell>
          <cell r="E324">
            <v>0</v>
          </cell>
          <cell r="F324">
            <v>205974.9516</v>
          </cell>
          <cell r="G324">
            <v>0</v>
          </cell>
          <cell r="H324">
            <v>1610880.6685999986</v>
          </cell>
        </row>
        <row r="325">
          <cell r="A325" t="str">
            <v>2.1.2.20.1</v>
          </cell>
          <cell r="B325" t="str">
            <v xml:space="preserve"> SERVICIOS EN GENERAL </v>
          </cell>
          <cell r="C325">
            <v>0</v>
          </cell>
          <cell r="D325">
            <v>1404905.7169999988</v>
          </cell>
          <cell r="E325">
            <v>0</v>
          </cell>
          <cell r="F325">
            <v>205974.9516</v>
          </cell>
          <cell r="G325">
            <v>0</v>
          </cell>
          <cell r="H325">
            <v>1610880.6685999986</v>
          </cell>
        </row>
        <row r="326">
          <cell r="A326" t="str">
            <v>2.1.2.20.1.7</v>
          </cell>
          <cell r="B326" t="str">
            <v>USO DE LENTE DE 2.4,  2.7, 2.9 MM</v>
          </cell>
          <cell r="C326">
            <v>0</v>
          </cell>
          <cell r="D326">
            <v>21120.69000000001</v>
          </cell>
          <cell r="E326">
            <v>0</v>
          </cell>
          <cell r="F326">
            <v>0</v>
          </cell>
          <cell r="G326">
            <v>0</v>
          </cell>
          <cell r="H326">
            <v>21120.69000000001</v>
          </cell>
        </row>
        <row r="327">
          <cell r="A327" t="str">
            <v>2.1.2.20.1.9</v>
          </cell>
          <cell r="B327" t="str">
            <v>USO DE SILLA DE PLAYA.</v>
          </cell>
          <cell r="C327">
            <v>0</v>
          </cell>
          <cell r="D327">
            <v>200522.06889999984</v>
          </cell>
          <cell r="E327">
            <v>0</v>
          </cell>
          <cell r="F327">
            <v>33040</v>
          </cell>
          <cell r="G327">
            <v>0</v>
          </cell>
          <cell r="H327">
            <v>233562.06889999984</v>
          </cell>
        </row>
        <row r="328">
          <cell r="A328" t="str">
            <v>2.1.2.20.1.16</v>
          </cell>
          <cell r="B328" t="str">
            <v>RENTA DE EJERCITADOR PARA REHABILITACION DE RODILLA (POR DIA SUBSECUENTE)</v>
          </cell>
          <cell r="C328">
            <v>0</v>
          </cell>
          <cell r="D328">
            <v>54435.000000000058</v>
          </cell>
          <cell r="E328">
            <v>0</v>
          </cell>
          <cell r="F328">
            <v>26510</v>
          </cell>
          <cell r="G328">
            <v>0</v>
          </cell>
          <cell r="H328">
            <v>80945.000000000058</v>
          </cell>
        </row>
        <row r="329">
          <cell r="A329" t="str">
            <v>2.1.2.20.1.19</v>
          </cell>
          <cell r="B329" t="str">
            <v>RENTA DE EJERCITADOR PARA REHABILITACION DE RODILLA (POR PRIMER DIA DE USO)</v>
          </cell>
          <cell r="C329">
            <v>0</v>
          </cell>
          <cell r="D329">
            <v>22361.502399999998</v>
          </cell>
          <cell r="E329">
            <v>0</v>
          </cell>
          <cell r="F329">
            <v>5806.31</v>
          </cell>
          <cell r="G329">
            <v>0</v>
          </cell>
          <cell r="H329">
            <v>28167.812399999999</v>
          </cell>
        </row>
        <row r="330">
          <cell r="A330" t="str">
            <v>2.1.2.20.1.31</v>
          </cell>
          <cell r="B330" t="str">
            <v>USO DE TORNIQUETE (KIDE)</v>
          </cell>
          <cell r="C330">
            <v>0</v>
          </cell>
          <cell r="D330">
            <v>10944</v>
          </cell>
          <cell r="E330">
            <v>0</v>
          </cell>
          <cell r="F330">
            <v>0</v>
          </cell>
          <cell r="G330">
            <v>0</v>
          </cell>
          <cell r="H330">
            <v>10944</v>
          </cell>
        </row>
        <row r="331">
          <cell r="A331" t="str">
            <v>2.1.2.20.1.32</v>
          </cell>
          <cell r="B331" t="str">
            <v>RENTA DE TORRE CON EQUIPO PARA CIRUGIA</v>
          </cell>
          <cell r="C331">
            <v>0</v>
          </cell>
          <cell r="D331">
            <v>416481</v>
          </cell>
          <cell r="E331">
            <v>0</v>
          </cell>
          <cell r="F331">
            <v>61944</v>
          </cell>
          <cell r="G331">
            <v>0</v>
          </cell>
          <cell r="H331">
            <v>478425</v>
          </cell>
        </row>
        <row r="332">
          <cell r="A332" t="str">
            <v>2.1.2.20.1.42</v>
          </cell>
          <cell r="B332" t="str">
            <v>SERVICIO DE ESTERILIZACION DE INSTRUMENTAL</v>
          </cell>
          <cell r="C332">
            <v>0</v>
          </cell>
          <cell r="D332">
            <v>41105.000000000029</v>
          </cell>
          <cell r="E332">
            <v>0</v>
          </cell>
          <cell r="F332">
            <v>2804.6415999999999</v>
          </cell>
          <cell r="G332">
            <v>0</v>
          </cell>
          <cell r="H332">
            <v>43909.641600000032</v>
          </cell>
        </row>
        <row r="333">
          <cell r="A333" t="str">
            <v>2.1.2.20.1.47</v>
          </cell>
          <cell r="B333" t="str">
            <v>USO DE GRUA DE HOMBRO</v>
          </cell>
          <cell r="C333">
            <v>0</v>
          </cell>
          <cell r="D333">
            <v>5932.5</v>
          </cell>
          <cell r="E333">
            <v>0</v>
          </cell>
          <cell r="F333">
            <v>0</v>
          </cell>
          <cell r="G333">
            <v>0</v>
          </cell>
          <cell r="H333">
            <v>5932.5</v>
          </cell>
        </row>
        <row r="334">
          <cell r="A334" t="str">
            <v>2.1.2.20.1.52</v>
          </cell>
          <cell r="B334" t="str">
            <v>RENTA DE EQUIPO DE ARTROSCOPIA Y PLASTIA DE LIGAMENTO, HTH,</v>
          </cell>
          <cell r="C334">
            <v>0</v>
          </cell>
          <cell r="D334">
            <v>48000</v>
          </cell>
          <cell r="E334">
            <v>0</v>
          </cell>
          <cell r="F334">
            <v>0</v>
          </cell>
          <cell r="G334">
            <v>0</v>
          </cell>
          <cell r="H334">
            <v>48000</v>
          </cell>
        </row>
        <row r="335">
          <cell r="A335" t="str">
            <v>2.1.2.20.1.55</v>
          </cell>
          <cell r="B335" t="str">
            <v>RENTA  DE EQUIPO DE ARTROSCOPIA BASICO.</v>
          </cell>
          <cell r="C335">
            <v>0</v>
          </cell>
          <cell r="D335">
            <v>78396.551799998619</v>
          </cell>
          <cell r="E335">
            <v>0</v>
          </cell>
          <cell r="F335">
            <v>8000</v>
          </cell>
          <cell r="G335">
            <v>0</v>
          </cell>
          <cell r="H335">
            <v>86396.551799998619</v>
          </cell>
        </row>
        <row r="336">
          <cell r="A336" t="str">
            <v>2.1.2.20.1.57</v>
          </cell>
          <cell r="B336" t="str">
            <v>USO  DE SIERRA NEUMATICA</v>
          </cell>
          <cell r="C336">
            <v>0</v>
          </cell>
          <cell r="D336">
            <v>18525</v>
          </cell>
          <cell r="E336">
            <v>0</v>
          </cell>
          <cell r="F336">
            <v>2650</v>
          </cell>
          <cell r="G336">
            <v>0</v>
          </cell>
          <cell r="H336">
            <v>21175</v>
          </cell>
        </row>
        <row r="337">
          <cell r="A337" t="str">
            <v>2.1.2.20.1.59</v>
          </cell>
          <cell r="B337" t="str">
            <v>TORRE PARA ARTROSCOPIA DE RODILLA</v>
          </cell>
          <cell r="C337">
            <v>0</v>
          </cell>
          <cell r="D337">
            <v>26148</v>
          </cell>
          <cell r="E337">
            <v>0</v>
          </cell>
          <cell r="F337">
            <v>0</v>
          </cell>
          <cell r="G337">
            <v>0</v>
          </cell>
          <cell r="H337">
            <v>26148</v>
          </cell>
        </row>
        <row r="338">
          <cell r="A338" t="str">
            <v>2.1.2.20.1.61</v>
          </cell>
          <cell r="B338" t="str">
            <v>USO DE PERFORADOR</v>
          </cell>
          <cell r="C338">
            <v>0</v>
          </cell>
          <cell r="D338">
            <v>59616.989999999991</v>
          </cell>
          <cell r="E338">
            <v>0</v>
          </cell>
          <cell r="F338">
            <v>6800</v>
          </cell>
          <cell r="G338">
            <v>0</v>
          </cell>
          <cell r="H338">
            <v>66416.989999999991</v>
          </cell>
        </row>
        <row r="339">
          <cell r="A339" t="str">
            <v>2.1.2.20.1.62</v>
          </cell>
          <cell r="B339" t="str">
            <v>RENTA CHAROLA CON INSTRUMETAL.</v>
          </cell>
          <cell r="C339">
            <v>0</v>
          </cell>
          <cell r="D339">
            <v>8500</v>
          </cell>
          <cell r="E339">
            <v>0</v>
          </cell>
          <cell r="F339">
            <v>0</v>
          </cell>
          <cell r="G339">
            <v>0</v>
          </cell>
          <cell r="H339">
            <v>8500</v>
          </cell>
        </row>
        <row r="340">
          <cell r="A340" t="str">
            <v>2.1.2.20.1.63</v>
          </cell>
          <cell r="B340" t="str">
            <v>USO DE SPIDER</v>
          </cell>
          <cell r="C340">
            <v>0</v>
          </cell>
          <cell r="D340">
            <v>107667.41390000004</v>
          </cell>
          <cell r="E340">
            <v>0</v>
          </cell>
          <cell r="F340">
            <v>13420</v>
          </cell>
          <cell r="G340">
            <v>0</v>
          </cell>
          <cell r="H340">
            <v>121087.41390000004</v>
          </cell>
        </row>
        <row r="341">
          <cell r="A341" t="str">
            <v>2.1.2.20.1.74</v>
          </cell>
          <cell r="B341" t="str">
            <v>USO DE SUJETADOR DE PIERNA</v>
          </cell>
          <cell r="C341">
            <v>0</v>
          </cell>
          <cell r="D341">
            <v>1200</v>
          </cell>
          <cell r="E341">
            <v>0</v>
          </cell>
          <cell r="F341">
            <v>0</v>
          </cell>
          <cell r="G341">
            <v>0</v>
          </cell>
          <cell r="H341">
            <v>1200</v>
          </cell>
        </row>
        <row r="342">
          <cell r="A342" t="str">
            <v>2.1.2.20.1.76</v>
          </cell>
          <cell r="B342" t="str">
            <v>EQUIPO DE VISUALIZACION. (PARA ARTROSCOPIA)</v>
          </cell>
          <cell r="C342">
            <v>0</v>
          </cell>
          <cell r="D342">
            <v>4500</v>
          </cell>
          <cell r="E342">
            <v>0</v>
          </cell>
          <cell r="F342">
            <v>0</v>
          </cell>
          <cell r="G342">
            <v>0</v>
          </cell>
          <cell r="H342">
            <v>4500</v>
          </cell>
        </row>
        <row r="343">
          <cell r="A343" t="str">
            <v>2.1.2.20.1.79</v>
          </cell>
          <cell r="B343" t="str">
            <v>VIATICOS HOSPEDAJE</v>
          </cell>
          <cell r="C343">
            <v>0</v>
          </cell>
          <cell r="D343">
            <v>3000</v>
          </cell>
          <cell r="E343">
            <v>0</v>
          </cell>
          <cell r="F343">
            <v>0</v>
          </cell>
          <cell r="G343">
            <v>0</v>
          </cell>
          <cell r="H343">
            <v>3000</v>
          </cell>
        </row>
        <row r="344">
          <cell r="A344" t="str">
            <v>2.1.2.20.1.83</v>
          </cell>
          <cell r="B344" t="str">
            <v>RENTA DE ULTRASONIDO PORTATIL</v>
          </cell>
          <cell r="C344">
            <v>0</v>
          </cell>
          <cell r="D344">
            <v>3500</v>
          </cell>
          <cell r="E344">
            <v>0</v>
          </cell>
          <cell r="F344">
            <v>0</v>
          </cell>
          <cell r="G344">
            <v>0</v>
          </cell>
          <cell r="H344">
            <v>3500</v>
          </cell>
        </row>
        <row r="345">
          <cell r="A345" t="str">
            <v>2.1.2.20.1.85</v>
          </cell>
          <cell r="B345" t="str">
            <v>RENTA DE EQUIPO PARA ARTROSCOPIA</v>
          </cell>
          <cell r="C345">
            <v>0</v>
          </cell>
          <cell r="D345">
            <v>270000</v>
          </cell>
          <cell r="E345">
            <v>0</v>
          </cell>
          <cell r="F345">
            <v>45000</v>
          </cell>
          <cell r="G345">
            <v>0</v>
          </cell>
          <cell r="H345">
            <v>315000</v>
          </cell>
        </row>
        <row r="346">
          <cell r="A346" t="str">
            <v>2.1.2.20.1.91</v>
          </cell>
          <cell r="B346" t="str">
            <v>MEMORIA USB GRABACION</v>
          </cell>
          <cell r="C346">
            <v>0</v>
          </cell>
          <cell r="D346">
            <v>300</v>
          </cell>
          <cell r="E346">
            <v>0</v>
          </cell>
          <cell r="F346">
            <v>0</v>
          </cell>
          <cell r="G346">
            <v>0</v>
          </cell>
          <cell r="H346">
            <v>300</v>
          </cell>
        </row>
        <row r="347">
          <cell r="A347" t="str">
            <v>2.1.2.20.1.92</v>
          </cell>
          <cell r="B347" t="str">
            <v>RENTA DE EQUIPO/INSTRUMENTAL PARA TORNILLO CANULADO</v>
          </cell>
          <cell r="C347">
            <v>0</v>
          </cell>
          <cell r="D347">
            <v>2650</v>
          </cell>
          <cell r="E347">
            <v>0</v>
          </cell>
          <cell r="F347">
            <v>0</v>
          </cell>
          <cell r="G347">
            <v>0</v>
          </cell>
          <cell r="H347">
            <v>2650</v>
          </cell>
        </row>
        <row r="348">
          <cell r="A348" t="str">
            <v>2.1.2.22</v>
          </cell>
          <cell r="B348" t="str">
            <v xml:space="preserve"> OTROS INGRESOS NETOS </v>
          </cell>
          <cell r="C348">
            <v>0</v>
          </cell>
          <cell r="D348">
            <v>28593.33</v>
          </cell>
          <cell r="E348">
            <v>0</v>
          </cell>
          <cell r="F348">
            <v>160</v>
          </cell>
          <cell r="G348">
            <v>0</v>
          </cell>
          <cell r="H348">
            <v>28753.33</v>
          </cell>
        </row>
        <row r="349">
          <cell r="A349" t="str">
            <v>2.1.2.22.1</v>
          </cell>
          <cell r="B349" t="str">
            <v xml:space="preserve"> OTROS INGRESOS </v>
          </cell>
          <cell r="C349">
            <v>0</v>
          </cell>
          <cell r="D349">
            <v>28593.33</v>
          </cell>
          <cell r="E349">
            <v>0</v>
          </cell>
          <cell r="F349">
            <v>160</v>
          </cell>
          <cell r="G349">
            <v>0</v>
          </cell>
          <cell r="H349">
            <v>28753.33</v>
          </cell>
        </row>
        <row r="350">
          <cell r="A350" t="str">
            <v>2.1.2.22.1.1</v>
          </cell>
          <cell r="B350" t="str">
            <v>SERVICIO DE ENVIO Y/O RECOLECCION</v>
          </cell>
          <cell r="C350">
            <v>0</v>
          </cell>
          <cell r="D350">
            <v>3418.3300000000017</v>
          </cell>
          <cell r="E350">
            <v>0</v>
          </cell>
          <cell r="F350">
            <v>160</v>
          </cell>
          <cell r="G350">
            <v>0</v>
          </cell>
          <cell r="H350">
            <v>3578.3300000000017</v>
          </cell>
        </row>
        <row r="351">
          <cell r="A351" t="str">
            <v>2.1.2.22.1.5</v>
          </cell>
          <cell r="B351" t="str">
            <v>RENTA SUJETADOR DE RODILLA SMITH &amp;amp; NEPHEW</v>
          </cell>
          <cell r="C351">
            <v>0</v>
          </cell>
          <cell r="D351">
            <v>1200</v>
          </cell>
          <cell r="E351">
            <v>0</v>
          </cell>
          <cell r="F351">
            <v>0</v>
          </cell>
          <cell r="G351">
            <v>0</v>
          </cell>
          <cell r="H351">
            <v>1200</v>
          </cell>
        </row>
        <row r="352">
          <cell r="A352" t="str">
            <v>2.1.2.22.1.6</v>
          </cell>
          <cell r="B352" t="str">
            <v>EQUIPO PARA BLOQUEO INTERESCALENICO</v>
          </cell>
          <cell r="C352">
            <v>0</v>
          </cell>
          <cell r="D352">
            <v>23975</v>
          </cell>
          <cell r="E352">
            <v>0</v>
          </cell>
          <cell r="F352">
            <v>0</v>
          </cell>
          <cell r="G352">
            <v>0</v>
          </cell>
          <cell r="H352">
            <v>23975</v>
          </cell>
        </row>
        <row r="353">
          <cell r="A353" t="str">
            <v>2.2</v>
          </cell>
          <cell r="B353" t="str">
            <v xml:space="preserve"> COSTOS Y GASTOS </v>
          </cell>
          <cell r="C353">
            <v>8938079.8293950651</v>
          </cell>
          <cell r="D353">
            <v>0</v>
          </cell>
          <cell r="E353">
            <v>1260898.8690079998</v>
          </cell>
          <cell r="F353">
            <v>0</v>
          </cell>
          <cell r="G353">
            <v>10198978.688403064</v>
          </cell>
          <cell r="H353">
            <v>0</v>
          </cell>
        </row>
        <row r="354">
          <cell r="A354" t="str">
            <v>2.2.1</v>
          </cell>
          <cell r="B354" t="str">
            <v xml:space="preserve"> COSTO DE VENTAS O DE SERVICIOS </v>
          </cell>
          <cell r="C354">
            <v>4388731.462595053</v>
          </cell>
          <cell r="D354">
            <v>0</v>
          </cell>
          <cell r="E354">
            <v>526400.20590799989</v>
          </cell>
          <cell r="F354">
            <v>0</v>
          </cell>
          <cell r="G354">
            <v>4915131.6685030526</v>
          </cell>
          <cell r="H354">
            <v>0</v>
          </cell>
        </row>
        <row r="355">
          <cell r="A355" t="str">
            <v>2.2.1.1</v>
          </cell>
          <cell r="B355" t="str">
            <v>COSTO DE VENTAS O DE SERVICIOS</v>
          </cell>
          <cell r="C355">
            <v>4388731.462595053</v>
          </cell>
          <cell r="D355">
            <v>0</v>
          </cell>
          <cell r="E355">
            <v>526400.20590799989</v>
          </cell>
          <cell r="F355">
            <v>0</v>
          </cell>
          <cell r="G355">
            <v>4915131.6685030526</v>
          </cell>
          <cell r="H355">
            <v>0</v>
          </cell>
        </row>
        <row r="356">
          <cell r="A356" t="str">
            <v>2.2.2</v>
          </cell>
          <cell r="B356" t="str">
            <v xml:space="preserve"> GASTOS GENERALES </v>
          </cell>
          <cell r="C356">
            <v>4549348.3668000121</v>
          </cell>
          <cell r="D356">
            <v>0</v>
          </cell>
          <cell r="E356">
            <v>734498.66309999989</v>
          </cell>
          <cell r="F356">
            <v>0</v>
          </cell>
          <cell r="G356">
            <v>5283847.0199000118</v>
          </cell>
          <cell r="H356">
            <v>0</v>
          </cell>
        </row>
        <row r="357">
          <cell r="A357" t="str">
            <v>2.2.2.3</v>
          </cell>
          <cell r="B357" t="str">
            <v xml:space="preserve"> GASTOS GENERALES </v>
          </cell>
          <cell r="C357">
            <v>4549348.3668000121</v>
          </cell>
          <cell r="D357">
            <v>0</v>
          </cell>
          <cell r="E357">
            <v>734498.66309999989</v>
          </cell>
          <cell r="F357">
            <v>0</v>
          </cell>
          <cell r="G357">
            <v>5283847.0199000118</v>
          </cell>
          <cell r="H357">
            <v>0</v>
          </cell>
        </row>
        <row r="358">
          <cell r="A358" t="str">
            <v>2.2.2.3.1</v>
          </cell>
          <cell r="B358" t="str">
            <v xml:space="preserve"> BENEFICIOS A LOS EMPLEADOS DIRECTOS </v>
          </cell>
          <cell r="C358">
            <v>763271.18000000168</v>
          </cell>
          <cell r="D358">
            <v>0</v>
          </cell>
          <cell r="E358">
            <v>117833.84000000001</v>
          </cell>
          <cell r="F358">
            <v>0</v>
          </cell>
          <cell r="G358">
            <v>881105.02000000165</v>
          </cell>
          <cell r="H358">
            <v>0</v>
          </cell>
        </row>
        <row r="359">
          <cell r="A359" t="str">
            <v>2.2.2.3.1.1</v>
          </cell>
          <cell r="B359" t="str">
            <v xml:space="preserve"> SUELDOS Y SALARIOS </v>
          </cell>
          <cell r="C359">
            <v>752601.09000000171</v>
          </cell>
          <cell r="D359">
            <v>0</v>
          </cell>
          <cell r="E359">
            <v>115319.52</v>
          </cell>
          <cell r="F359">
            <v>0</v>
          </cell>
          <cell r="G359">
            <v>867920.61000000173</v>
          </cell>
          <cell r="H359">
            <v>0</v>
          </cell>
        </row>
        <row r="360">
          <cell r="A360" t="str">
            <v>2.2.2.3.1.1.1</v>
          </cell>
          <cell r="B360" t="str">
            <v>SUELDOS</v>
          </cell>
          <cell r="C360">
            <v>752601.09000000171</v>
          </cell>
          <cell r="D360">
            <v>0</v>
          </cell>
          <cell r="E360">
            <v>115319.52</v>
          </cell>
          <cell r="F360">
            <v>0</v>
          </cell>
          <cell r="G360">
            <v>867920.61000000173</v>
          </cell>
          <cell r="H360">
            <v>0</v>
          </cell>
        </row>
        <row r="361">
          <cell r="A361" t="str">
            <v>2.2.2.3.1.4</v>
          </cell>
          <cell r="B361" t="str">
            <v>VACACIONES</v>
          </cell>
          <cell r="C361">
            <v>6388.7399999999907</v>
          </cell>
          <cell r="D361">
            <v>0</v>
          </cell>
          <cell r="E361">
            <v>1942.88</v>
          </cell>
          <cell r="F361">
            <v>0</v>
          </cell>
          <cell r="G361">
            <v>8331.6199999999917</v>
          </cell>
          <cell r="H361">
            <v>0</v>
          </cell>
        </row>
        <row r="362">
          <cell r="A362" t="str">
            <v>2.2.2.3.1.5</v>
          </cell>
          <cell r="B362" t="str">
            <v>PRIMA VACACIONAL</v>
          </cell>
          <cell r="C362">
            <v>2821.9899999999907</v>
          </cell>
          <cell r="D362">
            <v>0</v>
          </cell>
          <cell r="E362">
            <v>571.44000000000005</v>
          </cell>
          <cell r="F362">
            <v>0</v>
          </cell>
          <cell r="G362">
            <v>3393.4299999999907</v>
          </cell>
          <cell r="H362">
            <v>0</v>
          </cell>
        </row>
        <row r="363">
          <cell r="A363" t="str">
            <v>2.2.2.3.1.9</v>
          </cell>
          <cell r="B363" t="str">
            <v>AGUINALDO</v>
          </cell>
          <cell r="C363">
            <v>1459.359999999986</v>
          </cell>
          <cell r="D363">
            <v>0</v>
          </cell>
          <cell r="E363">
            <v>0</v>
          </cell>
          <cell r="F363">
            <v>0</v>
          </cell>
          <cell r="G363">
            <v>1459.359999999986</v>
          </cell>
          <cell r="H363">
            <v>0</v>
          </cell>
        </row>
        <row r="364">
          <cell r="A364" t="str">
            <v>2.2.2.3.4</v>
          </cell>
          <cell r="B364" t="str">
            <v xml:space="preserve"> IMPUESTOS Y APORTACIONES SOBRE SUELDOS Y SALARIOS </v>
          </cell>
          <cell r="C364">
            <v>182655.05</v>
          </cell>
          <cell r="D364">
            <v>0</v>
          </cell>
          <cell r="E364">
            <v>38767.06</v>
          </cell>
          <cell r="F364">
            <v>0</v>
          </cell>
          <cell r="G364">
            <v>221422.11000000002</v>
          </cell>
          <cell r="H364">
            <v>0</v>
          </cell>
        </row>
        <row r="365">
          <cell r="A365" t="str">
            <v>2.2.2.3.4.1</v>
          </cell>
          <cell r="B365" t="str">
            <v xml:space="preserve"> CUOTAS AL I.M.S.S. </v>
          </cell>
          <cell r="C365">
            <v>87181.279999999882</v>
          </cell>
          <cell r="D365">
            <v>0</v>
          </cell>
          <cell r="E365">
            <v>11252.39</v>
          </cell>
          <cell r="F365">
            <v>0</v>
          </cell>
          <cell r="G365">
            <v>98433.669999999896</v>
          </cell>
          <cell r="H365">
            <v>0</v>
          </cell>
        </row>
        <row r="366">
          <cell r="A366" t="str">
            <v>2.2.2.3.4.1.1</v>
          </cell>
          <cell r="B366" t="str">
            <v>CUOTA FIJA</v>
          </cell>
          <cell r="C366">
            <v>42535.569999999891</v>
          </cell>
          <cell r="D366">
            <v>0</v>
          </cell>
          <cell r="E366">
            <v>5484.77</v>
          </cell>
          <cell r="F366">
            <v>0</v>
          </cell>
          <cell r="G366">
            <v>48020.339999999895</v>
          </cell>
          <cell r="H366">
            <v>0</v>
          </cell>
        </row>
        <row r="367">
          <cell r="A367" t="str">
            <v>2.2.2.3.4.1.2</v>
          </cell>
          <cell r="B367" t="str">
            <v>EXCEDENTE 3 SMGDI</v>
          </cell>
          <cell r="C367">
            <v>2990.450000000008</v>
          </cell>
          <cell r="D367">
            <v>0</v>
          </cell>
          <cell r="E367">
            <v>405.07</v>
          </cell>
          <cell r="F367">
            <v>0</v>
          </cell>
          <cell r="G367">
            <v>3395.5200000000082</v>
          </cell>
          <cell r="H367">
            <v>0</v>
          </cell>
        </row>
        <row r="368">
          <cell r="A368" t="str">
            <v>2.2.2.3.4.1.3</v>
          </cell>
          <cell r="B368" t="str">
            <v>PRESTACIONES EN DINERO</v>
          </cell>
          <cell r="C368">
            <v>5801.93</v>
          </cell>
          <cell r="D368">
            <v>0</v>
          </cell>
          <cell r="E368">
            <v>751.44</v>
          </cell>
          <cell r="F368">
            <v>0</v>
          </cell>
          <cell r="G368">
            <v>6553.3700000000008</v>
          </cell>
          <cell r="H368">
            <v>0</v>
          </cell>
        </row>
        <row r="369">
          <cell r="A369" t="str">
            <v>2.2.2.3.4.1.4</v>
          </cell>
          <cell r="B369" t="str">
            <v>GASTOS MEDICOS PENSIONADOS</v>
          </cell>
          <cell r="C369">
            <v>8702.9100000000035</v>
          </cell>
          <cell r="D369">
            <v>0</v>
          </cell>
          <cell r="E369">
            <v>1127.1600000000001</v>
          </cell>
          <cell r="F369">
            <v>0</v>
          </cell>
          <cell r="G369">
            <v>9830.0700000000033</v>
          </cell>
          <cell r="H369">
            <v>0</v>
          </cell>
        </row>
        <row r="370">
          <cell r="A370" t="str">
            <v>2.2.2.3.4.1.5</v>
          </cell>
          <cell r="B370" t="str">
            <v>RIESGOS DE TRABAJO</v>
          </cell>
          <cell r="C370">
            <v>4379.9399999999805</v>
          </cell>
          <cell r="D370">
            <v>0</v>
          </cell>
          <cell r="E370">
            <v>536</v>
          </cell>
          <cell r="F370">
            <v>0</v>
          </cell>
          <cell r="G370">
            <v>4915.9399999999805</v>
          </cell>
          <cell r="H370">
            <v>0</v>
          </cell>
        </row>
        <row r="371">
          <cell r="A371" t="str">
            <v>2.2.2.3.4.1.6</v>
          </cell>
          <cell r="B371" t="str">
            <v>INVALIDEZ Y VIDA</v>
          </cell>
          <cell r="C371">
            <v>14490.339999999997</v>
          </cell>
          <cell r="D371">
            <v>0</v>
          </cell>
          <cell r="E371">
            <v>1875.98</v>
          </cell>
          <cell r="F371">
            <v>0</v>
          </cell>
          <cell r="G371">
            <v>16366.319999999996</v>
          </cell>
          <cell r="H371">
            <v>0</v>
          </cell>
        </row>
        <row r="372">
          <cell r="A372" t="str">
            <v>2.2.2.3.4.1.7</v>
          </cell>
          <cell r="B372" t="str">
            <v>GUARDERIAS Y PRESTACIONES SOCIALES</v>
          </cell>
          <cell r="C372">
            <v>8280.14</v>
          </cell>
          <cell r="D372">
            <v>0</v>
          </cell>
          <cell r="E372">
            <v>1071.97</v>
          </cell>
          <cell r="F372">
            <v>0</v>
          </cell>
          <cell r="G372">
            <v>9352.1099999999988</v>
          </cell>
          <cell r="H372">
            <v>0</v>
          </cell>
        </row>
        <row r="373">
          <cell r="A373" t="str">
            <v>2.2.2.3.4.2</v>
          </cell>
          <cell r="B373" t="str">
            <v xml:space="preserve"> APORTACIONES AL INFONAVIT </v>
          </cell>
          <cell r="C373">
            <v>35365.930000000022</v>
          </cell>
          <cell r="D373">
            <v>0</v>
          </cell>
          <cell r="E373">
            <v>12095.3</v>
          </cell>
          <cell r="F373">
            <v>0</v>
          </cell>
          <cell r="G373">
            <v>47461.230000000025</v>
          </cell>
          <cell r="H373">
            <v>0</v>
          </cell>
        </row>
        <row r="374">
          <cell r="A374" t="str">
            <v>2.2.2.3.4.2.1</v>
          </cell>
          <cell r="B374" t="str">
            <v>INFONAVIT-APORTACION PATRONAL SIN CREDITO</v>
          </cell>
          <cell r="C374">
            <v>15438.350000000006</v>
          </cell>
          <cell r="D374">
            <v>0</v>
          </cell>
          <cell r="E374">
            <v>4327.3</v>
          </cell>
          <cell r="F374">
            <v>0</v>
          </cell>
          <cell r="G374">
            <v>19765.650000000005</v>
          </cell>
          <cell r="H374">
            <v>0</v>
          </cell>
        </row>
        <row r="375">
          <cell r="A375" t="str">
            <v>2.2.2.3.4.2.2</v>
          </cell>
          <cell r="B375" t="str">
            <v>INFONAVIT-APORTACION PATRONAL CON CREDITO</v>
          </cell>
          <cell r="C375">
            <v>19927.580000000016</v>
          </cell>
          <cell r="D375">
            <v>0</v>
          </cell>
          <cell r="E375">
            <v>7768</v>
          </cell>
          <cell r="F375">
            <v>0</v>
          </cell>
          <cell r="G375">
            <v>27695.580000000016</v>
          </cell>
          <cell r="H375">
            <v>0</v>
          </cell>
        </row>
        <row r="376">
          <cell r="A376" t="str">
            <v>2.2.2.3.4.3</v>
          </cell>
          <cell r="B376" t="str">
            <v xml:space="preserve"> APORTACIONES AL SAR </v>
          </cell>
          <cell r="C376">
            <v>36426.840000000098</v>
          </cell>
          <cell r="D376">
            <v>0</v>
          </cell>
          <cell r="E376">
            <v>11884.369999999999</v>
          </cell>
          <cell r="F376">
            <v>0</v>
          </cell>
          <cell r="G376">
            <v>48311.210000000101</v>
          </cell>
          <cell r="H376">
            <v>0</v>
          </cell>
        </row>
        <row r="377">
          <cell r="A377" t="str">
            <v>2.2.2.3.4.3.1</v>
          </cell>
          <cell r="B377" t="str">
            <v>RETIRO</v>
          </cell>
          <cell r="C377">
            <v>14146.330000000002</v>
          </cell>
          <cell r="D377">
            <v>0</v>
          </cell>
          <cell r="E377">
            <v>4838.1099999999997</v>
          </cell>
          <cell r="F377">
            <v>0</v>
          </cell>
          <cell r="G377">
            <v>18984.440000000002</v>
          </cell>
          <cell r="H377">
            <v>0</v>
          </cell>
        </row>
        <row r="378">
          <cell r="A378" t="str">
            <v>2.2.2.3.4.3.2</v>
          </cell>
          <cell r="B378" t="str">
            <v>CESANTIA EN EDAD AVANZADA Y VEJEZ</v>
          </cell>
          <cell r="C378">
            <v>22280.510000000097</v>
          </cell>
          <cell r="D378">
            <v>0</v>
          </cell>
          <cell r="E378">
            <v>7046.26</v>
          </cell>
          <cell r="F378">
            <v>0</v>
          </cell>
          <cell r="G378">
            <v>29326.770000000099</v>
          </cell>
          <cell r="H378">
            <v>0</v>
          </cell>
        </row>
        <row r="379">
          <cell r="A379" t="str">
            <v>2.2.2.3.4.4</v>
          </cell>
          <cell r="B379" t="str">
            <v>IMPUESTO ESTATAL SOBRE NOMINAS</v>
          </cell>
          <cell r="C379">
            <v>23681</v>
          </cell>
          <cell r="D379">
            <v>0</v>
          </cell>
          <cell r="E379">
            <v>3535</v>
          </cell>
          <cell r="F379">
            <v>0</v>
          </cell>
          <cell r="G379">
            <v>27216</v>
          </cell>
          <cell r="H379">
            <v>0</v>
          </cell>
        </row>
        <row r="380">
          <cell r="A380" t="str">
            <v>2.2.2.3.5</v>
          </cell>
          <cell r="B380" t="str">
            <v xml:space="preserve"> SERVICIOS ADMINISTRATIVOS </v>
          </cell>
          <cell r="C380">
            <v>1852865.3703000024</v>
          </cell>
          <cell r="D380">
            <v>0</v>
          </cell>
          <cell r="E380">
            <v>294434</v>
          </cell>
          <cell r="F380">
            <v>0</v>
          </cell>
          <cell r="G380">
            <v>2147299.3703000024</v>
          </cell>
          <cell r="H380">
            <v>0</v>
          </cell>
        </row>
        <row r="381">
          <cell r="A381" t="str">
            <v>2.2.2.3.5.1</v>
          </cell>
          <cell r="B381" t="str">
            <v>SERVICIOS ADMINISTRATIVOS</v>
          </cell>
          <cell r="C381">
            <v>1852865.3703000024</v>
          </cell>
          <cell r="D381">
            <v>0</v>
          </cell>
          <cell r="E381">
            <v>294434</v>
          </cell>
          <cell r="F381">
            <v>0</v>
          </cell>
          <cell r="G381">
            <v>2147299.3703000024</v>
          </cell>
          <cell r="H381">
            <v>0</v>
          </cell>
        </row>
        <row r="382">
          <cell r="A382" t="str">
            <v>2.2.2.3.6</v>
          </cell>
          <cell r="B382" t="str">
            <v xml:space="preserve"> HONORARIOS </v>
          </cell>
          <cell r="C382">
            <v>141516.5</v>
          </cell>
          <cell r="D382">
            <v>0</v>
          </cell>
          <cell r="E382">
            <v>15400</v>
          </cell>
          <cell r="F382">
            <v>0</v>
          </cell>
          <cell r="G382">
            <v>156916.5</v>
          </cell>
          <cell r="H382">
            <v>0</v>
          </cell>
        </row>
        <row r="383">
          <cell r="A383" t="str">
            <v>2.2.2.3.6.1</v>
          </cell>
          <cell r="B383" t="str">
            <v xml:space="preserve"> HONORARIOS A PERSONAS FISICAS </v>
          </cell>
          <cell r="C383">
            <v>33716.5</v>
          </cell>
          <cell r="D383">
            <v>0</v>
          </cell>
          <cell r="E383">
            <v>0</v>
          </cell>
          <cell r="F383">
            <v>0</v>
          </cell>
          <cell r="G383">
            <v>33716.5</v>
          </cell>
          <cell r="H383">
            <v>0</v>
          </cell>
        </row>
        <row r="384">
          <cell r="A384" t="str">
            <v>2.2.2.3.6.1.1</v>
          </cell>
          <cell r="B384" t="str">
            <v>HONORARIOS A PERSONAS FISICAS RESIDENTES NACIONALES</v>
          </cell>
          <cell r="C384">
            <v>33716.5</v>
          </cell>
          <cell r="D384">
            <v>0</v>
          </cell>
          <cell r="E384">
            <v>0</v>
          </cell>
          <cell r="F384">
            <v>0</v>
          </cell>
          <cell r="G384">
            <v>33716.5</v>
          </cell>
          <cell r="H384">
            <v>0</v>
          </cell>
        </row>
        <row r="385">
          <cell r="A385" t="str">
            <v>2.2.2.3.6.2</v>
          </cell>
          <cell r="B385" t="str">
            <v xml:space="preserve"> HONORARIOS A PERSONAS MORALES </v>
          </cell>
          <cell r="C385">
            <v>107800</v>
          </cell>
          <cell r="D385">
            <v>0</v>
          </cell>
          <cell r="E385">
            <v>15400</v>
          </cell>
          <cell r="F385">
            <v>0</v>
          </cell>
          <cell r="G385">
            <v>123200</v>
          </cell>
          <cell r="H385">
            <v>0</v>
          </cell>
        </row>
        <row r="386">
          <cell r="A386" t="str">
            <v>2.2.2.3.6.2.1</v>
          </cell>
          <cell r="B386" t="str">
            <v>HONORARIOS A PERSONAS MORALES RESIDENTES  NACIONALES</v>
          </cell>
          <cell r="C386">
            <v>107800</v>
          </cell>
          <cell r="D386">
            <v>0</v>
          </cell>
          <cell r="E386">
            <v>15400</v>
          </cell>
          <cell r="F386">
            <v>0</v>
          </cell>
          <cell r="G386">
            <v>123200</v>
          </cell>
          <cell r="H386">
            <v>0</v>
          </cell>
        </row>
        <row r="387">
          <cell r="A387" t="str">
            <v>2.2.2.3.7</v>
          </cell>
          <cell r="B387" t="str">
            <v xml:space="preserve"> ARRENDAMIENTOS </v>
          </cell>
          <cell r="C387">
            <v>314442.36999999889</v>
          </cell>
          <cell r="D387">
            <v>0</v>
          </cell>
          <cell r="E387">
            <v>45729.49</v>
          </cell>
          <cell r="F387">
            <v>0</v>
          </cell>
          <cell r="G387">
            <v>360171.85999999888</v>
          </cell>
          <cell r="H387">
            <v>0</v>
          </cell>
        </row>
        <row r="388">
          <cell r="A388" t="str">
            <v>2.2.2.3.7.1</v>
          </cell>
          <cell r="B388" t="str">
            <v>ARRENDAMIENTO A PERSONAS FISICAS RESIDENTES NACIONALES</v>
          </cell>
          <cell r="C388">
            <v>279979.93999999901</v>
          </cell>
          <cell r="D388">
            <v>0</v>
          </cell>
          <cell r="E388">
            <v>40000</v>
          </cell>
          <cell r="F388">
            <v>0</v>
          </cell>
          <cell r="G388">
            <v>319979.93999999901</v>
          </cell>
          <cell r="H388">
            <v>0</v>
          </cell>
        </row>
        <row r="389">
          <cell r="A389" t="str">
            <v>2.2.2.3.7.2</v>
          </cell>
          <cell r="B389" t="str">
            <v>ARRENDAMIENTO A PERSONAS MORALES RESIDENTES NACIONALES</v>
          </cell>
          <cell r="C389">
            <v>34462.429999999877</v>
          </cell>
          <cell r="D389">
            <v>0</v>
          </cell>
          <cell r="E389">
            <v>5729.49</v>
          </cell>
          <cell r="F389">
            <v>0</v>
          </cell>
          <cell r="G389">
            <v>40191.919999999875</v>
          </cell>
          <cell r="H389">
            <v>0</v>
          </cell>
        </row>
        <row r="390">
          <cell r="A390" t="str">
            <v>2.2.2.3.8</v>
          </cell>
          <cell r="B390" t="str">
            <v xml:space="preserve"> COMBUSTIBLES Y LUBRICANTES </v>
          </cell>
          <cell r="C390">
            <v>113670.92000000039</v>
          </cell>
          <cell r="D390">
            <v>0</v>
          </cell>
          <cell r="E390">
            <v>23184.91</v>
          </cell>
          <cell r="F390">
            <v>0</v>
          </cell>
          <cell r="G390">
            <v>136855.83000000039</v>
          </cell>
          <cell r="H390">
            <v>0</v>
          </cell>
        </row>
        <row r="391">
          <cell r="A391" t="str">
            <v>2.2.2.3.8.1</v>
          </cell>
          <cell r="B391" t="str">
            <v>GASOLINA</v>
          </cell>
          <cell r="C391">
            <v>113670.92000000039</v>
          </cell>
          <cell r="D391">
            <v>0</v>
          </cell>
          <cell r="E391">
            <v>23184.91</v>
          </cell>
          <cell r="F391">
            <v>0</v>
          </cell>
          <cell r="G391">
            <v>136855.83000000039</v>
          </cell>
          <cell r="H391">
            <v>0</v>
          </cell>
        </row>
        <row r="392">
          <cell r="A392" t="str">
            <v>2.2.2.3.9</v>
          </cell>
          <cell r="B392" t="str">
            <v xml:space="preserve"> VIATICOS Y GASTOS DE VIAJE </v>
          </cell>
          <cell r="C392">
            <v>34129.80740000034</v>
          </cell>
          <cell r="D392">
            <v>0</v>
          </cell>
          <cell r="E392">
            <v>3513.7753000000002</v>
          </cell>
          <cell r="F392">
            <v>0</v>
          </cell>
          <cell r="G392">
            <v>37643.582700000348</v>
          </cell>
          <cell r="H392">
            <v>0</v>
          </cell>
        </row>
        <row r="393">
          <cell r="A393" t="str">
            <v>2.2.2.3.9.1</v>
          </cell>
          <cell r="B393" t="str">
            <v>HOSPEDAJE</v>
          </cell>
          <cell r="C393">
            <v>3526.710000000021</v>
          </cell>
          <cell r="D393">
            <v>0</v>
          </cell>
          <cell r="E393">
            <v>0</v>
          </cell>
          <cell r="F393">
            <v>0</v>
          </cell>
          <cell r="G393">
            <v>3526.710000000021</v>
          </cell>
          <cell r="H393">
            <v>0</v>
          </cell>
        </row>
        <row r="394">
          <cell r="A394" t="str">
            <v>2.2.2.3.9.2</v>
          </cell>
          <cell r="B394" t="str">
            <v>IMPUESTO DE HOSPEDAJE</v>
          </cell>
          <cell r="C394">
            <v>127.17000000000007</v>
          </cell>
          <cell r="D394">
            <v>0</v>
          </cell>
          <cell r="E394">
            <v>0</v>
          </cell>
          <cell r="F394">
            <v>0</v>
          </cell>
          <cell r="G394">
            <v>127.17000000000007</v>
          </cell>
          <cell r="H394">
            <v>0</v>
          </cell>
        </row>
        <row r="395">
          <cell r="A395" t="str">
            <v>2.2.2.3.9.3</v>
          </cell>
          <cell r="B395" t="str">
            <v>CONSUMO DE ALIMENTOS (VIATICOS)</v>
          </cell>
          <cell r="C395">
            <v>2525.9024000000354</v>
          </cell>
          <cell r="D395">
            <v>0</v>
          </cell>
          <cell r="E395">
            <v>0</v>
          </cell>
          <cell r="F395">
            <v>0</v>
          </cell>
          <cell r="G395">
            <v>2525.9024000000354</v>
          </cell>
          <cell r="H395">
            <v>0</v>
          </cell>
        </row>
        <row r="396">
          <cell r="A396" t="str">
            <v>2.2.2.3.9.4</v>
          </cell>
          <cell r="B396" t="str">
            <v>CUOTAS DE PEAJE</v>
          </cell>
          <cell r="C396">
            <v>23938.735000000102</v>
          </cell>
          <cell r="D396">
            <v>0</v>
          </cell>
          <cell r="E396">
            <v>3379.2953000000002</v>
          </cell>
          <cell r="F396">
            <v>0</v>
          </cell>
          <cell r="G396">
            <v>27318.030300000104</v>
          </cell>
          <cell r="H396">
            <v>0</v>
          </cell>
        </row>
        <row r="397">
          <cell r="A397" t="str">
            <v>2.2.2.3.9.6</v>
          </cell>
          <cell r="B397" t="str">
            <v>SERVICIO DE TAXI</v>
          </cell>
          <cell r="C397">
            <v>660.00000000010186</v>
          </cell>
          <cell r="D397">
            <v>0</v>
          </cell>
          <cell r="E397">
            <v>0</v>
          </cell>
          <cell r="F397">
            <v>0</v>
          </cell>
          <cell r="G397">
            <v>660.00000000010186</v>
          </cell>
          <cell r="H397">
            <v>0</v>
          </cell>
        </row>
        <row r="398">
          <cell r="A398" t="str">
            <v>2.2.2.3.9.7</v>
          </cell>
          <cell r="B398" t="str">
            <v>BOLETOS PASAJE AUTOBUSES</v>
          </cell>
          <cell r="C398">
            <v>3351.2900000000809</v>
          </cell>
          <cell r="D398">
            <v>0</v>
          </cell>
          <cell r="E398">
            <v>134.47999999999999</v>
          </cell>
          <cell r="F398">
            <v>0</v>
          </cell>
          <cell r="G398">
            <v>3485.7700000000809</v>
          </cell>
          <cell r="H398">
            <v>0</v>
          </cell>
        </row>
        <row r="399">
          <cell r="A399" t="str">
            <v>2.2.2.3.10</v>
          </cell>
          <cell r="B399" t="str">
            <v xml:space="preserve"> DEPRECIACIONES </v>
          </cell>
          <cell r="C399">
            <v>447425.73170000978</v>
          </cell>
          <cell r="D399">
            <v>0</v>
          </cell>
          <cell r="E399">
            <v>62300.39350000002</v>
          </cell>
          <cell r="F399">
            <v>0</v>
          </cell>
          <cell r="G399">
            <v>509726.12520000979</v>
          </cell>
          <cell r="H399">
            <v>0</v>
          </cell>
        </row>
        <row r="400">
          <cell r="A400" t="str">
            <v>2.2.2.3.10.2</v>
          </cell>
          <cell r="B400" t="str">
            <v>DEPRECIACION DE MAQUINARIA Y EQUIPO</v>
          </cell>
          <cell r="C400">
            <v>429952.80750000989</v>
          </cell>
          <cell r="D400">
            <v>0</v>
          </cell>
          <cell r="E400">
            <v>60128.581400000017</v>
          </cell>
          <cell r="F400">
            <v>0</v>
          </cell>
          <cell r="G400">
            <v>490081.38890000992</v>
          </cell>
          <cell r="H400">
            <v>0</v>
          </cell>
        </row>
        <row r="401">
          <cell r="A401" t="str">
            <v>2.2.2.3.10.3</v>
          </cell>
          <cell r="B401" t="str">
            <v>DEPRECIACION DE EQUIPO DE TRANSPORTE</v>
          </cell>
          <cell r="C401">
            <v>10918.661999999989</v>
          </cell>
          <cell r="D401">
            <v>0</v>
          </cell>
          <cell r="E401">
            <v>1559.806</v>
          </cell>
          <cell r="F401">
            <v>0</v>
          </cell>
          <cell r="G401">
            <v>12478.46799999999</v>
          </cell>
          <cell r="H401">
            <v>0</v>
          </cell>
        </row>
        <row r="402">
          <cell r="A402" t="str">
            <v>2.2.2.3.10.4</v>
          </cell>
          <cell r="B402" t="str">
            <v>DEPRECIACION DE MOBILIARIO Y EQUIPO DE OFICINA</v>
          </cell>
          <cell r="C402">
            <v>543.11790000000019</v>
          </cell>
          <cell r="D402">
            <v>0</v>
          </cell>
          <cell r="E402">
            <v>102.9757</v>
          </cell>
          <cell r="F402">
            <v>0</v>
          </cell>
          <cell r="G402">
            <v>646.09360000000015</v>
          </cell>
          <cell r="H402">
            <v>0</v>
          </cell>
        </row>
        <row r="403">
          <cell r="A403" t="str">
            <v>2.2.2.3.10.5</v>
          </cell>
          <cell r="B403" t="str">
            <v>DEPRECIACION DE EQUIPO DE COMPUTO</v>
          </cell>
          <cell r="C403">
            <v>6011.1442999998399</v>
          </cell>
          <cell r="D403">
            <v>0</v>
          </cell>
          <cell r="E403">
            <v>509.03039999999999</v>
          </cell>
          <cell r="F403">
            <v>0</v>
          </cell>
          <cell r="G403">
            <v>6520.1746999998395</v>
          </cell>
          <cell r="H403">
            <v>0</v>
          </cell>
        </row>
        <row r="404">
          <cell r="A404" t="str">
            <v>2.2.2.3.12</v>
          </cell>
          <cell r="B404" t="str">
            <v xml:space="preserve"> TELEFONO </v>
          </cell>
          <cell r="C404">
            <v>87112.050000000017</v>
          </cell>
          <cell r="D404">
            <v>0</v>
          </cell>
          <cell r="E404">
            <v>11620.929999999998</v>
          </cell>
          <cell r="F404">
            <v>0</v>
          </cell>
          <cell r="G404">
            <v>98732.98000000001</v>
          </cell>
          <cell r="H404">
            <v>0</v>
          </cell>
        </row>
        <row r="405">
          <cell r="A405" t="str">
            <v>2.2.2.3.12.1</v>
          </cell>
          <cell r="B405" t="str">
            <v>TELEFONO FIJO</v>
          </cell>
          <cell r="C405">
            <v>15617.209999999934</v>
          </cell>
          <cell r="D405">
            <v>0</v>
          </cell>
          <cell r="E405">
            <v>2231.0300000000002</v>
          </cell>
          <cell r="F405">
            <v>0</v>
          </cell>
          <cell r="G405">
            <v>17848.239999999932</v>
          </cell>
          <cell r="H405">
            <v>0</v>
          </cell>
        </row>
        <row r="406">
          <cell r="A406" t="str">
            <v>2.2.2.3.12.2</v>
          </cell>
          <cell r="B406" t="str">
            <v xml:space="preserve"> SERVICIO DE TELEFONIA CELULAR </v>
          </cell>
          <cell r="C406">
            <v>71494.840000000084</v>
          </cell>
          <cell r="D406">
            <v>0</v>
          </cell>
          <cell r="E406">
            <v>9389.8999999999978</v>
          </cell>
          <cell r="F406">
            <v>0</v>
          </cell>
          <cell r="G406">
            <v>80884.740000000078</v>
          </cell>
          <cell r="H406">
            <v>0</v>
          </cell>
        </row>
        <row r="407">
          <cell r="A407" t="str">
            <v>2.2.2.3.12.2.1</v>
          </cell>
          <cell r="B407" t="str">
            <v>SERVICIO DE TELEFONIA CELULAR</v>
          </cell>
          <cell r="C407">
            <v>65045.840000000084</v>
          </cell>
          <cell r="D407">
            <v>0</v>
          </cell>
          <cell r="E407">
            <v>9389.8999999999978</v>
          </cell>
          <cell r="F407">
            <v>0</v>
          </cell>
          <cell r="G407">
            <v>74435.740000000078</v>
          </cell>
          <cell r="H407">
            <v>0</v>
          </cell>
        </row>
        <row r="408">
          <cell r="A408" t="str">
            <v>2.2.2.3.12.2.2</v>
          </cell>
          <cell r="B408" t="str">
            <v>SERVICIO DE TELEFONIA CELULAR EXENTO</v>
          </cell>
          <cell r="C408">
            <v>6449</v>
          </cell>
          <cell r="D408">
            <v>0</v>
          </cell>
          <cell r="E408">
            <v>0</v>
          </cell>
          <cell r="F408">
            <v>0</v>
          </cell>
          <cell r="G408">
            <v>6449</v>
          </cell>
          <cell r="H408">
            <v>0</v>
          </cell>
        </row>
        <row r="409">
          <cell r="A409" t="str">
            <v>2.2.2.3.13</v>
          </cell>
          <cell r="B409" t="str">
            <v>INTERNET</v>
          </cell>
          <cell r="C409">
            <v>500</v>
          </cell>
          <cell r="D409">
            <v>0</v>
          </cell>
          <cell r="E409">
            <v>0</v>
          </cell>
          <cell r="F409">
            <v>0</v>
          </cell>
          <cell r="G409">
            <v>500</v>
          </cell>
          <cell r="H409">
            <v>0</v>
          </cell>
        </row>
        <row r="410">
          <cell r="A410" t="str">
            <v>2.2.2.3.14</v>
          </cell>
          <cell r="B410" t="str">
            <v xml:space="preserve"> AGUA </v>
          </cell>
          <cell r="C410">
            <v>1370.0000000000109</v>
          </cell>
          <cell r="D410">
            <v>0</v>
          </cell>
          <cell r="E410">
            <v>704</v>
          </cell>
          <cell r="F410">
            <v>0</v>
          </cell>
          <cell r="G410">
            <v>2074.0000000000109</v>
          </cell>
          <cell r="H410">
            <v>0</v>
          </cell>
        </row>
        <row r="411">
          <cell r="A411" t="str">
            <v>2.2.2.3.14.3</v>
          </cell>
          <cell r="B411" t="str">
            <v>AGUA PURIFICADA (GASTOS)</v>
          </cell>
          <cell r="C411">
            <v>1370.0000000000109</v>
          </cell>
          <cell r="D411">
            <v>0</v>
          </cell>
          <cell r="E411">
            <v>704</v>
          </cell>
          <cell r="F411">
            <v>0</v>
          </cell>
          <cell r="G411">
            <v>2074.0000000000109</v>
          </cell>
          <cell r="H411">
            <v>0</v>
          </cell>
        </row>
        <row r="412">
          <cell r="A412" t="str">
            <v>2.2.2.3.15</v>
          </cell>
          <cell r="B412" t="str">
            <v xml:space="preserve"> ENERGIA ELECTRICA </v>
          </cell>
          <cell r="C412">
            <v>457.57000000000096</v>
          </cell>
          <cell r="D412">
            <v>0</v>
          </cell>
          <cell r="E412">
            <v>0</v>
          </cell>
          <cell r="F412">
            <v>0</v>
          </cell>
          <cell r="G412">
            <v>457.57000000000096</v>
          </cell>
          <cell r="H412">
            <v>0</v>
          </cell>
        </row>
        <row r="413">
          <cell r="A413" t="str">
            <v>2.2.2.3.15.1</v>
          </cell>
          <cell r="B413" t="str">
            <v>ENERGIA ELECTRICA</v>
          </cell>
          <cell r="C413">
            <v>423.69000000000096</v>
          </cell>
          <cell r="D413">
            <v>0</v>
          </cell>
          <cell r="E413">
            <v>0</v>
          </cell>
          <cell r="F413">
            <v>0</v>
          </cell>
          <cell r="G413">
            <v>423.69000000000096</v>
          </cell>
          <cell r="H413">
            <v>0</v>
          </cell>
        </row>
        <row r="414">
          <cell r="A414" t="str">
            <v>2.2.2.3.15.2</v>
          </cell>
          <cell r="B414" t="str">
            <v>DAP (DERECHO DE ALUMBRADO PUBLICO)</v>
          </cell>
          <cell r="C414">
            <v>33.879999999999995</v>
          </cell>
          <cell r="D414">
            <v>0</v>
          </cell>
          <cell r="E414">
            <v>0</v>
          </cell>
          <cell r="F414">
            <v>0</v>
          </cell>
          <cell r="G414">
            <v>33.879999999999995</v>
          </cell>
          <cell r="H414">
            <v>0</v>
          </cell>
        </row>
        <row r="415">
          <cell r="A415" t="str">
            <v>2.2.2.3.16</v>
          </cell>
          <cell r="B415" t="str">
            <v xml:space="preserve"> VIGILANCIA Y SEGURIDAD </v>
          </cell>
          <cell r="C415">
            <v>8334.3899999999776</v>
          </cell>
          <cell r="D415">
            <v>0</v>
          </cell>
          <cell r="E415">
            <v>1261.3499999999999</v>
          </cell>
          <cell r="F415">
            <v>0</v>
          </cell>
          <cell r="G415">
            <v>9595.739999999978</v>
          </cell>
          <cell r="H415">
            <v>0</v>
          </cell>
        </row>
        <row r="416">
          <cell r="A416" t="str">
            <v>2.2.2.3.16.1</v>
          </cell>
          <cell r="B416" t="str">
            <v>MONITOREO ALARMA</v>
          </cell>
          <cell r="C416">
            <v>8334.3899999999776</v>
          </cell>
          <cell r="D416">
            <v>0</v>
          </cell>
          <cell r="E416">
            <v>1261.3499999999999</v>
          </cell>
          <cell r="F416">
            <v>0</v>
          </cell>
          <cell r="G416">
            <v>9595.739999999978</v>
          </cell>
          <cell r="H416">
            <v>0</v>
          </cell>
        </row>
        <row r="417">
          <cell r="A417" t="str">
            <v>2.2.2.3.17</v>
          </cell>
          <cell r="B417" t="str">
            <v>LIMPIEZA Y ASEO</v>
          </cell>
          <cell r="C417">
            <v>3200</v>
          </cell>
          <cell r="D417">
            <v>0</v>
          </cell>
          <cell r="E417">
            <v>2785.4789999999998</v>
          </cell>
          <cell r="F417">
            <v>0</v>
          </cell>
          <cell r="G417">
            <v>5985.4789999999994</v>
          </cell>
          <cell r="H417">
            <v>0</v>
          </cell>
        </row>
        <row r="418">
          <cell r="A418" t="str">
            <v>2.2.2.3.18</v>
          </cell>
          <cell r="B418" t="str">
            <v xml:space="preserve"> PAPELERIA Y ARTICULOS DE OFICINA </v>
          </cell>
          <cell r="C418">
            <v>63847.360000000073</v>
          </cell>
          <cell r="D418">
            <v>0</v>
          </cell>
          <cell r="E418">
            <v>15188.1345</v>
          </cell>
          <cell r="F418">
            <v>0</v>
          </cell>
          <cell r="G418">
            <v>79035.494500000073</v>
          </cell>
          <cell r="H418">
            <v>0</v>
          </cell>
        </row>
        <row r="419">
          <cell r="A419" t="str">
            <v>2.2.2.3.18.1</v>
          </cell>
          <cell r="B419" t="str">
            <v>PAPELERIA Y ARTICULOS DE OFICINA</v>
          </cell>
          <cell r="C419">
            <v>63847.360000000073</v>
          </cell>
          <cell r="D419">
            <v>0</v>
          </cell>
          <cell r="E419">
            <v>15188.1345</v>
          </cell>
          <cell r="F419">
            <v>0</v>
          </cell>
          <cell r="G419">
            <v>79035.494500000073</v>
          </cell>
          <cell r="H419">
            <v>0</v>
          </cell>
        </row>
        <row r="420">
          <cell r="A420" t="str">
            <v>2.2.2.3.19</v>
          </cell>
          <cell r="B420" t="str">
            <v xml:space="preserve"> MANTENIMIENTO Y CONSERVACION </v>
          </cell>
          <cell r="C420">
            <v>177044.52479999949</v>
          </cell>
          <cell r="D420">
            <v>0</v>
          </cell>
          <cell r="E420">
            <v>26129.568299999999</v>
          </cell>
          <cell r="F420">
            <v>0</v>
          </cell>
          <cell r="G420">
            <v>203174.0930999995</v>
          </cell>
          <cell r="H420">
            <v>0</v>
          </cell>
        </row>
        <row r="421">
          <cell r="A421" t="str">
            <v>2.2.2.3.19.1</v>
          </cell>
          <cell r="B421" t="str">
            <v>MANTENIMIENTO DE MAQUINARIA Y EQUIPO</v>
          </cell>
          <cell r="C421">
            <v>101420</v>
          </cell>
          <cell r="D421">
            <v>0</v>
          </cell>
          <cell r="E421">
            <v>8008</v>
          </cell>
          <cell r="F421">
            <v>0</v>
          </cell>
          <cell r="G421">
            <v>109428</v>
          </cell>
          <cell r="H421">
            <v>0</v>
          </cell>
        </row>
        <row r="422">
          <cell r="A422" t="str">
            <v>2.2.2.3.19.2</v>
          </cell>
          <cell r="B422" t="str">
            <v>MANTENIMIENTO DE EDIFICIO</v>
          </cell>
          <cell r="C422">
            <v>5473.8199999999852</v>
          </cell>
          <cell r="D422">
            <v>0</v>
          </cell>
          <cell r="E422">
            <v>3191.940000000001</v>
          </cell>
          <cell r="F422">
            <v>0</v>
          </cell>
          <cell r="G422">
            <v>8665.7599999999857</v>
          </cell>
          <cell r="H422">
            <v>0</v>
          </cell>
        </row>
        <row r="423">
          <cell r="A423" t="str">
            <v>2.2.2.3.19.4</v>
          </cell>
          <cell r="B423" t="str">
            <v>MANTENIMIENTO DE EQUIPO DE COMPUTO</v>
          </cell>
          <cell r="C423">
            <v>5349.6700000000128</v>
          </cell>
          <cell r="D423">
            <v>0</v>
          </cell>
          <cell r="E423">
            <v>616.44830000000002</v>
          </cell>
          <cell r="F423">
            <v>0</v>
          </cell>
          <cell r="G423">
            <v>5966.1183000000128</v>
          </cell>
          <cell r="H423">
            <v>0</v>
          </cell>
        </row>
        <row r="424">
          <cell r="A424" t="str">
            <v>2.2.2.3.19.5</v>
          </cell>
          <cell r="B424" t="str">
            <v>MANTENIMIENTO DE EQUIPO DE TRANSPORTE</v>
          </cell>
          <cell r="C424">
            <v>44915.534799999499</v>
          </cell>
          <cell r="D424">
            <v>0</v>
          </cell>
          <cell r="E424">
            <v>4313.18</v>
          </cell>
          <cell r="F424">
            <v>0</v>
          </cell>
          <cell r="G424">
            <v>49228.7147999995</v>
          </cell>
          <cell r="H424">
            <v>0</v>
          </cell>
        </row>
        <row r="425">
          <cell r="A425" t="str">
            <v>2.2.2.3.19.7</v>
          </cell>
          <cell r="B425" t="str">
            <v>MANTENIMIENTO DE OTROS EQUIPOS</v>
          </cell>
          <cell r="C425">
            <v>19885.5</v>
          </cell>
          <cell r="D425">
            <v>0</v>
          </cell>
          <cell r="E425">
            <v>10000</v>
          </cell>
          <cell r="F425">
            <v>0</v>
          </cell>
          <cell r="G425">
            <v>29885.5</v>
          </cell>
          <cell r="H425">
            <v>0</v>
          </cell>
        </row>
        <row r="426">
          <cell r="A426" t="str">
            <v>2.2.2.3.20</v>
          </cell>
          <cell r="B426" t="str">
            <v xml:space="preserve"> SEGUROS Y FIANZAS </v>
          </cell>
          <cell r="C426">
            <v>20561.930000000182</v>
          </cell>
          <cell r="D426">
            <v>0</v>
          </cell>
          <cell r="E426">
            <v>1675.44</v>
          </cell>
          <cell r="F426">
            <v>0</v>
          </cell>
          <cell r="G426">
            <v>22237.370000000181</v>
          </cell>
          <cell r="H426">
            <v>0</v>
          </cell>
        </row>
        <row r="427">
          <cell r="A427" t="str">
            <v>2.2.2.3.20.3</v>
          </cell>
          <cell r="B427" t="str">
            <v>SEGUROS DE AUTOMOVIL</v>
          </cell>
          <cell r="C427">
            <v>20109.310000000085</v>
          </cell>
          <cell r="D427">
            <v>0</v>
          </cell>
          <cell r="E427">
            <v>1610.78</v>
          </cell>
          <cell r="F427">
            <v>0</v>
          </cell>
          <cell r="G427">
            <v>21720.090000000084</v>
          </cell>
          <cell r="H427">
            <v>0</v>
          </cell>
        </row>
        <row r="428">
          <cell r="A428" t="str">
            <v>2.2.2.3.20.7</v>
          </cell>
          <cell r="B428" t="str">
            <v>OTROS SEGUROS Y FIANZAS</v>
          </cell>
          <cell r="C428">
            <v>452.62000000009721</v>
          </cell>
          <cell r="D428">
            <v>0</v>
          </cell>
          <cell r="E428">
            <v>64.66</v>
          </cell>
          <cell r="F428">
            <v>0</v>
          </cell>
          <cell r="G428">
            <v>517.28000000009717</v>
          </cell>
          <cell r="H428">
            <v>0</v>
          </cell>
        </row>
        <row r="429">
          <cell r="A429" t="str">
            <v>2.2.2.3.21</v>
          </cell>
          <cell r="B429" t="str">
            <v xml:space="preserve"> OTROS IMPUESTOS Y DERECHOS </v>
          </cell>
          <cell r="C429">
            <v>1247.42</v>
          </cell>
          <cell r="D429">
            <v>0</v>
          </cell>
          <cell r="E429">
            <v>612.95000000000005</v>
          </cell>
          <cell r="F429">
            <v>0</v>
          </cell>
          <cell r="G429">
            <v>1860.3700000000001</v>
          </cell>
          <cell r="H429">
            <v>0</v>
          </cell>
        </row>
        <row r="430">
          <cell r="A430" t="str">
            <v>2.2.2.3.21.3</v>
          </cell>
          <cell r="B430" t="str">
            <v>PAGO DE DERECHOS</v>
          </cell>
          <cell r="C430">
            <v>1247.42</v>
          </cell>
          <cell r="D430">
            <v>0</v>
          </cell>
          <cell r="E430">
            <v>612.95000000000005</v>
          </cell>
          <cell r="F430">
            <v>0</v>
          </cell>
          <cell r="G430">
            <v>1860.3700000000001</v>
          </cell>
          <cell r="H430">
            <v>0</v>
          </cell>
        </row>
        <row r="431">
          <cell r="A431" t="str">
            <v>2.2.2.3.22</v>
          </cell>
          <cell r="B431" t="str">
            <v>RECARGOS FISCALES</v>
          </cell>
          <cell r="C431">
            <v>221</v>
          </cell>
          <cell r="D431">
            <v>0</v>
          </cell>
          <cell r="E431">
            <v>0</v>
          </cell>
          <cell r="F431">
            <v>0</v>
          </cell>
          <cell r="G431">
            <v>221</v>
          </cell>
          <cell r="H431">
            <v>0</v>
          </cell>
        </row>
        <row r="432">
          <cell r="A432" t="str">
            <v>2.2.2.3.23</v>
          </cell>
          <cell r="B432" t="str">
            <v xml:space="preserve"> MULTAS </v>
          </cell>
          <cell r="C432">
            <v>2140.3999999999996</v>
          </cell>
          <cell r="D432">
            <v>0</v>
          </cell>
          <cell r="E432">
            <v>434.4</v>
          </cell>
          <cell r="F432">
            <v>0</v>
          </cell>
          <cell r="G432">
            <v>2574.7999999999997</v>
          </cell>
          <cell r="H432">
            <v>0</v>
          </cell>
        </row>
        <row r="433">
          <cell r="A433" t="str">
            <v>2.2.2.3.23.2</v>
          </cell>
          <cell r="B433" t="str">
            <v>MULTAS DE TRANSITO</v>
          </cell>
          <cell r="C433">
            <v>2140.3999999999996</v>
          </cell>
          <cell r="D433">
            <v>0</v>
          </cell>
          <cell r="E433">
            <v>434.4</v>
          </cell>
          <cell r="F433">
            <v>0</v>
          </cell>
          <cell r="G433">
            <v>2574.7999999999997</v>
          </cell>
          <cell r="H433">
            <v>0</v>
          </cell>
        </row>
        <row r="434">
          <cell r="A434" t="str">
            <v>2.2.2.3.24</v>
          </cell>
          <cell r="B434" t="str">
            <v xml:space="preserve"> CUOTAS Y SUSCRIPCIONES </v>
          </cell>
          <cell r="C434">
            <v>11982.758600000001</v>
          </cell>
          <cell r="D434">
            <v>0</v>
          </cell>
          <cell r="E434">
            <v>1551.7326999999998</v>
          </cell>
          <cell r="F434">
            <v>0</v>
          </cell>
          <cell r="G434">
            <v>13534.4913</v>
          </cell>
          <cell r="H434">
            <v>0</v>
          </cell>
        </row>
        <row r="435">
          <cell r="A435" t="str">
            <v>2.2.2.3.24.8</v>
          </cell>
          <cell r="B435" t="str">
            <v>OTRAS CUOTAS Y SUSCRIPCIONES</v>
          </cell>
          <cell r="C435">
            <v>11982.758600000001</v>
          </cell>
          <cell r="D435">
            <v>0</v>
          </cell>
          <cell r="E435">
            <v>1551.7240999999999</v>
          </cell>
          <cell r="F435">
            <v>0</v>
          </cell>
          <cell r="G435">
            <v>13534.4827</v>
          </cell>
          <cell r="H435">
            <v>0</v>
          </cell>
        </row>
        <row r="436">
          <cell r="A436" t="str">
            <v>2.2.2.3.25</v>
          </cell>
          <cell r="B436" t="str">
            <v>PROPAGANDA Y PUBLICIDAD</v>
          </cell>
          <cell r="C436">
            <v>0</v>
          </cell>
          <cell r="D436">
            <v>0</v>
          </cell>
          <cell r="E436">
            <v>10250</v>
          </cell>
          <cell r="F436">
            <v>0</v>
          </cell>
          <cell r="G436">
            <v>10250</v>
          </cell>
          <cell r="H436">
            <v>0</v>
          </cell>
        </row>
        <row r="437">
          <cell r="A437" t="str">
            <v>2.2.2.3.26</v>
          </cell>
          <cell r="B437" t="str">
            <v>CAPACITACION AL PERSONAL</v>
          </cell>
          <cell r="C437">
            <v>0</v>
          </cell>
          <cell r="D437">
            <v>0</v>
          </cell>
          <cell r="E437">
            <v>20000</v>
          </cell>
          <cell r="F437">
            <v>0</v>
          </cell>
          <cell r="G437">
            <v>20000</v>
          </cell>
          <cell r="H437">
            <v>0</v>
          </cell>
        </row>
        <row r="438">
          <cell r="A438" t="str">
            <v>2.2.2.3.28</v>
          </cell>
          <cell r="B438" t="str">
            <v>ASISTENCIA TECNICA</v>
          </cell>
          <cell r="C438">
            <v>1545</v>
          </cell>
          <cell r="D438">
            <v>0</v>
          </cell>
          <cell r="E438">
            <v>0</v>
          </cell>
          <cell r="F438">
            <v>0</v>
          </cell>
          <cell r="G438">
            <v>1545</v>
          </cell>
          <cell r="H438">
            <v>0</v>
          </cell>
        </row>
        <row r="439">
          <cell r="A439" t="str">
            <v>2.2.2.3.33</v>
          </cell>
          <cell r="B439" t="str">
            <v>COMISIONES SOBRE VENTAS</v>
          </cell>
          <cell r="C439">
            <v>22759.760000000002</v>
          </cell>
          <cell r="D439">
            <v>0</v>
          </cell>
          <cell r="E439">
            <v>0</v>
          </cell>
          <cell r="F439">
            <v>0</v>
          </cell>
          <cell r="G439">
            <v>22759.760000000002</v>
          </cell>
          <cell r="H439">
            <v>0</v>
          </cell>
        </row>
        <row r="440">
          <cell r="A440" t="str">
            <v>2.2.2.3.34</v>
          </cell>
          <cell r="B440" t="str">
            <v xml:space="preserve"> COMISIONES BANCARIAS </v>
          </cell>
          <cell r="C440">
            <v>6583.5099999997692</v>
          </cell>
          <cell r="D440">
            <v>0</v>
          </cell>
          <cell r="E440">
            <v>655</v>
          </cell>
          <cell r="F440">
            <v>0</v>
          </cell>
          <cell r="G440">
            <v>7238.499999999769</v>
          </cell>
          <cell r="H440">
            <v>0</v>
          </cell>
        </row>
        <row r="441">
          <cell r="A441" t="str">
            <v>2.2.2.3.34.1</v>
          </cell>
          <cell r="B441" t="str">
            <v>COMISIONES BANCARIAS</v>
          </cell>
          <cell r="C441">
            <v>6583.5099999997692</v>
          </cell>
          <cell r="D441">
            <v>0</v>
          </cell>
          <cell r="E441">
            <v>655</v>
          </cell>
          <cell r="F441">
            <v>0</v>
          </cell>
          <cell r="G441">
            <v>7238.499999999769</v>
          </cell>
          <cell r="H441">
            <v>0</v>
          </cell>
        </row>
        <row r="442">
          <cell r="A442" t="str">
            <v>2.2.2.3.36</v>
          </cell>
          <cell r="B442" t="str">
            <v>OTRAS COMISIONES</v>
          </cell>
          <cell r="C442">
            <v>441.37919999999576</v>
          </cell>
          <cell r="D442">
            <v>0</v>
          </cell>
          <cell r="E442">
            <v>102.58</v>
          </cell>
          <cell r="F442">
            <v>0</v>
          </cell>
          <cell r="G442">
            <v>543.9591999999958</v>
          </cell>
          <cell r="H442">
            <v>0</v>
          </cell>
        </row>
        <row r="443">
          <cell r="A443" t="str">
            <v>2.2.2.3.50</v>
          </cell>
          <cell r="B443" t="str">
            <v>CAFETERIA Y GASTOS DE COMEDOR</v>
          </cell>
          <cell r="C443">
            <v>23068.575099999376</v>
          </cell>
          <cell r="D443">
            <v>0</v>
          </cell>
          <cell r="E443">
            <v>6148.4898000000003</v>
          </cell>
          <cell r="F443">
            <v>0</v>
          </cell>
          <cell r="G443">
            <v>29217.064899999375</v>
          </cell>
          <cell r="H443">
            <v>0</v>
          </cell>
        </row>
        <row r="444">
          <cell r="A444" t="str">
            <v>2.2.2.3.51</v>
          </cell>
          <cell r="B444" t="str">
            <v>HERRAMIENTAS DE MANO  Y EQUIPO MENOR</v>
          </cell>
          <cell r="C444">
            <v>0</v>
          </cell>
          <cell r="D444">
            <v>0</v>
          </cell>
          <cell r="E444">
            <v>799.68000000000006</v>
          </cell>
          <cell r="F444">
            <v>0</v>
          </cell>
          <cell r="G444">
            <v>799.68000000000006</v>
          </cell>
          <cell r="H444">
            <v>0</v>
          </cell>
        </row>
        <row r="445">
          <cell r="A445" t="str">
            <v>2.2.2.3.52</v>
          </cell>
          <cell r="B445" t="str">
            <v>BOTIQUIN DE PRIMEROS AUXILIOS</v>
          </cell>
          <cell r="C445">
            <v>0</v>
          </cell>
          <cell r="D445">
            <v>0</v>
          </cell>
          <cell r="E445">
            <v>74.5</v>
          </cell>
          <cell r="F445">
            <v>0</v>
          </cell>
          <cell r="G445">
            <v>74.5</v>
          </cell>
          <cell r="H445">
            <v>0</v>
          </cell>
        </row>
        <row r="446">
          <cell r="A446" t="str">
            <v>2.2.2.3.54</v>
          </cell>
          <cell r="B446" t="str">
            <v>RENTA DE AUTOMOVILES</v>
          </cell>
          <cell r="C446">
            <v>228473.48999999918</v>
          </cell>
          <cell r="D446">
            <v>0</v>
          </cell>
          <cell r="E446">
            <v>32639.07</v>
          </cell>
          <cell r="F446">
            <v>0</v>
          </cell>
          <cell r="G446">
            <v>261112.55999999918</v>
          </cell>
          <cell r="H446">
            <v>0</v>
          </cell>
        </row>
        <row r="447">
          <cell r="A447" t="str">
            <v>2.2.2.3.61</v>
          </cell>
          <cell r="B447" t="str">
            <v>GASTOS VARIOS</v>
          </cell>
          <cell r="C447">
            <v>23924.981700000411</v>
          </cell>
          <cell r="D447">
            <v>0</v>
          </cell>
          <cell r="E447">
            <v>42.36</v>
          </cell>
          <cell r="F447">
            <v>0</v>
          </cell>
          <cell r="G447">
            <v>23967.341700000412</v>
          </cell>
          <cell r="H447">
            <v>0</v>
          </cell>
        </row>
        <row r="448">
          <cell r="A448" t="str">
            <v>2.2.2.3.72</v>
          </cell>
          <cell r="B448" t="str">
            <v>ESTACIONAMIENTOS PUBLICOS</v>
          </cell>
          <cell r="C448">
            <v>2152.567999999912</v>
          </cell>
          <cell r="D448">
            <v>0</v>
          </cell>
          <cell r="E448">
            <v>376.2</v>
          </cell>
          <cell r="F448">
            <v>0</v>
          </cell>
          <cell r="G448">
            <v>2528.7679999999118</v>
          </cell>
          <cell r="H448">
            <v>0</v>
          </cell>
        </row>
        <row r="449">
          <cell r="A449" t="str">
            <v>2.2.2.3.82</v>
          </cell>
          <cell r="B449" t="str">
            <v xml:space="preserve"> OTROS GASTOS GENERALES </v>
          </cell>
          <cell r="C449">
            <v>12402.770000000295</v>
          </cell>
          <cell r="D449">
            <v>0</v>
          </cell>
          <cell r="E449">
            <v>283.33</v>
          </cell>
          <cell r="F449">
            <v>0</v>
          </cell>
          <cell r="G449">
            <v>12686.100000000297</v>
          </cell>
          <cell r="H449">
            <v>0</v>
          </cell>
        </row>
        <row r="450">
          <cell r="A450" t="str">
            <v>2.2.2.3.82.1</v>
          </cell>
          <cell r="B450" t="str">
            <v>SERVICIOS TENENCIA/REFRENDO</v>
          </cell>
          <cell r="C450">
            <v>9725.570000000298</v>
          </cell>
          <cell r="D450">
            <v>0</v>
          </cell>
          <cell r="E450">
            <v>15.53</v>
          </cell>
          <cell r="F450">
            <v>0</v>
          </cell>
          <cell r="G450">
            <v>9741.1000000002987</v>
          </cell>
          <cell r="H450">
            <v>0</v>
          </cell>
        </row>
        <row r="451">
          <cell r="A451" t="str">
            <v>2.2.2.3.82.3</v>
          </cell>
          <cell r="B451" t="str">
            <v>EMPAQUES, ENVIOS</v>
          </cell>
          <cell r="C451">
            <v>2677.1999999999971</v>
          </cell>
          <cell r="D451">
            <v>0</v>
          </cell>
          <cell r="E451">
            <v>267.8</v>
          </cell>
          <cell r="F451">
            <v>0</v>
          </cell>
          <cell r="G451">
            <v>2944.9999999999973</v>
          </cell>
          <cell r="H451">
            <v>0</v>
          </cell>
        </row>
        <row r="452">
          <cell r="A452" t="str">
            <v>2.3</v>
          </cell>
          <cell r="B452" t="str">
            <v xml:space="preserve"> OTROS INGRESOS Y OTROS GASTOS </v>
          </cell>
          <cell r="C452">
            <v>0</v>
          </cell>
          <cell r="D452">
            <v>-350712.06317900075</v>
          </cell>
          <cell r="E452">
            <v>4861.0483030000005</v>
          </cell>
          <cell r="F452">
            <v>1.5027999999999999</v>
          </cell>
          <cell r="G452">
            <v>0</v>
          </cell>
          <cell r="H452">
            <v>-355571.60868200078</v>
          </cell>
        </row>
        <row r="453">
          <cell r="A453" t="str">
            <v>2.3.1</v>
          </cell>
          <cell r="B453" t="str">
            <v xml:space="preserve"> OTROS INGRESOS </v>
          </cell>
          <cell r="C453">
            <v>0</v>
          </cell>
          <cell r="D453">
            <v>-88.412011000109487</v>
          </cell>
          <cell r="E453">
            <v>0.97620299999999938</v>
          </cell>
          <cell r="F453">
            <v>1.5027999999999999</v>
          </cell>
          <cell r="G453">
            <v>0</v>
          </cell>
          <cell r="H453">
            <v>-87.885414000109492</v>
          </cell>
        </row>
        <row r="454">
          <cell r="A454" t="str">
            <v>2.3.1.13</v>
          </cell>
          <cell r="B454" t="str">
            <v>AJUSTE POR SALDOS PEQUEÑOS</v>
          </cell>
          <cell r="C454">
            <v>0</v>
          </cell>
          <cell r="D454">
            <v>-87.412011000109487</v>
          </cell>
          <cell r="E454">
            <v>0.97620299999999938</v>
          </cell>
          <cell r="F454">
            <v>1.5027999999999999</v>
          </cell>
          <cell r="G454">
            <v>0</v>
          </cell>
          <cell r="H454">
            <v>-86.885414000109492</v>
          </cell>
        </row>
        <row r="455">
          <cell r="A455" t="str">
            <v>2.3.1.14</v>
          </cell>
          <cell r="B455" t="str">
            <v>REDONDEO</v>
          </cell>
          <cell r="C455">
            <v>0</v>
          </cell>
          <cell r="D455">
            <v>-0.99999999999999978</v>
          </cell>
          <cell r="E455">
            <v>0</v>
          </cell>
          <cell r="F455">
            <v>0</v>
          </cell>
          <cell r="G455">
            <v>0</v>
          </cell>
          <cell r="H455">
            <v>-0.99999999999999978</v>
          </cell>
        </row>
        <row r="456">
          <cell r="A456" t="str">
            <v>2.3.2</v>
          </cell>
          <cell r="B456" t="str">
            <v xml:space="preserve"> OTROS GASTOS </v>
          </cell>
          <cell r="C456">
            <v>350623.65116800065</v>
          </cell>
          <cell r="D456">
            <v>0</v>
          </cell>
          <cell r="E456">
            <v>4860.0721000000003</v>
          </cell>
          <cell r="F456">
            <v>0</v>
          </cell>
          <cell r="G456">
            <v>355483.72326800064</v>
          </cell>
          <cell r="H456">
            <v>0</v>
          </cell>
        </row>
        <row r="457">
          <cell r="A457" t="str">
            <v>2.3.2.1</v>
          </cell>
          <cell r="B457" t="str">
            <v>OTROS GASTOS</v>
          </cell>
          <cell r="C457">
            <v>35164.079999999725</v>
          </cell>
          <cell r="D457">
            <v>0</v>
          </cell>
          <cell r="E457">
            <v>4860.0721000000003</v>
          </cell>
          <cell r="F457">
            <v>0</v>
          </cell>
          <cell r="G457">
            <v>40024.152099999723</v>
          </cell>
          <cell r="H457">
            <v>0</v>
          </cell>
        </row>
        <row r="458">
          <cell r="A458" t="str">
            <v>2.3.2.8</v>
          </cell>
          <cell r="B458" t="str">
            <v>PERDIDA POR CUENTAS INCOBRABLES</v>
          </cell>
          <cell r="C458">
            <v>211944.70143700001</v>
          </cell>
          <cell r="D458">
            <v>0</v>
          </cell>
          <cell r="E458">
            <v>0</v>
          </cell>
          <cell r="F458">
            <v>0</v>
          </cell>
          <cell r="G458">
            <v>211944.70143700001</v>
          </cell>
          <cell r="H458">
            <v>0</v>
          </cell>
        </row>
        <row r="459">
          <cell r="A459" t="str">
            <v>2.3.2.11</v>
          </cell>
          <cell r="B459" t="str">
            <v>MERMAS Y/O DESPERDICIOS DE INVENTARIOS</v>
          </cell>
          <cell r="C459">
            <v>63008.509731000173</v>
          </cell>
          <cell r="D459">
            <v>0</v>
          </cell>
          <cell r="E459">
            <v>0</v>
          </cell>
          <cell r="F459">
            <v>0</v>
          </cell>
          <cell r="G459">
            <v>63008.509731000173</v>
          </cell>
          <cell r="H459">
            <v>0</v>
          </cell>
        </row>
        <row r="460">
          <cell r="A460" t="str">
            <v>2.3.2.14</v>
          </cell>
          <cell r="B460" t="str">
            <v xml:space="preserve"> GASTOS PERSONALES </v>
          </cell>
          <cell r="C460">
            <v>40506.359999999811</v>
          </cell>
          <cell r="D460">
            <v>0</v>
          </cell>
          <cell r="E460">
            <v>0</v>
          </cell>
          <cell r="F460">
            <v>0</v>
          </cell>
          <cell r="G460">
            <v>40506.359999999811</v>
          </cell>
          <cell r="H460">
            <v>0</v>
          </cell>
        </row>
        <row r="461">
          <cell r="A461" t="str">
            <v>2.3.2.14.2</v>
          </cell>
          <cell r="B461" t="str">
            <v xml:space="preserve"> DEDUCCIONES PERSONALES </v>
          </cell>
          <cell r="C461">
            <v>40506.359999999811</v>
          </cell>
          <cell r="D461">
            <v>0</v>
          </cell>
          <cell r="E461">
            <v>0</v>
          </cell>
          <cell r="F461">
            <v>0</v>
          </cell>
          <cell r="G461">
            <v>40506.359999999811</v>
          </cell>
          <cell r="H461">
            <v>0</v>
          </cell>
        </row>
        <row r="462">
          <cell r="A462" t="str">
            <v>2.3.2.14.2.1</v>
          </cell>
          <cell r="B462" t="str">
            <v>PRIMAS DE SEGUROS  DE GASTOS MEDICOS</v>
          </cell>
          <cell r="C462">
            <v>40506.359999999811</v>
          </cell>
          <cell r="D462">
            <v>0</v>
          </cell>
          <cell r="E462">
            <v>0</v>
          </cell>
          <cell r="F462">
            <v>0</v>
          </cell>
          <cell r="G462">
            <v>40506.359999999811</v>
          </cell>
          <cell r="H462">
            <v>0</v>
          </cell>
        </row>
        <row r="463">
          <cell r="A463" t="str">
            <v>2.4</v>
          </cell>
          <cell r="B463" t="str">
            <v xml:space="preserve"> RESULTADO INTEGRAL DE FINANCIAMIENTO </v>
          </cell>
          <cell r="C463">
            <v>6736.3365000004596</v>
          </cell>
          <cell r="D463">
            <v>0</v>
          </cell>
          <cell r="E463">
            <v>50050.189099999996</v>
          </cell>
          <cell r="F463">
            <v>569.7636</v>
          </cell>
          <cell r="G463">
            <v>56216.762000000454</v>
          </cell>
          <cell r="H463">
            <v>0</v>
          </cell>
        </row>
        <row r="464">
          <cell r="A464" t="str">
            <v>2.4.1</v>
          </cell>
          <cell r="B464" t="str">
            <v xml:space="preserve"> INTERESES A CARGO </v>
          </cell>
          <cell r="C464">
            <v>29661.930000000011</v>
          </cell>
          <cell r="D464">
            <v>0</v>
          </cell>
          <cell r="E464">
            <v>4023.46</v>
          </cell>
          <cell r="F464">
            <v>0</v>
          </cell>
          <cell r="G464">
            <v>33685.390000000014</v>
          </cell>
          <cell r="H464">
            <v>0</v>
          </cell>
        </row>
        <row r="465">
          <cell r="A465" t="str">
            <v>2.4.1.1</v>
          </cell>
          <cell r="B465" t="str">
            <v xml:space="preserve"> INTERESES A CARGO BANCARIOS </v>
          </cell>
          <cell r="C465">
            <v>19015.73000000001</v>
          </cell>
          <cell r="D465">
            <v>0</v>
          </cell>
          <cell r="E465">
            <v>2824.31</v>
          </cell>
          <cell r="F465">
            <v>0</v>
          </cell>
          <cell r="G465">
            <v>21840.040000000012</v>
          </cell>
          <cell r="H465">
            <v>0</v>
          </cell>
        </row>
        <row r="466">
          <cell r="A466" t="str">
            <v>2.4.1.1.1</v>
          </cell>
          <cell r="B466" t="str">
            <v>INTERESES A CARGO NACIONALES BANCARIOS</v>
          </cell>
          <cell r="C466">
            <v>19015.73000000001</v>
          </cell>
          <cell r="D466">
            <v>0</v>
          </cell>
          <cell r="E466">
            <v>2824.31</v>
          </cell>
          <cell r="F466">
            <v>0</v>
          </cell>
          <cell r="G466">
            <v>21840.040000000012</v>
          </cell>
          <cell r="H466">
            <v>0</v>
          </cell>
        </row>
        <row r="467">
          <cell r="A467" t="str">
            <v>2.4.1.3</v>
          </cell>
          <cell r="B467" t="str">
            <v xml:space="preserve"> INTERESES A CARGO DE PERSONAS MORALES </v>
          </cell>
          <cell r="C467">
            <v>10646.2</v>
          </cell>
          <cell r="D467">
            <v>0</v>
          </cell>
          <cell r="E467">
            <v>1199.1500000000001</v>
          </cell>
          <cell r="F467">
            <v>0</v>
          </cell>
          <cell r="G467">
            <v>11845.35</v>
          </cell>
          <cell r="H467">
            <v>0</v>
          </cell>
        </row>
        <row r="468">
          <cell r="A468" t="str">
            <v>2.4.1.3.1</v>
          </cell>
          <cell r="B468" t="str">
            <v>INTERESES A CARGO DE PERSONAS MORALES NACIONAL</v>
          </cell>
          <cell r="C468">
            <v>10646.2</v>
          </cell>
          <cell r="D468">
            <v>0</v>
          </cell>
          <cell r="E468">
            <v>1199.1500000000001</v>
          </cell>
          <cell r="F468">
            <v>0</v>
          </cell>
          <cell r="G468">
            <v>11845.35</v>
          </cell>
          <cell r="H468">
            <v>0</v>
          </cell>
        </row>
        <row r="469">
          <cell r="A469" t="str">
            <v>2.4.3</v>
          </cell>
          <cell r="B469" t="str">
            <v xml:space="preserve"> FLUCTUACION CAMBIARIA </v>
          </cell>
          <cell r="C469">
            <v>-12283.42969999963</v>
          </cell>
          <cell r="D469">
            <v>0</v>
          </cell>
          <cell r="E469">
            <v>46026.729099999997</v>
          </cell>
          <cell r="F469">
            <v>569.7636</v>
          </cell>
          <cell r="G469">
            <v>33173.535800000362</v>
          </cell>
          <cell r="H469">
            <v>0</v>
          </cell>
        </row>
        <row r="470">
          <cell r="A470" t="str">
            <v>2.4.3.1</v>
          </cell>
          <cell r="B470" t="str">
            <v xml:space="preserve"> PERDIDA CAMBIARIA </v>
          </cell>
          <cell r="C470">
            <v>114760.73270000005</v>
          </cell>
          <cell r="D470">
            <v>0</v>
          </cell>
          <cell r="E470">
            <v>46026.729099999997</v>
          </cell>
          <cell r="F470">
            <v>0</v>
          </cell>
          <cell r="G470">
            <v>160787.46180000005</v>
          </cell>
          <cell r="H470">
            <v>0</v>
          </cell>
        </row>
        <row r="471">
          <cell r="A471" t="str">
            <v>2.4.3.1.1</v>
          </cell>
          <cell r="B471" t="str">
            <v>PERDIDA CAMBIARIA</v>
          </cell>
          <cell r="C471">
            <v>114760.73270000005</v>
          </cell>
          <cell r="D471">
            <v>0</v>
          </cell>
          <cell r="E471">
            <v>46026.729099999997</v>
          </cell>
          <cell r="F471">
            <v>0</v>
          </cell>
          <cell r="G471">
            <v>160787.46180000005</v>
          </cell>
          <cell r="H471">
            <v>0</v>
          </cell>
        </row>
        <row r="472">
          <cell r="A472" t="str">
            <v>2.4.3.2</v>
          </cell>
          <cell r="B472" t="str">
            <v xml:space="preserve"> GANANCIA CAMBIARIA </v>
          </cell>
          <cell r="C472">
            <v>0</v>
          </cell>
          <cell r="D472">
            <v>127044.16239999968</v>
          </cell>
          <cell r="E472">
            <v>0</v>
          </cell>
          <cell r="F472">
            <v>569.7636</v>
          </cell>
          <cell r="G472">
            <v>0</v>
          </cell>
          <cell r="H472">
            <v>127613.92599999969</v>
          </cell>
        </row>
        <row r="473">
          <cell r="A473" t="str">
            <v>2.4.3.2.1</v>
          </cell>
          <cell r="B473" t="str">
            <v>GANANCIA CAMBIARIA</v>
          </cell>
          <cell r="C473">
            <v>0</v>
          </cell>
          <cell r="D473">
            <v>127044.16239999968</v>
          </cell>
          <cell r="E473">
            <v>0</v>
          </cell>
          <cell r="F473">
            <v>569.7636</v>
          </cell>
          <cell r="G473">
            <v>0</v>
          </cell>
          <cell r="H473">
            <v>127613.92599999969</v>
          </cell>
        </row>
        <row r="474">
          <cell r="A474" t="str">
            <v>2.4.6</v>
          </cell>
          <cell r="B474" t="str">
            <v xml:space="preserve"> OTROS CONCEPTOS FINANCIEROS </v>
          </cell>
          <cell r="C474">
            <v>-10642.163799999922</v>
          </cell>
          <cell r="D474">
            <v>0</v>
          </cell>
          <cell r="E474">
            <v>0</v>
          </cell>
          <cell r="F474">
            <v>0</v>
          </cell>
          <cell r="G474">
            <v>-10642.163799999922</v>
          </cell>
          <cell r="H474">
            <v>0</v>
          </cell>
        </row>
        <row r="475">
          <cell r="A475" t="str">
            <v>2.4.6.1</v>
          </cell>
          <cell r="B475" t="str">
            <v xml:space="preserve"> OTROS CONCEPTOS FINANCIEROS A CARGO </v>
          </cell>
          <cell r="C475">
            <v>245</v>
          </cell>
          <cell r="D475">
            <v>0</v>
          </cell>
          <cell r="E475">
            <v>0</v>
          </cell>
          <cell r="F475">
            <v>0</v>
          </cell>
          <cell r="G475">
            <v>245</v>
          </cell>
          <cell r="H475">
            <v>0</v>
          </cell>
        </row>
        <row r="476">
          <cell r="A476" t="str">
            <v>2.4.6.1.2</v>
          </cell>
          <cell r="B476" t="str">
            <v>ACTUALIZACION DE CONTRIBUCIONES</v>
          </cell>
          <cell r="C476">
            <v>245</v>
          </cell>
          <cell r="D476">
            <v>0</v>
          </cell>
          <cell r="E476">
            <v>0</v>
          </cell>
          <cell r="F476">
            <v>0</v>
          </cell>
          <cell r="G476">
            <v>245</v>
          </cell>
          <cell r="H476">
            <v>0</v>
          </cell>
        </row>
        <row r="477">
          <cell r="A477" t="str">
            <v>2.4.6.2</v>
          </cell>
          <cell r="B477" t="str">
            <v xml:space="preserve"> OTROS CONCEPTOS FINANCIEROS A FAVOR </v>
          </cell>
          <cell r="C477">
            <v>0</v>
          </cell>
          <cell r="D477">
            <v>10887.163799999922</v>
          </cell>
          <cell r="E477">
            <v>0</v>
          </cell>
          <cell r="F477">
            <v>0</v>
          </cell>
          <cell r="G477">
            <v>0</v>
          </cell>
          <cell r="H477">
            <v>10887.163799999922</v>
          </cell>
        </row>
        <row r="478">
          <cell r="A478" t="str">
            <v>2.4.6.2.2</v>
          </cell>
          <cell r="B478" t="str">
            <v>DESCUENTO SOBRE COMPRAS COMERCIAL</v>
          </cell>
          <cell r="C478">
            <v>0</v>
          </cell>
          <cell r="D478">
            <v>10887.163799999922</v>
          </cell>
          <cell r="E478">
            <v>0</v>
          </cell>
          <cell r="F478">
            <v>0</v>
          </cell>
          <cell r="G478">
            <v>0</v>
          </cell>
          <cell r="H478">
            <v>10887.163799999922</v>
          </cell>
        </row>
        <row r="479">
          <cell r="A479"/>
          <cell r="B479" t="str">
            <v>&lt;div align="right"&gt; TOTALES &lt;/div&gt;</v>
          </cell>
          <cell r="C479">
            <v>30833921.924718719</v>
          </cell>
          <cell r="D479">
            <v>30833922.597061787</v>
          </cell>
          <cell r="E479">
            <v>8426147.5632168911</v>
          </cell>
          <cell r="F479">
            <v>8426147.5632139947</v>
          </cell>
          <cell r="G479">
            <v>31676407.545575723</v>
          </cell>
          <cell r="H479">
            <v>31676408.217915885</v>
          </cell>
        </row>
      </sheetData>
      <sheetData sheetId="8">
        <row r="2">
          <cell r="A2" t="str">
            <v>1.1</v>
          </cell>
          <cell r="B2" t="str">
            <v xml:space="preserve"> ACTIVO </v>
          </cell>
          <cell r="C2">
            <v>21421212.095172964</v>
          </cell>
          <cell r="D2">
            <v>0</v>
          </cell>
          <cell r="E2">
            <v>4962888.7753549945</v>
          </cell>
          <cell r="F2">
            <v>4802792.8083686652</v>
          </cell>
          <cell r="G2">
            <v>21581308.062159281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17979575.261672929</v>
          </cell>
          <cell r="D3">
            <v>0</v>
          </cell>
          <cell r="E3">
            <v>4962888.7753549945</v>
          </cell>
          <cell r="F3">
            <v>4740991.3202686654</v>
          </cell>
          <cell r="G3">
            <v>18201472.71675925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247610.77845251758</v>
          </cell>
          <cell r="D4">
            <v>0</v>
          </cell>
          <cell r="E4">
            <v>1898255.42</v>
          </cell>
          <cell r="F4">
            <v>1763411.1500000001</v>
          </cell>
          <cell r="G4">
            <v>382455.04845251748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247610.77845251758</v>
          </cell>
          <cell r="D5">
            <v>0</v>
          </cell>
          <cell r="E5">
            <v>1898255.42</v>
          </cell>
          <cell r="F5">
            <v>1763411.1500000001</v>
          </cell>
          <cell r="G5">
            <v>382455.04845251748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247610.77845251758</v>
          </cell>
          <cell r="D6">
            <v>0</v>
          </cell>
          <cell r="E6">
            <v>1898255.42</v>
          </cell>
          <cell r="F6">
            <v>1763411.1500000001</v>
          </cell>
          <cell r="G6">
            <v>382455.04845251748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13674.90280000004</v>
          </cell>
          <cell r="D7">
            <v>0</v>
          </cell>
          <cell r="E7">
            <v>0</v>
          </cell>
          <cell r="F7">
            <v>0</v>
          </cell>
          <cell r="G7">
            <v>13674.90280000004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13674.90280000004</v>
          </cell>
          <cell r="D8">
            <v>0</v>
          </cell>
          <cell r="E8">
            <v>0</v>
          </cell>
          <cell r="F8">
            <v>0</v>
          </cell>
          <cell r="G8">
            <v>13674.90280000004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13674.90280000004</v>
          </cell>
          <cell r="D9">
            <v>0</v>
          </cell>
          <cell r="E9">
            <v>0</v>
          </cell>
          <cell r="F9">
            <v>0</v>
          </cell>
          <cell r="G9">
            <v>13674.90280000004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233935.87565251754</v>
          </cell>
          <cell r="D10">
            <v>0</v>
          </cell>
          <cell r="E10">
            <v>1898255.42</v>
          </cell>
          <cell r="F10">
            <v>1763411.1500000001</v>
          </cell>
          <cell r="G10">
            <v>368780.14565251744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233935.87565251754</v>
          </cell>
          <cell r="D11">
            <v>0</v>
          </cell>
          <cell r="E11">
            <v>1898255.42</v>
          </cell>
          <cell r="F11">
            <v>1763411.1500000001</v>
          </cell>
          <cell r="G11">
            <v>368780.14565251744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154667.50570049882</v>
          </cell>
          <cell r="D12">
            <v>0</v>
          </cell>
          <cell r="E12">
            <v>1734996.7</v>
          </cell>
          <cell r="F12">
            <v>1558142.81</v>
          </cell>
          <cell r="G12">
            <v>331521.39570049872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14625.120000020601</v>
          </cell>
          <cell r="D13">
            <v>0</v>
          </cell>
          <cell r="E13">
            <v>137475.4</v>
          </cell>
          <cell r="F13">
            <v>117258.27</v>
          </cell>
          <cell r="G13">
            <v>34842.250000020591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64643.249999998137</v>
          </cell>
          <cell r="D14">
            <v>0</v>
          </cell>
          <cell r="E14">
            <v>25783.32</v>
          </cell>
          <cell r="F14">
            <v>88010.07</v>
          </cell>
          <cell r="G14">
            <v>2416.4999999981301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4419888.461834739</v>
          </cell>
          <cell r="D15">
            <v>0</v>
          </cell>
          <cell r="E15">
            <v>1640797.5011040005</v>
          </cell>
          <cell r="F15">
            <v>1813625.2218096703</v>
          </cell>
          <cell r="G15">
            <v>4247060.7411290696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4133978.6623789794</v>
          </cell>
          <cell r="D16">
            <v>0</v>
          </cell>
          <cell r="E16">
            <v>1606694.0347040005</v>
          </cell>
          <cell r="F16">
            <v>1779635.4118096703</v>
          </cell>
          <cell r="G16">
            <v>3961037.2852733098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4133978.6623789794</v>
          </cell>
          <cell r="D17">
            <v>0</v>
          </cell>
          <cell r="E17">
            <v>1606694.0347040005</v>
          </cell>
          <cell r="F17">
            <v>1779635.4118096703</v>
          </cell>
          <cell r="G17">
            <v>3961037.2852733098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29574.152799998876</v>
          </cell>
          <cell r="D18">
            <v>0</v>
          </cell>
          <cell r="E18">
            <v>0</v>
          </cell>
          <cell r="F18">
            <v>1682</v>
          </cell>
          <cell r="G18">
            <v>27892.152799998876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40085.086718557402</v>
          </cell>
          <cell r="D19">
            <v>0</v>
          </cell>
          <cell r="E19">
            <v>51203.664400000009</v>
          </cell>
          <cell r="F19">
            <v>60613.299805000002</v>
          </cell>
          <cell r="G19">
            <v>30675.451313557409</v>
          </cell>
          <cell r="H19">
            <v>0</v>
          </cell>
        </row>
        <row r="20">
          <cell r="A20" t="str">
            <v>1.1.1.3.1.1.5</v>
          </cell>
          <cell r="B20" t="str">
            <v>ERNESTO GERARDO MORA PANDURO</v>
          </cell>
          <cell r="C20">
            <v>0</v>
          </cell>
          <cell r="D20">
            <v>0</v>
          </cell>
          <cell r="E20">
            <v>5104.1275999999998</v>
          </cell>
          <cell r="F20">
            <v>5104.1275999999998</v>
          </cell>
          <cell r="G20">
            <v>0</v>
          </cell>
          <cell r="H20">
            <v>0</v>
          </cell>
        </row>
        <row r="21">
          <cell r="A21" t="str">
            <v>1.1.1.3.1.1.7</v>
          </cell>
          <cell r="B21" t="str">
            <v xml:space="preserve">HOSPITALES H, S.A. DE C.V.  </v>
          </cell>
          <cell r="C21">
            <v>0</v>
          </cell>
          <cell r="D21">
            <v>0</v>
          </cell>
          <cell r="E21">
            <v>4649.3612000000003</v>
          </cell>
          <cell r="F21">
            <v>0</v>
          </cell>
          <cell r="G21">
            <v>4649.3655999999764</v>
          </cell>
          <cell r="H21">
            <v>0</v>
          </cell>
        </row>
        <row r="22">
          <cell r="A22" t="str">
            <v>1.1.1.3.1.1.8</v>
          </cell>
          <cell r="B22" t="str">
            <v xml:space="preserve">INTER HOSP S.A DE C.V.  </v>
          </cell>
          <cell r="C22">
            <v>166937.26039800141</v>
          </cell>
          <cell r="D22">
            <v>0</v>
          </cell>
          <cell r="E22">
            <v>126693.982</v>
          </cell>
          <cell r="F22">
            <v>97452.528000999999</v>
          </cell>
          <cell r="G22">
            <v>196178.71439700143</v>
          </cell>
          <cell r="H22">
            <v>0</v>
          </cell>
        </row>
        <row r="23">
          <cell r="A23" t="str">
            <v>1.1.1.3.1.1.9</v>
          </cell>
          <cell r="B23" t="str">
            <v xml:space="preserve">HOSPITAL CQS S.A DE C.V  </v>
          </cell>
          <cell r="C23">
            <v>73913.204800000298</v>
          </cell>
          <cell r="D23">
            <v>0</v>
          </cell>
          <cell r="E23">
            <v>228456.00279999999</v>
          </cell>
          <cell r="F23">
            <v>63881.524799999999</v>
          </cell>
          <cell r="G23">
            <v>238487.6828000003</v>
          </cell>
          <cell r="H23">
            <v>0</v>
          </cell>
        </row>
        <row r="24">
          <cell r="A24" t="str">
            <v>1.1.1.3.1.1.10</v>
          </cell>
          <cell r="B24" t="str">
            <v xml:space="preserve">LOMAS SPORTS CLINIC AMBULATORIAS S.A. DE C.V.  </v>
          </cell>
          <cell r="C24">
            <v>138631.27730399789</v>
          </cell>
          <cell r="D24">
            <v>0</v>
          </cell>
          <cell r="E24">
            <v>0</v>
          </cell>
          <cell r="F24">
            <v>0</v>
          </cell>
          <cell r="G24">
            <v>138631.27730399789</v>
          </cell>
          <cell r="H24">
            <v>0</v>
          </cell>
        </row>
        <row r="25">
          <cell r="A25" t="str">
            <v>1.1.1.3.1.1.11</v>
          </cell>
          <cell r="B25" t="str">
            <v xml:space="preserve">SERVICIOS INTEGRALES EN REHABILITACION NUEVA VIDA ACTIVA, S.C.  </v>
          </cell>
          <cell r="C25">
            <v>-13907.797500002896</v>
          </cell>
          <cell r="D25">
            <v>0</v>
          </cell>
          <cell r="E25">
            <v>0</v>
          </cell>
          <cell r="F25">
            <v>2.0099999999999998</v>
          </cell>
          <cell r="G25">
            <v>-13909.807500002897</v>
          </cell>
          <cell r="H25">
            <v>0</v>
          </cell>
        </row>
        <row r="26">
          <cell r="A26" t="str">
            <v>1.1.1.3.1.1.15</v>
          </cell>
          <cell r="B26" t="str">
            <v xml:space="preserve">INTER MEDICA SOLUTIONS DM S.A. DE C.V.  </v>
          </cell>
          <cell r="C26">
            <v>70881.120599014685</v>
          </cell>
          <cell r="D26">
            <v>0</v>
          </cell>
          <cell r="E26">
            <v>52200</v>
          </cell>
          <cell r="F26">
            <v>70882.878799999991</v>
          </cell>
          <cell r="G26">
            <v>52198.241799014693</v>
          </cell>
          <cell r="H26">
            <v>0</v>
          </cell>
        </row>
        <row r="27">
          <cell r="A27" t="str">
            <v>1.1.1.3.1.1.17</v>
          </cell>
          <cell r="B27" t="str">
            <v xml:space="preserve">HOSPITAL SANTA COLETA, S.A.DE C.V.  </v>
          </cell>
          <cell r="C27">
            <v>42583.646400000085</v>
          </cell>
          <cell r="D27">
            <v>0</v>
          </cell>
          <cell r="E27">
            <v>0</v>
          </cell>
          <cell r="F27">
            <v>42583.646400000012</v>
          </cell>
          <cell r="G27">
            <v>0</v>
          </cell>
          <cell r="H27">
            <v>0</v>
          </cell>
        </row>
        <row r="28">
          <cell r="A28" t="str">
            <v>1.1.1.3.1.1.20</v>
          </cell>
          <cell r="B28" t="str">
            <v xml:space="preserve">CENTRO HOSPITALARIO UNIVERSIDAD S.A. DE C.V.  </v>
          </cell>
          <cell r="C28">
            <v>163416.81840702891</v>
          </cell>
          <cell r="D28">
            <v>0</v>
          </cell>
          <cell r="E28">
            <v>174940.86440000011</v>
          </cell>
          <cell r="F28">
            <v>37465.227598999998</v>
          </cell>
          <cell r="G28">
            <v>300892.45520802902</v>
          </cell>
          <cell r="H28">
            <v>0</v>
          </cell>
        </row>
        <row r="29">
          <cell r="A29" t="str">
            <v>1.1.1.3.1.1.21</v>
          </cell>
          <cell r="B29" t="str">
            <v xml:space="preserve">CENTRO HOSPITALARIO PATRIOTISMO S.A. DE C.V.  </v>
          </cell>
          <cell r="C29">
            <v>625587.35460000392</v>
          </cell>
          <cell r="D29">
            <v>0</v>
          </cell>
          <cell r="E29">
            <v>104048.7752</v>
          </cell>
          <cell r="F29">
            <v>0</v>
          </cell>
          <cell r="G29">
            <v>729636.12980000395</v>
          </cell>
          <cell r="H29">
            <v>0</v>
          </cell>
        </row>
        <row r="30">
          <cell r="A30" t="str">
            <v>1.1.1.3.1.1.22</v>
          </cell>
          <cell r="B30" t="str">
            <v xml:space="preserve">WTC SPORTS CLINIC AMBULATORIAS S.A. DE C.V.  </v>
          </cell>
          <cell r="C30">
            <v>173343.46360499901</v>
          </cell>
          <cell r="D30">
            <v>0</v>
          </cell>
          <cell r="E30">
            <v>0</v>
          </cell>
          <cell r="F30">
            <v>0</v>
          </cell>
          <cell r="G30">
            <v>173343.46360499901</v>
          </cell>
          <cell r="H30">
            <v>0</v>
          </cell>
        </row>
        <row r="31">
          <cell r="A31" t="str">
            <v>1.1.1.3.1.1.23</v>
          </cell>
          <cell r="B31" t="str">
            <v xml:space="preserve">DISTRIBUIDORA DE ARTROSERVICIOS SA DE CV  </v>
          </cell>
          <cell r="C31">
            <v>9860.0047999999952</v>
          </cell>
          <cell r="D31">
            <v>0</v>
          </cell>
          <cell r="E31">
            <v>0</v>
          </cell>
          <cell r="F31">
            <v>0</v>
          </cell>
          <cell r="G31">
            <v>9860.0047999999952</v>
          </cell>
          <cell r="H31">
            <v>0</v>
          </cell>
        </row>
        <row r="32">
          <cell r="A32" t="str">
            <v>1.1.1.3.1.1.26</v>
          </cell>
          <cell r="B32" t="str">
            <v xml:space="preserve">STAR MEDICA, S.A. DE C.V.  </v>
          </cell>
          <cell r="C32">
            <v>305841.23100300413</v>
          </cell>
          <cell r="D32">
            <v>0</v>
          </cell>
          <cell r="E32">
            <v>151268.01360000001</v>
          </cell>
          <cell r="F32">
            <v>33754.596400000002</v>
          </cell>
          <cell r="G32">
            <v>423354.64820300415</v>
          </cell>
          <cell r="H32">
            <v>0</v>
          </cell>
        </row>
        <row r="33">
          <cell r="A33" t="str">
            <v>1.1.1.3.1.1.29</v>
          </cell>
          <cell r="B33" t="str">
            <v xml:space="preserve">OPERADORA SAN ANGEL INN S.A. DE C.V.  </v>
          </cell>
          <cell r="C33">
            <v>482371.72959799995</v>
          </cell>
          <cell r="D33">
            <v>0</v>
          </cell>
          <cell r="E33">
            <v>0</v>
          </cell>
          <cell r="F33">
            <v>175579.31680100001</v>
          </cell>
          <cell r="G33">
            <v>306792.41279699991</v>
          </cell>
          <cell r="H33">
            <v>0</v>
          </cell>
        </row>
        <row r="34">
          <cell r="A34" t="str">
            <v>1.1.1.3.1.1.30</v>
          </cell>
          <cell r="B34" t="str">
            <v xml:space="preserve">OPERADORA HMG S.A DE C.V  </v>
          </cell>
          <cell r="C34">
            <v>166596.02640199475</v>
          </cell>
          <cell r="D34">
            <v>0</v>
          </cell>
          <cell r="E34">
            <v>0</v>
          </cell>
          <cell r="F34">
            <v>166596.02160099999</v>
          </cell>
          <cell r="G34">
            <v>0</v>
          </cell>
          <cell r="H34">
            <v>0</v>
          </cell>
        </row>
        <row r="35">
          <cell r="A35" t="str">
            <v>1.1.1.3.1.1.34</v>
          </cell>
          <cell r="B35" t="str">
            <v xml:space="preserve">SERGIO BERNAL CADENA  </v>
          </cell>
          <cell r="C35">
            <v>96822.997600999544</v>
          </cell>
          <cell r="D35">
            <v>0</v>
          </cell>
          <cell r="E35">
            <v>0</v>
          </cell>
          <cell r="F35">
            <v>0</v>
          </cell>
          <cell r="G35">
            <v>96822.997600999544</v>
          </cell>
          <cell r="H35">
            <v>0</v>
          </cell>
        </row>
        <row r="36">
          <cell r="A36" t="str">
            <v>1.1.1.3.1.1.37</v>
          </cell>
          <cell r="B36" t="str">
            <v xml:space="preserve">CLS MEDICA EN ORTOPEDIA S DE RL DE CV  </v>
          </cell>
          <cell r="C36">
            <v>92084.517200000118</v>
          </cell>
          <cell r="D36">
            <v>0</v>
          </cell>
          <cell r="E36">
            <v>0</v>
          </cell>
          <cell r="F36">
            <v>0</v>
          </cell>
          <cell r="G36">
            <v>92084.517200000118</v>
          </cell>
          <cell r="H36">
            <v>0</v>
          </cell>
        </row>
        <row r="37">
          <cell r="A37" t="str">
            <v>1.1.1.3.1.1.38</v>
          </cell>
          <cell r="B37" t="str">
            <v xml:space="preserve">SERVICIOS DE SALUD DEL ESTADO DE QUERETARO  </v>
          </cell>
          <cell r="C37">
            <v>8000.4136013794923</v>
          </cell>
          <cell r="D37">
            <v>0</v>
          </cell>
          <cell r="E37">
            <v>0</v>
          </cell>
          <cell r="F37">
            <v>0</v>
          </cell>
          <cell r="G37">
            <v>8000.4136013794923</v>
          </cell>
          <cell r="H37">
            <v>0</v>
          </cell>
        </row>
        <row r="38">
          <cell r="A38" t="str">
            <v>1.1.1.3.1.1.39</v>
          </cell>
          <cell r="B38" t="str">
            <v xml:space="preserve">COMERCIALIZADORA Y DISTRIBUIDORA METROPOLITANA S.A. DE C.V.  </v>
          </cell>
          <cell r="C38">
            <v>14645</v>
          </cell>
          <cell r="D38">
            <v>0</v>
          </cell>
          <cell r="E38">
            <v>0</v>
          </cell>
          <cell r="F38">
            <v>14645</v>
          </cell>
          <cell r="G38">
            <v>0</v>
          </cell>
          <cell r="H38">
            <v>0</v>
          </cell>
        </row>
        <row r="39">
          <cell r="A39" t="str">
            <v>1.1.1.3.1.1.46</v>
          </cell>
          <cell r="B39" t="str">
            <v xml:space="preserve">HBD CENTRO DE CIRUGIA DE CORTA ESTANCIA MEXICO UNO S A P I DE C V  </v>
          </cell>
          <cell r="C39">
            <v>204464.88239999965</v>
          </cell>
          <cell r="D39">
            <v>0</v>
          </cell>
          <cell r="E39">
            <v>0</v>
          </cell>
          <cell r="F39">
            <v>0</v>
          </cell>
          <cell r="G39">
            <v>204464.88239999965</v>
          </cell>
          <cell r="H39">
            <v>0</v>
          </cell>
        </row>
        <row r="40">
          <cell r="A40" t="str">
            <v>1.1.1.3.1.1.48</v>
          </cell>
          <cell r="B40" t="str">
            <v xml:space="preserve">SATELITE SPORTS CLINIC AMBULATORIAS S.A. DE C.V.  </v>
          </cell>
          <cell r="C40">
            <v>64676.008400000399</v>
          </cell>
          <cell r="D40">
            <v>0</v>
          </cell>
          <cell r="E40">
            <v>0</v>
          </cell>
          <cell r="F40">
            <v>0</v>
          </cell>
          <cell r="G40">
            <v>64676.008400000399</v>
          </cell>
          <cell r="H40">
            <v>0</v>
          </cell>
        </row>
        <row r="41">
          <cell r="A41" t="str">
            <v>1.1.1.3.1.1.52</v>
          </cell>
          <cell r="B41" t="str">
            <v xml:space="preserve">CLINICA DE ESPECIALIDADES MEDICAS DEL SUR SC  </v>
          </cell>
          <cell r="C41">
            <v>25190.700793001801</v>
          </cell>
          <cell r="D41">
            <v>0</v>
          </cell>
          <cell r="E41">
            <v>28651.628799999999</v>
          </cell>
          <cell r="F41">
            <v>0</v>
          </cell>
          <cell r="G41">
            <v>53842.329593001799</v>
          </cell>
          <cell r="H41">
            <v>0</v>
          </cell>
        </row>
        <row r="42">
          <cell r="A42" t="str">
            <v>1.1.1.3.1.1.53</v>
          </cell>
          <cell r="B42" t="str">
            <v xml:space="preserve">NUEVO SANATORIO DURANGO S.A DE C.V  </v>
          </cell>
          <cell r="C42">
            <v>19796.572000000742</v>
          </cell>
          <cell r="D42">
            <v>0</v>
          </cell>
          <cell r="E42">
            <v>0</v>
          </cell>
          <cell r="F42">
            <v>0</v>
          </cell>
          <cell r="G42">
            <v>19796.572000000742</v>
          </cell>
          <cell r="H42">
            <v>0</v>
          </cell>
        </row>
        <row r="43">
          <cell r="A43" t="str">
            <v>1.1.1.3.1.1.64</v>
          </cell>
          <cell r="B43" t="str">
            <v xml:space="preserve">OPERADORA DE HOSPITALES ANGELES, S.A. DE C.V.  </v>
          </cell>
          <cell r="C43">
            <v>1844.4035999999032</v>
          </cell>
          <cell r="D43">
            <v>0</v>
          </cell>
          <cell r="E43">
            <v>0</v>
          </cell>
          <cell r="F43">
            <v>1844.4</v>
          </cell>
          <cell r="G43">
            <v>0</v>
          </cell>
          <cell r="H43">
            <v>0</v>
          </cell>
        </row>
        <row r="44">
          <cell r="A44" t="str">
            <v>1.1.1.3.1.1.88</v>
          </cell>
          <cell r="B44" t="str">
            <v xml:space="preserve">MEDICAL PAYMENT SOLUTION, S.C.  </v>
          </cell>
          <cell r="C44">
            <v>243645.8676000002</v>
          </cell>
          <cell r="D44">
            <v>0</v>
          </cell>
          <cell r="E44">
            <v>0</v>
          </cell>
          <cell r="F44">
            <v>0</v>
          </cell>
          <cell r="G44">
            <v>243645.8676000002</v>
          </cell>
          <cell r="H44">
            <v>0</v>
          </cell>
        </row>
        <row r="45">
          <cell r="A45" t="str">
            <v>1.1.1.3.1.1.112</v>
          </cell>
          <cell r="B45" t="str">
            <v xml:space="preserve">BRILOS DE MÉXICO S.A. DE C.V.  </v>
          </cell>
          <cell r="C45">
            <v>63355.662397000007</v>
          </cell>
          <cell r="D45">
            <v>0</v>
          </cell>
          <cell r="E45">
            <v>62758.320000000007</v>
          </cell>
          <cell r="F45">
            <v>101648.19</v>
          </cell>
          <cell r="G45">
            <v>24465.792397000012</v>
          </cell>
          <cell r="H45">
            <v>0</v>
          </cell>
        </row>
        <row r="46">
          <cell r="A46" t="str">
            <v>1.1.1.3.1.1.114</v>
          </cell>
          <cell r="B46" t="str">
            <v xml:space="preserve">HSAI CORTA ESTANCIA S.A. DE C.V.  </v>
          </cell>
          <cell r="C46">
            <v>158967.44800000009</v>
          </cell>
          <cell r="D46">
            <v>0</v>
          </cell>
          <cell r="E46">
            <v>0</v>
          </cell>
          <cell r="F46">
            <v>75947.171998999998</v>
          </cell>
          <cell r="G46">
            <v>83020.276001000093</v>
          </cell>
          <cell r="H46">
            <v>0</v>
          </cell>
        </row>
        <row r="47">
          <cell r="A47" t="str">
            <v>1.1.1.3.1.1.118</v>
          </cell>
          <cell r="B47" t="str">
            <v xml:space="preserve">APLICACIONES MEDICAS INTEGRALES S.A. DE C.V.  </v>
          </cell>
          <cell r="C47">
            <v>2.0400000154040754E-2</v>
          </cell>
          <cell r="D47">
            <v>0</v>
          </cell>
          <cell r="E47">
            <v>0</v>
          </cell>
          <cell r="F47">
            <v>0</v>
          </cell>
          <cell r="G47">
            <v>2.0400000154040754E-2</v>
          </cell>
          <cell r="H47">
            <v>0</v>
          </cell>
        </row>
        <row r="48">
          <cell r="A48" t="str">
            <v>1.1.1.3.1.1.145</v>
          </cell>
          <cell r="B48" t="str">
            <v>FRANCISCO CRUZ LOPEZ</v>
          </cell>
          <cell r="C48">
            <v>0</v>
          </cell>
          <cell r="D48">
            <v>0</v>
          </cell>
          <cell r="E48">
            <v>7618.0000239999999</v>
          </cell>
          <cell r="F48">
            <v>7618.0000239999999</v>
          </cell>
          <cell r="G48">
            <v>0</v>
          </cell>
          <cell r="H48">
            <v>0</v>
          </cell>
        </row>
        <row r="49">
          <cell r="A49" t="str">
            <v>1.1.1.3.1.1.185</v>
          </cell>
          <cell r="B49" t="str">
            <v>OLGA ARMINDA SALIM BALBOA</v>
          </cell>
          <cell r="C49">
            <v>31917.63200099998</v>
          </cell>
          <cell r="D49">
            <v>0</v>
          </cell>
          <cell r="E49">
            <v>0</v>
          </cell>
          <cell r="F49">
            <v>0</v>
          </cell>
          <cell r="G49">
            <v>31917.63200099998</v>
          </cell>
          <cell r="H49">
            <v>0</v>
          </cell>
        </row>
        <row r="50">
          <cell r="A50" t="str">
            <v>1.1.1.3.1.1.198</v>
          </cell>
          <cell r="B50" t="str">
            <v>JESUS IVAN MUÑOZ DIAZ</v>
          </cell>
          <cell r="C50">
            <v>127.23999999999978</v>
          </cell>
          <cell r="D50">
            <v>0</v>
          </cell>
          <cell r="E50">
            <v>0</v>
          </cell>
          <cell r="F50">
            <v>0</v>
          </cell>
          <cell r="G50">
            <v>127.23999999999978</v>
          </cell>
          <cell r="H50">
            <v>0</v>
          </cell>
        </row>
        <row r="51">
          <cell r="A51" t="str">
            <v>1.1.1.3.1.1.199</v>
          </cell>
          <cell r="B51" t="str">
            <v xml:space="preserve">PLANET MART SERVICES S.A DE C.V.  </v>
          </cell>
          <cell r="C51">
            <v>287550.743603996</v>
          </cell>
          <cell r="D51">
            <v>0</v>
          </cell>
          <cell r="E51">
            <v>182840.37160000001</v>
          </cell>
          <cell r="F51">
            <v>308430.74120000011</v>
          </cell>
          <cell r="G51">
            <v>161960.37400399591</v>
          </cell>
          <cell r="H51">
            <v>0</v>
          </cell>
        </row>
        <row r="52">
          <cell r="A52" t="str">
            <v>1.1.1.3.1.1.260</v>
          </cell>
          <cell r="B52" t="str">
            <v xml:space="preserve">ORTHOPEDICS HADAR, S.A. DE C.V.  </v>
          </cell>
          <cell r="C52">
            <v>24121.382201000175</v>
          </cell>
          <cell r="D52">
            <v>0</v>
          </cell>
          <cell r="E52">
            <v>0</v>
          </cell>
          <cell r="F52">
            <v>24121.382201</v>
          </cell>
          <cell r="G52">
            <v>0</v>
          </cell>
          <cell r="H52">
            <v>0</v>
          </cell>
        </row>
        <row r="53">
          <cell r="A53" t="str">
            <v>1.1.1.3.1.1.277</v>
          </cell>
          <cell r="B53" t="str">
            <v xml:space="preserve">CENTRO HOSPITALARIO MAC S.A. DE C.V.  </v>
          </cell>
          <cell r="C53">
            <v>75726.597998000012</v>
          </cell>
          <cell r="D53">
            <v>0</v>
          </cell>
          <cell r="E53">
            <v>21553.078400000009</v>
          </cell>
          <cell r="F53">
            <v>0</v>
          </cell>
          <cell r="G53">
            <v>97279.676398000025</v>
          </cell>
          <cell r="H53">
            <v>0</v>
          </cell>
        </row>
        <row r="54">
          <cell r="A54" t="str">
            <v>1.1.1.3.1.1.318</v>
          </cell>
          <cell r="B54" t="str">
            <v xml:space="preserve">RECYORTOPEDICS S.A. DE C.V.  </v>
          </cell>
          <cell r="C54">
            <v>15847.920000000042</v>
          </cell>
          <cell r="D54">
            <v>0</v>
          </cell>
          <cell r="E54">
            <v>46716.68</v>
          </cell>
          <cell r="F54">
            <v>25783.32</v>
          </cell>
          <cell r="G54">
            <v>36781.280000000042</v>
          </cell>
          <cell r="H54">
            <v>0</v>
          </cell>
        </row>
        <row r="55">
          <cell r="A55" t="str">
            <v>1.1.1.3.1.1.331</v>
          </cell>
          <cell r="B55" t="str">
            <v xml:space="preserve">TEMPO MEDICAL, SA DE CV  </v>
          </cell>
          <cell r="C55">
            <v>0</v>
          </cell>
          <cell r="D55">
            <v>0</v>
          </cell>
          <cell r="E55">
            <v>440.00006400000001</v>
          </cell>
          <cell r="F55">
            <v>0</v>
          </cell>
          <cell r="G55">
            <v>440.00006400000001</v>
          </cell>
          <cell r="H55">
            <v>0</v>
          </cell>
        </row>
        <row r="56">
          <cell r="A56" t="str">
            <v>1.1.1.3.1.1.335</v>
          </cell>
          <cell r="B56" t="str">
            <v xml:space="preserve">PLATINUM MEDIC SOLUTIONS, S.A. DE C.V.  </v>
          </cell>
          <cell r="C56">
            <v>28928.19600100012</v>
          </cell>
          <cell r="D56">
            <v>0</v>
          </cell>
          <cell r="E56">
            <v>0</v>
          </cell>
          <cell r="F56">
            <v>28928.196</v>
          </cell>
          <cell r="G56">
            <v>0</v>
          </cell>
          <cell r="H56">
            <v>0</v>
          </cell>
        </row>
        <row r="57">
          <cell r="A57" t="str">
            <v>1.1.1.3.1.1.360</v>
          </cell>
          <cell r="B57" t="str">
            <v xml:space="preserve">SYS ATENCION MEDICA S.C.  </v>
          </cell>
          <cell r="C57">
            <v>0</v>
          </cell>
          <cell r="D57">
            <v>0</v>
          </cell>
          <cell r="E57">
            <v>5800</v>
          </cell>
          <cell r="F57">
            <v>5800</v>
          </cell>
          <cell r="G57">
            <v>0</v>
          </cell>
          <cell r="H57">
            <v>0</v>
          </cell>
        </row>
        <row r="58">
          <cell r="A58" t="str">
            <v>1.1.1.3.1.1.373</v>
          </cell>
          <cell r="B58" t="str">
            <v xml:space="preserve">PROVEEDORA GENUS S.A. DE C.V.  </v>
          </cell>
          <cell r="C58">
            <v>0</v>
          </cell>
          <cell r="D58">
            <v>0</v>
          </cell>
          <cell r="E58">
            <v>261139.20000000001</v>
          </cell>
          <cell r="F58">
            <v>261139.20000000001</v>
          </cell>
          <cell r="G58">
            <v>0</v>
          </cell>
          <cell r="H58">
            <v>0</v>
          </cell>
        </row>
        <row r="59">
          <cell r="A59" t="str">
            <v>1.1.1.3.1.1.376</v>
          </cell>
          <cell r="B59" t="str">
            <v xml:space="preserve">ORTOLAP DEL SURESTE SA DE CV  </v>
          </cell>
          <cell r="C59">
            <v>117977.8348</v>
          </cell>
          <cell r="D59">
            <v>0</v>
          </cell>
          <cell r="E59">
            <v>0</v>
          </cell>
          <cell r="F59">
            <v>0</v>
          </cell>
          <cell r="G59">
            <v>117977.8348</v>
          </cell>
          <cell r="H59">
            <v>0</v>
          </cell>
        </row>
        <row r="60">
          <cell r="A60" t="str">
            <v>1.1.1.3.1.1.384</v>
          </cell>
          <cell r="B60" t="str">
            <v xml:space="preserve">SURGICAL SKILLS SC  </v>
          </cell>
          <cell r="C60">
            <v>2900</v>
          </cell>
          <cell r="D60">
            <v>0</v>
          </cell>
          <cell r="E60">
            <v>17400</v>
          </cell>
          <cell r="F60">
            <v>17400</v>
          </cell>
          <cell r="G60">
            <v>2900</v>
          </cell>
          <cell r="H60">
            <v>0</v>
          </cell>
        </row>
        <row r="61">
          <cell r="A61" t="str">
            <v>1.1.1.3.1.1.388</v>
          </cell>
          <cell r="B61" t="str">
            <v>KARINA ALEJANDRA MEDINA TENA</v>
          </cell>
          <cell r="C61">
            <v>17591.9568</v>
          </cell>
          <cell r="D61">
            <v>0</v>
          </cell>
          <cell r="E61">
            <v>0</v>
          </cell>
          <cell r="F61">
            <v>17591.9568</v>
          </cell>
          <cell r="G61">
            <v>0</v>
          </cell>
          <cell r="H61">
            <v>0</v>
          </cell>
        </row>
        <row r="62">
          <cell r="A62" t="str">
            <v>1.1.1.3.1.1.393</v>
          </cell>
          <cell r="B62" t="str">
            <v xml:space="preserve">GRUPO ORTOPEDICO DAVOS, S.A. DE C.V.  </v>
          </cell>
          <cell r="C62">
            <v>0</v>
          </cell>
          <cell r="D62">
            <v>0</v>
          </cell>
          <cell r="E62">
            <v>23800.000255999999</v>
          </cell>
          <cell r="F62">
            <v>23800.000255999999</v>
          </cell>
          <cell r="G62">
            <v>0</v>
          </cell>
          <cell r="H62">
            <v>0</v>
          </cell>
        </row>
        <row r="63">
          <cell r="A63" t="str">
            <v>1.1.1.3.1.1.406</v>
          </cell>
          <cell r="B63" t="str">
            <v xml:space="preserve">CADE INSTRUMENTS &amp;amp; TECH, S.A. DE C.V.  </v>
          </cell>
          <cell r="C63">
            <v>27459.287999999986</v>
          </cell>
          <cell r="D63">
            <v>0</v>
          </cell>
          <cell r="E63">
            <v>4373.2464</v>
          </cell>
          <cell r="F63">
            <v>30939.288001000001</v>
          </cell>
          <cell r="G63">
            <v>893.2463989999851</v>
          </cell>
          <cell r="H63">
            <v>0</v>
          </cell>
        </row>
        <row r="64">
          <cell r="A64" t="str">
            <v>1.1.1.3.1.1.415</v>
          </cell>
          <cell r="B64" t="str">
            <v>KARLA ALEXANDRA ARTEAGA MEJIA</v>
          </cell>
          <cell r="C64">
            <v>341.76919999999882</v>
          </cell>
          <cell r="D64">
            <v>0</v>
          </cell>
          <cell r="E64">
            <v>0</v>
          </cell>
          <cell r="F64">
            <v>0</v>
          </cell>
          <cell r="G64">
            <v>341.76919999999882</v>
          </cell>
          <cell r="H64">
            <v>0</v>
          </cell>
        </row>
        <row r="65">
          <cell r="A65" t="str">
            <v>1.1.1.3.1.1.422</v>
          </cell>
          <cell r="B65" t="str">
            <v>LUCIO MIGUEL MARTINEZ FLORES</v>
          </cell>
          <cell r="C65">
            <v>360.0001999999804</v>
          </cell>
          <cell r="D65">
            <v>0</v>
          </cell>
          <cell r="E65">
            <v>0</v>
          </cell>
          <cell r="F65">
            <v>0</v>
          </cell>
          <cell r="G65">
            <v>360.0001999999804</v>
          </cell>
          <cell r="H65">
            <v>0</v>
          </cell>
        </row>
        <row r="66">
          <cell r="A66" t="str">
            <v>1.1.1.3.1.1.424</v>
          </cell>
          <cell r="B66" t="str">
            <v>CESAR RIOS LEGASPI</v>
          </cell>
          <cell r="C66">
            <v>118.98959999999988</v>
          </cell>
          <cell r="D66">
            <v>0</v>
          </cell>
          <cell r="E66">
            <v>0</v>
          </cell>
          <cell r="F66">
            <v>118.9896</v>
          </cell>
          <cell r="G66">
            <v>0</v>
          </cell>
          <cell r="H66">
            <v>0</v>
          </cell>
        </row>
        <row r="67">
          <cell r="A67" t="str">
            <v>1.1.1.3.1.1.425</v>
          </cell>
          <cell r="B67" t="str">
            <v>MARIA ANTONIETA VAZQUEZ BOJORQUEZ</v>
          </cell>
          <cell r="C67">
            <v>33799.999960000001</v>
          </cell>
          <cell r="D67">
            <v>0</v>
          </cell>
          <cell r="E67">
            <v>0</v>
          </cell>
          <cell r="F67">
            <v>33799.999960000001</v>
          </cell>
          <cell r="G67">
            <v>0</v>
          </cell>
          <cell r="H67">
            <v>0</v>
          </cell>
        </row>
        <row r="68">
          <cell r="A68" t="str">
            <v>1.1.1.3.1.1.426</v>
          </cell>
          <cell r="B68" t="str">
            <v>HECTOR MARIO PEREZ VILLAREAL</v>
          </cell>
          <cell r="C68">
            <v>0</v>
          </cell>
          <cell r="D68">
            <v>0</v>
          </cell>
          <cell r="E68">
            <v>4408</v>
          </cell>
          <cell r="F68">
            <v>4408</v>
          </cell>
          <cell r="G68">
            <v>0</v>
          </cell>
          <cell r="H68">
            <v>0</v>
          </cell>
        </row>
        <row r="69">
          <cell r="A69" t="str">
            <v>1.1.1.3.1.1.427</v>
          </cell>
          <cell r="B69" t="str">
            <v>YOLANDA MARTHA ESPINOSA PEREZ</v>
          </cell>
          <cell r="C69">
            <v>0</v>
          </cell>
          <cell r="D69">
            <v>0</v>
          </cell>
          <cell r="E69">
            <v>24246.378000000001</v>
          </cell>
          <cell r="F69">
            <v>24246.378000000001</v>
          </cell>
          <cell r="G69">
            <v>0</v>
          </cell>
          <cell r="H69">
            <v>0</v>
          </cell>
        </row>
        <row r="70">
          <cell r="A70" t="str">
            <v>1.1.1.3.1.1.428</v>
          </cell>
          <cell r="B70" t="str">
            <v>ANGELINA CATALINA GARCIA LOURDES GUTIERREZ</v>
          </cell>
          <cell r="C70">
            <v>0</v>
          </cell>
          <cell r="D70">
            <v>0</v>
          </cell>
          <cell r="E70">
            <v>3062.4</v>
          </cell>
          <cell r="F70">
            <v>3062.4</v>
          </cell>
          <cell r="G70">
            <v>0</v>
          </cell>
          <cell r="H70">
            <v>0</v>
          </cell>
        </row>
        <row r="71">
          <cell r="A71" t="str">
            <v>1.1.1.3.1.1.429</v>
          </cell>
          <cell r="B71" t="str">
            <v>EMANUEL EDGAR RUIZ AGUILAR</v>
          </cell>
          <cell r="C71">
            <v>0</v>
          </cell>
          <cell r="D71">
            <v>0</v>
          </cell>
          <cell r="E71">
            <v>13321.93996</v>
          </cell>
          <cell r="F71">
            <v>12765.619961670391</v>
          </cell>
          <cell r="G71">
            <v>556.31999832960901</v>
          </cell>
          <cell r="H71">
            <v>0</v>
          </cell>
        </row>
        <row r="72">
          <cell r="A72" t="str">
            <v>1.1.1.3.2</v>
          </cell>
          <cell r="B72" t="str">
            <v xml:space="preserve"> A CARGO DE OTROS DEUDORES </v>
          </cell>
          <cell r="C72">
            <v>285909.79945575964</v>
          </cell>
          <cell r="D72">
            <v>0</v>
          </cell>
          <cell r="E72">
            <v>34103.466399999998</v>
          </cell>
          <cell r="F72">
            <v>33989.81</v>
          </cell>
          <cell r="G72">
            <v>286023.45585575962</v>
          </cell>
          <cell r="H72">
            <v>0</v>
          </cell>
        </row>
        <row r="73">
          <cell r="A73" t="str">
            <v>1.1.1.3.2.3</v>
          </cell>
          <cell r="B73" t="str">
            <v xml:space="preserve"> FUNCIONARIOS Y EMPLEADOS </v>
          </cell>
          <cell r="C73">
            <v>20000.000000000011</v>
          </cell>
          <cell r="D73">
            <v>0</v>
          </cell>
          <cell r="E73">
            <v>0</v>
          </cell>
          <cell r="F73">
            <v>0</v>
          </cell>
          <cell r="G73">
            <v>20000.000000000011</v>
          </cell>
          <cell r="H73">
            <v>0</v>
          </cell>
        </row>
        <row r="74">
          <cell r="A74" t="str">
            <v>1.1.1.3.2.3.1</v>
          </cell>
          <cell r="B74" t="str">
            <v xml:space="preserve"> PRESTAMOS A EMPLEADOS DIRECTO </v>
          </cell>
          <cell r="C74">
            <v>20000</v>
          </cell>
          <cell r="D74">
            <v>0</v>
          </cell>
          <cell r="E74">
            <v>0</v>
          </cell>
          <cell r="F74">
            <v>0</v>
          </cell>
          <cell r="G74">
            <v>20000</v>
          </cell>
          <cell r="H74">
            <v>0</v>
          </cell>
        </row>
        <row r="75">
          <cell r="A75" t="str">
            <v>1.1.1.3.2.3.1.6</v>
          </cell>
          <cell r="B75" t="str">
            <v xml:space="preserve"> JULIO CESAR FUENTES MENDOZA </v>
          </cell>
          <cell r="C75">
            <v>20000</v>
          </cell>
          <cell r="D75">
            <v>0</v>
          </cell>
          <cell r="E75">
            <v>0</v>
          </cell>
          <cell r="F75">
            <v>0</v>
          </cell>
          <cell r="G75">
            <v>20000</v>
          </cell>
          <cell r="H75">
            <v>0</v>
          </cell>
        </row>
        <row r="76">
          <cell r="A76" t="str">
            <v>1.1.1.3.2.3.1.6.1</v>
          </cell>
          <cell r="B76" t="str">
            <v>JULIO CESAR FUENTES MENDOZA 12/08/2021 PRESTAMO PERSONAL 20,000.00 Tasa: 0.00 Plazo: 0 Sin definir</v>
          </cell>
          <cell r="C76">
            <v>20000</v>
          </cell>
          <cell r="D76">
            <v>0</v>
          </cell>
          <cell r="E76">
            <v>0</v>
          </cell>
          <cell r="F76">
            <v>0</v>
          </cell>
          <cell r="G76">
            <v>20000</v>
          </cell>
          <cell r="H76">
            <v>0</v>
          </cell>
        </row>
        <row r="77">
          <cell r="A77" t="str">
            <v>1.1.1.3.2.4</v>
          </cell>
          <cell r="B77" t="str">
            <v xml:space="preserve"> DEUDORES DIVERSOS </v>
          </cell>
          <cell r="C77">
            <v>21437.229455759632</v>
          </cell>
          <cell r="D77">
            <v>0</v>
          </cell>
          <cell r="E77">
            <v>34103.466399999998</v>
          </cell>
          <cell r="F77">
            <v>33989.81</v>
          </cell>
          <cell r="G77">
            <v>21550.885855759632</v>
          </cell>
          <cell r="H77">
            <v>0</v>
          </cell>
        </row>
        <row r="78">
          <cell r="A78" t="str">
            <v>1.1.1.3.2.4.1</v>
          </cell>
          <cell r="B78" t="str">
            <v xml:space="preserve"> DEUDORES DIVERSOS </v>
          </cell>
          <cell r="C78">
            <v>21437.229455759632</v>
          </cell>
          <cell r="D78">
            <v>0</v>
          </cell>
          <cell r="E78">
            <v>34103.466399999998</v>
          </cell>
          <cell r="F78">
            <v>33989.81</v>
          </cell>
          <cell r="G78">
            <v>21550.885855759632</v>
          </cell>
          <cell r="H78">
            <v>0</v>
          </cell>
        </row>
        <row r="79">
          <cell r="A79" t="str">
            <v>1.1.1.3.2.4.1.7</v>
          </cell>
          <cell r="B79" t="str">
            <v xml:space="preserve">DIVERSOS  </v>
          </cell>
          <cell r="C79">
            <v>2051.0034480000031</v>
          </cell>
          <cell r="D79">
            <v>0</v>
          </cell>
          <cell r="E79">
            <v>113.6564</v>
          </cell>
          <cell r="F79">
            <v>0</v>
          </cell>
          <cell r="G79">
            <v>2164.659848000003</v>
          </cell>
          <cell r="H79">
            <v>0</v>
          </cell>
        </row>
        <row r="80">
          <cell r="A80" t="str">
            <v>1.1.1.3.2.4.1.8</v>
          </cell>
          <cell r="B80" t="str">
            <v xml:space="preserve"> LOURDES VELAZQUEZ MERIN </v>
          </cell>
          <cell r="C80">
            <v>5443.0500000000029</v>
          </cell>
          <cell r="D80">
            <v>0</v>
          </cell>
          <cell r="E80">
            <v>33989.81</v>
          </cell>
          <cell r="F80">
            <v>33989.81</v>
          </cell>
          <cell r="G80">
            <v>5443.0500000000029</v>
          </cell>
          <cell r="H80">
            <v>0</v>
          </cell>
        </row>
        <row r="81">
          <cell r="A81" t="str">
            <v>1.1.1.3.2.4.1.11</v>
          </cell>
          <cell r="B81" t="str">
            <v>JULIO CESAR FUENTES MENDOZA</v>
          </cell>
          <cell r="C81">
            <v>13943.178</v>
          </cell>
          <cell r="D81">
            <v>0</v>
          </cell>
          <cell r="E81">
            <v>0</v>
          </cell>
          <cell r="F81">
            <v>0</v>
          </cell>
          <cell r="G81">
            <v>13943.178</v>
          </cell>
          <cell r="H81">
            <v>0</v>
          </cell>
        </row>
        <row r="82">
          <cell r="A82" t="str">
            <v>1.1.1.3.2.5</v>
          </cell>
          <cell r="B82" t="str">
            <v xml:space="preserve"> IMPUESTOS A FAVOR </v>
          </cell>
          <cell r="C82">
            <v>244472.56999999998</v>
          </cell>
          <cell r="D82">
            <v>0</v>
          </cell>
          <cell r="E82">
            <v>0</v>
          </cell>
          <cell r="F82">
            <v>0</v>
          </cell>
          <cell r="G82">
            <v>244472.56999999998</v>
          </cell>
          <cell r="H82">
            <v>0</v>
          </cell>
        </row>
        <row r="83">
          <cell r="A83" t="str">
            <v>1.1.1.3.2.5.1</v>
          </cell>
          <cell r="B83" t="str">
            <v>IVA A FAVOR</v>
          </cell>
          <cell r="C83">
            <v>-0.15000000001600711</v>
          </cell>
          <cell r="D83">
            <v>0</v>
          </cell>
          <cell r="E83">
            <v>0</v>
          </cell>
          <cell r="F83">
            <v>0</v>
          </cell>
          <cell r="G83">
            <v>-0.15000000001600711</v>
          </cell>
          <cell r="H83">
            <v>0</v>
          </cell>
        </row>
        <row r="84">
          <cell r="A84" t="str">
            <v>1.1.1.3.2.5.2</v>
          </cell>
          <cell r="B84" t="str">
            <v xml:space="preserve"> ISR A FAVOR </v>
          </cell>
          <cell r="C84">
            <v>243286</v>
          </cell>
          <cell r="D84">
            <v>0</v>
          </cell>
          <cell r="E84">
            <v>0</v>
          </cell>
          <cell r="F84">
            <v>0</v>
          </cell>
          <cell r="G84">
            <v>243286</v>
          </cell>
          <cell r="H84">
            <v>0</v>
          </cell>
        </row>
        <row r="85">
          <cell r="A85" t="str">
            <v>1.1.1.3.2.5.2.1</v>
          </cell>
          <cell r="B85" t="str">
            <v>ISR  PERSONAS MORALES REGIMEN GENERAL A FAVOR</v>
          </cell>
          <cell r="C85">
            <v>243286</v>
          </cell>
          <cell r="D85">
            <v>0</v>
          </cell>
          <cell r="E85">
            <v>0</v>
          </cell>
          <cell r="F85">
            <v>0</v>
          </cell>
          <cell r="G85">
            <v>243286</v>
          </cell>
          <cell r="H85">
            <v>0</v>
          </cell>
        </row>
        <row r="86">
          <cell r="A86" t="str">
            <v>1.1.1.3.2.5.7</v>
          </cell>
          <cell r="B86" t="str">
            <v>PAGO DE LO INDEBIDO</v>
          </cell>
          <cell r="C86">
            <v>1186.7199999999998</v>
          </cell>
          <cell r="D86">
            <v>0</v>
          </cell>
          <cell r="E86">
            <v>0</v>
          </cell>
          <cell r="F86">
            <v>0</v>
          </cell>
          <cell r="G86">
            <v>1186.7199999999998</v>
          </cell>
          <cell r="H86">
            <v>0</v>
          </cell>
        </row>
        <row r="87">
          <cell r="A87" t="str">
            <v>1.1.1.5</v>
          </cell>
          <cell r="B87" t="str">
            <v xml:space="preserve"> INVENTARIOS </v>
          </cell>
          <cell r="C87">
            <v>11249940.866197009</v>
          </cell>
          <cell r="D87">
            <v>0</v>
          </cell>
          <cell r="E87">
            <v>906790.55999999982</v>
          </cell>
          <cell r="F87">
            <v>655376.80650799989</v>
          </cell>
          <cell r="G87">
            <v>11501354.619689003</v>
          </cell>
          <cell r="H87">
            <v>0</v>
          </cell>
        </row>
        <row r="88">
          <cell r="A88" t="str">
            <v>1.1.1.5.1</v>
          </cell>
          <cell r="B88" t="str">
            <v xml:space="preserve"> PRODUCTOS TERMINADOS </v>
          </cell>
          <cell r="C88">
            <v>11249940.866197007</v>
          </cell>
          <cell r="D88">
            <v>0</v>
          </cell>
          <cell r="E88">
            <v>906790.55999999982</v>
          </cell>
          <cell r="F88">
            <v>655376.80650799989</v>
          </cell>
          <cell r="G88">
            <v>11501354.619689001</v>
          </cell>
          <cell r="H88">
            <v>0</v>
          </cell>
        </row>
        <row r="89">
          <cell r="A89" t="str">
            <v>1.1.1.5.1.1</v>
          </cell>
          <cell r="B89" t="str">
            <v xml:space="preserve"> ALMACÉN GENERAL </v>
          </cell>
          <cell r="C89">
            <v>11432018.567029005</v>
          </cell>
          <cell r="D89">
            <v>0</v>
          </cell>
          <cell r="E89">
            <v>906607.01146899979</v>
          </cell>
          <cell r="F89">
            <v>655376.80650799989</v>
          </cell>
          <cell r="G89">
            <v>11683248.771989999</v>
          </cell>
          <cell r="H89">
            <v>0</v>
          </cell>
        </row>
        <row r="90">
          <cell r="A90" t="str">
            <v>1.1.1.5.1.3</v>
          </cell>
          <cell r="B90" t="str">
            <v xml:space="preserve"> ALMACEN REMISIONES </v>
          </cell>
          <cell r="C90">
            <v>61560.354234000391</v>
          </cell>
          <cell r="D90">
            <v>0</v>
          </cell>
          <cell r="E90">
            <v>60.742631000000003</v>
          </cell>
          <cell r="F90">
            <v>0</v>
          </cell>
          <cell r="G90">
            <v>61621.096865000385</v>
          </cell>
          <cell r="H90">
            <v>0</v>
          </cell>
        </row>
        <row r="91">
          <cell r="A91" t="str">
            <v>1.1.1.5.1.4</v>
          </cell>
          <cell r="B91" t="str">
            <v xml:space="preserve"> ALMACÉN CONSIGNACION </v>
          </cell>
          <cell r="C91">
            <v>491.25938200000473</v>
          </cell>
          <cell r="D91">
            <v>0</v>
          </cell>
          <cell r="E91">
            <v>0</v>
          </cell>
          <cell r="F91">
            <v>0</v>
          </cell>
          <cell r="G91">
            <v>491.25938200000473</v>
          </cell>
          <cell r="H91">
            <v>0</v>
          </cell>
        </row>
        <row r="92">
          <cell r="A92" t="str">
            <v>1.1.1.5.1.5</v>
          </cell>
          <cell r="B92" t="str">
            <v xml:space="preserve"> ALMACÉN QUERÉTARO </v>
          </cell>
          <cell r="C92">
            <v>-1603.5287360000411</v>
          </cell>
          <cell r="D92">
            <v>0</v>
          </cell>
          <cell r="E92">
            <v>0</v>
          </cell>
          <cell r="F92">
            <v>0</v>
          </cell>
          <cell r="G92">
            <v>-1603.5287360000411</v>
          </cell>
          <cell r="H92">
            <v>0</v>
          </cell>
        </row>
        <row r="93">
          <cell r="A93" t="str">
            <v>1.1.1.5.1.6</v>
          </cell>
          <cell r="B93" t="str">
            <v xml:space="preserve"> ALMACÉN MEDSTENT </v>
          </cell>
          <cell r="C93">
            <v>-242525.7898669992</v>
          </cell>
          <cell r="D93">
            <v>0</v>
          </cell>
          <cell r="E93">
            <v>122.80589999999999</v>
          </cell>
          <cell r="F93">
            <v>0</v>
          </cell>
          <cell r="G93">
            <v>-242402.98396699922</v>
          </cell>
          <cell r="H93">
            <v>0</v>
          </cell>
        </row>
        <row r="94">
          <cell r="A94" t="str">
            <v>1.1.1.9</v>
          </cell>
          <cell r="B94" t="str">
            <v xml:space="preserve"> PAGOS ANTICIPADOS </v>
          </cell>
          <cell r="C94">
            <v>97735.83219224037</v>
          </cell>
          <cell r="D94">
            <v>0</v>
          </cell>
          <cell r="E94">
            <v>79519.03</v>
          </cell>
          <cell r="F94">
            <v>111518.73</v>
          </cell>
          <cell r="G94">
            <v>65736.132192240373</v>
          </cell>
          <cell r="H94">
            <v>0</v>
          </cell>
        </row>
        <row r="95">
          <cell r="A95" t="str">
            <v>1.1.1.9.1</v>
          </cell>
          <cell r="B95" t="str">
            <v xml:space="preserve"> ANTICIPO A PROVEEDORES </v>
          </cell>
          <cell r="C95">
            <v>52062.362192240362</v>
          </cell>
          <cell r="D95">
            <v>0</v>
          </cell>
          <cell r="E95">
            <v>73385.37</v>
          </cell>
          <cell r="F95">
            <v>111518.73</v>
          </cell>
          <cell r="G95">
            <v>13929.002192240363</v>
          </cell>
          <cell r="H95">
            <v>0</v>
          </cell>
        </row>
        <row r="96">
          <cell r="A96" t="str">
            <v>1.1.1.9.1.1</v>
          </cell>
          <cell r="B96" t="str">
            <v xml:space="preserve"> ANTICIPO A PROVEEDORES NACIONAL </v>
          </cell>
          <cell r="C96">
            <v>52062.362192240362</v>
          </cell>
          <cell r="D96">
            <v>0</v>
          </cell>
          <cell r="E96">
            <v>73385.37</v>
          </cell>
          <cell r="F96">
            <v>111518.73</v>
          </cell>
          <cell r="G96">
            <v>13929.002192240363</v>
          </cell>
          <cell r="H96">
            <v>0</v>
          </cell>
        </row>
        <row r="97">
          <cell r="A97" t="str">
            <v>1.1.1.9.1.1.9</v>
          </cell>
          <cell r="B97" t="str">
            <v xml:space="preserve">VOLKSWAGEN LEASING SA DE CV  </v>
          </cell>
          <cell r="C97">
            <v>0</v>
          </cell>
          <cell r="D97">
            <v>0</v>
          </cell>
          <cell r="E97">
            <v>19306.12</v>
          </cell>
          <cell r="F97">
            <v>19306.12</v>
          </cell>
          <cell r="G97">
            <v>0</v>
          </cell>
          <cell r="H97">
            <v>0</v>
          </cell>
        </row>
        <row r="98">
          <cell r="A98" t="str">
            <v>1.1.1.9.1.1.10</v>
          </cell>
          <cell r="B98" t="str">
            <v xml:space="preserve">SERVICONTACTO CORPORATIVO Y MULTIEMPRESARIAL ARL, S.A. DE C.V.  </v>
          </cell>
          <cell r="C98">
            <v>0</v>
          </cell>
          <cell r="D98">
            <v>0</v>
          </cell>
          <cell r="E98">
            <v>21715.200000000001</v>
          </cell>
          <cell r="F98">
            <v>21715.200000000001</v>
          </cell>
          <cell r="G98">
            <v>0</v>
          </cell>
          <cell r="H98">
            <v>0</v>
          </cell>
        </row>
        <row r="99">
          <cell r="A99" t="str">
            <v>1.1.1.9.1.1.11</v>
          </cell>
          <cell r="B99" t="str">
            <v xml:space="preserve">SERVICIO GASOLINERO XOLA SA DE CV  </v>
          </cell>
          <cell r="C99">
            <v>10000</v>
          </cell>
          <cell r="D99">
            <v>0</v>
          </cell>
          <cell r="E99">
            <v>10000</v>
          </cell>
          <cell r="F99">
            <v>10000</v>
          </cell>
          <cell r="G99">
            <v>10000</v>
          </cell>
          <cell r="H99">
            <v>0</v>
          </cell>
        </row>
        <row r="100">
          <cell r="A100" t="str">
            <v>1.1.1.9.1.1.20</v>
          </cell>
          <cell r="B100" t="str">
            <v xml:space="preserve">CATARINO SEBASTIAN ESTRELLA MENDEZ  </v>
          </cell>
          <cell r="C100">
            <v>38133.359999999986</v>
          </cell>
          <cell r="D100">
            <v>0</v>
          </cell>
          <cell r="E100">
            <v>0</v>
          </cell>
          <cell r="F100">
            <v>38133.360000000001</v>
          </cell>
          <cell r="G100">
            <v>0</v>
          </cell>
          <cell r="H100">
            <v>0</v>
          </cell>
        </row>
        <row r="101">
          <cell r="A101" t="str">
            <v>1.1.1.9.1.1.21</v>
          </cell>
          <cell r="B101" t="str">
            <v xml:space="preserve">ADT Private Security Services de México S.A. de C.V.  </v>
          </cell>
          <cell r="C101">
            <v>0</v>
          </cell>
          <cell r="D101">
            <v>0</v>
          </cell>
          <cell r="E101">
            <v>1463.17</v>
          </cell>
          <cell r="F101">
            <v>1463.17</v>
          </cell>
          <cell r="G101">
            <v>0</v>
          </cell>
          <cell r="H101">
            <v>0</v>
          </cell>
        </row>
        <row r="102">
          <cell r="A102" t="str">
            <v>1.1.1.9.1.1.24</v>
          </cell>
          <cell r="B102" t="str">
            <v xml:space="preserve">Car Mart Comunicaciones, S.A. de C.V.  </v>
          </cell>
          <cell r="C102">
            <v>0</v>
          </cell>
          <cell r="D102">
            <v>0</v>
          </cell>
          <cell r="E102">
            <v>6027.36</v>
          </cell>
          <cell r="F102">
            <v>6027.36</v>
          </cell>
          <cell r="G102">
            <v>0</v>
          </cell>
          <cell r="H102">
            <v>0</v>
          </cell>
        </row>
        <row r="103">
          <cell r="A103" t="str">
            <v>1.1.1.9.1.1.41</v>
          </cell>
          <cell r="B103" t="str">
            <v xml:space="preserve">MATTAR ISSI SERVICES S.A. DE C.V.  </v>
          </cell>
          <cell r="C103">
            <v>0</v>
          </cell>
          <cell r="D103">
            <v>0</v>
          </cell>
          <cell r="E103">
            <v>3273.52</v>
          </cell>
          <cell r="F103">
            <v>3273.52</v>
          </cell>
          <cell r="G103">
            <v>0</v>
          </cell>
          <cell r="H103">
            <v>0</v>
          </cell>
        </row>
        <row r="104">
          <cell r="A104" t="str">
            <v>1.1.1.9.1.1.52</v>
          </cell>
          <cell r="B104" t="str">
            <v>LOURDES VELAZQUEZ MERIN</v>
          </cell>
          <cell r="C104">
            <v>449</v>
          </cell>
          <cell r="D104">
            <v>0</v>
          </cell>
          <cell r="E104">
            <v>0</v>
          </cell>
          <cell r="F104">
            <v>0</v>
          </cell>
          <cell r="G104">
            <v>449</v>
          </cell>
          <cell r="H104">
            <v>0</v>
          </cell>
        </row>
        <row r="105">
          <cell r="A105" t="str">
            <v>1.1.1.9.1.1.54</v>
          </cell>
          <cell r="B105" t="str">
            <v xml:space="preserve">TEMPO MEDICAL, SA DE CV  </v>
          </cell>
          <cell r="C105">
            <v>3480</v>
          </cell>
          <cell r="D105">
            <v>0</v>
          </cell>
          <cell r="E105">
            <v>0</v>
          </cell>
          <cell r="F105">
            <v>0</v>
          </cell>
          <cell r="G105">
            <v>3480</v>
          </cell>
          <cell r="H105">
            <v>0</v>
          </cell>
        </row>
        <row r="106">
          <cell r="A106" t="str">
            <v>1.1.1.9.1.1.56</v>
          </cell>
          <cell r="B106" t="str">
            <v xml:space="preserve">VIRGINIA DIAZ NAJERA  </v>
          </cell>
          <cell r="C106">
            <v>0</v>
          </cell>
          <cell r="D106">
            <v>0</v>
          </cell>
          <cell r="E106">
            <v>11600</v>
          </cell>
          <cell r="F106">
            <v>11600</v>
          </cell>
          <cell r="G106">
            <v>0</v>
          </cell>
          <cell r="H106">
            <v>0</v>
          </cell>
        </row>
        <row r="107">
          <cell r="A107" t="str">
            <v>1.1.1.9.7</v>
          </cell>
          <cell r="B107" t="str">
            <v xml:space="preserve"> SEGUROS Y FIANZAS PAGADAS POR ANTICIPADO </v>
          </cell>
          <cell r="C107">
            <v>45673.47</v>
          </cell>
          <cell r="D107">
            <v>0</v>
          </cell>
          <cell r="E107">
            <v>6133.66</v>
          </cell>
          <cell r="F107">
            <v>0</v>
          </cell>
          <cell r="G107">
            <v>51807.130000000005</v>
          </cell>
          <cell r="H107">
            <v>0</v>
          </cell>
        </row>
        <row r="108">
          <cell r="A108" t="str">
            <v>1.1.1.9.7.1</v>
          </cell>
          <cell r="B108" t="str">
            <v xml:space="preserve"> SEGUROS Y FIANZAS PAGADOS POR ANTICIPADO NACIONAL </v>
          </cell>
          <cell r="C108">
            <v>45673.47</v>
          </cell>
          <cell r="D108">
            <v>0</v>
          </cell>
          <cell r="E108">
            <v>6133.66</v>
          </cell>
          <cell r="F108">
            <v>0</v>
          </cell>
          <cell r="G108">
            <v>51807.130000000005</v>
          </cell>
          <cell r="H108">
            <v>0</v>
          </cell>
        </row>
        <row r="109">
          <cell r="A109" t="str">
            <v>1.1.1.9.7.1.1</v>
          </cell>
          <cell r="B109" t="str">
            <v xml:space="preserve">VOLKSWAGEN LEASING SA DE CV  </v>
          </cell>
          <cell r="C109">
            <v>45673.47</v>
          </cell>
          <cell r="D109">
            <v>0</v>
          </cell>
          <cell r="E109">
            <v>6133.66</v>
          </cell>
          <cell r="F109">
            <v>0</v>
          </cell>
          <cell r="G109">
            <v>51807.130000000005</v>
          </cell>
          <cell r="H109">
            <v>0</v>
          </cell>
        </row>
        <row r="110">
          <cell r="A110" t="str">
            <v>1.1.1.10</v>
          </cell>
          <cell r="B110" t="str">
            <v xml:space="preserve"> OTROS ACTIVOS A CORTO PLAZO </v>
          </cell>
          <cell r="C110">
            <v>1964399.322996421</v>
          </cell>
          <cell r="D110">
            <v>0</v>
          </cell>
          <cell r="E110">
            <v>437526.26425099437</v>
          </cell>
          <cell r="F110">
            <v>397059.41195099475</v>
          </cell>
          <cell r="G110">
            <v>2004866.1752964207</v>
          </cell>
          <cell r="H110">
            <v>0</v>
          </cell>
        </row>
        <row r="111">
          <cell r="A111" t="str">
            <v>1.1.1.10.1</v>
          </cell>
          <cell r="B111" t="str">
            <v xml:space="preserve"> IMPUESTOS ACREDITABLES PAGADOS </v>
          </cell>
          <cell r="C111">
            <v>-1502.6960340400919</v>
          </cell>
          <cell r="D111">
            <v>0</v>
          </cell>
          <cell r="E111">
            <v>198564.74195099471</v>
          </cell>
          <cell r="F111">
            <v>198564.74</v>
          </cell>
          <cell r="G111">
            <v>-1502.6940830453759</v>
          </cell>
          <cell r="H111">
            <v>0</v>
          </cell>
        </row>
        <row r="112">
          <cell r="A112" t="str">
            <v>1.1.1.10.1.1</v>
          </cell>
          <cell r="B112" t="str">
            <v xml:space="preserve"> IVA ACREDITABLE PAGADO </v>
          </cell>
          <cell r="C112">
            <v>-1502.69283404015</v>
          </cell>
          <cell r="D112">
            <v>0</v>
          </cell>
          <cell r="E112">
            <v>198564.74195099471</v>
          </cell>
          <cell r="F112">
            <v>198564.74</v>
          </cell>
          <cell r="G112">
            <v>-1502.690883045434</v>
          </cell>
          <cell r="H112">
            <v>0</v>
          </cell>
        </row>
        <row r="113">
          <cell r="A113" t="str">
            <v>1.1.1.10.1.1.1</v>
          </cell>
          <cell r="B113" t="str">
            <v>IVA ACREDITABLE 16% PAGADO</v>
          </cell>
          <cell r="C113">
            <v>-1502.69283404015</v>
          </cell>
          <cell r="D113">
            <v>0</v>
          </cell>
          <cell r="E113">
            <v>198564.74195099471</v>
          </cell>
          <cell r="F113">
            <v>198564.74</v>
          </cell>
          <cell r="G113">
            <v>-1502.690883045434</v>
          </cell>
          <cell r="H113">
            <v>0</v>
          </cell>
        </row>
        <row r="114">
          <cell r="A114" t="str">
            <v>1.1.1.10.2</v>
          </cell>
          <cell r="B114" t="str">
            <v xml:space="preserve"> IMPUESTOS ACREDITABLES POR PAGAR </v>
          </cell>
          <cell r="C114">
            <v>1965564.7590304611</v>
          </cell>
          <cell r="D114">
            <v>0</v>
          </cell>
          <cell r="E114">
            <v>238697.7222999997</v>
          </cell>
          <cell r="F114">
            <v>198154.67195099479</v>
          </cell>
          <cell r="G114">
            <v>2006107.8093794661</v>
          </cell>
          <cell r="H114">
            <v>0</v>
          </cell>
        </row>
        <row r="115">
          <cell r="A115" t="str">
            <v>1.1.1.10.2.1</v>
          </cell>
          <cell r="B115" t="str">
            <v xml:space="preserve"> IVA PENDIENTE DE PAGO </v>
          </cell>
          <cell r="C115">
            <v>1965564.7591304611</v>
          </cell>
          <cell r="D115">
            <v>0</v>
          </cell>
          <cell r="E115">
            <v>238697.7222999997</v>
          </cell>
          <cell r="F115">
            <v>198154.67195099479</v>
          </cell>
          <cell r="G115">
            <v>2006107.8094794662</v>
          </cell>
          <cell r="H115">
            <v>0</v>
          </cell>
        </row>
        <row r="116">
          <cell r="A116" t="str">
            <v>1.1.1.10.2.1.1</v>
          </cell>
          <cell r="B116" t="str">
            <v>IVA ACREDITABLE 16% PENDIENTE DE PAGO</v>
          </cell>
          <cell r="C116">
            <v>1965564.7591304611</v>
          </cell>
          <cell r="D116">
            <v>0</v>
          </cell>
          <cell r="E116">
            <v>238697.7222999997</v>
          </cell>
          <cell r="F116">
            <v>198154.67195099479</v>
          </cell>
          <cell r="G116">
            <v>2006107.8094794662</v>
          </cell>
          <cell r="H116">
            <v>0</v>
          </cell>
        </row>
        <row r="117">
          <cell r="A117" t="str">
            <v>1.1.1.10.5</v>
          </cell>
          <cell r="B117" t="str">
            <v xml:space="preserve"> ESTIMULOS FISCALES </v>
          </cell>
          <cell r="C117">
            <v>337.26000000000204</v>
          </cell>
          <cell r="D117">
            <v>0</v>
          </cell>
          <cell r="E117">
            <v>263.8</v>
          </cell>
          <cell r="F117">
            <v>340</v>
          </cell>
          <cell r="G117">
            <v>261.06000000000205</v>
          </cell>
          <cell r="H117">
            <v>0</v>
          </cell>
        </row>
        <row r="118">
          <cell r="A118" t="str">
            <v>1.1.1.10.5.1</v>
          </cell>
          <cell r="B118" t="str">
            <v xml:space="preserve"> SUBSIDIO AL EMPLEO POR APLICAR </v>
          </cell>
          <cell r="C118">
            <v>337.26000000000204</v>
          </cell>
          <cell r="D118">
            <v>0</v>
          </cell>
          <cell r="E118">
            <v>263.8</v>
          </cell>
          <cell r="F118">
            <v>340</v>
          </cell>
          <cell r="G118">
            <v>261.06000000000205</v>
          </cell>
          <cell r="H118">
            <v>0</v>
          </cell>
        </row>
        <row r="119">
          <cell r="A119" t="str">
            <v>1.1.1.10.5.1.1</v>
          </cell>
          <cell r="B119" t="str">
            <v>SUBSIDIO AL EMPLEO POR APLICAR</v>
          </cell>
          <cell r="C119">
            <v>337.26000000000204</v>
          </cell>
          <cell r="D119">
            <v>0</v>
          </cell>
          <cell r="E119">
            <v>263.8</v>
          </cell>
          <cell r="F119">
            <v>340</v>
          </cell>
          <cell r="G119">
            <v>261.06000000000205</v>
          </cell>
          <cell r="H119">
            <v>0</v>
          </cell>
        </row>
        <row r="120">
          <cell r="A120" t="str">
            <v>1.1.2</v>
          </cell>
          <cell r="B120" t="str">
            <v xml:space="preserve"> ACTIVOS A LARGO PLAZO </v>
          </cell>
          <cell r="C120">
            <v>3441636.8335000337</v>
          </cell>
          <cell r="D120">
            <v>0</v>
          </cell>
          <cell r="E120">
            <v>0</v>
          </cell>
          <cell r="F120">
            <v>61801.488100000046</v>
          </cell>
          <cell r="G120">
            <v>3379835.3454000331</v>
          </cell>
          <cell r="H120">
            <v>0</v>
          </cell>
        </row>
        <row r="121">
          <cell r="A121" t="str">
            <v>1.1.2.1</v>
          </cell>
          <cell r="B121" t="str">
            <v xml:space="preserve"> PROPIEDADES, PLANTA Y EQUIPO </v>
          </cell>
          <cell r="C121">
            <v>3354706.3935000338</v>
          </cell>
          <cell r="D121">
            <v>0</v>
          </cell>
          <cell r="E121">
            <v>0</v>
          </cell>
          <cell r="F121">
            <v>61801.488100000046</v>
          </cell>
          <cell r="G121">
            <v>3292904.9054000331</v>
          </cell>
          <cell r="H121">
            <v>0</v>
          </cell>
        </row>
        <row r="122">
          <cell r="A122" t="str">
            <v>1.1.2.1.2</v>
          </cell>
          <cell r="B122" t="str">
            <v xml:space="preserve"> COMPONENTES SUJETOS A DEPRECIACION </v>
          </cell>
          <cell r="C122">
            <v>10925791.3191</v>
          </cell>
          <cell r="D122">
            <v>0</v>
          </cell>
          <cell r="E122">
            <v>0</v>
          </cell>
          <cell r="F122">
            <v>0</v>
          </cell>
          <cell r="G122">
            <v>10925791.3191</v>
          </cell>
          <cell r="H122">
            <v>0</v>
          </cell>
        </row>
        <row r="123">
          <cell r="A123" t="str">
            <v>1.1.2.1.2.2</v>
          </cell>
          <cell r="B123" t="str">
            <v xml:space="preserve"> MAQUINARIA Y EQUIPO </v>
          </cell>
          <cell r="C123">
            <v>7399085.2199999997</v>
          </cell>
          <cell r="D123">
            <v>0</v>
          </cell>
          <cell r="E123">
            <v>0</v>
          </cell>
          <cell r="F123">
            <v>0</v>
          </cell>
          <cell r="G123">
            <v>7399085.2199999997</v>
          </cell>
          <cell r="H123">
            <v>0</v>
          </cell>
        </row>
        <row r="124">
          <cell r="A124" t="str">
            <v>1.1.2.1.2.2.1</v>
          </cell>
          <cell r="B124" t="str">
            <v xml:space="preserve"> MAQUINARIA Y EQUIPO </v>
          </cell>
          <cell r="C124">
            <v>7399085.2199999997</v>
          </cell>
          <cell r="D124">
            <v>0</v>
          </cell>
          <cell r="E124">
            <v>0</v>
          </cell>
          <cell r="F124">
            <v>0</v>
          </cell>
          <cell r="G124">
            <v>7399085.2199999997</v>
          </cell>
          <cell r="H124">
            <v>0</v>
          </cell>
        </row>
        <row r="125">
          <cell r="A125" t="str">
            <v>1.1.2.1.2.2.1.2</v>
          </cell>
          <cell r="B125" t="str">
            <v>MAQUINARIA Y EQUIPO</v>
          </cell>
          <cell r="C125">
            <v>6713370.2999999998</v>
          </cell>
          <cell r="D125">
            <v>0</v>
          </cell>
          <cell r="E125">
            <v>0</v>
          </cell>
          <cell r="F125">
            <v>0</v>
          </cell>
          <cell r="G125">
            <v>6713370.2999999998</v>
          </cell>
          <cell r="H125">
            <v>0</v>
          </cell>
        </row>
        <row r="126">
          <cell r="A126" t="str">
            <v>1.1.2.1.2.3</v>
          </cell>
          <cell r="B126" t="str">
            <v xml:space="preserve"> EQUIPO DE TRANSPORTE </v>
          </cell>
          <cell r="C126">
            <v>74870.69</v>
          </cell>
          <cell r="D126">
            <v>0</v>
          </cell>
          <cell r="E126">
            <v>0</v>
          </cell>
          <cell r="F126">
            <v>0</v>
          </cell>
          <cell r="G126">
            <v>74870.69</v>
          </cell>
          <cell r="H126">
            <v>0</v>
          </cell>
        </row>
        <row r="127">
          <cell r="A127" t="str">
            <v>1.1.2.1.2.3.1</v>
          </cell>
          <cell r="B127" t="str">
            <v xml:space="preserve"> EQUIPO DE TRANSPORTE </v>
          </cell>
          <cell r="C127">
            <v>74870.69</v>
          </cell>
          <cell r="D127">
            <v>0</v>
          </cell>
          <cell r="E127">
            <v>0</v>
          </cell>
          <cell r="F127">
            <v>0</v>
          </cell>
          <cell r="G127">
            <v>74870.69</v>
          </cell>
          <cell r="H127">
            <v>0</v>
          </cell>
        </row>
        <row r="128">
          <cell r="A128" t="str">
            <v>1.1.2.1.2.4</v>
          </cell>
          <cell r="B128" t="str">
            <v xml:space="preserve"> MOBILIARIO Y EQUIPO DE OFICINA </v>
          </cell>
          <cell r="C128">
            <v>12357.29</v>
          </cell>
          <cell r="D128">
            <v>0</v>
          </cell>
          <cell r="E128">
            <v>0</v>
          </cell>
          <cell r="F128">
            <v>0</v>
          </cell>
          <cell r="G128">
            <v>12357.29</v>
          </cell>
          <cell r="H128">
            <v>0</v>
          </cell>
        </row>
        <row r="129">
          <cell r="A129" t="str">
            <v>1.1.2.1.2.4.1</v>
          </cell>
          <cell r="B129" t="str">
            <v xml:space="preserve"> MOBILIARIO Y EQUIPO DE OFICINA </v>
          </cell>
          <cell r="C129">
            <v>12357.29</v>
          </cell>
          <cell r="D129">
            <v>0</v>
          </cell>
          <cell r="E129">
            <v>0</v>
          </cell>
          <cell r="F129">
            <v>0</v>
          </cell>
          <cell r="G129">
            <v>12357.29</v>
          </cell>
          <cell r="H129">
            <v>0</v>
          </cell>
        </row>
        <row r="130">
          <cell r="A130" t="str">
            <v>1.1.2.1.2.4.1.1</v>
          </cell>
          <cell r="B130" t="str">
            <v>MOBILIARIO Y EQUIPO DE OFICINA</v>
          </cell>
          <cell r="C130">
            <v>8091</v>
          </cell>
          <cell r="D130">
            <v>0</v>
          </cell>
          <cell r="E130">
            <v>0</v>
          </cell>
          <cell r="F130">
            <v>0</v>
          </cell>
          <cell r="G130">
            <v>8091</v>
          </cell>
          <cell r="H130">
            <v>0</v>
          </cell>
        </row>
        <row r="131">
          <cell r="A131" t="str">
            <v>1.1.2.1.2.5</v>
          </cell>
          <cell r="B131" t="str">
            <v xml:space="preserve"> EQUIPO DE COMPUTO </v>
          </cell>
          <cell r="C131">
            <v>3413578.1191000002</v>
          </cell>
          <cell r="D131">
            <v>0</v>
          </cell>
          <cell r="E131">
            <v>0</v>
          </cell>
          <cell r="F131">
            <v>0</v>
          </cell>
          <cell r="G131">
            <v>3413578.1191000002</v>
          </cell>
          <cell r="H131">
            <v>0</v>
          </cell>
        </row>
        <row r="132">
          <cell r="A132" t="str">
            <v>1.1.2.1.2.5.1</v>
          </cell>
          <cell r="B132" t="str">
            <v xml:space="preserve"> EQUIPO DE COMPUTO </v>
          </cell>
          <cell r="C132">
            <v>3413578.1191000002</v>
          </cell>
          <cell r="D132">
            <v>0</v>
          </cell>
          <cell r="E132">
            <v>0</v>
          </cell>
          <cell r="F132">
            <v>0</v>
          </cell>
          <cell r="G132">
            <v>3413578.1191000002</v>
          </cell>
          <cell r="H132">
            <v>0</v>
          </cell>
        </row>
        <row r="133">
          <cell r="A133" t="str">
            <v>1.1.2.1.2.5.1.1</v>
          </cell>
          <cell r="B133" t="str">
            <v>EQUIPO DE COMPUTO</v>
          </cell>
          <cell r="C133">
            <v>3378583.3</v>
          </cell>
          <cell r="D133">
            <v>0</v>
          </cell>
          <cell r="E133">
            <v>0</v>
          </cell>
          <cell r="F133">
            <v>0</v>
          </cell>
          <cell r="G133">
            <v>3378583.3</v>
          </cell>
          <cell r="H133">
            <v>0</v>
          </cell>
        </row>
        <row r="134">
          <cell r="A134" t="str">
            <v>1.1.2.1.2.16</v>
          </cell>
          <cell r="B134" t="str">
            <v xml:space="preserve"> OTROS ACTIVOS FIJOS </v>
          </cell>
          <cell r="C134">
            <v>25900</v>
          </cell>
          <cell r="D134">
            <v>0</v>
          </cell>
          <cell r="E134">
            <v>0</v>
          </cell>
          <cell r="F134">
            <v>0</v>
          </cell>
          <cell r="G134">
            <v>25900</v>
          </cell>
          <cell r="H134">
            <v>0</v>
          </cell>
        </row>
        <row r="135">
          <cell r="A135" t="str">
            <v>1.1.2.1.2.16.1</v>
          </cell>
          <cell r="B135" t="str">
            <v xml:space="preserve"> OTROS ACTIVOS FIJOS </v>
          </cell>
          <cell r="C135">
            <v>25900</v>
          </cell>
          <cell r="D135">
            <v>0</v>
          </cell>
          <cell r="E135">
            <v>0</v>
          </cell>
          <cell r="F135">
            <v>0</v>
          </cell>
          <cell r="G135">
            <v>25900</v>
          </cell>
          <cell r="H135">
            <v>0</v>
          </cell>
        </row>
        <row r="136">
          <cell r="A136" t="str">
            <v>1.1.2.1.2.16.1.4</v>
          </cell>
          <cell r="B136" t="str">
            <v>OTROS ACTIVOS FIJOS</v>
          </cell>
          <cell r="C136">
            <v>25900</v>
          </cell>
          <cell r="D136">
            <v>0</v>
          </cell>
          <cell r="E136">
            <v>0</v>
          </cell>
          <cell r="F136">
            <v>0</v>
          </cell>
          <cell r="G136">
            <v>25900</v>
          </cell>
          <cell r="H136">
            <v>0</v>
          </cell>
        </row>
        <row r="137">
          <cell r="A137" t="str">
            <v>1.1.2.1.3</v>
          </cell>
          <cell r="B137" t="str">
            <v xml:space="preserve"> DEPRECIACIONES ACUMULADAS </v>
          </cell>
          <cell r="C137">
            <v>0</v>
          </cell>
          <cell r="D137">
            <v>7571084.9255999662</v>
          </cell>
          <cell r="E137">
            <v>0</v>
          </cell>
          <cell r="F137">
            <v>61801.488100000046</v>
          </cell>
          <cell r="G137">
            <v>0</v>
          </cell>
          <cell r="H137">
            <v>7632886.4136999669</v>
          </cell>
        </row>
        <row r="138">
          <cell r="A138" t="str">
            <v>1.1.2.1.3.2</v>
          </cell>
          <cell r="B138" t="str">
            <v>DEPRECIACION ACUMULADA DE MAQUINARIA  Y EQUIPO</v>
          </cell>
          <cell r="C138">
            <v>0</v>
          </cell>
          <cell r="D138">
            <v>4072947.2384999939</v>
          </cell>
          <cell r="E138">
            <v>0</v>
          </cell>
          <cell r="F138">
            <v>59874.159400000048</v>
          </cell>
          <cell r="G138">
            <v>0</v>
          </cell>
          <cell r="H138">
            <v>4132821.3978999942</v>
          </cell>
        </row>
        <row r="139">
          <cell r="A139" t="str">
            <v>1.1.2.1.3.3</v>
          </cell>
          <cell r="B139" t="str">
            <v>DEPRECIACION ACUMULADA DE EQUIPO DE TRANSPORTE</v>
          </cell>
          <cell r="C139">
            <v>0</v>
          </cell>
          <cell r="D139">
            <v>62392.257999999973</v>
          </cell>
          <cell r="E139">
            <v>0</v>
          </cell>
          <cell r="F139">
            <v>1559.806</v>
          </cell>
          <cell r="G139">
            <v>0</v>
          </cell>
          <cell r="H139">
            <v>63952.063999999969</v>
          </cell>
        </row>
        <row r="140">
          <cell r="A140" t="str">
            <v>1.1.2.1.3.4</v>
          </cell>
          <cell r="B140" t="str">
            <v>DEPRECIACION ACUMULADA DE MOBILIARIO Y EQUIPO DE OFICINA</v>
          </cell>
          <cell r="C140">
            <v>0</v>
          </cell>
          <cell r="D140">
            <v>6849.1924000000117</v>
          </cell>
          <cell r="E140">
            <v>0</v>
          </cell>
          <cell r="F140">
            <v>102.9757</v>
          </cell>
          <cell r="G140">
            <v>0</v>
          </cell>
          <cell r="H140">
            <v>6952.1681000000117</v>
          </cell>
        </row>
        <row r="141">
          <cell r="A141" t="str">
            <v>1.1.2.1.3.5</v>
          </cell>
          <cell r="B141" t="str">
            <v>DEPRECIACION ACUMULADA DE EQUIPO DE COMPUTO</v>
          </cell>
          <cell r="C141">
            <v>0</v>
          </cell>
          <cell r="D141">
            <v>3402996.2366999728</v>
          </cell>
          <cell r="E141">
            <v>0</v>
          </cell>
          <cell r="F141">
            <v>264.54700000000003</v>
          </cell>
          <cell r="G141">
            <v>0</v>
          </cell>
          <cell r="H141">
            <v>3403260.7836999726</v>
          </cell>
        </row>
        <row r="142">
          <cell r="A142" t="str">
            <v>1.1.2.1.3.16</v>
          </cell>
          <cell r="B142" t="str">
            <v>DEPRECIACION ACUMULADA DE OTROS ACTIVOS FIJOS</v>
          </cell>
          <cell r="C142">
            <v>0</v>
          </cell>
          <cell r="D142">
            <v>25900</v>
          </cell>
          <cell r="E142">
            <v>0</v>
          </cell>
          <cell r="F142">
            <v>0</v>
          </cell>
          <cell r="G142">
            <v>0</v>
          </cell>
          <cell r="H142">
            <v>25900</v>
          </cell>
        </row>
        <row r="143">
          <cell r="A143" t="str">
            <v>1.1.2.5</v>
          </cell>
          <cell r="B143" t="str">
            <v xml:space="preserve"> OTROS ACTIVOS A LARGO PLAZO </v>
          </cell>
          <cell r="C143">
            <v>86930.44</v>
          </cell>
          <cell r="D143">
            <v>0</v>
          </cell>
          <cell r="E143">
            <v>0</v>
          </cell>
          <cell r="F143">
            <v>0</v>
          </cell>
          <cell r="G143">
            <v>86930.44</v>
          </cell>
          <cell r="H143">
            <v>0</v>
          </cell>
        </row>
        <row r="144">
          <cell r="A144" t="str">
            <v>1.1.2.5.7</v>
          </cell>
          <cell r="B144" t="str">
            <v xml:space="preserve"> DEPOSITOS EN GARANTIA </v>
          </cell>
          <cell r="C144">
            <v>86930.44</v>
          </cell>
          <cell r="D144">
            <v>0</v>
          </cell>
          <cell r="E144">
            <v>0</v>
          </cell>
          <cell r="F144">
            <v>0</v>
          </cell>
          <cell r="G144">
            <v>86930.44</v>
          </cell>
          <cell r="H144">
            <v>0</v>
          </cell>
        </row>
        <row r="145">
          <cell r="A145" t="str">
            <v>1.1.2.5.7.2</v>
          </cell>
          <cell r="B145" t="str">
            <v xml:space="preserve"> DEPOSITOS EN GARANTIA DE ARRENDAMIENTO DE BIENES INMUEBLES </v>
          </cell>
          <cell r="C145">
            <v>86930.44</v>
          </cell>
          <cell r="D145">
            <v>0</v>
          </cell>
          <cell r="E145">
            <v>0</v>
          </cell>
          <cell r="F145">
            <v>0</v>
          </cell>
          <cell r="G145">
            <v>86930.44</v>
          </cell>
          <cell r="H145">
            <v>0</v>
          </cell>
        </row>
        <row r="146">
          <cell r="A146" t="str">
            <v>1.1.2.5.7.2.1</v>
          </cell>
          <cell r="B146" t="str">
            <v xml:space="preserve">DEPOSITOS EN GARANTIA  </v>
          </cell>
          <cell r="C146">
            <v>86930.44</v>
          </cell>
          <cell r="D146">
            <v>0</v>
          </cell>
          <cell r="E146">
            <v>0</v>
          </cell>
          <cell r="F146">
            <v>0</v>
          </cell>
          <cell r="G146">
            <v>86930.44</v>
          </cell>
          <cell r="H146">
            <v>0</v>
          </cell>
        </row>
        <row r="147">
          <cell r="A147" t="str">
            <v>1.2</v>
          </cell>
          <cell r="B147" t="str">
            <v xml:space="preserve"> PASIVO </v>
          </cell>
          <cell r="C147">
            <v>0</v>
          </cell>
          <cell r="D147">
            <v>15427006.850554628</v>
          </cell>
          <cell r="E147">
            <v>2261543.2330351863</v>
          </cell>
          <cell r="F147">
            <v>2486566.4489136692</v>
          </cell>
          <cell r="G147">
            <v>0</v>
          </cell>
          <cell r="H147">
            <v>15652030.066433111</v>
          </cell>
        </row>
        <row r="148">
          <cell r="A148" t="str">
            <v>1.2.1</v>
          </cell>
          <cell r="B148" t="str">
            <v xml:space="preserve"> PASIVOS A CORTO PLAZO </v>
          </cell>
          <cell r="C148">
            <v>0</v>
          </cell>
          <cell r="D148">
            <v>15427006.850554628</v>
          </cell>
          <cell r="E148">
            <v>2261543.2330351863</v>
          </cell>
          <cell r="F148">
            <v>2486566.4489136692</v>
          </cell>
          <cell r="G148">
            <v>0</v>
          </cell>
          <cell r="H148">
            <v>15652030.066433111</v>
          </cell>
        </row>
        <row r="149">
          <cell r="A149" t="str">
            <v>1.2.1.1</v>
          </cell>
          <cell r="B149" t="str">
            <v xml:space="preserve"> PROVEEDORES </v>
          </cell>
          <cell r="C149">
            <v>0</v>
          </cell>
          <cell r="D149">
            <v>14361598.153206252</v>
          </cell>
          <cell r="E149">
            <v>1455581.1806999987</v>
          </cell>
          <cell r="F149">
            <v>1763467.7360999985</v>
          </cell>
          <cell r="G149">
            <v>0</v>
          </cell>
          <cell r="H149">
            <v>14669484.708606251</v>
          </cell>
        </row>
        <row r="150">
          <cell r="A150" t="str">
            <v>1.2.1.1.1</v>
          </cell>
          <cell r="B150" t="str">
            <v xml:space="preserve"> PROVEEDORES NACIONALES </v>
          </cell>
          <cell r="C150">
            <v>0</v>
          </cell>
          <cell r="D150">
            <v>14361598.153206252</v>
          </cell>
          <cell r="E150">
            <v>1455581.1806999987</v>
          </cell>
          <cell r="F150">
            <v>1763467.7360999985</v>
          </cell>
          <cell r="G150">
            <v>0</v>
          </cell>
          <cell r="H150">
            <v>14669484.708606251</v>
          </cell>
        </row>
        <row r="151">
          <cell r="A151" t="str">
            <v>1.2.1.1.1.1</v>
          </cell>
          <cell r="B151" t="str">
            <v xml:space="preserve">ARTROMED SA DE CV  </v>
          </cell>
          <cell r="C151">
            <v>0</v>
          </cell>
          <cell r="D151">
            <v>1147236.5200000005</v>
          </cell>
          <cell r="E151">
            <v>115536</v>
          </cell>
          <cell r="F151">
            <v>98739.199999999997</v>
          </cell>
          <cell r="G151">
            <v>0</v>
          </cell>
          <cell r="H151">
            <v>1130439.7200000004</v>
          </cell>
        </row>
        <row r="152">
          <cell r="A152" t="str">
            <v>1.2.1.1.1.3</v>
          </cell>
          <cell r="B152" t="str">
            <v xml:space="preserve">SMITH &amp;amp; NEPHEW, S.A DE, C.V  </v>
          </cell>
          <cell r="C152">
            <v>0</v>
          </cell>
          <cell r="D152">
            <v>1288780.0175999999</v>
          </cell>
          <cell r="E152">
            <v>687227.72999999986</v>
          </cell>
          <cell r="F152">
            <v>951206.46029999945</v>
          </cell>
          <cell r="G152">
            <v>0</v>
          </cell>
          <cell r="H152">
            <v>1552758.7478999994</v>
          </cell>
        </row>
        <row r="153">
          <cell r="A153" t="str">
            <v>1.2.1.1.1.4</v>
          </cell>
          <cell r="B153" t="str">
            <v xml:space="preserve">CATARINO SEBASTIAN ESTRELLA MENDEZ  </v>
          </cell>
          <cell r="C153">
            <v>0</v>
          </cell>
          <cell r="D153">
            <v>0</v>
          </cell>
          <cell r="E153">
            <v>38133.360000000001</v>
          </cell>
          <cell r="F153">
            <v>38133.360000000001</v>
          </cell>
          <cell r="G153">
            <v>0</v>
          </cell>
          <cell r="H153">
            <v>0</v>
          </cell>
        </row>
        <row r="154">
          <cell r="A154" t="str">
            <v>1.2.1.1.1.5</v>
          </cell>
          <cell r="B154" t="str">
            <v xml:space="preserve">DISTRIBUIDORA ORTHO, S. DE R.L. DE C.V.  </v>
          </cell>
          <cell r="C154">
            <v>0</v>
          </cell>
          <cell r="D154">
            <v>0.99999999906867743</v>
          </cell>
          <cell r="E154">
            <v>0</v>
          </cell>
          <cell r="F154">
            <v>0</v>
          </cell>
          <cell r="G154">
            <v>0</v>
          </cell>
          <cell r="H154">
            <v>0.99999999906867743</v>
          </cell>
        </row>
        <row r="155">
          <cell r="A155" t="str">
            <v>1.2.1.1.1.6</v>
          </cell>
          <cell r="B155" t="str">
            <v xml:space="preserve">GOBIERNO DEL DISTRITO FEDERAL  </v>
          </cell>
          <cell r="C155">
            <v>0</v>
          </cell>
          <cell r="D155">
            <v>0</v>
          </cell>
          <cell r="E155">
            <v>3364.4</v>
          </cell>
          <cell r="F155">
            <v>3364.4</v>
          </cell>
          <cell r="G155">
            <v>0</v>
          </cell>
          <cell r="H155">
            <v>0</v>
          </cell>
        </row>
        <row r="156">
          <cell r="A156" t="str">
            <v>1.2.1.1.1.9</v>
          </cell>
          <cell r="B156" t="str">
            <v xml:space="preserve">INGENIERIA Y TECNOLOGIA ESPECIALIZADA ARMANI SA DE CV  </v>
          </cell>
          <cell r="C156">
            <v>0</v>
          </cell>
          <cell r="D156">
            <v>0</v>
          </cell>
          <cell r="E156">
            <v>258400.44</v>
          </cell>
          <cell r="F156">
            <v>311703.59999999998</v>
          </cell>
          <cell r="G156">
            <v>0</v>
          </cell>
          <cell r="H156">
            <v>53303.159999999974</v>
          </cell>
        </row>
        <row r="157">
          <cell r="A157" t="str">
            <v>1.2.1.1.1.11</v>
          </cell>
          <cell r="B157" t="str">
            <v xml:space="preserve">CLS MEDICA EN ORTOPEDIA S DE RL DE CV  </v>
          </cell>
          <cell r="C157">
            <v>0</v>
          </cell>
          <cell r="D157">
            <v>521940.37999999989</v>
          </cell>
          <cell r="E157">
            <v>0</v>
          </cell>
          <cell r="F157">
            <v>0</v>
          </cell>
          <cell r="G157">
            <v>0</v>
          </cell>
          <cell r="H157">
            <v>521940.37999999989</v>
          </cell>
        </row>
        <row r="158">
          <cell r="A158" t="str">
            <v>1.2.1.1.1.12</v>
          </cell>
          <cell r="B158" t="str">
            <v xml:space="preserve">MOISES VELAZQUEZ MERIN  </v>
          </cell>
          <cell r="C158">
            <v>0</v>
          </cell>
          <cell r="D158">
            <v>12238.000399999903</v>
          </cell>
          <cell r="E158">
            <v>0</v>
          </cell>
          <cell r="F158">
            <v>0</v>
          </cell>
          <cell r="G158">
            <v>0</v>
          </cell>
          <cell r="H158">
            <v>12238.000399999903</v>
          </cell>
        </row>
        <row r="159">
          <cell r="A159" t="str">
            <v>1.2.1.1.1.14</v>
          </cell>
          <cell r="B159" t="str">
            <v xml:space="preserve">SERVICIO GASOLINERO XOLA SA DE CV  </v>
          </cell>
          <cell r="C159">
            <v>0</v>
          </cell>
          <cell r="D159">
            <v>0</v>
          </cell>
          <cell r="E159">
            <v>15000</v>
          </cell>
          <cell r="F159">
            <v>15000</v>
          </cell>
          <cell r="G159">
            <v>0</v>
          </cell>
          <cell r="H159">
            <v>0</v>
          </cell>
        </row>
        <row r="160">
          <cell r="A160" t="str">
            <v>1.2.1.1.1.15</v>
          </cell>
          <cell r="B160" t="str">
            <v xml:space="preserve">Facileasing S.A. de C.V.  </v>
          </cell>
          <cell r="C160">
            <v>0</v>
          </cell>
          <cell r="D160">
            <v>0</v>
          </cell>
          <cell r="E160">
            <v>19225.27</v>
          </cell>
          <cell r="F160">
            <v>19225.27</v>
          </cell>
          <cell r="G160">
            <v>0</v>
          </cell>
          <cell r="H160">
            <v>0</v>
          </cell>
        </row>
        <row r="161">
          <cell r="A161" t="str">
            <v>1.2.1.1.1.17</v>
          </cell>
          <cell r="B161" t="str">
            <v xml:space="preserve">MATTAR ISSI SERVICES S.A. DE C.V.  </v>
          </cell>
          <cell r="C161">
            <v>0</v>
          </cell>
          <cell r="D161">
            <v>0</v>
          </cell>
          <cell r="E161">
            <v>3273.52</v>
          </cell>
          <cell r="F161">
            <v>3273.52</v>
          </cell>
          <cell r="G161">
            <v>0</v>
          </cell>
          <cell r="H161">
            <v>0</v>
          </cell>
        </row>
        <row r="162">
          <cell r="A162" t="str">
            <v>1.2.1.1.1.18</v>
          </cell>
          <cell r="B162" t="str">
            <v xml:space="preserve">SERVICONTACTO CORPORATIVO Y MULTIEMPRESARIAL ARL, S.A. DE C.V.  </v>
          </cell>
          <cell r="C162">
            <v>0</v>
          </cell>
          <cell r="D162">
            <v>0</v>
          </cell>
          <cell r="E162">
            <v>124259.2</v>
          </cell>
          <cell r="F162">
            <v>124259.2</v>
          </cell>
          <cell r="G162">
            <v>0</v>
          </cell>
          <cell r="H162">
            <v>0</v>
          </cell>
        </row>
        <row r="163">
          <cell r="A163" t="str">
            <v>1.2.1.1.1.19</v>
          </cell>
          <cell r="B163" t="str">
            <v xml:space="preserve">INSTRUMENTACIÓN MÉDICA, S. A. DE C. V.  </v>
          </cell>
          <cell r="C163">
            <v>0</v>
          </cell>
          <cell r="D163">
            <v>24376.500020461623</v>
          </cell>
          <cell r="E163">
            <v>0</v>
          </cell>
          <cell r="F163">
            <v>0</v>
          </cell>
          <cell r="G163">
            <v>0</v>
          </cell>
          <cell r="H163">
            <v>24376.500020461623</v>
          </cell>
        </row>
        <row r="164">
          <cell r="A164" t="str">
            <v>1.2.1.1.1.21</v>
          </cell>
          <cell r="B164" t="str">
            <v xml:space="preserve">HOSPITAL SANTA COLETA, S.A.DE C.V.  </v>
          </cell>
          <cell r="C164">
            <v>0</v>
          </cell>
          <cell r="D164">
            <v>0</v>
          </cell>
          <cell r="E164">
            <v>5800</v>
          </cell>
          <cell r="F164">
            <v>4640</v>
          </cell>
          <cell r="G164">
            <v>0</v>
          </cell>
          <cell r="H164">
            <v>-1160</v>
          </cell>
        </row>
        <row r="165">
          <cell r="A165" t="str">
            <v>1.2.1.1.1.24</v>
          </cell>
          <cell r="B165" t="str">
            <v xml:space="preserve">Nueva Wal Mart de México, S. de R. L. de C.V.  </v>
          </cell>
          <cell r="C165">
            <v>0</v>
          </cell>
          <cell r="D165">
            <v>518.00130000009085</v>
          </cell>
          <cell r="E165">
            <v>7703.9907000000021</v>
          </cell>
          <cell r="F165">
            <v>7703.9907000000039</v>
          </cell>
          <cell r="G165">
            <v>0</v>
          </cell>
          <cell r="H165">
            <v>518.00130000009267</v>
          </cell>
        </row>
        <row r="166">
          <cell r="A166" t="str">
            <v>1.2.1.1.1.31</v>
          </cell>
          <cell r="B166" t="str">
            <v xml:space="preserve">Envasadoras de Aguas en Mexico S  de RL  de CV  </v>
          </cell>
          <cell r="C166">
            <v>0</v>
          </cell>
          <cell r="D166">
            <v>29</v>
          </cell>
          <cell r="E166">
            <v>103</v>
          </cell>
          <cell r="F166">
            <v>132</v>
          </cell>
          <cell r="G166">
            <v>0</v>
          </cell>
          <cell r="H166">
            <v>58</v>
          </cell>
        </row>
        <row r="167">
          <cell r="A167" t="str">
            <v>1.2.1.1.1.33</v>
          </cell>
          <cell r="B167" t="str">
            <v xml:space="preserve">QUALITAS COMPAÑIA DE SEGUROS, S.A. DE C.V.  </v>
          </cell>
          <cell r="C167">
            <v>0</v>
          </cell>
          <cell r="D167">
            <v>20294.080000000009</v>
          </cell>
          <cell r="E167">
            <v>0</v>
          </cell>
          <cell r="F167">
            <v>0</v>
          </cell>
          <cell r="G167">
            <v>0</v>
          </cell>
          <cell r="H167">
            <v>20294.080000000009</v>
          </cell>
        </row>
        <row r="168">
          <cell r="A168" t="str">
            <v>1.2.1.1.1.34</v>
          </cell>
          <cell r="B168" t="str">
            <v xml:space="preserve">TELEFONOS DE MEXICO S.A.B. DE C.V.  </v>
          </cell>
          <cell r="C168">
            <v>0</v>
          </cell>
          <cell r="D168">
            <v>0</v>
          </cell>
          <cell r="E168">
            <v>3060.98</v>
          </cell>
          <cell r="F168">
            <v>3060.98</v>
          </cell>
          <cell r="G168">
            <v>0</v>
          </cell>
          <cell r="H168">
            <v>0</v>
          </cell>
        </row>
        <row r="169">
          <cell r="A169" t="str">
            <v>1.2.1.1.1.36</v>
          </cell>
          <cell r="B169" t="str">
            <v xml:space="preserve">VOLKSWAGEN LEASING SA DE CV  </v>
          </cell>
          <cell r="C169">
            <v>0</v>
          </cell>
          <cell r="D169">
            <v>47594.741099999985</v>
          </cell>
          <cell r="E169">
            <v>29574.310000000009</v>
          </cell>
          <cell r="F169">
            <v>29574.310099999999</v>
          </cell>
          <cell r="G169">
            <v>0</v>
          </cell>
          <cell r="H169">
            <v>47594.741199999975</v>
          </cell>
        </row>
        <row r="170">
          <cell r="A170" t="str">
            <v>1.2.1.1.1.37</v>
          </cell>
          <cell r="B170" t="str">
            <v xml:space="preserve">PANTRA MED, S.A. DE C.V.  </v>
          </cell>
          <cell r="C170">
            <v>0</v>
          </cell>
          <cell r="D170">
            <v>27840</v>
          </cell>
          <cell r="E170">
            <v>0</v>
          </cell>
          <cell r="F170">
            <v>0</v>
          </cell>
          <cell r="G170">
            <v>0</v>
          </cell>
          <cell r="H170">
            <v>27840</v>
          </cell>
        </row>
        <row r="171">
          <cell r="A171" t="str">
            <v>1.2.1.1.1.41</v>
          </cell>
          <cell r="B171" t="str">
            <v xml:space="preserve">I+D MEXICO S.A DE C.V.  </v>
          </cell>
          <cell r="C171">
            <v>0</v>
          </cell>
          <cell r="D171">
            <v>0</v>
          </cell>
          <cell r="E171">
            <v>2500</v>
          </cell>
          <cell r="F171">
            <v>2000</v>
          </cell>
          <cell r="G171">
            <v>0</v>
          </cell>
          <cell r="H171">
            <v>-500</v>
          </cell>
        </row>
        <row r="172">
          <cell r="A172" t="str">
            <v>1.2.1.1.1.45</v>
          </cell>
          <cell r="B172" t="str">
            <v xml:space="preserve">Casa Cravioto S.A. de C.V.  </v>
          </cell>
          <cell r="C172">
            <v>0</v>
          </cell>
          <cell r="D172">
            <v>0</v>
          </cell>
          <cell r="E172">
            <v>546.59999999999991</v>
          </cell>
          <cell r="F172">
            <v>546.59999999999991</v>
          </cell>
          <cell r="G172">
            <v>0</v>
          </cell>
          <cell r="H172">
            <v>0</v>
          </cell>
        </row>
        <row r="173">
          <cell r="A173" t="str">
            <v>1.2.1.1.1.50</v>
          </cell>
          <cell r="B173" t="str">
            <v xml:space="preserve">TIENDAS SORIANA, S.A DE C.V  </v>
          </cell>
          <cell r="C173">
            <v>0</v>
          </cell>
          <cell r="D173">
            <v>322.75009999999929</v>
          </cell>
          <cell r="E173">
            <v>2085.1</v>
          </cell>
          <cell r="F173">
            <v>2085.1</v>
          </cell>
          <cell r="G173">
            <v>0</v>
          </cell>
          <cell r="H173">
            <v>322.75009999999929</v>
          </cell>
        </row>
        <row r="174">
          <cell r="A174" t="str">
            <v>1.2.1.1.1.52</v>
          </cell>
          <cell r="B174" t="str">
            <v xml:space="preserve">ELECTRICA PALMA, S.A. DE C.V.  </v>
          </cell>
          <cell r="C174">
            <v>0</v>
          </cell>
          <cell r="D174">
            <v>208.00060000000121</v>
          </cell>
          <cell r="E174">
            <v>966</v>
          </cell>
          <cell r="F174">
            <v>764</v>
          </cell>
          <cell r="G174">
            <v>0</v>
          </cell>
          <cell r="H174">
            <v>6.0006000000012136</v>
          </cell>
        </row>
        <row r="175">
          <cell r="A175" t="str">
            <v>1.2.1.1.1.55</v>
          </cell>
          <cell r="B175" t="str">
            <v xml:space="preserve">AXA Seguros, S.A. de C.V.  </v>
          </cell>
          <cell r="C175">
            <v>0</v>
          </cell>
          <cell r="D175">
            <v>25608.090000000113</v>
          </cell>
          <cell r="E175">
            <v>6402.03</v>
          </cell>
          <cell r="F175">
            <v>0</v>
          </cell>
          <cell r="G175">
            <v>0</v>
          </cell>
          <cell r="H175">
            <v>19206.060000000114</v>
          </cell>
        </row>
        <row r="176">
          <cell r="A176" t="str">
            <v>1.2.1.1.1.56</v>
          </cell>
          <cell r="B176" t="str">
            <v xml:space="preserve">MEDSTENT, S.A. DE C.V.  </v>
          </cell>
          <cell r="C176">
            <v>0</v>
          </cell>
          <cell r="D176">
            <v>10818001.906356515</v>
          </cell>
          <cell r="E176">
            <v>0</v>
          </cell>
          <cell r="F176">
            <v>9181.4046999999991</v>
          </cell>
          <cell r="G176">
            <v>0</v>
          </cell>
          <cell r="H176">
            <v>10827183.311056515</v>
          </cell>
        </row>
        <row r="177">
          <cell r="A177" t="str">
            <v>1.2.1.1.1.67</v>
          </cell>
          <cell r="B177" t="str">
            <v xml:space="preserve">Rocio Ruiz Olvera  </v>
          </cell>
          <cell r="C177">
            <v>0</v>
          </cell>
          <cell r="D177">
            <v>46205.119999999995</v>
          </cell>
          <cell r="E177">
            <v>13813.28</v>
          </cell>
          <cell r="F177">
            <v>9289.2800000000007</v>
          </cell>
          <cell r="G177">
            <v>0</v>
          </cell>
          <cell r="H177">
            <v>41681.119999999995</v>
          </cell>
        </row>
        <row r="178">
          <cell r="A178" t="str">
            <v>1.2.1.1.1.68</v>
          </cell>
          <cell r="B178" t="str">
            <v xml:space="preserve">NR FINANCE MEXICO S.A. DE C.V. SOFOM ER  </v>
          </cell>
          <cell r="C178">
            <v>0</v>
          </cell>
          <cell r="D178">
            <v>86850</v>
          </cell>
          <cell r="E178">
            <v>0</v>
          </cell>
          <cell r="F178">
            <v>0</v>
          </cell>
          <cell r="G178">
            <v>0</v>
          </cell>
          <cell r="H178">
            <v>86850</v>
          </cell>
        </row>
        <row r="179">
          <cell r="A179" t="str">
            <v>1.2.1.1.1.69</v>
          </cell>
          <cell r="B179" t="str">
            <v xml:space="preserve">Roberto Osante Kretchmar  </v>
          </cell>
          <cell r="C179">
            <v>0</v>
          </cell>
          <cell r="D179">
            <v>50732.6</v>
          </cell>
          <cell r="E179">
            <v>0</v>
          </cell>
          <cell r="F179">
            <v>0</v>
          </cell>
          <cell r="G179">
            <v>0</v>
          </cell>
          <cell r="H179">
            <v>50732.6</v>
          </cell>
        </row>
        <row r="180">
          <cell r="A180" t="str">
            <v>1.2.1.1.1.70</v>
          </cell>
          <cell r="B180" t="str">
            <v xml:space="preserve">AT&amp;amp;T Comercializacion Movil, S. de R.L. de C.V.  </v>
          </cell>
          <cell r="C180">
            <v>0</v>
          </cell>
          <cell r="D180">
            <v>10692.007429278106</v>
          </cell>
          <cell r="E180">
            <v>10692</v>
          </cell>
          <cell r="F180">
            <v>6445.9902999999986</v>
          </cell>
          <cell r="G180">
            <v>0</v>
          </cell>
          <cell r="H180">
            <v>6445.997729278105</v>
          </cell>
        </row>
        <row r="181">
          <cell r="A181" t="str">
            <v>1.2.1.1.1.76</v>
          </cell>
          <cell r="B181" t="str">
            <v xml:space="preserve">CFE SUMINISTRADOR DE SERVICIOS BASICOS  </v>
          </cell>
          <cell r="C181">
            <v>0</v>
          </cell>
          <cell r="D181">
            <v>704.38000000000011</v>
          </cell>
          <cell r="E181">
            <v>0</v>
          </cell>
          <cell r="F181">
            <v>118.66</v>
          </cell>
          <cell r="G181">
            <v>0</v>
          </cell>
          <cell r="H181">
            <v>823.04000000000008</v>
          </cell>
        </row>
        <row r="182">
          <cell r="A182" t="str">
            <v>1.2.1.1.1.79</v>
          </cell>
          <cell r="B182" t="str">
            <v xml:space="preserve">RCH DE MEXICO, S.A. DE C.V.  </v>
          </cell>
          <cell r="C182">
            <v>0</v>
          </cell>
          <cell r="D182">
            <v>0</v>
          </cell>
          <cell r="E182">
            <v>0</v>
          </cell>
          <cell r="F182">
            <v>2416.2800000000002</v>
          </cell>
          <cell r="G182">
            <v>0</v>
          </cell>
          <cell r="H182">
            <v>2416.2800000000002</v>
          </cell>
        </row>
        <row r="183">
          <cell r="A183" t="str">
            <v>1.2.1.1.1.80</v>
          </cell>
          <cell r="B183" t="str">
            <v xml:space="preserve">MERAKI BARRAGAN DISTRIBUIDORES SA DE CV  </v>
          </cell>
          <cell r="C183">
            <v>0</v>
          </cell>
          <cell r="D183">
            <v>6392.3001999999979</v>
          </cell>
          <cell r="E183">
            <v>0</v>
          </cell>
          <cell r="F183">
            <v>519.16999999999996</v>
          </cell>
          <cell r="G183">
            <v>0</v>
          </cell>
          <cell r="H183">
            <v>6911.4701999999979</v>
          </cell>
        </row>
        <row r="184">
          <cell r="A184" t="str">
            <v>1.2.1.1.1.84</v>
          </cell>
          <cell r="B184" t="str">
            <v xml:space="preserve">Miranda Lagunas y Asociados S.C.  </v>
          </cell>
          <cell r="C184">
            <v>0</v>
          </cell>
          <cell r="D184">
            <v>160776</v>
          </cell>
          <cell r="E184">
            <v>17864</v>
          </cell>
          <cell r="F184">
            <v>17864</v>
          </cell>
          <cell r="G184">
            <v>0</v>
          </cell>
          <cell r="H184">
            <v>160776</v>
          </cell>
        </row>
        <row r="185">
          <cell r="A185" t="str">
            <v>1.2.1.1.1.85</v>
          </cell>
          <cell r="B185" t="str">
            <v xml:space="preserve">AB&amp;amp;C LEASING DE MEXICO SAPI DE CV  </v>
          </cell>
          <cell r="C185">
            <v>0</v>
          </cell>
          <cell r="D185">
            <v>0</v>
          </cell>
          <cell r="E185">
            <v>11004.47</v>
          </cell>
          <cell r="F185">
            <v>11004.47</v>
          </cell>
          <cell r="G185">
            <v>0</v>
          </cell>
          <cell r="H185">
            <v>0</v>
          </cell>
        </row>
        <row r="186">
          <cell r="A186" t="str">
            <v>1.2.1.1.1.93</v>
          </cell>
          <cell r="B186" t="str">
            <v xml:space="preserve">AUTOBUSES DE LA PIEDAD S.A DE C.V  </v>
          </cell>
          <cell r="C186">
            <v>0</v>
          </cell>
          <cell r="D186">
            <v>0</v>
          </cell>
          <cell r="E186">
            <v>293.5</v>
          </cell>
          <cell r="F186">
            <v>293.5</v>
          </cell>
          <cell r="G186">
            <v>0</v>
          </cell>
          <cell r="H186">
            <v>0</v>
          </cell>
        </row>
        <row r="187">
          <cell r="A187" t="str">
            <v>1.2.1.1.1.112</v>
          </cell>
          <cell r="B187" t="str">
            <v xml:space="preserve">DHL EXPRESS MEXICO S.A. DE C.V.  </v>
          </cell>
          <cell r="C187">
            <v>0</v>
          </cell>
          <cell r="D187">
            <v>0</v>
          </cell>
          <cell r="E187">
            <v>397.3</v>
          </cell>
          <cell r="F187">
            <v>397.3</v>
          </cell>
          <cell r="G187">
            <v>0</v>
          </cell>
          <cell r="H187">
            <v>0</v>
          </cell>
        </row>
        <row r="188">
          <cell r="A188" t="str">
            <v>1.2.1.1.1.131</v>
          </cell>
          <cell r="B188" t="str">
            <v xml:space="preserve">CENTRO MEDICO FARMACIA SA DE CV  </v>
          </cell>
          <cell r="C188">
            <v>0</v>
          </cell>
          <cell r="D188">
            <v>0</v>
          </cell>
          <cell r="E188">
            <v>3330</v>
          </cell>
          <cell r="F188">
            <v>1665</v>
          </cell>
          <cell r="G188">
            <v>0</v>
          </cell>
          <cell r="H188">
            <v>-1665</v>
          </cell>
        </row>
        <row r="189">
          <cell r="A189" t="str">
            <v>1.2.1.1.1.134</v>
          </cell>
          <cell r="B189" t="str">
            <v xml:space="preserve">CESAR VELAZQUEZ MERIN  </v>
          </cell>
          <cell r="C189">
            <v>0</v>
          </cell>
          <cell r="D189">
            <v>0</v>
          </cell>
          <cell r="E189">
            <v>2292</v>
          </cell>
          <cell r="F189">
            <v>4932</v>
          </cell>
          <cell r="G189">
            <v>0</v>
          </cell>
          <cell r="H189">
            <v>2640</v>
          </cell>
        </row>
        <row r="190">
          <cell r="A190" t="str">
            <v>1.2.1.1.1.142</v>
          </cell>
          <cell r="B190" t="str">
            <v xml:space="preserve">JESUS ALAN GARCIA RIOS  </v>
          </cell>
          <cell r="C190">
            <v>0</v>
          </cell>
          <cell r="D190">
            <v>0</v>
          </cell>
          <cell r="E190">
            <v>278.39999999999998</v>
          </cell>
          <cell r="F190">
            <v>278.39999999999998</v>
          </cell>
          <cell r="G190">
            <v>0</v>
          </cell>
          <cell r="H190">
            <v>0</v>
          </cell>
        </row>
        <row r="191">
          <cell r="A191" t="str">
            <v>1.2.1.1.1.157</v>
          </cell>
          <cell r="B191" t="str">
            <v xml:space="preserve">Concesionaria Mexiquense, S.A. DE C.V.  </v>
          </cell>
          <cell r="C191">
            <v>0</v>
          </cell>
          <cell r="D191">
            <v>0</v>
          </cell>
          <cell r="E191">
            <v>281.97000000000003</v>
          </cell>
          <cell r="F191">
            <v>385.9500000000001</v>
          </cell>
          <cell r="G191">
            <v>0</v>
          </cell>
          <cell r="H191">
            <v>103.98000000000008</v>
          </cell>
        </row>
        <row r="192">
          <cell r="A192" t="str">
            <v>1.2.1.1.1.178</v>
          </cell>
          <cell r="B192" t="str">
            <v xml:space="preserve">ADT Private Security Services de México S.A. de C.V.  </v>
          </cell>
          <cell r="C192">
            <v>0</v>
          </cell>
          <cell r="D192">
            <v>1463.1700000000055</v>
          </cell>
          <cell r="E192">
            <v>1463.17</v>
          </cell>
          <cell r="F192">
            <v>1463.17</v>
          </cell>
          <cell r="G192">
            <v>0</v>
          </cell>
          <cell r="H192">
            <v>1463.1700000000055</v>
          </cell>
        </row>
        <row r="193">
          <cell r="A193" t="str">
            <v>1.2.1.1.1.187</v>
          </cell>
          <cell r="B193" t="str">
            <v xml:space="preserve">CADENA COMERCIAL OXXO, S.A. DE C.V.  </v>
          </cell>
          <cell r="C193">
            <v>0</v>
          </cell>
          <cell r="D193">
            <v>-72</v>
          </cell>
          <cell r="E193">
            <v>695</v>
          </cell>
          <cell r="F193">
            <v>515</v>
          </cell>
          <cell r="G193">
            <v>0</v>
          </cell>
          <cell r="H193">
            <v>-252</v>
          </cell>
        </row>
        <row r="194">
          <cell r="A194" t="str">
            <v>1.2.1.1.1.205</v>
          </cell>
          <cell r="B194" t="str">
            <v xml:space="preserve">STAR MEDICA, S.A. DE C.V.  </v>
          </cell>
          <cell r="C194">
            <v>0</v>
          </cell>
          <cell r="D194">
            <v>0</v>
          </cell>
          <cell r="E194">
            <v>126</v>
          </cell>
          <cell r="F194">
            <v>168</v>
          </cell>
          <cell r="G194">
            <v>0</v>
          </cell>
          <cell r="H194">
            <v>42</v>
          </cell>
        </row>
        <row r="195">
          <cell r="A195" t="str">
            <v>1.2.1.1.1.230</v>
          </cell>
          <cell r="B195" t="str">
            <v xml:space="preserve">OTROS GASTOS  </v>
          </cell>
          <cell r="C195">
            <v>0</v>
          </cell>
          <cell r="D195">
            <v>325.00000000000045</v>
          </cell>
          <cell r="E195">
            <v>0</v>
          </cell>
          <cell r="F195">
            <v>0</v>
          </cell>
          <cell r="G195">
            <v>0</v>
          </cell>
          <cell r="H195">
            <v>325.00000000000045</v>
          </cell>
        </row>
        <row r="196">
          <cell r="A196" t="str">
            <v>1.2.1.1.1.255</v>
          </cell>
          <cell r="B196" t="str">
            <v xml:space="preserve">SEDNA HOSPITAL S.A. DE C.V.  </v>
          </cell>
          <cell r="C196">
            <v>0</v>
          </cell>
          <cell r="D196">
            <v>148</v>
          </cell>
          <cell r="E196">
            <v>0</v>
          </cell>
          <cell r="F196">
            <v>0</v>
          </cell>
          <cell r="G196">
            <v>0</v>
          </cell>
          <cell r="H196">
            <v>148</v>
          </cell>
        </row>
        <row r="197">
          <cell r="A197" t="str">
            <v>1.2.1.1.1.271</v>
          </cell>
          <cell r="B197" t="str">
            <v xml:space="preserve">MARIA CRISTINA IBARRA SALGADO  </v>
          </cell>
          <cell r="C197">
            <v>0</v>
          </cell>
          <cell r="D197">
            <v>0</v>
          </cell>
          <cell r="E197">
            <v>612.48</v>
          </cell>
          <cell r="F197">
            <v>612.48</v>
          </cell>
          <cell r="G197">
            <v>0</v>
          </cell>
          <cell r="H197">
            <v>0</v>
          </cell>
        </row>
        <row r="198">
          <cell r="A198" t="str">
            <v>1.2.1.1.1.272</v>
          </cell>
          <cell r="B198" t="str">
            <v xml:space="preserve">SERVICIENTIFICA-MEDICA S.A. DE C.V.  </v>
          </cell>
          <cell r="C198">
            <v>0</v>
          </cell>
          <cell r="D198">
            <v>0</v>
          </cell>
          <cell r="E198">
            <v>0</v>
          </cell>
          <cell r="F198">
            <v>5145.76</v>
          </cell>
          <cell r="G198">
            <v>0</v>
          </cell>
          <cell r="H198">
            <v>5145.76</v>
          </cell>
        </row>
        <row r="199">
          <cell r="A199" t="str">
            <v>1.2.1.1.1.275</v>
          </cell>
          <cell r="B199" t="str">
            <v xml:space="preserve">JESUS ENRIQUE DE LA CRUZ CASTILLO  </v>
          </cell>
          <cell r="C199">
            <v>0</v>
          </cell>
          <cell r="D199">
            <v>180</v>
          </cell>
          <cell r="E199">
            <v>0</v>
          </cell>
          <cell r="F199">
            <v>0</v>
          </cell>
          <cell r="G199">
            <v>0</v>
          </cell>
          <cell r="H199">
            <v>180</v>
          </cell>
        </row>
        <row r="200">
          <cell r="A200" t="str">
            <v>1.2.1.1.1.279</v>
          </cell>
          <cell r="B200" t="str">
            <v xml:space="preserve">LANCETA HG, S.A. DE C.V.  </v>
          </cell>
          <cell r="C200">
            <v>0</v>
          </cell>
          <cell r="D200">
            <v>1521.3499999999995</v>
          </cell>
          <cell r="E200">
            <v>0</v>
          </cell>
          <cell r="F200">
            <v>0</v>
          </cell>
          <cell r="G200">
            <v>0</v>
          </cell>
          <cell r="H200">
            <v>1521.3499999999995</v>
          </cell>
        </row>
        <row r="201">
          <cell r="A201" t="str">
            <v>1.2.1.1.1.300</v>
          </cell>
          <cell r="B201" t="str">
            <v xml:space="preserve">BRILOS DE MÉXICO S.A. DE C.V.  </v>
          </cell>
          <cell r="C201">
            <v>0</v>
          </cell>
          <cell r="D201">
            <v>34474.060300000245</v>
          </cell>
          <cell r="E201">
            <v>0</v>
          </cell>
          <cell r="F201">
            <v>0</v>
          </cell>
          <cell r="G201">
            <v>0</v>
          </cell>
          <cell r="H201">
            <v>34474.060300000245</v>
          </cell>
        </row>
        <row r="202">
          <cell r="A202" t="str">
            <v>1.2.1.1.1.339</v>
          </cell>
          <cell r="B202" t="str">
            <v xml:space="preserve">Car Mart Comunicaciones, S.A. de C.V.  </v>
          </cell>
          <cell r="C202">
            <v>0</v>
          </cell>
          <cell r="D202">
            <v>0</v>
          </cell>
          <cell r="E202">
            <v>6027.36</v>
          </cell>
          <cell r="F202">
            <v>6027.36</v>
          </cell>
          <cell r="G202">
            <v>0</v>
          </cell>
          <cell r="H202">
            <v>0</v>
          </cell>
        </row>
        <row r="203">
          <cell r="A203" t="str">
            <v>1.2.1.1.1.341</v>
          </cell>
          <cell r="B203" t="str">
            <v xml:space="preserve">JUDHIT MEDINA CONTRERAS  </v>
          </cell>
          <cell r="C203">
            <v>0</v>
          </cell>
          <cell r="D203">
            <v>340</v>
          </cell>
          <cell r="E203">
            <v>0</v>
          </cell>
          <cell r="F203">
            <v>0</v>
          </cell>
          <cell r="G203">
            <v>0</v>
          </cell>
          <cell r="H203">
            <v>340</v>
          </cell>
        </row>
        <row r="204">
          <cell r="A204" t="str">
            <v>1.2.1.1.1.375</v>
          </cell>
          <cell r="B204" t="str">
            <v xml:space="preserve">DISTRIBUIDORA DE LOZA CRISTALERIA Y PELTRE SA DE CV  </v>
          </cell>
          <cell r="C204">
            <v>0</v>
          </cell>
          <cell r="D204">
            <v>0</v>
          </cell>
          <cell r="E204">
            <v>1444</v>
          </cell>
          <cell r="F204">
            <v>1444</v>
          </cell>
          <cell r="G204">
            <v>0</v>
          </cell>
          <cell r="H204">
            <v>0</v>
          </cell>
        </row>
        <row r="205">
          <cell r="A205" t="str">
            <v>1.2.1.1.1.409</v>
          </cell>
          <cell r="B205" t="str">
            <v xml:space="preserve">Crol PFF México SAPI de CV  </v>
          </cell>
          <cell r="C205">
            <v>0</v>
          </cell>
          <cell r="D205">
            <v>0</v>
          </cell>
          <cell r="E205">
            <v>1800</v>
          </cell>
          <cell r="F205">
            <v>1800</v>
          </cell>
          <cell r="G205">
            <v>0</v>
          </cell>
          <cell r="H205">
            <v>0</v>
          </cell>
        </row>
        <row r="206">
          <cell r="A206" t="str">
            <v>1.2.1.1.1.410</v>
          </cell>
          <cell r="B206" t="str">
            <v xml:space="preserve">FIDEICOMISO IRREVOCABLE NUMERO CIB/2981  </v>
          </cell>
          <cell r="C206">
            <v>0</v>
          </cell>
          <cell r="D206">
            <v>0</v>
          </cell>
          <cell r="E206">
            <v>3447.7</v>
          </cell>
          <cell r="F206">
            <v>3447.7</v>
          </cell>
          <cell r="G206">
            <v>0</v>
          </cell>
          <cell r="H206">
            <v>0</v>
          </cell>
        </row>
        <row r="207">
          <cell r="A207" t="str">
            <v>1.2.1.1.1.506</v>
          </cell>
          <cell r="B207" t="str">
            <v xml:space="preserve">MARIA CATALINA ALDAZ SORIANO  </v>
          </cell>
          <cell r="C207">
            <v>0</v>
          </cell>
          <cell r="D207">
            <v>0</v>
          </cell>
          <cell r="E207">
            <v>1020</v>
          </cell>
          <cell r="F207">
            <v>510</v>
          </cell>
          <cell r="G207">
            <v>0</v>
          </cell>
          <cell r="H207">
            <v>-510</v>
          </cell>
        </row>
        <row r="208">
          <cell r="A208" t="str">
            <v>1.2.1.1.1.515</v>
          </cell>
          <cell r="B208" t="str">
            <v xml:space="preserve">INTER MEDICA SOLUTIONS DM S.A. DE C.V.  </v>
          </cell>
          <cell r="C208">
            <v>0</v>
          </cell>
          <cell r="D208">
            <v>22927.239999999998</v>
          </cell>
          <cell r="E208">
            <v>0</v>
          </cell>
          <cell r="F208">
            <v>0</v>
          </cell>
          <cell r="G208">
            <v>0</v>
          </cell>
          <cell r="H208">
            <v>22927.239999999998</v>
          </cell>
        </row>
        <row r="209">
          <cell r="A209" t="str">
            <v>1.2.1.1.1.531</v>
          </cell>
          <cell r="B209" t="str">
            <v xml:space="preserve">ADMINISTRADORA DE TAQUILLAS, TRANSPORTE Y TRASLADOS  </v>
          </cell>
          <cell r="C209">
            <v>0</v>
          </cell>
          <cell r="D209">
            <v>0</v>
          </cell>
          <cell r="E209">
            <v>175</v>
          </cell>
          <cell r="F209">
            <v>175</v>
          </cell>
          <cell r="G209">
            <v>0</v>
          </cell>
          <cell r="H209">
            <v>0</v>
          </cell>
        </row>
        <row r="210">
          <cell r="A210" t="str">
            <v>1.2.1.1.1.553</v>
          </cell>
          <cell r="B210" t="str">
            <v xml:space="preserve">SEGUROS BBVA BANCOMER SA DE CV GRUPO FINANCIERO BBVA BANCOMER  </v>
          </cell>
          <cell r="C210">
            <v>0</v>
          </cell>
          <cell r="D210">
            <v>1818.0500000000011</v>
          </cell>
          <cell r="E210">
            <v>605.97</v>
          </cell>
          <cell r="F210">
            <v>0</v>
          </cell>
          <cell r="G210">
            <v>0</v>
          </cell>
          <cell r="H210">
            <v>1212.0800000000011</v>
          </cell>
        </row>
        <row r="211">
          <cell r="A211" t="str">
            <v>1.2.1.1.1.560</v>
          </cell>
          <cell r="B211" t="str">
            <v xml:space="preserve">PMC PINTURAS SA DE CV  </v>
          </cell>
          <cell r="C211">
            <v>0</v>
          </cell>
          <cell r="D211">
            <v>137.5</v>
          </cell>
          <cell r="E211">
            <v>0</v>
          </cell>
          <cell r="F211">
            <v>0</v>
          </cell>
          <cell r="G211">
            <v>0</v>
          </cell>
          <cell r="H211">
            <v>137.5</v>
          </cell>
        </row>
        <row r="212">
          <cell r="A212" t="str">
            <v>1.2.1.1.1.562</v>
          </cell>
          <cell r="B212" t="str">
            <v xml:space="preserve">PLAYCLIP S DE RL DE CV  </v>
          </cell>
          <cell r="C212">
            <v>0</v>
          </cell>
          <cell r="D212">
            <v>118.99000000000001</v>
          </cell>
          <cell r="E212">
            <v>0</v>
          </cell>
          <cell r="F212">
            <v>556.30999999999995</v>
          </cell>
          <cell r="G212">
            <v>0</v>
          </cell>
          <cell r="H212">
            <v>675.3</v>
          </cell>
        </row>
        <row r="213">
          <cell r="A213" t="str">
            <v>1.2.1.1.1.563</v>
          </cell>
          <cell r="B213" t="str">
            <v xml:space="preserve">CABLEBOX S.A. DE C.V.  </v>
          </cell>
          <cell r="C213">
            <v>0</v>
          </cell>
          <cell r="D213">
            <v>696</v>
          </cell>
          <cell r="E213">
            <v>0</v>
          </cell>
          <cell r="F213">
            <v>0</v>
          </cell>
          <cell r="G213">
            <v>0</v>
          </cell>
          <cell r="H213">
            <v>696</v>
          </cell>
        </row>
        <row r="214">
          <cell r="A214" t="str">
            <v>1.2.1.1.1.571</v>
          </cell>
          <cell r="B214" t="str">
            <v xml:space="preserve">MOJO REAL ESTATE, SAPI. DE C.V.  </v>
          </cell>
          <cell r="C214">
            <v>0</v>
          </cell>
          <cell r="D214">
            <v>0</v>
          </cell>
          <cell r="E214">
            <v>0</v>
          </cell>
          <cell r="F214">
            <v>90</v>
          </cell>
          <cell r="G214">
            <v>0</v>
          </cell>
          <cell r="H214">
            <v>90</v>
          </cell>
        </row>
        <row r="215">
          <cell r="A215" t="str">
            <v>1.2.1.1.1.589</v>
          </cell>
          <cell r="B215" t="str">
            <v xml:space="preserve">SERVICIO ORIENTAL SA DE CV  </v>
          </cell>
          <cell r="C215">
            <v>0</v>
          </cell>
          <cell r="D215">
            <v>0</v>
          </cell>
          <cell r="E215">
            <v>3323.0400000000009</v>
          </cell>
          <cell r="F215">
            <v>4335.1400000000003</v>
          </cell>
          <cell r="G215">
            <v>0</v>
          </cell>
          <cell r="H215">
            <v>1012.0999999999995</v>
          </cell>
        </row>
        <row r="216">
          <cell r="A216" t="str">
            <v>1.2.1.1.1.610</v>
          </cell>
          <cell r="B216" t="str">
            <v xml:space="preserve">PROMOTORA DE CARRETERAS ECATEPEC PIRAMIDES, S.A. DE C.V.  </v>
          </cell>
          <cell r="C216">
            <v>0</v>
          </cell>
          <cell r="D216">
            <v>0</v>
          </cell>
          <cell r="E216">
            <v>180</v>
          </cell>
          <cell r="F216">
            <v>180</v>
          </cell>
          <cell r="G216">
            <v>0</v>
          </cell>
          <cell r="H216">
            <v>0</v>
          </cell>
        </row>
        <row r="217">
          <cell r="A217" t="str">
            <v>1.2.1.1.1.614</v>
          </cell>
          <cell r="B217" t="str">
            <v xml:space="preserve">SERVICIOS SIMPA SA DE CV  </v>
          </cell>
          <cell r="C217">
            <v>0</v>
          </cell>
          <cell r="D217">
            <v>0</v>
          </cell>
          <cell r="E217">
            <v>1935.95</v>
          </cell>
          <cell r="F217">
            <v>1935.95</v>
          </cell>
          <cell r="G217">
            <v>0</v>
          </cell>
          <cell r="H217">
            <v>0</v>
          </cell>
        </row>
        <row r="218">
          <cell r="A218" t="str">
            <v>1.2.1.1.1.627</v>
          </cell>
          <cell r="B218" t="str">
            <v xml:space="preserve">CENTRO HOSPITALARIO MAC S.A. DE C.V.  </v>
          </cell>
          <cell r="C218">
            <v>0</v>
          </cell>
          <cell r="D218">
            <v>25</v>
          </cell>
          <cell r="E218">
            <v>0</v>
          </cell>
          <cell r="F218">
            <v>0</v>
          </cell>
          <cell r="G218">
            <v>0</v>
          </cell>
          <cell r="H218">
            <v>25</v>
          </cell>
        </row>
        <row r="219">
          <cell r="A219" t="str">
            <v>1.2.1.1.1.652</v>
          </cell>
          <cell r="B219" t="str">
            <v xml:space="preserve">P PARK ADMINISTRACION, S.A. DE C.V.  </v>
          </cell>
          <cell r="C219">
            <v>0</v>
          </cell>
          <cell r="D219">
            <v>0</v>
          </cell>
          <cell r="E219">
            <v>31</v>
          </cell>
          <cell r="F219">
            <v>93</v>
          </cell>
          <cell r="G219">
            <v>0</v>
          </cell>
          <cell r="H219">
            <v>62</v>
          </cell>
        </row>
        <row r="220">
          <cell r="A220" t="str">
            <v>1.2.1.1.1.655</v>
          </cell>
          <cell r="B220" t="str">
            <v xml:space="preserve">JAJOMAR, S.A. DE C.V.  </v>
          </cell>
          <cell r="C220">
            <v>0</v>
          </cell>
          <cell r="D220">
            <v>50</v>
          </cell>
          <cell r="E220">
            <v>0</v>
          </cell>
          <cell r="F220">
            <v>0</v>
          </cell>
          <cell r="G220">
            <v>0</v>
          </cell>
          <cell r="H220">
            <v>50</v>
          </cell>
        </row>
        <row r="221">
          <cell r="A221" t="str">
            <v>1.2.1.1.1.658</v>
          </cell>
          <cell r="B221" t="str">
            <v xml:space="preserve">VIRGINIA DIAZ NAJERA  </v>
          </cell>
          <cell r="C221">
            <v>0</v>
          </cell>
          <cell r="D221">
            <v>0</v>
          </cell>
          <cell r="E221">
            <v>11600</v>
          </cell>
          <cell r="F221">
            <v>11600</v>
          </cell>
          <cell r="G221">
            <v>0</v>
          </cell>
          <cell r="H221">
            <v>0</v>
          </cell>
        </row>
        <row r="222">
          <cell r="A222" t="str">
            <v>1.2.1.1.1.661</v>
          </cell>
          <cell r="B222" t="str">
            <v xml:space="preserve">HOSPITALES H, S.A. DE C.V.  </v>
          </cell>
          <cell r="C222">
            <v>0</v>
          </cell>
          <cell r="D222">
            <v>104.4</v>
          </cell>
          <cell r="E222">
            <v>104.4</v>
          </cell>
          <cell r="F222">
            <v>0</v>
          </cell>
          <cell r="G222">
            <v>0</v>
          </cell>
          <cell r="H222">
            <v>0</v>
          </cell>
        </row>
        <row r="223">
          <cell r="A223" t="str">
            <v>1.2.1.1.1.662</v>
          </cell>
          <cell r="B223" t="str">
            <v xml:space="preserve">TIENDAS TRES B, SA DE CV  </v>
          </cell>
          <cell r="C223">
            <v>0</v>
          </cell>
          <cell r="D223">
            <v>0</v>
          </cell>
          <cell r="E223">
            <v>487.5</v>
          </cell>
          <cell r="F223">
            <v>1047.5</v>
          </cell>
          <cell r="G223">
            <v>0</v>
          </cell>
          <cell r="H223">
            <v>560</v>
          </cell>
        </row>
        <row r="224">
          <cell r="A224" t="str">
            <v>1.2.1.1.1.663</v>
          </cell>
          <cell r="B224" t="str">
            <v xml:space="preserve">OPERADORA RICKY SA DE CV  </v>
          </cell>
          <cell r="C224">
            <v>0</v>
          </cell>
          <cell r="D224">
            <v>0</v>
          </cell>
          <cell r="E224">
            <v>30</v>
          </cell>
          <cell r="F224">
            <v>30</v>
          </cell>
          <cell r="G224">
            <v>0</v>
          </cell>
          <cell r="H224">
            <v>0</v>
          </cell>
        </row>
        <row r="225">
          <cell r="A225" t="str">
            <v>1.2.1.1.1.664</v>
          </cell>
          <cell r="B225" t="str">
            <v xml:space="preserve">GHO COORDINADORA S A P I DE CV  </v>
          </cell>
          <cell r="C225">
            <v>0</v>
          </cell>
          <cell r="D225">
            <v>0</v>
          </cell>
          <cell r="E225">
            <v>195</v>
          </cell>
          <cell r="F225">
            <v>195</v>
          </cell>
          <cell r="G225">
            <v>0</v>
          </cell>
          <cell r="H225">
            <v>0</v>
          </cell>
        </row>
        <row r="226">
          <cell r="A226" t="str">
            <v>1.2.1.1.1.665</v>
          </cell>
          <cell r="B226" t="str">
            <v xml:space="preserve">MA. VICTORIA REYES SOTO  </v>
          </cell>
          <cell r="C226">
            <v>0</v>
          </cell>
          <cell r="D226">
            <v>0</v>
          </cell>
          <cell r="E226">
            <v>39.93</v>
          </cell>
          <cell r="F226">
            <v>39.93</v>
          </cell>
          <cell r="G226">
            <v>0</v>
          </cell>
          <cell r="H226">
            <v>0</v>
          </cell>
        </row>
        <row r="227">
          <cell r="A227" t="str">
            <v>1.2.1.1.1.666</v>
          </cell>
          <cell r="B227" t="str">
            <v xml:space="preserve">RAFAEL GUSTAVO PALACIOS TORRES  </v>
          </cell>
          <cell r="C227">
            <v>0</v>
          </cell>
          <cell r="D227">
            <v>0</v>
          </cell>
          <cell r="E227">
            <v>99.97</v>
          </cell>
          <cell r="F227">
            <v>99.97</v>
          </cell>
          <cell r="G227">
            <v>0</v>
          </cell>
          <cell r="H227">
            <v>0</v>
          </cell>
        </row>
        <row r="228">
          <cell r="A228" t="str">
            <v>1.2.1.1.1.667</v>
          </cell>
          <cell r="B228" t="str">
            <v xml:space="preserve">CARLOS IGNACIO CASTRO RAMIREZ  </v>
          </cell>
          <cell r="C228">
            <v>0</v>
          </cell>
          <cell r="D228">
            <v>0</v>
          </cell>
          <cell r="E228">
            <v>139.96</v>
          </cell>
          <cell r="F228">
            <v>139.96</v>
          </cell>
          <cell r="G228">
            <v>0</v>
          </cell>
          <cell r="H228">
            <v>0</v>
          </cell>
        </row>
        <row r="229">
          <cell r="A229" t="str">
            <v>1.2.1.1.1.668</v>
          </cell>
          <cell r="B229" t="str">
            <v xml:space="preserve">JUAN JAVIER CARDENAS VAZQUEZ  </v>
          </cell>
          <cell r="C229">
            <v>0</v>
          </cell>
          <cell r="D229">
            <v>0</v>
          </cell>
          <cell r="E229">
            <v>179.96</v>
          </cell>
          <cell r="F229">
            <v>179.96</v>
          </cell>
          <cell r="G229">
            <v>0</v>
          </cell>
          <cell r="H229">
            <v>0</v>
          </cell>
        </row>
        <row r="230">
          <cell r="A230" t="str">
            <v>1.2.1.1.1.669</v>
          </cell>
          <cell r="B230" t="str">
            <v xml:space="preserve">AURELIO LUNA GARCIA  </v>
          </cell>
          <cell r="C230">
            <v>0</v>
          </cell>
          <cell r="D230">
            <v>0</v>
          </cell>
          <cell r="E230">
            <v>109.95</v>
          </cell>
          <cell r="F230">
            <v>109.95</v>
          </cell>
          <cell r="G230">
            <v>0</v>
          </cell>
          <cell r="H230">
            <v>0</v>
          </cell>
        </row>
        <row r="231">
          <cell r="A231" t="str">
            <v>1.2.1.1.1.670</v>
          </cell>
          <cell r="B231" t="str">
            <v xml:space="preserve">JESUS ENRIQUE GOMEZ LOPEZ  </v>
          </cell>
          <cell r="C231">
            <v>0</v>
          </cell>
          <cell r="D231">
            <v>0</v>
          </cell>
          <cell r="E231">
            <v>129.91999999999999</v>
          </cell>
          <cell r="F231">
            <v>129.91999999999999</v>
          </cell>
          <cell r="G231">
            <v>0</v>
          </cell>
          <cell r="H231">
            <v>0</v>
          </cell>
        </row>
        <row r="232">
          <cell r="A232" t="str">
            <v>1.2.1.1.1.671</v>
          </cell>
          <cell r="B232" t="str">
            <v xml:space="preserve">ABRAHAM FRANCISCO BUENDIA MARIN  </v>
          </cell>
          <cell r="C232">
            <v>0</v>
          </cell>
          <cell r="D232">
            <v>0</v>
          </cell>
          <cell r="E232">
            <v>79.970000000000013</v>
          </cell>
          <cell r="F232">
            <v>79.970000000000013</v>
          </cell>
          <cell r="G232">
            <v>0</v>
          </cell>
          <cell r="H232">
            <v>0</v>
          </cell>
        </row>
        <row r="233">
          <cell r="A233" t="str">
            <v>1.2.1.1.1.672</v>
          </cell>
          <cell r="B233" t="str">
            <v xml:space="preserve">OSCAR DANIEL FUENTES LOPEZ  </v>
          </cell>
          <cell r="C233">
            <v>0</v>
          </cell>
          <cell r="D233">
            <v>0</v>
          </cell>
          <cell r="E233">
            <v>169.94</v>
          </cell>
          <cell r="F233">
            <v>169.94</v>
          </cell>
          <cell r="G233">
            <v>0</v>
          </cell>
          <cell r="H233">
            <v>0</v>
          </cell>
        </row>
        <row r="234">
          <cell r="A234" t="str">
            <v>1.2.1.1.1.673</v>
          </cell>
          <cell r="B234" t="str">
            <v xml:space="preserve">LUIS SANDOVAL ARELLANO  </v>
          </cell>
          <cell r="C234">
            <v>0</v>
          </cell>
          <cell r="D234">
            <v>0</v>
          </cell>
          <cell r="E234">
            <v>139.94999999999999</v>
          </cell>
          <cell r="F234">
            <v>139.94999999999999</v>
          </cell>
          <cell r="G234">
            <v>0</v>
          </cell>
          <cell r="H234">
            <v>0</v>
          </cell>
        </row>
        <row r="235">
          <cell r="A235" t="str">
            <v>1.2.1.1.1.674</v>
          </cell>
          <cell r="B235" t="str">
            <v xml:space="preserve">JORGE ALBERTO MARQUEZ ESTRADA  </v>
          </cell>
          <cell r="C235">
            <v>0</v>
          </cell>
          <cell r="D235">
            <v>0</v>
          </cell>
          <cell r="E235">
            <v>99.92</v>
          </cell>
          <cell r="F235">
            <v>99.92</v>
          </cell>
          <cell r="G235">
            <v>0</v>
          </cell>
          <cell r="H235">
            <v>0</v>
          </cell>
        </row>
        <row r="236">
          <cell r="A236" t="str">
            <v>1.2.1.1.1.675</v>
          </cell>
          <cell r="B236" t="str">
            <v xml:space="preserve">CLAUDIA VERONICA DE PAZ CASTRO  </v>
          </cell>
          <cell r="C236">
            <v>0</v>
          </cell>
          <cell r="D236">
            <v>0</v>
          </cell>
          <cell r="E236">
            <v>209.93</v>
          </cell>
          <cell r="F236">
            <v>209.93</v>
          </cell>
          <cell r="G236">
            <v>0</v>
          </cell>
          <cell r="H236">
            <v>0</v>
          </cell>
        </row>
        <row r="237">
          <cell r="A237" t="str">
            <v>1.2.1.1.1.676</v>
          </cell>
          <cell r="B237" t="str">
            <v xml:space="preserve">ARACELI MORENO ORTEGA  </v>
          </cell>
          <cell r="C237">
            <v>0</v>
          </cell>
          <cell r="D237">
            <v>0</v>
          </cell>
          <cell r="E237">
            <v>89.97</v>
          </cell>
          <cell r="F237">
            <v>89.97</v>
          </cell>
          <cell r="G237">
            <v>0</v>
          </cell>
          <cell r="H237">
            <v>0</v>
          </cell>
        </row>
        <row r="238">
          <cell r="A238" t="str">
            <v>1.2.1.1.1.677</v>
          </cell>
          <cell r="B238" t="str">
            <v xml:space="preserve">JOHANA POLET AGUILAR MORENO  </v>
          </cell>
          <cell r="C238">
            <v>0</v>
          </cell>
          <cell r="D238">
            <v>0</v>
          </cell>
          <cell r="E238">
            <v>169.92</v>
          </cell>
          <cell r="F238">
            <v>169.92</v>
          </cell>
          <cell r="G238">
            <v>0</v>
          </cell>
          <cell r="H238">
            <v>0</v>
          </cell>
        </row>
        <row r="239">
          <cell r="A239" t="str">
            <v>1.2.1.1.1.678</v>
          </cell>
          <cell r="B239" t="str">
            <v xml:space="preserve">JUAN MANUEL MELCHOR NORIEGA  </v>
          </cell>
          <cell r="C239">
            <v>0</v>
          </cell>
          <cell r="D239">
            <v>0</v>
          </cell>
          <cell r="E239">
            <v>67.63</v>
          </cell>
          <cell r="F239">
            <v>67.63</v>
          </cell>
          <cell r="G239">
            <v>0</v>
          </cell>
          <cell r="H239">
            <v>0</v>
          </cell>
        </row>
        <row r="240">
          <cell r="A240" t="str">
            <v>1.2.1.1.1.679</v>
          </cell>
          <cell r="B240" t="str">
            <v xml:space="preserve">MAURICIO ALFREDO MENDOZA ENRIQUEZ  </v>
          </cell>
          <cell r="C240">
            <v>0</v>
          </cell>
          <cell r="D240">
            <v>0</v>
          </cell>
          <cell r="E240">
            <v>39.950000000000003</v>
          </cell>
          <cell r="F240">
            <v>39.950000000000003</v>
          </cell>
          <cell r="G240">
            <v>0</v>
          </cell>
          <cell r="H240">
            <v>0</v>
          </cell>
        </row>
        <row r="241">
          <cell r="A241" t="str">
            <v>1.2.1.1.1.680</v>
          </cell>
          <cell r="B241" t="str">
            <v xml:space="preserve">ALEJANDRO FRANCISCO GORDILLO ROSALES  </v>
          </cell>
          <cell r="C241">
            <v>0</v>
          </cell>
          <cell r="D241">
            <v>0</v>
          </cell>
          <cell r="E241">
            <v>119.96</v>
          </cell>
          <cell r="F241">
            <v>119.96</v>
          </cell>
          <cell r="G241">
            <v>0</v>
          </cell>
          <cell r="H241">
            <v>0</v>
          </cell>
        </row>
        <row r="242">
          <cell r="A242" t="str">
            <v>1.2.1.1.1.681</v>
          </cell>
          <cell r="B242" t="str">
            <v xml:space="preserve">OMAR GARCIA RAMIREZ  </v>
          </cell>
          <cell r="C242">
            <v>0</v>
          </cell>
          <cell r="D242">
            <v>0</v>
          </cell>
          <cell r="E242">
            <v>109.98</v>
          </cell>
          <cell r="F242">
            <v>109.98</v>
          </cell>
          <cell r="G242">
            <v>0</v>
          </cell>
          <cell r="H242">
            <v>0</v>
          </cell>
        </row>
        <row r="243">
          <cell r="A243" t="str">
            <v>1.2.1.1.1.682</v>
          </cell>
          <cell r="B243" t="str">
            <v xml:space="preserve">ALFONSO MARTINEZ BOSQUE  </v>
          </cell>
          <cell r="C243">
            <v>0</v>
          </cell>
          <cell r="D243">
            <v>0</v>
          </cell>
          <cell r="E243">
            <v>129.94999999999999</v>
          </cell>
          <cell r="F243">
            <v>129.94999999999999</v>
          </cell>
          <cell r="G243">
            <v>0</v>
          </cell>
          <cell r="H243">
            <v>0</v>
          </cell>
        </row>
        <row r="244">
          <cell r="A244" t="str">
            <v>1.2.1.1.1.683</v>
          </cell>
          <cell r="B244" t="str">
            <v xml:space="preserve">COMERCIALIZADORA DE INSUMOS MIROMEX, S.A. DE C.V.  </v>
          </cell>
          <cell r="C244">
            <v>0</v>
          </cell>
          <cell r="D244">
            <v>0</v>
          </cell>
          <cell r="E244">
            <v>0</v>
          </cell>
          <cell r="F244">
            <v>1351.21</v>
          </cell>
          <cell r="G244">
            <v>0</v>
          </cell>
          <cell r="H244">
            <v>1351.21</v>
          </cell>
        </row>
        <row r="245">
          <cell r="A245" t="str">
            <v>1.2.1.1.1.684</v>
          </cell>
          <cell r="B245" t="str">
            <v xml:space="preserve">FERNANDO MOLAR QUIROZ  </v>
          </cell>
          <cell r="C245">
            <v>0</v>
          </cell>
          <cell r="D245">
            <v>0</v>
          </cell>
          <cell r="E245">
            <v>34742</v>
          </cell>
          <cell r="F245">
            <v>34742</v>
          </cell>
          <cell r="G245">
            <v>0</v>
          </cell>
          <cell r="H245">
            <v>0</v>
          </cell>
        </row>
        <row r="246">
          <cell r="A246" t="str">
            <v>1.2.1.1.1.685</v>
          </cell>
          <cell r="B246" t="str">
            <v xml:space="preserve">RICARDO VILLANUEVA FIERROS  </v>
          </cell>
          <cell r="C246">
            <v>0</v>
          </cell>
          <cell r="D246">
            <v>0</v>
          </cell>
          <cell r="E246">
            <v>0</v>
          </cell>
          <cell r="F246">
            <v>570</v>
          </cell>
          <cell r="G246">
            <v>0</v>
          </cell>
          <cell r="H246">
            <v>570</v>
          </cell>
        </row>
        <row r="247">
          <cell r="A247" t="str">
            <v>1.2.1.1.1.687</v>
          </cell>
          <cell r="B247" t="str">
            <v xml:space="preserve">JORGE MARTINEZ IBARRA  </v>
          </cell>
          <cell r="C247">
            <v>0</v>
          </cell>
          <cell r="D247">
            <v>0</v>
          </cell>
          <cell r="E247">
            <v>0</v>
          </cell>
          <cell r="F247">
            <v>3103</v>
          </cell>
          <cell r="G247">
            <v>0</v>
          </cell>
          <cell r="H247">
            <v>3103</v>
          </cell>
        </row>
        <row r="248">
          <cell r="A248" t="str">
            <v>1.2.1.3</v>
          </cell>
          <cell r="B248" t="str">
            <v xml:space="preserve"> OBLIGACIONES ACUMULADAS </v>
          </cell>
          <cell r="C248">
            <v>0</v>
          </cell>
          <cell r="D248">
            <v>97311.834570724881</v>
          </cell>
          <cell r="E248">
            <v>184250.95</v>
          </cell>
          <cell r="F248">
            <v>165625.51010000004</v>
          </cell>
          <cell r="G248">
            <v>0</v>
          </cell>
          <cell r="H248">
            <v>78686.394670724927</v>
          </cell>
        </row>
        <row r="249">
          <cell r="A249" t="str">
            <v>1.2.1.3.1</v>
          </cell>
          <cell r="B249" t="str">
            <v xml:space="preserve"> ACREEDORES DIVERSOS </v>
          </cell>
          <cell r="C249">
            <v>0</v>
          </cell>
          <cell r="D249">
            <v>4792.3445707200563</v>
          </cell>
          <cell r="E249">
            <v>33989.81</v>
          </cell>
          <cell r="F249">
            <v>38200.440100000043</v>
          </cell>
          <cell r="G249">
            <v>0</v>
          </cell>
          <cell r="H249">
            <v>9002.9746707201011</v>
          </cell>
        </row>
        <row r="250">
          <cell r="A250" t="str">
            <v>1.2.1.3.1.1</v>
          </cell>
          <cell r="B250" t="str">
            <v xml:space="preserve"> ACREEDORES DIVERSOS NACIONALES </v>
          </cell>
          <cell r="C250">
            <v>0</v>
          </cell>
          <cell r="D250">
            <v>4792.3445707200563</v>
          </cell>
          <cell r="E250">
            <v>33989.81</v>
          </cell>
          <cell r="F250">
            <v>38200.440100000043</v>
          </cell>
          <cell r="G250">
            <v>0</v>
          </cell>
          <cell r="H250">
            <v>9002.9746707201011</v>
          </cell>
        </row>
        <row r="251">
          <cell r="A251" t="str">
            <v>1.2.1.3.1.1.7</v>
          </cell>
          <cell r="B251" t="str">
            <v>RICARDO RAMOS NORIEGA</v>
          </cell>
          <cell r="C251">
            <v>0</v>
          </cell>
          <cell r="D251">
            <v>1216.5500000000002</v>
          </cell>
          <cell r="E251">
            <v>0</v>
          </cell>
          <cell r="F251">
            <v>0</v>
          </cell>
          <cell r="G251">
            <v>0</v>
          </cell>
          <cell r="H251">
            <v>1216.5500000000002</v>
          </cell>
        </row>
        <row r="252">
          <cell r="A252" t="str">
            <v>1.2.1.3.1.1.11</v>
          </cell>
          <cell r="B252" t="str">
            <v>LOURDES VELAZQUEZ MERIN</v>
          </cell>
          <cell r="C252">
            <v>0</v>
          </cell>
          <cell r="D252">
            <v>3575.7945707200561</v>
          </cell>
          <cell r="E252">
            <v>33989.81</v>
          </cell>
          <cell r="F252">
            <v>38200.440100000043</v>
          </cell>
          <cell r="G252">
            <v>0</v>
          </cell>
          <cell r="H252">
            <v>7786.4246707201019</v>
          </cell>
        </row>
        <row r="253">
          <cell r="A253" t="str">
            <v>1.2.1.3.2</v>
          </cell>
          <cell r="B253" t="str">
            <v xml:space="preserve"> IMPUESTOS Y DERECHOS POR PAGAR </v>
          </cell>
          <cell r="C253">
            <v>0</v>
          </cell>
          <cell r="D253">
            <v>47026.560000000056</v>
          </cell>
          <cell r="E253">
            <v>47025</v>
          </cell>
          <cell r="F253">
            <v>48194</v>
          </cell>
          <cell r="G253">
            <v>0</v>
          </cell>
          <cell r="H253">
            <v>48195.560000000056</v>
          </cell>
        </row>
        <row r="254">
          <cell r="A254" t="str">
            <v>1.2.1.3.2.1</v>
          </cell>
          <cell r="B254" t="str">
            <v>IVA POR PAGAR</v>
          </cell>
          <cell r="C254">
            <v>0</v>
          </cell>
          <cell r="D254">
            <v>43491.560000000056</v>
          </cell>
          <cell r="E254">
            <v>43490</v>
          </cell>
          <cell r="F254">
            <v>45333</v>
          </cell>
          <cell r="G254">
            <v>0</v>
          </cell>
          <cell r="H254">
            <v>45334.560000000056</v>
          </cell>
        </row>
        <row r="255">
          <cell r="A255" t="str">
            <v>1.2.1.3.2.3</v>
          </cell>
          <cell r="B255" t="str">
            <v>IMPUESTO ESTATAL SOBRE NOMINAS</v>
          </cell>
          <cell r="C255">
            <v>0</v>
          </cell>
          <cell r="D255">
            <v>3535</v>
          </cell>
          <cell r="E255">
            <v>3535</v>
          </cell>
          <cell r="F255">
            <v>2861</v>
          </cell>
          <cell r="G255">
            <v>0</v>
          </cell>
          <cell r="H255">
            <v>2861</v>
          </cell>
        </row>
        <row r="256">
          <cell r="A256" t="str">
            <v>1.2.1.3.3</v>
          </cell>
          <cell r="B256" t="str">
            <v xml:space="preserve"> CONTRIBUCIONES DE SEGURIDAD SOCIAL POR PAGAR </v>
          </cell>
          <cell r="C256">
            <v>0</v>
          </cell>
          <cell r="D256">
            <v>35232.06</v>
          </cell>
          <cell r="E256">
            <v>35232.06</v>
          </cell>
          <cell r="F256">
            <v>11226.99</v>
          </cell>
          <cell r="G256">
            <v>0</v>
          </cell>
          <cell r="H256">
            <v>11226.989999999998</v>
          </cell>
        </row>
        <row r="257">
          <cell r="A257" t="str">
            <v>1.2.1.3.3.1</v>
          </cell>
          <cell r="B257" t="str">
            <v>CUOTAS PATRONALES IMSS POR PAGAR</v>
          </cell>
          <cell r="C257">
            <v>0</v>
          </cell>
          <cell r="D257">
            <v>11252.390000000014</v>
          </cell>
          <cell r="E257">
            <v>11252.39</v>
          </cell>
          <cell r="F257">
            <v>11226.99</v>
          </cell>
          <cell r="G257">
            <v>0</v>
          </cell>
          <cell r="H257">
            <v>11226.990000000014</v>
          </cell>
        </row>
        <row r="258">
          <cell r="A258" t="str">
            <v>1.2.1.3.3.2</v>
          </cell>
          <cell r="B258" t="str">
            <v>APORTACIONES AL INFONAVIT POR PAGAR</v>
          </cell>
          <cell r="C258">
            <v>0</v>
          </cell>
          <cell r="D258">
            <v>12095.299999999872</v>
          </cell>
          <cell r="E258">
            <v>12095.3</v>
          </cell>
          <cell r="F258">
            <v>0</v>
          </cell>
          <cell r="G258">
            <v>0</v>
          </cell>
          <cell r="H258">
            <v>0</v>
          </cell>
        </row>
        <row r="259">
          <cell r="A259" t="str">
            <v>1.2.1.3.3.3</v>
          </cell>
          <cell r="B259" t="str">
            <v>APORTACIONES AL SAR POR PAGAR</v>
          </cell>
          <cell r="C259">
            <v>0</v>
          </cell>
          <cell r="D259">
            <v>11884.370000000112</v>
          </cell>
          <cell r="E259">
            <v>11884.37</v>
          </cell>
          <cell r="F259">
            <v>0</v>
          </cell>
          <cell r="G259">
            <v>0</v>
          </cell>
          <cell r="H259">
            <v>0</v>
          </cell>
        </row>
        <row r="260">
          <cell r="A260" t="str">
            <v>1.2.1.3.4</v>
          </cell>
          <cell r="B260" t="str">
            <v xml:space="preserve"> BENEFICIOS A LOS EMPLEADOS </v>
          </cell>
          <cell r="C260">
            <v>0</v>
          </cell>
          <cell r="D260">
            <v>10260.870000004768</v>
          </cell>
          <cell r="E260">
            <v>68004.08</v>
          </cell>
          <cell r="F260">
            <v>68004.08</v>
          </cell>
          <cell r="G260">
            <v>0</v>
          </cell>
          <cell r="H260">
            <v>10260.870000004768</v>
          </cell>
        </row>
        <row r="261">
          <cell r="A261" t="str">
            <v>1.2.1.3.4.1</v>
          </cell>
          <cell r="B261" t="str">
            <v xml:space="preserve"> BENEFICIOS DIRECTOS </v>
          </cell>
          <cell r="C261">
            <v>0</v>
          </cell>
          <cell r="D261">
            <v>10260.870000004768</v>
          </cell>
          <cell r="E261">
            <v>68004.08</v>
          </cell>
          <cell r="F261">
            <v>68004.08</v>
          </cell>
          <cell r="G261">
            <v>0</v>
          </cell>
          <cell r="H261">
            <v>10260.870000004768</v>
          </cell>
        </row>
        <row r="262">
          <cell r="A262" t="str">
            <v>1.2.1.3.4.1.1</v>
          </cell>
          <cell r="B262" t="str">
            <v xml:space="preserve"> SUELDOS POR PAGAR </v>
          </cell>
          <cell r="C262">
            <v>0</v>
          </cell>
          <cell r="D262">
            <v>0</v>
          </cell>
          <cell r="E262">
            <v>68004.08</v>
          </cell>
          <cell r="F262">
            <v>68004.08</v>
          </cell>
          <cell r="G262">
            <v>0</v>
          </cell>
          <cell r="H262">
            <v>0</v>
          </cell>
        </row>
        <row r="263">
          <cell r="A263" t="str">
            <v>1.2.1.3.4.1.1.1</v>
          </cell>
          <cell r="B263" t="str">
            <v>SUELDOS POR PAGAR</v>
          </cell>
          <cell r="C263">
            <v>0</v>
          </cell>
          <cell r="D263">
            <v>0</v>
          </cell>
          <cell r="E263">
            <v>68004.08</v>
          </cell>
          <cell r="F263">
            <v>68004.08</v>
          </cell>
          <cell r="G263">
            <v>0</v>
          </cell>
          <cell r="H263">
            <v>0</v>
          </cell>
        </row>
        <row r="264">
          <cell r="A264" t="str">
            <v>1.2.1.3.4.1.5</v>
          </cell>
          <cell r="B264" t="str">
            <v>PARTICIPACION DE LOS TRABAJADORES EN LAS UTILIDADES POR PAGAR</v>
          </cell>
          <cell r="C264">
            <v>0</v>
          </cell>
          <cell r="D264">
            <v>10260.870000000112</v>
          </cell>
          <cell r="E264">
            <v>0</v>
          </cell>
          <cell r="F264">
            <v>0</v>
          </cell>
          <cell r="G264">
            <v>0</v>
          </cell>
          <cell r="H264">
            <v>10260.870000000112</v>
          </cell>
        </row>
        <row r="265">
          <cell r="A265" t="str">
            <v>1.2.1.4</v>
          </cell>
          <cell r="B265" t="str">
            <v xml:space="preserve"> RETENCIONES DE EFECTIVO Y COBROS POR CUENTA DE TERCEROS </v>
          </cell>
          <cell r="C265">
            <v>0</v>
          </cell>
          <cell r="D265">
            <v>49278.070000000203</v>
          </cell>
          <cell r="E265">
            <v>58928.71</v>
          </cell>
          <cell r="F265">
            <v>35906.400000000001</v>
          </cell>
          <cell r="G265">
            <v>0</v>
          </cell>
          <cell r="H265">
            <v>26255.760000000206</v>
          </cell>
        </row>
        <row r="266">
          <cell r="A266" t="str">
            <v>1.2.1.4.1</v>
          </cell>
          <cell r="B266" t="str">
            <v xml:space="preserve"> IMPUESTOS RETENIDOS </v>
          </cell>
          <cell r="C266">
            <v>0</v>
          </cell>
          <cell r="D266">
            <v>18930.469999999921</v>
          </cell>
          <cell r="E266">
            <v>24345.75</v>
          </cell>
          <cell r="F266">
            <v>19912.88</v>
          </cell>
          <cell r="G266">
            <v>0</v>
          </cell>
          <cell r="H266">
            <v>14497.599999999922</v>
          </cell>
        </row>
        <row r="267">
          <cell r="A267" t="str">
            <v>1.2.1.4.1.1</v>
          </cell>
          <cell r="B267" t="str">
            <v xml:space="preserve"> IMPUESTO SOBRE LA RENTA RETENIDO </v>
          </cell>
          <cell r="C267">
            <v>0</v>
          </cell>
          <cell r="D267">
            <v>10516.14999999971</v>
          </cell>
          <cell r="E267">
            <v>15193</v>
          </cell>
          <cell r="F267">
            <v>13067.72</v>
          </cell>
          <cell r="G267">
            <v>0</v>
          </cell>
          <cell r="H267">
            <v>8390.8699999997098</v>
          </cell>
        </row>
        <row r="268">
          <cell r="A268" t="str">
            <v>1.2.1.4.1.1.1</v>
          </cell>
          <cell r="B268" t="str">
            <v xml:space="preserve"> ISR RETENIDO A RESIDENTES EN EL PAIS </v>
          </cell>
          <cell r="C268">
            <v>0</v>
          </cell>
          <cell r="D268">
            <v>10516.14999999971</v>
          </cell>
          <cell r="E268">
            <v>15193</v>
          </cell>
          <cell r="F268">
            <v>13067.72</v>
          </cell>
          <cell r="G268">
            <v>0</v>
          </cell>
          <cell r="H268">
            <v>8390.8699999997098</v>
          </cell>
        </row>
        <row r="269">
          <cell r="A269" t="str">
            <v>1.2.1.4.1.1.1.1</v>
          </cell>
          <cell r="B269" t="str">
            <v>ISR RETENIDO POR SALARIOS</v>
          </cell>
          <cell r="C269">
            <v>0</v>
          </cell>
          <cell r="D269">
            <v>6516.559999999823</v>
          </cell>
          <cell r="E269">
            <v>11193</v>
          </cell>
          <cell r="F269">
            <v>9067.7199999999993</v>
          </cell>
          <cell r="G269">
            <v>0</v>
          </cell>
          <cell r="H269">
            <v>4391.2799999998224</v>
          </cell>
        </row>
        <row r="270">
          <cell r="A270" t="str">
            <v>1.2.1.4.1.1.1.4</v>
          </cell>
          <cell r="B270" t="str">
            <v>ISR RETENIDO POR ARRENDAMIENTOS AL 10%</v>
          </cell>
          <cell r="C270">
            <v>0</v>
          </cell>
          <cell r="D270">
            <v>3999.9399999998859</v>
          </cell>
          <cell r="E270">
            <v>4000</v>
          </cell>
          <cell r="F270">
            <v>4000</v>
          </cell>
          <cell r="G270">
            <v>0</v>
          </cell>
          <cell r="H270">
            <v>3999.9399999998859</v>
          </cell>
        </row>
        <row r="271">
          <cell r="A271" t="str">
            <v>1.2.1.4.1.1.1.5</v>
          </cell>
          <cell r="B271" t="str">
            <v>ISR RETENIDO POR HONORARIOS AL 10%</v>
          </cell>
          <cell r="C271">
            <v>0</v>
          </cell>
          <cell r="D271">
            <v>-0.34999999999854481</v>
          </cell>
          <cell r="E271">
            <v>0</v>
          </cell>
          <cell r="F271">
            <v>0</v>
          </cell>
          <cell r="G271">
            <v>0</v>
          </cell>
          <cell r="H271">
            <v>-0.34999999999854481</v>
          </cell>
        </row>
        <row r="272">
          <cell r="A272" t="str">
            <v>1.2.1.4.1.2</v>
          </cell>
          <cell r="B272" t="str">
            <v xml:space="preserve"> IMPUESTO AL VALOR AGREGADO RETENIDO </v>
          </cell>
          <cell r="C272">
            <v>0</v>
          </cell>
          <cell r="D272">
            <v>5146.2300000002142</v>
          </cell>
          <cell r="E272">
            <v>5148</v>
          </cell>
          <cell r="F272">
            <v>4266.6400000000003</v>
          </cell>
          <cell r="G272">
            <v>0</v>
          </cell>
          <cell r="H272">
            <v>4264.8700000002145</v>
          </cell>
        </row>
        <row r="273">
          <cell r="A273" t="str">
            <v>1.2.1.4.1.2.1</v>
          </cell>
          <cell r="B273" t="str">
            <v>IVA RETENIDO POR PAGAR</v>
          </cell>
          <cell r="C273">
            <v>0</v>
          </cell>
          <cell r="D273">
            <v>5146.2300000002142</v>
          </cell>
          <cell r="E273">
            <v>5148</v>
          </cell>
          <cell r="F273">
            <v>4266.6400000000003</v>
          </cell>
          <cell r="G273">
            <v>0</v>
          </cell>
          <cell r="H273">
            <v>4264.8700000002145</v>
          </cell>
        </row>
        <row r="274">
          <cell r="A274" t="str">
            <v>1.2.1.4.1.4</v>
          </cell>
          <cell r="B274" t="str">
            <v xml:space="preserve"> CUOTAS OBRERAS IMSS </v>
          </cell>
          <cell r="C274">
            <v>0</v>
          </cell>
          <cell r="D274">
            <v>3268.0899999999965</v>
          </cell>
          <cell r="E274">
            <v>4004.75</v>
          </cell>
          <cell r="F274">
            <v>2578.52</v>
          </cell>
          <cell r="G274">
            <v>0</v>
          </cell>
          <cell r="H274">
            <v>1841.8599999999965</v>
          </cell>
        </row>
        <row r="275">
          <cell r="A275" t="str">
            <v>1.2.1.4.1.4.1</v>
          </cell>
          <cell r="B275" t="str">
            <v>CUOTAS OBRERAS IMSS</v>
          </cell>
          <cell r="C275">
            <v>0</v>
          </cell>
          <cell r="D275">
            <v>3268.0899999999965</v>
          </cell>
          <cell r="E275">
            <v>4004.75</v>
          </cell>
          <cell r="F275">
            <v>2578.52</v>
          </cell>
          <cell r="G275">
            <v>0</v>
          </cell>
          <cell r="H275">
            <v>1841.8599999999965</v>
          </cell>
        </row>
        <row r="276">
          <cell r="A276" t="str">
            <v>1.2.1.4.2</v>
          </cell>
          <cell r="B276" t="str">
            <v xml:space="preserve"> COBROS POR CUENTA DE TERCEROS </v>
          </cell>
          <cell r="C276">
            <v>0</v>
          </cell>
          <cell r="D276">
            <v>30347.600000000282</v>
          </cell>
          <cell r="E276">
            <v>34582.959999999999</v>
          </cell>
          <cell r="F276">
            <v>15993.52</v>
          </cell>
          <cell r="G276">
            <v>0</v>
          </cell>
          <cell r="H276">
            <v>11758.160000000284</v>
          </cell>
        </row>
        <row r="277">
          <cell r="A277" t="str">
            <v>1.2.1.4.2.1</v>
          </cell>
          <cell r="B277" t="str">
            <v>AMORTIZACION DE CREDITOS INFONAVIT</v>
          </cell>
          <cell r="C277">
            <v>0</v>
          </cell>
          <cell r="D277">
            <v>25004.620000000927</v>
          </cell>
          <cell r="E277">
            <v>34582.959999999999</v>
          </cell>
          <cell r="F277">
            <v>15993.52</v>
          </cell>
          <cell r="G277">
            <v>0</v>
          </cell>
          <cell r="H277">
            <v>6415.180000000928</v>
          </cell>
        </row>
        <row r="278">
          <cell r="A278" t="str">
            <v>1.2.1.4.2.3</v>
          </cell>
          <cell r="B278" t="str">
            <v>APORTACION VOLUNTARIA AL SAR</v>
          </cell>
          <cell r="C278">
            <v>0</v>
          </cell>
          <cell r="D278">
            <v>5125.71</v>
          </cell>
          <cell r="E278">
            <v>0</v>
          </cell>
          <cell r="F278">
            <v>0</v>
          </cell>
          <cell r="G278">
            <v>0</v>
          </cell>
          <cell r="H278">
            <v>5125.71</v>
          </cell>
        </row>
        <row r="279">
          <cell r="A279" t="str">
            <v>1.2.1.4.2.6</v>
          </cell>
          <cell r="B279" t="str">
            <v>PENSION ALIMENTICIA</v>
          </cell>
          <cell r="C279">
            <v>0</v>
          </cell>
          <cell r="D279">
            <v>217.2699999999968</v>
          </cell>
          <cell r="E279">
            <v>0</v>
          </cell>
          <cell r="F279">
            <v>0</v>
          </cell>
          <cell r="G279">
            <v>0</v>
          </cell>
          <cell r="H279">
            <v>217.2699999999968</v>
          </cell>
        </row>
        <row r="280">
          <cell r="A280" t="str">
            <v>1.2.1.5</v>
          </cell>
          <cell r="B280" t="str">
            <v xml:space="preserve"> ANTICIPOS DE CLIENTES </v>
          </cell>
          <cell r="C280">
            <v>0</v>
          </cell>
          <cell r="D280">
            <v>91118.414511591225</v>
          </cell>
          <cell r="E280">
            <v>29137.93096551724</v>
          </cell>
          <cell r="F280">
            <v>19327.576399999998</v>
          </cell>
          <cell r="G280">
            <v>0</v>
          </cell>
          <cell r="H280">
            <v>81308.059946073976</v>
          </cell>
        </row>
        <row r="281">
          <cell r="A281" t="str">
            <v>1.2.1.5.1</v>
          </cell>
          <cell r="B281" t="str">
            <v xml:space="preserve"> ANTICIPOS DE CLIENTES </v>
          </cell>
          <cell r="C281">
            <v>0</v>
          </cell>
          <cell r="D281">
            <v>91118.414511591225</v>
          </cell>
          <cell r="E281">
            <v>29137.93096551724</v>
          </cell>
          <cell r="F281">
            <v>19327.576399999998</v>
          </cell>
          <cell r="G281">
            <v>0</v>
          </cell>
          <cell r="H281">
            <v>81308.059946073976</v>
          </cell>
        </row>
        <row r="282">
          <cell r="A282" t="str">
            <v>1.2.1.5.1.1</v>
          </cell>
          <cell r="B282" t="str">
            <v xml:space="preserve"> ANTICIPOS DE CLIENTES NACIONALES </v>
          </cell>
          <cell r="C282">
            <v>0</v>
          </cell>
          <cell r="D282">
            <v>91118.414511591225</v>
          </cell>
          <cell r="E282">
            <v>29137.93096551724</v>
          </cell>
          <cell r="F282">
            <v>19327.576399999998</v>
          </cell>
          <cell r="G282">
            <v>0</v>
          </cell>
          <cell r="H282">
            <v>81308.059946073976</v>
          </cell>
        </row>
        <row r="283">
          <cell r="A283" t="str">
            <v>1.2.1.5.1.1.1</v>
          </cell>
          <cell r="B283" t="str">
            <v xml:space="preserve">PUBLICO EN GENERAL  </v>
          </cell>
          <cell r="C283">
            <v>0</v>
          </cell>
          <cell r="D283">
            <v>25112.542584005045</v>
          </cell>
          <cell r="E283">
            <v>0</v>
          </cell>
          <cell r="F283">
            <v>7327.5763999999999</v>
          </cell>
          <cell r="G283">
            <v>0</v>
          </cell>
          <cell r="H283">
            <v>32440.118984005043</v>
          </cell>
        </row>
        <row r="284">
          <cell r="A284" t="str">
            <v>1.2.1.5.1.1.13</v>
          </cell>
          <cell r="B284" t="str">
            <v xml:space="preserve">AXA Seguros, S.A. de C.V.  </v>
          </cell>
          <cell r="C284">
            <v>0</v>
          </cell>
          <cell r="D284">
            <v>29.431034000000182</v>
          </cell>
          <cell r="E284">
            <v>0</v>
          </cell>
          <cell r="F284">
            <v>0</v>
          </cell>
          <cell r="G284">
            <v>0</v>
          </cell>
          <cell r="H284">
            <v>29.431034000000182</v>
          </cell>
        </row>
        <row r="285">
          <cell r="A285" t="str">
            <v>1.2.1.5.1.1.42</v>
          </cell>
          <cell r="B285" t="str">
            <v xml:space="preserve">ORTHOPEDIC MEDICAL CENTER S.A. DE C.V.  </v>
          </cell>
          <cell r="C285">
            <v>0</v>
          </cell>
          <cell r="D285">
            <v>1000</v>
          </cell>
          <cell r="E285">
            <v>0</v>
          </cell>
          <cell r="F285">
            <v>0</v>
          </cell>
          <cell r="G285">
            <v>0</v>
          </cell>
          <cell r="H285">
            <v>1000</v>
          </cell>
        </row>
        <row r="286">
          <cell r="A286" t="str">
            <v>1.2.1.5.1.1.83</v>
          </cell>
          <cell r="B286" t="str">
            <v xml:space="preserve">BRILOS DE MÉXICO S.A. DE C.V.  </v>
          </cell>
          <cell r="C286">
            <v>0</v>
          </cell>
          <cell r="D286">
            <v>21687.126084379386</v>
          </cell>
          <cell r="E286">
            <v>0</v>
          </cell>
          <cell r="F286">
            <v>0</v>
          </cell>
          <cell r="G286">
            <v>0</v>
          </cell>
          <cell r="H286">
            <v>21687.126084379386</v>
          </cell>
        </row>
        <row r="287">
          <cell r="A287" t="str">
            <v>1.2.1.5.1.1.106</v>
          </cell>
          <cell r="B287" t="str">
            <v xml:space="preserve">VOLKSWAGEN LEASING SA DE CV  </v>
          </cell>
          <cell r="C287">
            <v>0</v>
          </cell>
          <cell r="D287">
            <v>12749.956897</v>
          </cell>
          <cell r="E287">
            <v>0</v>
          </cell>
          <cell r="F287">
            <v>0</v>
          </cell>
          <cell r="G287">
            <v>0</v>
          </cell>
          <cell r="H287">
            <v>12749.956897</v>
          </cell>
        </row>
        <row r="288">
          <cell r="A288" t="str">
            <v>1.2.1.5.1.1.121</v>
          </cell>
          <cell r="B288" t="str">
            <v xml:space="preserve">HBD CENTRO DE CIRUGIA DE CORTA ESTANCIA MEXICO UNO S A P I DE C V  </v>
          </cell>
          <cell r="C288">
            <v>0</v>
          </cell>
          <cell r="D288">
            <v>1000</v>
          </cell>
          <cell r="E288">
            <v>0</v>
          </cell>
          <cell r="F288">
            <v>0</v>
          </cell>
          <cell r="G288">
            <v>0</v>
          </cell>
          <cell r="H288">
            <v>1000</v>
          </cell>
        </row>
        <row r="289">
          <cell r="A289" t="str">
            <v>1.2.1.5.1.1.122</v>
          </cell>
          <cell r="B289" t="str">
            <v>CARLOS PONCE BIUSTOS</v>
          </cell>
          <cell r="C289">
            <v>0</v>
          </cell>
          <cell r="D289">
            <v>15.862069</v>
          </cell>
          <cell r="E289">
            <v>0</v>
          </cell>
          <cell r="F289">
            <v>0</v>
          </cell>
          <cell r="G289">
            <v>0</v>
          </cell>
          <cell r="H289">
            <v>15.862069</v>
          </cell>
        </row>
        <row r="290">
          <cell r="A290" t="str">
            <v>1.2.1.5.1.1.123</v>
          </cell>
          <cell r="B290" t="str">
            <v>FLOR ADRIANA LUNA JAIME</v>
          </cell>
          <cell r="C290">
            <v>0</v>
          </cell>
          <cell r="D290">
            <v>27.043102999999999</v>
          </cell>
          <cell r="E290">
            <v>0</v>
          </cell>
          <cell r="F290">
            <v>0</v>
          </cell>
          <cell r="G290">
            <v>0</v>
          </cell>
          <cell r="H290">
            <v>27.043102999999999</v>
          </cell>
        </row>
        <row r="291">
          <cell r="A291" t="str">
            <v>1.2.1.5.1.1.124</v>
          </cell>
          <cell r="B291" t="str">
            <v>SERGIO GABRIEL NOGUEIRA PARRODI</v>
          </cell>
          <cell r="C291">
            <v>0</v>
          </cell>
          <cell r="D291">
            <v>14.543103</v>
          </cell>
          <cell r="E291">
            <v>0</v>
          </cell>
          <cell r="F291">
            <v>0</v>
          </cell>
          <cell r="G291">
            <v>0</v>
          </cell>
          <cell r="H291">
            <v>14.543103</v>
          </cell>
        </row>
        <row r="292">
          <cell r="A292" t="str">
            <v>1.2.1.5.1.1.126</v>
          </cell>
          <cell r="B292" t="str">
            <v>JANET IVON RODRIGUEZ CASTILLO</v>
          </cell>
          <cell r="C292">
            <v>0</v>
          </cell>
          <cell r="D292">
            <v>8.3448279999999997</v>
          </cell>
          <cell r="E292">
            <v>0</v>
          </cell>
          <cell r="F292">
            <v>0</v>
          </cell>
          <cell r="G292">
            <v>0</v>
          </cell>
          <cell r="H292">
            <v>8.3448279999999997</v>
          </cell>
        </row>
        <row r="293">
          <cell r="A293" t="str">
            <v>1.2.1.5.1.1.127</v>
          </cell>
          <cell r="B293" t="str">
            <v>SOFIA KARINA KURI GARCIA</v>
          </cell>
          <cell r="C293">
            <v>0</v>
          </cell>
          <cell r="D293">
            <v>335.62927199999831</v>
          </cell>
          <cell r="E293">
            <v>0</v>
          </cell>
          <cell r="F293">
            <v>0</v>
          </cell>
          <cell r="G293">
            <v>0</v>
          </cell>
          <cell r="H293">
            <v>335.62927199999831</v>
          </cell>
        </row>
        <row r="294">
          <cell r="A294" t="str">
            <v>1.2.1.5.1.1.142</v>
          </cell>
          <cell r="B294" t="str">
            <v>MARIA ANTONIETA VAZQUEZ BOJORQUEZ</v>
          </cell>
          <cell r="C294">
            <v>0</v>
          </cell>
          <cell r="D294">
            <v>29137.931</v>
          </cell>
          <cell r="E294">
            <v>29137.93096551724</v>
          </cell>
          <cell r="F294">
            <v>0</v>
          </cell>
          <cell r="G294">
            <v>0</v>
          </cell>
          <cell r="H294">
            <v>0</v>
          </cell>
        </row>
        <row r="295">
          <cell r="A295" t="str">
            <v>1.2.1.5.1.1.143</v>
          </cell>
          <cell r="B295" t="str">
            <v>ERNESTO FELIPE LOPEZ ORTEGA</v>
          </cell>
          <cell r="C295">
            <v>0</v>
          </cell>
          <cell r="D295">
            <v>0</v>
          </cell>
          <cell r="E295">
            <v>0</v>
          </cell>
          <cell r="F295">
            <v>12000</v>
          </cell>
          <cell r="G295">
            <v>0</v>
          </cell>
          <cell r="H295">
            <v>12000</v>
          </cell>
        </row>
        <row r="296">
          <cell r="A296" t="str">
            <v>1.2.1.8</v>
          </cell>
          <cell r="B296" t="str">
            <v xml:space="preserve"> PASIVOS FINANCIEROS E INSTRUMENTOS FINANCIEROS DE DEUDA </v>
          </cell>
          <cell r="C296">
            <v>0</v>
          </cell>
          <cell r="D296">
            <v>257494.27000000037</v>
          </cell>
          <cell r="E296">
            <v>26945.41</v>
          </cell>
          <cell r="F296">
            <v>19394.599999999999</v>
          </cell>
          <cell r="G296">
            <v>0</v>
          </cell>
          <cell r="H296">
            <v>249943.46000000037</v>
          </cell>
        </row>
        <row r="297">
          <cell r="A297" t="str">
            <v>1.2.1.8.1</v>
          </cell>
          <cell r="B297" t="str">
            <v xml:space="preserve"> DOCUMENTOS POR PAGAR </v>
          </cell>
          <cell r="C297">
            <v>0</v>
          </cell>
          <cell r="D297">
            <v>257494.27000000037</v>
          </cell>
          <cell r="E297">
            <v>26945.41</v>
          </cell>
          <cell r="F297">
            <v>19394.599999999999</v>
          </cell>
          <cell r="G297">
            <v>0</v>
          </cell>
          <cell r="H297">
            <v>249943.46000000037</v>
          </cell>
        </row>
        <row r="298">
          <cell r="A298" t="str">
            <v>1.2.1.8.1.1</v>
          </cell>
          <cell r="B298" t="str">
            <v xml:space="preserve"> PRESTAMOS BANCARIOS </v>
          </cell>
          <cell r="C298">
            <v>0</v>
          </cell>
          <cell r="D298">
            <v>257494.27000000037</v>
          </cell>
          <cell r="E298">
            <v>26945.41</v>
          </cell>
          <cell r="F298">
            <v>19394.599999999999</v>
          </cell>
          <cell r="G298">
            <v>0</v>
          </cell>
          <cell r="H298">
            <v>249943.46000000037</v>
          </cell>
        </row>
        <row r="299">
          <cell r="A299" t="str">
            <v>1.2.1.8.1.1.1</v>
          </cell>
          <cell r="B299" t="str">
            <v xml:space="preserve"> PRESTAMOS BANCARIOS NACIONALES </v>
          </cell>
          <cell r="C299">
            <v>0</v>
          </cell>
          <cell r="D299">
            <v>257494.27000000037</v>
          </cell>
          <cell r="E299">
            <v>26945.41</v>
          </cell>
          <cell r="F299">
            <v>19394.599999999999</v>
          </cell>
          <cell r="G299">
            <v>0</v>
          </cell>
          <cell r="H299">
            <v>249943.46000000037</v>
          </cell>
        </row>
        <row r="300">
          <cell r="A300" t="str">
            <v>1.2.1.8.1.1.1.1</v>
          </cell>
          <cell r="B300" t="str">
            <v>T.E. JOSE LUCIO FUENTES LUCIO</v>
          </cell>
          <cell r="C300">
            <v>0</v>
          </cell>
          <cell r="D300">
            <v>139909.67000000109</v>
          </cell>
          <cell r="E300">
            <v>16279.13</v>
          </cell>
          <cell r="F300">
            <v>17430.3</v>
          </cell>
          <cell r="G300">
            <v>0</v>
          </cell>
          <cell r="H300">
            <v>141060.8400000011</v>
          </cell>
        </row>
        <row r="301">
          <cell r="A301" t="str">
            <v>1.2.1.8.1.1.1.2</v>
          </cell>
          <cell r="B301" t="str">
            <v>T.E. LOURDES  VELAZQUEZ MARIN</v>
          </cell>
          <cell r="C301">
            <v>0</v>
          </cell>
          <cell r="D301">
            <v>117584.59999999928</v>
          </cell>
          <cell r="E301">
            <v>10666.28</v>
          </cell>
          <cell r="F301">
            <v>1964.3</v>
          </cell>
          <cell r="G301">
            <v>0</v>
          </cell>
          <cell r="H301">
            <v>108882.61999999928</v>
          </cell>
        </row>
        <row r="302">
          <cell r="A302" t="str">
            <v>1.2.1.11</v>
          </cell>
          <cell r="B302" t="str">
            <v xml:space="preserve"> OTROS PASIVOS A CORTO PLAZO </v>
          </cell>
          <cell r="C302">
            <v>0</v>
          </cell>
          <cell r="D302">
            <v>570206.10826606117</v>
          </cell>
          <cell r="E302">
            <v>506699.05136967037</v>
          </cell>
          <cell r="F302">
            <v>482844.62631367036</v>
          </cell>
          <cell r="G302">
            <v>0</v>
          </cell>
          <cell r="H302">
            <v>546351.68321006116</v>
          </cell>
        </row>
        <row r="303">
          <cell r="A303" t="str">
            <v>1.2.1.11.1</v>
          </cell>
          <cell r="B303" t="str">
            <v xml:space="preserve"> IMPUESTOS TRASLADADOS COBRADOS </v>
          </cell>
          <cell r="C303">
            <v>0</v>
          </cell>
          <cell r="D303">
            <v>2.1763758510351181</v>
          </cell>
          <cell r="E303">
            <v>243897.74</v>
          </cell>
          <cell r="F303">
            <v>243897.29600967039</v>
          </cell>
          <cell r="G303">
            <v>0</v>
          </cell>
          <cell r="H303">
            <v>1.7323855214344803</v>
          </cell>
        </row>
        <row r="304">
          <cell r="A304" t="str">
            <v>1.2.1.11.1.1</v>
          </cell>
          <cell r="B304" t="str">
            <v xml:space="preserve"> IVA TRASLADADO COBRADO </v>
          </cell>
          <cell r="C304">
            <v>0</v>
          </cell>
          <cell r="D304">
            <v>2.1763758510351181</v>
          </cell>
          <cell r="E304">
            <v>243897.74</v>
          </cell>
          <cell r="F304">
            <v>243897.29600967039</v>
          </cell>
          <cell r="G304">
            <v>0</v>
          </cell>
          <cell r="H304">
            <v>1.7323855214344803</v>
          </cell>
        </row>
        <row r="305">
          <cell r="A305" t="str">
            <v>1.2.1.11.1.1.1</v>
          </cell>
          <cell r="B305" t="str">
            <v>IVA TRASLADADO COBRADO</v>
          </cell>
          <cell r="C305">
            <v>0</v>
          </cell>
          <cell r="D305">
            <v>2.1763758510351181</v>
          </cell>
          <cell r="E305">
            <v>243897.74</v>
          </cell>
          <cell r="F305">
            <v>243897.29600967039</v>
          </cell>
          <cell r="G305">
            <v>0</v>
          </cell>
          <cell r="H305">
            <v>1.7323855214344803</v>
          </cell>
        </row>
        <row r="306">
          <cell r="A306" t="str">
            <v>1.2.1.11.2</v>
          </cell>
          <cell r="B306" t="str">
            <v xml:space="preserve"> IMPUESTOS TRASLADADOS NO COBRADOS </v>
          </cell>
          <cell r="C306">
            <v>0</v>
          </cell>
          <cell r="D306">
            <v>570203.93189021014</v>
          </cell>
          <cell r="E306">
            <v>245466.95136967039</v>
          </cell>
          <cell r="F306">
            <v>221612.97030399999</v>
          </cell>
          <cell r="G306">
            <v>0</v>
          </cell>
          <cell r="H306">
            <v>546349.95082453976</v>
          </cell>
        </row>
        <row r="307">
          <cell r="A307" t="str">
            <v>1.2.1.11.2.1</v>
          </cell>
          <cell r="B307" t="str">
            <v xml:space="preserve"> IVA TRASLADADO NO COBRADO </v>
          </cell>
          <cell r="C307">
            <v>0</v>
          </cell>
          <cell r="D307">
            <v>570203.93189021014</v>
          </cell>
          <cell r="E307">
            <v>245466.95136967039</v>
          </cell>
          <cell r="F307">
            <v>221612.97030399999</v>
          </cell>
          <cell r="G307">
            <v>0</v>
          </cell>
          <cell r="H307">
            <v>546349.95082453976</v>
          </cell>
        </row>
        <row r="308">
          <cell r="A308" t="str">
            <v>1.2.1.11.2.1.1</v>
          </cell>
          <cell r="B308" t="str">
            <v>IVA TRASLADADO 16% NO COBRADO</v>
          </cell>
          <cell r="C308">
            <v>0</v>
          </cell>
          <cell r="D308">
            <v>570203.93189021014</v>
          </cell>
          <cell r="E308">
            <v>245466.95136967039</v>
          </cell>
          <cell r="F308">
            <v>221612.97030399999</v>
          </cell>
          <cell r="G308">
            <v>0</v>
          </cell>
          <cell r="H308">
            <v>546349.95082453976</v>
          </cell>
        </row>
        <row r="309">
          <cell r="A309" t="str">
            <v>1.2.1.11.3</v>
          </cell>
          <cell r="B309" t="str">
            <v xml:space="preserve"> IMPUESTOS RETENIDOS NO PAGADOS </v>
          </cell>
          <cell r="C309">
            <v>0</v>
          </cell>
          <cell r="D309">
            <v>0</v>
          </cell>
          <cell r="E309">
            <v>17334.36</v>
          </cell>
          <cell r="F309">
            <v>17334.36</v>
          </cell>
          <cell r="G309">
            <v>0</v>
          </cell>
          <cell r="H309">
            <v>0</v>
          </cell>
        </row>
        <row r="310">
          <cell r="A310" t="str">
            <v>1.2.1.11.3.1</v>
          </cell>
          <cell r="B310" t="str">
            <v xml:space="preserve"> ISR RETENIDO NO PAGADO </v>
          </cell>
          <cell r="C310">
            <v>0</v>
          </cell>
          <cell r="D310">
            <v>0</v>
          </cell>
          <cell r="E310">
            <v>13067.72</v>
          </cell>
          <cell r="F310">
            <v>13067.72</v>
          </cell>
          <cell r="G310">
            <v>0</v>
          </cell>
          <cell r="H310">
            <v>0</v>
          </cell>
        </row>
        <row r="311">
          <cell r="A311" t="str">
            <v>1.2.1.11.3.1.1</v>
          </cell>
          <cell r="B311" t="str">
            <v xml:space="preserve"> ISR RETENIDO A RESIDENTES EN EL PAIS NO PAGADO </v>
          </cell>
          <cell r="C311">
            <v>0</v>
          </cell>
          <cell r="D311">
            <v>0</v>
          </cell>
          <cell r="E311">
            <v>13067.72</v>
          </cell>
          <cell r="F311">
            <v>13067.72</v>
          </cell>
          <cell r="G311">
            <v>0</v>
          </cell>
          <cell r="H311">
            <v>0</v>
          </cell>
        </row>
        <row r="312">
          <cell r="A312" t="str">
            <v>1.2.1.11.3.1.1.1</v>
          </cell>
          <cell r="B312" t="str">
            <v>ISR RETENIDO POR SALARIOS</v>
          </cell>
          <cell r="C312">
            <v>0</v>
          </cell>
          <cell r="D312">
            <v>0</v>
          </cell>
          <cell r="E312">
            <v>9067.7199999999993</v>
          </cell>
          <cell r="F312">
            <v>9067.7199999999993</v>
          </cell>
          <cell r="G312">
            <v>0</v>
          </cell>
          <cell r="H312">
            <v>0</v>
          </cell>
        </row>
        <row r="313">
          <cell r="A313" t="str">
            <v>1.2.1.11.3.1.1.4</v>
          </cell>
          <cell r="B313" t="str">
            <v>ISR RETENIDO POR ARRENDAMIENTOS  AL 10% NO PAGADO</v>
          </cell>
          <cell r="C313">
            <v>0</v>
          </cell>
          <cell r="D313">
            <v>0</v>
          </cell>
          <cell r="E313">
            <v>4000</v>
          </cell>
          <cell r="F313">
            <v>4000</v>
          </cell>
          <cell r="G313">
            <v>0</v>
          </cell>
          <cell r="H313">
            <v>0</v>
          </cell>
        </row>
        <row r="314">
          <cell r="A314" t="str">
            <v>1.2.1.11.3.2</v>
          </cell>
          <cell r="B314" t="str">
            <v xml:space="preserve"> IVA RETENIDO NO PAGADO </v>
          </cell>
          <cell r="C314">
            <v>0</v>
          </cell>
          <cell r="D314">
            <v>0</v>
          </cell>
          <cell r="E314">
            <v>4266.6400000000003</v>
          </cell>
          <cell r="F314">
            <v>4266.6400000000003</v>
          </cell>
          <cell r="G314">
            <v>0</v>
          </cell>
          <cell r="H314">
            <v>0</v>
          </cell>
        </row>
        <row r="315">
          <cell r="A315" t="str">
            <v>1.2.1.11.3.2.1</v>
          </cell>
          <cell r="B315" t="str">
            <v>IVA RETENCION  2/3 NO PAGADO</v>
          </cell>
          <cell r="C315">
            <v>0</v>
          </cell>
          <cell r="D315">
            <v>0</v>
          </cell>
          <cell r="E315">
            <v>4266.6400000000003</v>
          </cell>
          <cell r="F315">
            <v>4266.6400000000003</v>
          </cell>
          <cell r="G315">
            <v>0</v>
          </cell>
          <cell r="H315">
            <v>0</v>
          </cell>
        </row>
        <row r="316">
          <cell r="A316" t="str">
            <v>1.3</v>
          </cell>
          <cell r="B316" t="str">
            <v xml:space="preserve"> CAPITAL CONTABLE </v>
          </cell>
          <cell r="C316">
            <v>0</v>
          </cell>
          <cell r="D316">
            <v>5676743.4902666397</v>
          </cell>
          <cell r="E316">
            <v>0</v>
          </cell>
          <cell r="F316">
            <v>0</v>
          </cell>
          <cell r="G316">
            <v>0</v>
          </cell>
          <cell r="H316">
            <v>5676743.4902666397</v>
          </cell>
        </row>
        <row r="317">
          <cell r="A317" t="str">
            <v>1.3.1</v>
          </cell>
          <cell r="B317" t="str">
            <v xml:space="preserve"> CAPITAL CONTRIBUIDO </v>
          </cell>
          <cell r="C317">
            <v>0</v>
          </cell>
          <cell r="D317">
            <v>1650000</v>
          </cell>
          <cell r="E317">
            <v>0</v>
          </cell>
          <cell r="F317">
            <v>0</v>
          </cell>
          <cell r="G317">
            <v>0</v>
          </cell>
          <cell r="H317">
            <v>1650000</v>
          </cell>
        </row>
        <row r="318">
          <cell r="A318" t="str">
            <v>1.3.1.1</v>
          </cell>
          <cell r="B318" t="str">
            <v xml:space="preserve"> CAPITAL SOCIAL </v>
          </cell>
          <cell r="C318">
            <v>0</v>
          </cell>
          <cell r="D318">
            <v>1600000</v>
          </cell>
          <cell r="E318">
            <v>0</v>
          </cell>
          <cell r="F318">
            <v>0</v>
          </cell>
          <cell r="G318">
            <v>0</v>
          </cell>
          <cell r="H318">
            <v>1600000</v>
          </cell>
        </row>
        <row r="319">
          <cell r="A319" t="str">
            <v>1.3.1.1.1</v>
          </cell>
          <cell r="B319" t="str">
            <v xml:space="preserve"> CAPITAL SOCIAL FIJO </v>
          </cell>
          <cell r="C319">
            <v>0</v>
          </cell>
          <cell r="D319">
            <v>1600000</v>
          </cell>
          <cell r="E319">
            <v>0</v>
          </cell>
          <cell r="F319">
            <v>0</v>
          </cell>
          <cell r="G319">
            <v>0</v>
          </cell>
          <cell r="H319">
            <v>1600000</v>
          </cell>
        </row>
        <row r="320">
          <cell r="A320" t="str">
            <v>1.3.1.1.1.1</v>
          </cell>
          <cell r="B320" t="str">
            <v xml:space="preserve"> CAPITAL SOCIAL FIJO SUSCRITO </v>
          </cell>
          <cell r="C320">
            <v>0</v>
          </cell>
          <cell r="D320">
            <v>1600000</v>
          </cell>
          <cell r="E320">
            <v>0</v>
          </cell>
          <cell r="F320">
            <v>0</v>
          </cell>
          <cell r="G320">
            <v>0</v>
          </cell>
          <cell r="H320">
            <v>1600000</v>
          </cell>
        </row>
        <row r="321">
          <cell r="A321" t="str">
            <v>1.3.1.1.1.1.1</v>
          </cell>
          <cell r="B321" t="str">
            <v>CAPITAL SOCIAL FIJO SUSCRITO</v>
          </cell>
          <cell r="C321">
            <v>0</v>
          </cell>
          <cell r="D321">
            <v>1600000</v>
          </cell>
          <cell r="E321">
            <v>0</v>
          </cell>
          <cell r="F321">
            <v>0</v>
          </cell>
          <cell r="G321">
            <v>0</v>
          </cell>
          <cell r="H321">
            <v>1600000</v>
          </cell>
        </row>
        <row r="322">
          <cell r="A322" t="str">
            <v>1.3.1.2</v>
          </cell>
          <cell r="B322" t="str">
            <v xml:space="preserve"> APORTACIONES PARA FUTUROS AUMENTOS DE CAPITAL </v>
          </cell>
          <cell r="C322">
            <v>0</v>
          </cell>
          <cell r="D322">
            <v>50000</v>
          </cell>
          <cell r="E322">
            <v>0</v>
          </cell>
          <cell r="F322">
            <v>0</v>
          </cell>
          <cell r="G322">
            <v>0</v>
          </cell>
          <cell r="H322">
            <v>50000</v>
          </cell>
        </row>
        <row r="323">
          <cell r="A323" t="str">
            <v>1.3.1.2.1</v>
          </cell>
          <cell r="B323" t="str">
            <v xml:space="preserve"> APORTACIONES PARA FUTUROS AUMENTOS DE CAPITAL </v>
          </cell>
          <cell r="C323">
            <v>0</v>
          </cell>
          <cell r="D323">
            <v>50000</v>
          </cell>
          <cell r="E323">
            <v>0</v>
          </cell>
          <cell r="F323">
            <v>0</v>
          </cell>
          <cell r="G323">
            <v>0</v>
          </cell>
          <cell r="H323">
            <v>50000</v>
          </cell>
        </row>
        <row r="324">
          <cell r="A324" t="str">
            <v>1.3.1.2.1.2</v>
          </cell>
          <cell r="B324" t="str">
            <v>LOURDES VELAZQUEZ MERIN</v>
          </cell>
          <cell r="C324">
            <v>0</v>
          </cell>
          <cell r="D324">
            <v>50000</v>
          </cell>
          <cell r="E324">
            <v>0</v>
          </cell>
          <cell r="F324">
            <v>0</v>
          </cell>
          <cell r="G324">
            <v>0</v>
          </cell>
          <cell r="H324">
            <v>50000</v>
          </cell>
        </row>
        <row r="325">
          <cell r="A325" t="str">
            <v>1.3.2</v>
          </cell>
          <cell r="B325" t="str">
            <v xml:space="preserve"> CAPITAL GANADO (DEFICIT) </v>
          </cell>
          <cell r="C325">
            <v>0</v>
          </cell>
          <cell r="D325">
            <v>4026743.4902666397</v>
          </cell>
          <cell r="E325">
            <v>0</v>
          </cell>
          <cell r="F325">
            <v>0</v>
          </cell>
          <cell r="G325">
            <v>0</v>
          </cell>
          <cell r="H325">
            <v>4026743.4902666397</v>
          </cell>
        </row>
        <row r="326">
          <cell r="A326" t="str">
            <v>1.3.2.1</v>
          </cell>
          <cell r="B326" t="str">
            <v xml:space="preserve"> UTILIDADES O PERDIDAS ACUMULADAS </v>
          </cell>
          <cell r="C326">
            <v>0</v>
          </cell>
          <cell r="D326">
            <v>4026743.4902666397</v>
          </cell>
          <cell r="E326">
            <v>0</v>
          </cell>
          <cell r="F326">
            <v>0</v>
          </cell>
          <cell r="G326">
            <v>0</v>
          </cell>
          <cell r="H326">
            <v>4026743.4902666397</v>
          </cell>
        </row>
        <row r="327">
          <cell r="A327" t="str">
            <v>1.3.2.1.1</v>
          </cell>
          <cell r="B327" t="str">
            <v xml:space="preserve"> UTILIDADES RETENIDAS DE EJERCICIOS ANTERIORES </v>
          </cell>
          <cell r="C327">
            <v>0</v>
          </cell>
          <cell r="D327">
            <v>6686091.2041087747</v>
          </cell>
          <cell r="E327">
            <v>0</v>
          </cell>
          <cell r="F327">
            <v>0</v>
          </cell>
          <cell r="G327">
            <v>0</v>
          </cell>
          <cell r="H327">
            <v>6686091.2041087747</v>
          </cell>
        </row>
        <row r="328">
          <cell r="A328" t="str">
            <v>1.3.2.1.1.1</v>
          </cell>
          <cell r="B328" t="str">
            <v>Ejercicio 2017</v>
          </cell>
          <cell r="C328">
            <v>0</v>
          </cell>
          <cell r="D328">
            <v>1032976.6100000001</v>
          </cell>
          <cell r="E328">
            <v>0</v>
          </cell>
          <cell r="F328">
            <v>0</v>
          </cell>
          <cell r="G328">
            <v>0</v>
          </cell>
          <cell r="H328">
            <v>1032976.6100000001</v>
          </cell>
        </row>
        <row r="329">
          <cell r="A329" t="str">
            <v>1.3.2.1.1.2</v>
          </cell>
          <cell r="B329" t="str">
            <v>Ejercicio 2016</v>
          </cell>
          <cell r="C329">
            <v>0</v>
          </cell>
          <cell r="D329">
            <v>690471.02</v>
          </cell>
          <cell r="E329">
            <v>0</v>
          </cell>
          <cell r="F329">
            <v>0</v>
          </cell>
          <cell r="G329">
            <v>0</v>
          </cell>
          <cell r="H329">
            <v>690471.02</v>
          </cell>
        </row>
        <row r="330">
          <cell r="A330" t="str">
            <v>1.3.2.1.1.3</v>
          </cell>
          <cell r="B330" t="str">
            <v>Ejercicio 2015</v>
          </cell>
          <cell r="C330">
            <v>0</v>
          </cell>
          <cell r="D330">
            <v>412876.97</v>
          </cell>
          <cell r="E330">
            <v>0</v>
          </cell>
          <cell r="F330">
            <v>0</v>
          </cell>
          <cell r="G330">
            <v>0</v>
          </cell>
          <cell r="H330">
            <v>412876.97</v>
          </cell>
        </row>
        <row r="331">
          <cell r="A331" t="str">
            <v>1.3.2.1.1.4</v>
          </cell>
          <cell r="B331" t="str">
            <v>Ejercicio 2014</v>
          </cell>
          <cell r="C331">
            <v>0</v>
          </cell>
          <cell r="D331">
            <v>111882.62</v>
          </cell>
          <cell r="E331">
            <v>0</v>
          </cell>
          <cell r="F331">
            <v>0</v>
          </cell>
          <cell r="G331">
            <v>0</v>
          </cell>
          <cell r="H331">
            <v>111882.62</v>
          </cell>
        </row>
        <row r="332">
          <cell r="A332" t="str">
            <v>1.3.2.1.1.5</v>
          </cell>
          <cell r="B332" t="str">
            <v>Ejercicio 2013</v>
          </cell>
          <cell r="C332">
            <v>0</v>
          </cell>
          <cell r="D332">
            <v>7310.9</v>
          </cell>
          <cell r="E332">
            <v>0</v>
          </cell>
          <cell r="F332">
            <v>0</v>
          </cell>
          <cell r="G332">
            <v>0</v>
          </cell>
          <cell r="H332">
            <v>7310.9</v>
          </cell>
        </row>
        <row r="333">
          <cell r="A333" t="str">
            <v>1.3.2.1.1.6</v>
          </cell>
          <cell r="B333" t="str">
            <v>Ejercicio 2011</v>
          </cell>
          <cell r="C333">
            <v>0</v>
          </cell>
          <cell r="D333">
            <v>1126263.18</v>
          </cell>
          <cell r="E333">
            <v>0</v>
          </cell>
          <cell r="F333">
            <v>0</v>
          </cell>
          <cell r="G333">
            <v>0</v>
          </cell>
          <cell r="H333">
            <v>1126263.18</v>
          </cell>
        </row>
        <row r="334">
          <cell r="A334" t="str">
            <v>1.3.2.1.1.7</v>
          </cell>
          <cell r="B334" t="str">
            <v>Ejercicio 2010</v>
          </cell>
          <cell r="C334">
            <v>0</v>
          </cell>
          <cell r="D334">
            <v>2877738</v>
          </cell>
          <cell r="E334">
            <v>0</v>
          </cell>
          <cell r="F334">
            <v>0</v>
          </cell>
          <cell r="G334">
            <v>0</v>
          </cell>
          <cell r="H334">
            <v>2877738</v>
          </cell>
        </row>
        <row r="335">
          <cell r="A335" t="str">
            <v>1.3.2.1.1.8</v>
          </cell>
          <cell r="B335" t="str">
            <v>Ejercicio 2018</v>
          </cell>
          <cell r="C335">
            <v>0</v>
          </cell>
          <cell r="D335">
            <v>426571.90410877462</v>
          </cell>
          <cell r="E335">
            <v>0</v>
          </cell>
          <cell r="F335">
            <v>0</v>
          </cell>
          <cell r="G335">
            <v>0</v>
          </cell>
          <cell r="H335">
            <v>426571.90410877462</v>
          </cell>
        </row>
        <row r="336">
          <cell r="A336" t="str">
            <v>1.3.2.1.2</v>
          </cell>
          <cell r="B336" t="str">
            <v xml:space="preserve"> PERDIDAS ACUMULADAS DE EJERCICIOS ANTERIORES </v>
          </cell>
          <cell r="C336">
            <v>2659347.7138421349</v>
          </cell>
          <cell r="D336">
            <v>0</v>
          </cell>
          <cell r="E336">
            <v>0</v>
          </cell>
          <cell r="F336">
            <v>0</v>
          </cell>
          <cell r="G336">
            <v>2659347.7138421349</v>
          </cell>
          <cell r="H336">
            <v>0</v>
          </cell>
        </row>
        <row r="337">
          <cell r="A337" t="str">
            <v>1.3.2.1.2.1</v>
          </cell>
          <cell r="B337" t="str">
            <v>Ejercicio 2019</v>
          </cell>
          <cell r="C337">
            <v>1350488.132702125</v>
          </cell>
          <cell r="D337">
            <v>0</v>
          </cell>
          <cell r="E337">
            <v>0</v>
          </cell>
          <cell r="F337">
            <v>0</v>
          </cell>
          <cell r="G337">
            <v>1350488.132702125</v>
          </cell>
          <cell r="H337">
            <v>0</v>
          </cell>
        </row>
        <row r="338">
          <cell r="A338" t="str">
            <v>1.3.2.1.2.2</v>
          </cell>
          <cell r="B338" t="str">
            <v>Ejercicio 2020</v>
          </cell>
          <cell r="C338">
            <v>1308859.5811400099</v>
          </cell>
          <cell r="D338">
            <v>0</v>
          </cell>
          <cell r="E338">
            <v>0</v>
          </cell>
          <cell r="F338">
            <v>0</v>
          </cell>
          <cell r="G338">
            <v>1308859.5811400099</v>
          </cell>
          <cell r="H338">
            <v>0</v>
          </cell>
        </row>
        <row r="339">
          <cell r="A339" t="str">
            <v>2.1</v>
          </cell>
          <cell r="B339" t="str">
            <v xml:space="preserve"> VENTAS O INGRESOS NETOS </v>
          </cell>
          <cell r="C339">
            <v>0</v>
          </cell>
          <cell r="D339">
            <v>10928229.485776877</v>
          </cell>
          <cell r="E339">
            <v>0</v>
          </cell>
          <cell r="F339">
            <v>1385081.0643999996</v>
          </cell>
          <cell r="G339">
            <v>0</v>
          </cell>
          <cell r="H339">
            <v>12313310.550176876</v>
          </cell>
        </row>
        <row r="340">
          <cell r="A340" t="str">
            <v>2.1.1</v>
          </cell>
          <cell r="B340" t="str">
            <v xml:space="preserve"> VENTAS NETAS DE MERCANCIA </v>
          </cell>
          <cell r="C340">
            <v>0</v>
          </cell>
          <cell r="D340">
            <v>9288595.4871768765</v>
          </cell>
          <cell r="E340">
            <v>0</v>
          </cell>
          <cell r="F340">
            <v>1169413.0643999996</v>
          </cell>
          <cell r="G340">
            <v>0</v>
          </cell>
          <cell r="H340">
            <v>10458008.551576875</v>
          </cell>
        </row>
        <row r="341">
          <cell r="A341" t="str">
            <v>2.1.1.1</v>
          </cell>
          <cell r="B341" t="str">
            <v xml:space="preserve"> VENTAS NETAS DE MERCANCIAS NACIONALES </v>
          </cell>
          <cell r="C341">
            <v>0</v>
          </cell>
          <cell r="D341">
            <v>9288595.4871768765</v>
          </cell>
          <cell r="E341">
            <v>0</v>
          </cell>
          <cell r="F341">
            <v>1169413.0643999996</v>
          </cell>
          <cell r="G341">
            <v>0</v>
          </cell>
          <cell r="H341">
            <v>10458008.551576875</v>
          </cell>
        </row>
        <row r="342">
          <cell r="A342" t="str">
            <v>2.1.1.1.1</v>
          </cell>
          <cell r="B342" t="str">
            <v xml:space="preserve"> VENTAS Y/O SERVICIOS GRAVADOS A LA TASA GENERAL </v>
          </cell>
          <cell r="C342">
            <v>0</v>
          </cell>
          <cell r="D342">
            <v>9421397.5071798768</v>
          </cell>
          <cell r="E342">
            <v>0</v>
          </cell>
          <cell r="F342">
            <v>1169413.0643999996</v>
          </cell>
          <cell r="G342">
            <v>0</v>
          </cell>
          <cell r="H342">
            <v>10590810.571579875</v>
          </cell>
        </row>
        <row r="343">
          <cell r="A343" t="str">
            <v>2.1.1.1.1.1</v>
          </cell>
          <cell r="B343" t="str">
            <v>VENTAS Y/O SERVICIOS GRAVADOS A LA TASA GENERAL DE CONTADO</v>
          </cell>
          <cell r="C343">
            <v>0</v>
          </cell>
          <cell r="D343">
            <v>3651196.6910800021</v>
          </cell>
          <cell r="E343">
            <v>0</v>
          </cell>
          <cell r="F343">
            <v>373834.05400000012</v>
          </cell>
          <cell r="G343">
            <v>0</v>
          </cell>
          <cell r="H343">
            <v>4025030.7450800021</v>
          </cell>
        </row>
        <row r="344">
          <cell r="A344" t="str">
            <v>2.1.1.1.1.2</v>
          </cell>
          <cell r="B344" t="str">
            <v>VENTAS Y/O SERVICIOS GRAVADOS A LA TASA GENERAL A CREDITO</v>
          </cell>
          <cell r="C344">
            <v>0</v>
          </cell>
          <cell r="D344">
            <v>5770200.8160998747</v>
          </cell>
          <cell r="E344">
            <v>0</v>
          </cell>
          <cell r="F344">
            <v>795579.01039999956</v>
          </cell>
          <cell r="G344">
            <v>0</v>
          </cell>
          <cell r="H344">
            <v>6565779.8264998738</v>
          </cell>
        </row>
        <row r="345">
          <cell r="A345" t="str">
            <v>2.1.1.1.4</v>
          </cell>
          <cell r="B345" t="str">
            <v xml:space="preserve"> DEVOLUCIONES, REBAJAS Y BONIFICACIONES SOBRE VENTAS NACIONALES </v>
          </cell>
          <cell r="C345">
            <v>132802.02000300039</v>
          </cell>
          <cell r="D345">
            <v>0</v>
          </cell>
          <cell r="E345">
            <v>0</v>
          </cell>
          <cell r="F345">
            <v>0</v>
          </cell>
          <cell r="G345">
            <v>132802.02000300039</v>
          </cell>
          <cell r="H345">
            <v>0</v>
          </cell>
        </row>
        <row r="346">
          <cell r="A346" t="str">
            <v>2.1.1.1.4.1</v>
          </cell>
          <cell r="B346" t="str">
            <v xml:space="preserve"> DEVOLUCIONES SOBRE VENTAS NACIONALES </v>
          </cell>
          <cell r="C346">
            <v>126222.02000000002</v>
          </cell>
          <cell r="D346">
            <v>0</v>
          </cell>
          <cell r="E346">
            <v>0</v>
          </cell>
          <cell r="F346">
            <v>0</v>
          </cell>
          <cell r="G346">
            <v>126222.02000000002</v>
          </cell>
          <cell r="H346">
            <v>0</v>
          </cell>
        </row>
        <row r="347">
          <cell r="A347" t="str">
            <v>2.1.1.1.4.1.1</v>
          </cell>
          <cell r="B347" t="str">
            <v>DEVOLUCIONES SOBRE VENTAS NACIONALES A LA TASA GENERAL</v>
          </cell>
          <cell r="C347">
            <v>126222.02000000002</v>
          </cell>
          <cell r="D347">
            <v>0</v>
          </cell>
          <cell r="E347">
            <v>0</v>
          </cell>
          <cell r="F347">
            <v>0</v>
          </cell>
          <cell r="G347">
            <v>126222.02000000002</v>
          </cell>
          <cell r="H347">
            <v>0</v>
          </cell>
        </row>
        <row r="348">
          <cell r="A348" t="str">
            <v>2.1.1.1.4.2</v>
          </cell>
          <cell r="B348" t="str">
            <v xml:space="preserve"> DESCUENTO COMERCIAL SOBRE VENTAS NACIONALES </v>
          </cell>
          <cell r="C348">
            <v>6580.0000030003721</v>
          </cell>
          <cell r="D348">
            <v>0</v>
          </cell>
          <cell r="E348">
            <v>0</v>
          </cell>
          <cell r="F348">
            <v>0</v>
          </cell>
          <cell r="G348">
            <v>6580.0000030003721</v>
          </cell>
          <cell r="H348">
            <v>0</v>
          </cell>
        </row>
        <row r="349">
          <cell r="A349" t="str">
            <v>2.1.1.1.4.2.1</v>
          </cell>
          <cell r="B349" t="str">
            <v>DESCUENTO COMERCIAL SOBRE VENTAS NACIONALES A LA TASA GENERAL</v>
          </cell>
          <cell r="C349">
            <v>6580.0000030003721</v>
          </cell>
          <cell r="D349">
            <v>0</v>
          </cell>
          <cell r="E349">
            <v>0</v>
          </cell>
          <cell r="F349">
            <v>0</v>
          </cell>
          <cell r="G349">
            <v>6580.0000030003721</v>
          </cell>
          <cell r="H349">
            <v>0</v>
          </cell>
        </row>
        <row r="350">
          <cell r="A350" t="str">
            <v>2.1.2</v>
          </cell>
          <cell r="B350" t="str">
            <v xml:space="preserve"> INGRESOS NETOS POR: </v>
          </cell>
          <cell r="C350">
            <v>0</v>
          </cell>
          <cell r="D350">
            <v>1639633.9986</v>
          </cell>
          <cell r="E350">
            <v>0</v>
          </cell>
          <cell r="F350">
            <v>215668</v>
          </cell>
          <cell r="G350">
            <v>0</v>
          </cell>
          <cell r="H350">
            <v>1855301.9986</v>
          </cell>
        </row>
        <row r="351">
          <cell r="A351" t="str">
            <v>2.1.2.20</v>
          </cell>
          <cell r="B351" t="str">
            <v xml:space="preserve"> SERVICIOS EN GENERAL </v>
          </cell>
          <cell r="C351">
            <v>0</v>
          </cell>
          <cell r="D351">
            <v>1610880.6686</v>
          </cell>
          <cell r="E351">
            <v>0</v>
          </cell>
          <cell r="F351">
            <v>205168</v>
          </cell>
          <cell r="G351">
            <v>0</v>
          </cell>
          <cell r="H351">
            <v>1816048.6686</v>
          </cell>
        </row>
        <row r="352">
          <cell r="A352" t="str">
            <v>2.1.2.20.1</v>
          </cell>
          <cell r="B352" t="str">
            <v xml:space="preserve"> SERVICIOS EN GENERAL </v>
          </cell>
          <cell r="C352">
            <v>0</v>
          </cell>
          <cell r="D352">
            <v>1610880.6686</v>
          </cell>
          <cell r="E352">
            <v>0</v>
          </cell>
          <cell r="F352">
            <v>205168</v>
          </cell>
          <cell r="G352">
            <v>0</v>
          </cell>
          <cell r="H352">
            <v>1816048.6686</v>
          </cell>
        </row>
        <row r="353">
          <cell r="A353" t="str">
            <v>2.1.2.20.1.7</v>
          </cell>
          <cell r="B353" t="str">
            <v>USO DE LENTE DE 2.4,  2.7, 2.9 MM</v>
          </cell>
          <cell r="C353">
            <v>0</v>
          </cell>
          <cell r="D353">
            <v>21120.69000000001</v>
          </cell>
          <cell r="E353">
            <v>0</v>
          </cell>
          <cell r="F353">
            <v>0</v>
          </cell>
          <cell r="G353">
            <v>0</v>
          </cell>
          <cell r="H353">
            <v>21120.69000000001</v>
          </cell>
        </row>
        <row r="354">
          <cell r="A354" t="str">
            <v>2.1.2.20.1.9</v>
          </cell>
          <cell r="B354" t="str">
            <v>USO DE SILLA DE PLAYA.</v>
          </cell>
          <cell r="C354">
            <v>0</v>
          </cell>
          <cell r="D354">
            <v>233562.06889999984</v>
          </cell>
          <cell r="E354">
            <v>0</v>
          </cell>
          <cell r="F354">
            <v>14360</v>
          </cell>
          <cell r="G354">
            <v>0</v>
          </cell>
          <cell r="H354">
            <v>247922.06889999984</v>
          </cell>
        </row>
        <row r="355">
          <cell r="A355" t="str">
            <v>2.1.2.20.1.16</v>
          </cell>
          <cell r="B355" t="str">
            <v>RENTA DE EJERCITADOR PARA REHABILITACION DE RODILLA (POR DIA SUBSECUENTE)</v>
          </cell>
          <cell r="C355">
            <v>0</v>
          </cell>
          <cell r="D355">
            <v>80944.999999999942</v>
          </cell>
          <cell r="E355">
            <v>0</v>
          </cell>
          <cell r="F355">
            <v>4350</v>
          </cell>
          <cell r="G355">
            <v>0</v>
          </cell>
          <cell r="H355">
            <v>85294.999999999942</v>
          </cell>
        </row>
        <row r="356">
          <cell r="A356" t="str">
            <v>2.1.2.20.1.19</v>
          </cell>
          <cell r="B356" t="str">
            <v>RENTA DE EJERCITADOR PARA REHABILITACION DE RODILLA (POR PRIMER DIA DE USO)</v>
          </cell>
          <cell r="C356">
            <v>0</v>
          </cell>
          <cell r="D356">
            <v>28167.812399999995</v>
          </cell>
          <cell r="E356">
            <v>0</v>
          </cell>
          <cell r="F356">
            <v>3570</v>
          </cell>
          <cell r="G356">
            <v>0</v>
          </cell>
          <cell r="H356">
            <v>31737.812399999995</v>
          </cell>
        </row>
        <row r="357">
          <cell r="A357" t="str">
            <v>2.1.2.20.1.31</v>
          </cell>
          <cell r="B357" t="str">
            <v>USO DE TORNIQUETE (KIDE)</v>
          </cell>
          <cell r="C357">
            <v>0</v>
          </cell>
          <cell r="D357">
            <v>10944</v>
          </cell>
          <cell r="E357">
            <v>0</v>
          </cell>
          <cell r="F357">
            <v>0</v>
          </cell>
          <cell r="G357">
            <v>0</v>
          </cell>
          <cell r="H357">
            <v>10944</v>
          </cell>
        </row>
        <row r="358">
          <cell r="A358" t="str">
            <v>2.1.2.20.1.32</v>
          </cell>
          <cell r="B358" t="str">
            <v>RENTA DE TORRE CON EQUIPO PARA CIRUGIA</v>
          </cell>
          <cell r="C358">
            <v>0</v>
          </cell>
          <cell r="D358">
            <v>478425</v>
          </cell>
          <cell r="E358">
            <v>0</v>
          </cell>
          <cell r="F358">
            <v>75444</v>
          </cell>
          <cell r="G358">
            <v>0</v>
          </cell>
          <cell r="H358">
            <v>553869</v>
          </cell>
        </row>
        <row r="359">
          <cell r="A359" t="str">
            <v>2.1.2.20.1.42</v>
          </cell>
          <cell r="B359" t="str">
            <v>SERVICIO DE ESTERILIZACION DE INSTRUMENTAL</v>
          </cell>
          <cell r="C359">
            <v>0</v>
          </cell>
          <cell r="D359">
            <v>43909.641600000003</v>
          </cell>
          <cell r="E359">
            <v>0</v>
          </cell>
          <cell r="F359">
            <v>0</v>
          </cell>
          <cell r="G359">
            <v>0</v>
          </cell>
          <cell r="H359">
            <v>43909.641600000003</v>
          </cell>
        </row>
        <row r="360">
          <cell r="A360" t="str">
            <v>2.1.2.20.1.47</v>
          </cell>
          <cell r="B360" t="str">
            <v>USO DE GRUA DE HOMBRO</v>
          </cell>
          <cell r="C360">
            <v>0</v>
          </cell>
          <cell r="D360">
            <v>5932.5</v>
          </cell>
          <cell r="E360">
            <v>0</v>
          </cell>
          <cell r="F360">
            <v>0</v>
          </cell>
          <cell r="G360">
            <v>0</v>
          </cell>
          <cell r="H360">
            <v>5932.5</v>
          </cell>
        </row>
        <row r="361">
          <cell r="A361" t="str">
            <v>2.1.2.20.1.52</v>
          </cell>
          <cell r="B361" t="str">
            <v>RENTA DE EQUIPO DE ARTROSCOPIA Y PLASTIA DE LIGAMENTO, HTH,</v>
          </cell>
          <cell r="C361">
            <v>0</v>
          </cell>
          <cell r="D361">
            <v>48000</v>
          </cell>
          <cell r="E361">
            <v>0</v>
          </cell>
          <cell r="F361">
            <v>0</v>
          </cell>
          <cell r="G361">
            <v>0</v>
          </cell>
          <cell r="H361">
            <v>48000</v>
          </cell>
        </row>
        <row r="362">
          <cell r="A362" t="str">
            <v>2.1.2.20.1.55</v>
          </cell>
          <cell r="B362" t="str">
            <v>RENTA  DE EQUIPO DE ARTROSCOPIA BASICO.</v>
          </cell>
          <cell r="C362">
            <v>0</v>
          </cell>
          <cell r="D362">
            <v>86396.551800000016</v>
          </cell>
          <cell r="E362">
            <v>0</v>
          </cell>
          <cell r="F362">
            <v>12000</v>
          </cell>
          <cell r="G362">
            <v>0</v>
          </cell>
          <cell r="H362">
            <v>98396.551800000016</v>
          </cell>
        </row>
        <row r="363">
          <cell r="A363" t="str">
            <v>2.1.2.20.1.57</v>
          </cell>
          <cell r="B363" t="str">
            <v>USO  DE SIERRA NEUMATICA</v>
          </cell>
          <cell r="C363">
            <v>0</v>
          </cell>
          <cell r="D363">
            <v>21175</v>
          </cell>
          <cell r="E363">
            <v>0</v>
          </cell>
          <cell r="F363">
            <v>2650</v>
          </cell>
          <cell r="G363">
            <v>0</v>
          </cell>
          <cell r="H363">
            <v>23825</v>
          </cell>
        </row>
        <row r="364">
          <cell r="A364" t="str">
            <v>2.1.2.20.1.59</v>
          </cell>
          <cell r="B364" t="str">
            <v>TORRE PARA ARTROSCOPIA DE RODILLA</v>
          </cell>
          <cell r="C364">
            <v>0</v>
          </cell>
          <cell r="D364">
            <v>26148</v>
          </cell>
          <cell r="E364">
            <v>0</v>
          </cell>
          <cell r="F364">
            <v>23944</v>
          </cell>
          <cell r="G364">
            <v>0</v>
          </cell>
          <cell r="H364">
            <v>50092</v>
          </cell>
        </row>
        <row r="365">
          <cell r="A365" t="str">
            <v>2.1.2.20.1.61</v>
          </cell>
          <cell r="B365" t="str">
            <v>USO DE PERFORADOR</v>
          </cell>
          <cell r="C365">
            <v>0</v>
          </cell>
          <cell r="D365">
            <v>66416.990000000107</v>
          </cell>
          <cell r="E365">
            <v>0</v>
          </cell>
          <cell r="F365">
            <v>2650</v>
          </cell>
          <cell r="G365">
            <v>0</v>
          </cell>
          <cell r="H365">
            <v>69066.990000000107</v>
          </cell>
        </row>
        <row r="366">
          <cell r="A366" t="str">
            <v>2.1.2.20.1.62</v>
          </cell>
          <cell r="B366" t="str">
            <v>RENTA CHAROLA CON INSTRUMETAL.</v>
          </cell>
          <cell r="C366">
            <v>0</v>
          </cell>
          <cell r="D366">
            <v>8500</v>
          </cell>
          <cell r="E366">
            <v>0</v>
          </cell>
          <cell r="F366">
            <v>0</v>
          </cell>
          <cell r="G366">
            <v>0</v>
          </cell>
          <cell r="H366">
            <v>8500</v>
          </cell>
        </row>
        <row r="367">
          <cell r="A367" t="str">
            <v>2.1.2.20.1.63</v>
          </cell>
          <cell r="B367" t="str">
            <v>USO DE SPIDER</v>
          </cell>
          <cell r="C367">
            <v>0</v>
          </cell>
          <cell r="D367">
            <v>121087.41390000004</v>
          </cell>
          <cell r="E367">
            <v>0</v>
          </cell>
          <cell r="F367">
            <v>7420</v>
          </cell>
          <cell r="G367">
            <v>0</v>
          </cell>
          <cell r="H367">
            <v>128507.41390000004</v>
          </cell>
        </row>
        <row r="368">
          <cell r="A368" t="str">
            <v>2.1.2.20.1.74</v>
          </cell>
          <cell r="B368" t="str">
            <v>USO DE SUJETADOR DE PIERNA</v>
          </cell>
          <cell r="C368">
            <v>0</v>
          </cell>
          <cell r="D368">
            <v>1200</v>
          </cell>
          <cell r="E368">
            <v>0</v>
          </cell>
          <cell r="F368">
            <v>0</v>
          </cell>
          <cell r="G368">
            <v>0</v>
          </cell>
          <cell r="H368">
            <v>1200</v>
          </cell>
        </row>
        <row r="369">
          <cell r="A369" t="str">
            <v>2.1.2.20.1.76</v>
          </cell>
          <cell r="B369" t="str">
            <v>EQUIPO DE VISUALIZACION. (PARA ARTROSCOPIA)</v>
          </cell>
          <cell r="C369">
            <v>0</v>
          </cell>
          <cell r="D369">
            <v>4500</v>
          </cell>
          <cell r="E369">
            <v>0</v>
          </cell>
          <cell r="F369">
            <v>0</v>
          </cell>
          <cell r="G369">
            <v>0</v>
          </cell>
          <cell r="H369">
            <v>4500</v>
          </cell>
        </row>
        <row r="370">
          <cell r="A370" t="str">
            <v>2.1.2.20.1.79</v>
          </cell>
          <cell r="B370" t="str">
            <v>VIATICOS HOSPEDAJE</v>
          </cell>
          <cell r="C370">
            <v>0</v>
          </cell>
          <cell r="D370">
            <v>3000</v>
          </cell>
          <cell r="E370">
            <v>0</v>
          </cell>
          <cell r="F370">
            <v>0</v>
          </cell>
          <cell r="G370">
            <v>0</v>
          </cell>
          <cell r="H370">
            <v>3000</v>
          </cell>
        </row>
        <row r="371">
          <cell r="A371" t="str">
            <v>2.1.2.20.1.83</v>
          </cell>
          <cell r="B371" t="str">
            <v>RENTA DE ULTRASONIDO PORTATIL</v>
          </cell>
          <cell r="C371">
            <v>0</v>
          </cell>
          <cell r="D371">
            <v>3500</v>
          </cell>
          <cell r="E371">
            <v>0</v>
          </cell>
          <cell r="F371">
            <v>0</v>
          </cell>
          <cell r="G371">
            <v>0</v>
          </cell>
          <cell r="H371">
            <v>3500</v>
          </cell>
        </row>
        <row r="372">
          <cell r="A372" t="str">
            <v>2.1.2.20.1.85</v>
          </cell>
          <cell r="B372" t="str">
            <v>RENTA DE EQUIPO PARA ARTROSCOPIA</v>
          </cell>
          <cell r="C372">
            <v>0</v>
          </cell>
          <cell r="D372">
            <v>315000</v>
          </cell>
          <cell r="E372">
            <v>0</v>
          </cell>
          <cell r="F372">
            <v>45000</v>
          </cell>
          <cell r="G372">
            <v>0</v>
          </cell>
          <cell r="H372">
            <v>360000</v>
          </cell>
        </row>
        <row r="373">
          <cell r="A373" t="str">
            <v>2.1.2.20.1.89</v>
          </cell>
          <cell r="B373" t="str">
            <v>SPIDER</v>
          </cell>
          <cell r="C373">
            <v>0</v>
          </cell>
          <cell r="D373">
            <v>0</v>
          </cell>
          <cell r="E373">
            <v>0</v>
          </cell>
          <cell r="F373">
            <v>7420</v>
          </cell>
          <cell r="G373">
            <v>0</v>
          </cell>
          <cell r="H373">
            <v>7420</v>
          </cell>
        </row>
        <row r="374">
          <cell r="A374" t="str">
            <v>2.1.2.20.1.90</v>
          </cell>
          <cell r="B374" t="str">
            <v>SILLA DE PLAYA</v>
          </cell>
          <cell r="C374">
            <v>0</v>
          </cell>
          <cell r="D374">
            <v>0</v>
          </cell>
          <cell r="E374">
            <v>0</v>
          </cell>
          <cell r="F374">
            <v>6360</v>
          </cell>
          <cell r="G374">
            <v>0</v>
          </cell>
          <cell r="H374">
            <v>6360</v>
          </cell>
        </row>
        <row r="375">
          <cell r="A375" t="str">
            <v>2.1.2.20.1.91</v>
          </cell>
          <cell r="B375" t="str">
            <v>MEMORIA USB GRABACION</v>
          </cell>
          <cell r="C375">
            <v>0</v>
          </cell>
          <cell r="D375">
            <v>300</v>
          </cell>
          <cell r="E375">
            <v>0</v>
          </cell>
          <cell r="F375">
            <v>0</v>
          </cell>
          <cell r="G375">
            <v>0</v>
          </cell>
          <cell r="H375">
            <v>300</v>
          </cell>
        </row>
        <row r="376">
          <cell r="A376" t="str">
            <v>2.1.2.20.1.92</v>
          </cell>
          <cell r="B376" t="str">
            <v>RENTA DE EQUIPO/INSTRUMENTAL PARA TORNILLO CANULADO</v>
          </cell>
          <cell r="C376">
            <v>0</v>
          </cell>
          <cell r="D376">
            <v>2650</v>
          </cell>
          <cell r="E376">
            <v>0</v>
          </cell>
          <cell r="F376">
            <v>0</v>
          </cell>
          <cell r="G376">
            <v>0</v>
          </cell>
          <cell r="H376">
            <v>2650</v>
          </cell>
        </row>
        <row r="377">
          <cell r="A377" t="str">
            <v>2.1.2.22</v>
          </cell>
          <cell r="B377" t="str">
            <v xml:space="preserve"> OTROS INGRESOS NETOS </v>
          </cell>
          <cell r="C377">
            <v>0</v>
          </cell>
          <cell r="D377">
            <v>28753.33</v>
          </cell>
          <cell r="E377">
            <v>0</v>
          </cell>
          <cell r="F377">
            <v>10500</v>
          </cell>
          <cell r="G377">
            <v>0</v>
          </cell>
          <cell r="H377">
            <v>39253.33</v>
          </cell>
        </row>
        <row r="378">
          <cell r="A378" t="str">
            <v>2.1.2.22.1</v>
          </cell>
          <cell r="B378" t="str">
            <v xml:space="preserve"> OTROS INGRESOS </v>
          </cell>
          <cell r="C378">
            <v>0</v>
          </cell>
          <cell r="D378">
            <v>28753.33</v>
          </cell>
          <cell r="E378">
            <v>0</v>
          </cell>
          <cell r="F378">
            <v>10500</v>
          </cell>
          <cell r="G378">
            <v>0</v>
          </cell>
          <cell r="H378">
            <v>39253.33</v>
          </cell>
        </row>
        <row r="379">
          <cell r="A379" t="str">
            <v>2.1.2.22.1.1</v>
          </cell>
          <cell r="B379" t="str">
            <v>SERVICIO DE ENVIO Y/O RECOLECCION</v>
          </cell>
          <cell r="C379">
            <v>0</v>
          </cell>
          <cell r="D379">
            <v>3578.3300000000017</v>
          </cell>
          <cell r="E379">
            <v>0</v>
          </cell>
          <cell r="F379">
            <v>0</v>
          </cell>
          <cell r="G379">
            <v>0</v>
          </cell>
          <cell r="H379">
            <v>3578.3300000000017</v>
          </cell>
        </row>
        <row r="380">
          <cell r="A380" t="str">
            <v>2.1.2.22.1.5</v>
          </cell>
          <cell r="B380" t="str">
            <v>RENTA SUJETADOR DE RODILLA SMITH &amp;amp; NEPHEW</v>
          </cell>
          <cell r="C380">
            <v>0</v>
          </cell>
          <cell r="D380">
            <v>1200</v>
          </cell>
          <cell r="E380">
            <v>0</v>
          </cell>
          <cell r="F380">
            <v>0</v>
          </cell>
          <cell r="G380">
            <v>0</v>
          </cell>
          <cell r="H380">
            <v>1200</v>
          </cell>
        </row>
        <row r="381">
          <cell r="A381" t="str">
            <v>2.1.2.22.1.6</v>
          </cell>
          <cell r="B381" t="str">
            <v>EQUIPO PARA BLOQUEO INTERESCALENICO</v>
          </cell>
          <cell r="C381">
            <v>0</v>
          </cell>
          <cell r="D381">
            <v>23975</v>
          </cell>
          <cell r="E381">
            <v>0</v>
          </cell>
          <cell r="F381">
            <v>10500</v>
          </cell>
          <cell r="G381">
            <v>0</v>
          </cell>
          <cell r="H381">
            <v>34475</v>
          </cell>
        </row>
        <row r="382">
          <cell r="A382" t="str">
            <v>2.2</v>
          </cell>
          <cell r="B382" t="str">
            <v xml:space="preserve"> COSTOS Y GASTOS </v>
          </cell>
          <cell r="C382">
            <v>10198978.688402815</v>
          </cell>
          <cell r="D382">
            <v>0</v>
          </cell>
          <cell r="E382">
            <v>1432561.3657079996</v>
          </cell>
          <cell r="F382">
            <v>0.03</v>
          </cell>
          <cell r="G382">
            <v>11631540.024110813</v>
          </cell>
          <cell r="H382">
            <v>0</v>
          </cell>
        </row>
        <row r="383">
          <cell r="A383" t="str">
            <v>2.2.1</v>
          </cell>
          <cell r="B383" t="str">
            <v xml:space="preserve"> COSTO DE VENTAS O DE SERVICIOS </v>
          </cell>
          <cell r="C383">
            <v>4915131.6685028002</v>
          </cell>
          <cell r="D383">
            <v>0</v>
          </cell>
          <cell r="E383">
            <v>655376.80650799989</v>
          </cell>
          <cell r="F383">
            <v>0</v>
          </cell>
          <cell r="G383">
            <v>5570508.4750108002</v>
          </cell>
          <cell r="H383">
            <v>0</v>
          </cell>
        </row>
        <row r="384">
          <cell r="A384" t="str">
            <v>2.2.1.1</v>
          </cell>
          <cell r="B384" t="str">
            <v>COSTO DE VENTAS O DE SERVICIOS</v>
          </cell>
          <cell r="C384">
            <v>4915131.6685028002</v>
          </cell>
          <cell r="D384">
            <v>0</v>
          </cell>
          <cell r="E384">
            <v>655376.80650799989</v>
          </cell>
          <cell r="F384">
            <v>0</v>
          </cell>
          <cell r="G384">
            <v>5570508.4750108002</v>
          </cell>
          <cell r="H384">
            <v>0</v>
          </cell>
        </row>
        <row r="385">
          <cell r="A385" t="str">
            <v>2.2.2</v>
          </cell>
          <cell r="B385" t="str">
            <v xml:space="preserve"> GASTOS GENERALES </v>
          </cell>
          <cell r="C385">
            <v>5283847.0199000146</v>
          </cell>
          <cell r="D385">
            <v>0</v>
          </cell>
          <cell r="E385">
            <v>777184.55919999967</v>
          </cell>
          <cell r="F385">
            <v>0.03</v>
          </cell>
          <cell r="G385">
            <v>6061031.5491000134</v>
          </cell>
          <cell r="H385">
            <v>0</v>
          </cell>
        </row>
        <row r="386">
          <cell r="A386" t="str">
            <v>2.2.2.3</v>
          </cell>
          <cell r="B386" t="str">
            <v xml:space="preserve"> GASTOS GENERALES </v>
          </cell>
          <cell r="C386">
            <v>5283847.0199000146</v>
          </cell>
          <cell r="D386">
            <v>0</v>
          </cell>
          <cell r="E386">
            <v>777184.55919999967</v>
          </cell>
          <cell r="F386">
            <v>0.03</v>
          </cell>
          <cell r="G386">
            <v>6061031.5491000134</v>
          </cell>
          <cell r="H386">
            <v>0</v>
          </cell>
        </row>
        <row r="387">
          <cell r="A387" t="str">
            <v>2.2.2.3.1</v>
          </cell>
          <cell r="B387" t="str">
            <v xml:space="preserve"> BENEFICIOS A LOS EMPLEADOS DIRECTOS </v>
          </cell>
          <cell r="C387">
            <v>881105.02000000037</v>
          </cell>
          <cell r="D387">
            <v>0</v>
          </cell>
          <cell r="E387">
            <v>95380.04</v>
          </cell>
          <cell r="F387">
            <v>0</v>
          </cell>
          <cell r="G387">
            <v>976485.06000000041</v>
          </cell>
          <cell r="H387">
            <v>0</v>
          </cell>
        </row>
        <row r="388">
          <cell r="A388" t="str">
            <v>2.2.2.3.1.1</v>
          </cell>
          <cell r="B388" t="str">
            <v xml:space="preserve"> SUELDOS Y SALARIOS </v>
          </cell>
          <cell r="C388">
            <v>867920.61000000034</v>
          </cell>
          <cell r="D388">
            <v>0</v>
          </cell>
          <cell r="E388">
            <v>94541.62</v>
          </cell>
          <cell r="F388">
            <v>0</v>
          </cell>
          <cell r="G388">
            <v>962462.23000000033</v>
          </cell>
          <cell r="H388">
            <v>0</v>
          </cell>
        </row>
        <row r="389">
          <cell r="A389" t="str">
            <v>2.2.2.3.1.1.1</v>
          </cell>
          <cell r="B389" t="str">
            <v>SUELDOS</v>
          </cell>
          <cell r="C389">
            <v>867920.61000000034</v>
          </cell>
          <cell r="D389">
            <v>0</v>
          </cell>
          <cell r="E389">
            <v>94541.62</v>
          </cell>
          <cell r="F389">
            <v>0</v>
          </cell>
          <cell r="G389">
            <v>962462.23000000033</v>
          </cell>
          <cell r="H389">
            <v>0</v>
          </cell>
        </row>
        <row r="390">
          <cell r="A390" t="str">
            <v>2.2.2.3.1.4</v>
          </cell>
          <cell r="B390" t="str">
            <v>VACACIONES</v>
          </cell>
          <cell r="C390">
            <v>8331.6199999999953</v>
          </cell>
          <cell r="D390">
            <v>0</v>
          </cell>
          <cell r="E390">
            <v>838.42</v>
          </cell>
          <cell r="F390">
            <v>0</v>
          </cell>
          <cell r="G390">
            <v>9170.0399999999954</v>
          </cell>
          <cell r="H390">
            <v>0</v>
          </cell>
        </row>
        <row r="391">
          <cell r="A391" t="str">
            <v>2.2.2.3.1.5</v>
          </cell>
          <cell r="B391" t="str">
            <v>PRIMA VACACIONAL</v>
          </cell>
          <cell r="C391">
            <v>3393.4300000000003</v>
          </cell>
          <cell r="D391">
            <v>0</v>
          </cell>
          <cell r="E391">
            <v>0</v>
          </cell>
          <cell r="F391">
            <v>0</v>
          </cell>
          <cell r="G391">
            <v>3393.4300000000003</v>
          </cell>
          <cell r="H391">
            <v>0</v>
          </cell>
        </row>
        <row r="392">
          <cell r="A392" t="str">
            <v>2.2.2.3.1.9</v>
          </cell>
          <cell r="B392" t="str">
            <v>AGUINALDO</v>
          </cell>
          <cell r="C392">
            <v>1459.359999999986</v>
          </cell>
          <cell r="D392">
            <v>0</v>
          </cell>
          <cell r="E392">
            <v>0</v>
          </cell>
          <cell r="F392">
            <v>0</v>
          </cell>
          <cell r="G392">
            <v>1459.359999999986</v>
          </cell>
          <cell r="H392">
            <v>0</v>
          </cell>
        </row>
        <row r="393">
          <cell r="A393" t="str">
            <v>2.2.2.3.4</v>
          </cell>
          <cell r="B393" t="str">
            <v xml:space="preserve"> IMPUESTOS Y APORTACIONES SOBRE SUELDOS Y SALARIOS </v>
          </cell>
          <cell r="C393">
            <v>221422.11000000004</v>
          </cell>
          <cell r="D393">
            <v>0</v>
          </cell>
          <cell r="E393">
            <v>14087.99</v>
          </cell>
          <cell r="F393">
            <v>0</v>
          </cell>
          <cell r="G393">
            <v>235510.10000000003</v>
          </cell>
          <cell r="H393">
            <v>0</v>
          </cell>
        </row>
        <row r="394">
          <cell r="A394" t="str">
            <v>2.2.2.3.4.1</v>
          </cell>
          <cell r="B394" t="str">
            <v xml:space="preserve"> CUOTAS AL I.M.S.S. </v>
          </cell>
          <cell r="C394">
            <v>98433.670000000013</v>
          </cell>
          <cell r="D394">
            <v>0</v>
          </cell>
          <cell r="E394">
            <v>11226.99</v>
          </cell>
          <cell r="F394">
            <v>0</v>
          </cell>
          <cell r="G394">
            <v>109660.66</v>
          </cell>
          <cell r="H394">
            <v>0</v>
          </cell>
        </row>
        <row r="395">
          <cell r="A395" t="str">
            <v>2.2.2.3.4.1.1</v>
          </cell>
          <cell r="B395" t="str">
            <v>CUOTA FIJA</v>
          </cell>
          <cell r="C395">
            <v>48020.340000000026</v>
          </cell>
          <cell r="D395">
            <v>0</v>
          </cell>
          <cell r="E395">
            <v>5484.7</v>
          </cell>
          <cell r="F395">
            <v>0</v>
          </cell>
          <cell r="G395">
            <v>53505.040000000023</v>
          </cell>
          <cell r="H395">
            <v>0</v>
          </cell>
        </row>
        <row r="396">
          <cell r="A396" t="str">
            <v>2.2.2.3.4.1.2</v>
          </cell>
          <cell r="B396" t="str">
            <v>EXCEDENTE 3 SMGDI</v>
          </cell>
          <cell r="C396">
            <v>3395.5200000000004</v>
          </cell>
          <cell r="D396">
            <v>0</v>
          </cell>
          <cell r="E396">
            <v>396.65</v>
          </cell>
          <cell r="F396">
            <v>0</v>
          </cell>
          <cell r="G396">
            <v>3792.1700000000005</v>
          </cell>
          <cell r="H396">
            <v>0</v>
          </cell>
        </row>
        <row r="397">
          <cell r="A397" t="str">
            <v>2.2.2.3.4.1.3</v>
          </cell>
          <cell r="B397" t="str">
            <v>PRESTACIONES EN DINERO</v>
          </cell>
          <cell r="C397">
            <v>6553.3700000000099</v>
          </cell>
          <cell r="D397">
            <v>0</v>
          </cell>
          <cell r="E397">
            <v>748.38</v>
          </cell>
          <cell r="F397">
            <v>0</v>
          </cell>
          <cell r="G397">
            <v>7301.75000000001</v>
          </cell>
          <cell r="H397">
            <v>0</v>
          </cell>
        </row>
        <row r="398">
          <cell r="A398" t="str">
            <v>2.2.2.3.4.1.4</v>
          </cell>
          <cell r="B398" t="str">
            <v>GASTOS MEDICOS PENSIONADOS</v>
          </cell>
          <cell r="C398">
            <v>9830.0699999999924</v>
          </cell>
          <cell r="D398">
            <v>0</v>
          </cell>
          <cell r="E398">
            <v>1122.5899999999999</v>
          </cell>
          <cell r="F398">
            <v>0</v>
          </cell>
          <cell r="G398">
            <v>10952.659999999993</v>
          </cell>
          <cell r="H398">
            <v>0</v>
          </cell>
        </row>
        <row r="399">
          <cell r="A399" t="str">
            <v>2.2.2.3.4.1.5</v>
          </cell>
          <cell r="B399" t="str">
            <v>RIESGOS DE TRABAJO</v>
          </cell>
          <cell r="C399">
            <v>4915.9399999999805</v>
          </cell>
          <cell r="D399">
            <v>0</v>
          </cell>
          <cell r="E399">
            <v>534.59</v>
          </cell>
          <cell r="F399">
            <v>0</v>
          </cell>
          <cell r="G399">
            <v>5450.5299999999806</v>
          </cell>
          <cell r="H399">
            <v>0</v>
          </cell>
        </row>
        <row r="400">
          <cell r="A400" t="str">
            <v>2.2.2.3.4.1.6</v>
          </cell>
          <cell r="B400" t="str">
            <v>INVALIDEZ Y VIDA</v>
          </cell>
          <cell r="C400">
            <v>16366.319999999992</v>
          </cell>
          <cell r="D400">
            <v>0</v>
          </cell>
          <cell r="E400">
            <v>1870.97</v>
          </cell>
          <cell r="F400">
            <v>0</v>
          </cell>
          <cell r="G400">
            <v>18237.289999999994</v>
          </cell>
          <cell r="H400">
            <v>0</v>
          </cell>
        </row>
        <row r="401">
          <cell r="A401" t="str">
            <v>2.2.2.3.4.1.7</v>
          </cell>
          <cell r="B401" t="str">
            <v>GUARDERIAS Y PRESTACIONES SOCIALES</v>
          </cell>
          <cell r="C401">
            <v>9352.11</v>
          </cell>
          <cell r="D401">
            <v>0</v>
          </cell>
          <cell r="E401">
            <v>1069.1099999999999</v>
          </cell>
          <cell r="F401">
            <v>0</v>
          </cell>
          <cell r="G401">
            <v>10421.220000000001</v>
          </cell>
          <cell r="H401">
            <v>0</v>
          </cell>
        </row>
        <row r="402">
          <cell r="A402" t="str">
            <v>2.2.2.3.4.2</v>
          </cell>
          <cell r="B402" t="str">
            <v xml:space="preserve"> APORTACIONES AL INFONAVIT </v>
          </cell>
          <cell r="C402">
            <v>47461.23000000001</v>
          </cell>
          <cell r="D402">
            <v>0</v>
          </cell>
          <cell r="E402">
            <v>0</v>
          </cell>
          <cell r="F402">
            <v>0</v>
          </cell>
          <cell r="G402">
            <v>47461.23000000001</v>
          </cell>
          <cell r="H402">
            <v>0</v>
          </cell>
        </row>
        <row r="403">
          <cell r="A403" t="str">
            <v>2.2.2.3.4.2.1</v>
          </cell>
          <cell r="B403" t="str">
            <v>INFONAVIT-APORTACION PATRONAL SIN CREDITO</v>
          </cell>
          <cell r="C403">
            <v>19765.649999999994</v>
          </cell>
          <cell r="D403">
            <v>0</v>
          </cell>
          <cell r="E403">
            <v>0</v>
          </cell>
          <cell r="F403">
            <v>0</v>
          </cell>
          <cell r="G403">
            <v>19765.649999999994</v>
          </cell>
          <cell r="H403">
            <v>0</v>
          </cell>
        </row>
        <row r="404">
          <cell r="A404" t="str">
            <v>2.2.2.3.4.2.2</v>
          </cell>
          <cell r="B404" t="str">
            <v>INFONAVIT-APORTACION PATRONAL CON CREDITO</v>
          </cell>
          <cell r="C404">
            <v>27695.580000000016</v>
          </cell>
          <cell r="D404">
            <v>0</v>
          </cell>
          <cell r="E404">
            <v>0</v>
          </cell>
          <cell r="F404">
            <v>0</v>
          </cell>
          <cell r="G404">
            <v>27695.580000000016</v>
          </cell>
          <cell r="H404">
            <v>0</v>
          </cell>
        </row>
        <row r="405">
          <cell r="A405" t="str">
            <v>2.2.2.3.4.3</v>
          </cell>
          <cell r="B405" t="str">
            <v xml:space="preserve"> APORTACIONES AL SAR </v>
          </cell>
          <cell r="C405">
            <v>48311.210000000006</v>
          </cell>
          <cell r="D405">
            <v>0</v>
          </cell>
          <cell r="E405">
            <v>0</v>
          </cell>
          <cell r="F405">
            <v>0</v>
          </cell>
          <cell r="G405">
            <v>48311.210000000006</v>
          </cell>
          <cell r="H405">
            <v>0</v>
          </cell>
        </row>
        <row r="406">
          <cell r="A406" t="str">
            <v>2.2.2.3.4.3.1</v>
          </cell>
          <cell r="B406" t="str">
            <v>RETIRO</v>
          </cell>
          <cell r="C406">
            <v>18984.440000000017</v>
          </cell>
          <cell r="D406">
            <v>0</v>
          </cell>
          <cell r="E406">
            <v>0</v>
          </cell>
          <cell r="F406">
            <v>0</v>
          </cell>
          <cell r="G406">
            <v>18984.440000000017</v>
          </cell>
          <cell r="H406">
            <v>0</v>
          </cell>
        </row>
        <row r="407">
          <cell r="A407" t="str">
            <v>2.2.2.3.4.3.2</v>
          </cell>
          <cell r="B407" t="str">
            <v>CESANTIA EN EDAD AVANZADA Y VEJEZ</v>
          </cell>
          <cell r="C407">
            <v>29326.76999999999</v>
          </cell>
          <cell r="D407">
            <v>0</v>
          </cell>
          <cell r="E407">
            <v>0</v>
          </cell>
          <cell r="F407">
            <v>0</v>
          </cell>
          <cell r="G407">
            <v>29326.76999999999</v>
          </cell>
          <cell r="H407">
            <v>0</v>
          </cell>
        </row>
        <row r="408">
          <cell r="A408" t="str">
            <v>2.2.2.3.4.4</v>
          </cell>
          <cell r="B408" t="str">
            <v>IMPUESTO ESTATAL SOBRE NOMINAS</v>
          </cell>
          <cell r="C408">
            <v>27216</v>
          </cell>
          <cell r="D408">
            <v>0</v>
          </cell>
          <cell r="E408">
            <v>2861</v>
          </cell>
          <cell r="F408">
            <v>0</v>
          </cell>
          <cell r="G408">
            <v>30077</v>
          </cell>
          <cell r="H408">
            <v>0</v>
          </cell>
        </row>
        <row r="409">
          <cell r="A409" t="str">
            <v>2.2.2.3.5</v>
          </cell>
          <cell r="B409" t="str">
            <v xml:space="preserve"> SERVICIOS ADMINISTRATIVOS </v>
          </cell>
          <cell r="C409">
            <v>2147299.3703000098</v>
          </cell>
          <cell r="D409">
            <v>0</v>
          </cell>
          <cell r="E409">
            <v>376380</v>
          </cell>
          <cell r="F409">
            <v>0</v>
          </cell>
          <cell r="G409">
            <v>2523679.3703000098</v>
          </cell>
          <cell r="H409">
            <v>0</v>
          </cell>
        </row>
        <row r="410">
          <cell r="A410" t="str">
            <v>2.2.2.3.5.1</v>
          </cell>
          <cell r="B410" t="str">
            <v>SERVICIOS ADMINISTRATIVOS</v>
          </cell>
          <cell r="C410">
            <v>2147299.3703000098</v>
          </cell>
          <cell r="D410">
            <v>0</v>
          </cell>
          <cell r="E410">
            <v>376380</v>
          </cell>
          <cell r="F410">
            <v>0</v>
          </cell>
          <cell r="G410">
            <v>2523679.3703000098</v>
          </cell>
          <cell r="H410">
            <v>0</v>
          </cell>
        </row>
        <row r="411">
          <cell r="A411" t="str">
            <v>2.2.2.3.6</v>
          </cell>
          <cell r="B411" t="str">
            <v xml:space="preserve"> HONORARIOS </v>
          </cell>
          <cell r="C411">
            <v>156916.5</v>
          </cell>
          <cell r="D411">
            <v>0</v>
          </cell>
          <cell r="E411">
            <v>15400</v>
          </cell>
          <cell r="F411">
            <v>0</v>
          </cell>
          <cell r="G411">
            <v>172316.5</v>
          </cell>
          <cell r="H411">
            <v>0</v>
          </cell>
        </row>
        <row r="412">
          <cell r="A412" t="str">
            <v>2.2.2.3.6.1</v>
          </cell>
          <cell r="B412" t="str">
            <v xml:space="preserve"> HONORARIOS A PERSONAS FISICAS </v>
          </cell>
          <cell r="C412">
            <v>33716.5</v>
          </cell>
          <cell r="D412">
            <v>0</v>
          </cell>
          <cell r="E412">
            <v>0</v>
          </cell>
          <cell r="F412">
            <v>0</v>
          </cell>
          <cell r="G412">
            <v>33716.5</v>
          </cell>
          <cell r="H412">
            <v>0</v>
          </cell>
        </row>
        <row r="413">
          <cell r="A413" t="str">
            <v>2.2.2.3.6.1.1</v>
          </cell>
          <cell r="B413" t="str">
            <v>HONORARIOS A PERSONAS FISICAS RESIDENTES NACIONALES</v>
          </cell>
          <cell r="C413">
            <v>33716.5</v>
          </cell>
          <cell r="D413">
            <v>0</v>
          </cell>
          <cell r="E413">
            <v>0</v>
          </cell>
          <cell r="F413">
            <v>0</v>
          </cell>
          <cell r="G413">
            <v>33716.5</v>
          </cell>
          <cell r="H413">
            <v>0</v>
          </cell>
        </row>
        <row r="414">
          <cell r="A414" t="str">
            <v>2.2.2.3.6.2</v>
          </cell>
          <cell r="B414" t="str">
            <v xml:space="preserve"> HONORARIOS A PERSONAS MORALES </v>
          </cell>
          <cell r="C414">
            <v>123200</v>
          </cell>
          <cell r="D414">
            <v>0</v>
          </cell>
          <cell r="E414">
            <v>15400</v>
          </cell>
          <cell r="F414">
            <v>0</v>
          </cell>
          <cell r="G414">
            <v>138600</v>
          </cell>
          <cell r="H414">
            <v>0</v>
          </cell>
        </row>
        <row r="415">
          <cell r="A415" t="str">
            <v>2.2.2.3.6.2.1</v>
          </cell>
          <cell r="B415" t="str">
            <v>HONORARIOS A PERSONAS MORALES RESIDENTES  NACIONALES</v>
          </cell>
          <cell r="C415">
            <v>123200</v>
          </cell>
          <cell r="D415">
            <v>0</v>
          </cell>
          <cell r="E415">
            <v>15400</v>
          </cell>
          <cell r="F415">
            <v>0</v>
          </cell>
          <cell r="G415">
            <v>138600</v>
          </cell>
          <cell r="H415">
            <v>0</v>
          </cell>
        </row>
        <row r="416">
          <cell r="A416" t="str">
            <v>2.2.2.3.7</v>
          </cell>
          <cell r="B416" t="str">
            <v xml:space="preserve"> ARRENDAMIENTOS </v>
          </cell>
          <cell r="C416">
            <v>360171.85999999911</v>
          </cell>
          <cell r="D416">
            <v>0</v>
          </cell>
          <cell r="E416">
            <v>45729.49</v>
          </cell>
          <cell r="F416">
            <v>0</v>
          </cell>
          <cell r="G416">
            <v>405901.3499999991</v>
          </cell>
          <cell r="H416">
            <v>0</v>
          </cell>
        </row>
        <row r="417">
          <cell r="A417" t="str">
            <v>2.2.2.3.7.1</v>
          </cell>
          <cell r="B417" t="str">
            <v>ARRENDAMIENTO A PERSONAS FISICAS RESIDENTES NACIONALES</v>
          </cell>
          <cell r="C417">
            <v>319979.93999999901</v>
          </cell>
          <cell r="D417">
            <v>0</v>
          </cell>
          <cell r="E417">
            <v>40000</v>
          </cell>
          <cell r="F417">
            <v>0</v>
          </cell>
          <cell r="G417">
            <v>359979.93999999901</v>
          </cell>
          <cell r="H417">
            <v>0</v>
          </cell>
        </row>
        <row r="418">
          <cell r="A418" t="str">
            <v>2.2.2.3.7.2</v>
          </cell>
          <cell r="B418" t="str">
            <v>ARRENDAMIENTO A PERSONAS MORALES RESIDENTES NACIONALES</v>
          </cell>
          <cell r="C418">
            <v>40191.9200000001</v>
          </cell>
          <cell r="D418">
            <v>0</v>
          </cell>
          <cell r="E418">
            <v>5729.49</v>
          </cell>
          <cell r="F418">
            <v>0</v>
          </cell>
          <cell r="G418">
            <v>45921.410000000098</v>
          </cell>
          <cell r="H418">
            <v>0</v>
          </cell>
        </row>
        <row r="419">
          <cell r="A419" t="str">
            <v>2.2.2.3.8</v>
          </cell>
          <cell r="B419" t="str">
            <v xml:space="preserve"> COMBUSTIBLES Y LUBRICANTES </v>
          </cell>
          <cell r="C419">
            <v>136855.82999999938</v>
          </cell>
          <cell r="D419">
            <v>0</v>
          </cell>
          <cell r="E419">
            <v>18987.429999999989</v>
          </cell>
          <cell r="F419">
            <v>0</v>
          </cell>
          <cell r="G419">
            <v>155843.25999999937</v>
          </cell>
          <cell r="H419">
            <v>0</v>
          </cell>
        </row>
        <row r="420">
          <cell r="A420" t="str">
            <v>2.2.2.3.8.1</v>
          </cell>
          <cell r="B420" t="str">
            <v>GASOLINA</v>
          </cell>
          <cell r="C420">
            <v>136855.82999999938</v>
          </cell>
          <cell r="D420">
            <v>0</v>
          </cell>
          <cell r="E420">
            <v>18987.429999999989</v>
          </cell>
          <cell r="F420">
            <v>0</v>
          </cell>
          <cell r="G420">
            <v>155843.25999999937</v>
          </cell>
          <cell r="H420">
            <v>0</v>
          </cell>
        </row>
        <row r="421">
          <cell r="A421" t="str">
            <v>2.2.2.3.9</v>
          </cell>
          <cell r="B421" t="str">
            <v xml:space="preserve"> VIATICOS Y GASTOS DE VIAJE </v>
          </cell>
          <cell r="C421">
            <v>37643.582700000072</v>
          </cell>
          <cell r="D421">
            <v>0</v>
          </cell>
          <cell r="E421">
            <v>5211.550400000001</v>
          </cell>
          <cell r="F421">
            <v>0</v>
          </cell>
          <cell r="G421">
            <v>42855.133100000079</v>
          </cell>
          <cell r="H421">
            <v>0</v>
          </cell>
        </row>
        <row r="422">
          <cell r="A422" t="str">
            <v>2.2.2.3.9.1</v>
          </cell>
          <cell r="B422" t="str">
            <v>HOSPEDAJE</v>
          </cell>
          <cell r="C422">
            <v>3526.7099999999773</v>
          </cell>
          <cell r="D422">
            <v>0</v>
          </cell>
          <cell r="E422">
            <v>0</v>
          </cell>
          <cell r="F422">
            <v>0</v>
          </cell>
          <cell r="G422">
            <v>3526.7099999999773</v>
          </cell>
          <cell r="H422">
            <v>0</v>
          </cell>
        </row>
        <row r="423">
          <cell r="A423" t="str">
            <v>2.2.2.3.9.2</v>
          </cell>
          <cell r="B423" t="str">
            <v>IMPUESTO DE HOSPEDAJE</v>
          </cell>
          <cell r="C423">
            <v>127.17000000000007</v>
          </cell>
          <cell r="D423">
            <v>0</v>
          </cell>
          <cell r="E423">
            <v>0</v>
          </cell>
          <cell r="F423">
            <v>0</v>
          </cell>
          <cell r="G423">
            <v>127.17000000000007</v>
          </cell>
          <cell r="H423">
            <v>0</v>
          </cell>
        </row>
        <row r="424">
          <cell r="A424" t="str">
            <v>2.2.2.3.9.3</v>
          </cell>
          <cell r="B424" t="str">
            <v>CONSUMO DE ALIMENTOS (VIATICOS)</v>
          </cell>
          <cell r="C424">
            <v>2525.9024000000063</v>
          </cell>
          <cell r="D424">
            <v>0</v>
          </cell>
          <cell r="E424">
            <v>0</v>
          </cell>
          <cell r="F424">
            <v>0</v>
          </cell>
          <cell r="G424">
            <v>2525.9024000000063</v>
          </cell>
          <cell r="H424">
            <v>0</v>
          </cell>
        </row>
        <row r="425">
          <cell r="A425" t="str">
            <v>2.2.2.3.9.4</v>
          </cell>
          <cell r="B425" t="str">
            <v>CUOTAS DE PEAJE</v>
          </cell>
          <cell r="C425">
            <v>27318.0303000001</v>
          </cell>
          <cell r="D425">
            <v>0</v>
          </cell>
          <cell r="E425">
            <v>2212.030400000001</v>
          </cell>
          <cell r="F425">
            <v>0</v>
          </cell>
          <cell r="G425">
            <v>29530.0607000001</v>
          </cell>
          <cell r="H425">
            <v>0</v>
          </cell>
        </row>
        <row r="426">
          <cell r="A426" t="str">
            <v>2.2.2.3.9.6</v>
          </cell>
          <cell r="B426" t="str">
            <v>SERVICIO DE TAXI</v>
          </cell>
          <cell r="C426">
            <v>660</v>
          </cell>
          <cell r="D426">
            <v>0</v>
          </cell>
          <cell r="E426">
            <v>2578.41</v>
          </cell>
          <cell r="F426">
            <v>0</v>
          </cell>
          <cell r="G426">
            <v>3238.41</v>
          </cell>
          <cell r="H426">
            <v>0</v>
          </cell>
        </row>
        <row r="427">
          <cell r="A427" t="str">
            <v>2.2.2.3.9.7</v>
          </cell>
          <cell r="B427" t="str">
            <v>BOLETOS PASAJE AUTOBUSES</v>
          </cell>
          <cell r="C427">
            <v>3485.7699999999895</v>
          </cell>
          <cell r="D427">
            <v>0</v>
          </cell>
          <cell r="E427">
            <v>421.11</v>
          </cell>
          <cell r="F427">
            <v>0</v>
          </cell>
          <cell r="G427">
            <v>3906.8799999999896</v>
          </cell>
          <cell r="H427">
            <v>0</v>
          </cell>
        </row>
        <row r="428">
          <cell r="A428" t="str">
            <v>2.2.2.3.10</v>
          </cell>
          <cell r="B428" t="str">
            <v xml:space="preserve"> DEPRECIACIONES </v>
          </cell>
          <cell r="C428">
            <v>509726.12520000746</v>
          </cell>
          <cell r="D428">
            <v>0</v>
          </cell>
          <cell r="E428">
            <v>61801.488099999951</v>
          </cell>
          <cell r="F428">
            <v>0</v>
          </cell>
          <cell r="G428">
            <v>571527.61330000742</v>
          </cell>
          <cell r="H428">
            <v>0</v>
          </cell>
        </row>
        <row r="429">
          <cell r="A429" t="str">
            <v>2.2.2.3.10.2</v>
          </cell>
          <cell r="B429" t="str">
            <v>DEPRECIACION DE MAQUINARIA Y EQUIPO</v>
          </cell>
          <cell r="C429">
            <v>490081.38890000759</v>
          </cell>
          <cell r="D429">
            <v>0</v>
          </cell>
          <cell r="E429">
            <v>59874.159399999953</v>
          </cell>
          <cell r="F429">
            <v>0</v>
          </cell>
          <cell r="G429">
            <v>549955.54830000759</v>
          </cell>
          <cell r="H429">
            <v>0</v>
          </cell>
        </row>
        <row r="430">
          <cell r="A430" t="str">
            <v>2.2.2.3.10.3</v>
          </cell>
          <cell r="B430" t="str">
            <v>DEPRECIACION DE EQUIPO DE TRANSPORTE</v>
          </cell>
          <cell r="C430">
            <v>12478.467999999979</v>
          </cell>
          <cell r="D430">
            <v>0</v>
          </cell>
          <cell r="E430">
            <v>1559.806</v>
          </cell>
          <cell r="F430">
            <v>0</v>
          </cell>
          <cell r="G430">
            <v>14038.273999999979</v>
          </cell>
          <cell r="H430">
            <v>0</v>
          </cell>
        </row>
        <row r="431">
          <cell r="A431" t="str">
            <v>2.2.2.3.10.4</v>
          </cell>
          <cell r="B431" t="str">
            <v>DEPRECIACION DE MOBILIARIO Y EQUIPO DE OFICINA</v>
          </cell>
          <cell r="C431">
            <v>646.09360000000197</v>
          </cell>
          <cell r="D431">
            <v>0</v>
          </cell>
          <cell r="E431">
            <v>102.9757</v>
          </cell>
          <cell r="F431">
            <v>0</v>
          </cell>
          <cell r="G431">
            <v>749.06930000000193</v>
          </cell>
          <cell r="H431">
            <v>0</v>
          </cell>
        </row>
        <row r="432">
          <cell r="A432" t="str">
            <v>2.2.2.3.10.5</v>
          </cell>
          <cell r="B432" t="str">
            <v>DEPRECIACION DE EQUIPO DE COMPUTO</v>
          </cell>
          <cell r="C432">
            <v>6520.1746999998431</v>
          </cell>
          <cell r="D432">
            <v>0</v>
          </cell>
          <cell r="E432">
            <v>264.54700000000003</v>
          </cell>
          <cell r="F432">
            <v>0</v>
          </cell>
          <cell r="G432">
            <v>6784.7216999998436</v>
          </cell>
          <cell r="H432">
            <v>0</v>
          </cell>
        </row>
        <row r="433">
          <cell r="A433" t="str">
            <v>2.2.2.3.12</v>
          </cell>
          <cell r="B433" t="str">
            <v xml:space="preserve"> TELEFONO </v>
          </cell>
          <cell r="C433">
            <v>98732.979999997857</v>
          </cell>
          <cell r="D433">
            <v>0</v>
          </cell>
          <cell r="E433">
            <v>7960.3400000000111</v>
          </cell>
          <cell r="F433">
            <v>0</v>
          </cell>
          <cell r="G433">
            <v>106693.31999999787</v>
          </cell>
          <cell r="H433">
            <v>0</v>
          </cell>
        </row>
        <row r="434">
          <cell r="A434" t="str">
            <v>2.2.2.3.12.1</v>
          </cell>
          <cell r="B434" t="str">
            <v>TELEFONO FIJO</v>
          </cell>
          <cell r="C434">
            <v>17848.239999999962</v>
          </cell>
          <cell r="D434">
            <v>0</v>
          </cell>
          <cell r="E434">
            <v>2231.0300000000002</v>
          </cell>
          <cell r="F434">
            <v>0</v>
          </cell>
          <cell r="G434">
            <v>20079.26999999996</v>
          </cell>
          <cell r="H434">
            <v>0</v>
          </cell>
        </row>
        <row r="435">
          <cell r="A435" t="str">
            <v>2.2.2.3.12.2</v>
          </cell>
          <cell r="B435" t="str">
            <v xml:space="preserve"> SERVICIO DE TELEFONIA CELULAR </v>
          </cell>
          <cell r="C435">
            <v>80884.739999997895</v>
          </cell>
          <cell r="D435">
            <v>0</v>
          </cell>
          <cell r="E435">
            <v>5729.3100000000104</v>
          </cell>
          <cell r="F435">
            <v>0</v>
          </cell>
          <cell r="G435">
            <v>86614.049999997907</v>
          </cell>
          <cell r="H435">
            <v>0</v>
          </cell>
        </row>
        <row r="436">
          <cell r="A436" t="str">
            <v>2.2.2.3.12.2.1</v>
          </cell>
          <cell r="B436" t="str">
            <v>SERVICIO DE TELEFONIA CELULAR</v>
          </cell>
          <cell r="C436">
            <v>74435.739999997895</v>
          </cell>
          <cell r="D436">
            <v>0</v>
          </cell>
          <cell r="E436">
            <v>5729.3100000000104</v>
          </cell>
          <cell r="F436">
            <v>0</v>
          </cell>
          <cell r="G436">
            <v>80165.049999997907</v>
          </cell>
          <cell r="H436">
            <v>0</v>
          </cell>
        </row>
        <row r="437">
          <cell r="A437" t="str">
            <v>2.2.2.3.12.2.2</v>
          </cell>
          <cell r="B437" t="str">
            <v>SERVICIO DE TELEFONIA CELULAR EXENTO</v>
          </cell>
          <cell r="C437">
            <v>6449</v>
          </cell>
          <cell r="D437">
            <v>0</v>
          </cell>
          <cell r="E437">
            <v>0</v>
          </cell>
          <cell r="F437">
            <v>0</v>
          </cell>
          <cell r="G437">
            <v>6449</v>
          </cell>
          <cell r="H437">
            <v>0</v>
          </cell>
        </row>
        <row r="438">
          <cell r="A438" t="str">
            <v>2.2.2.3.13</v>
          </cell>
          <cell r="B438" t="str">
            <v>INTERNET</v>
          </cell>
          <cell r="C438">
            <v>500</v>
          </cell>
          <cell r="D438">
            <v>0</v>
          </cell>
          <cell r="E438">
            <v>0</v>
          </cell>
          <cell r="F438">
            <v>0</v>
          </cell>
          <cell r="G438">
            <v>500</v>
          </cell>
          <cell r="H438">
            <v>0</v>
          </cell>
        </row>
        <row r="439">
          <cell r="A439" t="str">
            <v>2.2.2.3.14</v>
          </cell>
          <cell r="B439" t="str">
            <v xml:space="preserve"> AGUA </v>
          </cell>
          <cell r="C439">
            <v>2074</v>
          </cell>
          <cell r="D439">
            <v>0</v>
          </cell>
          <cell r="E439">
            <v>447</v>
          </cell>
          <cell r="F439">
            <v>0</v>
          </cell>
          <cell r="G439">
            <v>2521</v>
          </cell>
          <cell r="H439">
            <v>0</v>
          </cell>
        </row>
        <row r="440">
          <cell r="A440" t="str">
            <v>2.2.2.3.14.3</v>
          </cell>
          <cell r="B440" t="str">
            <v>AGUA PURIFICADA (GASTOS)</v>
          </cell>
          <cell r="C440">
            <v>2074</v>
          </cell>
          <cell r="D440">
            <v>0</v>
          </cell>
          <cell r="E440">
            <v>447</v>
          </cell>
          <cell r="F440">
            <v>0</v>
          </cell>
          <cell r="G440">
            <v>2521</v>
          </cell>
          <cell r="H440">
            <v>0</v>
          </cell>
        </row>
        <row r="441">
          <cell r="A441" t="str">
            <v>2.2.2.3.15</v>
          </cell>
          <cell r="B441" t="str">
            <v xml:space="preserve"> ENERGIA ELECTRICA </v>
          </cell>
          <cell r="C441">
            <v>457.57000000000096</v>
          </cell>
          <cell r="D441">
            <v>0</v>
          </cell>
          <cell r="E441">
            <v>103.35000000000001</v>
          </cell>
          <cell r="F441">
            <v>0</v>
          </cell>
          <cell r="G441">
            <v>560.92000000000098</v>
          </cell>
          <cell r="H441">
            <v>0</v>
          </cell>
        </row>
        <row r="442">
          <cell r="A442" t="str">
            <v>2.2.2.3.15.1</v>
          </cell>
          <cell r="B442" t="str">
            <v>ENERGIA ELECTRICA</v>
          </cell>
          <cell r="C442">
            <v>423.69000000000096</v>
          </cell>
          <cell r="D442">
            <v>0</v>
          </cell>
          <cell r="E442">
            <v>95.7</v>
          </cell>
          <cell r="F442">
            <v>0</v>
          </cell>
          <cell r="G442">
            <v>519.39000000000101</v>
          </cell>
          <cell r="H442">
            <v>0</v>
          </cell>
        </row>
        <row r="443">
          <cell r="A443" t="str">
            <v>2.2.2.3.15.2</v>
          </cell>
          <cell r="B443" t="str">
            <v>DAP (DERECHO DE ALUMBRADO PUBLICO)</v>
          </cell>
          <cell r="C443">
            <v>33.879999999999995</v>
          </cell>
          <cell r="D443">
            <v>0</v>
          </cell>
          <cell r="E443">
            <v>7.65</v>
          </cell>
          <cell r="F443">
            <v>0</v>
          </cell>
          <cell r="G443">
            <v>41.529999999999994</v>
          </cell>
          <cell r="H443">
            <v>0</v>
          </cell>
        </row>
        <row r="444">
          <cell r="A444" t="str">
            <v>2.2.2.3.16</v>
          </cell>
          <cell r="B444" t="str">
            <v xml:space="preserve"> VIGILANCIA Y SEGURIDAD </v>
          </cell>
          <cell r="C444">
            <v>9595.7399999999907</v>
          </cell>
          <cell r="D444">
            <v>0</v>
          </cell>
          <cell r="E444">
            <v>1261.3499999999999</v>
          </cell>
          <cell r="F444">
            <v>0</v>
          </cell>
          <cell r="G444">
            <v>10857.089999999991</v>
          </cell>
          <cell r="H444">
            <v>0</v>
          </cell>
        </row>
        <row r="445">
          <cell r="A445" t="str">
            <v>2.2.2.3.16.1</v>
          </cell>
          <cell r="B445" t="str">
            <v>MONITOREO ALARMA</v>
          </cell>
          <cell r="C445">
            <v>9595.7399999999907</v>
          </cell>
          <cell r="D445">
            <v>0</v>
          </cell>
          <cell r="E445">
            <v>1261.3499999999999</v>
          </cell>
          <cell r="F445">
            <v>0</v>
          </cell>
          <cell r="G445">
            <v>10857.089999999991</v>
          </cell>
          <cell r="H445">
            <v>0</v>
          </cell>
        </row>
        <row r="446">
          <cell r="A446" t="str">
            <v>2.2.2.3.17</v>
          </cell>
          <cell r="B446" t="str">
            <v>LIMPIEZA Y ASEO</v>
          </cell>
          <cell r="C446">
            <v>5985.4790000000085</v>
          </cell>
          <cell r="D446">
            <v>0</v>
          </cell>
          <cell r="E446">
            <v>4306.3480999999992</v>
          </cell>
          <cell r="F446">
            <v>0</v>
          </cell>
          <cell r="G446">
            <v>10291.827100000008</v>
          </cell>
          <cell r="H446">
            <v>0</v>
          </cell>
        </row>
        <row r="447">
          <cell r="A447" t="str">
            <v>2.2.2.3.18</v>
          </cell>
          <cell r="B447" t="str">
            <v xml:space="preserve"> PAPELERIA Y ARTICULOS DE OFICINA </v>
          </cell>
          <cell r="C447">
            <v>79035.494500000001</v>
          </cell>
          <cell r="D447">
            <v>0</v>
          </cell>
          <cell r="E447">
            <v>1153.0636999999999</v>
          </cell>
          <cell r="F447">
            <v>0</v>
          </cell>
          <cell r="G447">
            <v>80188.558199999999</v>
          </cell>
          <cell r="H447">
            <v>0</v>
          </cell>
        </row>
        <row r="448">
          <cell r="A448" t="str">
            <v>2.2.2.3.18.1</v>
          </cell>
          <cell r="B448" t="str">
            <v>PAPELERIA Y ARTICULOS DE OFICINA</v>
          </cell>
          <cell r="C448">
            <v>79035.494500000001</v>
          </cell>
          <cell r="D448">
            <v>0</v>
          </cell>
          <cell r="E448">
            <v>1153.0636999999999</v>
          </cell>
          <cell r="F448">
            <v>0</v>
          </cell>
          <cell r="G448">
            <v>80188.558199999999</v>
          </cell>
          <cell r="H448">
            <v>0</v>
          </cell>
        </row>
        <row r="449">
          <cell r="A449" t="str">
            <v>2.2.2.3.19</v>
          </cell>
          <cell r="B449" t="str">
            <v xml:space="preserve"> MANTENIMIENTO Y CONSERVACION </v>
          </cell>
          <cell r="C449">
            <v>203174.09309999939</v>
          </cell>
          <cell r="D449">
            <v>0</v>
          </cell>
          <cell r="E449">
            <v>63398.021000000001</v>
          </cell>
          <cell r="F449">
            <v>0</v>
          </cell>
          <cell r="G449">
            <v>266572.11409999942</v>
          </cell>
          <cell r="H449">
            <v>0</v>
          </cell>
        </row>
        <row r="450">
          <cell r="A450" t="str">
            <v>2.2.2.3.19.1</v>
          </cell>
          <cell r="B450" t="str">
            <v>MANTENIMIENTO DE MAQUINARIA Y EQUIPO</v>
          </cell>
          <cell r="C450">
            <v>109428</v>
          </cell>
          <cell r="D450">
            <v>0</v>
          </cell>
          <cell r="E450">
            <v>12008</v>
          </cell>
          <cell r="F450">
            <v>0</v>
          </cell>
          <cell r="G450">
            <v>121436</v>
          </cell>
          <cell r="H450">
            <v>0</v>
          </cell>
        </row>
        <row r="451">
          <cell r="A451" t="str">
            <v>2.2.2.3.19.2</v>
          </cell>
          <cell r="B451" t="str">
            <v>MANTENIMIENTO DE EDIFICIO</v>
          </cell>
          <cell r="C451">
            <v>8665.760000000002</v>
          </cell>
          <cell r="D451">
            <v>0</v>
          </cell>
          <cell r="E451">
            <v>4329.0210000000006</v>
          </cell>
          <cell r="F451">
            <v>0</v>
          </cell>
          <cell r="G451">
            <v>12994.781000000003</v>
          </cell>
          <cell r="H451">
            <v>0</v>
          </cell>
        </row>
        <row r="452">
          <cell r="A452" t="str">
            <v>2.2.2.3.19.4</v>
          </cell>
          <cell r="B452" t="str">
            <v>MANTENIMIENTO DE EQUIPO DE COMPUTO</v>
          </cell>
          <cell r="C452">
            <v>5966.1183000000019</v>
          </cell>
          <cell r="D452">
            <v>0</v>
          </cell>
          <cell r="E452">
            <v>29950</v>
          </cell>
          <cell r="F452">
            <v>0</v>
          </cell>
          <cell r="G452">
            <v>35916.118300000002</v>
          </cell>
          <cell r="H452">
            <v>0</v>
          </cell>
        </row>
        <row r="453">
          <cell r="A453" t="str">
            <v>2.2.2.3.19.5</v>
          </cell>
          <cell r="B453" t="str">
            <v>MANTENIMIENTO DE EQUIPO DE TRANSPORTE</v>
          </cell>
          <cell r="C453">
            <v>49228.714799999376</v>
          </cell>
          <cell r="D453">
            <v>0</v>
          </cell>
          <cell r="E453">
            <v>0</v>
          </cell>
          <cell r="F453">
            <v>0</v>
          </cell>
          <cell r="G453">
            <v>49228.714799999376</v>
          </cell>
          <cell r="H453">
            <v>0</v>
          </cell>
        </row>
        <row r="454">
          <cell r="A454" t="str">
            <v>2.2.2.3.19.7</v>
          </cell>
          <cell r="B454" t="str">
            <v>MANTENIMIENTO DE OTROS EQUIPOS</v>
          </cell>
          <cell r="C454">
            <v>29885.5</v>
          </cell>
          <cell r="D454">
            <v>0</v>
          </cell>
          <cell r="E454">
            <v>17111</v>
          </cell>
          <cell r="F454">
            <v>0</v>
          </cell>
          <cell r="G454">
            <v>46996.5</v>
          </cell>
          <cell r="H454">
            <v>0</v>
          </cell>
        </row>
        <row r="455">
          <cell r="A455" t="str">
            <v>2.2.2.3.20</v>
          </cell>
          <cell r="B455" t="str">
            <v xml:space="preserve"> SEGUROS Y FIANZAS </v>
          </cell>
          <cell r="C455">
            <v>22237.370000000097</v>
          </cell>
          <cell r="D455">
            <v>0</v>
          </cell>
          <cell r="E455">
            <v>1675.44</v>
          </cell>
          <cell r="F455">
            <v>0</v>
          </cell>
          <cell r="G455">
            <v>23912.810000000096</v>
          </cell>
          <cell r="H455">
            <v>0</v>
          </cell>
        </row>
        <row r="456">
          <cell r="A456" t="str">
            <v>2.2.2.3.20.3</v>
          </cell>
          <cell r="B456" t="str">
            <v>SEGUROS DE AUTOMOVIL</v>
          </cell>
          <cell r="C456">
            <v>21720.089999999997</v>
          </cell>
          <cell r="D456">
            <v>0</v>
          </cell>
          <cell r="E456">
            <v>1610.78</v>
          </cell>
          <cell r="F456">
            <v>0</v>
          </cell>
          <cell r="G456">
            <v>23330.869999999995</v>
          </cell>
          <cell r="H456">
            <v>0</v>
          </cell>
        </row>
        <row r="457">
          <cell r="A457" t="str">
            <v>2.2.2.3.20.7</v>
          </cell>
          <cell r="B457" t="str">
            <v>OTROS SEGUROS Y FIANZAS</v>
          </cell>
          <cell r="C457">
            <v>517.2800000001007</v>
          </cell>
          <cell r="D457">
            <v>0</v>
          </cell>
          <cell r="E457">
            <v>64.66</v>
          </cell>
          <cell r="F457">
            <v>0</v>
          </cell>
          <cell r="G457">
            <v>581.94000000010067</v>
          </cell>
          <cell r="H457">
            <v>0</v>
          </cell>
        </row>
        <row r="458">
          <cell r="A458" t="str">
            <v>2.2.2.3.21</v>
          </cell>
          <cell r="B458" t="str">
            <v xml:space="preserve"> OTROS IMPUESTOS Y DERECHOS </v>
          </cell>
          <cell r="C458">
            <v>1860.3700000000008</v>
          </cell>
          <cell r="D458">
            <v>0</v>
          </cell>
          <cell r="E458">
            <v>7965</v>
          </cell>
          <cell r="F458">
            <v>0</v>
          </cell>
          <cell r="G458">
            <v>9825.3700000000008</v>
          </cell>
          <cell r="H458">
            <v>0</v>
          </cell>
        </row>
        <row r="459">
          <cell r="A459" t="str">
            <v>2.2.2.3.21.3</v>
          </cell>
          <cell r="B459" t="str">
            <v>PAGO DE DERECHOS</v>
          </cell>
          <cell r="C459">
            <v>1860.3700000000008</v>
          </cell>
          <cell r="D459">
            <v>0</v>
          </cell>
          <cell r="E459">
            <v>7965</v>
          </cell>
          <cell r="F459">
            <v>0</v>
          </cell>
          <cell r="G459">
            <v>9825.3700000000008</v>
          </cell>
          <cell r="H459">
            <v>0</v>
          </cell>
        </row>
        <row r="460">
          <cell r="A460" t="str">
            <v>2.2.2.3.22</v>
          </cell>
          <cell r="B460" t="str">
            <v>RECARGOS FISCALES</v>
          </cell>
          <cell r="C460">
            <v>221</v>
          </cell>
          <cell r="D460">
            <v>0</v>
          </cell>
          <cell r="E460">
            <v>0</v>
          </cell>
          <cell r="F460">
            <v>0</v>
          </cell>
          <cell r="G460">
            <v>221</v>
          </cell>
          <cell r="H460">
            <v>0</v>
          </cell>
        </row>
        <row r="461">
          <cell r="A461" t="str">
            <v>2.2.2.3.23</v>
          </cell>
          <cell r="B461" t="str">
            <v xml:space="preserve"> MULTAS </v>
          </cell>
          <cell r="C461">
            <v>2574.7999999999993</v>
          </cell>
          <cell r="D461">
            <v>0</v>
          </cell>
          <cell r="E461">
            <v>3364.400000000001</v>
          </cell>
          <cell r="F461">
            <v>0</v>
          </cell>
          <cell r="G461">
            <v>5939.2000000000007</v>
          </cell>
          <cell r="H461">
            <v>0</v>
          </cell>
        </row>
        <row r="462">
          <cell r="A462" t="str">
            <v>2.2.2.3.23.2</v>
          </cell>
          <cell r="B462" t="str">
            <v>MULTAS DE TRANSITO</v>
          </cell>
          <cell r="C462">
            <v>2574.7999999999993</v>
          </cell>
          <cell r="D462">
            <v>0</v>
          </cell>
          <cell r="E462">
            <v>3364.400000000001</v>
          </cell>
          <cell r="F462">
            <v>0</v>
          </cell>
          <cell r="G462">
            <v>5939.2000000000007</v>
          </cell>
          <cell r="H462">
            <v>0</v>
          </cell>
        </row>
        <row r="463">
          <cell r="A463" t="str">
            <v>2.2.2.3.24</v>
          </cell>
          <cell r="B463" t="str">
            <v xml:space="preserve"> CUOTAS Y SUSCRIPCIONES </v>
          </cell>
          <cell r="C463">
            <v>13534.491299999992</v>
          </cell>
          <cell r="D463">
            <v>0</v>
          </cell>
          <cell r="E463">
            <v>1551.7240999999999</v>
          </cell>
          <cell r="F463">
            <v>0</v>
          </cell>
          <cell r="G463">
            <v>15086.215399999992</v>
          </cell>
          <cell r="H463">
            <v>0</v>
          </cell>
        </row>
        <row r="464">
          <cell r="A464" t="str">
            <v>2.2.2.3.24.8</v>
          </cell>
          <cell r="B464" t="str">
            <v>OTRAS CUOTAS Y SUSCRIPCIONES</v>
          </cell>
          <cell r="C464">
            <v>13534.482699999993</v>
          </cell>
          <cell r="D464">
            <v>0</v>
          </cell>
          <cell r="E464">
            <v>1551.7240999999999</v>
          </cell>
          <cell r="F464">
            <v>0</v>
          </cell>
          <cell r="G464">
            <v>15086.206799999993</v>
          </cell>
          <cell r="H464">
            <v>0</v>
          </cell>
        </row>
        <row r="465">
          <cell r="A465" t="str">
            <v>2.2.2.3.25</v>
          </cell>
          <cell r="B465" t="str">
            <v>PROPAGANDA Y PUBLICIDAD</v>
          </cell>
          <cell r="C465">
            <v>10250</v>
          </cell>
          <cell r="D465">
            <v>0</v>
          </cell>
          <cell r="E465">
            <v>0</v>
          </cell>
          <cell r="F465">
            <v>0</v>
          </cell>
          <cell r="G465">
            <v>10250</v>
          </cell>
          <cell r="H465">
            <v>0</v>
          </cell>
        </row>
        <row r="466">
          <cell r="A466" t="str">
            <v>2.2.2.3.26</v>
          </cell>
          <cell r="B466" t="str">
            <v>CAPACITACION AL PERSONAL</v>
          </cell>
          <cell r="C466">
            <v>20000</v>
          </cell>
          <cell r="D466">
            <v>0</v>
          </cell>
          <cell r="E466">
            <v>0</v>
          </cell>
          <cell r="F466">
            <v>0</v>
          </cell>
          <cell r="G466">
            <v>20000</v>
          </cell>
          <cell r="H466">
            <v>0</v>
          </cell>
        </row>
        <row r="467">
          <cell r="A467" t="str">
            <v>2.2.2.3.28</v>
          </cell>
          <cell r="B467" t="str">
            <v>ASISTENCIA TECNICA</v>
          </cell>
          <cell r="C467">
            <v>1545</v>
          </cell>
          <cell r="D467">
            <v>0</v>
          </cell>
          <cell r="E467">
            <v>4251.72</v>
          </cell>
          <cell r="F467">
            <v>0</v>
          </cell>
          <cell r="G467">
            <v>5796.72</v>
          </cell>
          <cell r="H467">
            <v>0</v>
          </cell>
        </row>
        <row r="468">
          <cell r="A468" t="str">
            <v>2.2.2.3.33</v>
          </cell>
          <cell r="B468" t="str">
            <v>COMISIONES SOBRE VENTAS</v>
          </cell>
          <cell r="C468">
            <v>22759.760000000002</v>
          </cell>
          <cell r="D468">
            <v>0</v>
          </cell>
          <cell r="E468">
            <v>0</v>
          </cell>
          <cell r="F468">
            <v>0</v>
          </cell>
          <cell r="G468">
            <v>22759.760000000002</v>
          </cell>
          <cell r="H468">
            <v>0</v>
          </cell>
        </row>
        <row r="469">
          <cell r="A469" t="str">
            <v>2.2.2.3.34</v>
          </cell>
          <cell r="B469" t="str">
            <v xml:space="preserve"> COMISIONES BANCARIAS </v>
          </cell>
          <cell r="C469">
            <v>7238.4999999998035</v>
          </cell>
          <cell r="D469">
            <v>0</v>
          </cell>
          <cell r="E469">
            <v>701</v>
          </cell>
          <cell r="F469">
            <v>0.03</v>
          </cell>
          <cell r="G469">
            <v>7939.4699999998038</v>
          </cell>
          <cell r="H469">
            <v>0</v>
          </cell>
        </row>
        <row r="470">
          <cell r="A470" t="str">
            <v>2.2.2.3.34.1</v>
          </cell>
          <cell r="B470" t="str">
            <v>COMISIONES BANCARIAS</v>
          </cell>
          <cell r="C470">
            <v>7238.4999999998035</v>
          </cell>
          <cell r="D470">
            <v>0</v>
          </cell>
          <cell r="E470">
            <v>701</v>
          </cell>
          <cell r="F470">
            <v>0.03</v>
          </cell>
          <cell r="G470">
            <v>7939.4699999998038</v>
          </cell>
          <cell r="H470">
            <v>0</v>
          </cell>
        </row>
        <row r="471">
          <cell r="A471" t="str">
            <v>2.2.2.3.36</v>
          </cell>
          <cell r="B471" t="str">
            <v>OTRAS COMISIONES</v>
          </cell>
          <cell r="C471">
            <v>543.95919999996113</v>
          </cell>
          <cell r="D471">
            <v>0</v>
          </cell>
          <cell r="E471">
            <v>479.58</v>
          </cell>
          <cell r="F471">
            <v>0</v>
          </cell>
          <cell r="G471">
            <v>1023.5391999999611</v>
          </cell>
          <cell r="H471">
            <v>0</v>
          </cell>
        </row>
        <row r="472">
          <cell r="A472" t="str">
            <v>2.2.2.3.38</v>
          </cell>
          <cell r="B472" t="str">
            <v>UNIFORMES</v>
          </cell>
          <cell r="C472">
            <v>0</v>
          </cell>
          <cell r="D472">
            <v>0</v>
          </cell>
          <cell r="E472">
            <v>819.09799999999996</v>
          </cell>
          <cell r="F472">
            <v>0</v>
          </cell>
          <cell r="G472">
            <v>819.09799999997813</v>
          </cell>
          <cell r="H472">
            <v>0</v>
          </cell>
        </row>
        <row r="473">
          <cell r="A473" t="str">
            <v>2.2.2.3.50</v>
          </cell>
          <cell r="B473" t="str">
            <v>CAFETERIA Y GASTOS DE COMEDOR</v>
          </cell>
          <cell r="C473">
            <v>29217.064899999794</v>
          </cell>
          <cell r="D473">
            <v>0</v>
          </cell>
          <cell r="E473">
            <v>5470.5357999999969</v>
          </cell>
          <cell r="F473">
            <v>0</v>
          </cell>
          <cell r="G473">
            <v>34687.600699999792</v>
          </cell>
          <cell r="H473">
            <v>0</v>
          </cell>
        </row>
        <row r="474">
          <cell r="A474" t="str">
            <v>2.2.2.3.51</v>
          </cell>
          <cell r="B474" t="str">
            <v>HERRAMIENTAS DE MANO  Y EQUIPO MENOR</v>
          </cell>
          <cell r="C474">
            <v>799.6800000000012</v>
          </cell>
          <cell r="D474">
            <v>0</v>
          </cell>
          <cell r="E474">
            <v>552.58999999999992</v>
          </cell>
          <cell r="F474">
            <v>0</v>
          </cell>
          <cell r="G474">
            <v>1352.2700000000011</v>
          </cell>
          <cell r="H474">
            <v>0</v>
          </cell>
        </row>
        <row r="475">
          <cell r="A475" t="str">
            <v>2.2.2.3.52</v>
          </cell>
          <cell r="B475" t="str">
            <v>BOTIQUIN DE PRIMEROS AUXILIOS</v>
          </cell>
          <cell r="C475">
            <v>74.5</v>
          </cell>
          <cell r="D475">
            <v>0</v>
          </cell>
          <cell r="E475">
            <v>0</v>
          </cell>
          <cell r="F475">
            <v>0</v>
          </cell>
          <cell r="G475">
            <v>74.5</v>
          </cell>
          <cell r="H475">
            <v>0</v>
          </cell>
        </row>
        <row r="476">
          <cell r="A476" t="str">
            <v>2.2.2.3.54</v>
          </cell>
          <cell r="B476" t="str">
            <v>RENTA DE AUTOMOVILES</v>
          </cell>
          <cell r="C476">
            <v>261112.56000000017</v>
          </cell>
          <cell r="D476">
            <v>0</v>
          </cell>
          <cell r="E476">
            <v>32639.07</v>
          </cell>
          <cell r="F476">
            <v>0</v>
          </cell>
          <cell r="G476">
            <v>293751.63000000018</v>
          </cell>
          <cell r="H476">
            <v>0</v>
          </cell>
        </row>
        <row r="477">
          <cell r="A477" t="str">
            <v>2.2.2.3.61</v>
          </cell>
          <cell r="B477" t="str">
            <v>GASTOS VARIOS</v>
          </cell>
          <cell r="C477">
            <v>23967.341700000397</v>
          </cell>
          <cell r="D477">
            <v>0</v>
          </cell>
          <cell r="E477">
            <v>5436</v>
          </cell>
          <cell r="F477">
            <v>0</v>
          </cell>
          <cell r="G477">
            <v>29403.341700000397</v>
          </cell>
          <cell r="H477">
            <v>0</v>
          </cell>
        </row>
        <row r="478">
          <cell r="A478" t="str">
            <v>2.2.2.3.72</v>
          </cell>
          <cell r="B478" t="str">
            <v>ESTACIONAMIENTOS PUBLICOS</v>
          </cell>
          <cell r="C478">
            <v>2528.7679999999309</v>
          </cell>
          <cell r="D478">
            <v>0</v>
          </cell>
          <cell r="E478">
            <v>328.44</v>
          </cell>
          <cell r="F478">
            <v>0</v>
          </cell>
          <cell r="G478">
            <v>2857.207999999931</v>
          </cell>
          <cell r="H478">
            <v>0</v>
          </cell>
        </row>
        <row r="479">
          <cell r="A479" t="str">
            <v>2.2.2.3.82</v>
          </cell>
          <cell r="B479" t="str">
            <v xml:space="preserve"> OTROS GASTOS GENERALES </v>
          </cell>
          <cell r="C479">
            <v>12686.100000000217</v>
          </cell>
          <cell r="D479">
            <v>0</v>
          </cell>
          <cell r="E479">
            <v>342.5</v>
          </cell>
          <cell r="F479">
            <v>0</v>
          </cell>
          <cell r="G479">
            <v>13028.600000000217</v>
          </cell>
          <cell r="H479">
            <v>0</v>
          </cell>
        </row>
        <row r="480">
          <cell r="A480" t="str">
            <v>2.2.2.3.82.1</v>
          </cell>
          <cell r="B480" t="str">
            <v>SERVICIOS TENENCIA/REFRENDO</v>
          </cell>
          <cell r="C480">
            <v>9741.1000000002095</v>
          </cell>
          <cell r="D480">
            <v>0</v>
          </cell>
          <cell r="E480">
            <v>0</v>
          </cell>
          <cell r="F480">
            <v>0</v>
          </cell>
          <cell r="G480">
            <v>9741.1000000002095</v>
          </cell>
          <cell r="H480">
            <v>0</v>
          </cell>
        </row>
        <row r="481">
          <cell r="A481" t="str">
            <v>2.2.2.3.82.3</v>
          </cell>
          <cell r="B481" t="str">
            <v>EMPAQUES, ENVIOS</v>
          </cell>
          <cell r="C481">
            <v>2945.0000000000073</v>
          </cell>
          <cell r="D481">
            <v>0</v>
          </cell>
          <cell r="E481">
            <v>342.5</v>
          </cell>
          <cell r="F481">
            <v>0</v>
          </cell>
          <cell r="G481">
            <v>3287.5000000000073</v>
          </cell>
          <cell r="H481">
            <v>0</v>
          </cell>
        </row>
        <row r="482">
          <cell r="A482" t="str">
            <v>2.3</v>
          </cell>
          <cell r="B482" t="str">
            <v xml:space="preserve"> OTROS INGRESOS Y OTROS GASTOS </v>
          </cell>
          <cell r="C482">
            <v>0</v>
          </cell>
          <cell r="D482">
            <v>-355571.60868200025</v>
          </cell>
          <cell r="E482">
            <v>4602.9434079999992</v>
          </cell>
          <cell r="F482">
            <v>0.78420000000000012</v>
          </cell>
          <cell r="G482">
            <v>0</v>
          </cell>
          <cell r="H482">
            <v>-360173.76789000025</v>
          </cell>
        </row>
        <row r="483">
          <cell r="A483" t="str">
            <v>2.3.1</v>
          </cell>
          <cell r="B483" t="str">
            <v xml:space="preserve"> OTROS INGRESOS </v>
          </cell>
          <cell r="C483">
            <v>0</v>
          </cell>
          <cell r="D483">
            <v>-87.885413999971206</v>
          </cell>
          <cell r="E483">
            <v>0.70540800000000015</v>
          </cell>
          <cell r="F483">
            <v>0.78420000000000012</v>
          </cell>
          <cell r="G483">
            <v>0</v>
          </cell>
          <cell r="H483">
            <v>-87.806621999971213</v>
          </cell>
        </row>
        <row r="484">
          <cell r="A484" t="str">
            <v>2.3.1.13</v>
          </cell>
          <cell r="B484" t="str">
            <v>AJUSTE POR SALDOS PEQUEÑOS</v>
          </cell>
          <cell r="C484">
            <v>0</v>
          </cell>
          <cell r="D484">
            <v>-86.885414000029414</v>
          </cell>
          <cell r="E484">
            <v>0.70540800000000015</v>
          </cell>
          <cell r="F484">
            <v>0.78420000000000012</v>
          </cell>
          <cell r="G484">
            <v>0</v>
          </cell>
          <cell r="H484">
            <v>-86.806622000029421</v>
          </cell>
        </row>
        <row r="485">
          <cell r="A485" t="str">
            <v>2.3.1.14</v>
          </cell>
          <cell r="B485" t="str">
            <v>REDONDEO</v>
          </cell>
          <cell r="C485">
            <v>0</v>
          </cell>
          <cell r="D485">
            <v>-0.99999999999999978</v>
          </cell>
          <cell r="E485">
            <v>0</v>
          </cell>
          <cell r="F485">
            <v>0</v>
          </cell>
          <cell r="G485">
            <v>0</v>
          </cell>
          <cell r="H485">
            <v>-0.99999999999999978</v>
          </cell>
        </row>
        <row r="486">
          <cell r="A486" t="str">
            <v>2.3.2</v>
          </cell>
          <cell r="B486" t="str">
            <v xml:space="preserve"> OTROS GASTOS </v>
          </cell>
          <cell r="C486">
            <v>355483.72326800029</v>
          </cell>
          <cell r="D486">
            <v>0</v>
          </cell>
          <cell r="E486">
            <v>4602.2379999999994</v>
          </cell>
          <cell r="F486">
            <v>0</v>
          </cell>
          <cell r="G486">
            <v>360085.9612680003</v>
          </cell>
          <cell r="H486">
            <v>0</v>
          </cell>
        </row>
        <row r="487">
          <cell r="A487" t="str">
            <v>2.3.2.1</v>
          </cell>
          <cell r="B487" t="str">
            <v>OTROS GASTOS</v>
          </cell>
          <cell r="C487">
            <v>40024.152100000647</v>
          </cell>
          <cell r="D487">
            <v>0</v>
          </cell>
          <cell r="E487">
            <v>4602.2379999999994</v>
          </cell>
          <cell r="F487">
            <v>0</v>
          </cell>
          <cell r="G487">
            <v>44626.390100000644</v>
          </cell>
          <cell r="H487">
            <v>0</v>
          </cell>
        </row>
        <row r="488">
          <cell r="A488" t="str">
            <v>2.3.2.8</v>
          </cell>
          <cell r="B488" t="str">
            <v>PERDIDA POR CUENTAS INCOBRABLES</v>
          </cell>
          <cell r="C488">
            <v>211944.70143700001</v>
          </cell>
          <cell r="D488">
            <v>0</v>
          </cell>
          <cell r="E488">
            <v>0</v>
          </cell>
          <cell r="F488">
            <v>0</v>
          </cell>
          <cell r="G488">
            <v>211944.70143700001</v>
          </cell>
          <cell r="H488">
            <v>0</v>
          </cell>
        </row>
        <row r="489">
          <cell r="A489" t="str">
            <v>2.3.2.11</v>
          </cell>
          <cell r="B489" t="str">
            <v>MERMAS Y/O DESPERDICIOS DE INVENTARIOS</v>
          </cell>
          <cell r="C489">
            <v>63008.509730999824</v>
          </cell>
          <cell r="D489">
            <v>0</v>
          </cell>
          <cell r="E489">
            <v>0</v>
          </cell>
          <cell r="F489">
            <v>0</v>
          </cell>
          <cell r="G489">
            <v>63008.509730999824</v>
          </cell>
          <cell r="H489">
            <v>0</v>
          </cell>
        </row>
        <row r="490">
          <cell r="A490" t="str">
            <v>2.3.2.14</v>
          </cell>
          <cell r="B490" t="str">
            <v xml:space="preserve"> GASTOS PERSONALES </v>
          </cell>
          <cell r="C490">
            <v>40506.359999999811</v>
          </cell>
          <cell r="D490">
            <v>0</v>
          </cell>
          <cell r="E490">
            <v>0</v>
          </cell>
          <cell r="F490">
            <v>0</v>
          </cell>
          <cell r="G490">
            <v>40506.359999999811</v>
          </cell>
          <cell r="H490">
            <v>0</v>
          </cell>
        </row>
        <row r="491">
          <cell r="A491" t="str">
            <v>2.3.2.14.2</v>
          </cell>
          <cell r="B491" t="str">
            <v xml:space="preserve"> DEDUCCIONES PERSONALES </v>
          </cell>
          <cell r="C491">
            <v>40506.359999999811</v>
          </cell>
          <cell r="D491">
            <v>0</v>
          </cell>
          <cell r="E491">
            <v>0</v>
          </cell>
          <cell r="F491">
            <v>0</v>
          </cell>
          <cell r="G491">
            <v>40506.359999999811</v>
          </cell>
          <cell r="H491">
            <v>0</v>
          </cell>
        </row>
        <row r="492">
          <cell r="A492" t="str">
            <v>2.3.2.14.2.1</v>
          </cell>
          <cell r="B492" t="str">
            <v>PRIMAS DE SEGUROS  DE GASTOS MEDICOS</v>
          </cell>
          <cell r="C492">
            <v>40506.359999999811</v>
          </cell>
          <cell r="D492">
            <v>0</v>
          </cell>
          <cell r="E492">
            <v>0</v>
          </cell>
          <cell r="F492">
            <v>0</v>
          </cell>
          <cell r="G492">
            <v>40506.359999999811</v>
          </cell>
          <cell r="H492">
            <v>0</v>
          </cell>
        </row>
        <row r="493">
          <cell r="A493" t="str">
            <v>2.4</v>
          </cell>
          <cell r="B493" t="str">
            <v xml:space="preserve"> RESULTADO INTEGRAL DE FINANCIAMIENTO </v>
          </cell>
          <cell r="C493">
            <v>56216.76200000057</v>
          </cell>
          <cell r="D493">
            <v>0</v>
          </cell>
          <cell r="E493">
            <v>12958.474699999999</v>
          </cell>
          <cell r="F493">
            <v>113.6564</v>
          </cell>
          <cell r="G493">
            <v>69061.580300000569</v>
          </cell>
          <cell r="H493">
            <v>0</v>
          </cell>
        </row>
        <row r="494">
          <cell r="A494" t="str">
            <v>2.4.1</v>
          </cell>
          <cell r="B494" t="str">
            <v xml:space="preserve"> INTERESES A CARGO </v>
          </cell>
          <cell r="C494">
            <v>33685.390000000007</v>
          </cell>
          <cell r="D494">
            <v>0</v>
          </cell>
          <cell r="E494">
            <v>3777.07</v>
          </cell>
          <cell r="F494">
            <v>0</v>
          </cell>
          <cell r="G494">
            <v>37462.460000000006</v>
          </cell>
          <cell r="H494">
            <v>0</v>
          </cell>
        </row>
        <row r="495">
          <cell r="A495" t="str">
            <v>2.4.1.1</v>
          </cell>
          <cell r="B495" t="str">
            <v xml:space="preserve"> INTERESES A CARGO BANCARIOS </v>
          </cell>
          <cell r="C495">
            <v>21840.040000000008</v>
          </cell>
          <cell r="D495">
            <v>0</v>
          </cell>
          <cell r="E495">
            <v>2662.32</v>
          </cell>
          <cell r="F495">
            <v>0</v>
          </cell>
          <cell r="G495">
            <v>24502.360000000008</v>
          </cell>
          <cell r="H495">
            <v>0</v>
          </cell>
        </row>
        <row r="496">
          <cell r="A496" t="str">
            <v>2.4.1.1.1</v>
          </cell>
          <cell r="B496" t="str">
            <v>INTERESES A CARGO NACIONALES BANCARIOS</v>
          </cell>
          <cell r="C496">
            <v>21840.040000000008</v>
          </cell>
          <cell r="D496">
            <v>0</v>
          </cell>
          <cell r="E496">
            <v>2662.32</v>
          </cell>
          <cell r="F496">
            <v>0</v>
          </cell>
          <cell r="G496">
            <v>24502.360000000008</v>
          </cell>
          <cell r="H496">
            <v>0</v>
          </cell>
        </row>
        <row r="497">
          <cell r="A497" t="str">
            <v>2.4.1.3</v>
          </cell>
          <cell r="B497" t="str">
            <v xml:space="preserve"> INTERESES A CARGO DE PERSONAS MORALES </v>
          </cell>
          <cell r="C497">
            <v>11845.35</v>
          </cell>
          <cell r="D497">
            <v>0</v>
          </cell>
          <cell r="E497">
            <v>1114.75</v>
          </cell>
          <cell r="F497">
            <v>0</v>
          </cell>
          <cell r="G497">
            <v>12960.1</v>
          </cell>
          <cell r="H497">
            <v>0</v>
          </cell>
        </row>
        <row r="498">
          <cell r="A498" t="str">
            <v>2.4.1.3.1</v>
          </cell>
          <cell r="B498" t="str">
            <v>INTERESES A CARGO DE PERSONAS MORALES NACIONAL</v>
          </cell>
          <cell r="C498">
            <v>11845.35</v>
          </cell>
          <cell r="D498">
            <v>0</v>
          </cell>
          <cell r="E498">
            <v>1114.75</v>
          </cell>
          <cell r="F498">
            <v>0</v>
          </cell>
          <cell r="G498">
            <v>12960.1</v>
          </cell>
          <cell r="H498">
            <v>0</v>
          </cell>
        </row>
        <row r="499">
          <cell r="A499" t="str">
            <v>2.4.3</v>
          </cell>
          <cell r="B499" t="str">
            <v xml:space="preserve"> FLUCTUACION CAMBIARIA </v>
          </cell>
          <cell r="C499">
            <v>33173.535800000536</v>
          </cell>
          <cell r="D499">
            <v>0</v>
          </cell>
          <cell r="E499">
            <v>9181.4046999999991</v>
          </cell>
          <cell r="F499">
            <v>113.6564</v>
          </cell>
          <cell r="G499">
            <v>42241.284100000543</v>
          </cell>
          <cell r="H499">
            <v>0</v>
          </cell>
        </row>
        <row r="500">
          <cell r="A500" t="str">
            <v>2.4.3.1</v>
          </cell>
          <cell r="B500" t="str">
            <v xml:space="preserve"> PERDIDA CAMBIARIA </v>
          </cell>
          <cell r="C500">
            <v>160787.46180000016</v>
          </cell>
          <cell r="D500">
            <v>0</v>
          </cell>
          <cell r="E500">
            <v>9181.4046999999991</v>
          </cell>
          <cell r="F500">
            <v>0</v>
          </cell>
          <cell r="G500">
            <v>169968.86650000018</v>
          </cell>
          <cell r="H500">
            <v>0</v>
          </cell>
        </row>
        <row r="501">
          <cell r="A501" t="str">
            <v>2.4.3.1.1</v>
          </cell>
          <cell r="B501" t="str">
            <v>PERDIDA CAMBIARIA</v>
          </cell>
          <cell r="C501">
            <v>160787.46180000016</v>
          </cell>
          <cell r="D501">
            <v>0</v>
          </cell>
          <cell r="E501">
            <v>9181.4046999999991</v>
          </cell>
          <cell r="F501">
            <v>0</v>
          </cell>
          <cell r="G501">
            <v>169968.86650000018</v>
          </cell>
          <cell r="H501">
            <v>0</v>
          </cell>
        </row>
        <row r="502">
          <cell r="A502" t="str">
            <v>2.4.3.2</v>
          </cell>
          <cell r="B502" t="str">
            <v xml:space="preserve"> GANANCIA CAMBIARIA </v>
          </cell>
          <cell r="C502">
            <v>0</v>
          </cell>
          <cell r="D502">
            <v>127613.92599999963</v>
          </cell>
          <cell r="E502">
            <v>0</v>
          </cell>
          <cell r="F502">
            <v>113.6564</v>
          </cell>
          <cell r="G502">
            <v>0</v>
          </cell>
          <cell r="H502">
            <v>127727.58239999964</v>
          </cell>
        </row>
        <row r="503">
          <cell r="A503" t="str">
            <v>2.4.3.2.1</v>
          </cell>
          <cell r="B503" t="str">
            <v>GANANCIA CAMBIARIA</v>
          </cell>
          <cell r="C503">
            <v>0</v>
          </cell>
          <cell r="D503">
            <v>127613.92599999963</v>
          </cell>
          <cell r="E503">
            <v>0</v>
          </cell>
          <cell r="F503">
            <v>113.6564</v>
          </cell>
          <cell r="G503">
            <v>0</v>
          </cell>
          <cell r="H503">
            <v>127727.58239999964</v>
          </cell>
        </row>
        <row r="504">
          <cell r="A504" t="str">
            <v>2.4.6</v>
          </cell>
          <cell r="B504" t="str">
            <v xml:space="preserve"> OTROS CONCEPTOS FINANCIEROS </v>
          </cell>
          <cell r="C504">
            <v>-10642.16379999998</v>
          </cell>
          <cell r="D504">
            <v>0</v>
          </cell>
          <cell r="E504">
            <v>0</v>
          </cell>
          <cell r="F504">
            <v>0</v>
          </cell>
          <cell r="G504">
            <v>-10642.16379999998</v>
          </cell>
          <cell r="H504">
            <v>0</v>
          </cell>
        </row>
        <row r="505">
          <cell r="A505" t="str">
            <v>2.4.6.1</v>
          </cell>
          <cell r="B505" t="str">
            <v xml:space="preserve"> OTROS CONCEPTOS FINANCIEROS A CARGO </v>
          </cell>
          <cell r="C505">
            <v>245</v>
          </cell>
          <cell r="D505">
            <v>0</v>
          </cell>
          <cell r="E505">
            <v>0</v>
          </cell>
          <cell r="F505">
            <v>0</v>
          </cell>
          <cell r="G505">
            <v>245</v>
          </cell>
          <cell r="H505">
            <v>0</v>
          </cell>
        </row>
        <row r="506">
          <cell r="A506" t="str">
            <v>2.4.6.1.2</v>
          </cell>
          <cell r="B506" t="str">
            <v>ACTUALIZACION DE CONTRIBUCIONES</v>
          </cell>
          <cell r="C506">
            <v>245</v>
          </cell>
          <cell r="D506">
            <v>0</v>
          </cell>
          <cell r="E506">
            <v>0</v>
          </cell>
          <cell r="F506">
            <v>0</v>
          </cell>
          <cell r="G506">
            <v>245</v>
          </cell>
          <cell r="H506">
            <v>0</v>
          </cell>
        </row>
        <row r="507">
          <cell r="A507" t="str">
            <v>2.4.6.2</v>
          </cell>
          <cell r="B507" t="str">
            <v xml:space="preserve"> OTROS CONCEPTOS FINANCIEROS A FAVOR </v>
          </cell>
          <cell r="C507">
            <v>0</v>
          </cell>
          <cell r="D507">
            <v>10887.16379999998</v>
          </cell>
          <cell r="E507">
            <v>0</v>
          </cell>
          <cell r="F507">
            <v>0</v>
          </cell>
          <cell r="G507">
            <v>0</v>
          </cell>
          <cell r="H507">
            <v>10887.16379999998</v>
          </cell>
        </row>
        <row r="508">
          <cell r="A508" t="str">
            <v>2.4.6.2.2</v>
          </cell>
          <cell r="B508" t="str">
            <v>DESCUENTO SOBRE COMPRAS COMERCIAL</v>
          </cell>
          <cell r="C508">
            <v>0</v>
          </cell>
          <cell r="D508">
            <v>10887.16379999998</v>
          </cell>
          <cell r="E508">
            <v>0</v>
          </cell>
          <cell r="F508">
            <v>0</v>
          </cell>
          <cell r="G508">
            <v>0</v>
          </cell>
          <cell r="H508">
            <v>10887.16379999998</v>
          </cell>
        </row>
        <row r="509">
          <cell r="A509"/>
          <cell r="B509" t="str">
            <v>&lt;div align="right"&gt; TOTALES &lt;/div&gt;</v>
          </cell>
          <cell r="C509">
            <v>31676407.545575783</v>
          </cell>
          <cell r="D509">
            <v>31676408.217916146</v>
          </cell>
          <cell r="E509">
            <v>8674554.7922061794</v>
          </cell>
          <cell r="F509">
            <v>8674554.7922823336</v>
          </cell>
          <cell r="G509">
            <v>33281909.666570093</v>
          </cell>
          <cell r="H509">
            <v>33281910.338986628</v>
          </cell>
        </row>
      </sheetData>
      <sheetData sheetId="9">
        <row r="2">
          <cell r="A2" t="str">
            <v>1.1</v>
          </cell>
          <cell r="B2" t="str">
            <v xml:space="preserve"> ACTIVO </v>
          </cell>
          <cell r="C2">
            <v>21581308.062159661</v>
          </cell>
          <cell r="D2">
            <v>0</v>
          </cell>
          <cell r="E2">
            <v>9202984.5586993489</v>
          </cell>
          <cell r="F2">
            <v>8948939.6752099898</v>
          </cell>
          <cell r="G2">
            <v>21835352.945649024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18201472.716759674</v>
          </cell>
          <cell r="D3">
            <v>0</v>
          </cell>
          <cell r="E3">
            <v>9202984.5586993489</v>
          </cell>
          <cell r="F3">
            <v>8887415.4627099894</v>
          </cell>
          <cell r="G3">
            <v>18517041.812749036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382455.04845285055</v>
          </cell>
          <cell r="D4">
            <v>0</v>
          </cell>
          <cell r="E4">
            <v>3836154.3599999994</v>
          </cell>
          <cell r="F4">
            <v>3754057.3899999992</v>
          </cell>
          <cell r="G4">
            <v>464552.01845285064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382455.04845285055</v>
          </cell>
          <cell r="D5">
            <v>0</v>
          </cell>
          <cell r="E5">
            <v>3836154.3599999994</v>
          </cell>
          <cell r="F5">
            <v>3754057.3899999992</v>
          </cell>
          <cell r="G5">
            <v>464552.01845285064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382455.04845285055</v>
          </cell>
          <cell r="D6">
            <v>0</v>
          </cell>
          <cell r="E6">
            <v>3836154.3599999994</v>
          </cell>
          <cell r="F6">
            <v>3754057.3899999992</v>
          </cell>
          <cell r="G6">
            <v>464552.01845285064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13674.902800000971</v>
          </cell>
          <cell r="D7">
            <v>0</v>
          </cell>
          <cell r="E7">
            <v>31945.99</v>
          </cell>
          <cell r="F7">
            <v>31945.99</v>
          </cell>
          <cell r="G7">
            <v>13674.902800000971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13674.902800000971</v>
          </cell>
          <cell r="D8">
            <v>0</v>
          </cell>
          <cell r="E8">
            <v>31945.99</v>
          </cell>
          <cell r="F8">
            <v>31945.99</v>
          </cell>
          <cell r="G8">
            <v>13674.902800000971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13674.902800000971</v>
          </cell>
          <cell r="D9">
            <v>0</v>
          </cell>
          <cell r="E9">
            <v>31945.99</v>
          </cell>
          <cell r="F9">
            <v>31945.99</v>
          </cell>
          <cell r="G9">
            <v>13674.902800000971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368780.14565284958</v>
          </cell>
          <cell r="D10">
            <v>0</v>
          </cell>
          <cell r="E10">
            <v>3804208.3699999992</v>
          </cell>
          <cell r="F10">
            <v>3722111.399999999</v>
          </cell>
          <cell r="G10">
            <v>450877.11565284966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368780.14565284958</v>
          </cell>
          <cell r="D11">
            <v>0</v>
          </cell>
          <cell r="E11">
            <v>3804208.3699999992</v>
          </cell>
          <cell r="F11">
            <v>3722111.399999999</v>
          </cell>
          <cell r="G11">
            <v>450877.11565284966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331521.39570079744</v>
          </cell>
          <cell r="D12">
            <v>0</v>
          </cell>
          <cell r="E12">
            <v>2644777.7299999991</v>
          </cell>
          <cell r="F12">
            <v>2576767.8599999989</v>
          </cell>
          <cell r="G12">
            <v>399531.26570079755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34842.250000044703</v>
          </cell>
          <cell r="D13">
            <v>0</v>
          </cell>
          <cell r="E13">
            <v>141040</v>
          </cell>
          <cell r="F13">
            <v>145343.54</v>
          </cell>
          <cell r="G13">
            <v>30538.710000044695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2416.5000000074506</v>
          </cell>
          <cell r="D14">
            <v>0</v>
          </cell>
          <cell r="E14">
            <v>1018390.64</v>
          </cell>
          <cell r="F14">
            <v>1000000</v>
          </cell>
          <cell r="G14">
            <v>20807.140000007465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4247060.741129023</v>
          </cell>
          <cell r="D15">
            <v>0</v>
          </cell>
          <cell r="E15">
            <v>2853429.5686320001</v>
          </cell>
          <cell r="F15">
            <v>2678034.3865746381</v>
          </cell>
          <cell r="G15">
            <v>4422455.9231863851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3961037.2852732632</v>
          </cell>
          <cell r="D16">
            <v>0</v>
          </cell>
          <cell r="E16">
            <v>2842400.6729319999</v>
          </cell>
          <cell r="F16">
            <v>2667034.3865746381</v>
          </cell>
          <cell r="G16">
            <v>4136403.5716306255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3961037.2852732632</v>
          </cell>
          <cell r="D17">
            <v>0</v>
          </cell>
          <cell r="E17">
            <v>2842400.6729319999</v>
          </cell>
          <cell r="F17">
            <v>2667034.3865746381</v>
          </cell>
          <cell r="G17">
            <v>4136403.5716306255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27892.15280000004</v>
          </cell>
          <cell r="D18">
            <v>0</v>
          </cell>
          <cell r="E18">
            <v>0</v>
          </cell>
          <cell r="F18">
            <v>3074</v>
          </cell>
          <cell r="G18">
            <v>24818.15280000004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30675.451313540339</v>
          </cell>
          <cell r="D19">
            <v>0</v>
          </cell>
          <cell r="E19">
            <v>17467.381268000001</v>
          </cell>
          <cell r="F19">
            <v>33533.09987530802</v>
          </cell>
          <cell r="G19">
            <v>14609.73270623232</v>
          </cell>
          <cell r="H19">
            <v>0</v>
          </cell>
        </row>
        <row r="20">
          <cell r="A20" t="str">
            <v>1.1.1.3.1.1.7</v>
          </cell>
          <cell r="B20" t="str">
            <v xml:space="preserve">HOSPITALES H, S.A. DE C.V.  </v>
          </cell>
          <cell r="C20">
            <v>4649.365599996876</v>
          </cell>
          <cell r="D20">
            <v>0</v>
          </cell>
          <cell r="E20">
            <v>0</v>
          </cell>
          <cell r="F20">
            <v>4649.3611999999994</v>
          </cell>
          <cell r="G20">
            <v>0</v>
          </cell>
          <cell r="H20">
            <v>0</v>
          </cell>
        </row>
        <row r="21">
          <cell r="A21" t="str">
            <v>1.1.1.3.1.1.8</v>
          </cell>
          <cell r="B21" t="str">
            <v xml:space="preserve">INTER HOSP S.A DE C.V.  </v>
          </cell>
          <cell r="C21">
            <v>196178.71439700015</v>
          </cell>
          <cell r="D21">
            <v>0</v>
          </cell>
          <cell r="E21">
            <v>15357.182000000001</v>
          </cell>
          <cell r="F21">
            <v>23977.200000000001</v>
          </cell>
          <cell r="G21">
            <v>187558.69639700014</v>
          </cell>
          <cell r="H21">
            <v>0</v>
          </cell>
        </row>
        <row r="22">
          <cell r="A22" t="str">
            <v>1.1.1.3.1.1.9</v>
          </cell>
          <cell r="B22" t="str">
            <v xml:space="preserve">HOSPITAL CQS S.A DE C.V  </v>
          </cell>
          <cell r="C22">
            <v>238487.6827999996</v>
          </cell>
          <cell r="D22">
            <v>0</v>
          </cell>
          <cell r="E22">
            <v>0</v>
          </cell>
          <cell r="F22">
            <v>10031.68</v>
          </cell>
          <cell r="G22">
            <v>228456.00279999961</v>
          </cell>
          <cell r="H22">
            <v>0</v>
          </cell>
        </row>
        <row r="23">
          <cell r="A23" t="str">
            <v>1.1.1.3.1.1.10</v>
          </cell>
          <cell r="B23" t="str">
            <v xml:space="preserve">LOMAS SPORTS CLINIC AMBULATORIAS S.A. DE C.V.  </v>
          </cell>
          <cell r="C23">
            <v>138631.27730400208</v>
          </cell>
          <cell r="D23">
            <v>0</v>
          </cell>
          <cell r="E23">
            <v>0</v>
          </cell>
          <cell r="F23">
            <v>0</v>
          </cell>
          <cell r="G23">
            <v>138631.27730400208</v>
          </cell>
          <cell r="H23">
            <v>0</v>
          </cell>
        </row>
        <row r="24">
          <cell r="A24" t="str">
            <v>1.1.1.3.1.1.11</v>
          </cell>
          <cell r="B24" t="str">
            <v xml:space="preserve">SERVICIOS INTEGRALES EN REHABILITACION NUEVA VIDA ACTIVA, S.C.  </v>
          </cell>
          <cell r="C24">
            <v>-13909.807500000112</v>
          </cell>
          <cell r="D24">
            <v>0</v>
          </cell>
          <cell r="E24">
            <v>0</v>
          </cell>
          <cell r="F24">
            <v>26.18</v>
          </cell>
          <cell r="G24">
            <v>-13935.987500000112</v>
          </cell>
          <cell r="H24">
            <v>0</v>
          </cell>
        </row>
        <row r="25">
          <cell r="A25" t="str">
            <v>1.1.1.3.1.1.15</v>
          </cell>
          <cell r="B25" t="str">
            <v xml:space="preserve">INTER MEDICA SOLUTIONS DM S.A. DE C.V.  </v>
          </cell>
          <cell r="C25">
            <v>52198.241799001582</v>
          </cell>
          <cell r="D25">
            <v>0</v>
          </cell>
          <cell r="E25">
            <v>73543.373599999992</v>
          </cell>
          <cell r="F25">
            <v>52200</v>
          </cell>
          <cell r="G25">
            <v>73541.615399001574</v>
          </cell>
          <cell r="H25">
            <v>0</v>
          </cell>
        </row>
        <row r="26">
          <cell r="A26" t="str">
            <v>1.1.1.3.1.1.20</v>
          </cell>
          <cell r="B26" t="str">
            <v xml:space="preserve">CENTRO HOSPITALARIO UNIVERSIDAD S.A. DE C.V.  </v>
          </cell>
          <cell r="C26">
            <v>300892.4552079998</v>
          </cell>
          <cell r="D26">
            <v>0</v>
          </cell>
          <cell r="E26">
            <v>19570.232400000001</v>
          </cell>
          <cell r="F26">
            <v>125951.5588</v>
          </cell>
          <cell r="G26">
            <v>194511.1288079998</v>
          </cell>
          <cell r="H26">
            <v>0</v>
          </cell>
        </row>
        <row r="27">
          <cell r="A27" t="str">
            <v>1.1.1.3.1.1.21</v>
          </cell>
          <cell r="B27" t="str">
            <v xml:space="preserve">CENTRO HOSPITALARIO PATRIOTISMO S.A. DE C.V.  </v>
          </cell>
          <cell r="C27">
            <v>729636.12980000395</v>
          </cell>
          <cell r="D27">
            <v>0</v>
          </cell>
          <cell r="E27">
            <v>149984.65919999999</v>
          </cell>
          <cell r="F27">
            <v>369185.11480099987</v>
          </cell>
          <cell r="G27">
            <v>510435.67419900408</v>
          </cell>
          <cell r="H27">
            <v>0</v>
          </cell>
        </row>
        <row r="28">
          <cell r="A28" t="str">
            <v>1.1.1.3.1.1.22</v>
          </cell>
          <cell r="B28" t="str">
            <v xml:space="preserve">WTC SPORTS CLINIC AMBULATORIAS S.A. DE C.V.  </v>
          </cell>
          <cell r="C28">
            <v>173343.46360500087</v>
          </cell>
          <cell r="D28">
            <v>0</v>
          </cell>
          <cell r="E28">
            <v>0</v>
          </cell>
          <cell r="F28">
            <v>0</v>
          </cell>
          <cell r="G28">
            <v>173343.46360500087</v>
          </cell>
          <cell r="H28">
            <v>0</v>
          </cell>
        </row>
        <row r="29">
          <cell r="A29" t="str">
            <v>1.1.1.3.1.1.23</v>
          </cell>
          <cell r="B29" t="str">
            <v xml:space="preserve">DISTRIBUIDORA DE ARTROSERVICIOS SA DE CV  </v>
          </cell>
          <cell r="C29">
            <v>9860.0047999999952</v>
          </cell>
          <cell r="D29">
            <v>0</v>
          </cell>
          <cell r="E29">
            <v>0</v>
          </cell>
          <cell r="F29">
            <v>0</v>
          </cell>
          <cell r="G29">
            <v>9860.0047999999952</v>
          </cell>
          <cell r="H29">
            <v>0</v>
          </cell>
        </row>
        <row r="30">
          <cell r="A30" t="str">
            <v>1.1.1.3.1.1.26</v>
          </cell>
          <cell r="B30" t="str">
            <v xml:space="preserve">STAR MEDICA, S.A. DE C.V.  </v>
          </cell>
          <cell r="C30">
            <v>423354.64820300695</v>
          </cell>
          <cell r="D30">
            <v>0</v>
          </cell>
          <cell r="E30">
            <v>34110.403200000001</v>
          </cell>
          <cell r="F30">
            <v>129749.944</v>
          </cell>
          <cell r="G30">
            <v>327715.10740300693</v>
          </cell>
          <cell r="H30">
            <v>0</v>
          </cell>
        </row>
        <row r="31">
          <cell r="A31" t="str">
            <v>1.1.1.3.1.1.29</v>
          </cell>
          <cell r="B31" t="str">
            <v xml:space="preserve">OPERADORA SAN ANGEL INN S.A. DE C.V.  </v>
          </cell>
          <cell r="C31">
            <v>306792.41279700003</v>
          </cell>
          <cell r="D31">
            <v>0</v>
          </cell>
          <cell r="E31">
            <v>31370.3904</v>
          </cell>
          <cell r="F31">
            <v>99541.061600000001</v>
          </cell>
          <cell r="G31">
            <v>238621.74159700004</v>
          </cell>
          <cell r="H31">
            <v>0</v>
          </cell>
        </row>
        <row r="32">
          <cell r="A32" t="str">
            <v>1.1.1.3.1.1.30</v>
          </cell>
          <cell r="B32" t="str">
            <v xml:space="preserve">OPERADORA HMG S.A DE C.V  </v>
          </cell>
          <cell r="C32">
            <v>0</v>
          </cell>
          <cell r="D32">
            <v>0</v>
          </cell>
          <cell r="E32">
            <v>33754.596400000002</v>
          </cell>
          <cell r="F32">
            <v>0</v>
          </cell>
          <cell r="G32">
            <v>33754.601200997677</v>
          </cell>
          <cell r="H32">
            <v>0</v>
          </cell>
        </row>
        <row r="33">
          <cell r="A33" t="str">
            <v>1.1.1.3.1.1.34</v>
          </cell>
          <cell r="B33" t="str">
            <v xml:space="preserve">SERGIO BERNAL CADENA  </v>
          </cell>
          <cell r="C33">
            <v>96822.997601000359</v>
          </cell>
          <cell r="D33">
            <v>0</v>
          </cell>
          <cell r="E33">
            <v>0</v>
          </cell>
          <cell r="F33">
            <v>0</v>
          </cell>
          <cell r="G33">
            <v>96822.997601000359</v>
          </cell>
          <cell r="H33">
            <v>0</v>
          </cell>
        </row>
        <row r="34">
          <cell r="A34" t="str">
            <v>1.1.1.3.1.1.37</v>
          </cell>
          <cell r="B34" t="str">
            <v xml:space="preserve">CLS MEDICA EN ORTOPEDIA S DE RL DE CV  </v>
          </cell>
          <cell r="C34">
            <v>92084.517200000351</v>
          </cell>
          <cell r="D34">
            <v>0</v>
          </cell>
          <cell r="E34">
            <v>0</v>
          </cell>
          <cell r="F34">
            <v>0</v>
          </cell>
          <cell r="G34">
            <v>92084.517200000351</v>
          </cell>
          <cell r="H34">
            <v>0</v>
          </cell>
        </row>
        <row r="35">
          <cell r="A35" t="str">
            <v>1.1.1.3.1.1.38</v>
          </cell>
          <cell r="B35" t="str">
            <v xml:space="preserve">SERVICIOS DE SALUD DEL ESTADO DE QUERETARO  </v>
          </cell>
          <cell r="C35">
            <v>8000.4136013789102</v>
          </cell>
          <cell r="D35">
            <v>0</v>
          </cell>
          <cell r="E35">
            <v>0</v>
          </cell>
          <cell r="F35">
            <v>0</v>
          </cell>
          <cell r="G35">
            <v>8000.4136013789102</v>
          </cell>
          <cell r="H35">
            <v>0</v>
          </cell>
        </row>
        <row r="36">
          <cell r="A36" t="str">
            <v>1.1.1.3.1.1.46</v>
          </cell>
          <cell r="B36" t="str">
            <v xml:space="preserve">HBD CENTRO DE CIRUGIA DE CORTA ESTANCIA MEXICO UNO S A P I DE C V  </v>
          </cell>
          <cell r="C36">
            <v>204464.88240000035</v>
          </cell>
          <cell r="D36">
            <v>0</v>
          </cell>
          <cell r="E36">
            <v>0</v>
          </cell>
          <cell r="F36">
            <v>0</v>
          </cell>
          <cell r="G36">
            <v>204464.88240000035</v>
          </cell>
          <cell r="H36">
            <v>0</v>
          </cell>
        </row>
        <row r="37">
          <cell r="A37" t="str">
            <v>1.1.1.3.1.1.48</v>
          </cell>
          <cell r="B37" t="str">
            <v xml:space="preserve">SATELITE SPORTS CLINIC AMBULATORIAS S.A. DE C.V.  </v>
          </cell>
          <cell r="C37">
            <v>64676.008400000166</v>
          </cell>
          <cell r="D37">
            <v>0</v>
          </cell>
          <cell r="E37">
            <v>0</v>
          </cell>
          <cell r="F37">
            <v>0</v>
          </cell>
          <cell r="G37">
            <v>64676.008400000166</v>
          </cell>
          <cell r="H37">
            <v>0</v>
          </cell>
        </row>
        <row r="38">
          <cell r="A38" t="str">
            <v>1.1.1.3.1.1.52</v>
          </cell>
          <cell r="B38" t="str">
            <v xml:space="preserve">CLINICA DE ESPECIALIDADES MEDICAS DEL SUR SC  </v>
          </cell>
          <cell r="C38">
            <v>53842.32959299814</v>
          </cell>
          <cell r="D38">
            <v>0</v>
          </cell>
          <cell r="E38">
            <v>0</v>
          </cell>
          <cell r="F38">
            <v>48149.210400000004</v>
          </cell>
          <cell r="G38">
            <v>5693.119192998136</v>
          </cell>
          <cell r="H38">
            <v>0</v>
          </cell>
        </row>
        <row r="39">
          <cell r="A39" t="str">
            <v>1.1.1.3.1.1.53</v>
          </cell>
          <cell r="B39" t="str">
            <v xml:space="preserve">NUEVO SANATORIO DURANGO S.A DE C.V  </v>
          </cell>
          <cell r="C39">
            <v>19796.571999999811</v>
          </cell>
          <cell r="D39">
            <v>0</v>
          </cell>
          <cell r="E39">
            <v>0</v>
          </cell>
          <cell r="F39">
            <v>0</v>
          </cell>
          <cell r="G39">
            <v>19796.571999999811</v>
          </cell>
          <cell r="H39">
            <v>0</v>
          </cell>
        </row>
        <row r="40">
          <cell r="A40" t="str">
            <v>1.1.1.3.1.1.67</v>
          </cell>
          <cell r="B40" t="str">
            <v xml:space="preserve">PROVEEDOR UNIVERSAL DE VERACRUZ, S.A. DE C.V.  </v>
          </cell>
          <cell r="C40">
            <v>0</v>
          </cell>
          <cell r="D40">
            <v>0</v>
          </cell>
          <cell r="E40">
            <v>65376.15</v>
          </cell>
          <cell r="F40">
            <v>65376.15</v>
          </cell>
          <cell r="G40">
            <v>0</v>
          </cell>
          <cell r="H40">
            <v>0</v>
          </cell>
        </row>
        <row r="41">
          <cell r="A41" t="str">
            <v>1.1.1.3.1.1.78</v>
          </cell>
          <cell r="B41" t="str">
            <v xml:space="preserve">CLINICA DE MEDICINA DEPORTIVA S.A. DE C.V.  </v>
          </cell>
          <cell r="C41">
            <v>0</v>
          </cell>
          <cell r="D41">
            <v>0</v>
          </cell>
          <cell r="E41">
            <v>36780.804400000001</v>
          </cell>
          <cell r="F41">
            <v>0</v>
          </cell>
          <cell r="G41">
            <v>36780.804400000001</v>
          </cell>
          <cell r="H41">
            <v>0</v>
          </cell>
        </row>
        <row r="42">
          <cell r="A42" t="str">
            <v>1.1.1.3.1.1.88</v>
          </cell>
          <cell r="B42" t="str">
            <v xml:space="preserve">MEDICAL PAYMENT SOLUTION, S.C.  </v>
          </cell>
          <cell r="C42">
            <v>243645.8676000002</v>
          </cell>
          <cell r="D42">
            <v>0</v>
          </cell>
          <cell r="E42">
            <v>0</v>
          </cell>
          <cell r="F42">
            <v>0</v>
          </cell>
          <cell r="G42">
            <v>243645.8676000002</v>
          </cell>
          <cell r="H42">
            <v>0</v>
          </cell>
        </row>
        <row r="43">
          <cell r="A43" t="str">
            <v>1.1.1.3.1.1.112</v>
          </cell>
          <cell r="B43" t="str">
            <v xml:space="preserve">BRILOS DE MÉXICO S.A. DE C.V.  </v>
          </cell>
          <cell r="C43">
            <v>24465.792397000827</v>
          </cell>
          <cell r="D43">
            <v>0</v>
          </cell>
          <cell r="E43">
            <v>4682.34</v>
          </cell>
          <cell r="F43">
            <v>29148.132000000001</v>
          </cell>
          <cell r="G43">
            <v>0</v>
          </cell>
          <cell r="H43">
            <v>0</v>
          </cell>
        </row>
        <row r="44">
          <cell r="A44" t="str">
            <v>1.1.1.3.1.1.114</v>
          </cell>
          <cell r="B44" t="str">
            <v xml:space="preserve">HSAI CORTA ESTANCIA S.A. DE C.V.  </v>
          </cell>
          <cell r="C44">
            <v>83020.276001000078</v>
          </cell>
          <cell r="D44">
            <v>0</v>
          </cell>
          <cell r="E44">
            <v>0</v>
          </cell>
          <cell r="F44">
            <v>14140.4</v>
          </cell>
          <cell r="G44">
            <v>68879.876001000084</v>
          </cell>
          <cell r="H44">
            <v>0</v>
          </cell>
        </row>
        <row r="45">
          <cell r="A45" t="str">
            <v>1.1.1.3.1.1.118</v>
          </cell>
          <cell r="B45" t="str">
            <v xml:space="preserve">APLICACIONES MEDICAS INTEGRALES S.A. DE C.V.  </v>
          </cell>
          <cell r="C45">
            <v>2.0400000037625432E-2</v>
          </cell>
          <cell r="D45">
            <v>0</v>
          </cell>
          <cell r="E45">
            <v>0</v>
          </cell>
          <cell r="F45">
            <v>0</v>
          </cell>
          <cell r="G45">
            <v>2.0400000037625432E-2</v>
          </cell>
          <cell r="H45">
            <v>0</v>
          </cell>
        </row>
        <row r="46">
          <cell r="A46" t="str">
            <v>1.1.1.3.1.1.145</v>
          </cell>
          <cell r="B46" t="str">
            <v>FRANCISCO CRUZ LOPEZ</v>
          </cell>
          <cell r="C46">
            <v>0</v>
          </cell>
          <cell r="D46">
            <v>0</v>
          </cell>
          <cell r="E46">
            <v>34483.331599999998</v>
          </cell>
          <cell r="F46">
            <v>34483.331600000012</v>
          </cell>
          <cell r="G46">
            <v>0</v>
          </cell>
          <cell r="H46">
            <v>0</v>
          </cell>
        </row>
        <row r="47">
          <cell r="A47" t="str">
            <v>1.1.1.3.1.1.185</v>
          </cell>
          <cell r="B47" t="str">
            <v>OLGA ARMINDA SALIM BALBOA</v>
          </cell>
          <cell r="C47">
            <v>31917.632000999987</v>
          </cell>
          <cell r="D47">
            <v>0</v>
          </cell>
          <cell r="E47">
            <v>0</v>
          </cell>
          <cell r="F47">
            <v>0</v>
          </cell>
          <cell r="G47">
            <v>31917.632000999987</v>
          </cell>
          <cell r="H47">
            <v>0</v>
          </cell>
        </row>
        <row r="48">
          <cell r="A48" t="str">
            <v>1.1.1.3.1.1.198</v>
          </cell>
          <cell r="B48" t="str">
            <v>JESUS IVAN MUÑOZ DIAZ</v>
          </cell>
          <cell r="C48">
            <v>127.23999999999978</v>
          </cell>
          <cell r="D48">
            <v>0</v>
          </cell>
          <cell r="E48">
            <v>0</v>
          </cell>
          <cell r="F48">
            <v>0</v>
          </cell>
          <cell r="G48">
            <v>127.23999999999978</v>
          </cell>
          <cell r="H48">
            <v>0</v>
          </cell>
        </row>
        <row r="49">
          <cell r="A49" t="str">
            <v>1.1.1.3.1.1.199</v>
          </cell>
          <cell r="B49" t="str">
            <v xml:space="preserve">PLANET MART SERVICES S.A DE C.V.  </v>
          </cell>
          <cell r="C49">
            <v>161960.37400399987</v>
          </cell>
          <cell r="D49">
            <v>0</v>
          </cell>
          <cell r="E49">
            <v>193205.25</v>
          </cell>
          <cell r="F49">
            <v>270171.98080100003</v>
          </cell>
          <cell r="G49">
            <v>84993.64320299984</v>
          </cell>
          <cell r="H49">
            <v>0</v>
          </cell>
        </row>
        <row r="50">
          <cell r="A50" t="str">
            <v>1.1.1.3.1.1.260</v>
          </cell>
          <cell r="B50" t="str">
            <v xml:space="preserve">ORTHOPEDICS HADAR, S.A. DE C.V.  </v>
          </cell>
          <cell r="C50">
            <v>0</v>
          </cell>
          <cell r="D50">
            <v>0</v>
          </cell>
          <cell r="E50">
            <v>35011.705567999998</v>
          </cell>
          <cell r="F50">
            <v>0</v>
          </cell>
          <cell r="G50">
            <v>35011.705568000114</v>
          </cell>
          <cell r="H50">
            <v>0</v>
          </cell>
        </row>
        <row r="51">
          <cell r="A51" t="str">
            <v>1.1.1.3.1.1.272</v>
          </cell>
          <cell r="B51" t="str">
            <v>RODRIGO BURGOS PAZ</v>
          </cell>
          <cell r="C51">
            <v>0</v>
          </cell>
          <cell r="D51">
            <v>0</v>
          </cell>
          <cell r="E51">
            <v>27786.639999999999</v>
          </cell>
          <cell r="F51">
            <v>27786.639999999999</v>
          </cell>
          <cell r="G51">
            <v>0</v>
          </cell>
          <cell r="H51">
            <v>0</v>
          </cell>
        </row>
        <row r="52">
          <cell r="A52" t="str">
            <v>1.1.1.3.1.1.277</v>
          </cell>
          <cell r="B52" t="str">
            <v xml:space="preserve">CENTRO HOSPITALARIO MAC S.A. DE C.V.  </v>
          </cell>
          <cell r="C52">
            <v>97279.676398000011</v>
          </cell>
          <cell r="D52">
            <v>0</v>
          </cell>
          <cell r="E52">
            <v>38972.195200000002</v>
          </cell>
          <cell r="F52">
            <v>21553.078399999999</v>
          </cell>
          <cell r="G52">
            <v>114698.79319800001</v>
          </cell>
          <cell r="H52">
            <v>0</v>
          </cell>
        </row>
        <row r="53">
          <cell r="A53" t="str">
            <v>1.1.1.3.1.1.283</v>
          </cell>
          <cell r="B53" t="str">
            <v xml:space="preserve">SERVICIENTIFICA-MEDICA S.A. DE C.V.  </v>
          </cell>
          <cell r="C53">
            <v>0</v>
          </cell>
          <cell r="D53">
            <v>0</v>
          </cell>
          <cell r="E53">
            <v>1713510.24</v>
          </cell>
          <cell r="F53">
            <v>1000000</v>
          </cell>
          <cell r="G53">
            <v>713510.23999900115</v>
          </cell>
          <cell r="H53">
            <v>0</v>
          </cell>
        </row>
        <row r="54">
          <cell r="A54" t="str">
            <v>1.1.1.3.1.1.318</v>
          </cell>
          <cell r="B54" t="str">
            <v xml:space="preserve">RECYORTOPEDICS S.A. DE C.V.  </v>
          </cell>
          <cell r="C54">
            <v>36781.280000000086</v>
          </cell>
          <cell r="D54">
            <v>0</v>
          </cell>
          <cell r="E54">
            <v>0</v>
          </cell>
          <cell r="F54">
            <v>18390.64</v>
          </cell>
          <cell r="G54">
            <v>18390.640000000087</v>
          </cell>
          <cell r="H54">
            <v>0</v>
          </cell>
        </row>
        <row r="55">
          <cell r="A55" t="str">
            <v>1.1.1.3.1.1.331</v>
          </cell>
          <cell r="B55" t="str">
            <v xml:space="preserve">TEMPO MEDICAL, SA DE CV  </v>
          </cell>
          <cell r="C55">
            <v>440.00006400000166</v>
          </cell>
          <cell r="D55">
            <v>0</v>
          </cell>
          <cell r="E55">
            <v>0</v>
          </cell>
          <cell r="F55">
            <v>0</v>
          </cell>
          <cell r="G55">
            <v>440.00006400000166</v>
          </cell>
          <cell r="H55">
            <v>0</v>
          </cell>
        </row>
        <row r="56">
          <cell r="A56" t="str">
            <v>1.1.1.3.1.1.373</v>
          </cell>
          <cell r="B56" t="str">
            <v xml:space="preserve">PROVEEDORA GENUS S.A. DE C.V.  </v>
          </cell>
          <cell r="C56">
            <v>0</v>
          </cell>
          <cell r="D56">
            <v>0</v>
          </cell>
          <cell r="E56">
            <v>109306.336</v>
          </cell>
          <cell r="F56">
            <v>109306.336003</v>
          </cell>
          <cell r="G56">
            <v>0</v>
          </cell>
          <cell r="H56">
            <v>0</v>
          </cell>
        </row>
        <row r="57">
          <cell r="A57" t="str">
            <v>1.1.1.3.1.1.376</v>
          </cell>
          <cell r="B57" t="str">
            <v xml:space="preserve">ORTOLAP DEL SURESTE SA DE CV  </v>
          </cell>
          <cell r="C57">
            <v>117977.8348</v>
          </cell>
          <cell r="D57">
            <v>0</v>
          </cell>
          <cell r="E57">
            <v>0</v>
          </cell>
          <cell r="F57">
            <v>0</v>
          </cell>
          <cell r="G57">
            <v>117977.8348</v>
          </cell>
          <cell r="H57">
            <v>0</v>
          </cell>
        </row>
        <row r="58">
          <cell r="A58" t="str">
            <v>1.1.1.3.1.1.384</v>
          </cell>
          <cell r="B58" t="str">
            <v xml:space="preserve">SURGICAL SKILLS SC  </v>
          </cell>
          <cell r="C58">
            <v>2900</v>
          </cell>
          <cell r="D58">
            <v>0</v>
          </cell>
          <cell r="E58">
            <v>0</v>
          </cell>
          <cell r="F58">
            <v>0</v>
          </cell>
          <cell r="G58">
            <v>2900</v>
          </cell>
          <cell r="H58">
            <v>0</v>
          </cell>
        </row>
        <row r="59">
          <cell r="A59" t="str">
            <v>1.1.1.3.1.1.388</v>
          </cell>
          <cell r="B59" t="str">
            <v>KARINA ALEJANDRA MEDINA TENA</v>
          </cell>
          <cell r="C59">
            <v>0</v>
          </cell>
          <cell r="D59">
            <v>0</v>
          </cell>
          <cell r="E59">
            <v>19806.582399999999</v>
          </cell>
          <cell r="F59">
            <v>19806.582398999999</v>
          </cell>
          <cell r="G59">
            <v>0</v>
          </cell>
          <cell r="H59">
            <v>0</v>
          </cell>
        </row>
        <row r="60">
          <cell r="A60" t="str">
            <v>1.1.1.3.1.1.393</v>
          </cell>
          <cell r="B60" t="str">
            <v xml:space="preserve">GRUPO ORTOPEDICO DAVOS, S.A. DE C.V.  </v>
          </cell>
          <cell r="C60">
            <v>0</v>
          </cell>
          <cell r="D60">
            <v>0</v>
          </cell>
          <cell r="E60">
            <v>43194.142800000001</v>
          </cell>
          <cell r="F60">
            <v>43194.142800000001</v>
          </cell>
          <cell r="G60">
            <v>0</v>
          </cell>
          <cell r="H60">
            <v>0</v>
          </cell>
        </row>
        <row r="61">
          <cell r="A61" t="str">
            <v>1.1.1.3.1.1.406</v>
          </cell>
          <cell r="B61" t="str">
            <v xml:space="preserve">CADE INSTRUMENTS &amp;amp; TECH, S.A. DE C.V.  </v>
          </cell>
          <cell r="C61">
            <v>893.24639899999602</v>
          </cell>
          <cell r="D61">
            <v>0</v>
          </cell>
          <cell r="E61">
            <v>15295.528</v>
          </cell>
          <cell r="F61">
            <v>0</v>
          </cell>
          <cell r="G61">
            <v>16188.774398999996</v>
          </cell>
          <cell r="H61">
            <v>0</v>
          </cell>
        </row>
        <row r="62">
          <cell r="A62" t="str">
            <v>1.1.1.3.1.1.415</v>
          </cell>
          <cell r="B62" t="str">
            <v>KARLA ALEXANDRA ARTEAGA MEJIA</v>
          </cell>
          <cell r="C62">
            <v>341.76919999999882</v>
          </cell>
          <cell r="D62">
            <v>0</v>
          </cell>
          <cell r="E62">
            <v>0</v>
          </cell>
          <cell r="F62">
            <v>341.76920000000013</v>
          </cell>
          <cell r="G62">
            <v>0</v>
          </cell>
          <cell r="H62">
            <v>0</v>
          </cell>
        </row>
        <row r="63">
          <cell r="A63" t="str">
            <v>1.1.1.3.1.1.422</v>
          </cell>
          <cell r="B63" t="str">
            <v>LUCIO MIGUEL MARTINEZ FLORES</v>
          </cell>
          <cell r="C63">
            <v>360.00019999999859</v>
          </cell>
          <cell r="D63">
            <v>0</v>
          </cell>
          <cell r="E63">
            <v>0</v>
          </cell>
          <cell r="F63">
            <v>360.000201</v>
          </cell>
          <cell r="G63">
            <v>0</v>
          </cell>
          <cell r="H63">
            <v>0</v>
          </cell>
        </row>
        <row r="64">
          <cell r="A64" t="str">
            <v>1.1.1.3.1.1.429</v>
          </cell>
          <cell r="B64" t="str">
            <v>EMANUEL EDGAR RUIZ AGUILAR</v>
          </cell>
          <cell r="C64">
            <v>556.31999832960901</v>
          </cell>
          <cell r="D64">
            <v>0</v>
          </cell>
          <cell r="E64">
            <v>6325.5844000000006</v>
          </cell>
          <cell r="F64">
            <v>6881.9043983296133</v>
          </cell>
          <cell r="G64">
            <v>0</v>
          </cell>
          <cell r="H64">
            <v>0</v>
          </cell>
        </row>
        <row r="65">
          <cell r="A65" t="str">
            <v>1.1.1.3.1.1.430</v>
          </cell>
          <cell r="B65" t="str">
            <v>ERNESTO FELIPE LOPEZ ORTEGA</v>
          </cell>
          <cell r="C65">
            <v>0</v>
          </cell>
          <cell r="D65">
            <v>0</v>
          </cell>
          <cell r="E65">
            <v>13970.00006</v>
          </cell>
          <cell r="F65">
            <v>13970.00006</v>
          </cell>
          <cell r="G65">
            <v>0</v>
          </cell>
          <cell r="H65">
            <v>0</v>
          </cell>
        </row>
        <row r="66">
          <cell r="A66" t="str">
            <v>1.1.1.3.1.1.431</v>
          </cell>
          <cell r="B66" t="str">
            <v xml:space="preserve">SOFIA SALUD S.A.  </v>
          </cell>
          <cell r="C66">
            <v>0</v>
          </cell>
          <cell r="D66">
            <v>0</v>
          </cell>
          <cell r="E66">
            <v>74409.127999999997</v>
          </cell>
          <cell r="F66">
            <v>74409.127999999997</v>
          </cell>
          <cell r="G66">
            <v>0</v>
          </cell>
          <cell r="H66">
            <v>0</v>
          </cell>
        </row>
        <row r="67">
          <cell r="A67" t="str">
            <v>1.1.1.3.1.1.432</v>
          </cell>
          <cell r="B67" t="str">
            <v>GABRIEL SANTIAGO CASTILLO</v>
          </cell>
          <cell r="C67">
            <v>0</v>
          </cell>
          <cell r="D67">
            <v>0</v>
          </cell>
          <cell r="E67">
            <v>4090.0000359999999</v>
          </cell>
          <cell r="F67">
            <v>4090.0000359999999</v>
          </cell>
          <cell r="G67">
            <v>0</v>
          </cell>
          <cell r="H67">
            <v>0</v>
          </cell>
        </row>
        <row r="68">
          <cell r="A68" t="str">
            <v>1.1.1.3.1.1.433</v>
          </cell>
          <cell r="B68" t="str">
            <v xml:space="preserve">INTEGRADORA GENESIS, S.A. DE C.V.  </v>
          </cell>
          <cell r="C68">
            <v>0</v>
          </cell>
          <cell r="D68">
            <v>0</v>
          </cell>
          <cell r="E68">
            <v>17480.736000000001</v>
          </cell>
          <cell r="F68">
            <v>0</v>
          </cell>
          <cell r="G68">
            <v>17480.736000000001</v>
          </cell>
          <cell r="H68">
            <v>0</v>
          </cell>
        </row>
        <row r="69">
          <cell r="A69" t="str">
            <v>1.1.1.3.1.1.434</v>
          </cell>
          <cell r="B69" t="str">
            <v>JUANA ROSA ROJAS VENEGAS</v>
          </cell>
          <cell r="C69">
            <v>0</v>
          </cell>
          <cell r="D69">
            <v>0</v>
          </cell>
          <cell r="E69">
            <v>9600.16</v>
          </cell>
          <cell r="F69">
            <v>9600.16</v>
          </cell>
          <cell r="G69">
            <v>0</v>
          </cell>
          <cell r="H69">
            <v>0</v>
          </cell>
        </row>
        <row r="70">
          <cell r="A70" t="str">
            <v>1.1.1.3.1.1.435</v>
          </cell>
          <cell r="B70" t="str">
            <v>VICTOR MANUEL URIBE LEON</v>
          </cell>
          <cell r="C70">
            <v>0</v>
          </cell>
          <cell r="D70">
            <v>0</v>
          </cell>
          <cell r="E70">
            <v>3955.6</v>
          </cell>
          <cell r="F70">
            <v>3955.6</v>
          </cell>
          <cell r="G70">
            <v>0</v>
          </cell>
          <cell r="H70">
            <v>0</v>
          </cell>
        </row>
        <row r="71">
          <cell r="A71" t="str">
            <v>1.1.1.3.2</v>
          </cell>
          <cell r="B71" t="str">
            <v xml:space="preserve"> A CARGO DE OTROS DEUDORES </v>
          </cell>
          <cell r="C71">
            <v>286023.45585575968</v>
          </cell>
          <cell r="D71">
            <v>0</v>
          </cell>
          <cell r="E71">
            <v>11028.895699999999</v>
          </cell>
          <cell r="F71">
            <v>11000</v>
          </cell>
          <cell r="G71">
            <v>286052.35155575967</v>
          </cell>
          <cell r="H71">
            <v>0</v>
          </cell>
        </row>
        <row r="72">
          <cell r="A72" t="str">
            <v>1.1.1.3.2.3</v>
          </cell>
          <cell r="B72" t="str">
            <v xml:space="preserve"> FUNCIONARIOS Y EMPLEADOS </v>
          </cell>
          <cell r="C72">
            <v>20000.000000000011</v>
          </cell>
          <cell r="D72">
            <v>0</v>
          </cell>
          <cell r="E72">
            <v>0</v>
          </cell>
          <cell r="F72">
            <v>0</v>
          </cell>
          <cell r="G72">
            <v>20000.000000000011</v>
          </cell>
          <cell r="H72">
            <v>0</v>
          </cell>
        </row>
        <row r="73">
          <cell r="A73" t="str">
            <v>1.1.1.3.2.3.1</v>
          </cell>
          <cell r="B73" t="str">
            <v xml:space="preserve"> PRESTAMOS A EMPLEADOS DIRECTO </v>
          </cell>
          <cell r="C73">
            <v>20000</v>
          </cell>
          <cell r="D73">
            <v>0</v>
          </cell>
          <cell r="E73">
            <v>0</v>
          </cell>
          <cell r="F73">
            <v>0</v>
          </cell>
          <cell r="G73">
            <v>20000</v>
          </cell>
          <cell r="H73">
            <v>0</v>
          </cell>
        </row>
        <row r="74">
          <cell r="A74" t="str">
            <v>1.1.1.3.2.3.1.6</v>
          </cell>
          <cell r="B74" t="str">
            <v xml:space="preserve"> JULIO CESAR FUENTES MENDOZA </v>
          </cell>
          <cell r="C74">
            <v>20000</v>
          </cell>
          <cell r="D74">
            <v>0</v>
          </cell>
          <cell r="E74">
            <v>0</v>
          </cell>
          <cell r="F74">
            <v>0</v>
          </cell>
          <cell r="G74">
            <v>20000</v>
          </cell>
          <cell r="H74">
            <v>0</v>
          </cell>
        </row>
        <row r="75">
          <cell r="A75" t="str">
            <v>1.1.1.3.2.3.1.6.1</v>
          </cell>
          <cell r="B75" t="str">
            <v>JULIO CESAR FUENTES MENDOZA 12/08/2021 PRESTAMO PERSONAL 20,000.00 Tasa: 0.00 Plazo: 0 Sin definir</v>
          </cell>
          <cell r="C75">
            <v>20000</v>
          </cell>
          <cell r="D75">
            <v>0</v>
          </cell>
          <cell r="E75">
            <v>0</v>
          </cell>
          <cell r="F75">
            <v>0</v>
          </cell>
          <cell r="G75">
            <v>20000</v>
          </cell>
          <cell r="H75">
            <v>0</v>
          </cell>
        </row>
        <row r="76">
          <cell r="A76" t="str">
            <v>1.1.1.3.2.4</v>
          </cell>
          <cell r="B76" t="str">
            <v xml:space="preserve"> DEUDORES DIVERSOS </v>
          </cell>
          <cell r="C76">
            <v>21550.885855759654</v>
          </cell>
          <cell r="D76">
            <v>0</v>
          </cell>
          <cell r="E76">
            <v>11028.895699999999</v>
          </cell>
          <cell r="F76">
            <v>11000</v>
          </cell>
          <cell r="G76">
            <v>21579.781555759655</v>
          </cell>
          <cell r="H76">
            <v>0</v>
          </cell>
        </row>
        <row r="77">
          <cell r="A77" t="str">
            <v>1.1.1.3.2.4.1</v>
          </cell>
          <cell r="B77" t="str">
            <v xml:space="preserve"> DEUDORES DIVERSOS </v>
          </cell>
          <cell r="C77">
            <v>21550.885855759654</v>
          </cell>
          <cell r="D77">
            <v>0</v>
          </cell>
          <cell r="E77">
            <v>11028.895699999999</v>
          </cell>
          <cell r="F77">
            <v>11000</v>
          </cell>
          <cell r="G77">
            <v>21579.781555759655</v>
          </cell>
          <cell r="H77">
            <v>0</v>
          </cell>
        </row>
        <row r="78">
          <cell r="A78" t="str">
            <v>1.1.1.3.2.4.1.7</v>
          </cell>
          <cell r="B78" t="str">
            <v xml:space="preserve">DIVERSOS  </v>
          </cell>
          <cell r="C78">
            <v>2164.6598480000393</v>
          </cell>
          <cell r="D78">
            <v>0</v>
          </cell>
          <cell r="E78">
            <v>28.895700000000001</v>
          </cell>
          <cell r="F78">
            <v>0</v>
          </cell>
          <cell r="G78">
            <v>2193.5555480000394</v>
          </cell>
          <cell r="H78">
            <v>0</v>
          </cell>
        </row>
        <row r="79">
          <cell r="A79" t="str">
            <v>1.1.1.3.2.4.1.8</v>
          </cell>
          <cell r="B79" t="str">
            <v xml:space="preserve"> LOURDES VELAZQUEZ MERIN </v>
          </cell>
          <cell r="C79">
            <v>5443.0499999999884</v>
          </cell>
          <cell r="D79">
            <v>0</v>
          </cell>
          <cell r="E79">
            <v>11000</v>
          </cell>
          <cell r="F79">
            <v>11000</v>
          </cell>
          <cell r="G79">
            <v>5443.0499999999884</v>
          </cell>
          <cell r="H79">
            <v>0</v>
          </cell>
        </row>
        <row r="80">
          <cell r="A80" t="str">
            <v>1.1.1.3.2.4.1.11</v>
          </cell>
          <cell r="B80" t="str">
            <v>JULIO CESAR FUENTES MENDOZA</v>
          </cell>
          <cell r="C80">
            <v>13943.178</v>
          </cell>
          <cell r="D80">
            <v>0</v>
          </cell>
          <cell r="E80">
            <v>0</v>
          </cell>
          <cell r="F80">
            <v>0</v>
          </cell>
          <cell r="G80">
            <v>13943.178</v>
          </cell>
          <cell r="H80">
            <v>0</v>
          </cell>
        </row>
        <row r="81">
          <cell r="A81" t="str">
            <v>1.1.1.3.2.5</v>
          </cell>
          <cell r="B81" t="str">
            <v xml:space="preserve"> IMPUESTOS A FAVOR </v>
          </cell>
          <cell r="C81">
            <v>244472.57</v>
          </cell>
          <cell r="D81">
            <v>0</v>
          </cell>
          <cell r="E81">
            <v>0</v>
          </cell>
          <cell r="F81">
            <v>0</v>
          </cell>
          <cell r="G81">
            <v>244472.57</v>
          </cell>
          <cell r="H81">
            <v>0</v>
          </cell>
        </row>
        <row r="82">
          <cell r="A82" t="str">
            <v>1.1.1.3.2.5.1</v>
          </cell>
          <cell r="B82" t="str">
            <v>IVA A FAVOR</v>
          </cell>
          <cell r="C82">
            <v>-0.14999999999417923</v>
          </cell>
          <cell r="D82">
            <v>0</v>
          </cell>
          <cell r="E82">
            <v>0</v>
          </cell>
          <cell r="F82">
            <v>0</v>
          </cell>
          <cell r="G82">
            <v>-0.14999999999417923</v>
          </cell>
          <cell r="H82">
            <v>0</v>
          </cell>
        </row>
        <row r="83">
          <cell r="A83" t="str">
            <v>1.1.1.3.2.5.2</v>
          </cell>
          <cell r="B83" t="str">
            <v xml:space="preserve"> ISR A FAVOR </v>
          </cell>
          <cell r="C83">
            <v>243286</v>
          </cell>
          <cell r="D83">
            <v>0</v>
          </cell>
          <cell r="E83">
            <v>0</v>
          </cell>
          <cell r="F83">
            <v>0</v>
          </cell>
          <cell r="G83">
            <v>243286</v>
          </cell>
          <cell r="H83">
            <v>0</v>
          </cell>
        </row>
        <row r="84">
          <cell r="A84" t="str">
            <v>1.1.1.3.2.5.2.1</v>
          </cell>
          <cell r="B84" t="str">
            <v>ISR  PERSONAS MORALES REGIMEN GENERAL A FAVOR</v>
          </cell>
          <cell r="C84">
            <v>243286</v>
          </cell>
          <cell r="D84">
            <v>0</v>
          </cell>
          <cell r="E84">
            <v>0</v>
          </cell>
          <cell r="F84">
            <v>0</v>
          </cell>
          <cell r="G84">
            <v>243286</v>
          </cell>
          <cell r="H84">
            <v>0</v>
          </cell>
        </row>
        <row r="85">
          <cell r="A85" t="str">
            <v>1.1.1.3.2.5.7</v>
          </cell>
          <cell r="B85" t="str">
            <v>PAGO DE LO INDEBIDO</v>
          </cell>
          <cell r="C85">
            <v>1186.7199999999998</v>
          </cell>
          <cell r="D85">
            <v>0</v>
          </cell>
          <cell r="E85">
            <v>0</v>
          </cell>
          <cell r="F85">
            <v>0</v>
          </cell>
          <cell r="G85">
            <v>1186.7199999999998</v>
          </cell>
          <cell r="H85">
            <v>0</v>
          </cell>
        </row>
        <row r="86">
          <cell r="A86" t="str">
            <v>1.1.1.5</v>
          </cell>
          <cell r="B86" t="str">
            <v xml:space="preserve"> INVENTARIOS </v>
          </cell>
          <cell r="C86">
            <v>11501354.619689012</v>
          </cell>
          <cell r="D86">
            <v>0</v>
          </cell>
          <cell r="E86">
            <v>1646778.0099999998</v>
          </cell>
          <cell r="F86">
            <v>1599244.3323679997</v>
          </cell>
          <cell r="G86">
            <v>11548888.297321009</v>
          </cell>
          <cell r="H86">
            <v>0</v>
          </cell>
        </row>
        <row r="87">
          <cell r="A87" t="str">
            <v>1.1.1.5.1</v>
          </cell>
          <cell r="B87" t="str">
            <v xml:space="preserve"> PRODUCTOS TERMINADOS </v>
          </cell>
          <cell r="C87">
            <v>11501354.619689012</v>
          </cell>
          <cell r="D87">
            <v>0</v>
          </cell>
          <cell r="E87">
            <v>1646778.0099999998</v>
          </cell>
          <cell r="F87">
            <v>1599244.3323679997</v>
          </cell>
          <cell r="G87">
            <v>11548888.297321009</v>
          </cell>
          <cell r="H87">
            <v>0</v>
          </cell>
        </row>
        <row r="88">
          <cell r="A88" t="str">
            <v>1.1.1.5.1.1</v>
          </cell>
          <cell r="B88" t="str">
            <v xml:space="preserve"> ALMACÉN GENERAL </v>
          </cell>
          <cell r="C88">
            <v>11683248.771990011</v>
          </cell>
          <cell r="D88">
            <v>0</v>
          </cell>
          <cell r="E88">
            <v>1646968.4871609998</v>
          </cell>
          <cell r="F88">
            <v>1599244.3323679997</v>
          </cell>
          <cell r="G88">
            <v>11730972.926783009</v>
          </cell>
          <cell r="H88">
            <v>0</v>
          </cell>
        </row>
        <row r="89">
          <cell r="A89" t="str">
            <v>1.1.1.5.1.3</v>
          </cell>
          <cell r="B89" t="str">
            <v xml:space="preserve"> ALMACEN REMISIONES </v>
          </cell>
          <cell r="C89">
            <v>61621.096865000269</v>
          </cell>
          <cell r="D89">
            <v>0</v>
          </cell>
          <cell r="E89">
            <v>-232.9</v>
          </cell>
          <cell r="F89">
            <v>0</v>
          </cell>
          <cell r="G89">
            <v>61388.196865000245</v>
          </cell>
          <cell r="H89">
            <v>0</v>
          </cell>
        </row>
        <row r="90">
          <cell r="A90" t="str">
            <v>1.1.1.5.1.4</v>
          </cell>
          <cell r="B90" t="str">
            <v xml:space="preserve"> ALMACÉN CONSIGNACION </v>
          </cell>
          <cell r="C90">
            <v>491.25938200000473</v>
          </cell>
          <cell r="D90">
            <v>0</v>
          </cell>
          <cell r="E90">
            <v>42.422839000000003</v>
          </cell>
          <cell r="F90">
            <v>0</v>
          </cell>
          <cell r="G90">
            <v>533.68222100000457</v>
          </cell>
          <cell r="H90">
            <v>0</v>
          </cell>
        </row>
        <row r="91">
          <cell r="A91" t="str">
            <v>1.1.1.5.1.5</v>
          </cell>
          <cell r="B91" t="str">
            <v xml:space="preserve"> ALMACÉN QUERÉTARO </v>
          </cell>
          <cell r="C91">
            <v>-1603.5287360000411</v>
          </cell>
          <cell r="D91">
            <v>0</v>
          </cell>
          <cell r="E91">
            <v>0</v>
          </cell>
          <cell r="F91">
            <v>0</v>
          </cell>
          <cell r="G91">
            <v>-1603.5287360000411</v>
          </cell>
          <cell r="H91">
            <v>0</v>
          </cell>
        </row>
        <row r="92">
          <cell r="A92" t="str">
            <v>1.1.1.5.1.6</v>
          </cell>
          <cell r="B92" t="str">
            <v xml:space="preserve"> ALMACÉN MEDSTENT </v>
          </cell>
          <cell r="C92">
            <v>-242402.98396699945</v>
          </cell>
          <cell r="D92">
            <v>0</v>
          </cell>
          <cell r="E92">
            <v>0</v>
          </cell>
          <cell r="F92">
            <v>0</v>
          </cell>
          <cell r="G92">
            <v>-242402.98396699945</v>
          </cell>
          <cell r="H92">
            <v>0</v>
          </cell>
        </row>
        <row r="93">
          <cell r="A93" t="str">
            <v>1.1.1.9</v>
          </cell>
          <cell r="B93" t="str">
            <v xml:space="preserve"> PAGOS ANTICIPADOS </v>
          </cell>
          <cell r="C93">
            <v>65736.132192240344</v>
          </cell>
          <cell r="D93">
            <v>0</v>
          </cell>
          <cell r="E93">
            <v>198517.35</v>
          </cell>
          <cell r="F93">
            <v>194811.46</v>
          </cell>
          <cell r="G93">
            <v>69442.022192240343</v>
          </cell>
          <cell r="H93">
            <v>0</v>
          </cell>
        </row>
        <row r="94">
          <cell r="A94" t="str">
            <v>1.1.1.9.1</v>
          </cell>
          <cell r="B94" t="str">
            <v xml:space="preserve"> ANTICIPO A PROVEEDORES </v>
          </cell>
          <cell r="C94">
            <v>13929.002192240348</v>
          </cell>
          <cell r="D94">
            <v>0</v>
          </cell>
          <cell r="E94">
            <v>133116.63999999998</v>
          </cell>
          <cell r="F94">
            <v>135643.84999999998</v>
          </cell>
          <cell r="G94">
            <v>11401.792192240348</v>
          </cell>
          <cell r="H94">
            <v>0</v>
          </cell>
        </row>
        <row r="95">
          <cell r="A95" t="str">
            <v>1.1.1.9.1.1</v>
          </cell>
          <cell r="B95" t="str">
            <v xml:space="preserve"> ANTICIPO A PROVEEDORES NACIONAL </v>
          </cell>
          <cell r="C95">
            <v>13929.002192240348</v>
          </cell>
          <cell r="D95">
            <v>0</v>
          </cell>
          <cell r="E95">
            <v>133116.63999999998</v>
          </cell>
          <cell r="F95">
            <v>135643.84999999998</v>
          </cell>
          <cell r="G95">
            <v>11401.792192240348</v>
          </cell>
          <cell r="H95">
            <v>0</v>
          </cell>
        </row>
        <row r="96">
          <cell r="A96" t="str">
            <v>1.1.1.9.1.1.9</v>
          </cell>
          <cell r="B96" t="str">
            <v xml:space="preserve">VOLKSWAGEN LEASING SA DE CV  </v>
          </cell>
          <cell r="C96">
            <v>0</v>
          </cell>
          <cell r="D96">
            <v>0</v>
          </cell>
          <cell r="E96">
            <v>8887.25</v>
          </cell>
          <cell r="F96">
            <v>8887.25</v>
          </cell>
          <cell r="G96">
            <v>0</v>
          </cell>
          <cell r="H96">
            <v>0</v>
          </cell>
        </row>
        <row r="97">
          <cell r="A97" t="str">
            <v>1.1.1.9.1.1.10</v>
          </cell>
          <cell r="B97" t="str">
            <v xml:space="preserve">SERVICONTACTO CORPORATIVO Y MULTIEMPRESARIAL ARL, S.A. DE C.V.  </v>
          </cell>
          <cell r="C97">
            <v>0</v>
          </cell>
          <cell r="D97">
            <v>0</v>
          </cell>
          <cell r="E97">
            <v>30160</v>
          </cell>
          <cell r="F97">
            <v>30160</v>
          </cell>
          <cell r="G97">
            <v>0</v>
          </cell>
          <cell r="H97">
            <v>0</v>
          </cell>
        </row>
        <row r="98">
          <cell r="A98" t="str">
            <v>1.1.1.9.1.1.11</v>
          </cell>
          <cell r="B98" t="str">
            <v xml:space="preserve">SERVICIO GASOLINERO XOLA SA DE CV  </v>
          </cell>
          <cell r="C98">
            <v>10000</v>
          </cell>
          <cell r="D98">
            <v>0</v>
          </cell>
          <cell r="E98">
            <v>5000</v>
          </cell>
          <cell r="F98">
            <v>5000</v>
          </cell>
          <cell r="G98">
            <v>10000</v>
          </cell>
          <cell r="H98">
            <v>0</v>
          </cell>
        </row>
        <row r="99">
          <cell r="A99" t="str">
            <v>1.1.1.9.1.1.12</v>
          </cell>
          <cell r="B99" t="str">
            <v xml:space="preserve">INGENIERIA Y TECNOLOGIA ESPECIALIZADA ARMANI SA DE CV  </v>
          </cell>
          <cell r="C99">
            <v>0</v>
          </cell>
          <cell r="D99">
            <v>0</v>
          </cell>
          <cell r="E99">
            <v>49983.24</v>
          </cell>
          <cell r="F99">
            <v>49983.24</v>
          </cell>
          <cell r="G99">
            <v>0</v>
          </cell>
          <cell r="H99">
            <v>0</v>
          </cell>
        </row>
        <row r="100">
          <cell r="A100" t="str">
            <v>1.1.1.9.1.1.20</v>
          </cell>
          <cell r="B100" t="str">
            <v xml:space="preserve">CATARINO SEBASTIAN ESTRELLA MENDEZ  </v>
          </cell>
          <cell r="C100">
            <v>0</v>
          </cell>
          <cell r="D100">
            <v>0</v>
          </cell>
          <cell r="E100">
            <v>38133.360000000001</v>
          </cell>
          <cell r="F100">
            <v>38133.360000000001</v>
          </cell>
          <cell r="G100">
            <v>0</v>
          </cell>
          <cell r="H100">
            <v>0</v>
          </cell>
        </row>
        <row r="101">
          <cell r="A101" t="str">
            <v>1.1.1.9.1.1.52</v>
          </cell>
          <cell r="B101" t="str">
            <v>LOURDES VELAZQUEZ MERIN</v>
          </cell>
          <cell r="C101">
            <v>449</v>
          </cell>
          <cell r="D101">
            <v>0</v>
          </cell>
          <cell r="E101">
            <v>0</v>
          </cell>
          <cell r="F101">
            <v>0</v>
          </cell>
          <cell r="G101">
            <v>449</v>
          </cell>
          <cell r="H101">
            <v>0</v>
          </cell>
        </row>
        <row r="102">
          <cell r="A102" t="str">
            <v>1.1.1.9.1.1.54</v>
          </cell>
          <cell r="B102" t="str">
            <v xml:space="preserve">TEMPO MEDICAL, SA DE CV  </v>
          </cell>
          <cell r="C102">
            <v>3480</v>
          </cell>
          <cell r="D102">
            <v>0</v>
          </cell>
          <cell r="E102">
            <v>0</v>
          </cell>
          <cell r="F102">
            <v>3480</v>
          </cell>
          <cell r="G102">
            <v>0</v>
          </cell>
          <cell r="H102">
            <v>0</v>
          </cell>
        </row>
        <row r="103">
          <cell r="A103" t="str">
            <v>1.1.1.9.1.1.57</v>
          </cell>
          <cell r="B103" t="str">
            <v xml:space="preserve">LUIS CABALLERO NAVARRO  </v>
          </cell>
          <cell r="C103">
            <v>0</v>
          </cell>
          <cell r="D103">
            <v>0</v>
          </cell>
          <cell r="E103">
            <v>952.79</v>
          </cell>
          <cell r="F103">
            <v>0</v>
          </cell>
          <cell r="G103">
            <v>952.79</v>
          </cell>
          <cell r="H103">
            <v>0</v>
          </cell>
        </row>
        <row r="104">
          <cell r="A104" t="str">
            <v>1.1.1.9.7</v>
          </cell>
          <cell r="B104" t="str">
            <v xml:space="preserve"> SEGUROS Y FIANZAS PAGADAS POR ANTICIPADO </v>
          </cell>
          <cell r="C104">
            <v>51807.12999999999</v>
          </cell>
          <cell r="D104">
            <v>0</v>
          </cell>
          <cell r="E104">
            <v>6233.1</v>
          </cell>
          <cell r="F104">
            <v>0</v>
          </cell>
          <cell r="G104">
            <v>58040.229999999989</v>
          </cell>
          <cell r="H104">
            <v>0</v>
          </cell>
        </row>
        <row r="105">
          <cell r="A105" t="str">
            <v>1.1.1.9.7.1</v>
          </cell>
          <cell r="B105" t="str">
            <v xml:space="preserve"> SEGUROS Y FIANZAS PAGADOS POR ANTICIPADO NACIONAL </v>
          </cell>
          <cell r="C105">
            <v>51807.12999999999</v>
          </cell>
          <cell r="D105">
            <v>0</v>
          </cell>
          <cell r="E105">
            <v>6233.1</v>
          </cell>
          <cell r="F105">
            <v>0</v>
          </cell>
          <cell r="G105">
            <v>58040.229999999989</v>
          </cell>
          <cell r="H105">
            <v>0</v>
          </cell>
        </row>
        <row r="106">
          <cell r="A106" t="str">
            <v>1.1.1.9.7.1.1</v>
          </cell>
          <cell r="B106" t="str">
            <v xml:space="preserve">VOLKSWAGEN LEASING SA DE CV  </v>
          </cell>
          <cell r="C106">
            <v>51807.12999999999</v>
          </cell>
          <cell r="D106">
            <v>0</v>
          </cell>
          <cell r="E106">
            <v>6233.1</v>
          </cell>
          <cell r="F106">
            <v>0</v>
          </cell>
          <cell r="G106">
            <v>58040.229999999989</v>
          </cell>
          <cell r="H106">
            <v>0</v>
          </cell>
        </row>
        <row r="107">
          <cell r="A107" t="str">
            <v>1.1.1.9.13</v>
          </cell>
          <cell r="B107" t="str">
            <v xml:space="preserve"> ANTICIPO DE SALARIOS </v>
          </cell>
          <cell r="C107">
            <v>0</v>
          </cell>
          <cell r="D107">
            <v>0</v>
          </cell>
          <cell r="E107">
            <v>59167.610000000008</v>
          </cell>
          <cell r="F107">
            <v>59167.610000000008</v>
          </cell>
          <cell r="G107">
            <v>0</v>
          </cell>
          <cell r="H107">
            <v>0</v>
          </cell>
        </row>
        <row r="108">
          <cell r="A108" t="str">
            <v>1.1.1.9.13.1</v>
          </cell>
          <cell r="B108" t="str">
            <v xml:space="preserve"> ANTICIPO DE SALARIOS </v>
          </cell>
          <cell r="C108">
            <v>0</v>
          </cell>
          <cell r="D108">
            <v>0</v>
          </cell>
          <cell r="E108">
            <v>59167.610000000008</v>
          </cell>
          <cell r="F108">
            <v>59167.610000000008</v>
          </cell>
          <cell r="G108">
            <v>0</v>
          </cell>
          <cell r="H108">
            <v>0</v>
          </cell>
        </row>
        <row r="109">
          <cell r="A109" t="str">
            <v>1.1.1.9.13.1.1</v>
          </cell>
          <cell r="B109" t="str">
            <v xml:space="preserve">NOMINA  </v>
          </cell>
          <cell r="C109">
            <v>0</v>
          </cell>
          <cell r="D109">
            <v>0</v>
          </cell>
          <cell r="E109">
            <v>51610.760000000009</v>
          </cell>
          <cell r="F109">
            <v>51610.760000000009</v>
          </cell>
          <cell r="G109">
            <v>0</v>
          </cell>
          <cell r="H109">
            <v>0</v>
          </cell>
        </row>
        <row r="110">
          <cell r="A110" t="str">
            <v>1.1.1.9.13.1.9</v>
          </cell>
          <cell r="B110" t="str">
            <v>LEOPOLDO MELO GONZALEZ</v>
          </cell>
          <cell r="C110">
            <v>0</v>
          </cell>
          <cell r="D110">
            <v>0</v>
          </cell>
          <cell r="E110">
            <v>7556.85</v>
          </cell>
          <cell r="F110">
            <v>7556.85</v>
          </cell>
          <cell r="G110">
            <v>0</v>
          </cell>
          <cell r="H110">
            <v>0</v>
          </cell>
        </row>
        <row r="111">
          <cell r="A111" t="str">
            <v>1.1.1.10</v>
          </cell>
          <cell r="B111" t="str">
            <v xml:space="preserve"> OTROS ACTIVOS A CORTO PLAZO </v>
          </cell>
          <cell r="C111">
            <v>2004866.1752965502</v>
          </cell>
          <cell r="D111">
            <v>0</v>
          </cell>
          <cell r="E111">
            <v>668105.27006735047</v>
          </cell>
          <cell r="F111">
            <v>661267.89376735059</v>
          </cell>
          <cell r="G111">
            <v>2011703.55159655</v>
          </cell>
          <cell r="H111">
            <v>0</v>
          </cell>
        </row>
        <row r="112">
          <cell r="A112" t="str">
            <v>1.1.1.10.1</v>
          </cell>
          <cell r="B112" t="str">
            <v xml:space="preserve"> IMPUESTOS ACREDITABLES PAGADOS </v>
          </cell>
          <cell r="C112">
            <v>-1502.6940829099849</v>
          </cell>
          <cell r="D112">
            <v>0</v>
          </cell>
          <cell r="E112">
            <v>330893.94376735023</v>
          </cell>
          <cell r="F112">
            <v>330413.94</v>
          </cell>
          <cell r="G112">
            <v>-1022.690315559762</v>
          </cell>
          <cell r="H112">
            <v>0</v>
          </cell>
        </row>
        <row r="113">
          <cell r="A113" t="str">
            <v>1.1.1.10.1.1</v>
          </cell>
          <cell r="B113" t="str">
            <v xml:space="preserve"> IVA ACREDITABLE PAGADO </v>
          </cell>
          <cell r="C113">
            <v>-1502.690882910043</v>
          </cell>
          <cell r="D113">
            <v>0</v>
          </cell>
          <cell r="E113">
            <v>330893.94376735023</v>
          </cell>
          <cell r="F113">
            <v>330413.94</v>
          </cell>
          <cell r="G113">
            <v>-1022.6871155598201</v>
          </cell>
          <cell r="H113">
            <v>0</v>
          </cell>
        </row>
        <row r="114">
          <cell r="A114" t="str">
            <v>1.1.1.10.1.1.1</v>
          </cell>
          <cell r="B114" t="str">
            <v>IVA ACREDITABLE 16% PAGADO</v>
          </cell>
          <cell r="C114">
            <v>-1502.690882910043</v>
          </cell>
          <cell r="D114">
            <v>0</v>
          </cell>
          <cell r="E114">
            <v>330893.94376735023</v>
          </cell>
          <cell r="F114">
            <v>330413.94</v>
          </cell>
          <cell r="G114">
            <v>-1022.6871155598201</v>
          </cell>
          <cell r="H114">
            <v>0</v>
          </cell>
        </row>
        <row r="115">
          <cell r="A115" t="str">
            <v>1.1.1.10.2</v>
          </cell>
          <cell r="B115" t="str">
            <v xml:space="preserve"> IMPUESTOS ACREDITABLES POR PAGAR </v>
          </cell>
          <cell r="C115">
            <v>2006107.8093794601</v>
          </cell>
          <cell r="D115">
            <v>0</v>
          </cell>
          <cell r="E115">
            <v>336881.57630000019</v>
          </cell>
          <cell r="F115">
            <v>330589.95376735053</v>
          </cell>
          <cell r="G115">
            <v>2012399.4319121097</v>
          </cell>
          <cell r="H115">
            <v>0</v>
          </cell>
        </row>
        <row r="116">
          <cell r="A116" t="str">
            <v>1.1.1.10.2.1</v>
          </cell>
          <cell r="B116" t="str">
            <v xml:space="preserve"> IVA PENDIENTE DE PAGO </v>
          </cell>
          <cell r="C116">
            <v>2006107.8094794601</v>
          </cell>
          <cell r="D116">
            <v>0</v>
          </cell>
          <cell r="E116">
            <v>336881.57630000019</v>
          </cell>
          <cell r="F116">
            <v>330589.95376735053</v>
          </cell>
          <cell r="G116">
            <v>2012399.4320121098</v>
          </cell>
          <cell r="H116">
            <v>0</v>
          </cell>
        </row>
        <row r="117">
          <cell r="A117" t="str">
            <v>1.1.1.10.2.1.1</v>
          </cell>
          <cell r="B117" t="str">
            <v>IVA ACREDITABLE 16% PENDIENTE DE PAGO</v>
          </cell>
          <cell r="C117">
            <v>2006107.8094794601</v>
          </cell>
          <cell r="D117">
            <v>0</v>
          </cell>
          <cell r="E117">
            <v>336881.57630000019</v>
          </cell>
          <cell r="F117">
            <v>330589.95376735053</v>
          </cell>
          <cell r="G117">
            <v>2012399.4320121098</v>
          </cell>
          <cell r="H117">
            <v>0</v>
          </cell>
        </row>
        <row r="118">
          <cell r="A118" t="str">
            <v>1.1.1.10.5</v>
          </cell>
          <cell r="B118" t="str">
            <v xml:space="preserve"> ESTIMULOS FISCALES </v>
          </cell>
          <cell r="C118">
            <v>261.06000000000131</v>
          </cell>
          <cell r="D118">
            <v>0</v>
          </cell>
          <cell r="E118">
            <v>329.75</v>
          </cell>
          <cell r="F118">
            <v>264</v>
          </cell>
          <cell r="G118">
            <v>326.81000000000131</v>
          </cell>
          <cell r="H118">
            <v>0</v>
          </cell>
        </row>
        <row r="119">
          <cell r="A119" t="str">
            <v>1.1.1.10.5.1</v>
          </cell>
          <cell r="B119" t="str">
            <v xml:space="preserve"> SUBSIDIO AL EMPLEO POR APLICAR </v>
          </cell>
          <cell r="C119">
            <v>261.06000000000131</v>
          </cell>
          <cell r="D119">
            <v>0</v>
          </cell>
          <cell r="E119">
            <v>329.75</v>
          </cell>
          <cell r="F119">
            <v>264</v>
          </cell>
          <cell r="G119">
            <v>326.81000000000131</v>
          </cell>
          <cell r="H119">
            <v>0</v>
          </cell>
        </row>
        <row r="120">
          <cell r="A120" t="str">
            <v>1.1.1.10.5.1.1</v>
          </cell>
          <cell r="B120" t="str">
            <v>SUBSIDIO AL EMPLEO POR APLICAR</v>
          </cell>
          <cell r="C120">
            <v>261.06000000000131</v>
          </cell>
          <cell r="D120">
            <v>0</v>
          </cell>
          <cell r="E120">
            <v>329.75</v>
          </cell>
          <cell r="F120">
            <v>264</v>
          </cell>
          <cell r="G120">
            <v>326.81000000000131</v>
          </cell>
          <cell r="H120">
            <v>0</v>
          </cell>
        </row>
        <row r="121">
          <cell r="A121" t="str">
            <v>1.1.2</v>
          </cell>
          <cell r="B121" t="str">
            <v xml:space="preserve"> ACTIVOS A LARGO PLAZO </v>
          </cell>
          <cell r="C121">
            <v>3379835.3453999865</v>
          </cell>
          <cell r="D121">
            <v>0</v>
          </cell>
          <cell r="E121">
            <v>0</v>
          </cell>
          <cell r="F121">
            <v>61524.212500000045</v>
          </cell>
          <cell r="G121">
            <v>3318311.132899987</v>
          </cell>
          <cell r="H121">
            <v>0</v>
          </cell>
        </row>
        <row r="122">
          <cell r="A122" t="str">
            <v>1.1.2.1</v>
          </cell>
          <cell r="B122" t="str">
            <v xml:space="preserve"> PROPIEDADES, PLANTA Y EQUIPO </v>
          </cell>
          <cell r="C122">
            <v>3292904.9053999865</v>
          </cell>
          <cell r="D122">
            <v>0</v>
          </cell>
          <cell r="E122">
            <v>0</v>
          </cell>
          <cell r="F122">
            <v>61524.212500000045</v>
          </cell>
          <cell r="G122">
            <v>3231380.6928999871</v>
          </cell>
          <cell r="H122">
            <v>0</v>
          </cell>
        </row>
        <row r="123">
          <cell r="A123" t="str">
            <v>1.1.2.1.2</v>
          </cell>
          <cell r="B123" t="str">
            <v xml:space="preserve"> COMPONENTES SUJETOS A DEPRECIACION </v>
          </cell>
          <cell r="C123">
            <v>10925791.3191</v>
          </cell>
          <cell r="D123">
            <v>0</v>
          </cell>
          <cell r="E123">
            <v>0</v>
          </cell>
          <cell r="F123">
            <v>0</v>
          </cell>
          <cell r="G123">
            <v>10925791.3191</v>
          </cell>
          <cell r="H123">
            <v>0</v>
          </cell>
        </row>
        <row r="124">
          <cell r="A124" t="str">
            <v>1.1.2.1.2.2</v>
          </cell>
          <cell r="B124" t="str">
            <v xml:space="preserve"> MAQUINARIA Y EQUIPO </v>
          </cell>
          <cell r="C124">
            <v>7399085.2199999997</v>
          </cell>
          <cell r="D124">
            <v>0</v>
          </cell>
          <cell r="E124">
            <v>0</v>
          </cell>
          <cell r="F124">
            <v>0</v>
          </cell>
          <cell r="G124">
            <v>7399085.2199999997</v>
          </cell>
          <cell r="H124">
            <v>0</v>
          </cell>
        </row>
        <row r="125">
          <cell r="A125" t="str">
            <v>1.1.2.1.2.2.1</v>
          </cell>
          <cell r="B125" t="str">
            <v xml:space="preserve"> MAQUINARIA Y EQUIPO </v>
          </cell>
          <cell r="C125">
            <v>7399085.2199999997</v>
          </cell>
          <cell r="D125">
            <v>0</v>
          </cell>
          <cell r="E125">
            <v>0</v>
          </cell>
          <cell r="F125">
            <v>0</v>
          </cell>
          <cell r="G125">
            <v>7399085.2199999997</v>
          </cell>
          <cell r="H125">
            <v>0</v>
          </cell>
        </row>
        <row r="126">
          <cell r="A126" t="str">
            <v>1.1.2.1.2.2.1.2</v>
          </cell>
          <cell r="B126" t="str">
            <v>MAQUINARIA Y EQUIPO</v>
          </cell>
          <cell r="C126">
            <v>6713370.2999999998</v>
          </cell>
          <cell r="D126">
            <v>0</v>
          </cell>
          <cell r="E126">
            <v>0</v>
          </cell>
          <cell r="F126">
            <v>0</v>
          </cell>
          <cell r="G126">
            <v>6713370.2999999998</v>
          </cell>
          <cell r="H126">
            <v>0</v>
          </cell>
        </row>
        <row r="127">
          <cell r="A127" t="str">
            <v>1.1.2.1.2.3</v>
          </cell>
          <cell r="B127" t="str">
            <v xml:space="preserve"> EQUIPO DE TRANSPORTE </v>
          </cell>
          <cell r="C127">
            <v>74870.69</v>
          </cell>
          <cell r="D127">
            <v>0</v>
          </cell>
          <cell r="E127">
            <v>0</v>
          </cell>
          <cell r="F127">
            <v>0</v>
          </cell>
          <cell r="G127">
            <v>74870.69</v>
          </cell>
          <cell r="H127">
            <v>0</v>
          </cell>
        </row>
        <row r="128">
          <cell r="A128" t="str">
            <v>1.1.2.1.2.3.1</v>
          </cell>
          <cell r="B128" t="str">
            <v xml:space="preserve"> EQUIPO DE TRANSPORTE </v>
          </cell>
          <cell r="C128">
            <v>74870.69</v>
          </cell>
          <cell r="D128">
            <v>0</v>
          </cell>
          <cell r="E128">
            <v>0</v>
          </cell>
          <cell r="F128">
            <v>0</v>
          </cell>
          <cell r="G128">
            <v>74870.69</v>
          </cell>
          <cell r="H128">
            <v>0</v>
          </cell>
        </row>
        <row r="129">
          <cell r="A129" t="str">
            <v>1.1.2.1.2.4</v>
          </cell>
          <cell r="B129" t="str">
            <v xml:space="preserve"> MOBILIARIO Y EQUIPO DE OFICINA </v>
          </cell>
          <cell r="C129">
            <v>12357.29</v>
          </cell>
          <cell r="D129">
            <v>0</v>
          </cell>
          <cell r="E129">
            <v>0</v>
          </cell>
          <cell r="F129">
            <v>0</v>
          </cell>
          <cell r="G129">
            <v>12357.29</v>
          </cell>
          <cell r="H129">
            <v>0</v>
          </cell>
        </row>
        <row r="130">
          <cell r="A130" t="str">
            <v>1.1.2.1.2.4.1</v>
          </cell>
          <cell r="B130" t="str">
            <v xml:space="preserve"> MOBILIARIO Y EQUIPO DE OFICINA </v>
          </cell>
          <cell r="C130">
            <v>12357.29</v>
          </cell>
          <cell r="D130">
            <v>0</v>
          </cell>
          <cell r="E130">
            <v>0</v>
          </cell>
          <cell r="F130">
            <v>0</v>
          </cell>
          <cell r="G130">
            <v>12357.29</v>
          </cell>
          <cell r="H130">
            <v>0</v>
          </cell>
        </row>
        <row r="131">
          <cell r="A131" t="str">
            <v>1.1.2.1.2.4.1.1</v>
          </cell>
          <cell r="B131" t="str">
            <v>MOBILIARIO Y EQUIPO DE OFICINA</v>
          </cell>
          <cell r="C131">
            <v>8091</v>
          </cell>
          <cell r="D131">
            <v>0</v>
          </cell>
          <cell r="E131">
            <v>0</v>
          </cell>
          <cell r="F131">
            <v>0</v>
          </cell>
          <cell r="G131">
            <v>8091</v>
          </cell>
          <cell r="H131">
            <v>0</v>
          </cell>
        </row>
        <row r="132">
          <cell r="A132" t="str">
            <v>1.1.2.1.2.5</v>
          </cell>
          <cell r="B132" t="str">
            <v xml:space="preserve"> EQUIPO DE COMPUTO </v>
          </cell>
          <cell r="C132">
            <v>3413578.1191000002</v>
          </cell>
          <cell r="D132">
            <v>0</v>
          </cell>
          <cell r="E132">
            <v>0</v>
          </cell>
          <cell r="F132">
            <v>0</v>
          </cell>
          <cell r="G132">
            <v>3413578.1191000002</v>
          </cell>
          <cell r="H132">
            <v>0</v>
          </cell>
        </row>
        <row r="133">
          <cell r="A133" t="str">
            <v>1.1.2.1.2.5.1</v>
          </cell>
          <cell r="B133" t="str">
            <v xml:space="preserve"> EQUIPO DE COMPUTO </v>
          </cell>
          <cell r="C133">
            <v>3413578.1191000002</v>
          </cell>
          <cell r="D133">
            <v>0</v>
          </cell>
          <cell r="E133">
            <v>0</v>
          </cell>
          <cell r="F133">
            <v>0</v>
          </cell>
          <cell r="G133">
            <v>3413578.1191000002</v>
          </cell>
          <cell r="H133">
            <v>0</v>
          </cell>
        </row>
        <row r="134">
          <cell r="A134" t="str">
            <v>1.1.2.1.2.5.1.1</v>
          </cell>
          <cell r="B134" t="str">
            <v>EQUIPO DE COMPUTO</v>
          </cell>
          <cell r="C134">
            <v>3378583.3</v>
          </cell>
          <cell r="D134">
            <v>0</v>
          </cell>
          <cell r="E134">
            <v>0</v>
          </cell>
          <cell r="F134">
            <v>0</v>
          </cell>
          <cell r="G134">
            <v>3378583.3</v>
          </cell>
          <cell r="H134">
            <v>0</v>
          </cell>
        </row>
        <row r="135">
          <cell r="A135" t="str">
            <v>1.1.2.1.2.16</v>
          </cell>
          <cell r="B135" t="str">
            <v xml:space="preserve"> OTROS ACTIVOS FIJOS </v>
          </cell>
          <cell r="C135">
            <v>25900</v>
          </cell>
          <cell r="D135">
            <v>0</v>
          </cell>
          <cell r="E135">
            <v>0</v>
          </cell>
          <cell r="F135">
            <v>0</v>
          </cell>
          <cell r="G135">
            <v>25900</v>
          </cell>
          <cell r="H135">
            <v>0</v>
          </cell>
        </row>
        <row r="136">
          <cell r="A136" t="str">
            <v>1.1.2.1.2.16.1</v>
          </cell>
          <cell r="B136" t="str">
            <v xml:space="preserve"> OTROS ACTIVOS FIJOS </v>
          </cell>
          <cell r="C136">
            <v>25900</v>
          </cell>
          <cell r="D136">
            <v>0</v>
          </cell>
          <cell r="E136">
            <v>0</v>
          </cell>
          <cell r="F136">
            <v>0</v>
          </cell>
          <cell r="G136">
            <v>25900</v>
          </cell>
          <cell r="H136">
            <v>0</v>
          </cell>
        </row>
        <row r="137">
          <cell r="A137" t="str">
            <v>1.1.2.1.2.16.1.4</v>
          </cell>
          <cell r="B137" t="str">
            <v>OTROS ACTIVOS FIJOS</v>
          </cell>
          <cell r="C137">
            <v>25900</v>
          </cell>
          <cell r="D137">
            <v>0</v>
          </cell>
          <cell r="E137">
            <v>0</v>
          </cell>
          <cell r="F137">
            <v>0</v>
          </cell>
          <cell r="G137">
            <v>25900</v>
          </cell>
          <cell r="H137">
            <v>0</v>
          </cell>
        </row>
        <row r="138">
          <cell r="A138" t="str">
            <v>1.1.2.1.3</v>
          </cell>
          <cell r="B138" t="str">
            <v xml:space="preserve"> DEPRECIACIONES ACUMULADAS </v>
          </cell>
          <cell r="C138">
            <v>0</v>
          </cell>
          <cell r="D138">
            <v>7632886.4137000134</v>
          </cell>
          <cell r="E138">
            <v>0</v>
          </cell>
          <cell r="F138">
            <v>61524.212500000045</v>
          </cell>
          <cell r="G138">
            <v>0</v>
          </cell>
          <cell r="H138">
            <v>7694410.6262000129</v>
          </cell>
        </row>
        <row r="139">
          <cell r="A139" t="str">
            <v>1.1.2.1.3.2</v>
          </cell>
          <cell r="B139" t="str">
            <v>DEPRECIACION ACUMULADA DE MAQUINARIA  Y EQUIPO</v>
          </cell>
          <cell r="C139">
            <v>0</v>
          </cell>
          <cell r="D139">
            <v>4132821.397900017</v>
          </cell>
          <cell r="E139">
            <v>0</v>
          </cell>
          <cell r="F139">
            <v>59596.883800000047</v>
          </cell>
          <cell r="G139">
            <v>0</v>
          </cell>
          <cell r="H139">
            <v>4192418.2817000169</v>
          </cell>
        </row>
        <row r="140">
          <cell r="A140" t="str">
            <v>1.1.2.1.3.3</v>
          </cell>
          <cell r="B140" t="str">
            <v>DEPRECIACION ACUMULADA DE EQUIPO DE TRANSPORTE</v>
          </cell>
          <cell r="C140">
            <v>0</v>
          </cell>
          <cell r="D140">
            <v>63952.063999999969</v>
          </cell>
          <cell r="E140">
            <v>0</v>
          </cell>
          <cell r="F140">
            <v>1559.806</v>
          </cell>
          <cell r="G140">
            <v>0</v>
          </cell>
          <cell r="H140">
            <v>65511.869999999966</v>
          </cell>
        </row>
        <row r="141">
          <cell r="A141" t="str">
            <v>1.1.2.1.3.4</v>
          </cell>
          <cell r="B141" t="str">
            <v>DEPRECIACION ACUMULADA DE MOBILIARIO Y EQUIPO DE OFICINA</v>
          </cell>
          <cell r="C141">
            <v>0</v>
          </cell>
          <cell r="D141">
            <v>6952.1681000000044</v>
          </cell>
          <cell r="E141">
            <v>0</v>
          </cell>
          <cell r="F141">
            <v>102.9757</v>
          </cell>
          <cell r="G141">
            <v>0</v>
          </cell>
          <cell r="H141">
            <v>7055.1438000000044</v>
          </cell>
        </row>
        <row r="142">
          <cell r="A142" t="str">
            <v>1.1.2.1.3.5</v>
          </cell>
          <cell r="B142" t="str">
            <v>DEPRECIACION ACUMULADA DE EQUIPO DE COMPUTO</v>
          </cell>
          <cell r="C142">
            <v>0</v>
          </cell>
          <cell r="D142">
            <v>3403260.7836999958</v>
          </cell>
          <cell r="E142">
            <v>0</v>
          </cell>
          <cell r="F142">
            <v>264.54700000000003</v>
          </cell>
          <cell r="G142">
            <v>0</v>
          </cell>
          <cell r="H142">
            <v>3403525.3306999956</v>
          </cell>
        </row>
        <row r="143">
          <cell r="A143" t="str">
            <v>1.1.2.1.3.16</v>
          </cell>
          <cell r="B143" t="str">
            <v>DEPRECIACION ACUMULADA DE OTROS ACTIVOS FIJOS</v>
          </cell>
          <cell r="C143">
            <v>0</v>
          </cell>
          <cell r="D143">
            <v>25900</v>
          </cell>
          <cell r="E143">
            <v>0</v>
          </cell>
          <cell r="F143">
            <v>0</v>
          </cell>
          <cell r="G143">
            <v>0</v>
          </cell>
          <cell r="H143">
            <v>25900</v>
          </cell>
        </row>
        <row r="144">
          <cell r="A144" t="str">
            <v>1.1.2.5</v>
          </cell>
          <cell r="B144" t="str">
            <v xml:space="preserve"> OTROS ACTIVOS A LARGO PLAZO </v>
          </cell>
          <cell r="C144">
            <v>86930.44</v>
          </cell>
          <cell r="D144">
            <v>0</v>
          </cell>
          <cell r="E144">
            <v>0</v>
          </cell>
          <cell r="F144">
            <v>0</v>
          </cell>
          <cell r="G144">
            <v>86930.44</v>
          </cell>
          <cell r="H144">
            <v>0</v>
          </cell>
        </row>
        <row r="145">
          <cell r="A145" t="str">
            <v>1.1.2.5.7</v>
          </cell>
          <cell r="B145" t="str">
            <v xml:space="preserve"> DEPOSITOS EN GARANTIA </v>
          </cell>
          <cell r="C145">
            <v>86930.44</v>
          </cell>
          <cell r="D145">
            <v>0</v>
          </cell>
          <cell r="E145">
            <v>0</v>
          </cell>
          <cell r="F145">
            <v>0</v>
          </cell>
          <cell r="G145">
            <v>86930.44</v>
          </cell>
          <cell r="H145">
            <v>0</v>
          </cell>
        </row>
        <row r="146">
          <cell r="A146" t="str">
            <v>1.1.2.5.7.2</v>
          </cell>
          <cell r="B146" t="str">
            <v xml:space="preserve"> DEPOSITOS EN GARANTIA DE ARRENDAMIENTO DE BIENES INMUEBLES </v>
          </cell>
          <cell r="C146">
            <v>86930.44</v>
          </cell>
          <cell r="D146">
            <v>0</v>
          </cell>
          <cell r="E146">
            <v>0</v>
          </cell>
          <cell r="F146">
            <v>0</v>
          </cell>
          <cell r="G146">
            <v>86930.44</v>
          </cell>
          <cell r="H146">
            <v>0</v>
          </cell>
        </row>
        <row r="147">
          <cell r="A147" t="str">
            <v>1.1.2.5.7.2.1</v>
          </cell>
          <cell r="B147" t="str">
            <v xml:space="preserve">DEPOSITOS EN GARANTIA  </v>
          </cell>
          <cell r="C147">
            <v>86930.44</v>
          </cell>
          <cell r="D147">
            <v>0</v>
          </cell>
          <cell r="E147">
            <v>0</v>
          </cell>
          <cell r="F147">
            <v>0</v>
          </cell>
          <cell r="G147">
            <v>86930.44</v>
          </cell>
          <cell r="H147">
            <v>0</v>
          </cell>
        </row>
        <row r="148">
          <cell r="A148" t="str">
            <v>1.2</v>
          </cell>
          <cell r="B148" t="str">
            <v xml:space="preserve"> PASIVO </v>
          </cell>
          <cell r="C148">
            <v>0</v>
          </cell>
          <cell r="D148">
            <v>15652030.066433223</v>
          </cell>
          <cell r="E148">
            <v>4281711.6449494855</v>
          </cell>
          <cell r="F148">
            <v>4389305.0367014939</v>
          </cell>
          <cell r="G148">
            <v>0</v>
          </cell>
          <cell r="H148">
            <v>15759623.458185233</v>
          </cell>
        </row>
        <row r="149">
          <cell r="A149" t="str">
            <v>1.2.1</v>
          </cell>
          <cell r="B149" t="str">
            <v xml:space="preserve"> PASIVOS A CORTO PLAZO </v>
          </cell>
          <cell r="C149">
            <v>0</v>
          </cell>
          <cell r="D149">
            <v>15652030.066433223</v>
          </cell>
          <cell r="E149">
            <v>4281711.6449494855</v>
          </cell>
          <cell r="F149">
            <v>4389305.0367014939</v>
          </cell>
          <cell r="G149">
            <v>0</v>
          </cell>
          <cell r="H149">
            <v>15759623.458185233</v>
          </cell>
        </row>
        <row r="150">
          <cell r="A150" t="str">
            <v>1.2.1.1</v>
          </cell>
          <cell r="B150" t="str">
            <v xml:space="preserve"> PROVEEDORES </v>
          </cell>
          <cell r="C150">
            <v>0</v>
          </cell>
          <cell r="D150">
            <v>14669484.708606223</v>
          </cell>
          <cell r="E150">
            <v>2401151.4705000008</v>
          </cell>
          <cell r="F150">
            <v>2451492.246199999</v>
          </cell>
          <cell r="G150">
            <v>0</v>
          </cell>
          <cell r="H150">
            <v>14719825.484306222</v>
          </cell>
        </row>
        <row r="151">
          <cell r="A151" t="str">
            <v>1.2.1.1.1</v>
          </cell>
          <cell r="B151" t="str">
            <v xml:space="preserve"> PROVEEDORES NACIONALES </v>
          </cell>
          <cell r="C151">
            <v>0</v>
          </cell>
          <cell r="D151">
            <v>14669484.708606223</v>
          </cell>
          <cell r="E151">
            <v>2401151.4705000008</v>
          </cell>
          <cell r="F151">
            <v>2451492.246199999</v>
          </cell>
          <cell r="G151">
            <v>0</v>
          </cell>
          <cell r="H151">
            <v>14719825.484306222</v>
          </cell>
        </row>
        <row r="152">
          <cell r="A152" t="str">
            <v>1.2.1.1.1.1</v>
          </cell>
          <cell r="B152" t="str">
            <v xml:space="preserve">ARTROMED SA DE CV  </v>
          </cell>
          <cell r="C152">
            <v>0</v>
          </cell>
          <cell r="D152">
            <v>1130439.7200000007</v>
          </cell>
          <cell r="E152">
            <v>121046</v>
          </cell>
          <cell r="F152">
            <v>92034.4</v>
          </cell>
          <cell r="G152">
            <v>0</v>
          </cell>
          <cell r="H152">
            <v>1101428.1200000006</v>
          </cell>
        </row>
        <row r="153">
          <cell r="A153" t="str">
            <v>1.2.1.1.1.2</v>
          </cell>
          <cell r="B153" t="str">
            <v xml:space="preserve">TEMPO MEDICAL, SA DE CV  </v>
          </cell>
          <cell r="C153">
            <v>0</v>
          </cell>
          <cell r="D153">
            <v>0</v>
          </cell>
          <cell r="E153">
            <v>3480</v>
          </cell>
          <cell r="F153">
            <v>18560</v>
          </cell>
          <cell r="G153">
            <v>0</v>
          </cell>
          <cell r="H153">
            <v>15080</v>
          </cell>
        </row>
        <row r="154">
          <cell r="A154" t="str">
            <v>1.2.1.1.1.3</v>
          </cell>
          <cell r="B154" t="str">
            <v xml:space="preserve">SMITH &amp;amp; NEPHEW, S.A DE, C.V  </v>
          </cell>
          <cell r="C154">
            <v>0</v>
          </cell>
          <cell r="D154">
            <v>1552758.7478999943</v>
          </cell>
          <cell r="E154">
            <v>1711919.26</v>
          </cell>
          <cell r="F154">
            <v>1780073.6602999989</v>
          </cell>
          <cell r="G154">
            <v>0</v>
          </cell>
          <cell r="H154">
            <v>1620913.1481999932</v>
          </cell>
        </row>
        <row r="155">
          <cell r="A155" t="str">
            <v>1.2.1.1.1.4</v>
          </cell>
          <cell r="B155" t="str">
            <v xml:space="preserve">CATARINO SEBASTIAN ESTRELLA MENDEZ  </v>
          </cell>
          <cell r="C155">
            <v>0</v>
          </cell>
          <cell r="D155">
            <v>0</v>
          </cell>
          <cell r="E155">
            <v>38133.360000000001</v>
          </cell>
          <cell r="F155">
            <v>38133.360000000001</v>
          </cell>
          <cell r="G155">
            <v>0</v>
          </cell>
          <cell r="H155">
            <v>0</v>
          </cell>
        </row>
        <row r="156">
          <cell r="A156" t="str">
            <v>1.2.1.1.1.5</v>
          </cell>
          <cell r="B156" t="str">
            <v xml:space="preserve">DISTRIBUIDORA ORTHO, S. DE R.L. DE C.V.  </v>
          </cell>
          <cell r="C156">
            <v>0</v>
          </cell>
          <cell r="D156">
            <v>0.99999999906867743</v>
          </cell>
          <cell r="E156">
            <v>0</v>
          </cell>
          <cell r="F156">
            <v>12098.8</v>
          </cell>
          <cell r="G156">
            <v>0</v>
          </cell>
          <cell r="H156">
            <v>12099.799999999068</v>
          </cell>
        </row>
        <row r="157">
          <cell r="A157" t="str">
            <v>1.2.1.1.1.6</v>
          </cell>
          <cell r="B157" t="str">
            <v xml:space="preserve">GOBIERNO DEL DISTRITO FEDERAL  </v>
          </cell>
          <cell r="C157">
            <v>0</v>
          </cell>
          <cell r="D157">
            <v>0</v>
          </cell>
          <cell r="E157">
            <v>4452.8900000000003</v>
          </cell>
          <cell r="F157">
            <v>4452.8900000000003</v>
          </cell>
          <cell r="G157">
            <v>0</v>
          </cell>
          <cell r="H157">
            <v>0</v>
          </cell>
        </row>
        <row r="158">
          <cell r="A158" t="str">
            <v>1.2.1.1.1.9</v>
          </cell>
          <cell r="B158" t="str">
            <v xml:space="preserve">INGENIERIA Y TECNOLOGIA ESPECIALIZADA ARMANI SA DE CV  </v>
          </cell>
          <cell r="C158">
            <v>0</v>
          </cell>
          <cell r="D158">
            <v>53303.159999988973</v>
          </cell>
          <cell r="E158">
            <v>205158.76</v>
          </cell>
          <cell r="F158">
            <v>205158.76</v>
          </cell>
          <cell r="G158">
            <v>0</v>
          </cell>
          <cell r="H158">
            <v>53303.159999988973</v>
          </cell>
        </row>
        <row r="159">
          <cell r="A159" t="str">
            <v>1.2.1.1.1.11</v>
          </cell>
          <cell r="B159" t="str">
            <v xml:space="preserve">CLS MEDICA EN ORTOPEDIA S DE RL DE CV  </v>
          </cell>
          <cell r="C159">
            <v>0</v>
          </cell>
          <cell r="D159">
            <v>521940.37999999989</v>
          </cell>
          <cell r="E159">
            <v>0</v>
          </cell>
          <cell r="F159">
            <v>0</v>
          </cell>
          <cell r="G159">
            <v>0</v>
          </cell>
          <cell r="H159">
            <v>521940.37999999989</v>
          </cell>
        </row>
        <row r="160">
          <cell r="A160" t="str">
            <v>1.2.1.1.1.12</v>
          </cell>
          <cell r="B160" t="str">
            <v xml:space="preserve">MOISES VELAZQUEZ MERIN  </v>
          </cell>
          <cell r="C160">
            <v>0</v>
          </cell>
          <cell r="D160">
            <v>12238.000400000019</v>
          </cell>
          <cell r="E160">
            <v>11890</v>
          </cell>
          <cell r="F160">
            <v>0</v>
          </cell>
          <cell r="G160">
            <v>0</v>
          </cell>
          <cell r="H160">
            <v>348.000400000019</v>
          </cell>
        </row>
        <row r="161">
          <cell r="A161" t="str">
            <v>1.2.1.1.1.14</v>
          </cell>
          <cell r="B161" t="str">
            <v xml:space="preserve">SERVICIO GASOLINERO XOLA SA DE CV  </v>
          </cell>
          <cell r="C161">
            <v>0</v>
          </cell>
          <cell r="D161">
            <v>0</v>
          </cell>
          <cell r="E161">
            <v>15000</v>
          </cell>
          <cell r="F161">
            <v>15000</v>
          </cell>
          <cell r="G161">
            <v>0</v>
          </cell>
          <cell r="H161">
            <v>0</v>
          </cell>
        </row>
        <row r="162">
          <cell r="A162" t="str">
            <v>1.2.1.1.1.15</v>
          </cell>
          <cell r="B162" t="str">
            <v xml:space="preserve">Facileasing S.A. de C.V.  </v>
          </cell>
          <cell r="C162">
            <v>0</v>
          </cell>
          <cell r="D162">
            <v>0</v>
          </cell>
          <cell r="E162">
            <v>10622.27</v>
          </cell>
          <cell r="F162">
            <v>10622.27</v>
          </cell>
          <cell r="G162">
            <v>0</v>
          </cell>
          <cell r="H162">
            <v>0</v>
          </cell>
        </row>
        <row r="163">
          <cell r="A163" t="str">
            <v>1.2.1.1.1.17</v>
          </cell>
          <cell r="B163" t="str">
            <v xml:space="preserve">MATTAR ISSI SERVICES S.A. DE C.V.  </v>
          </cell>
          <cell r="C163">
            <v>0</v>
          </cell>
          <cell r="D163">
            <v>0</v>
          </cell>
          <cell r="E163">
            <v>3273.52</v>
          </cell>
          <cell r="F163">
            <v>3273.52</v>
          </cell>
          <cell r="G163">
            <v>0</v>
          </cell>
          <cell r="H163">
            <v>0</v>
          </cell>
        </row>
        <row r="164">
          <cell r="A164" t="str">
            <v>1.2.1.1.1.18</v>
          </cell>
          <cell r="B164" t="str">
            <v xml:space="preserve">SERVICONTACTO CORPORATIVO Y MULTIEMPRESARIAL ARL, S.A. DE C.V.  </v>
          </cell>
          <cell r="C164">
            <v>0</v>
          </cell>
          <cell r="D164">
            <v>0</v>
          </cell>
          <cell r="E164">
            <v>135116.79999999999</v>
          </cell>
          <cell r="F164">
            <v>135116.79999999999</v>
          </cell>
          <cell r="G164">
            <v>0</v>
          </cell>
          <cell r="H164">
            <v>0</v>
          </cell>
        </row>
        <row r="165">
          <cell r="A165" t="str">
            <v>1.2.1.1.1.19</v>
          </cell>
          <cell r="B165" t="str">
            <v xml:space="preserve">INSTRUMENTACIÓN MÉDICA, S. A. DE C. V.  </v>
          </cell>
          <cell r="C165">
            <v>0</v>
          </cell>
          <cell r="D165">
            <v>24376.500020461623</v>
          </cell>
          <cell r="E165">
            <v>0</v>
          </cell>
          <cell r="F165">
            <v>0</v>
          </cell>
          <cell r="G165">
            <v>0</v>
          </cell>
          <cell r="H165">
            <v>24376.500020461623</v>
          </cell>
        </row>
        <row r="166">
          <cell r="A166" t="str">
            <v>1.2.1.1.1.21</v>
          </cell>
          <cell r="B166" t="str">
            <v xml:space="preserve">HOSPITAL SANTA COLETA, S.A.DE C.V.  </v>
          </cell>
          <cell r="C166">
            <v>0</v>
          </cell>
          <cell r="D166">
            <v>-1160</v>
          </cell>
          <cell r="E166">
            <v>8700</v>
          </cell>
          <cell r="F166">
            <v>9860</v>
          </cell>
          <cell r="G166">
            <v>0</v>
          </cell>
          <cell r="H166">
            <v>0</v>
          </cell>
        </row>
        <row r="167">
          <cell r="A167" t="str">
            <v>1.2.1.1.1.24</v>
          </cell>
          <cell r="B167" t="str">
            <v xml:space="preserve">Nueva Wal Mart de México, S. de R. L. de C.V.  </v>
          </cell>
          <cell r="C167">
            <v>0</v>
          </cell>
          <cell r="D167">
            <v>518.0012999997125</v>
          </cell>
          <cell r="E167">
            <v>2582.0900999999999</v>
          </cell>
          <cell r="F167">
            <v>2582.0900999999999</v>
          </cell>
          <cell r="G167">
            <v>0</v>
          </cell>
          <cell r="H167">
            <v>518.0012999997125</v>
          </cell>
        </row>
        <row r="168">
          <cell r="A168" t="str">
            <v>1.2.1.1.1.31</v>
          </cell>
          <cell r="B168" t="str">
            <v xml:space="preserve">Envasadoras de Aguas en Mexico S  de RL  de CV  </v>
          </cell>
          <cell r="C168">
            <v>0</v>
          </cell>
          <cell r="D168">
            <v>58</v>
          </cell>
          <cell r="E168">
            <v>214</v>
          </cell>
          <cell r="F168">
            <v>156</v>
          </cell>
          <cell r="G168">
            <v>0</v>
          </cell>
          <cell r="H168">
            <v>0</v>
          </cell>
        </row>
        <row r="169">
          <cell r="A169" t="str">
            <v>1.2.1.1.1.33</v>
          </cell>
          <cell r="B169" t="str">
            <v xml:space="preserve">QUALITAS COMPAÑIA DE SEGUROS, S.A. DE C.V.  </v>
          </cell>
          <cell r="C169">
            <v>0</v>
          </cell>
          <cell r="D169">
            <v>20294.080000000002</v>
          </cell>
          <cell r="E169">
            <v>0</v>
          </cell>
          <cell r="F169">
            <v>0</v>
          </cell>
          <cell r="G169">
            <v>0</v>
          </cell>
          <cell r="H169">
            <v>20294.080000000002</v>
          </cell>
        </row>
        <row r="170">
          <cell r="A170" t="str">
            <v>1.2.1.1.1.34</v>
          </cell>
          <cell r="B170" t="str">
            <v xml:space="preserve">TELEFONOS DE MEXICO S.A.B. DE C.V.  </v>
          </cell>
          <cell r="C170">
            <v>0</v>
          </cell>
          <cell r="D170">
            <v>0</v>
          </cell>
          <cell r="E170">
            <v>3060.98</v>
          </cell>
          <cell r="F170">
            <v>3060.98</v>
          </cell>
          <cell r="G170">
            <v>0</v>
          </cell>
          <cell r="H170">
            <v>0</v>
          </cell>
        </row>
        <row r="171">
          <cell r="A171" t="str">
            <v>1.2.1.1.1.36</v>
          </cell>
          <cell r="B171" t="str">
            <v xml:space="preserve">VOLKSWAGEN LEASING SA DE CV  </v>
          </cell>
          <cell r="C171">
            <v>0</v>
          </cell>
          <cell r="D171">
            <v>47594.741200000979</v>
          </cell>
          <cell r="E171">
            <v>29574.310000000009</v>
          </cell>
          <cell r="F171">
            <v>29574.31</v>
          </cell>
          <cell r="G171">
            <v>0</v>
          </cell>
          <cell r="H171">
            <v>47594.741200000972</v>
          </cell>
        </row>
        <row r="172">
          <cell r="A172" t="str">
            <v>1.2.1.1.1.37</v>
          </cell>
          <cell r="B172" t="str">
            <v xml:space="preserve">PANTRA MED, S.A. DE C.V.  </v>
          </cell>
          <cell r="C172">
            <v>0</v>
          </cell>
          <cell r="D172">
            <v>27840</v>
          </cell>
          <cell r="E172">
            <v>0</v>
          </cell>
          <cell r="F172">
            <v>0</v>
          </cell>
          <cell r="G172">
            <v>0</v>
          </cell>
          <cell r="H172">
            <v>27840</v>
          </cell>
        </row>
        <row r="173">
          <cell r="A173" t="str">
            <v>1.2.1.1.1.41</v>
          </cell>
          <cell r="B173" t="str">
            <v xml:space="preserve">I+D MEXICO S.A DE C.V.  </v>
          </cell>
          <cell r="C173">
            <v>0</v>
          </cell>
          <cell r="D173">
            <v>-500</v>
          </cell>
          <cell r="E173">
            <v>1700</v>
          </cell>
          <cell r="F173">
            <v>2700</v>
          </cell>
          <cell r="G173">
            <v>0</v>
          </cell>
          <cell r="H173">
            <v>500</v>
          </cell>
        </row>
        <row r="174">
          <cell r="A174" t="str">
            <v>1.2.1.1.1.42</v>
          </cell>
          <cell r="B174" t="str">
            <v xml:space="preserve">AUTOPISTA ARCO NORTE, S.A. DE C.V.  </v>
          </cell>
          <cell r="C174">
            <v>0</v>
          </cell>
          <cell r="D174">
            <v>0</v>
          </cell>
          <cell r="E174">
            <v>190</v>
          </cell>
          <cell r="F174">
            <v>190</v>
          </cell>
          <cell r="G174">
            <v>0</v>
          </cell>
          <cell r="H174">
            <v>0</v>
          </cell>
        </row>
        <row r="175">
          <cell r="A175" t="str">
            <v>1.2.1.1.1.43</v>
          </cell>
          <cell r="B175" t="str">
            <v xml:space="preserve">ETN TURISTAR LUJO, S.A. DE C.V.  </v>
          </cell>
          <cell r="C175">
            <v>0</v>
          </cell>
          <cell r="D175">
            <v>0</v>
          </cell>
          <cell r="E175">
            <v>155.32</v>
          </cell>
          <cell r="F175">
            <v>155.32</v>
          </cell>
          <cell r="G175">
            <v>0</v>
          </cell>
          <cell r="H175">
            <v>0</v>
          </cell>
        </row>
        <row r="176">
          <cell r="A176" t="str">
            <v>1.2.1.1.1.45</v>
          </cell>
          <cell r="B176" t="str">
            <v xml:space="preserve">Casa Cravioto S.A. de C.V.  </v>
          </cell>
          <cell r="C176">
            <v>0</v>
          </cell>
          <cell r="D176">
            <v>0</v>
          </cell>
          <cell r="E176">
            <v>736.57009999999991</v>
          </cell>
          <cell r="F176">
            <v>736.57009999999991</v>
          </cell>
          <cell r="G176">
            <v>0</v>
          </cell>
          <cell r="H176">
            <v>0</v>
          </cell>
        </row>
        <row r="177">
          <cell r="A177" t="str">
            <v>1.2.1.1.1.50</v>
          </cell>
          <cell r="B177" t="str">
            <v xml:space="preserve">TIENDAS SORIANA, S.A DE C.V  </v>
          </cell>
          <cell r="C177">
            <v>0</v>
          </cell>
          <cell r="D177">
            <v>322.75009999999929</v>
          </cell>
          <cell r="E177">
            <v>1105.4000000000001</v>
          </cell>
          <cell r="F177">
            <v>1105.4000000000001</v>
          </cell>
          <cell r="G177">
            <v>0</v>
          </cell>
          <cell r="H177">
            <v>322.75009999999929</v>
          </cell>
        </row>
        <row r="178">
          <cell r="A178" t="str">
            <v>1.2.1.1.1.52</v>
          </cell>
          <cell r="B178" t="str">
            <v xml:space="preserve">ELECTRICA PALMA, S.A. DE C.V.  </v>
          </cell>
          <cell r="C178">
            <v>0</v>
          </cell>
          <cell r="D178">
            <v>6.0006000000012136</v>
          </cell>
          <cell r="E178">
            <v>820</v>
          </cell>
          <cell r="F178">
            <v>1022</v>
          </cell>
          <cell r="G178">
            <v>0</v>
          </cell>
          <cell r="H178">
            <v>208.00060000000121</v>
          </cell>
        </row>
        <row r="179">
          <cell r="A179" t="str">
            <v>1.2.1.1.1.55</v>
          </cell>
          <cell r="B179" t="str">
            <v xml:space="preserve">AXA Seguros, S.A. de C.V.  </v>
          </cell>
          <cell r="C179">
            <v>0</v>
          </cell>
          <cell r="D179">
            <v>19206.060000000027</v>
          </cell>
          <cell r="E179">
            <v>6402.02</v>
          </cell>
          <cell r="F179">
            <v>0</v>
          </cell>
          <cell r="G179">
            <v>0</v>
          </cell>
          <cell r="H179">
            <v>12804.040000000026</v>
          </cell>
        </row>
        <row r="180">
          <cell r="A180" t="str">
            <v>1.2.1.1.1.56</v>
          </cell>
          <cell r="B180" t="str">
            <v xml:space="preserve">MEDSTENT, S.A. DE C.V.  </v>
          </cell>
          <cell r="C180">
            <v>0</v>
          </cell>
          <cell r="D180">
            <v>10827183.311056502</v>
          </cell>
          <cell r="E180">
            <v>0</v>
          </cell>
          <cell r="F180">
            <v>2334.2554</v>
          </cell>
          <cell r="G180">
            <v>0</v>
          </cell>
          <cell r="H180">
            <v>10829517.566456502</v>
          </cell>
        </row>
        <row r="181">
          <cell r="A181" t="str">
            <v>1.2.1.1.1.67</v>
          </cell>
          <cell r="B181" t="str">
            <v xml:space="preserve">Rocio Ruiz Olvera  </v>
          </cell>
          <cell r="C181">
            <v>0</v>
          </cell>
          <cell r="D181">
            <v>41681.120000000112</v>
          </cell>
          <cell r="E181">
            <v>9289.2800000000007</v>
          </cell>
          <cell r="F181">
            <v>4872</v>
          </cell>
          <cell r="G181">
            <v>0</v>
          </cell>
          <cell r="H181">
            <v>37263.840000000113</v>
          </cell>
        </row>
        <row r="182">
          <cell r="A182" t="str">
            <v>1.2.1.1.1.68</v>
          </cell>
          <cell r="B182" t="str">
            <v xml:space="preserve">NR FINANCE MEXICO S.A. DE C.V. SOFOM ER  </v>
          </cell>
          <cell r="C182">
            <v>0</v>
          </cell>
          <cell r="D182">
            <v>86850</v>
          </cell>
          <cell r="E182">
            <v>0</v>
          </cell>
          <cell r="F182">
            <v>0</v>
          </cell>
          <cell r="G182">
            <v>0</v>
          </cell>
          <cell r="H182">
            <v>86850</v>
          </cell>
        </row>
        <row r="183">
          <cell r="A183" t="str">
            <v>1.2.1.1.1.69</v>
          </cell>
          <cell r="B183" t="str">
            <v xml:space="preserve">Roberto Osante Kretchmar  </v>
          </cell>
          <cell r="C183">
            <v>0</v>
          </cell>
          <cell r="D183">
            <v>50732.6</v>
          </cell>
          <cell r="E183">
            <v>0</v>
          </cell>
          <cell r="F183">
            <v>0</v>
          </cell>
          <cell r="G183">
            <v>0</v>
          </cell>
          <cell r="H183">
            <v>50732.6</v>
          </cell>
        </row>
        <row r="184">
          <cell r="A184" t="str">
            <v>1.2.1.1.1.70</v>
          </cell>
          <cell r="B184" t="str">
            <v xml:space="preserve">AT&amp;amp;T Comercializacion Movil, S. de R.L. de C.V.  </v>
          </cell>
          <cell r="C184">
            <v>0</v>
          </cell>
          <cell r="D184">
            <v>6445.9977292777039</v>
          </cell>
          <cell r="E184">
            <v>6445.9902999999986</v>
          </cell>
          <cell r="F184">
            <v>4353.0001999999986</v>
          </cell>
          <cell r="G184">
            <v>0</v>
          </cell>
          <cell r="H184">
            <v>4353.0076292777039</v>
          </cell>
        </row>
        <row r="185">
          <cell r="A185" t="str">
            <v>1.2.1.1.1.74</v>
          </cell>
          <cell r="B185" t="str">
            <v xml:space="preserve">FONDO NACIONAL DE INFRAESTRUCTURA  </v>
          </cell>
          <cell r="C185">
            <v>0</v>
          </cell>
          <cell r="D185">
            <v>0</v>
          </cell>
          <cell r="E185">
            <v>116</v>
          </cell>
          <cell r="F185">
            <v>116</v>
          </cell>
          <cell r="G185">
            <v>0</v>
          </cell>
          <cell r="H185">
            <v>0</v>
          </cell>
        </row>
        <row r="186">
          <cell r="A186" t="str">
            <v>1.2.1.1.1.76</v>
          </cell>
          <cell r="B186" t="str">
            <v xml:space="preserve">CFE SUMINISTRADOR DE SERVICIOS BASICOS  </v>
          </cell>
          <cell r="C186">
            <v>0</v>
          </cell>
          <cell r="D186">
            <v>823.03999999999951</v>
          </cell>
          <cell r="E186">
            <v>118.66</v>
          </cell>
          <cell r="F186">
            <v>0</v>
          </cell>
          <cell r="G186">
            <v>0</v>
          </cell>
          <cell r="H186">
            <v>704.37999999999954</v>
          </cell>
        </row>
        <row r="187">
          <cell r="A187" t="str">
            <v>1.2.1.1.1.79</v>
          </cell>
          <cell r="B187" t="str">
            <v xml:space="preserve">RCH DE MEXICO, S.A. DE C.V.  </v>
          </cell>
          <cell r="C187">
            <v>0</v>
          </cell>
          <cell r="D187">
            <v>2416.2799999999997</v>
          </cell>
          <cell r="E187">
            <v>0</v>
          </cell>
          <cell r="F187">
            <v>0</v>
          </cell>
          <cell r="G187">
            <v>0</v>
          </cell>
          <cell r="H187">
            <v>2416.2799999999997</v>
          </cell>
        </row>
        <row r="188">
          <cell r="A188" t="str">
            <v>1.2.1.1.1.80</v>
          </cell>
          <cell r="B188" t="str">
            <v xml:space="preserve">MERAKI BARRAGAN DISTRIBUIDORES SA DE CV  </v>
          </cell>
          <cell r="C188">
            <v>0</v>
          </cell>
          <cell r="D188">
            <v>6911.4701999999816</v>
          </cell>
          <cell r="E188">
            <v>3598.4099999999989</v>
          </cell>
          <cell r="F188">
            <v>3598.41</v>
          </cell>
          <cell r="G188">
            <v>0</v>
          </cell>
          <cell r="H188">
            <v>6911.4701999999825</v>
          </cell>
        </row>
        <row r="189">
          <cell r="A189" t="str">
            <v>1.2.1.1.1.84</v>
          </cell>
          <cell r="B189" t="str">
            <v xml:space="preserve">Miranda Lagunas y Asociados S.C.  </v>
          </cell>
          <cell r="C189">
            <v>0</v>
          </cell>
          <cell r="D189">
            <v>160776</v>
          </cell>
          <cell r="E189">
            <v>17864</v>
          </cell>
          <cell r="F189">
            <v>24824</v>
          </cell>
          <cell r="G189">
            <v>0</v>
          </cell>
          <cell r="H189">
            <v>167736</v>
          </cell>
        </row>
        <row r="190">
          <cell r="A190" t="str">
            <v>1.2.1.1.1.85</v>
          </cell>
          <cell r="B190" t="str">
            <v xml:space="preserve">AB&amp;amp;C LEASING DE MEXICO SAPI DE CV  </v>
          </cell>
          <cell r="C190">
            <v>0</v>
          </cell>
          <cell r="D190">
            <v>0</v>
          </cell>
          <cell r="E190">
            <v>11004.47</v>
          </cell>
          <cell r="F190">
            <v>11004.47</v>
          </cell>
          <cell r="G190">
            <v>0</v>
          </cell>
          <cell r="H190">
            <v>0</v>
          </cell>
        </row>
        <row r="191">
          <cell r="A191" t="str">
            <v>1.2.1.1.1.93</v>
          </cell>
          <cell r="B191" t="str">
            <v xml:space="preserve">AUTOBUSES DE LA PIEDAD S.A DE C.V  </v>
          </cell>
          <cell r="C191">
            <v>0</v>
          </cell>
          <cell r="D191">
            <v>0</v>
          </cell>
          <cell r="E191">
            <v>195.5</v>
          </cell>
          <cell r="F191">
            <v>195.5</v>
          </cell>
          <cell r="G191">
            <v>0</v>
          </cell>
          <cell r="H191">
            <v>0</v>
          </cell>
        </row>
        <row r="192">
          <cell r="A192" t="str">
            <v>1.2.1.1.1.98</v>
          </cell>
          <cell r="B192" t="str">
            <v xml:space="preserve">AUTOS PULLMAN S.A. DE C.V.  </v>
          </cell>
          <cell r="C192">
            <v>0</v>
          </cell>
          <cell r="D192">
            <v>0</v>
          </cell>
          <cell r="E192">
            <v>83</v>
          </cell>
          <cell r="F192">
            <v>83</v>
          </cell>
          <cell r="G192">
            <v>0</v>
          </cell>
          <cell r="H192">
            <v>0</v>
          </cell>
        </row>
        <row r="193">
          <cell r="A193" t="str">
            <v>1.2.1.1.1.105</v>
          </cell>
          <cell r="B193" t="str">
            <v xml:space="preserve">PLAZA COMERCIAL ORIENTE, S.A. DE C.V.  </v>
          </cell>
          <cell r="C193">
            <v>0</v>
          </cell>
          <cell r="D193">
            <v>0</v>
          </cell>
          <cell r="E193">
            <v>40</v>
          </cell>
          <cell r="F193">
            <v>40</v>
          </cell>
          <cell r="G193">
            <v>0</v>
          </cell>
          <cell r="H193">
            <v>0</v>
          </cell>
        </row>
        <row r="194">
          <cell r="A194" t="str">
            <v>1.2.1.1.1.131</v>
          </cell>
          <cell r="B194" t="str">
            <v xml:space="preserve">CENTRO MEDICO FARMACIA SA DE CV  </v>
          </cell>
          <cell r="C194">
            <v>0</v>
          </cell>
          <cell r="D194">
            <v>-1665</v>
          </cell>
          <cell r="E194">
            <v>-1665</v>
          </cell>
          <cell r="F194">
            <v>0</v>
          </cell>
          <cell r="G194">
            <v>0</v>
          </cell>
          <cell r="H194">
            <v>0</v>
          </cell>
        </row>
        <row r="195">
          <cell r="A195" t="str">
            <v>1.2.1.1.1.134</v>
          </cell>
          <cell r="B195" t="str">
            <v xml:space="preserve">CESAR VELAZQUEZ MERIN  </v>
          </cell>
          <cell r="C195">
            <v>0</v>
          </cell>
          <cell r="D195">
            <v>2640</v>
          </cell>
          <cell r="E195">
            <v>0</v>
          </cell>
          <cell r="F195">
            <v>0</v>
          </cell>
          <cell r="G195">
            <v>0</v>
          </cell>
          <cell r="H195">
            <v>2640</v>
          </cell>
        </row>
        <row r="196">
          <cell r="A196" t="str">
            <v>1.2.1.1.1.147</v>
          </cell>
          <cell r="B196" t="str">
            <v xml:space="preserve">LANCETA GROUP, S.A. DE C.V.  </v>
          </cell>
          <cell r="C196">
            <v>0</v>
          </cell>
          <cell r="D196">
            <v>0</v>
          </cell>
          <cell r="E196">
            <v>0</v>
          </cell>
          <cell r="F196">
            <v>634.98</v>
          </cell>
          <cell r="G196">
            <v>0</v>
          </cell>
          <cell r="H196">
            <v>634.98</v>
          </cell>
        </row>
        <row r="197">
          <cell r="A197" t="str">
            <v>1.2.1.1.1.157</v>
          </cell>
          <cell r="B197" t="str">
            <v xml:space="preserve">Concesionaria Mexiquense, S.A. DE C.V.  </v>
          </cell>
          <cell r="C197">
            <v>0</v>
          </cell>
          <cell r="D197">
            <v>103.97999999999956</v>
          </cell>
          <cell r="E197">
            <v>181.97</v>
          </cell>
          <cell r="F197">
            <v>77.990000000000009</v>
          </cell>
          <cell r="G197">
            <v>0</v>
          </cell>
          <cell r="H197">
            <v>0</v>
          </cell>
        </row>
        <row r="198">
          <cell r="A198" t="str">
            <v>1.2.1.1.1.178</v>
          </cell>
          <cell r="B198" t="str">
            <v xml:space="preserve">ADT Private Security Services de México S.A. de C.V.  </v>
          </cell>
          <cell r="C198">
            <v>0</v>
          </cell>
          <cell r="D198">
            <v>1463.1700000000055</v>
          </cell>
          <cell r="E198">
            <v>1463.17</v>
          </cell>
          <cell r="F198">
            <v>1463.17</v>
          </cell>
          <cell r="G198">
            <v>0</v>
          </cell>
          <cell r="H198">
            <v>1463.1700000000055</v>
          </cell>
        </row>
        <row r="199">
          <cell r="A199" t="str">
            <v>1.2.1.1.1.184</v>
          </cell>
          <cell r="B199" t="str">
            <v xml:space="preserve">GRUPO HOTELERO H C SA DE CV.  </v>
          </cell>
          <cell r="C199">
            <v>0</v>
          </cell>
          <cell r="D199">
            <v>0</v>
          </cell>
          <cell r="E199">
            <v>350</v>
          </cell>
          <cell r="F199">
            <v>350</v>
          </cell>
          <cell r="G199">
            <v>0</v>
          </cell>
          <cell r="H199">
            <v>0</v>
          </cell>
        </row>
        <row r="200">
          <cell r="A200" t="str">
            <v>1.2.1.1.1.187</v>
          </cell>
          <cell r="B200" t="str">
            <v xml:space="preserve">CADENA COMERCIAL OXXO, S.A. DE C.V.  </v>
          </cell>
          <cell r="C200">
            <v>0</v>
          </cell>
          <cell r="D200">
            <v>-252</v>
          </cell>
          <cell r="E200">
            <v>412.5</v>
          </cell>
          <cell r="F200">
            <v>412.5</v>
          </cell>
          <cell r="G200">
            <v>0</v>
          </cell>
          <cell r="H200">
            <v>-252</v>
          </cell>
        </row>
        <row r="201">
          <cell r="A201" t="str">
            <v>1.2.1.1.1.202</v>
          </cell>
          <cell r="B201" t="str">
            <v xml:space="preserve">KRC SERVICIOS MEDICOS INTEGRALES SAPI DE CV  </v>
          </cell>
          <cell r="C201">
            <v>0</v>
          </cell>
          <cell r="D201">
            <v>0</v>
          </cell>
          <cell r="E201">
            <v>7495.36</v>
          </cell>
          <cell r="F201">
            <v>7495.36</v>
          </cell>
          <cell r="G201">
            <v>0</v>
          </cell>
          <cell r="H201">
            <v>0</v>
          </cell>
        </row>
        <row r="202">
          <cell r="A202" t="str">
            <v>1.2.1.1.1.205</v>
          </cell>
          <cell r="B202" t="str">
            <v xml:space="preserve">STAR MEDICA, S.A. DE C.V.  </v>
          </cell>
          <cell r="C202">
            <v>0</v>
          </cell>
          <cell r="D202">
            <v>42</v>
          </cell>
          <cell r="E202">
            <v>42</v>
          </cell>
          <cell r="F202">
            <v>0</v>
          </cell>
          <cell r="G202">
            <v>0</v>
          </cell>
          <cell r="H202">
            <v>0</v>
          </cell>
        </row>
        <row r="203">
          <cell r="A203" t="str">
            <v>1.2.1.1.1.230</v>
          </cell>
          <cell r="B203" t="str">
            <v xml:space="preserve">OTROS GASTOS  </v>
          </cell>
          <cell r="C203">
            <v>0</v>
          </cell>
          <cell r="D203">
            <v>325.00000000000045</v>
          </cell>
          <cell r="E203">
            <v>0</v>
          </cell>
          <cell r="F203">
            <v>0</v>
          </cell>
          <cell r="G203">
            <v>0</v>
          </cell>
          <cell r="H203">
            <v>325.00000000000045</v>
          </cell>
        </row>
        <row r="204">
          <cell r="A204" t="str">
            <v>1.2.1.1.1.255</v>
          </cell>
          <cell r="B204" t="str">
            <v xml:space="preserve">SEDNA HOSPITAL S.A. DE C.V.  </v>
          </cell>
          <cell r="C204">
            <v>0</v>
          </cell>
          <cell r="D204">
            <v>148</v>
          </cell>
          <cell r="E204">
            <v>0</v>
          </cell>
          <cell r="F204">
            <v>0</v>
          </cell>
          <cell r="G204">
            <v>0</v>
          </cell>
          <cell r="H204">
            <v>148</v>
          </cell>
        </row>
        <row r="205">
          <cell r="A205" t="str">
            <v>1.2.1.1.1.272</v>
          </cell>
          <cell r="B205" t="str">
            <v xml:space="preserve">SERVICIENTIFICA-MEDICA S.A. DE C.V.  </v>
          </cell>
          <cell r="C205">
            <v>0</v>
          </cell>
          <cell r="D205">
            <v>5145.7599999999948</v>
          </cell>
          <cell r="E205">
            <v>0</v>
          </cell>
          <cell r="F205">
            <v>0</v>
          </cell>
          <cell r="G205">
            <v>0</v>
          </cell>
          <cell r="H205">
            <v>5145.7599999999948</v>
          </cell>
        </row>
        <row r="206">
          <cell r="A206" t="str">
            <v>1.2.1.1.1.275</v>
          </cell>
          <cell r="B206" t="str">
            <v xml:space="preserve">JESUS ENRIQUE DE LA CRUZ CASTILLO  </v>
          </cell>
          <cell r="C206">
            <v>0</v>
          </cell>
          <cell r="D206">
            <v>180</v>
          </cell>
          <cell r="E206">
            <v>0</v>
          </cell>
          <cell r="F206">
            <v>0</v>
          </cell>
          <cell r="G206">
            <v>0</v>
          </cell>
          <cell r="H206">
            <v>180</v>
          </cell>
        </row>
        <row r="207">
          <cell r="A207" t="str">
            <v>1.2.1.1.1.279</v>
          </cell>
          <cell r="B207" t="str">
            <v xml:space="preserve">LANCETA HG, S.A. DE C.V.  </v>
          </cell>
          <cell r="C207">
            <v>0</v>
          </cell>
          <cell r="D207">
            <v>1521.3499999999995</v>
          </cell>
          <cell r="E207">
            <v>0</v>
          </cell>
          <cell r="F207">
            <v>0</v>
          </cell>
          <cell r="G207">
            <v>0</v>
          </cell>
          <cell r="H207">
            <v>1521.3499999999995</v>
          </cell>
        </row>
        <row r="208">
          <cell r="A208" t="str">
            <v>1.2.1.1.1.300</v>
          </cell>
          <cell r="B208" t="str">
            <v xml:space="preserve">BRILOS DE MÉXICO S.A. DE C.V.  </v>
          </cell>
          <cell r="C208">
            <v>0</v>
          </cell>
          <cell r="D208">
            <v>34474.060300000012</v>
          </cell>
          <cell r="E208">
            <v>0</v>
          </cell>
          <cell r="F208">
            <v>0</v>
          </cell>
          <cell r="G208">
            <v>0</v>
          </cell>
          <cell r="H208">
            <v>34474.060300000012</v>
          </cell>
        </row>
        <row r="209">
          <cell r="A209" t="str">
            <v>1.2.1.1.1.341</v>
          </cell>
          <cell r="B209" t="str">
            <v xml:space="preserve">JUDHIT MEDINA CONTRERAS  </v>
          </cell>
          <cell r="C209">
            <v>0</v>
          </cell>
          <cell r="D209">
            <v>340</v>
          </cell>
          <cell r="E209">
            <v>0</v>
          </cell>
          <cell r="F209">
            <v>0</v>
          </cell>
          <cell r="G209">
            <v>0</v>
          </cell>
          <cell r="H209">
            <v>340</v>
          </cell>
        </row>
        <row r="210">
          <cell r="A210" t="str">
            <v>1.2.1.1.1.409</v>
          </cell>
          <cell r="B210" t="str">
            <v xml:space="preserve">Crol PFF México SAPI de CV  </v>
          </cell>
          <cell r="C210">
            <v>0</v>
          </cell>
          <cell r="D210">
            <v>0</v>
          </cell>
          <cell r="E210">
            <v>1800</v>
          </cell>
          <cell r="F210">
            <v>1800</v>
          </cell>
          <cell r="G210">
            <v>0</v>
          </cell>
          <cell r="H210">
            <v>0</v>
          </cell>
        </row>
        <row r="211">
          <cell r="A211" t="str">
            <v>1.2.1.1.1.410</v>
          </cell>
          <cell r="B211" t="str">
            <v xml:space="preserve">FIDEICOMISO IRREVOCABLE NUMERO CIB/2981  </v>
          </cell>
          <cell r="C211">
            <v>0</v>
          </cell>
          <cell r="D211">
            <v>0</v>
          </cell>
          <cell r="E211">
            <v>3717.53</v>
          </cell>
          <cell r="F211">
            <v>3717.53</v>
          </cell>
          <cell r="G211">
            <v>0</v>
          </cell>
          <cell r="H211">
            <v>0</v>
          </cell>
        </row>
        <row r="212">
          <cell r="A212" t="str">
            <v>1.2.1.1.1.506</v>
          </cell>
          <cell r="B212" t="str">
            <v xml:space="preserve">MARIA CATALINA ALDAZ SORIANO  </v>
          </cell>
          <cell r="C212">
            <v>0</v>
          </cell>
          <cell r="D212">
            <v>-510</v>
          </cell>
          <cell r="E212">
            <v>-255</v>
          </cell>
          <cell r="F212">
            <v>255</v>
          </cell>
          <cell r="G212">
            <v>0</v>
          </cell>
          <cell r="H212">
            <v>0</v>
          </cell>
        </row>
        <row r="213">
          <cell r="A213" t="str">
            <v>1.2.1.1.1.515</v>
          </cell>
          <cell r="B213" t="str">
            <v xml:space="preserve">INTER MEDICA SOLUTIONS DM S.A. DE C.V.  </v>
          </cell>
          <cell r="C213">
            <v>0</v>
          </cell>
          <cell r="D213">
            <v>22927.239999999998</v>
          </cell>
          <cell r="E213">
            <v>0</v>
          </cell>
          <cell r="F213">
            <v>0</v>
          </cell>
          <cell r="G213">
            <v>0</v>
          </cell>
          <cell r="H213">
            <v>22927.239999999998</v>
          </cell>
        </row>
        <row r="214">
          <cell r="A214" t="str">
            <v>1.2.1.1.1.553</v>
          </cell>
          <cell r="B214" t="str">
            <v xml:space="preserve">SEGUROS BBVA BANCOMER SA DE CV GRUPO FINANCIERO BBVA BANCOMER  </v>
          </cell>
          <cell r="C214">
            <v>0</v>
          </cell>
          <cell r="D214">
            <v>1212.08</v>
          </cell>
          <cell r="E214">
            <v>605.97</v>
          </cell>
          <cell r="F214">
            <v>0</v>
          </cell>
          <cell r="G214">
            <v>0</v>
          </cell>
          <cell r="H214">
            <v>606.1099999999999</v>
          </cell>
        </row>
        <row r="215">
          <cell r="A215" t="str">
            <v>1.2.1.1.1.560</v>
          </cell>
          <cell r="B215" t="str">
            <v xml:space="preserve">PMC PINTURAS SA DE CV  </v>
          </cell>
          <cell r="C215">
            <v>0</v>
          </cell>
          <cell r="D215">
            <v>137.5</v>
          </cell>
          <cell r="E215">
            <v>0</v>
          </cell>
          <cell r="F215">
            <v>0</v>
          </cell>
          <cell r="G215">
            <v>0</v>
          </cell>
          <cell r="H215">
            <v>137.5</v>
          </cell>
        </row>
        <row r="216">
          <cell r="A216" t="str">
            <v>1.2.1.1.1.562</v>
          </cell>
          <cell r="B216" t="str">
            <v xml:space="preserve">PLAYCLIP S DE RL DE CV  </v>
          </cell>
          <cell r="C216">
            <v>0</v>
          </cell>
          <cell r="D216">
            <v>675.3</v>
          </cell>
          <cell r="E216">
            <v>0</v>
          </cell>
          <cell r="F216">
            <v>0</v>
          </cell>
          <cell r="G216">
            <v>0</v>
          </cell>
          <cell r="H216">
            <v>675.3</v>
          </cell>
        </row>
        <row r="217">
          <cell r="A217" t="str">
            <v>1.2.1.1.1.563</v>
          </cell>
          <cell r="B217" t="str">
            <v xml:space="preserve">CABLEBOX S.A. DE C.V.  </v>
          </cell>
          <cell r="C217">
            <v>0</v>
          </cell>
          <cell r="D217">
            <v>696</v>
          </cell>
          <cell r="E217">
            <v>0</v>
          </cell>
          <cell r="F217">
            <v>0</v>
          </cell>
          <cell r="G217">
            <v>0</v>
          </cell>
          <cell r="H217">
            <v>696</v>
          </cell>
        </row>
        <row r="218">
          <cell r="A218" t="str">
            <v>1.2.1.1.1.571</v>
          </cell>
          <cell r="B218" t="str">
            <v xml:space="preserve">MOJO REAL ESTATE, SAPI. DE C.V.  </v>
          </cell>
          <cell r="C218">
            <v>0</v>
          </cell>
          <cell r="D218">
            <v>90</v>
          </cell>
          <cell r="E218">
            <v>90</v>
          </cell>
          <cell r="F218">
            <v>0</v>
          </cell>
          <cell r="G218">
            <v>0</v>
          </cell>
          <cell r="H218">
            <v>0</v>
          </cell>
        </row>
        <row r="219">
          <cell r="A219" t="str">
            <v>1.2.1.1.1.576</v>
          </cell>
          <cell r="B219" t="str">
            <v xml:space="preserve">OPERADORA DE ESTACIONAMIENTOS BICENTENARIO, S.A. DE C.V.  </v>
          </cell>
          <cell r="C219">
            <v>0</v>
          </cell>
          <cell r="D219">
            <v>0</v>
          </cell>
          <cell r="E219">
            <v>65</v>
          </cell>
          <cell r="F219">
            <v>65</v>
          </cell>
          <cell r="G219">
            <v>0</v>
          </cell>
          <cell r="H219">
            <v>0</v>
          </cell>
        </row>
        <row r="220">
          <cell r="A220" t="str">
            <v>1.2.1.1.1.589</v>
          </cell>
          <cell r="B220" t="str">
            <v xml:space="preserve">SERVICIO ORIENTAL SA DE CV  </v>
          </cell>
          <cell r="C220">
            <v>0</v>
          </cell>
          <cell r="D220">
            <v>1012.0999999999894</v>
          </cell>
          <cell r="E220">
            <v>6136.2999999999984</v>
          </cell>
          <cell r="F220">
            <v>5124.2</v>
          </cell>
          <cell r="G220">
            <v>0</v>
          </cell>
          <cell r="H220">
            <v>0</v>
          </cell>
        </row>
        <row r="221">
          <cell r="A221" t="str">
            <v>1.2.1.1.1.596</v>
          </cell>
          <cell r="B221" t="str">
            <v xml:space="preserve">LUIS CABALLERO NAVARRO  </v>
          </cell>
          <cell r="C221">
            <v>0</v>
          </cell>
          <cell r="D221">
            <v>0</v>
          </cell>
          <cell r="E221">
            <v>1041.9100000000001</v>
          </cell>
          <cell r="F221">
            <v>1041.9100000000001</v>
          </cell>
          <cell r="G221">
            <v>0</v>
          </cell>
          <cell r="H221">
            <v>0</v>
          </cell>
        </row>
        <row r="222">
          <cell r="A222" t="str">
            <v>1.2.1.1.1.600</v>
          </cell>
          <cell r="B222" t="str">
            <v xml:space="preserve">GRUPO COSTERA DE MORELOS S.A. DE C.V.  </v>
          </cell>
          <cell r="C222">
            <v>0</v>
          </cell>
          <cell r="D222">
            <v>0</v>
          </cell>
          <cell r="E222">
            <v>900.23</v>
          </cell>
          <cell r="F222">
            <v>900.23</v>
          </cell>
          <cell r="G222">
            <v>0</v>
          </cell>
          <cell r="H222">
            <v>0</v>
          </cell>
        </row>
        <row r="223">
          <cell r="A223" t="str">
            <v>1.2.1.1.1.614</v>
          </cell>
          <cell r="B223" t="str">
            <v xml:space="preserve">SERVICIOS SIMPA SA DE CV  </v>
          </cell>
          <cell r="C223">
            <v>0</v>
          </cell>
          <cell r="D223">
            <v>0</v>
          </cell>
          <cell r="E223">
            <v>1116.5899999999999</v>
          </cell>
          <cell r="F223">
            <v>1116.5899999999999</v>
          </cell>
          <cell r="G223">
            <v>0</v>
          </cell>
          <cell r="H223">
            <v>0</v>
          </cell>
        </row>
        <row r="224">
          <cell r="A224" t="str">
            <v>1.2.1.1.1.627</v>
          </cell>
          <cell r="B224" t="str">
            <v xml:space="preserve">CENTRO HOSPITALARIO MAC S.A. DE C.V.  </v>
          </cell>
          <cell r="C224">
            <v>0</v>
          </cell>
          <cell r="D224">
            <v>25</v>
          </cell>
          <cell r="E224">
            <v>0</v>
          </cell>
          <cell r="F224">
            <v>0</v>
          </cell>
          <cell r="G224">
            <v>0</v>
          </cell>
          <cell r="H224">
            <v>25</v>
          </cell>
        </row>
        <row r="225">
          <cell r="A225" t="str">
            <v>1.2.1.1.1.652</v>
          </cell>
          <cell r="B225" t="str">
            <v xml:space="preserve">P PARK ADMINISTRACION, S.A. DE C.V.  </v>
          </cell>
          <cell r="C225">
            <v>0</v>
          </cell>
          <cell r="D225">
            <v>62</v>
          </cell>
          <cell r="E225">
            <v>31</v>
          </cell>
          <cell r="F225">
            <v>0</v>
          </cell>
          <cell r="G225">
            <v>0</v>
          </cell>
          <cell r="H225">
            <v>31</v>
          </cell>
        </row>
        <row r="226">
          <cell r="A226" t="str">
            <v>1.2.1.1.1.655</v>
          </cell>
          <cell r="B226" t="str">
            <v xml:space="preserve">JAJOMAR, S.A. DE C.V.  </v>
          </cell>
          <cell r="C226">
            <v>0</v>
          </cell>
          <cell r="D226">
            <v>50</v>
          </cell>
          <cell r="E226">
            <v>0</v>
          </cell>
          <cell r="F226">
            <v>0</v>
          </cell>
          <cell r="G226">
            <v>0</v>
          </cell>
          <cell r="H226">
            <v>50</v>
          </cell>
        </row>
        <row r="227">
          <cell r="A227" t="str">
            <v>1.2.1.1.1.660</v>
          </cell>
          <cell r="B227" t="str">
            <v xml:space="preserve">Verificentro Siglo XXI, S.A. de C.V.  </v>
          </cell>
          <cell r="C227">
            <v>0</v>
          </cell>
          <cell r="D227">
            <v>0</v>
          </cell>
          <cell r="E227">
            <v>1170</v>
          </cell>
          <cell r="F227">
            <v>1170</v>
          </cell>
          <cell r="G227">
            <v>0</v>
          </cell>
          <cell r="H227">
            <v>0</v>
          </cell>
        </row>
        <row r="228">
          <cell r="A228" t="str">
            <v>1.2.1.1.1.662</v>
          </cell>
          <cell r="B228" t="str">
            <v xml:space="preserve">TIENDAS TRES B, SA DE CV  </v>
          </cell>
          <cell r="C228">
            <v>0</v>
          </cell>
          <cell r="D228">
            <v>560</v>
          </cell>
          <cell r="E228">
            <v>0</v>
          </cell>
          <cell r="F228">
            <v>0</v>
          </cell>
          <cell r="G228">
            <v>0</v>
          </cell>
          <cell r="H228">
            <v>560</v>
          </cell>
        </row>
        <row r="229">
          <cell r="A229" t="str">
            <v>1.2.1.1.1.683</v>
          </cell>
          <cell r="B229" t="str">
            <v xml:space="preserve">COMERCIALIZADORA DE INSUMOS MIROMEX, S.A. DE C.V.  </v>
          </cell>
          <cell r="C229">
            <v>0</v>
          </cell>
          <cell r="D229">
            <v>1351.21</v>
          </cell>
          <cell r="E229">
            <v>0</v>
          </cell>
          <cell r="F229">
            <v>0</v>
          </cell>
          <cell r="G229">
            <v>0</v>
          </cell>
          <cell r="H229">
            <v>1351.21</v>
          </cell>
        </row>
        <row r="230">
          <cell r="A230" t="str">
            <v>1.2.1.1.1.685</v>
          </cell>
          <cell r="B230" t="str">
            <v xml:space="preserve">RICARDO VILLANUEVA FIERROS  </v>
          </cell>
          <cell r="C230">
            <v>0</v>
          </cell>
          <cell r="D230">
            <v>570</v>
          </cell>
          <cell r="E230">
            <v>570</v>
          </cell>
          <cell r="F230">
            <v>0</v>
          </cell>
          <cell r="G230">
            <v>0</v>
          </cell>
          <cell r="H230">
            <v>0</v>
          </cell>
        </row>
        <row r="231">
          <cell r="A231" t="str">
            <v>1.2.1.1.1.686</v>
          </cell>
          <cell r="B231" t="str">
            <v xml:space="preserve">ALBERTO ADAN ESCOBAR GUADARRAMA  </v>
          </cell>
          <cell r="C231">
            <v>0</v>
          </cell>
          <cell r="D231">
            <v>0</v>
          </cell>
          <cell r="E231">
            <v>20</v>
          </cell>
          <cell r="F231">
            <v>20</v>
          </cell>
          <cell r="G231">
            <v>0</v>
          </cell>
          <cell r="H231">
            <v>0</v>
          </cell>
        </row>
        <row r="232">
          <cell r="A232" t="str">
            <v>1.2.1.1.1.687</v>
          </cell>
          <cell r="B232" t="str">
            <v xml:space="preserve">JORGE MARTINEZ IBARRA  </v>
          </cell>
          <cell r="C232">
            <v>0</v>
          </cell>
          <cell r="D232">
            <v>3103</v>
          </cell>
          <cell r="E232">
            <v>3103</v>
          </cell>
          <cell r="F232">
            <v>0</v>
          </cell>
          <cell r="G232">
            <v>0</v>
          </cell>
          <cell r="H232">
            <v>0</v>
          </cell>
        </row>
        <row r="233">
          <cell r="A233" t="str">
            <v>1.2.1.1.1.688</v>
          </cell>
          <cell r="B233" t="str">
            <v xml:space="preserve">TRANSPORTES CASTORES DE BAJA CALIFORNIA SA DE CV  </v>
          </cell>
          <cell r="C233">
            <v>0</v>
          </cell>
          <cell r="D233">
            <v>0</v>
          </cell>
          <cell r="E233">
            <v>189.08</v>
          </cell>
          <cell r="F233">
            <v>189.08</v>
          </cell>
          <cell r="G233">
            <v>0</v>
          </cell>
          <cell r="H233">
            <v>0</v>
          </cell>
        </row>
        <row r="234">
          <cell r="A234" t="str">
            <v>1.2.1.1.1.689</v>
          </cell>
          <cell r="B234" t="str">
            <v xml:space="preserve">CALIDAD MOTRIZ S.A. DE C.V.  </v>
          </cell>
          <cell r="C234">
            <v>0</v>
          </cell>
          <cell r="D234">
            <v>0</v>
          </cell>
          <cell r="E234">
            <v>2199</v>
          </cell>
          <cell r="F234">
            <v>2199.0001000000002</v>
          </cell>
          <cell r="G234">
            <v>0</v>
          </cell>
          <cell r="H234">
            <v>0</v>
          </cell>
        </row>
        <row r="235">
          <cell r="A235" t="str">
            <v>1.2.1.1.1.690</v>
          </cell>
          <cell r="B235" t="str">
            <v xml:space="preserve">A PAN A, S.A. DE C.V.  </v>
          </cell>
          <cell r="C235">
            <v>0</v>
          </cell>
          <cell r="D235">
            <v>0</v>
          </cell>
          <cell r="E235">
            <v>263</v>
          </cell>
          <cell r="F235">
            <v>263</v>
          </cell>
          <cell r="G235">
            <v>0</v>
          </cell>
          <cell r="H235">
            <v>0</v>
          </cell>
        </row>
        <row r="236">
          <cell r="A236" t="str">
            <v>1.2.1.1.1.691</v>
          </cell>
          <cell r="B236" t="str">
            <v xml:space="preserve">TERMINAL CENTRAL DE AUTOBUSES DEL PONIENTE DEL DF SA DE CV  </v>
          </cell>
          <cell r="C236">
            <v>0</v>
          </cell>
          <cell r="D236">
            <v>0</v>
          </cell>
          <cell r="E236">
            <v>20</v>
          </cell>
          <cell r="F236">
            <v>20</v>
          </cell>
          <cell r="G236">
            <v>0</v>
          </cell>
          <cell r="H236">
            <v>0</v>
          </cell>
        </row>
        <row r="237">
          <cell r="A237" t="str">
            <v>1.2.1.1.1.692</v>
          </cell>
          <cell r="B237" t="str">
            <v xml:space="preserve">Radiomovil Dipsa, S.A. de C.V.  </v>
          </cell>
          <cell r="C237">
            <v>0</v>
          </cell>
          <cell r="D237">
            <v>0</v>
          </cell>
          <cell r="E237">
            <v>5999</v>
          </cell>
          <cell r="F237">
            <v>5999</v>
          </cell>
          <cell r="G237">
            <v>0</v>
          </cell>
          <cell r="H237">
            <v>0</v>
          </cell>
        </row>
        <row r="238">
          <cell r="A238" t="str">
            <v>1.2.1.1.1.701</v>
          </cell>
          <cell r="B238" t="str">
            <v xml:space="preserve">JORDAN RICARDO DE LA TORRE GONZALEZ  </v>
          </cell>
          <cell r="C238">
            <v>0</v>
          </cell>
          <cell r="D238">
            <v>0</v>
          </cell>
          <cell r="E238">
            <v>0</v>
          </cell>
          <cell r="F238">
            <v>89.94</v>
          </cell>
          <cell r="G238">
            <v>0</v>
          </cell>
          <cell r="H238">
            <v>89.94</v>
          </cell>
        </row>
        <row r="239">
          <cell r="A239" t="str">
            <v>1.2.1.3</v>
          </cell>
          <cell r="B239" t="str">
            <v xml:space="preserve"> OBLIGACIONES ACUMULADAS </v>
          </cell>
          <cell r="C239">
            <v>0</v>
          </cell>
          <cell r="D239">
            <v>78686.394670736729</v>
          </cell>
          <cell r="E239">
            <v>197848.07</v>
          </cell>
          <cell r="F239">
            <v>211646.71050000004</v>
          </cell>
          <cell r="G239">
            <v>0</v>
          </cell>
          <cell r="H239">
            <v>92485.035170736766</v>
          </cell>
        </row>
        <row r="240">
          <cell r="A240" t="str">
            <v>1.2.1.3.1</v>
          </cell>
          <cell r="B240" t="str">
            <v xml:space="preserve"> ACREEDORES DIVERSOS </v>
          </cell>
          <cell r="C240">
            <v>0</v>
          </cell>
          <cell r="D240">
            <v>9002.9746707239647</v>
          </cell>
          <cell r="E240">
            <v>42946.37</v>
          </cell>
          <cell r="F240">
            <v>38874.680500000031</v>
          </cell>
          <cell r="G240">
            <v>0</v>
          </cell>
          <cell r="H240">
            <v>4931.2851707239943</v>
          </cell>
        </row>
        <row r="241">
          <cell r="A241" t="str">
            <v>1.2.1.3.1.1</v>
          </cell>
          <cell r="B241" t="str">
            <v xml:space="preserve"> ACREEDORES DIVERSOS NACIONALES </v>
          </cell>
          <cell r="C241">
            <v>0</v>
          </cell>
          <cell r="D241">
            <v>9002.9746707239647</v>
          </cell>
          <cell r="E241">
            <v>42946.37</v>
          </cell>
          <cell r="F241">
            <v>38874.680500000031</v>
          </cell>
          <cell r="G241">
            <v>0</v>
          </cell>
          <cell r="H241">
            <v>4931.2851707239943</v>
          </cell>
        </row>
        <row r="242">
          <cell r="A242" t="str">
            <v>1.2.1.3.1.1.7</v>
          </cell>
          <cell r="B242" t="str">
            <v>RICARDO RAMOS NORIEGA</v>
          </cell>
          <cell r="C242">
            <v>0</v>
          </cell>
          <cell r="D242">
            <v>1216.5500000000002</v>
          </cell>
          <cell r="E242">
            <v>0</v>
          </cell>
          <cell r="F242">
            <v>0</v>
          </cell>
          <cell r="G242">
            <v>0</v>
          </cell>
          <cell r="H242">
            <v>1216.5500000000002</v>
          </cell>
        </row>
        <row r="243">
          <cell r="A243" t="str">
            <v>1.2.1.3.1.1.11</v>
          </cell>
          <cell r="B243" t="str">
            <v>LOURDES VELAZQUEZ MERIN</v>
          </cell>
          <cell r="C243">
            <v>0</v>
          </cell>
          <cell r="D243">
            <v>7786.4246707239654</v>
          </cell>
          <cell r="E243">
            <v>42946.37</v>
          </cell>
          <cell r="F243">
            <v>38874.680500000031</v>
          </cell>
          <cell r="G243">
            <v>0</v>
          </cell>
          <cell r="H243">
            <v>3714.7351707239941</v>
          </cell>
        </row>
        <row r="244">
          <cell r="A244" t="str">
            <v>1.2.1.3.2</v>
          </cell>
          <cell r="B244" t="str">
            <v xml:space="preserve"> IMPUESTOS Y DERECHOS POR PAGAR </v>
          </cell>
          <cell r="C244">
            <v>0</v>
          </cell>
          <cell r="D244">
            <v>48195.560000000056</v>
          </cell>
          <cell r="E244">
            <v>48194</v>
          </cell>
          <cell r="F244">
            <v>41379</v>
          </cell>
          <cell r="G244">
            <v>0</v>
          </cell>
          <cell r="H244">
            <v>41380.560000000056</v>
          </cell>
        </row>
        <row r="245">
          <cell r="A245" t="str">
            <v>1.2.1.3.2.1</v>
          </cell>
          <cell r="B245" t="str">
            <v>IVA POR PAGAR</v>
          </cell>
          <cell r="C245">
            <v>0</v>
          </cell>
          <cell r="D245">
            <v>45334.560000000056</v>
          </cell>
          <cell r="E245">
            <v>45333</v>
          </cell>
          <cell r="F245">
            <v>37477</v>
          </cell>
          <cell r="G245">
            <v>0</v>
          </cell>
          <cell r="H245">
            <v>37478.560000000056</v>
          </cell>
        </row>
        <row r="246">
          <cell r="A246" t="str">
            <v>1.2.1.3.2.3</v>
          </cell>
          <cell r="B246" t="str">
            <v>IMPUESTO ESTATAL SOBRE NOMINAS</v>
          </cell>
          <cell r="C246">
            <v>0</v>
          </cell>
          <cell r="D246">
            <v>2861</v>
          </cell>
          <cell r="E246">
            <v>2861</v>
          </cell>
          <cell r="F246">
            <v>3902</v>
          </cell>
          <cell r="G246">
            <v>0</v>
          </cell>
          <cell r="H246">
            <v>3902</v>
          </cell>
        </row>
        <row r="247">
          <cell r="A247" t="str">
            <v>1.2.1.3.3</v>
          </cell>
          <cell r="B247" t="str">
            <v xml:space="preserve"> CONTRIBUCIONES DE SEGURIDAD SOCIAL POR PAGAR </v>
          </cell>
          <cell r="C247">
            <v>0</v>
          </cell>
          <cell r="D247">
            <v>11226.989999999641</v>
          </cell>
          <cell r="E247">
            <v>11226.99</v>
          </cell>
          <cell r="F247">
            <v>35912.32</v>
          </cell>
          <cell r="G247">
            <v>0</v>
          </cell>
          <cell r="H247">
            <v>35912.319999999643</v>
          </cell>
        </row>
        <row r="248">
          <cell r="A248" t="str">
            <v>1.2.1.3.3.1</v>
          </cell>
          <cell r="B248" t="str">
            <v>CUOTAS PATRONALES IMSS POR PAGAR</v>
          </cell>
          <cell r="C248">
            <v>0</v>
          </cell>
          <cell r="D248">
            <v>11226.989999999874</v>
          </cell>
          <cell r="E248">
            <v>11226.99</v>
          </cell>
          <cell r="F248">
            <v>12266.41</v>
          </cell>
          <cell r="G248">
            <v>0</v>
          </cell>
          <cell r="H248">
            <v>12266.409999999874</v>
          </cell>
        </row>
        <row r="249">
          <cell r="A249" t="str">
            <v>1.2.1.3.3.2</v>
          </cell>
          <cell r="B249" t="str">
            <v>APORTACIONES AL INFONAVIT POR PAGAR</v>
          </cell>
          <cell r="C249">
            <v>0</v>
          </cell>
          <cell r="D249">
            <v>0</v>
          </cell>
          <cell r="E249">
            <v>0</v>
          </cell>
          <cell r="F249">
            <v>11871.46</v>
          </cell>
          <cell r="G249">
            <v>0</v>
          </cell>
          <cell r="H249">
            <v>11871.459999999766</v>
          </cell>
        </row>
        <row r="250">
          <cell r="A250" t="str">
            <v>1.2.1.3.3.3</v>
          </cell>
          <cell r="B250" t="str">
            <v>APORTACIONES AL SAR POR PAGAR</v>
          </cell>
          <cell r="C250">
            <v>0</v>
          </cell>
          <cell r="D250">
            <v>0</v>
          </cell>
          <cell r="E250">
            <v>0</v>
          </cell>
          <cell r="F250">
            <v>11774.45</v>
          </cell>
          <cell r="G250">
            <v>0</v>
          </cell>
          <cell r="H250">
            <v>11774.45</v>
          </cell>
        </row>
        <row r="251">
          <cell r="A251" t="str">
            <v>1.2.1.3.4</v>
          </cell>
          <cell r="B251" t="str">
            <v xml:space="preserve"> BENEFICIOS A LOS EMPLEADOS </v>
          </cell>
          <cell r="C251">
            <v>0</v>
          </cell>
          <cell r="D251">
            <v>10260.870000013063</v>
          </cell>
          <cell r="E251">
            <v>95480.709999999992</v>
          </cell>
          <cell r="F251">
            <v>95480.71</v>
          </cell>
          <cell r="G251">
            <v>0</v>
          </cell>
          <cell r="H251">
            <v>10260.870000013078</v>
          </cell>
        </row>
        <row r="252">
          <cell r="A252" t="str">
            <v>1.2.1.3.4.1</v>
          </cell>
          <cell r="B252" t="str">
            <v xml:space="preserve"> BENEFICIOS DIRECTOS </v>
          </cell>
          <cell r="C252">
            <v>0</v>
          </cell>
          <cell r="D252">
            <v>10260.870000013063</v>
          </cell>
          <cell r="E252">
            <v>95480.709999999992</v>
          </cell>
          <cell r="F252">
            <v>95480.71</v>
          </cell>
          <cell r="G252">
            <v>0</v>
          </cell>
          <cell r="H252">
            <v>10260.870000013078</v>
          </cell>
        </row>
        <row r="253">
          <cell r="A253" t="str">
            <v>1.2.1.3.4.1.1</v>
          </cell>
          <cell r="B253" t="str">
            <v xml:space="preserve"> SUELDOS POR PAGAR </v>
          </cell>
          <cell r="C253">
            <v>0</v>
          </cell>
          <cell r="D253">
            <v>0</v>
          </cell>
          <cell r="E253">
            <v>95480.709999999992</v>
          </cell>
          <cell r="F253">
            <v>95480.71</v>
          </cell>
          <cell r="G253">
            <v>0</v>
          </cell>
          <cell r="H253">
            <v>0</v>
          </cell>
        </row>
        <row r="254">
          <cell r="A254" t="str">
            <v>1.2.1.3.4.1.1.1</v>
          </cell>
          <cell r="B254" t="str">
            <v>SUELDOS POR PAGAR</v>
          </cell>
          <cell r="C254">
            <v>0</v>
          </cell>
          <cell r="D254">
            <v>0</v>
          </cell>
          <cell r="E254">
            <v>95480.709999999992</v>
          </cell>
          <cell r="F254">
            <v>95480.71</v>
          </cell>
          <cell r="G254">
            <v>0</v>
          </cell>
          <cell r="H254">
            <v>0</v>
          </cell>
        </row>
        <row r="255">
          <cell r="A255" t="str">
            <v>1.2.1.3.4.1.5</v>
          </cell>
          <cell r="B255" t="str">
            <v>PARTICIPACION DE LOS TRABAJADORES EN LAS UTILIDADES POR PAGAR</v>
          </cell>
          <cell r="C255">
            <v>0</v>
          </cell>
          <cell r="D255">
            <v>10260.870000000024</v>
          </cell>
          <cell r="E255">
            <v>0</v>
          </cell>
          <cell r="F255">
            <v>0</v>
          </cell>
          <cell r="G255">
            <v>0</v>
          </cell>
          <cell r="H255">
            <v>10260.870000000024</v>
          </cell>
        </row>
        <row r="256">
          <cell r="A256" t="str">
            <v>1.2.1.4</v>
          </cell>
          <cell r="B256" t="str">
            <v xml:space="preserve"> RETENCIONES DE EFECTIVO Y COBROS POR CUENTA DE TERCEROS </v>
          </cell>
          <cell r="C256">
            <v>0</v>
          </cell>
          <cell r="D256">
            <v>26255.759999999718</v>
          </cell>
          <cell r="E256">
            <v>18815.66</v>
          </cell>
          <cell r="F256">
            <v>43187.199999999997</v>
          </cell>
          <cell r="G256">
            <v>0</v>
          </cell>
          <cell r="H256">
            <v>50627.299999999719</v>
          </cell>
        </row>
        <row r="257">
          <cell r="A257" t="str">
            <v>1.2.1.4.1</v>
          </cell>
          <cell r="B257" t="str">
            <v xml:space="preserve"> IMPUESTOS RETENIDOS </v>
          </cell>
          <cell r="C257">
            <v>0</v>
          </cell>
          <cell r="D257">
            <v>14497.599999999606</v>
          </cell>
          <cell r="E257">
            <v>18815.66</v>
          </cell>
          <cell r="F257">
            <v>23409.61</v>
          </cell>
          <cell r="G257">
            <v>0</v>
          </cell>
          <cell r="H257">
            <v>19091.549999999606</v>
          </cell>
        </row>
        <row r="258">
          <cell r="A258" t="str">
            <v>1.2.1.4.1.1</v>
          </cell>
          <cell r="B258" t="str">
            <v xml:space="preserve"> IMPUESTO SOBRE LA RENTA RETENIDO </v>
          </cell>
          <cell r="C258">
            <v>0</v>
          </cell>
          <cell r="D258">
            <v>8390.8699999998862</v>
          </cell>
          <cell r="E258">
            <v>13068</v>
          </cell>
          <cell r="F258">
            <v>15775.08</v>
          </cell>
          <cell r="G258">
            <v>0</v>
          </cell>
          <cell r="H258">
            <v>11097.949999999886</v>
          </cell>
        </row>
        <row r="259">
          <cell r="A259" t="str">
            <v>1.2.1.4.1.1.1</v>
          </cell>
          <cell r="B259" t="str">
            <v xml:space="preserve"> ISR RETENIDO A RESIDENTES EN EL PAIS </v>
          </cell>
          <cell r="C259">
            <v>0</v>
          </cell>
          <cell r="D259">
            <v>8390.8699999998862</v>
          </cell>
          <cell r="E259">
            <v>13068</v>
          </cell>
          <cell r="F259">
            <v>15775.08</v>
          </cell>
          <cell r="G259">
            <v>0</v>
          </cell>
          <cell r="H259">
            <v>11097.949999999886</v>
          </cell>
        </row>
        <row r="260">
          <cell r="A260" t="str">
            <v>1.2.1.4.1.1.1.1</v>
          </cell>
          <cell r="B260" t="str">
            <v>ISR RETENIDO POR SALARIOS</v>
          </cell>
          <cell r="C260">
            <v>0</v>
          </cell>
          <cell r="D260">
            <v>4391.2799999997951</v>
          </cell>
          <cell r="E260">
            <v>9068</v>
          </cell>
          <cell r="F260">
            <v>11775.08</v>
          </cell>
          <cell r="G260">
            <v>0</v>
          </cell>
          <cell r="H260">
            <v>7098.359999999795</v>
          </cell>
        </row>
        <row r="261">
          <cell r="A261" t="str">
            <v>1.2.1.4.1.1.1.4</v>
          </cell>
          <cell r="B261" t="str">
            <v>ISR RETENIDO POR ARRENDAMIENTOS AL 10%</v>
          </cell>
          <cell r="C261">
            <v>0</v>
          </cell>
          <cell r="D261">
            <v>3999.9400000000896</v>
          </cell>
          <cell r="E261">
            <v>4000</v>
          </cell>
          <cell r="F261">
            <v>4000</v>
          </cell>
          <cell r="G261">
            <v>0</v>
          </cell>
          <cell r="H261">
            <v>3999.9400000000896</v>
          </cell>
        </row>
        <row r="262">
          <cell r="A262" t="str">
            <v>1.2.1.4.1.1.1.5</v>
          </cell>
          <cell r="B262" t="str">
            <v>ISR RETENIDO POR HONORARIOS AL 10%</v>
          </cell>
          <cell r="C262">
            <v>0</v>
          </cell>
          <cell r="D262">
            <v>-0.34999999999854481</v>
          </cell>
          <cell r="E262">
            <v>0</v>
          </cell>
          <cell r="F262">
            <v>0</v>
          </cell>
          <cell r="G262">
            <v>0</v>
          </cell>
          <cell r="H262">
            <v>-0.34999999999854481</v>
          </cell>
        </row>
        <row r="263">
          <cell r="A263" t="str">
            <v>1.2.1.4.1.2</v>
          </cell>
          <cell r="B263" t="str">
            <v xml:space="preserve"> IMPUESTO AL VALOR AGREGADO RETENIDO </v>
          </cell>
          <cell r="C263">
            <v>0</v>
          </cell>
          <cell r="D263">
            <v>4264.8700000001991</v>
          </cell>
          <cell r="E263">
            <v>4267</v>
          </cell>
          <cell r="F263">
            <v>4266.6400000000003</v>
          </cell>
          <cell r="G263">
            <v>0</v>
          </cell>
          <cell r="H263">
            <v>4264.5100000001994</v>
          </cell>
        </row>
        <row r="264">
          <cell r="A264" t="str">
            <v>1.2.1.4.1.2.1</v>
          </cell>
          <cell r="B264" t="str">
            <v>IVA RETENIDO POR PAGAR</v>
          </cell>
          <cell r="C264">
            <v>0</v>
          </cell>
          <cell r="D264">
            <v>4264.8700000001991</v>
          </cell>
          <cell r="E264">
            <v>4267</v>
          </cell>
          <cell r="F264">
            <v>4266.6400000000003</v>
          </cell>
          <cell r="G264">
            <v>0</v>
          </cell>
          <cell r="H264">
            <v>4264.5100000001994</v>
          </cell>
        </row>
        <row r="265">
          <cell r="A265" t="str">
            <v>1.2.1.4.1.4</v>
          </cell>
          <cell r="B265" t="str">
            <v xml:space="preserve"> CUOTAS OBRERAS IMSS </v>
          </cell>
          <cell r="C265">
            <v>0</v>
          </cell>
          <cell r="D265">
            <v>1841.8599999995204</v>
          </cell>
          <cell r="E265">
            <v>1480.66</v>
          </cell>
          <cell r="F265">
            <v>3367.89</v>
          </cell>
          <cell r="G265">
            <v>0</v>
          </cell>
          <cell r="H265">
            <v>3729.0899999995199</v>
          </cell>
        </row>
        <row r="266">
          <cell r="A266" t="str">
            <v>1.2.1.4.1.4.1</v>
          </cell>
          <cell r="B266" t="str">
            <v>CUOTAS OBRERAS IMSS</v>
          </cell>
          <cell r="C266">
            <v>0</v>
          </cell>
          <cell r="D266">
            <v>1841.8599999995204</v>
          </cell>
          <cell r="E266">
            <v>1480.66</v>
          </cell>
          <cell r="F266">
            <v>3367.89</v>
          </cell>
          <cell r="G266">
            <v>0</v>
          </cell>
          <cell r="H266">
            <v>3729.0899999995199</v>
          </cell>
        </row>
        <row r="267">
          <cell r="A267" t="str">
            <v>1.2.1.4.2</v>
          </cell>
          <cell r="B267" t="str">
            <v xml:space="preserve"> COBROS POR CUENTA DE TERCEROS </v>
          </cell>
          <cell r="C267">
            <v>0</v>
          </cell>
          <cell r="D267">
            <v>11758.160000000113</v>
          </cell>
          <cell r="E267">
            <v>0</v>
          </cell>
          <cell r="F267">
            <v>19777.59</v>
          </cell>
          <cell r="G267">
            <v>0</v>
          </cell>
          <cell r="H267">
            <v>31535.750000000113</v>
          </cell>
        </row>
        <row r="268">
          <cell r="A268" t="str">
            <v>1.2.1.4.2.1</v>
          </cell>
          <cell r="B268" t="str">
            <v>AMORTIZACION DE CREDITOS INFONAVIT</v>
          </cell>
          <cell r="C268">
            <v>0</v>
          </cell>
          <cell r="D268">
            <v>6415.1800000004005</v>
          </cell>
          <cell r="E268">
            <v>0</v>
          </cell>
          <cell r="F268">
            <v>19179.09</v>
          </cell>
          <cell r="G268">
            <v>0</v>
          </cell>
          <cell r="H268">
            <v>25594.270000000401</v>
          </cell>
        </row>
        <row r="269">
          <cell r="A269" t="str">
            <v>1.2.1.4.2.3</v>
          </cell>
          <cell r="B269" t="str">
            <v>APORTACION VOLUNTARIA AL SAR</v>
          </cell>
          <cell r="C269">
            <v>0</v>
          </cell>
          <cell r="D269">
            <v>5125.71</v>
          </cell>
          <cell r="E269">
            <v>0</v>
          </cell>
          <cell r="F269">
            <v>0</v>
          </cell>
          <cell r="G269">
            <v>0</v>
          </cell>
          <cell r="H269">
            <v>5125.71</v>
          </cell>
        </row>
        <row r="270">
          <cell r="A270" t="str">
            <v>1.2.1.4.2.6</v>
          </cell>
          <cell r="B270" t="str">
            <v>PENSION ALIMENTICIA</v>
          </cell>
          <cell r="C270">
            <v>0</v>
          </cell>
          <cell r="D270">
            <v>217.27000000000407</v>
          </cell>
          <cell r="E270">
            <v>0</v>
          </cell>
          <cell r="F270">
            <v>0</v>
          </cell>
          <cell r="G270">
            <v>0</v>
          </cell>
          <cell r="H270">
            <v>217.27000000000407</v>
          </cell>
        </row>
        <row r="271">
          <cell r="A271" t="str">
            <v>1.2.1.4.2.7</v>
          </cell>
          <cell r="B271" t="str">
            <v>DESCUENTOS DIVERSOS  VIA NOMINA</v>
          </cell>
          <cell r="C271">
            <v>0</v>
          </cell>
          <cell r="D271">
            <v>0</v>
          </cell>
          <cell r="E271">
            <v>0</v>
          </cell>
          <cell r="F271">
            <v>598.5</v>
          </cell>
          <cell r="G271">
            <v>0</v>
          </cell>
          <cell r="H271">
            <v>598.5</v>
          </cell>
        </row>
        <row r="272">
          <cell r="A272" t="str">
            <v>1.2.1.5</v>
          </cell>
          <cell r="B272" t="str">
            <v xml:space="preserve"> ANTICIPOS DE CLIENTES </v>
          </cell>
          <cell r="C272">
            <v>0</v>
          </cell>
          <cell r="D272">
            <v>81308.059946074034</v>
          </cell>
          <cell r="E272">
            <v>881396.54123484774</v>
          </cell>
          <cell r="F272">
            <v>881546.46550000005</v>
          </cell>
          <cell r="G272">
            <v>0</v>
          </cell>
          <cell r="H272">
            <v>81457.984211226401</v>
          </cell>
        </row>
        <row r="273">
          <cell r="A273" t="str">
            <v>1.2.1.5.1</v>
          </cell>
          <cell r="B273" t="str">
            <v xml:space="preserve"> ANTICIPOS DE CLIENTES </v>
          </cell>
          <cell r="C273">
            <v>0</v>
          </cell>
          <cell r="D273">
            <v>81308.059946074034</v>
          </cell>
          <cell r="E273">
            <v>881396.54123484774</v>
          </cell>
          <cell r="F273">
            <v>881546.46550000005</v>
          </cell>
          <cell r="G273">
            <v>0</v>
          </cell>
          <cell r="H273">
            <v>81457.984211226401</v>
          </cell>
        </row>
        <row r="274">
          <cell r="A274" t="str">
            <v>1.2.1.5.1.1</v>
          </cell>
          <cell r="B274" t="str">
            <v xml:space="preserve"> ANTICIPOS DE CLIENTES NACIONALES </v>
          </cell>
          <cell r="C274">
            <v>0</v>
          </cell>
          <cell r="D274">
            <v>81308.059946074034</v>
          </cell>
          <cell r="E274">
            <v>881396.54123484774</v>
          </cell>
          <cell r="F274">
            <v>881546.46550000005</v>
          </cell>
          <cell r="G274">
            <v>0</v>
          </cell>
          <cell r="H274">
            <v>81457.984211226401</v>
          </cell>
        </row>
        <row r="275">
          <cell r="A275" t="str">
            <v>1.2.1.5.1.1.1</v>
          </cell>
          <cell r="B275" t="str">
            <v xml:space="preserve">PUBLICO EN GENERAL  </v>
          </cell>
          <cell r="C275">
            <v>0</v>
          </cell>
          <cell r="D275">
            <v>32440.118984004948</v>
          </cell>
          <cell r="E275">
            <v>7327.5757862070759</v>
          </cell>
          <cell r="F275">
            <v>0</v>
          </cell>
          <cell r="G275">
            <v>0</v>
          </cell>
          <cell r="H275">
            <v>25112.543197797873</v>
          </cell>
        </row>
        <row r="276">
          <cell r="A276" t="str">
            <v>1.2.1.5.1.1.13</v>
          </cell>
          <cell r="B276" t="str">
            <v xml:space="preserve">AXA Seguros, S.A. de C.V.  </v>
          </cell>
          <cell r="C276">
            <v>0</v>
          </cell>
          <cell r="D276">
            <v>29.431034000000182</v>
          </cell>
          <cell r="E276">
            <v>0</v>
          </cell>
          <cell r="F276">
            <v>0</v>
          </cell>
          <cell r="G276">
            <v>0</v>
          </cell>
          <cell r="H276">
            <v>29.431034000000182</v>
          </cell>
        </row>
        <row r="277">
          <cell r="A277" t="str">
            <v>1.2.1.5.1.1.42</v>
          </cell>
          <cell r="B277" t="str">
            <v xml:space="preserve">ORTHOPEDIC MEDICAL CENTER S.A. DE C.V.  </v>
          </cell>
          <cell r="C277">
            <v>0</v>
          </cell>
          <cell r="D277">
            <v>1000</v>
          </cell>
          <cell r="E277">
            <v>0</v>
          </cell>
          <cell r="F277">
            <v>0</v>
          </cell>
          <cell r="G277">
            <v>0</v>
          </cell>
          <cell r="H277">
            <v>1000</v>
          </cell>
        </row>
        <row r="278">
          <cell r="A278" t="str">
            <v>1.2.1.5.1.1.83</v>
          </cell>
          <cell r="B278" t="str">
            <v xml:space="preserve">BRILOS DE MÉXICO S.A. DE C.V.  </v>
          </cell>
          <cell r="C278">
            <v>0</v>
          </cell>
          <cell r="D278">
            <v>21687.12608437927</v>
          </cell>
          <cell r="E278">
            <v>0</v>
          </cell>
          <cell r="F278">
            <v>0</v>
          </cell>
          <cell r="G278">
            <v>0</v>
          </cell>
          <cell r="H278">
            <v>21687.12608437927</v>
          </cell>
        </row>
        <row r="279">
          <cell r="A279" t="str">
            <v>1.2.1.5.1.1.104</v>
          </cell>
          <cell r="B279" t="str">
            <v xml:space="preserve">SERVICIENTIFICA-MEDICA S.A. DE C.V.  </v>
          </cell>
          <cell r="C279">
            <v>0</v>
          </cell>
          <cell r="D279">
            <v>0</v>
          </cell>
          <cell r="E279">
            <v>862068.96551699995</v>
          </cell>
          <cell r="F279">
            <v>862068.96550000005</v>
          </cell>
          <cell r="G279">
            <v>0</v>
          </cell>
          <cell r="H279">
            <v>0</v>
          </cell>
        </row>
        <row r="280">
          <cell r="A280" t="str">
            <v>1.2.1.5.1.1.106</v>
          </cell>
          <cell r="B280" t="str">
            <v xml:space="preserve">VOLKSWAGEN LEASING SA DE CV  </v>
          </cell>
          <cell r="C280">
            <v>0</v>
          </cell>
          <cell r="D280">
            <v>12749.956897</v>
          </cell>
          <cell r="E280">
            <v>0</v>
          </cell>
          <cell r="F280">
            <v>0</v>
          </cell>
          <cell r="G280">
            <v>0</v>
          </cell>
          <cell r="H280">
            <v>12749.956897</v>
          </cell>
        </row>
        <row r="281">
          <cell r="A281" t="str">
            <v>1.2.1.5.1.1.121</v>
          </cell>
          <cell r="B281" t="str">
            <v xml:space="preserve">HBD CENTRO DE CIRUGIA DE CORTA ESTANCIA MEXICO UNO S A P I DE C V  </v>
          </cell>
          <cell r="C281">
            <v>0</v>
          </cell>
          <cell r="D281">
            <v>1000</v>
          </cell>
          <cell r="E281">
            <v>0</v>
          </cell>
          <cell r="F281">
            <v>0</v>
          </cell>
          <cell r="G281">
            <v>0</v>
          </cell>
          <cell r="H281">
            <v>1000</v>
          </cell>
        </row>
        <row r="282">
          <cell r="A282" t="str">
            <v>1.2.1.5.1.1.122</v>
          </cell>
          <cell r="B282" t="str">
            <v>CARLOS PONCE BIUSTOS</v>
          </cell>
          <cell r="C282">
            <v>0</v>
          </cell>
          <cell r="D282">
            <v>15.862069</v>
          </cell>
          <cell r="E282">
            <v>0</v>
          </cell>
          <cell r="F282">
            <v>0</v>
          </cell>
          <cell r="G282">
            <v>0</v>
          </cell>
          <cell r="H282">
            <v>15.862069</v>
          </cell>
        </row>
        <row r="283">
          <cell r="A283" t="str">
            <v>1.2.1.5.1.1.123</v>
          </cell>
          <cell r="B283" t="str">
            <v>FLOR ADRIANA LUNA JAIME</v>
          </cell>
          <cell r="C283">
            <v>0</v>
          </cell>
          <cell r="D283">
            <v>27.043102999999999</v>
          </cell>
          <cell r="E283">
            <v>0</v>
          </cell>
          <cell r="F283">
            <v>0</v>
          </cell>
          <cell r="G283">
            <v>0</v>
          </cell>
          <cell r="H283">
            <v>27.043102999999999</v>
          </cell>
        </row>
        <row r="284">
          <cell r="A284" t="str">
            <v>1.2.1.5.1.1.124</v>
          </cell>
          <cell r="B284" t="str">
            <v>SERGIO GABRIEL NOGUEIRA PARRODI</v>
          </cell>
          <cell r="C284">
            <v>0</v>
          </cell>
          <cell r="D284">
            <v>14.543103</v>
          </cell>
          <cell r="E284">
            <v>0</v>
          </cell>
          <cell r="F284">
            <v>0</v>
          </cell>
          <cell r="G284">
            <v>0</v>
          </cell>
          <cell r="H284">
            <v>14.543103</v>
          </cell>
        </row>
        <row r="285">
          <cell r="A285" t="str">
            <v>1.2.1.5.1.1.126</v>
          </cell>
          <cell r="B285" t="str">
            <v>JANET IVON RODRIGUEZ CASTILLO</v>
          </cell>
          <cell r="C285">
            <v>0</v>
          </cell>
          <cell r="D285">
            <v>8.3448279999999997</v>
          </cell>
          <cell r="E285">
            <v>0</v>
          </cell>
          <cell r="F285">
            <v>0</v>
          </cell>
          <cell r="G285">
            <v>0</v>
          </cell>
          <cell r="H285">
            <v>8.3448279999999997</v>
          </cell>
        </row>
        <row r="286">
          <cell r="A286" t="str">
            <v>1.2.1.5.1.1.127</v>
          </cell>
          <cell r="B286" t="str">
            <v>SOFIA KARINA KURI GARCIA</v>
          </cell>
          <cell r="C286">
            <v>0</v>
          </cell>
          <cell r="D286">
            <v>335.62927199999831</v>
          </cell>
          <cell r="E286">
            <v>0</v>
          </cell>
          <cell r="F286">
            <v>0</v>
          </cell>
          <cell r="G286">
            <v>0</v>
          </cell>
          <cell r="H286">
            <v>335.62927199999831</v>
          </cell>
        </row>
        <row r="287">
          <cell r="A287" t="str">
            <v>1.2.1.5.1.1.143</v>
          </cell>
          <cell r="B287" t="str">
            <v>ERNESTO FELIPE LOPEZ ORTEGA</v>
          </cell>
          <cell r="C287">
            <v>0</v>
          </cell>
          <cell r="D287">
            <v>12000</v>
          </cell>
          <cell r="E287">
            <v>11999.999931640659</v>
          </cell>
          <cell r="F287">
            <v>0</v>
          </cell>
          <cell r="G287">
            <v>0</v>
          </cell>
          <cell r="H287">
            <v>0</v>
          </cell>
        </row>
        <row r="288">
          <cell r="A288" t="str">
            <v>1.2.1.5.1.1.144</v>
          </cell>
          <cell r="B288" t="str">
            <v xml:space="preserve">PROVEEDOR UNIVERSAL DE VERACRUZ, S.A. DE C.V.  </v>
          </cell>
          <cell r="C288">
            <v>0</v>
          </cell>
          <cell r="D288">
            <v>0</v>
          </cell>
          <cell r="E288">
            <v>0</v>
          </cell>
          <cell r="F288">
            <v>19477.5</v>
          </cell>
          <cell r="G288">
            <v>0</v>
          </cell>
          <cell r="H288">
            <v>19477.5</v>
          </cell>
        </row>
        <row r="289">
          <cell r="A289" t="str">
            <v>1.2.1.8</v>
          </cell>
          <cell r="B289" t="str">
            <v xml:space="preserve"> PASIVOS FINANCIEROS E INSTRUMENTOS FINANCIEROS DE DEUDA </v>
          </cell>
          <cell r="C289">
            <v>0</v>
          </cell>
          <cell r="D289">
            <v>249943.46000000078</v>
          </cell>
          <cell r="E289">
            <v>26700.43</v>
          </cell>
          <cell r="F289">
            <v>21444.63</v>
          </cell>
          <cell r="G289">
            <v>0</v>
          </cell>
          <cell r="H289">
            <v>244687.66000000076</v>
          </cell>
        </row>
        <row r="290">
          <cell r="A290" t="str">
            <v>1.2.1.8.1</v>
          </cell>
          <cell r="B290" t="str">
            <v xml:space="preserve"> DOCUMENTOS POR PAGAR </v>
          </cell>
          <cell r="C290">
            <v>0</v>
          </cell>
          <cell r="D290">
            <v>249943.46000000078</v>
          </cell>
          <cell r="E290">
            <v>26700.43</v>
          </cell>
          <cell r="F290">
            <v>21444.63</v>
          </cell>
          <cell r="G290">
            <v>0</v>
          </cell>
          <cell r="H290">
            <v>244687.66000000076</v>
          </cell>
        </row>
        <row r="291">
          <cell r="A291" t="str">
            <v>1.2.1.8.1.1</v>
          </cell>
          <cell r="B291" t="str">
            <v xml:space="preserve"> PRESTAMOS BANCARIOS </v>
          </cell>
          <cell r="C291">
            <v>0</v>
          </cell>
          <cell r="D291">
            <v>249943.46000000078</v>
          </cell>
          <cell r="E291">
            <v>26700.43</v>
          </cell>
          <cell r="F291">
            <v>21444.63</v>
          </cell>
          <cell r="G291">
            <v>0</v>
          </cell>
          <cell r="H291">
            <v>244687.66000000076</v>
          </cell>
        </row>
        <row r="292">
          <cell r="A292" t="str">
            <v>1.2.1.8.1.1.1</v>
          </cell>
          <cell r="B292" t="str">
            <v xml:space="preserve"> PRESTAMOS BANCARIOS NACIONALES </v>
          </cell>
          <cell r="C292">
            <v>0</v>
          </cell>
          <cell r="D292">
            <v>249943.46000000078</v>
          </cell>
          <cell r="E292">
            <v>26700.43</v>
          </cell>
          <cell r="F292">
            <v>21444.63</v>
          </cell>
          <cell r="G292">
            <v>0</v>
          </cell>
          <cell r="H292">
            <v>244687.66000000076</v>
          </cell>
        </row>
        <row r="293">
          <cell r="A293" t="str">
            <v>1.2.1.8.1.1.1.1</v>
          </cell>
          <cell r="B293" t="str">
            <v>T.E. JOSE LUCIO FUENTES LUCIO</v>
          </cell>
          <cell r="C293">
            <v>0</v>
          </cell>
          <cell r="D293">
            <v>141060.84000000078</v>
          </cell>
          <cell r="E293">
            <v>16699.740000000002</v>
          </cell>
          <cell r="F293">
            <v>13530.6</v>
          </cell>
          <cell r="G293">
            <v>0</v>
          </cell>
          <cell r="H293">
            <v>137891.70000000077</v>
          </cell>
        </row>
        <row r="294">
          <cell r="A294" t="str">
            <v>1.2.1.8.1.1.1.2</v>
          </cell>
          <cell r="B294" t="str">
            <v>T.E. LOURDES  VELAZQUEZ MARIN</v>
          </cell>
          <cell r="C294">
            <v>0</v>
          </cell>
          <cell r="D294">
            <v>108882.62</v>
          </cell>
          <cell r="E294">
            <v>10000.69</v>
          </cell>
          <cell r="F294">
            <v>7914.0300000000007</v>
          </cell>
          <cell r="G294">
            <v>0</v>
          </cell>
          <cell r="H294">
            <v>106795.95999999999</v>
          </cell>
        </row>
        <row r="295">
          <cell r="A295" t="str">
            <v>1.2.1.11</v>
          </cell>
          <cell r="B295" t="str">
            <v xml:space="preserve"> OTROS PASIVOS A CORTO PLAZO </v>
          </cell>
          <cell r="C295">
            <v>0</v>
          </cell>
          <cell r="D295">
            <v>546351.6832101905</v>
          </cell>
          <cell r="E295">
            <v>755799.47321463749</v>
          </cell>
          <cell r="F295">
            <v>779987.78450149461</v>
          </cell>
          <cell r="G295">
            <v>0</v>
          </cell>
          <cell r="H295">
            <v>570539.99449704739</v>
          </cell>
        </row>
        <row r="296">
          <cell r="A296" t="str">
            <v>1.2.1.11.1</v>
          </cell>
          <cell r="B296" t="str">
            <v xml:space="preserve"> IMPUESTOS TRASLADADOS COBRADOS </v>
          </cell>
          <cell r="C296">
            <v>0</v>
          </cell>
          <cell r="D296">
            <v>1.7323856502771378</v>
          </cell>
          <cell r="E296">
            <v>367890.94</v>
          </cell>
          <cell r="F296">
            <v>367890.79926949448</v>
          </cell>
          <cell r="G296">
            <v>0</v>
          </cell>
          <cell r="H296">
            <v>1.5916551447589882</v>
          </cell>
        </row>
        <row r="297">
          <cell r="A297" t="str">
            <v>1.2.1.11.1.1</v>
          </cell>
          <cell r="B297" t="str">
            <v xml:space="preserve"> IVA TRASLADADO COBRADO </v>
          </cell>
          <cell r="C297">
            <v>0</v>
          </cell>
          <cell r="D297">
            <v>1.7323856502771378</v>
          </cell>
          <cell r="E297">
            <v>367890.94</v>
          </cell>
          <cell r="F297">
            <v>367890.79926949448</v>
          </cell>
          <cell r="G297">
            <v>0</v>
          </cell>
          <cell r="H297">
            <v>1.5916551447589882</v>
          </cell>
        </row>
        <row r="298">
          <cell r="A298" t="str">
            <v>1.2.1.11.1.1.1</v>
          </cell>
          <cell r="B298" t="str">
            <v>IVA TRASLADADO COBRADO</v>
          </cell>
          <cell r="C298">
            <v>0</v>
          </cell>
          <cell r="D298">
            <v>1.7323856502771378</v>
          </cell>
          <cell r="E298">
            <v>367890.94</v>
          </cell>
          <cell r="F298">
            <v>367890.79926949448</v>
          </cell>
          <cell r="G298">
            <v>0</v>
          </cell>
          <cell r="H298">
            <v>1.5916551447589882</v>
          </cell>
        </row>
        <row r="299">
          <cell r="A299" t="str">
            <v>1.2.1.11.2</v>
          </cell>
          <cell r="B299" t="str">
            <v xml:space="preserve"> IMPUESTOS TRASLADADOS NO COBRADOS </v>
          </cell>
          <cell r="C299">
            <v>0</v>
          </cell>
          <cell r="D299">
            <v>546349.95082454011</v>
          </cell>
          <cell r="E299">
            <v>367866.81321463757</v>
          </cell>
          <cell r="F299">
            <v>392055.26523200009</v>
          </cell>
          <cell r="G299">
            <v>0</v>
          </cell>
          <cell r="H299">
            <v>570538.40284190257</v>
          </cell>
        </row>
        <row r="300">
          <cell r="A300" t="str">
            <v>1.2.1.11.2.1</v>
          </cell>
          <cell r="B300" t="str">
            <v xml:space="preserve"> IVA TRASLADADO NO COBRADO </v>
          </cell>
          <cell r="C300">
            <v>0</v>
          </cell>
          <cell r="D300">
            <v>546349.95082454011</v>
          </cell>
          <cell r="E300">
            <v>367866.81321463757</v>
          </cell>
          <cell r="F300">
            <v>392055.26523200009</v>
          </cell>
          <cell r="G300">
            <v>0</v>
          </cell>
          <cell r="H300">
            <v>570538.40284190257</v>
          </cell>
        </row>
        <row r="301">
          <cell r="A301" t="str">
            <v>1.2.1.11.2.1.1</v>
          </cell>
          <cell r="B301" t="str">
            <v>IVA TRASLADADO 16% NO COBRADO</v>
          </cell>
          <cell r="C301">
            <v>0</v>
          </cell>
          <cell r="D301">
            <v>546349.95082454011</v>
          </cell>
          <cell r="E301">
            <v>367866.81321463757</v>
          </cell>
          <cell r="F301">
            <v>392055.26523200009</v>
          </cell>
          <cell r="G301">
            <v>0</v>
          </cell>
          <cell r="H301">
            <v>570538.40284190257</v>
          </cell>
        </row>
        <row r="302">
          <cell r="A302" t="str">
            <v>1.2.1.11.3</v>
          </cell>
          <cell r="B302" t="str">
            <v xml:space="preserve"> IMPUESTOS RETENIDOS NO PAGADOS </v>
          </cell>
          <cell r="C302">
            <v>0</v>
          </cell>
          <cell r="D302">
            <v>0</v>
          </cell>
          <cell r="E302">
            <v>20041.72</v>
          </cell>
          <cell r="F302">
            <v>20041.72</v>
          </cell>
          <cell r="G302">
            <v>0</v>
          </cell>
          <cell r="H302">
            <v>0</v>
          </cell>
        </row>
        <row r="303">
          <cell r="A303" t="str">
            <v>1.2.1.11.3.1</v>
          </cell>
          <cell r="B303" t="str">
            <v xml:space="preserve"> ISR RETENIDO NO PAGADO </v>
          </cell>
          <cell r="C303">
            <v>0</v>
          </cell>
          <cell r="D303">
            <v>0</v>
          </cell>
          <cell r="E303">
            <v>15775.08</v>
          </cell>
          <cell r="F303">
            <v>15775.08</v>
          </cell>
          <cell r="G303">
            <v>0</v>
          </cell>
          <cell r="H303">
            <v>0</v>
          </cell>
        </row>
        <row r="304">
          <cell r="A304" t="str">
            <v>1.2.1.11.3.1.1</v>
          </cell>
          <cell r="B304" t="str">
            <v xml:space="preserve"> ISR RETENIDO A RESIDENTES EN EL PAIS NO PAGADO </v>
          </cell>
          <cell r="C304">
            <v>0</v>
          </cell>
          <cell r="D304">
            <v>0</v>
          </cell>
          <cell r="E304">
            <v>15775.08</v>
          </cell>
          <cell r="F304">
            <v>15775.08</v>
          </cell>
          <cell r="G304">
            <v>0</v>
          </cell>
          <cell r="H304">
            <v>0</v>
          </cell>
        </row>
        <row r="305">
          <cell r="A305" t="str">
            <v>1.2.1.11.3.1.1.1</v>
          </cell>
          <cell r="B305" t="str">
            <v>ISR RETENIDO POR SALARIOS</v>
          </cell>
          <cell r="C305">
            <v>0</v>
          </cell>
          <cell r="D305">
            <v>0</v>
          </cell>
          <cell r="E305">
            <v>11775.08</v>
          </cell>
          <cell r="F305">
            <v>11775.08</v>
          </cell>
          <cell r="G305">
            <v>0</v>
          </cell>
          <cell r="H305">
            <v>0</v>
          </cell>
        </row>
        <row r="306">
          <cell r="A306" t="str">
            <v>1.2.1.11.3.1.1.4</v>
          </cell>
          <cell r="B306" t="str">
            <v>ISR RETENIDO POR ARRENDAMIENTOS  AL 10% NO PAGADO</v>
          </cell>
          <cell r="C306">
            <v>0</v>
          </cell>
          <cell r="D306">
            <v>0</v>
          </cell>
          <cell r="E306">
            <v>4000</v>
          </cell>
          <cell r="F306">
            <v>4000</v>
          </cell>
          <cell r="G306">
            <v>0</v>
          </cell>
          <cell r="H306">
            <v>0</v>
          </cell>
        </row>
        <row r="307">
          <cell r="A307" t="str">
            <v>1.2.1.11.3.2</v>
          </cell>
          <cell r="B307" t="str">
            <v xml:space="preserve"> IVA RETENIDO NO PAGADO </v>
          </cell>
          <cell r="C307">
            <v>0</v>
          </cell>
          <cell r="D307">
            <v>0</v>
          </cell>
          <cell r="E307">
            <v>4266.6400000000003</v>
          </cell>
          <cell r="F307">
            <v>4266.6400000000003</v>
          </cell>
          <cell r="G307">
            <v>0</v>
          </cell>
          <cell r="H307">
            <v>0</v>
          </cell>
        </row>
        <row r="308">
          <cell r="A308" t="str">
            <v>1.2.1.11.3.2.1</v>
          </cell>
          <cell r="B308" t="str">
            <v>IVA RETENCION  2/3 NO PAGADO</v>
          </cell>
          <cell r="C308">
            <v>0</v>
          </cell>
          <cell r="D308">
            <v>0</v>
          </cell>
          <cell r="E308">
            <v>4266.6400000000003</v>
          </cell>
          <cell r="F308">
            <v>4266.6400000000003</v>
          </cell>
          <cell r="G308">
            <v>0</v>
          </cell>
          <cell r="H308">
            <v>0</v>
          </cell>
        </row>
        <row r="309">
          <cell r="A309" t="str">
            <v>1.3</v>
          </cell>
          <cell r="B309" t="str">
            <v xml:space="preserve"> CAPITAL CONTABLE </v>
          </cell>
          <cell r="C309">
            <v>0</v>
          </cell>
          <cell r="D309">
            <v>5676743.4902666397</v>
          </cell>
          <cell r="E309">
            <v>0</v>
          </cell>
          <cell r="F309">
            <v>0</v>
          </cell>
          <cell r="G309">
            <v>0</v>
          </cell>
          <cell r="H309">
            <v>5676743.4902666397</v>
          </cell>
        </row>
        <row r="310">
          <cell r="A310" t="str">
            <v>1.3.1</v>
          </cell>
          <cell r="B310" t="str">
            <v xml:space="preserve"> CAPITAL CONTRIBUIDO </v>
          </cell>
          <cell r="C310">
            <v>0</v>
          </cell>
          <cell r="D310">
            <v>1650000</v>
          </cell>
          <cell r="E310">
            <v>0</v>
          </cell>
          <cell r="F310">
            <v>0</v>
          </cell>
          <cell r="G310">
            <v>0</v>
          </cell>
          <cell r="H310">
            <v>1650000</v>
          </cell>
        </row>
        <row r="311">
          <cell r="A311" t="str">
            <v>1.3.1.1</v>
          </cell>
          <cell r="B311" t="str">
            <v xml:space="preserve"> CAPITAL SOCIAL </v>
          </cell>
          <cell r="C311">
            <v>0</v>
          </cell>
          <cell r="D311">
            <v>1600000</v>
          </cell>
          <cell r="E311">
            <v>0</v>
          </cell>
          <cell r="F311">
            <v>0</v>
          </cell>
          <cell r="G311">
            <v>0</v>
          </cell>
          <cell r="H311">
            <v>1600000</v>
          </cell>
        </row>
        <row r="312">
          <cell r="A312" t="str">
            <v>1.3.1.1.1</v>
          </cell>
          <cell r="B312" t="str">
            <v xml:space="preserve"> CAPITAL SOCIAL FIJO </v>
          </cell>
          <cell r="C312">
            <v>0</v>
          </cell>
          <cell r="D312">
            <v>1600000</v>
          </cell>
          <cell r="E312">
            <v>0</v>
          </cell>
          <cell r="F312">
            <v>0</v>
          </cell>
          <cell r="G312">
            <v>0</v>
          </cell>
          <cell r="H312">
            <v>1600000</v>
          </cell>
        </row>
        <row r="313">
          <cell r="A313" t="str">
            <v>1.3.1.1.1.1</v>
          </cell>
          <cell r="B313" t="str">
            <v xml:space="preserve"> CAPITAL SOCIAL FIJO SUSCRITO </v>
          </cell>
          <cell r="C313">
            <v>0</v>
          </cell>
          <cell r="D313">
            <v>1600000</v>
          </cell>
          <cell r="E313">
            <v>0</v>
          </cell>
          <cell r="F313">
            <v>0</v>
          </cell>
          <cell r="G313">
            <v>0</v>
          </cell>
          <cell r="H313">
            <v>1600000</v>
          </cell>
        </row>
        <row r="314">
          <cell r="A314" t="str">
            <v>1.3.1.1.1.1.1</v>
          </cell>
          <cell r="B314" t="str">
            <v>CAPITAL SOCIAL FIJO SUSCRITO</v>
          </cell>
          <cell r="C314">
            <v>0</v>
          </cell>
          <cell r="D314">
            <v>1600000</v>
          </cell>
          <cell r="E314">
            <v>0</v>
          </cell>
          <cell r="F314">
            <v>0</v>
          </cell>
          <cell r="G314">
            <v>0</v>
          </cell>
          <cell r="H314">
            <v>1600000</v>
          </cell>
        </row>
        <row r="315">
          <cell r="A315" t="str">
            <v>1.3.1.2</v>
          </cell>
          <cell r="B315" t="str">
            <v xml:space="preserve"> APORTACIONES PARA FUTUROS AUMENTOS DE CAPITAL </v>
          </cell>
          <cell r="C315">
            <v>0</v>
          </cell>
          <cell r="D315">
            <v>50000</v>
          </cell>
          <cell r="E315">
            <v>0</v>
          </cell>
          <cell r="F315">
            <v>0</v>
          </cell>
          <cell r="G315">
            <v>0</v>
          </cell>
          <cell r="H315">
            <v>50000</v>
          </cell>
        </row>
        <row r="316">
          <cell r="A316" t="str">
            <v>1.3.1.2.1</v>
          </cell>
          <cell r="B316" t="str">
            <v xml:space="preserve"> APORTACIONES PARA FUTUROS AUMENTOS DE CAPITAL </v>
          </cell>
          <cell r="C316">
            <v>0</v>
          </cell>
          <cell r="D316">
            <v>50000</v>
          </cell>
          <cell r="E316">
            <v>0</v>
          </cell>
          <cell r="F316">
            <v>0</v>
          </cell>
          <cell r="G316">
            <v>0</v>
          </cell>
          <cell r="H316">
            <v>50000</v>
          </cell>
        </row>
        <row r="317">
          <cell r="A317" t="str">
            <v>1.3.1.2.1.2</v>
          </cell>
          <cell r="B317" t="str">
            <v>LOURDES VELAZQUEZ MERIN</v>
          </cell>
          <cell r="C317">
            <v>0</v>
          </cell>
          <cell r="D317">
            <v>50000</v>
          </cell>
          <cell r="E317">
            <v>0</v>
          </cell>
          <cell r="F317">
            <v>0</v>
          </cell>
          <cell r="G317">
            <v>0</v>
          </cell>
          <cell r="H317">
            <v>50000</v>
          </cell>
        </row>
        <row r="318">
          <cell r="A318" t="str">
            <v>1.3.2</v>
          </cell>
          <cell r="B318" t="str">
            <v xml:space="preserve"> CAPITAL GANADO (DEFICIT) </v>
          </cell>
          <cell r="C318">
            <v>0</v>
          </cell>
          <cell r="D318">
            <v>4026743.4902666397</v>
          </cell>
          <cell r="E318">
            <v>0</v>
          </cell>
          <cell r="F318">
            <v>0</v>
          </cell>
          <cell r="G318">
            <v>0</v>
          </cell>
          <cell r="H318">
            <v>4026743.4902666397</v>
          </cell>
        </row>
        <row r="319">
          <cell r="A319" t="str">
            <v>1.3.2.1</v>
          </cell>
          <cell r="B319" t="str">
            <v xml:space="preserve"> UTILIDADES O PERDIDAS ACUMULADAS </v>
          </cell>
          <cell r="C319">
            <v>0</v>
          </cell>
          <cell r="D319">
            <v>4026743.4902666397</v>
          </cell>
          <cell r="E319">
            <v>0</v>
          </cell>
          <cell r="F319">
            <v>0</v>
          </cell>
          <cell r="G319">
            <v>0</v>
          </cell>
          <cell r="H319">
            <v>4026743.4902666397</v>
          </cell>
        </row>
        <row r="320">
          <cell r="A320" t="str">
            <v>1.3.2.1.1</v>
          </cell>
          <cell r="B320" t="str">
            <v xml:space="preserve"> UTILIDADES RETENIDAS DE EJERCICIOS ANTERIORES </v>
          </cell>
          <cell r="C320">
            <v>0</v>
          </cell>
          <cell r="D320">
            <v>6686091.2041087747</v>
          </cell>
          <cell r="E320">
            <v>0</v>
          </cell>
          <cell r="F320">
            <v>0</v>
          </cell>
          <cell r="G320">
            <v>0</v>
          </cell>
          <cell r="H320">
            <v>6686091.2041087747</v>
          </cell>
        </row>
        <row r="321">
          <cell r="A321" t="str">
            <v>1.3.2.1.1.1</v>
          </cell>
          <cell r="B321" t="str">
            <v>Ejercicio 2017</v>
          </cell>
          <cell r="C321">
            <v>0</v>
          </cell>
          <cell r="D321">
            <v>1032976.6099999999</v>
          </cell>
          <cell r="E321">
            <v>0</v>
          </cell>
          <cell r="F321">
            <v>0</v>
          </cell>
          <cell r="G321">
            <v>0</v>
          </cell>
          <cell r="H321">
            <v>1032976.6099999999</v>
          </cell>
        </row>
        <row r="322">
          <cell r="A322" t="str">
            <v>1.3.2.1.1.2</v>
          </cell>
          <cell r="B322" t="str">
            <v>Ejercicio 2016</v>
          </cell>
          <cell r="C322">
            <v>0</v>
          </cell>
          <cell r="D322">
            <v>690471.02</v>
          </cell>
          <cell r="E322">
            <v>0</v>
          </cell>
          <cell r="F322">
            <v>0</v>
          </cell>
          <cell r="G322">
            <v>0</v>
          </cell>
          <cell r="H322">
            <v>690471.02</v>
          </cell>
        </row>
        <row r="323">
          <cell r="A323" t="str">
            <v>1.3.2.1.1.3</v>
          </cell>
          <cell r="B323" t="str">
            <v>Ejercicio 2015</v>
          </cell>
          <cell r="C323">
            <v>0</v>
          </cell>
          <cell r="D323">
            <v>412876.97</v>
          </cell>
          <cell r="E323">
            <v>0</v>
          </cell>
          <cell r="F323">
            <v>0</v>
          </cell>
          <cell r="G323">
            <v>0</v>
          </cell>
          <cell r="H323">
            <v>412876.97</v>
          </cell>
        </row>
        <row r="324">
          <cell r="A324" t="str">
            <v>1.3.2.1.1.4</v>
          </cell>
          <cell r="B324" t="str">
            <v>Ejercicio 2014</v>
          </cell>
          <cell r="C324">
            <v>0</v>
          </cell>
          <cell r="D324">
            <v>111882.62</v>
          </cell>
          <cell r="E324">
            <v>0</v>
          </cell>
          <cell r="F324">
            <v>0</v>
          </cell>
          <cell r="G324">
            <v>0</v>
          </cell>
          <cell r="H324">
            <v>111882.62</v>
          </cell>
        </row>
        <row r="325">
          <cell r="A325" t="str">
            <v>1.3.2.1.1.5</v>
          </cell>
          <cell r="B325" t="str">
            <v>Ejercicio 2013</v>
          </cell>
          <cell r="C325">
            <v>0</v>
          </cell>
          <cell r="D325">
            <v>7310.9</v>
          </cell>
          <cell r="E325">
            <v>0</v>
          </cell>
          <cell r="F325">
            <v>0</v>
          </cell>
          <cell r="G325">
            <v>0</v>
          </cell>
          <cell r="H325">
            <v>7310.9</v>
          </cell>
        </row>
        <row r="326">
          <cell r="A326" t="str">
            <v>1.3.2.1.1.6</v>
          </cell>
          <cell r="B326" t="str">
            <v>Ejercicio 2011</v>
          </cell>
          <cell r="C326">
            <v>0</v>
          </cell>
          <cell r="D326">
            <v>1126263.18</v>
          </cell>
          <cell r="E326">
            <v>0</v>
          </cell>
          <cell r="F326">
            <v>0</v>
          </cell>
          <cell r="G326">
            <v>0</v>
          </cell>
          <cell r="H326">
            <v>1126263.18</v>
          </cell>
        </row>
        <row r="327">
          <cell r="A327" t="str">
            <v>1.3.2.1.1.7</v>
          </cell>
          <cell r="B327" t="str">
            <v>Ejercicio 2010</v>
          </cell>
          <cell r="C327">
            <v>0</v>
          </cell>
          <cell r="D327">
            <v>2877738</v>
          </cell>
          <cell r="E327">
            <v>0</v>
          </cell>
          <cell r="F327">
            <v>0</v>
          </cell>
          <cell r="G327">
            <v>0</v>
          </cell>
          <cell r="H327">
            <v>2877738</v>
          </cell>
        </row>
        <row r="328">
          <cell r="A328" t="str">
            <v>1.3.2.1.1.8</v>
          </cell>
          <cell r="B328" t="str">
            <v>Ejercicio 2018</v>
          </cell>
          <cell r="C328">
            <v>0</v>
          </cell>
          <cell r="D328">
            <v>426571.9041087745</v>
          </cell>
          <cell r="E328">
            <v>0</v>
          </cell>
          <cell r="F328">
            <v>0</v>
          </cell>
          <cell r="G328">
            <v>0</v>
          </cell>
          <cell r="H328">
            <v>426571.9041087745</v>
          </cell>
        </row>
        <row r="329">
          <cell r="A329" t="str">
            <v>1.3.2.1.2</v>
          </cell>
          <cell r="B329" t="str">
            <v xml:space="preserve"> PERDIDAS ACUMULADAS DE EJERCICIOS ANTERIORES </v>
          </cell>
          <cell r="C329">
            <v>2659347.7138421349</v>
          </cell>
          <cell r="D329">
            <v>0</v>
          </cell>
          <cell r="E329">
            <v>0</v>
          </cell>
          <cell r="F329">
            <v>0</v>
          </cell>
          <cell r="G329">
            <v>2659347.7138421349</v>
          </cell>
          <cell r="H329">
            <v>0</v>
          </cell>
        </row>
        <row r="330">
          <cell r="A330" t="str">
            <v>1.3.2.1.2.1</v>
          </cell>
          <cell r="B330" t="str">
            <v>Ejercicio 2019</v>
          </cell>
          <cell r="C330">
            <v>1350488.132702125</v>
          </cell>
          <cell r="D330">
            <v>0</v>
          </cell>
          <cell r="E330">
            <v>0</v>
          </cell>
          <cell r="F330">
            <v>0</v>
          </cell>
          <cell r="G330">
            <v>1350488.132702125</v>
          </cell>
          <cell r="H330">
            <v>0</v>
          </cell>
        </row>
        <row r="331">
          <cell r="A331" t="str">
            <v>1.3.2.1.2.2</v>
          </cell>
          <cell r="B331" t="str">
            <v>Ejercicio 2020</v>
          </cell>
          <cell r="C331">
            <v>1308859.5811400099</v>
          </cell>
          <cell r="D331">
            <v>0</v>
          </cell>
          <cell r="E331">
            <v>0</v>
          </cell>
          <cell r="F331">
            <v>0</v>
          </cell>
          <cell r="G331">
            <v>1308859.5811400099</v>
          </cell>
          <cell r="H331">
            <v>0</v>
          </cell>
        </row>
        <row r="332">
          <cell r="A332" t="str">
            <v>2.1</v>
          </cell>
          <cell r="B332" t="str">
            <v xml:space="preserve"> VENTAS O INGRESOS NETOS </v>
          </cell>
          <cell r="C332">
            <v>0</v>
          </cell>
          <cell r="D332">
            <v>12313310.550177628</v>
          </cell>
          <cell r="E332">
            <v>0</v>
          </cell>
          <cell r="F332">
            <v>2450345.4077000008</v>
          </cell>
          <cell r="G332">
            <v>0</v>
          </cell>
          <cell r="H332">
            <v>14763655.95787763</v>
          </cell>
        </row>
        <row r="333">
          <cell r="A333" t="str">
            <v>2.1.1</v>
          </cell>
          <cell r="B333" t="str">
            <v xml:space="preserve"> VENTAS NETAS DE MERCANCIA </v>
          </cell>
          <cell r="C333">
            <v>0</v>
          </cell>
          <cell r="D333">
            <v>10458008.551577628</v>
          </cell>
          <cell r="E333">
            <v>0</v>
          </cell>
          <cell r="F333">
            <v>2280961.597300001</v>
          </cell>
          <cell r="G333">
            <v>0</v>
          </cell>
          <cell r="H333">
            <v>12738970.14887763</v>
          </cell>
        </row>
        <row r="334">
          <cell r="A334" t="str">
            <v>2.1.1.1</v>
          </cell>
          <cell r="B334" t="str">
            <v xml:space="preserve"> VENTAS NETAS DE MERCANCIAS NACIONALES </v>
          </cell>
          <cell r="C334">
            <v>0</v>
          </cell>
          <cell r="D334">
            <v>10458008.551577628</v>
          </cell>
          <cell r="E334">
            <v>0</v>
          </cell>
          <cell r="F334">
            <v>2280961.597300001</v>
          </cell>
          <cell r="G334">
            <v>0</v>
          </cell>
          <cell r="H334">
            <v>12738970.14887763</v>
          </cell>
        </row>
        <row r="335">
          <cell r="A335" t="str">
            <v>2.1.1.1.1</v>
          </cell>
          <cell r="B335" t="str">
            <v xml:space="preserve"> VENTAS Y/O SERVICIOS GRAVADOS A LA TASA GENERAL </v>
          </cell>
          <cell r="C335">
            <v>0</v>
          </cell>
          <cell r="D335">
            <v>10590810.571580628</v>
          </cell>
          <cell r="E335">
            <v>0</v>
          </cell>
          <cell r="F335">
            <v>2280961.597300001</v>
          </cell>
          <cell r="G335">
            <v>0</v>
          </cell>
          <cell r="H335">
            <v>12871772.16888063</v>
          </cell>
        </row>
        <row r="336">
          <cell r="A336" t="str">
            <v>2.1.1.1.1.1</v>
          </cell>
          <cell r="B336" t="str">
            <v>VENTAS Y/O SERVICIOS GRAVADOS A LA TASA GENERAL DE CONTADO</v>
          </cell>
          <cell r="C336">
            <v>0</v>
          </cell>
          <cell r="D336">
            <v>4025030.7450799588</v>
          </cell>
          <cell r="E336">
            <v>0</v>
          </cell>
          <cell r="F336">
            <v>401088.58730000001</v>
          </cell>
          <cell r="G336">
            <v>0</v>
          </cell>
          <cell r="H336">
            <v>4426119.3323799586</v>
          </cell>
        </row>
        <row r="337">
          <cell r="A337" t="str">
            <v>2.1.1.1.1.2</v>
          </cell>
          <cell r="B337" t="str">
            <v>VENTAS Y/O SERVICIOS GRAVADOS A LA TASA GENERAL A CREDITO</v>
          </cell>
          <cell r="C337">
            <v>0</v>
          </cell>
          <cell r="D337">
            <v>6565779.8265006691</v>
          </cell>
          <cell r="E337">
            <v>0</v>
          </cell>
          <cell r="F337">
            <v>1879873.0100000009</v>
          </cell>
          <cell r="G337">
            <v>0</v>
          </cell>
          <cell r="H337">
            <v>8445652.8365006708</v>
          </cell>
        </row>
        <row r="338">
          <cell r="A338" t="str">
            <v>2.1.1.1.4</v>
          </cell>
          <cell r="B338" t="str">
            <v xml:space="preserve"> DEVOLUCIONES, REBAJAS Y BONIFICACIONES SOBRE VENTAS NACIONALES </v>
          </cell>
          <cell r="C338">
            <v>132802.02000300004</v>
          </cell>
          <cell r="D338">
            <v>0</v>
          </cell>
          <cell r="E338">
            <v>0</v>
          </cell>
          <cell r="F338">
            <v>0</v>
          </cell>
          <cell r="G338">
            <v>132802.02000300004</v>
          </cell>
          <cell r="H338">
            <v>0</v>
          </cell>
        </row>
        <row r="339">
          <cell r="A339" t="str">
            <v>2.1.1.1.4.1</v>
          </cell>
          <cell r="B339" t="str">
            <v xml:space="preserve"> DEVOLUCIONES SOBRE VENTAS NACIONALES </v>
          </cell>
          <cell r="C339">
            <v>126222.02000000002</v>
          </cell>
          <cell r="D339">
            <v>0</v>
          </cell>
          <cell r="E339">
            <v>0</v>
          </cell>
          <cell r="F339">
            <v>0</v>
          </cell>
          <cell r="G339">
            <v>126222.02000000002</v>
          </cell>
          <cell r="H339">
            <v>0</v>
          </cell>
        </row>
        <row r="340">
          <cell r="A340" t="str">
            <v>2.1.1.1.4.1.1</v>
          </cell>
          <cell r="B340" t="str">
            <v>DEVOLUCIONES SOBRE VENTAS NACIONALES A LA TASA GENERAL</v>
          </cell>
          <cell r="C340">
            <v>126222.02000000002</v>
          </cell>
          <cell r="D340">
            <v>0</v>
          </cell>
          <cell r="E340">
            <v>0</v>
          </cell>
          <cell r="F340">
            <v>0</v>
          </cell>
          <cell r="G340">
            <v>126222.02000000002</v>
          </cell>
          <cell r="H340">
            <v>0</v>
          </cell>
        </row>
        <row r="341">
          <cell r="A341" t="str">
            <v>2.1.1.1.4.2</v>
          </cell>
          <cell r="B341" t="str">
            <v xml:space="preserve"> DESCUENTO COMERCIAL SOBRE VENTAS NACIONALES </v>
          </cell>
          <cell r="C341">
            <v>6580.0000030000228</v>
          </cell>
          <cell r="D341">
            <v>0</v>
          </cell>
          <cell r="E341">
            <v>0</v>
          </cell>
          <cell r="F341">
            <v>0</v>
          </cell>
          <cell r="G341">
            <v>6580.0000030000228</v>
          </cell>
          <cell r="H341">
            <v>0</v>
          </cell>
        </row>
        <row r="342">
          <cell r="A342" t="str">
            <v>2.1.1.1.4.2.1</v>
          </cell>
          <cell r="B342" t="str">
            <v>DESCUENTO COMERCIAL SOBRE VENTAS NACIONALES A LA TASA GENERAL</v>
          </cell>
          <cell r="C342">
            <v>6580.0000030000228</v>
          </cell>
          <cell r="D342">
            <v>0</v>
          </cell>
          <cell r="E342">
            <v>0</v>
          </cell>
          <cell r="F342">
            <v>0</v>
          </cell>
          <cell r="G342">
            <v>6580.0000030000228</v>
          </cell>
          <cell r="H342">
            <v>0</v>
          </cell>
        </row>
        <row r="343">
          <cell r="A343" t="str">
            <v>2.1.2</v>
          </cell>
          <cell r="B343" t="str">
            <v xml:space="preserve"> INGRESOS NETOS POR: </v>
          </cell>
          <cell r="C343">
            <v>0</v>
          </cell>
          <cell r="D343">
            <v>1855301.9986</v>
          </cell>
          <cell r="E343">
            <v>0</v>
          </cell>
          <cell r="F343">
            <v>169383.81039999999</v>
          </cell>
          <cell r="G343">
            <v>0</v>
          </cell>
          <cell r="H343">
            <v>2024685.8089999999</v>
          </cell>
        </row>
        <row r="344">
          <cell r="A344" t="str">
            <v>2.1.2.20</v>
          </cell>
          <cell r="B344" t="str">
            <v xml:space="preserve"> SERVICIOS EN GENERAL </v>
          </cell>
          <cell r="C344">
            <v>0</v>
          </cell>
          <cell r="D344">
            <v>1816048.6686</v>
          </cell>
          <cell r="E344">
            <v>0</v>
          </cell>
          <cell r="F344">
            <v>162183.81039999999</v>
          </cell>
          <cell r="G344">
            <v>0</v>
          </cell>
          <cell r="H344">
            <v>1978232.4789999998</v>
          </cell>
        </row>
        <row r="345">
          <cell r="A345" t="str">
            <v>2.1.2.20.1</v>
          </cell>
          <cell r="B345" t="str">
            <v xml:space="preserve"> SERVICIOS EN GENERAL </v>
          </cell>
          <cell r="C345">
            <v>0</v>
          </cell>
          <cell r="D345">
            <v>1816048.6686</v>
          </cell>
          <cell r="E345">
            <v>0</v>
          </cell>
          <cell r="F345">
            <v>162183.81039999999</v>
          </cell>
          <cell r="G345">
            <v>0</v>
          </cell>
          <cell r="H345">
            <v>1978232.4789999998</v>
          </cell>
        </row>
        <row r="346">
          <cell r="A346" t="str">
            <v>2.1.2.20.1.7</v>
          </cell>
          <cell r="B346" t="str">
            <v>USO DE LENTE DE 2.4,  2.7, 2.9 MM</v>
          </cell>
          <cell r="C346">
            <v>0</v>
          </cell>
          <cell r="D346">
            <v>21120.69000000001</v>
          </cell>
          <cell r="E346">
            <v>0</v>
          </cell>
          <cell r="F346">
            <v>3500</v>
          </cell>
          <cell r="G346">
            <v>0</v>
          </cell>
          <cell r="H346">
            <v>24620.69000000001</v>
          </cell>
        </row>
        <row r="347">
          <cell r="A347" t="str">
            <v>2.1.2.20.1.9</v>
          </cell>
          <cell r="B347" t="str">
            <v>USO DE SILLA DE PLAYA.</v>
          </cell>
          <cell r="C347">
            <v>0</v>
          </cell>
          <cell r="D347">
            <v>247922.06889999984</v>
          </cell>
          <cell r="E347">
            <v>0</v>
          </cell>
          <cell r="F347">
            <v>26905.172399999999</v>
          </cell>
          <cell r="G347">
            <v>0</v>
          </cell>
          <cell r="H347">
            <v>274827.24129999982</v>
          </cell>
        </row>
        <row r="348">
          <cell r="A348" t="str">
            <v>2.1.2.20.1.16</v>
          </cell>
          <cell r="B348" t="str">
            <v>RENTA DE EJERCITADOR PARA REHABILITACION DE RODILLA (POR DIA SUBSECUENTE)</v>
          </cell>
          <cell r="C348">
            <v>0</v>
          </cell>
          <cell r="D348">
            <v>85295.000000000058</v>
          </cell>
          <cell r="E348">
            <v>0</v>
          </cell>
          <cell r="F348">
            <v>12360</v>
          </cell>
          <cell r="G348">
            <v>0</v>
          </cell>
          <cell r="H348">
            <v>97655.000000000058</v>
          </cell>
        </row>
        <row r="349">
          <cell r="A349" t="str">
            <v>2.1.2.20.1.19</v>
          </cell>
          <cell r="B349" t="str">
            <v>RENTA DE EJERCITADOR PARA REHABILITACION DE RODILLA (POR PRIMER DIA DE USO)</v>
          </cell>
          <cell r="C349">
            <v>0</v>
          </cell>
          <cell r="D349">
            <v>31737.812399999995</v>
          </cell>
          <cell r="E349">
            <v>0</v>
          </cell>
          <cell r="F349">
            <v>5231.8621000000003</v>
          </cell>
          <cell r="G349">
            <v>0</v>
          </cell>
          <cell r="H349">
            <v>36969.674499999994</v>
          </cell>
        </row>
        <row r="350">
          <cell r="A350" t="str">
            <v>2.1.2.20.1.31</v>
          </cell>
          <cell r="B350" t="str">
            <v>USO DE TORNIQUETE (KIDE)</v>
          </cell>
          <cell r="C350">
            <v>0</v>
          </cell>
          <cell r="D350">
            <v>10944</v>
          </cell>
          <cell r="E350">
            <v>0</v>
          </cell>
          <cell r="F350">
            <v>0</v>
          </cell>
          <cell r="G350">
            <v>0</v>
          </cell>
          <cell r="H350">
            <v>10944</v>
          </cell>
        </row>
        <row r="351">
          <cell r="A351" t="str">
            <v>2.1.2.20.1.32</v>
          </cell>
          <cell r="B351" t="str">
            <v>RENTA DE TORRE CON EQUIPO PARA CIRUGIA</v>
          </cell>
          <cell r="C351">
            <v>0</v>
          </cell>
          <cell r="D351">
            <v>553869</v>
          </cell>
          <cell r="E351">
            <v>0</v>
          </cell>
          <cell r="F351">
            <v>36296</v>
          </cell>
          <cell r="G351">
            <v>0</v>
          </cell>
          <cell r="H351">
            <v>590165</v>
          </cell>
        </row>
        <row r="352">
          <cell r="A352" t="str">
            <v>2.1.2.20.1.42</v>
          </cell>
          <cell r="B352" t="str">
            <v>SERVICIO DE ESTERILIZACION DE INSTRUMENTAL</v>
          </cell>
          <cell r="C352">
            <v>0</v>
          </cell>
          <cell r="D352">
            <v>43909.641600000003</v>
          </cell>
          <cell r="E352">
            <v>0</v>
          </cell>
          <cell r="F352">
            <v>0</v>
          </cell>
          <cell r="G352">
            <v>0</v>
          </cell>
          <cell r="H352">
            <v>43909.641600000003</v>
          </cell>
        </row>
        <row r="353">
          <cell r="A353" t="str">
            <v>2.1.2.20.1.47</v>
          </cell>
          <cell r="B353" t="str">
            <v>USO DE GRUA DE HOMBRO</v>
          </cell>
          <cell r="C353">
            <v>0</v>
          </cell>
          <cell r="D353">
            <v>5932.5</v>
          </cell>
          <cell r="E353">
            <v>0</v>
          </cell>
          <cell r="F353">
            <v>0</v>
          </cell>
          <cell r="G353">
            <v>0</v>
          </cell>
          <cell r="H353">
            <v>5932.5</v>
          </cell>
        </row>
        <row r="354">
          <cell r="A354" t="str">
            <v>2.1.2.20.1.52</v>
          </cell>
          <cell r="B354" t="str">
            <v>RENTA DE EQUIPO DE ARTROSCOPIA Y PLASTIA DE LIGAMENTO, HTH,</v>
          </cell>
          <cell r="C354">
            <v>0</v>
          </cell>
          <cell r="D354">
            <v>48000</v>
          </cell>
          <cell r="E354">
            <v>0</v>
          </cell>
          <cell r="F354">
            <v>0</v>
          </cell>
          <cell r="G354">
            <v>0</v>
          </cell>
          <cell r="H354">
            <v>48000</v>
          </cell>
        </row>
        <row r="355">
          <cell r="A355" t="str">
            <v>2.1.2.20.1.55</v>
          </cell>
          <cell r="B355" t="str">
            <v>RENTA  DE EQUIPO DE ARTROSCOPIA BASICO.</v>
          </cell>
          <cell r="C355">
            <v>0</v>
          </cell>
          <cell r="D355">
            <v>98396.551800000016</v>
          </cell>
          <cell r="E355">
            <v>0</v>
          </cell>
          <cell r="F355">
            <v>12043.103499999999</v>
          </cell>
          <cell r="G355">
            <v>0</v>
          </cell>
          <cell r="H355">
            <v>110439.65530000001</v>
          </cell>
        </row>
        <row r="356">
          <cell r="A356" t="str">
            <v>2.1.2.20.1.57</v>
          </cell>
          <cell r="B356" t="str">
            <v>USO  DE SIERRA NEUMATICA</v>
          </cell>
          <cell r="C356">
            <v>0</v>
          </cell>
          <cell r="D356">
            <v>23825</v>
          </cell>
          <cell r="E356">
            <v>0</v>
          </cell>
          <cell r="F356">
            <v>2500</v>
          </cell>
          <cell r="G356">
            <v>0</v>
          </cell>
          <cell r="H356">
            <v>26325</v>
          </cell>
        </row>
        <row r="357">
          <cell r="A357" t="str">
            <v>2.1.2.20.1.59</v>
          </cell>
          <cell r="B357" t="str">
            <v>TORRE PARA ARTROSCOPIA DE RODILLA</v>
          </cell>
          <cell r="C357">
            <v>0</v>
          </cell>
          <cell r="D357">
            <v>50092</v>
          </cell>
          <cell r="E357">
            <v>0</v>
          </cell>
          <cell r="F357">
            <v>0</v>
          </cell>
          <cell r="G357">
            <v>0</v>
          </cell>
          <cell r="H357">
            <v>50092</v>
          </cell>
        </row>
        <row r="358">
          <cell r="A358" t="str">
            <v>2.1.2.20.1.61</v>
          </cell>
          <cell r="B358" t="str">
            <v>USO DE PERFORADOR</v>
          </cell>
          <cell r="C358">
            <v>0</v>
          </cell>
          <cell r="D358">
            <v>69066.989999999991</v>
          </cell>
          <cell r="E358">
            <v>0</v>
          </cell>
          <cell r="F358">
            <v>5150</v>
          </cell>
          <cell r="G358">
            <v>0</v>
          </cell>
          <cell r="H358">
            <v>74216.989999999991</v>
          </cell>
        </row>
        <row r="359">
          <cell r="A359" t="str">
            <v>2.1.2.20.1.62</v>
          </cell>
          <cell r="B359" t="str">
            <v>RENTA CHAROLA CON INSTRUMETAL.</v>
          </cell>
          <cell r="C359">
            <v>0</v>
          </cell>
          <cell r="D359">
            <v>8500</v>
          </cell>
          <cell r="E359">
            <v>0</v>
          </cell>
          <cell r="F359">
            <v>0</v>
          </cell>
          <cell r="G359">
            <v>0</v>
          </cell>
          <cell r="H359">
            <v>8500</v>
          </cell>
        </row>
        <row r="360">
          <cell r="A360" t="str">
            <v>2.1.2.20.1.63</v>
          </cell>
          <cell r="B360" t="str">
            <v>USO DE SPIDER</v>
          </cell>
          <cell r="C360">
            <v>0</v>
          </cell>
          <cell r="D360">
            <v>128507.41390000004</v>
          </cell>
          <cell r="E360">
            <v>0</v>
          </cell>
          <cell r="F360">
            <v>13197.672399999999</v>
          </cell>
          <cell r="G360">
            <v>0</v>
          </cell>
          <cell r="H360">
            <v>141705.08630000005</v>
          </cell>
        </row>
        <row r="361">
          <cell r="A361" t="str">
            <v>2.1.2.20.1.74</v>
          </cell>
          <cell r="B361" t="str">
            <v>USO DE SUJETADOR DE PIERNA</v>
          </cell>
          <cell r="C361">
            <v>0</v>
          </cell>
          <cell r="D361">
            <v>1200</v>
          </cell>
          <cell r="E361">
            <v>0</v>
          </cell>
          <cell r="F361">
            <v>0</v>
          </cell>
          <cell r="G361">
            <v>0</v>
          </cell>
          <cell r="H361">
            <v>1200</v>
          </cell>
        </row>
        <row r="362">
          <cell r="A362" t="str">
            <v>2.1.2.20.1.76</v>
          </cell>
          <cell r="B362" t="str">
            <v>EQUIPO DE VISUALIZACION. (PARA ARTROSCOPIA)</v>
          </cell>
          <cell r="C362">
            <v>0</v>
          </cell>
          <cell r="D362">
            <v>4500</v>
          </cell>
          <cell r="E362">
            <v>0</v>
          </cell>
          <cell r="F362">
            <v>0</v>
          </cell>
          <cell r="G362">
            <v>0</v>
          </cell>
          <cell r="H362">
            <v>4500</v>
          </cell>
        </row>
        <row r="363">
          <cell r="A363" t="str">
            <v>2.1.2.20.1.79</v>
          </cell>
          <cell r="B363" t="str">
            <v>VIATICOS HOSPEDAJE</v>
          </cell>
          <cell r="C363">
            <v>0</v>
          </cell>
          <cell r="D363">
            <v>3000</v>
          </cell>
          <cell r="E363">
            <v>0</v>
          </cell>
          <cell r="F363">
            <v>0</v>
          </cell>
          <cell r="G363">
            <v>0</v>
          </cell>
          <cell r="H363">
            <v>3000</v>
          </cell>
        </row>
        <row r="364">
          <cell r="A364" t="str">
            <v>2.1.2.20.1.83</v>
          </cell>
          <cell r="B364" t="str">
            <v>RENTA DE ULTRASONIDO PORTATIL</v>
          </cell>
          <cell r="C364">
            <v>0</v>
          </cell>
          <cell r="D364">
            <v>3500</v>
          </cell>
          <cell r="E364">
            <v>0</v>
          </cell>
          <cell r="F364">
            <v>0</v>
          </cell>
          <cell r="G364">
            <v>0</v>
          </cell>
          <cell r="H364">
            <v>3500</v>
          </cell>
        </row>
        <row r="365">
          <cell r="A365" t="str">
            <v>2.1.2.20.1.85</v>
          </cell>
          <cell r="B365" t="str">
            <v>RENTA DE EQUIPO PARA ARTROSCOPIA</v>
          </cell>
          <cell r="C365">
            <v>0</v>
          </cell>
          <cell r="D365">
            <v>360000</v>
          </cell>
          <cell r="E365">
            <v>0</v>
          </cell>
          <cell r="F365">
            <v>45000</v>
          </cell>
          <cell r="G365">
            <v>0</v>
          </cell>
          <cell r="H365">
            <v>405000</v>
          </cell>
        </row>
        <row r="366">
          <cell r="A366" t="str">
            <v>2.1.2.20.1.89</v>
          </cell>
          <cell r="B366" t="str">
            <v>SPIDER</v>
          </cell>
          <cell r="C366">
            <v>0</v>
          </cell>
          <cell r="D366">
            <v>7420</v>
          </cell>
          <cell r="E366">
            <v>0</v>
          </cell>
          <cell r="F366">
            <v>0</v>
          </cell>
          <cell r="G366">
            <v>0</v>
          </cell>
          <cell r="H366">
            <v>7420</v>
          </cell>
        </row>
        <row r="367">
          <cell r="A367" t="str">
            <v>2.1.2.20.1.90</v>
          </cell>
          <cell r="B367" t="str">
            <v>SILLA DE PLAYA</v>
          </cell>
          <cell r="C367">
            <v>0</v>
          </cell>
          <cell r="D367">
            <v>6360</v>
          </cell>
          <cell r="E367">
            <v>0</v>
          </cell>
          <cell r="F367">
            <v>0</v>
          </cell>
          <cell r="G367">
            <v>0</v>
          </cell>
          <cell r="H367">
            <v>6360</v>
          </cell>
        </row>
        <row r="368">
          <cell r="A368" t="str">
            <v>2.1.2.20.1.91</v>
          </cell>
          <cell r="B368" t="str">
            <v>MEMORIA USB GRABACION</v>
          </cell>
          <cell r="C368">
            <v>0</v>
          </cell>
          <cell r="D368">
            <v>300</v>
          </cell>
          <cell r="E368">
            <v>0</v>
          </cell>
          <cell r="F368">
            <v>0</v>
          </cell>
          <cell r="G368">
            <v>0</v>
          </cell>
          <cell r="H368">
            <v>300</v>
          </cell>
        </row>
        <row r="369">
          <cell r="A369" t="str">
            <v>2.1.2.20.1.92</v>
          </cell>
          <cell r="B369" t="str">
            <v>RENTA DE EQUIPO/INSTRUMENTAL PARA TORNILLO CANULADO</v>
          </cell>
          <cell r="C369">
            <v>0</v>
          </cell>
          <cell r="D369">
            <v>2650</v>
          </cell>
          <cell r="E369">
            <v>0</v>
          </cell>
          <cell r="F369">
            <v>0</v>
          </cell>
          <cell r="G369">
            <v>0</v>
          </cell>
          <cell r="H369">
            <v>2650</v>
          </cell>
        </row>
        <row r="370">
          <cell r="A370" t="str">
            <v>2.1.2.22</v>
          </cell>
          <cell r="B370" t="str">
            <v xml:space="preserve"> OTROS INGRESOS NETOS </v>
          </cell>
          <cell r="C370">
            <v>0</v>
          </cell>
          <cell r="D370">
            <v>39253.33</v>
          </cell>
          <cell r="E370">
            <v>0</v>
          </cell>
          <cell r="F370">
            <v>7200</v>
          </cell>
          <cell r="G370">
            <v>0</v>
          </cell>
          <cell r="H370">
            <v>46453.33</v>
          </cell>
        </row>
        <row r="371">
          <cell r="A371" t="str">
            <v>2.1.2.22.1</v>
          </cell>
          <cell r="B371" t="str">
            <v xml:space="preserve"> OTROS INGRESOS </v>
          </cell>
          <cell r="C371">
            <v>0</v>
          </cell>
          <cell r="D371">
            <v>39253.33</v>
          </cell>
          <cell r="E371">
            <v>0</v>
          </cell>
          <cell r="F371">
            <v>7200</v>
          </cell>
          <cell r="G371">
            <v>0</v>
          </cell>
          <cell r="H371">
            <v>46453.33</v>
          </cell>
        </row>
        <row r="372">
          <cell r="A372" t="str">
            <v>2.1.2.22.1.1</v>
          </cell>
          <cell r="B372" t="str">
            <v>SERVICIO DE ENVIO Y/O RECOLECCION</v>
          </cell>
          <cell r="C372">
            <v>0</v>
          </cell>
          <cell r="D372">
            <v>3578.3300000000017</v>
          </cell>
          <cell r="E372">
            <v>0</v>
          </cell>
          <cell r="F372">
            <v>200</v>
          </cell>
          <cell r="G372">
            <v>0</v>
          </cell>
          <cell r="H372">
            <v>3778.3300000000017</v>
          </cell>
        </row>
        <row r="373">
          <cell r="A373" t="str">
            <v>2.1.2.22.1.5</v>
          </cell>
          <cell r="B373" t="str">
            <v>RENTA SUJETADOR DE RODILLA SMITH &amp;amp; NEPHEW</v>
          </cell>
          <cell r="C373">
            <v>0</v>
          </cell>
          <cell r="D373">
            <v>1200</v>
          </cell>
          <cell r="E373">
            <v>0</v>
          </cell>
          <cell r="F373">
            <v>0</v>
          </cell>
          <cell r="G373">
            <v>0</v>
          </cell>
          <cell r="H373">
            <v>1200</v>
          </cell>
        </row>
        <row r="374">
          <cell r="A374" t="str">
            <v>2.1.2.22.1.6</v>
          </cell>
          <cell r="B374" t="str">
            <v>EQUIPO PARA BLOQUEO INTERESCALENICO</v>
          </cell>
          <cell r="C374">
            <v>0</v>
          </cell>
          <cell r="D374">
            <v>34475</v>
          </cell>
          <cell r="E374">
            <v>0</v>
          </cell>
          <cell r="F374">
            <v>7000</v>
          </cell>
          <cell r="G374">
            <v>0</v>
          </cell>
          <cell r="H374">
            <v>41475</v>
          </cell>
        </row>
        <row r="375">
          <cell r="A375" t="str">
            <v>2.2</v>
          </cell>
          <cell r="B375" t="str">
            <v xml:space="preserve"> COSTOS Y GASTOS </v>
          </cell>
          <cell r="C375">
            <v>11631540.024110831</v>
          </cell>
          <cell r="D375">
            <v>0</v>
          </cell>
          <cell r="E375">
            <v>2287069.0830679997</v>
          </cell>
          <cell r="F375">
            <v>0</v>
          </cell>
          <cell r="G375">
            <v>13918609.097178828</v>
          </cell>
          <cell r="H375">
            <v>0</v>
          </cell>
        </row>
        <row r="376">
          <cell r="A376" t="str">
            <v>2.2.1</v>
          </cell>
          <cell r="B376" t="str">
            <v xml:space="preserve"> COSTO DE VENTAS O DE SERVICIOS </v>
          </cell>
          <cell r="C376">
            <v>5570508.4750108272</v>
          </cell>
          <cell r="D376">
            <v>0</v>
          </cell>
          <cell r="E376">
            <v>1599244.3323679999</v>
          </cell>
          <cell r="F376">
            <v>0</v>
          </cell>
          <cell r="G376">
            <v>7169752.8073788267</v>
          </cell>
          <cell r="H376">
            <v>0</v>
          </cell>
        </row>
        <row r="377">
          <cell r="A377" t="str">
            <v>2.2.1.1</v>
          </cell>
          <cell r="B377" t="str">
            <v>COSTO DE VENTAS O DE SERVICIOS</v>
          </cell>
          <cell r="C377">
            <v>5570508.4750108272</v>
          </cell>
          <cell r="D377">
            <v>0</v>
          </cell>
          <cell r="E377">
            <v>1599244.3323679999</v>
          </cell>
          <cell r="F377">
            <v>0</v>
          </cell>
          <cell r="G377">
            <v>7169752.8073788267</v>
          </cell>
          <cell r="H377">
            <v>0</v>
          </cell>
        </row>
        <row r="378">
          <cell r="A378" t="str">
            <v>2.2.2</v>
          </cell>
          <cell r="B378" t="str">
            <v xml:space="preserve"> GASTOS GENERALES </v>
          </cell>
          <cell r="C378">
            <v>6061031.5491000032</v>
          </cell>
          <cell r="D378">
            <v>0</v>
          </cell>
          <cell r="E378">
            <v>687824.75069999974</v>
          </cell>
          <cell r="F378">
            <v>0</v>
          </cell>
          <cell r="G378">
            <v>6748856.2898000022</v>
          </cell>
          <cell r="H378">
            <v>0</v>
          </cell>
        </row>
        <row r="379">
          <cell r="A379" t="str">
            <v>2.2.2.3</v>
          </cell>
          <cell r="B379" t="str">
            <v xml:space="preserve"> GASTOS GENERALES </v>
          </cell>
          <cell r="C379">
            <v>6061031.5491000032</v>
          </cell>
          <cell r="D379">
            <v>0</v>
          </cell>
          <cell r="E379">
            <v>687824.75069999974</v>
          </cell>
          <cell r="F379">
            <v>0</v>
          </cell>
          <cell r="G379">
            <v>6748856.2898000022</v>
          </cell>
          <cell r="H379">
            <v>0</v>
          </cell>
        </row>
        <row r="380">
          <cell r="A380" t="str">
            <v>2.2.2.3.1</v>
          </cell>
          <cell r="B380" t="str">
            <v xml:space="preserve"> BENEFICIOS A LOS EMPLEADOS DIRECTOS </v>
          </cell>
          <cell r="C380">
            <v>976485.05999999575</v>
          </cell>
          <cell r="D380">
            <v>0</v>
          </cell>
          <cell r="E380">
            <v>130071.52</v>
          </cell>
          <cell r="F380">
            <v>0</v>
          </cell>
          <cell r="G380">
            <v>1106556.5799999957</v>
          </cell>
          <cell r="H380">
            <v>0</v>
          </cell>
        </row>
        <row r="381">
          <cell r="A381" t="str">
            <v>2.2.2.3.1.1</v>
          </cell>
          <cell r="B381" t="str">
            <v xml:space="preserve"> SUELDOS Y SALARIOS </v>
          </cell>
          <cell r="C381">
            <v>962462.22999999579</v>
          </cell>
          <cell r="D381">
            <v>0</v>
          </cell>
          <cell r="E381">
            <v>120731.19</v>
          </cell>
          <cell r="F381">
            <v>0</v>
          </cell>
          <cell r="G381">
            <v>1083193.4199999957</v>
          </cell>
          <cell r="H381">
            <v>0</v>
          </cell>
        </row>
        <row r="382">
          <cell r="A382" t="str">
            <v>2.2.2.3.1.1.1</v>
          </cell>
          <cell r="B382" t="str">
            <v>SUELDOS</v>
          </cell>
          <cell r="C382">
            <v>962462.22999999579</v>
          </cell>
          <cell r="D382">
            <v>0</v>
          </cell>
          <cell r="E382">
            <v>120731.19</v>
          </cell>
          <cell r="F382">
            <v>0</v>
          </cell>
          <cell r="G382">
            <v>1083193.4199999957</v>
          </cell>
          <cell r="H382">
            <v>0</v>
          </cell>
        </row>
        <row r="383">
          <cell r="A383" t="str">
            <v>2.2.2.3.1.4</v>
          </cell>
          <cell r="B383" t="str">
            <v>VACACIONES</v>
          </cell>
          <cell r="C383">
            <v>9170.039999999979</v>
          </cell>
          <cell r="D383">
            <v>0</v>
          </cell>
          <cell r="E383">
            <v>4678.97</v>
          </cell>
          <cell r="F383">
            <v>0</v>
          </cell>
          <cell r="G383">
            <v>13849.00999999998</v>
          </cell>
          <cell r="H383">
            <v>0</v>
          </cell>
        </row>
        <row r="384">
          <cell r="A384" t="str">
            <v>2.2.2.3.1.5</v>
          </cell>
          <cell r="B384" t="str">
            <v>PRIMA VACACIONAL</v>
          </cell>
          <cell r="C384">
            <v>3393.4299999999857</v>
          </cell>
          <cell r="D384">
            <v>0</v>
          </cell>
          <cell r="E384">
            <v>2719.23</v>
          </cell>
          <cell r="F384">
            <v>0</v>
          </cell>
          <cell r="G384">
            <v>6112.6599999999853</v>
          </cell>
          <cell r="H384">
            <v>0</v>
          </cell>
        </row>
        <row r="385">
          <cell r="A385" t="str">
            <v>2.2.2.3.1.9</v>
          </cell>
          <cell r="B385" t="str">
            <v>AGUINALDO</v>
          </cell>
          <cell r="C385">
            <v>1459.359999999986</v>
          </cell>
          <cell r="D385">
            <v>0</v>
          </cell>
          <cell r="E385">
            <v>1942.13</v>
          </cell>
          <cell r="F385">
            <v>0</v>
          </cell>
          <cell r="G385">
            <v>3401.4899999999861</v>
          </cell>
          <cell r="H385">
            <v>0</v>
          </cell>
        </row>
        <row r="386">
          <cell r="A386" t="str">
            <v>2.2.2.3.4</v>
          </cell>
          <cell r="B386" t="str">
            <v xml:space="preserve"> IMPUESTOS Y APORTACIONES SOBRE SUELDOS Y SALARIOS </v>
          </cell>
          <cell r="C386">
            <v>235510.10000000003</v>
          </cell>
          <cell r="D386">
            <v>0</v>
          </cell>
          <cell r="E386">
            <v>39814.32</v>
          </cell>
          <cell r="F386">
            <v>0</v>
          </cell>
          <cell r="G386">
            <v>275324.42000000004</v>
          </cell>
          <cell r="H386">
            <v>0</v>
          </cell>
        </row>
        <row r="387">
          <cell r="A387" t="str">
            <v>2.2.2.3.4.1</v>
          </cell>
          <cell r="B387" t="str">
            <v xml:space="preserve"> CUOTAS AL I.M.S.S. </v>
          </cell>
          <cell r="C387">
            <v>109660.66000000002</v>
          </cell>
          <cell r="D387">
            <v>0</v>
          </cell>
          <cell r="E387">
            <v>12266.41</v>
          </cell>
          <cell r="F387">
            <v>0</v>
          </cell>
          <cell r="G387">
            <v>121927.07</v>
          </cell>
          <cell r="H387">
            <v>0</v>
          </cell>
        </row>
        <row r="388">
          <cell r="A388" t="str">
            <v>2.2.2.3.4.1.1</v>
          </cell>
          <cell r="B388" t="str">
            <v>CUOTA FIJA</v>
          </cell>
          <cell r="C388">
            <v>53505.039999999979</v>
          </cell>
          <cell r="D388">
            <v>0</v>
          </cell>
          <cell r="E388">
            <v>6033.24</v>
          </cell>
          <cell r="F388">
            <v>0</v>
          </cell>
          <cell r="G388">
            <v>59538.279999999977</v>
          </cell>
          <cell r="H388">
            <v>0</v>
          </cell>
        </row>
        <row r="389">
          <cell r="A389" t="str">
            <v>2.2.2.3.4.1.2</v>
          </cell>
          <cell r="B389" t="str">
            <v>EXCEDENTE 3 SMGDI</v>
          </cell>
          <cell r="C389">
            <v>3792.1699999999983</v>
          </cell>
          <cell r="D389">
            <v>0</v>
          </cell>
          <cell r="E389">
            <v>421.17</v>
          </cell>
          <cell r="F389">
            <v>0</v>
          </cell>
          <cell r="G389">
            <v>4213.3399999999983</v>
          </cell>
          <cell r="H389">
            <v>0</v>
          </cell>
        </row>
        <row r="390">
          <cell r="A390" t="str">
            <v>2.2.2.3.4.1.3</v>
          </cell>
          <cell r="B390" t="str">
            <v>PRESTACIONES EN DINERO</v>
          </cell>
          <cell r="C390">
            <v>7301.75</v>
          </cell>
          <cell r="D390">
            <v>0</v>
          </cell>
          <cell r="E390">
            <v>815.1</v>
          </cell>
          <cell r="F390">
            <v>0</v>
          </cell>
          <cell r="G390">
            <v>8116.85</v>
          </cell>
          <cell r="H390">
            <v>0</v>
          </cell>
        </row>
        <row r="391">
          <cell r="A391" t="str">
            <v>2.2.2.3.4.1.4</v>
          </cell>
          <cell r="B391" t="str">
            <v>GASTOS MEDICOS PENSIONADOS</v>
          </cell>
          <cell r="C391">
            <v>10952.660000000018</v>
          </cell>
          <cell r="D391">
            <v>0</v>
          </cell>
          <cell r="E391">
            <v>1222.6500000000001</v>
          </cell>
          <cell r="F391">
            <v>0</v>
          </cell>
          <cell r="G391">
            <v>12175.310000000018</v>
          </cell>
          <cell r="H391">
            <v>0</v>
          </cell>
        </row>
        <row r="392">
          <cell r="A392" t="str">
            <v>2.2.2.3.4.1.5</v>
          </cell>
          <cell r="B392" t="str">
            <v>RIESGOS DE TRABAJO</v>
          </cell>
          <cell r="C392">
            <v>5450.5299999999916</v>
          </cell>
          <cell r="D392">
            <v>0</v>
          </cell>
          <cell r="E392">
            <v>580.66</v>
          </cell>
          <cell r="F392">
            <v>0</v>
          </cell>
          <cell r="G392">
            <v>6031.1899999999914</v>
          </cell>
          <cell r="H392">
            <v>0</v>
          </cell>
        </row>
        <row r="393">
          <cell r="A393" t="str">
            <v>2.2.2.3.4.1.6</v>
          </cell>
          <cell r="B393" t="str">
            <v>INVALIDEZ Y VIDA</v>
          </cell>
          <cell r="C393">
            <v>18237.289999999994</v>
          </cell>
          <cell r="D393">
            <v>0</v>
          </cell>
          <cell r="E393">
            <v>2032.3</v>
          </cell>
          <cell r="F393">
            <v>0</v>
          </cell>
          <cell r="G393">
            <v>20269.589999999993</v>
          </cell>
          <cell r="H393">
            <v>0</v>
          </cell>
        </row>
        <row r="394">
          <cell r="A394" t="str">
            <v>2.2.2.3.4.1.7</v>
          </cell>
          <cell r="B394" t="str">
            <v>GUARDERIAS Y PRESTACIONES SOCIALES</v>
          </cell>
          <cell r="C394">
            <v>10421.22000000003</v>
          </cell>
          <cell r="D394">
            <v>0</v>
          </cell>
          <cell r="E394">
            <v>1161.29</v>
          </cell>
          <cell r="F394">
            <v>0</v>
          </cell>
          <cell r="G394">
            <v>11582.510000000031</v>
          </cell>
          <cell r="H394">
            <v>0</v>
          </cell>
        </row>
        <row r="395">
          <cell r="A395" t="str">
            <v>2.2.2.3.4.2</v>
          </cell>
          <cell r="B395" t="str">
            <v xml:space="preserve"> APORTACIONES AL INFONAVIT </v>
          </cell>
          <cell r="C395">
            <v>47461.23000000001</v>
          </cell>
          <cell r="D395">
            <v>0</v>
          </cell>
          <cell r="E395">
            <v>11871.46</v>
          </cell>
          <cell r="F395">
            <v>0</v>
          </cell>
          <cell r="G395">
            <v>59332.690000000017</v>
          </cell>
          <cell r="H395">
            <v>0</v>
          </cell>
        </row>
        <row r="396">
          <cell r="A396" t="str">
            <v>2.2.2.3.4.2.1</v>
          </cell>
          <cell r="B396" t="str">
            <v>INFONAVIT-APORTACION PATRONAL SIN CREDITO</v>
          </cell>
          <cell r="C396">
            <v>19765.649999999994</v>
          </cell>
          <cell r="D396">
            <v>0</v>
          </cell>
          <cell r="E396">
            <v>4440.5600000000004</v>
          </cell>
          <cell r="F396">
            <v>0</v>
          </cell>
          <cell r="G396">
            <v>24206.209999999995</v>
          </cell>
          <cell r="H396">
            <v>0</v>
          </cell>
        </row>
        <row r="397">
          <cell r="A397" t="str">
            <v>2.2.2.3.4.2.2</v>
          </cell>
          <cell r="B397" t="str">
            <v>INFONAVIT-APORTACION PATRONAL CON CREDITO</v>
          </cell>
          <cell r="C397">
            <v>27695.580000000016</v>
          </cell>
          <cell r="D397">
            <v>0</v>
          </cell>
          <cell r="E397">
            <v>7430.9</v>
          </cell>
          <cell r="F397">
            <v>0</v>
          </cell>
          <cell r="G397">
            <v>35126.480000000018</v>
          </cell>
          <cell r="H397">
            <v>0</v>
          </cell>
        </row>
        <row r="398">
          <cell r="A398" t="str">
            <v>2.2.2.3.4.3</v>
          </cell>
          <cell r="B398" t="str">
            <v xml:space="preserve"> APORTACIONES AL SAR </v>
          </cell>
          <cell r="C398">
            <v>48311.210000000006</v>
          </cell>
          <cell r="D398">
            <v>0</v>
          </cell>
          <cell r="E398">
            <v>11774.45</v>
          </cell>
          <cell r="F398">
            <v>0</v>
          </cell>
          <cell r="G398">
            <v>60085.66</v>
          </cell>
          <cell r="H398">
            <v>0</v>
          </cell>
        </row>
        <row r="399">
          <cell r="A399" t="str">
            <v>2.2.2.3.4.3.1</v>
          </cell>
          <cell r="B399" t="str">
            <v>RETIRO</v>
          </cell>
          <cell r="C399">
            <v>18984.440000000017</v>
          </cell>
          <cell r="D399">
            <v>0</v>
          </cell>
          <cell r="E399">
            <v>4748.57</v>
          </cell>
          <cell r="F399">
            <v>0</v>
          </cell>
          <cell r="G399">
            <v>23733.010000000017</v>
          </cell>
          <cell r="H399">
            <v>0</v>
          </cell>
        </row>
        <row r="400">
          <cell r="A400" t="str">
            <v>2.2.2.3.4.3.2</v>
          </cell>
          <cell r="B400" t="str">
            <v>CESANTIA EN EDAD AVANZADA Y VEJEZ</v>
          </cell>
          <cell r="C400">
            <v>29326.76999999999</v>
          </cell>
          <cell r="D400">
            <v>0</v>
          </cell>
          <cell r="E400">
            <v>7025.88</v>
          </cell>
          <cell r="F400">
            <v>0</v>
          </cell>
          <cell r="G400">
            <v>36352.649999999987</v>
          </cell>
          <cell r="H400">
            <v>0</v>
          </cell>
        </row>
        <row r="401">
          <cell r="A401" t="str">
            <v>2.2.2.3.4.4</v>
          </cell>
          <cell r="B401" t="str">
            <v>IMPUESTO ESTATAL SOBRE NOMINAS</v>
          </cell>
          <cell r="C401">
            <v>30077</v>
          </cell>
          <cell r="D401">
            <v>0</v>
          </cell>
          <cell r="E401">
            <v>3902</v>
          </cell>
          <cell r="F401">
            <v>0</v>
          </cell>
          <cell r="G401">
            <v>33979</v>
          </cell>
          <cell r="H401">
            <v>0</v>
          </cell>
        </row>
        <row r="402">
          <cell r="A402" t="str">
            <v>2.2.2.3.5</v>
          </cell>
          <cell r="B402" t="str">
            <v xml:space="preserve"> SERVICIOS ADMINISTRATIVOS </v>
          </cell>
          <cell r="C402">
            <v>2523679.3703000024</v>
          </cell>
          <cell r="D402">
            <v>0</v>
          </cell>
          <cell r="E402">
            <v>293341</v>
          </cell>
          <cell r="F402">
            <v>0</v>
          </cell>
          <cell r="G402">
            <v>2817020.3703000024</v>
          </cell>
          <cell r="H402">
            <v>0</v>
          </cell>
        </row>
        <row r="403">
          <cell r="A403" t="str">
            <v>2.2.2.3.5.1</v>
          </cell>
          <cell r="B403" t="str">
            <v>SERVICIOS ADMINISTRATIVOS</v>
          </cell>
          <cell r="C403">
            <v>2523679.3703000024</v>
          </cell>
          <cell r="D403">
            <v>0</v>
          </cell>
          <cell r="E403">
            <v>293341</v>
          </cell>
          <cell r="F403">
            <v>0</v>
          </cell>
          <cell r="G403">
            <v>2817020.3703000024</v>
          </cell>
          <cell r="H403">
            <v>0</v>
          </cell>
        </row>
        <row r="404">
          <cell r="A404" t="str">
            <v>2.2.2.3.6</v>
          </cell>
          <cell r="B404" t="str">
            <v xml:space="preserve"> HONORARIOS </v>
          </cell>
          <cell r="C404">
            <v>172316.5</v>
          </cell>
          <cell r="D404">
            <v>0</v>
          </cell>
          <cell r="E404">
            <v>21400</v>
          </cell>
          <cell r="F404">
            <v>0</v>
          </cell>
          <cell r="G404">
            <v>193716.5</v>
          </cell>
          <cell r="H404">
            <v>0</v>
          </cell>
        </row>
        <row r="405">
          <cell r="A405" t="str">
            <v>2.2.2.3.6.1</v>
          </cell>
          <cell r="B405" t="str">
            <v xml:space="preserve"> HONORARIOS A PERSONAS FISICAS </v>
          </cell>
          <cell r="C405">
            <v>33716.5</v>
          </cell>
          <cell r="D405">
            <v>0</v>
          </cell>
          <cell r="E405">
            <v>0</v>
          </cell>
          <cell r="F405">
            <v>0</v>
          </cell>
          <cell r="G405">
            <v>33716.5</v>
          </cell>
          <cell r="H405">
            <v>0</v>
          </cell>
        </row>
        <row r="406">
          <cell r="A406" t="str">
            <v>2.2.2.3.6.1.1</v>
          </cell>
          <cell r="B406" t="str">
            <v>HONORARIOS A PERSONAS FISICAS RESIDENTES NACIONALES</v>
          </cell>
          <cell r="C406">
            <v>33716.5</v>
          </cell>
          <cell r="D406">
            <v>0</v>
          </cell>
          <cell r="E406">
            <v>0</v>
          </cell>
          <cell r="F406">
            <v>0</v>
          </cell>
          <cell r="G406">
            <v>33716.5</v>
          </cell>
          <cell r="H406">
            <v>0</v>
          </cell>
        </row>
        <row r="407">
          <cell r="A407" t="str">
            <v>2.2.2.3.6.2</v>
          </cell>
          <cell r="B407" t="str">
            <v xml:space="preserve"> HONORARIOS A PERSONAS MORALES </v>
          </cell>
          <cell r="C407">
            <v>138600</v>
          </cell>
          <cell r="D407">
            <v>0</v>
          </cell>
          <cell r="E407">
            <v>21400</v>
          </cell>
          <cell r="F407">
            <v>0</v>
          </cell>
          <cell r="G407">
            <v>160000</v>
          </cell>
          <cell r="H407">
            <v>0</v>
          </cell>
        </row>
        <row r="408">
          <cell r="A408" t="str">
            <v>2.2.2.3.6.2.1</v>
          </cell>
          <cell r="B408" t="str">
            <v>HONORARIOS A PERSONAS MORALES RESIDENTES  NACIONALES</v>
          </cell>
          <cell r="C408">
            <v>138600</v>
          </cell>
          <cell r="D408">
            <v>0</v>
          </cell>
          <cell r="E408">
            <v>21400</v>
          </cell>
          <cell r="F408">
            <v>0</v>
          </cell>
          <cell r="G408">
            <v>160000</v>
          </cell>
          <cell r="H408">
            <v>0</v>
          </cell>
        </row>
        <row r="409">
          <cell r="A409" t="str">
            <v>2.2.2.3.7</v>
          </cell>
          <cell r="B409" t="str">
            <v xml:space="preserve"> ARRENDAMIENTOS </v>
          </cell>
          <cell r="C409">
            <v>405901.34999999887</v>
          </cell>
          <cell r="D409">
            <v>0</v>
          </cell>
          <cell r="E409">
            <v>45962.1</v>
          </cell>
          <cell r="F409">
            <v>0</v>
          </cell>
          <cell r="G409">
            <v>451863.44999999885</v>
          </cell>
          <cell r="H409">
            <v>0</v>
          </cell>
        </row>
        <row r="410">
          <cell r="A410" t="str">
            <v>2.2.2.3.7.1</v>
          </cell>
          <cell r="B410" t="str">
            <v>ARRENDAMIENTO A PERSONAS FISICAS RESIDENTES NACIONALES</v>
          </cell>
          <cell r="C410">
            <v>359979.93999999901</v>
          </cell>
          <cell r="D410">
            <v>0</v>
          </cell>
          <cell r="E410">
            <v>40000</v>
          </cell>
          <cell r="F410">
            <v>0</v>
          </cell>
          <cell r="G410">
            <v>399979.93999999901</v>
          </cell>
          <cell r="H410">
            <v>0</v>
          </cell>
        </row>
        <row r="411">
          <cell r="A411" t="str">
            <v>2.2.2.3.7.2</v>
          </cell>
          <cell r="B411" t="str">
            <v>ARRENDAMIENTO A PERSONAS MORALES RESIDENTES NACIONALES</v>
          </cell>
          <cell r="C411">
            <v>45921.409999999858</v>
          </cell>
          <cell r="D411">
            <v>0</v>
          </cell>
          <cell r="E411">
            <v>5962.1</v>
          </cell>
          <cell r="F411">
            <v>0</v>
          </cell>
          <cell r="G411">
            <v>51883.509999999857</v>
          </cell>
          <cell r="H411">
            <v>0</v>
          </cell>
        </row>
        <row r="412">
          <cell r="A412" t="str">
            <v>2.2.2.3.8</v>
          </cell>
          <cell r="B412" t="str">
            <v xml:space="preserve"> COMBUSTIBLES Y LUBRICANTES </v>
          </cell>
          <cell r="C412">
            <v>155843.26000000047</v>
          </cell>
          <cell r="D412">
            <v>0</v>
          </cell>
          <cell r="E412">
            <v>20280.662100000001</v>
          </cell>
          <cell r="F412">
            <v>0</v>
          </cell>
          <cell r="G412">
            <v>176123.92210000049</v>
          </cell>
          <cell r="H412">
            <v>0</v>
          </cell>
        </row>
        <row r="413">
          <cell r="A413" t="str">
            <v>2.2.2.3.8.1</v>
          </cell>
          <cell r="B413" t="str">
            <v>GASOLINA</v>
          </cell>
          <cell r="C413">
            <v>155843.26000000047</v>
          </cell>
          <cell r="D413">
            <v>0</v>
          </cell>
          <cell r="E413">
            <v>20280.662100000001</v>
          </cell>
          <cell r="F413">
            <v>0</v>
          </cell>
          <cell r="G413">
            <v>176123.92210000049</v>
          </cell>
          <cell r="H413">
            <v>0</v>
          </cell>
        </row>
        <row r="414">
          <cell r="A414" t="str">
            <v>2.2.2.3.9</v>
          </cell>
          <cell r="B414" t="str">
            <v xml:space="preserve"> VIATICOS Y GASTOS DE VIAJE </v>
          </cell>
          <cell r="C414">
            <v>42855.133099998857</v>
          </cell>
          <cell r="D414">
            <v>0</v>
          </cell>
          <cell r="E414">
            <v>3530.8962999999994</v>
          </cell>
          <cell r="F414">
            <v>0</v>
          </cell>
          <cell r="G414">
            <v>46386.029399998857</v>
          </cell>
          <cell r="H414">
            <v>0</v>
          </cell>
        </row>
        <row r="415">
          <cell r="A415" t="str">
            <v>2.2.2.3.9.1</v>
          </cell>
          <cell r="B415" t="str">
            <v>HOSPEDAJE</v>
          </cell>
          <cell r="C415">
            <v>3526.7100000000064</v>
          </cell>
          <cell r="D415">
            <v>0</v>
          </cell>
          <cell r="E415">
            <v>292.27999999999997</v>
          </cell>
          <cell r="F415">
            <v>0</v>
          </cell>
          <cell r="G415">
            <v>3818.9900000000061</v>
          </cell>
          <cell r="H415">
            <v>0</v>
          </cell>
        </row>
        <row r="416">
          <cell r="A416" t="str">
            <v>2.2.2.3.9.2</v>
          </cell>
          <cell r="B416" t="str">
            <v>IMPUESTO DE HOSPEDAJE</v>
          </cell>
          <cell r="C416">
            <v>127.16999999999916</v>
          </cell>
          <cell r="D416">
            <v>0</v>
          </cell>
          <cell r="E416">
            <v>10.96</v>
          </cell>
          <cell r="F416">
            <v>0</v>
          </cell>
          <cell r="G416">
            <v>138.12999999999917</v>
          </cell>
          <cell r="H416">
            <v>0</v>
          </cell>
        </row>
        <row r="417">
          <cell r="A417" t="str">
            <v>2.2.2.3.9.3</v>
          </cell>
          <cell r="B417" t="str">
            <v>CONSUMO DE ALIMENTOS (VIATICOS)</v>
          </cell>
          <cell r="C417">
            <v>2525.9024000000063</v>
          </cell>
          <cell r="D417">
            <v>0</v>
          </cell>
          <cell r="E417">
            <v>302.39</v>
          </cell>
          <cell r="F417">
            <v>0</v>
          </cell>
          <cell r="G417">
            <v>2828.2924000000062</v>
          </cell>
          <cell r="H417">
            <v>0</v>
          </cell>
        </row>
        <row r="418">
          <cell r="A418" t="str">
            <v>2.2.2.3.9.4</v>
          </cell>
          <cell r="B418" t="str">
            <v>CUOTAS DE PEAJE</v>
          </cell>
          <cell r="C418">
            <v>29530.060699998896</v>
          </cell>
          <cell r="D418">
            <v>0</v>
          </cell>
          <cell r="E418">
            <v>2667.9463000000001</v>
          </cell>
          <cell r="F418">
            <v>0</v>
          </cell>
          <cell r="G418">
            <v>32198.006999998895</v>
          </cell>
          <cell r="H418">
            <v>0</v>
          </cell>
        </row>
        <row r="419">
          <cell r="A419" t="str">
            <v>2.2.2.3.9.6</v>
          </cell>
          <cell r="B419" t="str">
            <v>SERVICIO DE TAXI</v>
          </cell>
          <cell r="C419">
            <v>3238.4100000000035</v>
          </cell>
          <cell r="D419">
            <v>0</v>
          </cell>
          <cell r="E419">
            <v>17.239999999999998</v>
          </cell>
          <cell r="F419">
            <v>0</v>
          </cell>
          <cell r="G419">
            <v>3255.6500000000033</v>
          </cell>
          <cell r="H419">
            <v>0</v>
          </cell>
        </row>
        <row r="420">
          <cell r="A420" t="str">
            <v>2.2.2.3.9.7</v>
          </cell>
          <cell r="B420" t="str">
            <v>BOLETOS PASAJE AUTOBUSES</v>
          </cell>
          <cell r="C420">
            <v>3906.8799999999464</v>
          </cell>
          <cell r="D420">
            <v>0</v>
          </cell>
          <cell r="E420">
            <v>240.08</v>
          </cell>
          <cell r="F420">
            <v>0</v>
          </cell>
          <cell r="G420">
            <v>4146.9599999999464</v>
          </cell>
          <cell r="H420">
            <v>0</v>
          </cell>
        </row>
        <row r="421">
          <cell r="A421" t="str">
            <v>2.2.2.3.10</v>
          </cell>
          <cell r="B421" t="str">
            <v xml:space="preserve"> DEPRECIACIONES </v>
          </cell>
          <cell r="C421">
            <v>571527.61330001196</v>
          </cell>
          <cell r="D421">
            <v>0</v>
          </cell>
          <cell r="E421">
            <v>61524.212499999987</v>
          </cell>
          <cell r="F421">
            <v>0</v>
          </cell>
          <cell r="G421">
            <v>633051.82580001198</v>
          </cell>
          <cell r="H421">
            <v>0</v>
          </cell>
        </row>
        <row r="422">
          <cell r="A422" t="str">
            <v>2.2.2.3.10.2</v>
          </cell>
          <cell r="B422" t="str">
            <v>DEPRECIACION DE MAQUINARIA Y EQUIPO</v>
          </cell>
          <cell r="C422">
            <v>549955.54830001201</v>
          </cell>
          <cell r="D422">
            <v>0</v>
          </cell>
          <cell r="E422">
            <v>59596.883799999989</v>
          </cell>
          <cell r="F422">
            <v>0</v>
          </cell>
          <cell r="G422">
            <v>609552.43210001197</v>
          </cell>
          <cell r="H422">
            <v>0</v>
          </cell>
        </row>
        <row r="423">
          <cell r="A423" t="str">
            <v>2.2.2.3.10.3</v>
          </cell>
          <cell r="B423" t="str">
            <v>DEPRECIACION DE EQUIPO DE TRANSPORTE</v>
          </cell>
          <cell r="C423">
            <v>14038.273999999976</v>
          </cell>
          <cell r="D423">
            <v>0</v>
          </cell>
          <cell r="E423">
            <v>1559.806</v>
          </cell>
          <cell r="F423">
            <v>0</v>
          </cell>
          <cell r="G423">
            <v>15598.079999999976</v>
          </cell>
          <cell r="H423">
            <v>0</v>
          </cell>
        </row>
        <row r="424">
          <cell r="A424" t="str">
            <v>2.2.2.3.10.4</v>
          </cell>
          <cell r="B424" t="str">
            <v>DEPRECIACION DE MOBILIARIO Y EQUIPO DE OFICINA</v>
          </cell>
          <cell r="C424">
            <v>749.06930000000511</v>
          </cell>
          <cell r="D424">
            <v>0</v>
          </cell>
          <cell r="E424">
            <v>102.9757</v>
          </cell>
          <cell r="F424">
            <v>0</v>
          </cell>
          <cell r="G424">
            <v>852.04500000000507</v>
          </cell>
          <cell r="H424">
            <v>0</v>
          </cell>
        </row>
        <row r="425">
          <cell r="A425" t="str">
            <v>2.2.2.3.10.5</v>
          </cell>
          <cell r="B425" t="str">
            <v>DEPRECIACION DE EQUIPO DE COMPUTO</v>
          </cell>
          <cell r="C425">
            <v>6784.7216999999946</v>
          </cell>
          <cell r="D425">
            <v>0</v>
          </cell>
          <cell r="E425">
            <v>264.54700000000003</v>
          </cell>
          <cell r="F425">
            <v>0</v>
          </cell>
          <cell r="G425">
            <v>7049.2686999999951</v>
          </cell>
          <cell r="H425">
            <v>0</v>
          </cell>
        </row>
        <row r="426">
          <cell r="A426" t="str">
            <v>2.2.2.3.12</v>
          </cell>
          <cell r="B426" t="str">
            <v xml:space="preserve"> TELEFONO </v>
          </cell>
          <cell r="C426">
            <v>106693.31999999552</v>
          </cell>
          <cell r="D426">
            <v>0</v>
          </cell>
          <cell r="E426">
            <v>6069.9100000000089</v>
          </cell>
          <cell r="F426">
            <v>0</v>
          </cell>
          <cell r="G426">
            <v>112763.22999999553</v>
          </cell>
          <cell r="H426">
            <v>0</v>
          </cell>
        </row>
        <row r="427">
          <cell r="A427" t="str">
            <v>2.2.2.3.12.1</v>
          </cell>
          <cell r="B427" t="str">
            <v>TELEFONO FIJO</v>
          </cell>
          <cell r="C427">
            <v>20079.26999999996</v>
          </cell>
          <cell r="D427">
            <v>0</v>
          </cell>
          <cell r="E427">
            <v>2231.0300000000002</v>
          </cell>
          <cell r="F427">
            <v>0</v>
          </cell>
          <cell r="G427">
            <v>22310.299999999959</v>
          </cell>
          <cell r="H427">
            <v>0</v>
          </cell>
        </row>
        <row r="428">
          <cell r="A428" t="str">
            <v>2.2.2.3.12.2</v>
          </cell>
          <cell r="B428" t="str">
            <v xml:space="preserve"> SERVICIO DE TELEFONIA CELULAR </v>
          </cell>
          <cell r="C428">
            <v>86614.049999995565</v>
          </cell>
          <cell r="D428">
            <v>0</v>
          </cell>
          <cell r="E428">
            <v>3838.8800000000092</v>
          </cell>
          <cell r="F428">
            <v>0</v>
          </cell>
          <cell r="G428">
            <v>90452.929999995569</v>
          </cell>
          <cell r="H428">
            <v>0</v>
          </cell>
        </row>
        <row r="429">
          <cell r="A429" t="str">
            <v>2.2.2.3.12.2.1</v>
          </cell>
          <cell r="B429" t="str">
            <v>SERVICIO DE TELEFONIA CELULAR</v>
          </cell>
          <cell r="C429">
            <v>80165.049999995565</v>
          </cell>
          <cell r="D429">
            <v>0</v>
          </cell>
          <cell r="E429">
            <v>3838.8800000000092</v>
          </cell>
          <cell r="F429">
            <v>0</v>
          </cell>
          <cell r="G429">
            <v>84003.929999995569</v>
          </cell>
          <cell r="H429">
            <v>0</v>
          </cell>
        </row>
        <row r="430">
          <cell r="A430" t="str">
            <v>2.2.2.3.12.2.2</v>
          </cell>
          <cell r="B430" t="str">
            <v>SERVICIO DE TELEFONIA CELULAR EXENTO</v>
          </cell>
          <cell r="C430">
            <v>6449</v>
          </cell>
          <cell r="D430">
            <v>0</v>
          </cell>
          <cell r="E430">
            <v>0</v>
          </cell>
          <cell r="F430">
            <v>0</v>
          </cell>
          <cell r="G430">
            <v>6449</v>
          </cell>
          <cell r="H430">
            <v>0</v>
          </cell>
        </row>
        <row r="431">
          <cell r="A431" t="str">
            <v>2.2.2.3.13</v>
          </cell>
          <cell r="B431" t="str">
            <v>INTERNET</v>
          </cell>
          <cell r="C431">
            <v>500</v>
          </cell>
          <cell r="D431">
            <v>0</v>
          </cell>
          <cell r="E431">
            <v>0</v>
          </cell>
          <cell r="F431">
            <v>0</v>
          </cell>
          <cell r="G431">
            <v>500</v>
          </cell>
          <cell r="H431">
            <v>0</v>
          </cell>
        </row>
        <row r="432">
          <cell r="A432" t="str">
            <v>2.2.2.3.14</v>
          </cell>
          <cell r="B432" t="str">
            <v xml:space="preserve"> AGUA </v>
          </cell>
          <cell r="C432">
            <v>2521</v>
          </cell>
          <cell r="D432">
            <v>0</v>
          </cell>
          <cell r="E432">
            <v>386</v>
          </cell>
          <cell r="F432">
            <v>0</v>
          </cell>
          <cell r="G432">
            <v>2907</v>
          </cell>
          <cell r="H432">
            <v>0</v>
          </cell>
        </row>
        <row r="433">
          <cell r="A433" t="str">
            <v>2.2.2.3.14.3</v>
          </cell>
          <cell r="B433" t="str">
            <v>AGUA PURIFICADA (GASTOS)</v>
          </cell>
          <cell r="C433">
            <v>2521</v>
          </cell>
          <cell r="D433">
            <v>0</v>
          </cell>
          <cell r="E433">
            <v>386</v>
          </cell>
          <cell r="F433">
            <v>0</v>
          </cell>
          <cell r="G433">
            <v>2907</v>
          </cell>
          <cell r="H433">
            <v>0</v>
          </cell>
        </row>
        <row r="434">
          <cell r="A434" t="str">
            <v>2.2.2.3.15</v>
          </cell>
          <cell r="B434" t="str">
            <v xml:space="preserve"> ENERGIA ELECTRICA </v>
          </cell>
          <cell r="C434">
            <v>560.91999999999894</v>
          </cell>
          <cell r="D434">
            <v>0</v>
          </cell>
          <cell r="E434">
            <v>0</v>
          </cell>
          <cell r="F434">
            <v>0</v>
          </cell>
          <cell r="G434">
            <v>560.91999999999894</v>
          </cell>
          <cell r="H434">
            <v>0</v>
          </cell>
        </row>
        <row r="435">
          <cell r="A435" t="str">
            <v>2.2.2.3.15.1</v>
          </cell>
          <cell r="B435" t="str">
            <v>ENERGIA ELECTRICA</v>
          </cell>
          <cell r="C435">
            <v>519.38999999999896</v>
          </cell>
          <cell r="D435">
            <v>0</v>
          </cell>
          <cell r="E435">
            <v>0</v>
          </cell>
          <cell r="F435">
            <v>0</v>
          </cell>
          <cell r="G435">
            <v>519.38999999999896</v>
          </cell>
          <cell r="H435">
            <v>0</v>
          </cell>
        </row>
        <row r="436">
          <cell r="A436" t="str">
            <v>2.2.2.3.15.2</v>
          </cell>
          <cell r="B436" t="str">
            <v>DAP (DERECHO DE ALUMBRADO PUBLICO)</v>
          </cell>
          <cell r="C436">
            <v>41.529999999999973</v>
          </cell>
          <cell r="D436">
            <v>0</v>
          </cell>
          <cell r="E436">
            <v>0</v>
          </cell>
          <cell r="F436">
            <v>0</v>
          </cell>
          <cell r="G436">
            <v>41.529999999999973</v>
          </cell>
          <cell r="H436">
            <v>0</v>
          </cell>
        </row>
        <row r="437">
          <cell r="A437" t="str">
            <v>2.2.2.3.16</v>
          </cell>
          <cell r="B437" t="str">
            <v xml:space="preserve"> VIGILANCIA Y SEGURIDAD </v>
          </cell>
          <cell r="C437">
            <v>10857.090000000011</v>
          </cell>
          <cell r="D437">
            <v>0</v>
          </cell>
          <cell r="E437">
            <v>1261.3499999999999</v>
          </cell>
          <cell r="F437">
            <v>0</v>
          </cell>
          <cell r="G437">
            <v>12118.440000000011</v>
          </cell>
          <cell r="H437">
            <v>0</v>
          </cell>
        </row>
        <row r="438">
          <cell r="A438" t="str">
            <v>2.2.2.3.16.1</v>
          </cell>
          <cell r="B438" t="str">
            <v>MONITOREO ALARMA</v>
          </cell>
          <cell r="C438">
            <v>10857.090000000011</v>
          </cell>
          <cell r="D438">
            <v>0</v>
          </cell>
          <cell r="E438">
            <v>1261.3499999999999</v>
          </cell>
          <cell r="F438">
            <v>0</v>
          </cell>
          <cell r="G438">
            <v>12118.440000000011</v>
          </cell>
          <cell r="H438">
            <v>0</v>
          </cell>
        </row>
        <row r="439">
          <cell r="A439" t="str">
            <v>2.2.2.3.17</v>
          </cell>
          <cell r="B439" t="str">
            <v>LIMPIEZA Y ASEO</v>
          </cell>
          <cell r="C439">
            <v>10291.8271</v>
          </cell>
          <cell r="D439">
            <v>0</v>
          </cell>
          <cell r="E439">
            <v>683.44580000000008</v>
          </cell>
          <cell r="F439">
            <v>0</v>
          </cell>
          <cell r="G439">
            <v>10975.2729</v>
          </cell>
          <cell r="H439">
            <v>0</v>
          </cell>
        </row>
        <row r="440">
          <cell r="A440" t="str">
            <v>2.2.2.3.18</v>
          </cell>
          <cell r="B440" t="str">
            <v xml:space="preserve"> PAPELERIA Y ARTICULOS DE OFICINA </v>
          </cell>
          <cell r="C440">
            <v>80188.558200000116</v>
          </cell>
          <cell r="D440">
            <v>0</v>
          </cell>
          <cell r="E440">
            <v>0</v>
          </cell>
          <cell r="F440">
            <v>0</v>
          </cell>
          <cell r="G440">
            <v>80188.558200000116</v>
          </cell>
          <cell r="H440">
            <v>0</v>
          </cell>
        </row>
        <row r="441">
          <cell r="A441" t="str">
            <v>2.2.2.3.18.1</v>
          </cell>
          <cell r="B441" t="str">
            <v>PAPELERIA Y ARTICULOS DE OFICINA</v>
          </cell>
          <cell r="C441">
            <v>80188.558200000116</v>
          </cell>
          <cell r="D441">
            <v>0</v>
          </cell>
          <cell r="E441">
            <v>0</v>
          </cell>
          <cell r="F441">
            <v>0</v>
          </cell>
          <cell r="G441">
            <v>80188.558200000116</v>
          </cell>
          <cell r="H441">
            <v>0</v>
          </cell>
        </row>
        <row r="442">
          <cell r="A442" t="str">
            <v>2.2.2.3.19</v>
          </cell>
          <cell r="B442" t="str">
            <v xml:space="preserve"> MANTENIMIENTO Y CONSERVACION </v>
          </cell>
          <cell r="C442">
            <v>266572.11409999989</v>
          </cell>
          <cell r="D442">
            <v>0</v>
          </cell>
          <cell r="E442">
            <v>20145.240000000002</v>
          </cell>
          <cell r="F442">
            <v>0</v>
          </cell>
          <cell r="G442">
            <v>286717.35409999988</v>
          </cell>
          <cell r="H442">
            <v>0</v>
          </cell>
        </row>
        <row r="443">
          <cell r="A443" t="str">
            <v>2.2.2.3.19.1</v>
          </cell>
          <cell r="B443" t="str">
            <v>MANTENIMIENTO DE MAQUINARIA Y EQUIPO</v>
          </cell>
          <cell r="C443">
            <v>121436</v>
          </cell>
          <cell r="D443">
            <v>0</v>
          </cell>
          <cell r="E443">
            <v>12700</v>
          </cell>
          <cell r="F443">
            <v>0</v>
          </cell>
          <cell r="G443">
            <v>134136</v>
          </cell>
          <cell r="H443">
            <v>0</v>
          </cell>
        </row>
        <row r="444">
          <cell r="A444" t="str">
            <v>2.2.2.3.19.2</v>
          </cell>
          <cell r="B444" t="str">
            <v>MANTENIMIENTO DE EDIFICIO</v>
          </cell>
          <cell r="C444">
            <v>12994.781000000039</v>
          </cell>
          <cell r="D444">
            <v>0</v>
          </cell>
          <cell r="E444">
            <v>4540.93</v>
          </cell>
          <cell r="F444">
            <v>0</v>
          </cell>
          <cell r="G444">
            <v>17535.711000000039</v>
          </cell>
          <cell r="H444">
            <v>0</v>
          </cell>
        </row>
        <row r="445">
          <cell r="A445" t="str">
            <v>2.2.2.3.19.4</v>
          </cell>
          <cell r="B445" t="str">
            <v>MANTENIMIENTO DE EQUIPO DE COMPUTO</v>
          </cell>
          <cell r="C445">
            <v>35916.118300000031</v>
          </cell>
          <cell r="D445">
            <v>0</v>
          </cell>
          <cell r="E445">
            <v>0</v>
          </cell>
          <cell r="F445">
            <v>0</v>
          </cell>
          <cell r="G445">
            <v>35916.118300000031</v>
          </cell>
          <cell r="H445">
            <v>0</v>
          </cell>
        </row>
        <row r="446">
          <cell r="A446" t="str">
            <v>2.2.2.3.19.5</v>
          </cell>
          <cell r="B446" t="str">
            <v>MANTENIMIENTO DE EQUIPO DE TRANSPORTE</v>
          </cell>
          <cell r="C446">
            <v>49228.714799999783</v>
          </cell>
          <cell r="D446">
            <v>0</v>
          </cell>
          <cell r="E446">
            <v>2904.31</v>
          </cell>
          <cell r="F446">
            <v>0</v>
          </cell>
          <cell r="G446">
            <v>52133.024799999781</v>
          </cell>
          <cell r="H446">
            <v>0</v>
          </cell>
        </row>
        <row r="447">
          <cell r="A447" t="str">
            <v>2.2.2.3.19.7</v>
          </cell>
          <cell r="B447" t="str">
            <v>MANTENIMIENTO DE OTROS EQUIPOS</v>
          </cell>
          <cell r="C447">
            <v>46996.5</v>
          </cell>
          <cell r="D447">
            <v>0</v>
          </cell>
          <cell r="E447">
            <v>0</v>
          </cell>
          <cell r="F447">
            <v>0</v>
          </cell>
          <cell r="G447">
            <v>46996.5</v>
          </cell>
          <cell r="H447">
            <v>0</v>
          </cell>
        </row>
        <row r="448">
          <cell r="A448" t="str">
            <v>2.2.2.3.20</v>
          </cell>
          <cell r="B448" t="str">
            <v xml:space="preserve"> SEGUROS Y FIANZAS </v>
          </cell>
          <cell r="C448">
            <v>23912.8100000001</v>
          </cell>
          <cell r="D448">
            <v>0</v>
          </cell>
          <cell r="E448">
            <v>1675.44</v>
          </cell>
          <cell r="F448">
            <v>0</v>
          </cell>
          <cell r="G448">
            <v>25588.250000000098</v>
          </cell>
          <cell r="H448">
            <v>0</v>
          </cell>
        </row>
        <row r="449">
          <cell r="A449" t="str">
            <v>2.2.2.3.20.3</v>
          </cell>
          <cell r="B449" t="str">
            <v>SEGUROS DE AUTOMOVIL</v>
          </cell>
          <cell r="C449">
            <v>23330.869999999995</v>
          </cell>
          <cell r="D449">
            <v>0</v>
          </cell>
          <cell r="E449">
            <v>1610.78</v>
          </cell>
          <cell r="F449">
            <v>0</v>
          </cell>
          <cell r="G449">
            <v>24941.649999999994</v>
          </cell>
          <cell r="H449">
            <v>0</v>
          </cell>
        </row>
        <row r="450">
          <cell r="A450" t="str">
            <v>2.2.2.3.20.7</v>
          </cell>
          <cell r="B450" t="str">
            <v>OTROS SEGUROS Y FIANZAS</v>
          </cell>
          <cell r="C450">
            <v>581.94000000010419</v>
          </cell>
          <cell r="D450">
            <v>0</v>
          </cell>
          <cell r="E450">
            <v>64.66</v>
          </cell>
          <cell r="F450">
            <v>0</v>
          </cell>
          <cell r="G450">
            <v>646.60000000010416</v>
          </cell>
          <cell r="H450">
            <v>0</v>
          </cell>
        </row>
        <row r="451">
          <cell r="A451" t="str">
            <v>2.2.2.3.21</v>
          </cell>
          <cell r="B451" t="str">
            <v xml:space="preserve"> OTROS IMPUESTOS Y DERECHOS </v>
          </cell>
          <cell r="C451">
            <v>9825.3700000000008</v>
          </cell>
          <cell r="D451">
            <v>0</v>
          </cell>
          <cell r="E451">
            <v>617.91</v>
          </cell>
          <cell r="F451">
            <v>0</v>
          </cell>
          <cell r="G451">
            <v>10443.280000000001</v>
          </cell>
          <cell r="H451">
            <v>0</v>
          </cell>
        </row>
        <row r="452">
          <cell r="A452" t="str">
            <v>2.2.2.3.21.3</v>
          </cell>
          <cell r="B452" t="str">
            <v>PAGO DE DERECHOS</v>
          </cell>
          <cell r="C452">
            <v>9825.3700000000008</v>
          </cell>
          <cell r="D452">
            <v>0</v>
          </cell>
          <cell r="E452">
            <v>617.91</v>
          </cell>
          <cell r="F452">
            <v>0</v>
          </cell>
          <cell r="G452">
            <v>10443.280000000001</v>
          </cell>
          <cell r="H452">
            <v>0</v>
          </cell>
        </row>
        <row r="453">
          <cell r="A453" t="str">
            <v>2.2.2.3.22</v>
          </cell>
          <cell r="B453" t="str">
            <v>RECARGOS FISCALES</v>
          </cell>
          <cell r="C453">
            <v>221</v>
          </cell>
          <cell r="D453">
            <v>0</v>
          </cell>
          <cell r="E453">
            <v>0</v>
          </cell>
          <cell r="F453">
            <v>0</v>
          </cell>
          <cell r="G453">
            <v>221</v>
          </cell>
          <cell r="H453">
            <v>0</v>
          </cell>
        </row>
        <row r="454">
          <cell r="A454" t="str">
            <v>2.2.2.3.23</v>
          </cell>
          <cell r="B454" t="str">
            <v xml:space="preserve"> MULTAS </v>
          </cell>
          <cell r="C454">
            <v>5939.1999999999898</v>
          </cell>
          <cell r="D454">
            <v>0</v>
          </cell>
          <cell r="E454">
            <v>3136.7</v>
          </cell>
          <cell r="F454">
            <v>0</v>
          </cell>
          <cell r="G454">
            <v>9075.8999999999905</v>
          </cell>
          <cell r="H454">
            <v>0</v>
          </cell>
        </row>
        <row r="455">
          <cell r="A455" t="str">
            <v>2.2.2.3.23.1</v>
          </cell>
          <cell r="B455" t="str">
            <v>MULTAS</v>
          </cell>
          <cell r="C455">
            <v>0</v>
          </cell>
          <cell r="D455">
            <v>0</v>
          </cell>
          <cell r="E455">
            <v>1792.4</v>
          </cell>
          <cell r="F455">
            <v>0</v>
          </cell>
          <cell r="G455">
            <v>1792.4</v>
          </cell>
          <cell r="H455">
            <v>0</v>
          </cell>
        </row>
        <row r="456">
          <cell r="A456" t="str">
            <v>2.2.2.3.23.2</v>
          </cell>
          <cell r="B456" t="str">
            <v>MULTAS DE TRANSITO</v>
          </cell>
          <cell r="C456">
            <v>5939.1999999999898</v>
          </cell>
          <cell r="D456">
            <v>0</v>
          </cell>
          <cell r="E456">
            <v>1344.3</v>
          </cell>
          <cell r="F456">
            <v>0</v>
          </cell>
          <cell r="G456">
            <v>7283.49999999999</v>
          </cell>
          <cell r="H456">
            <v>0</v>
          </cell>
        </row>
        <row r="457">
          <cell r="A457" t="str">
            <v>2.2.2.3.24</v>
          </cell>
          <cell r="B457" t="str">
            <v xml:space="preserve"> CUOTAS Y SUSCRIPCIONES </v>
          </cell>
          <cell r="C457">
            <v>15086.215399999985</v>
          </cell>
          <cell r="D457">
            <v>0</v>
          </cell>
          <cell r="E457">
            <v>1619.9241</v>
          </cell>
          <cell r="F457">
            <v>0</v>
          </cell>
          <cell r="G457">
            <v>16706.139499999987</v>
          </cell>
          <cell r="H457">
            <v>0</v>
          </cell>
        </row>
        <row r="458">
          <cell r="A458" t="str">
            <v>2.2.2.3.24.8</v>
          </cell>
          <cell r="B458" t="str">
            <v>OTRAS CUOTAS Y SUSCRIPCIONES</v>
          </cell>
          <cell r="C458">
            <v>15086.206799999985</v>
          </cell>
          <cell r="D458">
            <v>0</v>
          </cell>
          <cell r="E458">
            <v>1619.9241</v>
          </cell>
          <cell r="F458">
            <v>0</v>
          </cell>
          <cell r="G458">
            <v>16706.130899999986</v>
          </cell>
          <cell r="H458">
            <v>0</v>
          </cell>
        </row>
        <row r="459">
          <cell r="A459" t="str">
            <v>2.2.2.3.25</v>
          </cell>
          <cell r="B459" t="str">
            <v>PROPAGANDA Y PUBLICIDAD</v>
          </cell>
          <cell r="C459">
            <v>10250</v>
          </cell>
          <cell r="D459">
            <v>0</v>
          </cell>
          <cell r="E459">
            <v>0</v>
          </cell>
          <cell r="F459">
            <v>0</v>
          </cell>
          <cell r="G459">
            <v>10250</v>
          </cell>
          <cell r="H459">
            <v>0</v>
          </cell>
        </row>
        <row r="460">
          <cell r="A460" t="str">
            <v>2.2.2.3.26</v>
          </cell>
          <cell r="B460" t="str">
            <v>CAPACITACION AL PERSONAL</v>
          </cell>
          <cell r="C460">
            <v>20000</v>
          </cell>
          <cell r="D460">
            <v>0</v>
          </cell>
          <cell r="E460">
            <v>0</v>
          </cell>
          <cell r="F460">
            <v>0</v>
          </cell>
          <cell r="G460">
            <v>20000</v>
          </cell>
          <cell r="H460">
            <v>0</v>
          </cell>
        </row>
        <row r="461">
          <cell r="A461" t="str">
            <v>2.2.2.3.28</v>
          </cell>
          <cell r="B461" t="str">
            <v>ASISTENCIA TECNICA</v>
          </cell>
          <cell r="C461">
            <v>5796.7199999999993</v>
          </cell>
          <cell r="D461">
            <v>0</v>
          </cell>
          <cell r="E461">
            <v>0</v>
          </cell>
          <cell r="F461">
            <v>0</v>
          </cell>
          <cell r="G461">
            <v>5796.7199999999993</v>
          </cell>
          <cell r="H461">
            <v>0</v>
          </cell>
        </row>
        <row r="462">
          <cell r="A462" t="str">
            <v>2.2.2.3.33</v>
          </cell>
          <cell r="B462" t="str">
            <v>COMISIONES SOBRE VENTAS</v>
          </cell>
          <cell r="C462">
            <v>22759.760000000002</v>
          </cell>
          <cell r="D462">
            <v>0</v>
          </cell>
          <cell r="E462">
            <v>0</v>
          </cell>
          <cell r="F462">
            <v>0</v>
          </cell>
          <cell r="G462">
            <v>22759.760000000002</v>
          </cell>
          <cell r="H462">
            <v>0</v>
          </cell>
        </row>
        <row r="463">
          <cell r="A463" t="str">
            <v>2.2.2.3.34</v>
          </cell>
          <cell r="B463" t="str">
            <v xml:space="preserve"> COMISIONES BANCARIAS </v>
          </cell>
          <cell r="C463">
            <v>7939.4700000000303</v>
          </cell>
          <cell r="D463">
            <v>0</v>
          </cell>
          <cell r="E463">
            <v>642</v>
          </cell>
          <cell r="F463">
            <v>0</v>
          </cell>
          <cell r="G463">
            <v>8581.46000000003</v>
          </cell>
          <cell r="H463">
            <v>0</v>
          </cell>
        </row>
        <row r="464">
          <cell r="A464" t="str">
            <v>2.2.2.3.34.1</v>
          </cell>
          <cell r="B464" t="str">
            <v>COMISIONES BANCARIAS</v>
          </cell>
          <cell r="C464">
            <v>7939.4700000000303</v>
          </cell>
          <cell r="D464">
            <v>0</v>
          </cell>
          <cell r="E464">
            <v>642</v>
          </cell>
          <cell r="F464">
            <v>0</v>
          </cell>
          <cell r="G464">
            <v>8581.46000000003</v>
          </cell>
          <cell r="H464">
            <v>0</v>
          </cell>
        </row>
        <row r="465">
          <cell r="A465" t="str">
            <v>2.2.2.3.36</v>
          </cell>
          <cell r="B465" t="str">
            <v>OTRAS COMISIONES</v>
          </cell>
          <cell r="C465">
            <v>1023.5391999999993</v>
          </cell>
          <cell r="D465">
            <v>0</v>
          </cell>
          <cell r="E465">
            <v>0</v>
          </cell>
          <cell r="F465">
            <v>0</v>
          </cell>
          <cell r="G465">
            <v>1023.5391999999993</v>
          </cell>
          <cell r="H465">
            <v>0</v>
          </cell>
        </row>
        <row r="466">
          <cell r="A466" t="str">
            <v>2.2.2.3.38</v>
          </cell>
          <cell r="B466" t="str">
            <v>UNIFORMES</v>
          </cell>
          <cell r="C466">
            <v>819.09799999998359</v>
          </cell>
          <cell r="D466">
            <v>0</v>
          </cell>
          <cell r="E466">
            <v>0</v>
          </cell>
          <cell r="F466">
            <v>0</v>
          </cell>
          <cell r="G466">
            <v>819.09799999998359</v>
          </cell>
          <cell r="H466">
            <v>0</v>
          </cell>
        </row>
        <row r="467">
          <cell r="A467" t="str">
            <v>2.2.2.3.45</v>
          </cell>
          <cell r="B467" t="str">
            <v>CORREO O SERVICIO  POSTAL</v>
          </cell>
          <cell r="C467">
            <v>0</v>
          </cell>
          <cell r="D467">
            <v>0</v>
          </cell>
          <cell r="E467">
            <v>163</v>
          </cell>
          <cell r="F467">
            <v>0</v>
          </cell>
          <cell r="G467">
            <v>163</v>
          </cell>
          <cell r="H467">
            <v>0</v>
          </cell>
        </row>
        <row r="468">
          <cell r="A468" t="str">
            <v>2.2.2.3.50</v>
          </cell>
          <cell r="B468" t="str">
            <v>CAFETERIA Y GASTOS DE COMEDOR</v>
          </cell>
          <cell r="C468">
            <v>34687.60069999969</v>
          </cell>
          <cell r="D468">
            <v>0</v>
          </cell>
          <cell r="E468">
            <v>2124.0099</v>
          </cell>
          <cell r="F468">
            <v>0</v>
          </cell>
          <cell r="G468">
            <v>36811.610599999687</v>
          </cell>
          <cell r="H468">
            <v>0</v>
          </cell>
        </row>
        <row r="469">
          <cell r="A469" t="str">
            <v>2.2.2.3.51</v>
          </cell>
          <cell r="B469" t="str">
            <v>HERRAMIENTAS DE MANO  Y EQUIPO MENOR</v>
          </cell>
          <cell r="C469">
            <v>1352.2700000000004</v>
          </cell>
          <cell r="D469">
            <v>0</v>
          </cell>
          <cell r="E469">
            <v>5248.71</v>
          </cell>
          <cell r="F469">
            <v>0</v>
          </cell>
          <cell r="G469">
            <v>6600.9800000000005</v>
          </cell>
          <cell r="H469">
            <v>0</v>
          </cell>
        </row>
        <row r="470">
          <cell r="A470" t="str">
            <v>2.2.2.3.52</v>
          </cell>
          <cell r="B470" t="str">
            <v>BOTIQUIN DE PRIMEROS AUXILIOS</v>
          </cell>
          <cell r="C470">
            <v>74.5</v>
          </cell>
          <cell r="D470">
            <v>0</v>
          </cell>
          <cell r="E470">
            <v>0</v>
          </cell>
          <cell r="F470">
            <v>0</v>
          </cell>
          <cell r="G470">
            <v>74.5</v>
          </cell>
          <cell r="H470">
            <v>0</v>
          </cell>
        </row>
        <row r="471">
          <cell r="A471" t="str">
            <v>2.2.2.3.54</v>
          </cell>
          <cell r="B471" t="str">
            <v>RENTA DE AUTOMOVILES</v>
          </cell>
          <cell r="C471">
            <v>293751.63000000024</v>
          </cell>
          <cell r="D471">
            <v>0</v>
          </cell>
          <cell r="E471">
            <v>26639.07</v>
          </cell>
          <cell r="F471">
            <v>0</v>
          </cell>
          <cell r="G471">
            <v>320390.70000000024</v>
          </cell>
          <cell r="H471">
            <v>0</v>
          </cell>
        </row>
        <row r="472">
          <cell r="A472" t="str">
            <v>2.2.2.3.61</v>
          </cell>
          <cell r="B472" t="str">
            <v>GASTOS VARIOS</v>
          </cell>
          <cell r="C472">
            <v>29403.341700000223</v>
          </cell>
          <cell r="D472">
            <v>0</v>
          </cell>
          <cell r="E472">
            <v>611.26</v>
          </cell>
          <cell r="F472">
            <v>0</v>
          </cell>
          <cell r="G472">
            <v>30014.601700000221</v>
          </cell>
          <cell r="H472">
            <v>0</v>
          </cell>
        </row>
        <row r="473">
          <cell r="A473" t="str">
            <v>2.2.2.3.72</v>
          </cell>
          <cell r="B473" t="str">
            <v>ESTACIONAMIENTOS PUBLICOS</v>
          </cell>
          <cell r="C473">
            <v>2857.2079999997804</v>
          </cell>
          <cell r="D473">
            <v>0</v>
          </cell>
          <cell r="E473">
            <v>107.75</v>
          </cell>
          <cell r="F473">
            <v>0</v>
          </cell>
          <cell r="G473">
            <v>2964.9579999997804</v>
          </cell>
          <cell r="H473">
            <v>0</v>
          </cell>
        </row>
        <row r="474">
          <cell r="A474" t="str">
            <v>2.2.2.3.82</v>
          </cell>
          <cell r="B474" t="str">
            <v xml:space="preserve"> OTROS GASTOS GENERALES </v>
          </cell>
          <cell r="C474">
            <v>13028.600000000079</v>
          </cell>
          <cell r="D474">
            <v>0</v>
          </cell>
          <cell r="E474">
            <v>768.32</v>
          </cell>
          <cell r="F474">
            <v>0</v>
          </cell>
          <cell r="G474">
            <v>13796.920000000078</v>
          </cell>
          <cell r="H474">
            <v>0</v>
          </cell>
        </row>
        <row r="475">
          <cell r="A475" t="str">
            <v>2.2.2.3.82.1</v>
          </cell>
          <cell r="B475" t="str">
            <v>SERVICIOS TENENCIA/REFRENDO</v>
          </cell>
          <cell r="C475">
            <v>9741.1000000000931</v>
          </cell>
          <cell r="D475">
            <v>0</v>
          </cell>
          <cell r="E475">
            <v>634.42000000000007</v>
          </cell>
          <cell r="F475">
            <v>0</v>
          </cell>
          <cell r="G475">
            <v>10375.520000000093</v>
          </cell>
          <cell r="H475">
            <v>0</v>
          </cell>
        </row>
        <row r="476">
          <cell r="A476" t="str">
            <v>2.2.2.3.82.3</v>
          </cell>
          <cell r="B476" t="str">
            <v>EMPAQUES, ENVIOS</v>
          </cell>
          <cell r="C476">
            <v>3287.4999999999854</v>
          </cell>
          <cell r="D476">
            <v>0</v>
          </cell>
          <cell r="E476">
            <v>133.9</v>
          </cell>
          <cell r="F476">
            <v>0</v>
          </cell>
          <cell r="G476">
            <v>3421.3999999999855</v>
          </cell>
          <cell r="H476">
            <v>0</v>
          </cell>
        </row>
        <row r="477">
          <cell r="A477" t="str">
            <v>2.3</v>
          </cell>
          <cell r="B477" t="str">
            <v xml:space="preserve"> OTROS INGRESOS Y OTROS GASTOS </v>
          </cell>
          <cell r="C477">
            <v>0</v>
          </cell>
          <cell r="D477">
            <v>-360173.76789000025</v>
          </cell>
          <cell r="E477">
            <v>10730.858205</v>
          </cell>
          <cell r="F477">
            <v>2.0651999999999999</v>
          </cell>
          <cell r="G477">
            <v>0</v>
          </cell>
          <cell r="H477">
            <v>-370902.56089500024</v>
          </cell>
        </row>
        <row r="478">
          <cell r="A478" t="str">
            <v>2.3.1</v>
          </cell>
          <cell r="B478" t="str">
            <v xml:space="preserve"> OTROS INGRESOS </v>
          </cell>
          <cell r="C478">
            <v>0</v>
          </cell>
          <cell r="D478">
            <v>-87.806622000007337</v>
          </cell>
          <cell r="E478">
            <v>0.63190499999999983</v>
          </cell>
          <cell r="F478">
            <v>2.0651999999999999</v>
          </cell>
          <cell r="G478">
            <v>0</v>
          </cell>
          <cell r="H478">
            <v>-86.373327000007336</v>
          </cell>
        </row>
        <row r="479">
          <cell r="A479" t="str">
            <v>2.3.1.13</v>
          </cell>
          <cell r="B479" t="str">
            <v>AJUSTE POR SALDOS PEQUEÑOS</v>
          </cell>
          <cell r="C479">
            <v>0</v>
          </cell>
          <cell r="D479">
            <v>-86.806622000007337</v>
          </cell>
          <cell r="E479">
            <v>0.63190499999999983</v>
          </cell>
          <cell r="F479">
            <v>2.0651999999999999</v>
          </cell>
          <cell r="G479">
            <v>0</v>
          </cell>
          <cell r="H479">
            <v>-85.373327000007336</v>
          </cell>
        </row>
        <row r="480">
          <cell r="A480" t="str">
            <v>2.3.1.14</v>
          </cell>
          <cell r="B480" t="str">
            <v>REDONDEO</v>
          </cell>
          <cell r="C480">
            <v>0</v>
          </cell>
          <cell r="D480">
            <v>-0.99999999999999978</v>
          </cell>
          <cell r="E480">
            <v>0</v>
          </cell>
          <cell r="F480">
            <v>0</v>
          </cell>
          <cell r="G480">
            <v>0</v>
          </cell>
          <cell r="H480">
            <v>-0.99999999999999978</v>
          </cell>
        </row>
        <row r="481">
          <cell r="A481" t="str">
            <v>2.3.2</v>
          </cell>
          <cell r="B481" t="str">
            <v xml:space="preserve"> OTROS GASTOS </v>
          </cell>
          <cell r="C481">
            <v>360085.96126800025</v>
          </cell>
          <cell r="D481">
            <v>0</v>
          </cell>
          <cell r="E481">
            <v>10730.2263</v>
          </cell>
          <cell r="F481">
            <v>0</v>
          </cell>
          <cell r="G481">
            <v>370816.18756800023</v>
          </cell>
          <cell r="H481">
            <v>0</v>
          </cell>
        </row>
        <row r="482">
          <cell r="A482" t="str">
            <v>2.3.2.1</v>
          </cell>
          <cell r="B482" t="str">
            <v>OTROS GASTOS</v>
          </cell>
          <cell r="C482">
            <v>44626.390099998913</v>
          </cell>
          <cell r="D482">
            <v>0</v>
          </cell>
          <cell r="E482">
            <v>10730.2263</v>
          </cell>
          <cell r="F482">
            <v>0</v>
          </cell>
          <cell r="G482">
            <v>55356.616399998915</v>
          </cell>
          <cell r="H482">
            <v>0</v>
          </cell>
        </row>
        <row r="483">
          <cell r="A483" t="str">
            <v>2.3.2.8</v>
          </cell>
          <cell r="B483" t="str">
            <v>PERDIDA POR CUENTAS INCOBRABLES</v>
          </cell>
          <cell r="C483">
            <v>211944.70143700001</v>
          </cell>
          <cell r="D483">
            <v>0</v>
          </cell>
          <cell r="E483">
            <v>0</v>
          </cell>
          <cell r="F483">
            <v>0</v>
          </cell>
          <cell r="G483">
            <v>211944.70143700001</v>
          </cell>
          <cell r="H483">
            <v>0</v>
          </cell>
        </row>
        <row r="484">
          <cell r="A484" t="str">
            <v>2.3.2.11</v>
          </cell>
          <cell r="B484" t="str">
            <v>MERMAS Y/O DESPERDICIOS DE INVENTARIOS</v>
          </cell>
          <cell r="C484">
            <v>63008.509731000173</v>
          </cell>
          <cell r="D484">
            <v>0</v>
          </cell>
          <cell r="E484">
            <v>0</v>
          </cell>
          <cell r="F484">
            <v>0</v>
          </cell>
          <cell r="G484">
            <v>63008.509731000173</v>
          </cell>
          <cell r="H484">
            <v>0</v>
          </cell>
        </row>
        <row r="485">
          <cell r="A485" t="str">
            <v>2.3.2.14</v>
          </cell>
          <cell r="B485" t="str">
            <v xml:space="preserve"> GASTOS PERSONALES </v>
          </cell>
          <cell r="C485">
            <v>40506.360000000204</v>
          </cell>
          <cell r="D485">
            <v>0</v>
          </cell>
          <cell r="E485">
            <v>0</v>
          </cell>
          <cell r="F485">
            <v>0</v>
          </cell>
          <cell r="G485">
            <v>40506.360000000204</v>
          </cell>
          <cell r="H485">
            <v>0</v>
          </cell>
        </row>
        <row r="486">
          <cell r="A486" t="str">
            <v>2.3.2.14.2</v>
          </cell>
          <cell r="B486" t="str">
            <v xml:space="preserve"> DEDUCCIONES PERSONALES </v>
          </cell>
          <cell r="C486">
            <v>40506.360000000204</v>
          </cell>
          <cell r="D486">
            <v>0</v>
          </cell>
          <cell r="E486">
            <v>0</v>
          </cell>
          <cell r="F486">
            <v>0</v>
          </cell>
          <cell r="G486">
            <v>40506.360000000204</v>
          </cell>
          <cell r="H486">
            <v>0</v>
          </cell>
        </row>
        <row r="487">
          <cell r="A487" t="str">
            <v>2.3.2.14.2.1</v>
          </cell>
          <cell r="B487" t="str">
            <v>PRIMAS DE SEGUROS  DE GASTOS MEDICOS</v>
          </cell>
          <cell r="C487">
            <v>40506.360000000219</v>
          </cell>
          <cell r="D487">
            <v>0</v>
          </cell>
          <cell r="E487">
            <v>0</v>
          </cell>
          <cell r="F487">
            <v>0</v>
          </cell>
          <cell r="G487">
            <v>40506.360000000219</v>
          </cell>
          <cell r="H487">
            <v>0</v>
          </cell>
        </row>
        <row r="488">
          <cell r="A488" t="str">
            <v>2.4</v>
          </cell>
          <cell r="B488" t="str">
            <v xml:space="preserve"> RESULTADO INTEGRAL DE FINANCIAMIENTO </v>
          </cell>
          <cell r="C488">
            <v>69061.580300000525</v>
          </cell>
          <cell r="D488">
            <v>0</v>
          </cell>
          <cell r="E488">
            <v>6124.9454000000005</v>
          </cell>
          <cell r="F488">
            <v>28.895700000000001</v>
          </cell>
          <cell r="G488">
            <v>75157.630000000529</v>
          </cell>
          <cell r="H488">
            <v>0</v>
          </cell>
        </row>
        <row r="489">
          <cell r="A489" t="str">
            <v>2.4.1</v>
          </cell>
          <cell r="B489" t="str">
            <v xml:space="preserve"> INTERESES A CARGO </v>
          </cell>
          <cell r="C489">
            <v>37462.46</v>
          </cell>
          <cell r="D489">
            <v>0</v>
          </cell>
          <cell r="E489">
            <v>3790.69</v>
          </cell>
          <cell r="F489">
            <v>0</v>
          </cell>
          <cell r="G489">
            <v>41253.15</v>
          </cell>
          <cell r="H489">
            <v>0</v>
          </cell>
        </row>
        <row r="490">
          <cell r="A490" t="str">
            <v>2.4.1.1</v>
          </cell>
          <cell r="B490" t="str">
            <v xml:space="preserve"> INTERESES A CARGO BANCARIOS </v>
          </cell>
          <cell r="C490">
            <v>24502.36</v>
          </cell>
          <cell r="D490">
            <v>0</v>
          </cell>
          <cell r="E490">
            <v>2761.67</v>
          </cell>
          <cell r="F490">
            <v>0</v>
          </cell>
          <cell r="G490">
            <v>27264.03</v>
          </cell>
          <cell r="H490">
            <v>0</v>
          </cell>
        </row>
        <row r="491">
          <cell r="A491" t="str">
            <v>2.4.1.1.1</v>
          </cell>
          <cell r="B491" t="str">
            <v>INTERESES A CARGO NACIONALES BANCARIOS</v>
          </cell>
          <cell r="C491">
            <v>24502.36</v>
          </cell>
          <cell r="D491">
            <v>0</v>
          </cell>
          <cell r="E491">
            <v>2761.67</v>
          </cell>
          <cell r="F491">
            <v>0</v>
          </cell>
          <cell r="G491">
            <v>27264.03</v>
          </cell>
          <cell r="H491">
            <v>0</v>
          </cell>
        </row>
        <row r="492">
          <cell r="A492" t="str">
            <v>2.4.1.3</v>
          </cell>
          <cell r="B492" t="str">
            <v xml:space="preserve"> INTERESES A CARGO DE PERSONAS MORALES </v>
          </cell>
          <cell r="C492">
            <v>12960.1</v>
          </cell>
          <cell r="D492">
            <v>0</v>
          </cell>
          <cell r="E492">
            <v>1029.02</v>
          </cell>
          <cell r="F492">
            <v>0</v>
          </cell>
          <cell r="G492">
            <v>13989.12</v>
          </cell>
          <cell r="H492">
            <v>0</v>
          </cell>
        </row>
        <row r="493">
          <cell r="A493" t="str">
            <v>2.4.1.3.1</v>
          </cell>
          <cell r="B493" t="str">
            <v>INTERESES A CARGO DE PERSONAS MORALES NACIONAL</v>
          </cell>
          <cell r="C493">
            <v>12960.1</v>
          </cell>
          <cell r="D493">
            <v>0</v>
          </cell>
          <cell r="E493">
            <v>1029.02</v>
          </cell>
          <cell r="F493">
            <v>0</v>
          </cell>
          <cell r="G493">
            <v>13989.12</v>
          </cell>
          <cell r="H493">
            <v>0</v>
          </cell>
        </row>
        <row r="494">
          <cell r="A494" t="str">
            <v>2.4.3</v>
          </cell>
          <cell r="B494" t="str">
            <v xml:space="preserve"> FLUCTUACION CAMBIARIA </v>
          </cell>
          <cell r="C494">
            <v>42241.284100000514</v>
          </cell>
          <cell r="D494">
            <v>0</v>
          </cell>
          <cell r="E494">
            <v>2334.2554</v>
          </cell>
          <cell r="F494">
            <v>28.895700000000001</v>
          </cell>
          <cell r="G494">
            <v>44546.643800000515</v>
          </cell>
          <cell r="H494">
            <v>0</v>
          </cell>
        </row>
        <row r="495">
          <cell r="A495" t="str">
            <v>2.4.3.1</v>
          </cell>
          <cell r="B495" t="str">
            <v xml:space="preserve"> PERDIDA CAMBIARIA </v>
          </cell>
          <cell r="C495">
            <v>169968.8665</v>
          </cell>
          <cell r="D495">
            <v>0</v>
          </cell>
          <cell r="E495">
            <v>2334.2554</v>
          </cell>
          <cell r="F495">
            <v>0</v>
          </cell>
          <cell r="G495">
            <v>172303.1219</v>
          </cell>
          <cell r="H495">
            <v>0</v>
          </cell>
        </row>
        <row r="496">
          <cell r="A496" t="str">
            <v>2.4.3.1.1</v>
          </cell>
          <cell r="B496" t="str">
            <v>PERDIDA CAMBIARIA</v>
          </cell>
          <cell r="C496">
            <v>169968.8665</v>
          </cell>
          <cell r="D496">
            <v>0</v>
          </cell>
          <cell r="E496">
            <v>2334.2554</v>
          </cell>
          <cell r="F496">
            <v>0</v>
          </cell>
          <cell r="G496">
            <v>172303.1219</v>
          </cell>
          <cell r="H496">
            <v>0</v>
          </cell>
        </row>
        <row r="497">
          <cell r="A497" t="str">
            <v>2.4.3.2</v>
          </cell>
          <cell r="B497" t="str">
            <v xml:space="preserve"> GANANCIA CAMBIARIA </v>
          </cell>
          <cell r="C497">
            <v>0</v>
          </cell>
          <cell r="D497">
            <v>127727.58239999949</v>
          </cell>
          <cell r="E497">
            <v>0</v>
          </cell>
          <cell r="F497">
            <v>28.895700000000001</v>
          </cell>
          <cell r="G497">
            <v>0</v>
          </cell>
          <cell r="H497">
            <v>127756.47809999948</v>
          </cell>
        </row>
        <row r="498">
          <cell r="A498" t="str">
            <v>2.4.3.2.1</v>
          </cell>
          <cell r="B498" t="str">
            <v>GANANCIA CAMBIARIA</v>
          </cell>
          <cell r="C498">
            <v>0</v>
          </cell>
          <cell r="D498">
            <v>127727.58239999949</v>
          </cell>
          <cell r="E498">
            <v>0</v>
          </cell>
          <cell r="F498">
            <v>28.895700000000001</v>
          </cell>
          <cell r="G498">
            <v>0</v>
          </cell>
          <cell r="H498">
            <v>127756.47809999948</v>
          </cell>
        </row>
        <row r="499">
          <cell r="A499" t="str">
            <v>2.4.6</v>
          </cell>
          <cell r="B499" t="str">
            <v xml:space="preserve"> OTROS CONCEPTOS FINANCIEROS </v>
          </cell>
          <cell r="C499">
            <v>-10642.16379999998</v>
          </cell>
          <cell r="D499">
            <v>0</v>
          </cell>
          <cell r="E499">
            <v>0</v>
          </cell>
          <cell r="F499">
            <v>0</v>
          </cell>
          <cell r="G499">
            <v>-10642.16379999998</v>
          </cell>
          <cell r="H499">
            <v>0</v>
          </cell>
        </row>
        <row r="500">
          <cell r="A500" t="str">
            <v>2.4.6.1</v>
          </cell>
          <cell r="B500" t="str">
            <v xml:space="preserve"> OTROS CONCEPTOS FINANCIEROS A CARGO </v>
          </cell>
          <cell r="C500">
            <v>245</v>
          </cell>
          <cell r="D500">
            <v>0</v>
          </cell>
          <cell r="E500">
            <v>0</v>
          </cell>
          <cell r="F500">
            <v>0</v>
          </cell>
          <cell r="G500">
            <v>245</v>
          </cell>
          <cell r="H500">
            <v>0</v>
          </cell>
        </row>
        <row r="501">
          <cell r="A501" t="str">
            <v>2.4.6.1.2</v>
          </cell>
          <cell r="B501" t="str">
            <v>ACTUALIZACION DE CONTRIBUCIONES</v>
          </cell>
          <cell r="C501">
            <v>245</v>
          </cell>
          <cell r="D501">
            <v>0</v>
          </cell>
          <cell r="E501">
            <v>0</v>
          </cell>
          <cell r="F501">
            <v>0</v>
          </cell>
          <cell r="G501">
            <v>245</v>
          </cell>
          <cell r="H501">
            <v>0</v>
          </cell>
        </row>
        <row r="502">
          <cell r="A502" t="str">
            <v>2.4.6.2</v>
          </cell>
          <cell r="B502" t="str">
            <v xml:space="preserve"> OTROS CONCEPTOS FINANCIEROS A FAVOR </v>
          </cell>
          <cell r="C502">
            <v>0</v>
          </cell>
          <cell r="D502">
            <v>10887.16379999998</v>
          </cell>
          <cell r="E502">
            <v>0</v>
          </cell>
          <cell r="F502">
            <v>0</v>
          </cell>
          <cell r="G502">
            <v>0</v>
          </cell>
          <cell r="H502">
            <v>10887.16379999998</v>
          </cell>
        </row>
        <row r="503">
          <cell r="A503" t="str">
            <v>2.4.6.2.2</v>
          </cell>
          <cell r="B503" t="str">
            <v>DESCUENTO SOBRE COMPRAS COMERCIAL</v>
          </cell>
          <cell r="C503">
            <v>0</v>
          </cell>
          <cell r="D503">
            <v>10887.16379999998</v>
          </cell>
          <cell r="E503">
            <v>0</v>
          </cell>
          <cell r="F503">
            <v>0</v>
          </cell>
          <cell r="G503">
            <v>0</v>
          </cell>
          <cell r="H503">
            <v>10887.16379999998</v>
          </cell>
        </row>
        <row r="504">
          <cell r="A504"/>
          <cell r="B504" t="str">
            <v>&lt;div align="right"&gt; TOTALES &lt;/div&gt;</v>
          </cell>
          <cell r="C504">
            <v>33281909.666570492</v>
          </cell>
          <cell r="D504">
            <v>33281910.338987492</v>
          </cell>
          <cell r="E504">
            <v>15788621.090321835</v>
          </cell>
          <cell r="F504">
            <v>15788621.090511484</v>
          </cell>
          <cell r="G504">
            <v>35829119.672827855</v>
          </cell>
          <cell r="H504">
            <v>35829120.345434502</v>
          </cell>
        </row>
      </sheetData>
      <sheetData sheetId="10">
        <row r="2">
          <cell r="A2" t="str">
            <v>1.1</v>
          </cell>
          <cell r="B2" t="str">
            <v xml:space="preserve"> ACTIVO </v>
          </cell>
          <cell r="C2">
            <v>21835352.945648331</v>
          </cell>
          <cell r="D2">
            <v>0</v>
          </cell>
          <cell r="E2">
            <v>9091779.5809886493</v>
          </cell>
          <cell r="F2">
            <v>8617656.6750546526</v>
          </cell>
          <cell r="G2">
            <v>22309475.851582337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18517041.812748291</v>
          </cell>
          <cell r="D3">
            <v>0</v>
          </cell>
          <cell r="E3">
            <v>9091779.5809886493</v>
          </cell>
          <cell r="F3">
            <v>8556132.4625546522</v>
          </cell>
          <cell r="G3">
            <v>19052688.931182295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464552.0184522433</v>
          </cell>
          <cell r="D4">
            <v>0</v>
          </cell>
          <cell r="E4">
            <v>4955325.46</v>
          </cell>
          <cell r="F4">
            <v>4842136.4900000021</v>
          </cell>
          <cell r="G4">
            <v>577740.98845224199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464552.0184522433</v>
          </cell>
          <cell r="D5">
            <v>0</v>
          </cell>
          <cell r="E5">
            <v>4955325.46</v>
          </cell>
          <cell r="F5">
            <v>4842136.4900000021</v>
          </cell>
          <cell r="G5">
            <v>577740.98845224199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464552.0184522433</v>
          </cell>
          <cell r="D6">
            <v>0</v>
          </cell>
          <cell r="E6">
            <v>4955325.46</v>
          </cell>
          <cell r="F6">
            <v>4842136.4900000021</v>
          </cell>
          <cell r="G6">
            <v>577740.98845224199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13674.902799999341</v>
          </cell>
          <cell r="D7">
            <v>0</v>
          </cell>
          <cell r="E7">
            <v>50069.9</v>
          </cell>
          <cell r="F7">
            <v>50069.9</v>
          </cell>
          <cell r="G7">
            <v>13674.902799999341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13674.902799999341</v>
          </cell>
          <cell r="D8">
            <v>0</v>
          </cell>
          <cell r="E8">
            <v>50069.9</v>
          </cell>
          <cell r="F8">
            <v>50069.9</v>
          </cell>
          <cell r="G8">
            <v>13674.902799999341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13674.902799999341</v>
          </cell>
          <cell r="D9">
            <v>0</v>
          </cell>
          <cell r="E9">
            <v>50069.9</v>
          </cell>
          <cell r="F9">
            <v>50069.9</v>
          </cell>
          <cell r="G9">
            <v>13674.902799999341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450877.11565224396</v>
          </cell>
          <cell r="D10">
            <v>0</v>
          </cell>
          <cell r="E10">
            <v>4905255.5599999996</v>
          </cell>
          <cell r="F10">
            <v>4792066.5900000017</v>
          </cell>
          <cell r="G10">
            <v>564066.08565224265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450877.11565224396</v>
          </cell>
          <cell r="D11">
            <v>0</v>
          </cell>
          <cell r="E11">
            <v>4905255.5599999996</v>
          </cell>
          <cell r="F11">
            <v>4792066.5900000017</v>
          </cell>
          <cell r="G11">
            <v>564066.08565224265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399531.26570020616</v>
          </cell>
          <cell r="D12">
            <v>0</v>
          </cell>
          <cell r="E12">
            <v>3559944.92</v>
          </cell>
          <cell r="F12">
            <v>3640904.8900000011</v>
          </cell>
          <cell r="G12">
            <v>318571.29570020502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30538.710000035353</v>
          </cell>
          <cell r="D13">
            <v>0</v>
          </cell>
          <cell r="E13">
            <v>126920</v>
          </cell>
          <cell r="F13">
            <v>111958.18</v>
          </cell>
          <cell r="G13">
            <v>45500.53000003536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20807.140000002459</v>
          </cell>
          <cell r="D14">
            <v>0</v>
          </cell>
          <cell r="E14">
            <v>1218390.6399999999</v>
          </cell>
          <cell r="F14">
            <v>1039203.52</v>
          </cell>
          <cell r="G14">
            <v>199994.26000000234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4422455.9231864652</v>
          </cell>
          <cell r="D15">
            <v>0</v>
          </cell>
          <cell r="E15">
            <v>1623746.2794240001</v>
          </cell>
          <cell r="F15">
            <v>2436649.8212270001</v>
          </cell>
          <cell r="G15">
            <v>3609552.3813834642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4136403.5716307056</v>
          </cell>
          <cell r="D16">
            <v>0</v>
          </cell>
          <cell r="E16">
            <v>1621068.907224</v>
          </cell>
          <cell r="F16">
            <v>2436649.8212270001</v>
          </cell>
          <cell r="G16">
            <v>3320822.6576277046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4136403.5716307056</v>
          </cell>
          <cell r="D17">
            <v>0</v>
          </cell>
          <cell r="E17">
            <v>1621068.907224</v>
          </cell>
          <cell r="F17">
            <v>2436649.8212270001</v>
          </cell>
          <cell r="G17">
            <v>3320822.6576277046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24818.152799998876</v>
          </cell>
          <cell r="D18">
            <v>0</v>
          </cell>
          <cell r="E18">
            <v>0</v>
          </cell>
          <cell r="F18">
            <v>17278.2</v>
          </cell>
          <cell r="G18">
            <v>7539.952799998875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14609.732706254348</v>
          </cell>
          <cell r="D19">
            <v>0</v>
          </cell>
          <cell r="E19">
            <v>55933.657200000009</v>
          </cell>
          <cell r="F19">
            <v>60933.657200000009</v>
          </cell>
          <cell r="G19">
            <v>9609.7327062543482</v>
          </cell>
          <cell r="H19">
            <v>0</v>
          </cell>
        </row>
        <row r="20">
          <cell r="A20" t="str">
            <v>1.1.1.3.1.1.8</v>
          </cell>
          <cell r="B20" t="str">
            <v xml:space="preserve">INTER HOSP S.A DE C.V.  </v>
          </cell>
          <cell r="C20">
            <v>187558.69639700651</v>
          </cell>
          <cell r="D20">
            <v>0</v>
          </cell>
          <cell r="E20">
            <v>91456.105199999991</v>
          </cell>
          <cell r="F20">
            <v>172201.50120100001</v>
          </cell>
          <cell r="G20">
            <v>106813.3003960065</v>
          </cell>
          <cell r="H20">
            <v>0</v>
          </cell>
        </row>
        <row r="21">
          <cell r="A21" t="str">
            <v>1.1.1.3.1.1.9</v>
          </cell>
          <cell r="B21" t="str">
            <v xml:space="preserve">HOSPITAL CQS S.A DE C.V  </v>
          </cell>
          <cell r="C21">
            <v>228456.00280000083</v>
          </cell>
          <cell r="D21">
            <v>0</v>
          </cell>
          <cell r="E21">
            <v>0</v>
          </cell>
          <cell r="F21">
            <v>0</v>
          </cell>
          <cell r="G21">
            <v>228456.00280000083</v>
          </cell>
          <cell r="H21">
            <v>0</v>
          </cell>
        </row>
        <row r="22">
          <cell r="A22" t="str">
            <v>1.1.1.3.1.1.10</v>
          </cell>
          <cell r="B22" t="str">
            <v xml:space="preserve">LOMAS SPORTS CLINIC AMBULATORIAS S.A. DE C.V.  </v>
          </cell>
          <cell r="C22">
            <v>138631.27730400115</v>
          </cell>
          <cell r="D22">
            <v>0</v>
          </cell>
          <cell r="E22">
            <v>0</v>
          </cell>
          <cell r="F22">
            <v>0</v>
          </cell>
          <cell r="G22">
            <v>138631.27730400115</v>
          </cell>
          <cell r="H22">
            <v>0</v>
          </cell>
        </row>
        <row r="23">
          <cell r="A23" t="str">
            <v>1.1.1.3.1.1.11</v>
          </cell>
          <cell r="B23" t="str">
            <v xml:space="preserve">SERVICIOS INTEGRALES EN REHABILITACION NUEVA VIDA ACTIVA, S.C.  </v>
          </cell>
          <cell r="C23">
            <v>-13935.987499999814</v>
          </cell>
          <cell r="D23">
            <v>0</v>
          </cell>
          <cell r="E23">
            <v>13935.99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1.1.1.3.1.1.15</v>
          </cell>
          <cell r="B24" t="str">
            <v xml:space="preserve">INTER MEDICA SOLUTIONS DM S.A. DE C.V.  </v>
          </cell>
          <cell r="C24">
            <v>73541.615399013273</v>
          </cell>
          <cell r="D24">
            <v>0</v>
          </cell>
          <cell r="E24">
            <v>60903.178399999997</v>
          </cell>
          <cell r="F24">
            <v>0</v>
          </cell>
          <cell r="G24">
            <v>134444.79379901328</v>
          </cell>
          <cell r="H24">
            <v>0</v>
          </cell>
        </row>
        <row r="25">
          <cell r="A25" t="str">
            <v>1.1.1.3.1.1.20</v>
          </cell>
          <cell r="B25" t="str">
            <v xml:space="preserve">CENTRO HOSPITALARIO UNIVERSIDAD S.A. DE C.V.  </v>
          </cell>
          <cell r="C25">
            <v>194511.12880804017</v>
          </cell>
          <cell r="D25">
            <v>0</v>
          </cell>
          <cell r="E25">
            <v>0</v>
          </cell>
          <cell r="F25">
            <v>194511.0968</v>
          </cell>
          <cell r="G25">
            <v>3.2008040172513574E-2</v>
          </cell>
          <cell r="H25">
            <v>0</v>
          </cell>
        </row>
        <row r="26">
          <cell r="A26" t="str">
            <v>1.1.1.3.1.1.21</v>
          </cell>
          <cell r="B26" t="str">
            <v xml:space="preserve">CENTRO HOSPITALARIO PATRIOTISMO S.A. DE C.V.  </v>
          </cell>
          <cell r="C26">
            <v>510435.674199</v>
          </cell>
          <cell r="D26">
            <v>0</v>
          </cell>
          <cell r="E26">
            <v>22187.4244</v>
          </cell>
          <cell r="F26">
            <v>260606.20319999999</v>
          </cell>
          <cell r="G26">
            <v>272016.89539900003</v>
          </cell>
          <cell r="H26">
            <v>0</v>
          </cell>
        </row>
        <row r="27">
          <cell r="A27" t="str">
            <v>1.1.1.3.1.1.22</v>
          </cell>
          <cell r="B27" t="str">
            <v xml:space="preserve">WTC SPORTS CLINIC AMBULATORIAS S.A. DE C.V.  </v>
          </cell>
          <cell r="C27">
            <v>173343.4636050011</v>
          </cell>
          <cell r="D27">
            <v>0</v>
          </cell>
          <cell r="E27">
            <v>0</v>
          </cell>
          <cell r="F27">
            <v>0</v>
          </cell>
          <cell r="G27">
            <v>173343.4636050011</v>
          </cell>
          <cell r="H27">
            <v>0</v>
          </cell>
        </row>
        <row r="28">
          <cell r="A28" t="str">
            <v>1.1.1.3.1.1.23</v>
          </cell>
          <cell r="B28" t="str">
            <v xml:space="preserve">DISTRIBUIDORA DE ARTROSERVICIOS SA DE CV  </v>
          </cell>
          <cell r="C28">
            <v>9860.0047999999952</v>
          </cell>
          <cell r="D28">
            <v>0</v>
          </cell>
          <cell r="E28">
            <v>0</v>
          </cell>
          <cell r="F28">
            <v>9860</v>
          </cell>
          <cell r="G28">
            <v>0</v>
          </cell>
          <cell r="H28">
            <v>0</v>
          </cell>
        </row>
        <row r="29">
          <cell r="A29" t="str">
            <v>1.1.1.3.1.1.26</v>
          </cell>
          <cell r="B29" t="str">
            <v xml:space="preserve">STAR MEDICA, S.A. DE C.V.  </v>
          </cell>
          <cell r="C29">
            <v>327715.1074030092</v>
          </cell>
          <cell r="D29">
            <v>0</v>
          </cell>
          <cell r="E29">
            <v>90397.292000000001</v>
          </cell>
          <cell r="F29">
            <v>169327.682401</v>
          </cell>
          <cell r="G29">
            <v>248784.71700200922</v>
          </cell>
          <cell r="H29">
            <v>0</v>
          </cell>
        </row>
        <row r="30">
          <cell r="A30" t="str">
            <v>1.1.1.3.1.1.29</v>
          </cell>
          <cell r="B30" t="str">
            <v xml:space="preserve">OPERADORA SAN ANGEL INN S.A. DE C.V.  </v>
          </cell>
          <cell r="C30">
            <v>238621.74159700098</v>
          </cell>
          <cell r="D30">
            <v>0</v>
          </cell>
          <cell r="E30">
            <v>1716.8</v>
          </cell>
          <cell r="F30">
            <v>100120.8992</v>
          </cell>
          <cell r="G30">
            <v>140217.64239700098</v>
          </cell>
          <cell r="H30">
            <v>0</v>
          </cell>
        </row>
        <row r="31">
          <cell r="A31" t="str">
            <v>1.1.1.3.1.1.30</v>
          </cell>
          <cell r="B31" t="str">
            <v xml:space="preserve">OPERADORA HMG S.A DE C.V  </v>
          </cell>
          <cell r="C31">
            <v>33754.601200998761</v>
          </cell>
          <cell r="D31">
            <v>0</v>
          </cell>
          <cell r="E31">
            <v>50938.372399999993</v>
          </cell>
          <cell r="F31">
            <v>33754.596400000002</v>
          </cell>
          <cell r="G31">
            <v>50938.377200998752</v>
          </cell>
          <cell r="H31">
            <v>0</v>
          </cell>
        </row>
        <row r="32">
          <cell r="A32" t="str">
            <v>1.1.1.3.1.1.34</v>
          </cell>
          <cell r="B32" t="str">
            <v xml:space="preserve">SERGIO BERNAL CADENA  </v>
          </cell>
          <cell r="C32">
            <v>96822.997600999661</v>
          </cell>
          <cell r="D32">
            <v>0</v>
          </cell>
          <cell r="E32">
            <v>0</v>
          </cell>
          <cell r="F32">
            <v>0</v>
          </cell>
          <cell r="G32">
            <v>96822.997600999661</v>
          </cell>
          <cell r="H32">
            <v>0</v>
          </cell>
        </row>
        <row r="33">
          <cell r="A33" t="str">
            <v>1.1.1.3.1.1.37</v>
          </cell>
          <cell r="B33" t="str">
            <v xml:space="preserve">CLS MEDICA EN ORTOPEDIA S DE RL DE CV  </v>
          </cell>
          <cell r="C33">
            <v>92084.517200000235</v>
          </cell>
          <cell r="D33">
            <v>0</v>
          </cell>
          <cell r="E33">
            <v>0</v>
          </cell>
          <cell r="F33">
            <v>0</v>
          </cell>
          <cell r="G33">
            <v>92084.517200000235</v>
          </cell>
          <cell r="H33">
            <v>0</v>
          </cell>
        </row>
        <row r="34">
          <cell r="A34" t="str">
            <v>1.1.1.3.1.1.38</v>
          </cell>
          <cell r="B34" t="str">
            <v xml:space="preserve">SERVICIOS DE SALUD DEL ESTADO DE QUERETARO  </v>
          </cell>
          <cell r="C34">
            <v>8000.4136013792595</v>
          </cell>
          <cell r="D34">
            <v>0</v>
          </cell>
          <cell r="E34">
            <v>0</v>
          </cell>
          <cell r="F34">
            <v>0</v>
          </cell>
          <cell r="G34">
            <v>8000.4136013792595</v>
          </cell>
          <cell r="H34">
            <v>0</v>
          </cell>
        </row>
        <row r="35">
          <cell r="A35" t="str">
            <v>1.1.1.3.1.1.39</v>
          </cell>
          <cell r="B35" t="str">
            <v xml:space="preserve">COMERCIALIZADORA Y DISTRIBUIDORA METROPOLITANA S.A. DE C.V.  </v>
          </cell>
          <cell r="C35">
            <v>0</v>
          </cell>
          <cell r="D35">
            <v>0</v>
          </cell>
          <cell r="E35">
            <v>14645</v>
          </cell>
          <cell r="F35">
            <v>0</v>
          </cell>
          <cell r="G35">
            <v>14645</v>
          </cell>
          <cell r="H35">
            <v>0</v>
          </cell>
        </row>
        <row r="36">
          <cell r="A36" t="str">
            <v>1.1.1.3.1.1.46</v>
          </cell>
          <cell r="B36" t="str">
            <v xml:space="preserve">HBD CENTRO DE CIRUGIA DE CORTA ESTANCIA MEXICO UNO S A P I DE C V  </v>
          </cell>
          <cell r="C36">
            <v>204464.88240000035</v>
          </cell>
          <cell r="D36">
            <v>0</v>
          </cell>
          <cell r="E36">
            <v>0</v>
          </cell>
          <cell r="F36">
            <v>0</v>
          </cell>
          <cell r="G36">
            <v>204464.88240000035</v>
          </cell>
          <cell r="H36">
            <v>0</v>
          </cell>
        </row>
        <row r="37">
          <cell r="A37" t="str">
            <v>1.1.1.3.1.1.48</v>
          </cell>
          <cell r="B37" t="str">
            <v xml:space="preserve">SATELITE SPORTS CLINIC AMBULATORIAS S.A. DE C.V.  </v>
          </cell>
          <cell r="C37">
            <v>64676.00840000005</v>
          </cell>
          <cell r="D37">
            <v>0</v>
          </cell>
          <cell r="E37">
            <v>0</v>
          </cell>
          <cell r="F37">
            <v>0</v>
          </cell>
          <cell r="G37">
            <v>64676.00840000005</v>
          </cell>
          <cell r="H37">
            <v>0</v>
          </cell>
        </row>
        <row r="38">
          <cell r="A38" t="str">
            <v>1.1.1.3.1.1.52</v>
          </cell>
          <cell r="B38" t="str">
            <v xml:space="preserve">CLINICA DE ESPECIALIDADES MEDICAS DEL SUR SC  </v>
          </cell>
          <cell r="C38">
            <v>5693.1191930021159</v>
          </cell>
          <cell r="D38">
            <v>0</v>
          </cell>
          <cell r="E38">
            <v>0</v>
          </cell>
          <cell r="F38">
            <v>5693.1292000000003</v>
          </cell>
          <cell r="G38">
            <v>0</v>
          </cell>
          <cell r="H38">
            <v>0</v>
          </cell>
        </row>
        <row r="39">
          <cell r="A39" t="str">
            <v>1.1.1.3.1.1.53</v>
          </cell>
          <cell r="B39" t="str">
            <v xml:space="preserve">NUEVO SANATORIO DURANGO S.A DE C.V  </v>
          </cell>
          <cell r="C39">
            <v>19796.571999999695</v>
          </cell>
          <cell r="D39">
            <v>0</v>
          </cell>
          <cell r="E39">
            <v>0</v>
          </cell>
          <cell r="F39">
            <v>0</v>
          </cell>
          <cell r="G39">
            <v>19796.571999999695</v>
          </cell>
          <cell r="H39">
            <v>0</v>
          </cell>
        </row>
        <row r="40">
          <cell r="A40" t="str">
            <v>1.1.1.3.1.1.67</v>
          </cell>
          <cell r="B40" t="str">
            <v xml:space="preserve">PROVEEDOR UNIVERSAL DE VERACRUZ, S.A. DE C.V.  </v>
          </cell>
          <cell r="C40">
            <v>0</v>
          </cell>
          <cell r="D40">
            <v>0</v>
          </cell>
          <cell r="E40">
            <v>234771.93599999999</v>
          </cell>
          <cell r="F40">
            <v>234771.93599900001</v>
          </cell>
          <cell r="G40">
            <v>0</v>
          </cell>
          <cell r="H40">
            <v>0</v>
          </cell>
        </row>
        <row r="41">
          <cell r="A41" t="str">
            <v>1.1.1.3.1.1.78</v>
          </cell>
          <cell r="B41" t="str">
            <v xml:space="preserve">CLINICA DE MEDICINA DEPORTIVA S.A. DE C.V.  </v>
          </cell>
          <cell r="C41">
            <v>36780.804399999994</v>
          </cell>
          <cell r="D41">
            <v>0</v>
          </cell>
          <cell r="E41">
            <v>0</v>
          </cell>
          <cell r="F41">
            <v>36780.804400999987</v>
          </cell>
          <cell r="G41">
            <v>0</v>
          </cell>
          <cell r="H41">
            <v>0</v>
          </cell>
        </row>
        <row r="42">
          <cell r="A42" t="str">
            <v>1.1.1.3.1.1.88</v>
          </cell>
          <cell r="B42" t="str">
            <v xml:space="preserve">MEDICAL PAYMENT SOLUTION, S.C.  </v>
          </cell>
          <cell r="C42">
            <v>243645.8676000002</v>
          </cell>
          <cell r="D42">
            <v>0</v>
          </cell>
          <cell r="E42">
            <v>0</v>
          </cell>
          <cell r="F42">
            <v>0</v>
          </cell>
          <cell r="G42">
            <v>243645.8676000002</v>
          </cell>
          <cell r="H42">
            <v>0</v>
          </cell>
        </row>
        <row r="43">
          <cell r="A43" t="str">
            <v>1.1.1.3.1.1.114</v>
          </cell>
          <cell r="B43" t="str">
            <v xml:space="preserve">HSAI CORTA ESTANCIA S.A. DE C.V.  </v>
          </cell>
          <cell r="C43">
            <v>68879.876000999939</v>
          </cell>
          <cell r="D43">
            <v>0</v>
          </cell>
          <cell r="E43">
            <v>0</v>
          </cell>
          <cell r="F43">
            <v>68879.871999999988</v>
          </cell>
          <cell r="G43">
            <v>0</v>
          </cell>
          <cell r="H43">
            <v>0</v>
          </cell>
        </row>
        <row r="44">
          <cell r="A44" t="str">
            <v>1.1.1.3.1.1.118</v>
          </cell>
          <cell r="B44" t="str">
            <v xml:space="preserve">APLICACIONES MEDICAS INTEGRALES S.A. DE C.V.  </v>
          </cell>
          <cell r="C44">
            <v>2.0400000037625432E-2</v>
          </cell>
          <cell r="D44">
            <v>0</v>
          </cell>
          <cell r="E44">
            <v>0</v>
          </cell>
          <cell r="F44">
            <v>0</v>
          </cell>
          <cell r="G44">
            <v>2.0400000037625432E-2</v>
          </cell>
          <cell r="H44">
            <v>0</v>
          </cell>
        </row>
        <row r="45">
          <cell r="A45" t="str">
            <v>1.1.1.3.1.1.185</v>
          </cell>
          <cell r="B45" t="str">
            <v>OLGA ARMINDA SALIM BALBOA</v>
          </cell>
          <cell r="C45">
            <v>31917.63200099998</v>
          </cell>
          <cell r="D45">
            <v>0</v>
          </cell>
          <cell r="E45">
            <v>0</v>
          </cell>
          <cell r="F45">
            <v>0</v>
          </cell>
          <cell r="G45">
            <v>31917.63200099998</v>
          </cell>
          <cell r="H45">
            <v>0</v>
          </cell>
        </row>
        <row r="46">
          <cell r="A46" t="str">
            <v>1.1.1.3.1.1.198</v>
          </cell>
          <cell r="B46" t="str">
            <v>JESUS IVAN MUÑOZ DIAZ</v>
          </cell>
          <cell r="C46">
            <v>127.23999999999978</v>
          </cell>
          <cell r="D46">
            <v>0</v>
          </cell>
          <cell r="E46">
            <v>0</v>
          </cell>
          <cell r="F46">
            <v>0</v>
          </cell>
          <cell r="G46">
            <v>127.23999999999978</v>
          </cell>
          <cell r="H46">
            <v>0</v>
          </cell>
        </row>
        <row r="47">
          <cell r="A47" t="str">
            <v>1.1.1.3.1.1.199</v>
          </cell>
          <cell r="B47" t="str">
            <v xml:space="preserve">PLANET MART SERVICES S.A DE C.V.  </v>
          </cell>
          <cell r="C47">
            <v>84993.64320299495</v>
          </cell>
          <cell r="D47">
            <v>0</v>
          </cell>
          <cell r="E47">
            <v>521189.8907999997</v>
          </cell>
          <cell r="F47">
            <v>5811.6</v>
          </cell>
          <cell r="G47">
            <v>600371.93400299468</v>
          </cell>
          <cell r="H47">
            <v>0</v>
          </cell>
        </row>
        <row r="48">
          <cell r="A48" t="str">
            <v>1.1.1.3.1.1.215</v>
          </cell>
          <cell r="B48" t="str">
            <v xml:space="preserve">CLINICA DE ESPECIALIDADES EN ORTOPEDIA Y TRAUMATOLOGIA BURGOS S.C  </v>
          </cell>
          <cell r="C48">
            <v>0</v>
          </cell>
          <cell r="D48">
            <v>0</v>
          </cell>
          <cell r="E48">
            <v>43265.000008000003</v>
          </cell>
          <cell r="F48">
            <v>43265.000008000003</v>
          </cell>
          <cell r="G48">
            <v>0</v>
          </cell>
          <cell r="H48">
            <v>0</v>
          </cell>
        </row>
        <row r="49">
          <cell r="A49" t="str">
            <v>1.1.1.3.1.1.260</v>
          </cell>
          <cell r="B49" t="str">
            <v xml:space="preserve">ORTHOPEDICS HADAR, S.A. DE C.V.  </v>
          </cell>
          <cell r="C49">
            <v>35011.705567999976</v>
          </cell>
          <cell r="D49">
            <v>0</v>
          </cell>
          <cell r="E49">
            <v>6483.24</v>
          </cell>
          <cell r="F49">
            <v>0</v>
          </cell>
          <cell r="G49">
            <v>41494.945567999974</v>
          </cell>
          <cell r="H49">
            <v>0</v>
          </cell>
        </row>
        <row r="50">
          <cell r="A50" t="str">
            <v>1.1.1.3.1.1.277</v>
          </cell>
          <cell r="B50" t="str">
            <v xml:space="preserve">CENTRO HOSPITALARIO MAC S.A. DE C.V.  </v>
          </cell>
          <cell r="C50">
            <v>114698.79319800003</v>
          </cell>
          <cell r="D50">
            <v>0</v>
          </cell>
          <cell r="E50">
            <v>132580.7732</v>
          </cell>
          <cell r="F50">
            <v>106949.9932</v>
          </cell>
          <cell r="G50">
            <v>140329.57319800003</v>
          </cell>
          <cell r="H50">
            <v>0</v>
          </cell>
        </row>
        <row r="51">
          <cell r="A51" t="str">
            <v>1.1.1.3.1.1.283</v>
          </cell>
          <cell r="B51" t="str">
            <v xml:space="preserve">SERVICIENTIFICA-MEDICA S.A. DE C.V.  </v>
          </cell>
          <cell r="C51">
            <v>713510.23999899812</v>
          </cell>
          <cell r="D51">
            <v>0</v>
          </cell>
          <cell r="E51">
            <v>0</v>
          </cell>
          <cell r="F51">
            <v>713510.23999999987</v>
          </cell>
          <cell r="G51">
            <v>0</v>
          </cell>
          <cell r="H51">
            <v>0</v>
          </cell>
        </row>
        <row r="52">
          <cell r="A52" t="str">
            <v>1.1.1.3.1.1.318</v>
          </cell>
          <cell r="B52" t="str">
            <v xml:space="preserve">RECYORTOPEDICS S.A. DE C.V.  </v>
          </cell>
          <cell r="C52">
            <v>18390.64000000013</v>
          </cell>
          <cell r="D52">
            <v>0</v>
          </cell>
          <cell r="E52">
            <v>5663.12</v>
          </cell>
          <cell r="F52">
            <v>18390.64</v>
          </cell>
          <cell r="G52">
            <v>5663.1200000001299</v>
          </cell>
          <cell r="H52">
            <v>0</v>
          </cell>
        </row>
        <row r="53">
          <cell r="A53" t="str">
            <v>1.1.1.3.1.1.331</v>
          </cell>
          <cell r="B53" t="str">
            <v xml:space="preserve">TEMPO MEDICAL, SA DE CV  </v>
          </cell>
          <cell r="C53">
            <v>440.00006399999984</v>
          </cell>
          <cell r="D53">
            <v>0</v>
          </cell>
          <cell r="E53">
            <v>0</v>
          </cell>
          <cell r="F53">
            <v>0</v>
          </cell>
          <cell r="G53">
            <v>440.00006399999984</v>
          </cell>
          <cell r="H53">
            <v>0</v>
          </cell>
        </row>
        <row r="54">
          <cell r="A54" t="str">
            <v>1.1.1.3.1.1.335</v>
          </cell>
          <cell r="B54" t="str">
            <v xml:space="preserve">PLATINUM MEDIC SOLUTIONS, S.A. DE C.V.  </v>
          </cell>
          <cell r="C54">
            <v>0</v>
          </cell>
          <cell r="D54">
            <v>0</v>
          </cell>
          <cell r="E54">
            <v>98741.009600000005</v>
          </cell>
          <cell r="F54">
            <v>33188.203200000004</v>
          </cell>
          <cell r="G54">
            <v>65552.806401000009</v>
          </cell>
          <cell r="H54">
            <v>0</v>
          </cell>
        </row>
        <row r="55">
          <cell r="A55" t="str">
            <v>1.1.1.3.1.1.376</v>
          </cell>
          <cell r="B55" t="str">
            <v xml:space="preserve">ORTOLAP DEL SURESTE SA DE CV  </v>
          </cell>
          <cell r="C55">
            <v>117977.8348</v>
          </cell>
          <cell r="D55">
            <v>0</v>
          </cell>
          <cell r="E55">
            <v>0</v>
          </cell>
          <cell r="F55">
            <v>0</v>
          </cell>
          <cell r="G55">
            <v>117977.8348</v>
          </cell>
          <cell r="H55">
            <v>0</v>
          </cell>
        </row>
        <row r="56">
          <cell r="A56" t="str">
            <v>1.1.1.3.1.1.384</v>
          </cell>
          <cell r="B56" t="str">
            <v xml:space="preserve">SURGICAL SKILLS SC  </v>
          </cell>
          <cell r="C56">
            <v>2900</v>
          </cell>
          <cell r="D56">
            <v>0</v>
          </cell>
          <cell r="E56">
            <v>20648</v>
          </cell>
          <cell r="F56">
            <v>11600</v>
          </cell>
          <cell r="G56">
            <v>11948</v>
          </cell>
          <cell r="H56">
            <v>0</v>
          </cell>
        </row>
        <row r="57">
          <cell r="A57" t="str">
            <v>1.1.1.3.1.1.388</v>
          </cell>
          <cell r="B57" t="str">
            <v>KARINA ALEJANDRA MEDINA TENA</v>
          </cell>
          <cell r="C57">
            <v>0</v>
          </cell>
          <cell r="D57">
            <v>0</v>
          </cell>
          <cell r="E57">
            <v>39144.78</v>
          </cell>
          <cell r="F57">
            <v>0</v>
          </cell>
          <cell r="G57">
            <v>39144.780001000006</v>
          </cell>
          <cell r="H57">
            <v>0</v>
          </cell>
        </row>
        <row r="58">
          <cell r="A58" t="str">
            <v>1.1.1.3.1.1.393</v>
          </cell>
          <cell r="B58" t="str">
            <v xml:space="preserve">GRUPO ORTOPEDICO DAVOS, S.A. DE C.V.  </v>
          </cell>
          <cell r="C58">
            <v>0</v>
          </cell>
          <cell r="D58">
            <v>0</v>
          </cell>
          <cell r="E58">
            <v>33000.000044</v>
          </cell>
          <cell r="F58">
            <v>33000.000044</v>
          </cell>
          <cell r="G58">
            <v>0</v>
          </cell>
          <cell r="H58">
            <v>0</v>
          </cell>
        </row>
        <row r="59">
          <cell r="A59" t="str">
            <v>1.1.1.3.1.1.406</v>
          </cell>
          <cell r="B59" t="str">
            <v xml:space="preserve">CADE INSTRUMENTS &amp;amp; TECH, S.A. DE C.V.  </v>
          </cell>
          <cell r="C59">
            <v>16188.774398999987</v>
          </cell>
          <cell r="D59">
            <v>0</v>
          </cell>
          <cell r="E59">
            <v>17665.964800000002</v>
          </cell>
          <cell r="F59">
            <v>22932.457600999998</v>
          </cell>
          <cell r="G59">
            <v>10922.28159799999</v>
          </cell>
          <cell r="H59">
            <v>0</v>
          </cell>
        </row>
        <row r="60">
          <cell r="A60" t="str">
            <v>1.1.1.3.1.1.433</v>
          </cell>
          <cell r="B60" t="str">
            <v xml:space="preserve">INTEGRADORA GENESIS, S.A. DE C.V.  </v>
          </cell>
          <cell r="C60">
            <v>17480.736000000001</v>
          </cell>
          <cell r="D60">
            <v>0</v>
          </cell>
          <cell r="E60">
            <v>31381.375599999999</v>
          </cell>
          <cell r="F60">
            <v>48862.111599999997</v>
          </cell>
          <cell r="G60">
            <v>0</v>
          </cell>
          <cell r="H60">
            <v>0</v>
          </cell>
        </row>
        <row r="61">
          <cell r="A61" t="str">
            <v>1.1.1.3.1.1.436</v>
          </cell>
          <cell r="B61" t="str">
            <v>OTILIA PERICHART PERERA</v>
          </cell>
          <cell r="C61">
            <v>0</v>
          </cell>
          <cell r="D61">
            <v>0</v>
          </cell>
          <cell r="E61">
            <v>11919.997600000001</v>
          </cell>
          <cell r="F61">
            <v>11919.997600000001</v>
          </cell>
          <cell r="G61">
            <v>0</v>
          </cell>
          <cell r="H61">
            <v>0</v>
          </cell>
        </row>
        <row r="62">
          <cell r="A62" t="str">
            <v>1.1.1.3.1.1.437</v>
          </cell>
          <cell r="B62" t="str">
            <v>CLAUDIA CRUZ VILLAGRÁN</v>
          </cell>
          <cell r="C62">
            <v>0</v>
          </cell>
          <cell r="D62">
            <v>0</v>
          </cell>
          <cell r="E62">
            <v>22499.999972000001</v>
          </cell>
          <cell r="F62">
            <v>22499.999972000001</v>
          </cell>
          <cell r="G62">
            <v>0</v>
          </cell>
          <cell r="H62">
            <v>0</v>
          </cell>
        </row>
        <row r="63">
          <cell r="A63" t="str">
            <v>1.1.1.3.2</v>
          </cell>
          <cell r="B63" t="str">
            <v xml:space="preserve"> A CARGO DE OTROS DEUDORES </v>
          </cell>
          <cell r="C63">
            <v>286052.35155575979</v>
          </cell>
          <cell r="D63">
            <v>0</v>
          </cell>
          <cell r="E63">
            <v>2677.3721999999998</v>
          </cell>
          <cell r="F63">
            <v>0</v>
          </cell>
          <cell r="G63">
            <v>288729.72375575977</v>
          </cell>
          <cell r="H63">
            <v>0</v>
          </cell>
        </row>
        <row r="64">
          <cell r="A64" t="str">
            <v>1.1.1.3.2.3</v>
          </cell>
          <cell r="B64" t="str">
            <v xml:space="preserve"> FUNCIONARIOS Y EMPLEADOS </v>
          </cell>
          <cell r="C64">
            <v>20000.000000000011</v>
          </cell>
          <cell r="D64">
            <v>0</v>
          </cell>
          <cell r="E64">
            <v>0</v>
          </cell>
          <cell r="F64">
            <v>0</v>
          </cell>
          <cell r="G64">
            <v>20000.000000000011</v>
          </cell>
          <cell r="H64">
            <v>0</v>
          </cell>
        </row>
        <row r="65">
          <cell r="A65" t="str">
            <v>1.1.1.3.2.3.1</v>
          </cell>
          <cell r="B65" t="str">
            <v xml:space="preserve"> PRESTAMOS A EMPLEADOS DIRECTO </v>
          </cell>
          <cell r="C65">
            <v>20000</v>
          </cell>
          <cell r="D65">
            <v>0</v>
          </cell>
          <cell r="E65">
            <v>0</v>
          </cell>
          <cell r="F65">
            <v>0</v>
          </cell>
          <cell r="G65">
            <v>20000</v>
          </cell>
          <cell r="H65">
            <v>0</v>
          </cell>
        </row>
        <row r="66">
          <cell r="A66" t="str">
            <v>1.1.1.3.2.3.1.6</v>
          </cell>
          <cell r="B66" t="str">
            <v xml:space="preserve"> JULIO CESAR FUENTES MENDOZA </v>
          </cell>
          <cell r="C66">
            <v>20000</v>
          </cell>
          <cell r="D66">
            <v>0</v>
          </cell>
          <cell r="E66">
            <v>0</v>
          </cell>
          <cell r="F66">
            <v>0</v>
          </cell>
          <cell r="G66">
            <v>20000</v>
          </cell>
          <cell r="H66">
            <v>0</v>
          </cell>
        </row>
        <row r="67">
          <cell r="A67" t="str">
            <v>1.1.1.3.2.3.1.6.1</v>
          </cell>
          <cell r="B67" t="str">
            <v>JULIO CESAR FUENTES MENDOZA 12/08/2021 PRESTAMO PERSONAL 20,000.00 Tasa: 0.00 Plazo: 0 Sin definir</v>
          </cell>
          <cell r="C67">
            <v>20000</v>
          </cell>
          <cell r="D67">
            <v>0</v>
          </cell>
          <cell r="E67">
            <v>0</v>
          </cell>
          <cell r="F67">
            <v>0</v>
          </cell>
          <cell r="G67">
            <v>20000</v>
          </cell>
          <cell r="H67">
            <v>0</v>
          </cell>
        </row>
        <row r="68">
          <cell r="A68" t="str">
            <v>1.1.1.3.2.4</v>
          </cell>
          <cell r="B68" t="str">
            <v xml:space="preserve"> DEUDORES DIVERSOS </v>
          </cell>
          <cell r="C68">
            <v>21579.781555759764</v>
          </cell>
          <cell r="D68">
            <v>0</v>
          </cell>
          <cell r="E68">
            <v>2677.3721999999998</v>
          </cell>
          <cell r="F68">
            <v>0</v>
          </cell>
          <cell r="G68">
            <v>24257.153755759766</v>
          </cell>
          <cell r="H68">
            <v>0</v>
          </cell>
        </row>
        <row r="69">
          <cell r="A69" t="str">
            <v>1.1.1.3.2.4.1</v>
          </cell>
          <cell r="B69" t="str">
            <v xml:space="preserve"> DEUDORES DIVERSOS </v>
          </cell>
          <cell r="C69">
            <v>21579.781555759764</v>
          </cell>
          <cell r="D69">
            <v>0</v>
          </cell>
          <cell r="E69">
            <v>2677.3721999999998</v>
          </cell>
          <cell r="F69">
            <v>0</v>
          </cell>
          <cell r="G69">
            <v>24257.153755759766</v>
          </cell>
          <cell r="H69">
            <v>0</v>
          </cell>
        </row>
        <row r="70">
          <cell r="A70" t="str">
            <v>1.1.1.3.2.4.1.3</v>
          </cell>
          <cell r="B70" t="str">
            <v xml:space="preserve">CRESTA NARVARTE S.A. DE C.V.  </v>
          </cell>
          <cell r="C70">
            <v>0</v>
          </cell>
          <cell r="D70">
            <v>0</v>
          </cell>
          <cell r="E70">
            <v>465</v>
          </cell>
          <cell r="F70">
            <v>0</v>
          </cell>
          <cell r="G70">
            <v>464.99790775962902</v>
          </cell>
          <cell r="H70">
            <v>0</v>
          </cell>
        </row>
        <row r="71">
          <cell r="A71" t="str">
            <v>1.1.1.3.2.4.1.7</v>
          </cell>
          <cell r="B71" t="str">
            <v xml:space="preserve">DIVERSOS  </v>
          </cell>
          <cell r="C71">
            <v>2193.5555480001494</v>
          </cell>
          <cell r="D71">
            <v>0</v>
          </cell>
          <cell r="E71">
            <v>2212.3721999999998</v>
          </cell>
          <cell r="F71">
            <v>0</v>
          </cell>
          <cell r="G71">
            <v>4405.9277480001492</v>
          </cell>
          <cell r="H71">
            <v>0</v>
          </cell>
        </row>
        <row r="72">
          <cell r="A72" t="str">
            <v>1.1.1.3.2.4.1.8</v>
          </cell>
          <cell r="B72" t="str">
            <v xml:space="preserve"> LOURDES VELAZQUEZ MERIN </v>
          </cell>
          <cell r="C72">
            <v>5443.0499999999884</v>
          </cell>
          <cell r="D72">
            <v>0</v>
          </cell>
          <cell r="E72">
            <v>0</v>
          </cell>
          <cell r="F72">
            <v>0</v>
          </cell>
          <cell r="G72">
            <v>5443.0499999999884</v>
          </cell>
          <cell r="H72">
            <v>0</v>
          </cell>
        </row>
        <row r="73">
          <cell r="A73" t="str">
            <v>1.1.1.3.2.4.1.11</v>
          </cell>
          <cell r="B73" t="str">
            <v>JULIO CESAR FUENTES MENDOZA</v>
          </cell>
          <cell r="C73">
            <v>13943.178</v>
          </cell>
          <cell r="D73">
            <v>0</v>
          </cell>
          <cell r="E73">
            <v>0</v>
          </cell>
          <cell r="F73">
            <v>0</v>
          </cell>
          <cell r="G73">
            <v>13943.178</v>
          </cell>
          <cell r="H73">
            <v>0</v>
          </cell>
        </row>
        <row r="74">
          <cell r="A74" t="str">
            <v>1.1.1.3.2.5</v>
          </cell>
          <cell r="B74" t="str">
            <v xml:space="preserve"> IMPUESTOS A FAVOR </v>
          </cell>
          <cell r="C74">
            <v>244472.57</v>
          </cell>
          <cell r="D74">
            <v>0</v>
          </cell>
          <cell r="E74">
            <v>0</v>
          </cell>
          <cell r="F74">
            <v>0</v>
          </cell>
          <cell r="G74">
            <v>244472.57</v>
          </cell>
          <cell r="H74">
            <v>0</v>
          </cell>
        </row>
        <row r="75">
          <cell r="A75" t="str">
            <v>1.1.1.3.2.5.1</v>
          </cell>
          <cell r="B75" t="str">
            <v>IVA A FAVOR</v>
          </cell>
          <cell r="C75">
            <v>-0.15000000000145519</v>
          </cell>
          <cell r="D75">
            <v>0</v>
          </cell>
          <cell r="E75">
            <v>0</v>
          </cell>
          <cell r="F75">
            <v>0</v>
          </cell>
          <cell r="G75">
            <v>-0.15000000000145519</v>
          </cell>
          <cell r="H75">
            <v>0</v>
          </cell>
        </row>
        <row r="76">
          <cell r="A76" t="str">
            <v>1.1.1.3.2.5.2</v>
          </cell>
          <cell r="B76" t="str">
            <v xml:space="preserve"> ISR A FAVOR </v>
          </cell>
          <cell r="C76">
            <v>243286</v>
          </cell>
          <cell r="D76">
            <v>0</v>
          </cell>
          <cell r="E76">
            <v>0</v>
          </cell>
          <cell r="F76">
            <v>0</v>
          </cell>
          <cell r="G76">
            <v>243286</v>
          </cell>
          <cell r="H76">
            <v>0</v>
          </cell>
        </row>
        <row r="77">
          <cell r="A77" t="str">
            <v>1.1.1.3.2.5.2.1</v>
          </cell>
          <cell r="B77" t="str">
            <v>ISR  PERSONAS MORALES REGIMEN GENERAL A FAVOR</v>
          </cell>
          <cell r="C77">
            <v>243286</v>
          </cell>
          <cell r="D77">
            <v>0</v>
          </cell>
          <cell r="E77">
            <v>0</v>
          </cell>
          <cell r="F77">
            <v>0</v>
          </cell>
          <cell r="G77">
            <v>243286</v>
          </cell>
          <cell r="H77">
            <v>0</v>
          </cell>
        </row>
        <row r="78">
          <cell r="A78" t="str">
            <v>1.1.1.3.2.5.7</v>
          </cell>
          <cell r="B78" t="str">
            <v>PAGO DE LO INDEBIDO</v>
          </cell>
          <cell r="C78">
            <v>1186.7199999999998</v>
          </cell>
          <cell r="D78">
            <v>0</v>
          </cell>
          <cell r="E78">
            <v>0</v>
          </cell>
          <cell r="F78">
            <v>0</v>
          </cell>
          <cell r="G78">
            <v>1186.7199999999998</v>
          </cell>
          <cell r="H78">
            <v>0</v>
          </cell>
        </row>
        <row r="79">
          <cell r="A79" t="str">
            <v>1.1.1.5</v>
          </cell>
          <cell r="B79" t="str">
            <v xml:space="preserve"> INVENTARIOS </v>
          </cell>
          <cell r="C79">
            <v>11548888.297320992</v>
          </cell>
          <cell r="D79">
            <v>0</v>
          </cell>
          <cell r="E79">
            <v>572144.72</v>
          </cell>
          <cell r="F79">
            <v>660116.42426299979</v>
          </cell>
          <cell r="G79">
            <v>11460916.593057998</v>
          </cell>
          <cell r="H79">
            <v>0</v>
          </cell>
        </row>
        <row r="80">
          <cell r="A80" t="str">
            <v>1.1.1.5.1</v>
          </cell>
          <cell r="B80" t="str">
            <v xml:space="preserve"> PRODUCTOS TERMINADOS </v>
          </cell>
          <cell r="C80">
            <v>11548888.29732099</v>
          </cell>
          <cell r="D80">
            <v>0</v>
          </cell>
          <cell r="E80">
            <v>572144.72</v>
          </cell>
          <cell r="F80">
            <v>660116.42426299979</v>
          </cell>
          <cell r="G80">
            <v>11460916.593057996</v>
          </cell>
          <cell r="H80">
            <v>0</v>
          </cell>
        </row>
        <row r="81">
          <cell r="A81" t="str">
            <v>1.1.1.5.1.1</v>
          </cell>
          <cell r="B81" t="str">
            <v xml:space="preserve"> ALMACÉN GENERAL </v>
          </cell>
          <cell r="C81">
            <v>11730972.92678299</v>
          </cell>
          <cell r="D81">
            <v>0</v>
          </cell>
          <cell r="E81">
            <v>570056.81999999995</v>
          </cell>
          <cell r="F81">
            <v>652991.42426299979</v>
          </cell>
          <cell r="G81">
            <v>11648038.322519995</v>
          </cell>
          <cell r="H81">
            <v>0</v>
          </cell>
        </row>
        <row r="82">
          <cell r="A82" t="str">
            <v>1.1.1.5.1.3</v>
          </cell>
          <cell r="B82" t="str">
            <v xml:space="preserve"> ALMACEN REMISIONES </v>
          </cell>
          <cell r="C82">
            <v>61388.196865000362</v>
          </cell>
          <cell r="D82">
            <v>0</v>
          </cell>
          <cell r="E82">
            <v>232.9</v>
          </cell>
          <cell r="F82">
            <v>0</v>
          </cell>
          <cell r="G82">
            <v>61621.096865000385</v>
          </cell>
          <cell r="H82">
            <v>0</v>
          </cell>
        </row>
        <row r="83">
          <cell r="A83" t="str">
            <v>1.1.1.5.1.4</v>
          </cell>
          <cell r="B83" t="str">
            <v xml:space="preserve"> ALMACÉN CONSIGNACION </v>
          </cell>
          <cell r="C83">
            <v>533.68222100000457</v>
          </cell>
          <cell r="D83">
            <v>0</v>
          </cell>
          <cell r="E83">
            <v>1855</v>
          </cell>
          <cell r="F83">
            <v>7125</v>
          </cell>
          <cell r="G83">
            <v>-4736.3177789999954</v>
          </cell>
          <cell r="H83">
            <v>0</v>
          </cell>
        </row>
        <row r="84">
          <cell r="A84" t="str">
            <v>1.1.1.5.1.5</v>
          </cell>
          <cell r="B84" t="str">
            <v xml:space="preserve"> ALMACÉN QUERÉTARO </v>
          </cell>
          <cell r="C84">
            <v>-1603.5287360000411</v>
          </cell>
          <cell r="D84">
            <v>0</v>
          </cell>
          <cell r="E84">
            <v>0</v>
          </cell>
          <cell r="F84">
            <v>0</v>
          </cell>
          <cell r="G84">
            <v>-1603.5287360000411</v>
          </cell>
          <cell r="H84">
            <v>0</v>
          </cell>
        </row>
        <row r="85">
          <cell r="A85" t="str">
            <v>1.1.1.5.1.6</v>
          </cell>
          <cell r="B85" t="str">
            <v xml:space="preserve"> ALMACÉN MEDSTENT </v>
          </cell>
          <cell r="C85">
            <v>-242402.98396699922</v>
          </cell>
          <cell r="D85">
            <v>0</v>
          </cell>
          <cell r="E85">
            <v>0</v>
          </cell>
          <cell r="F85">
            <v>0</v>
          </cell>
          <cell r="G85">
            <v>-242402.98396699922</v>
          </cell>
          <cell r="H85">
            <v>0</v>
          </cell>
        </row>
        <row r="86">
          <cell r="A86" t="str">
            <v>1.1.1.9</v>
          </cell>
          <cell r="B86" t="str">
            <v xml:space="preserve"> PAGOS ANTICIPADOS </v>
          </cell>
          <cell r="C86">
            <v>69442.022192240343</v>
          </cell>
          <cell r="D86">
            <v>0</v>
          </cell>
          <cell r="E86">
            <v>1520746.5</v>
          </cell>
          <cell r="F86">
            <v>115603.68</v>
          </cell>
          <cell r="G86">
            <v>1474584.8421922405</v>
          </cell>
          <cell r="H86">
            <v>0</v>
          </cell>
        </row>
        <row r="87">
          <cell r="A87" t="str">
            <v>1.1.1.9.1</v>
          </cell>
          <cell r="B87" t="str">
            <v xml:space="preserve"> ANTICIPO A PROVEEDORES </v>
          </cell>
          <cell r="C87">
            <v>11401.792192240348</v>
          </cell>
          <cell r="D87">
            <v>0</v>
          </cell>
          <cell r="E87">
            <v>1431342.6</v>
          </cell>
          <cell r="F87">
            <v>29709.18</v>
          </cell>
          <cell r="G87">
            <v>1413035.2121922404</v>
          </cell>
          <cell r="H87">
            <v>0</v>
          </cell>
        </row>
        <row r="88">
          <cell r="A88" t="str">
            <v>1.1.1.9.1.1</v>
          </cell>
          <cell r="B88" t="str">
            <v xml:space="preserve"> ANTICIPO A PROVEEDORES NACIONAL </v>
          </cell>
          <cell r="C88">
            <v>11401.792192240348</v>
          </cell>
          <cell r="D88">
            <v>0</v>
          </cell>
          <cell r="E88">
            <v>1431342.6</v>
          </cell>
          <cell r="F88">
            <v>29709.18</v>
          </cell>
          <cell r="G88">
            <v>1413035.2121922404</v>
          </cell>
          <cell r="H88">
            <v>0</v>
          </cell>
        </row>
        <row r="89">
          <cell r="A89" t="str">
            <v>1.1.1.9.1.1.2</v>
          </cell>
          <cell r="B89" t="str">
            <v xml:space="preserve">CRESTA NARVARTE S.A. DE C.V.  </v>
          </cell>
          <cell r="C89">
            <v>0</v>
          </cell>
          <cell r="D89">
            <v>0</v>
          </cell>
          <cell r="E89">
            <v>5586.21</v>
          </cell>
          <cell r="F89">
            <v>3000</v>
          </cell>
          <cell r="G89">
            <v>2586.2120922403637</v>
          </cell>
          <cell r="H89">
            <v>0</v>
          </cell>
        </row>
        <row r="90">
          <cell r="A90" t="str">
            <v>1.1.1.9.1.1.4</v>
          </cell>
          <cell r="B90" t="str">
            <v xml:space="preserve">SMITH &amp;amp; NEPHEW, S.A DE, C.V  </v>
          </cell>
          <cell r="C90">
            <v>0</v>
          </cell>
          <cell r="D90">
            <v>0</v>
          </cell>
          <cell r="E90">
            <v>1400000</v>
          </cell>
          <cell r="F90">
            <v>0</v>
          </cell>
          <cell r="G90">
            <v>1400000</v>
          </cell>
          <cell r="H90">
            <v>0</v>
          </cell>
        </row>
        <row r="91">
          <cell r="A91" t="str">
            <v>1.1.1.9.1.1.9</v>
          </cell>
          <cell r="B91" t="str">
            <v xml:space="preserve">VOLKSWAGEN LEASING SA DE CV  </v>
          </cell>
          <cell r="C91">
            <v>0</v>
          </cell>
          <cell r="D91">
            <v>0</v>
          </cell>
          <cell r="E91">
            <v>10418.870000000001</v>
          </cell>
          <cell r="F91">
            <v>10418.870000000001</v>
          </cell>
          <cell r="G91">
            <v>0</v>
          </cell>
          <cell r="H91">
            <v>0</v>
          </cell>
        </row>
        <row r="92">
          <cell r="A92" t="str">
            <v>1.1.1.9.1.1.10</v>
          </cell>
          <cell r="B92" t="str">
            <v xml:space="preserve">SERVICONTACTO CORPORATIVO Y MULTIEMPRESARIAL ARL, S.A. DE C.V.  </v>
          </cell>
          <cell r="C92">
            <v>0</v>
          </cell>
          <cell r="D92">
            <v>0</v>
          </cell>
          <cell r="E92">
            <v>12064</v>
          </cell>
          <cell r="F92">
            <v>12064</v>
          </cell>
          <cell r="G92">
            <v>0</v>
          </cell>
          <cell r="H92">
            <v>0</v>
          </cell>
        </row>
        <row r="93">
          <cell r="A93" t="str">
            <v>1.1.1.9.1.1.11</v>
          </cell>
          <cell r="B93" t="str">
            <v xml:space="preserve">SERVICIO GASOLINERO XOLA SA DE CV  </v>
          </cell>
          <cell r="C93">
            <v>10000</v>
          </cell>
          <cell r="D93">
            <v>0</v>
          </cell>
          <cell r="E93">
            <v>0</v>
          </cell>
          <cell r="F93">
            <v>0</v>
          </cell>
          <cell r="G93">
            <v>10000</v>
          </cell>
          <cell r="H93">
            <v>0</v>
          </cell>
        </row>
        <row r="94">
          <cell r="A94" t="str">
            <v>1.1.1.9.1.1.41</v>
          </cell>
          <cell r="B94" t="str">
            <v xml:space="preserve">MATTAR ISSI SERVICES S.A. DE C.V.  </v>
          </cell>
          <cell r="C94">
            <v>0</v>
          </cell>
          <cell r="D94">
            <v>0</v>
          </cell>
          <cell r="E94">
            <v>3273.52</v>
          </cell>
          <cell r="F94">
            <v>3273.52</v>
          </cell>
          <cell r="G94">
            <v>0</v>
          </cell>
          <cell r="H94">
            <v>0</v>
          </cell>
        </row>
        <row r="95">
          <cell r="A95" t="str">
            <v>1.1.1.9.1.1.52</v>
          </cell>
          <cell r="B95" t="str">
            <v>LOURDES VELAZQUEZ MERIN</v>
          </cell>
          <cell r="C95">
            <v>449</v>
          </cell>
          <cell r="D95">
            <v>0</v>
          </cell>
          <cell r="E95">
            <v>0</v>
          </cell>
          <cell r="F95">
            <v>0</v>
          </cell>
          <cell r="G95">
            <v>449</v>
          </cell>
          <cell r="H95">
            <v>0</v>
          </cell>
        </row>
        <row r="96">
          <cell r="A96" t="str">
            <v>1.1.1.9.1.1.57</v>
          </cell>
          <cell r="B96" t="str">
            <v xml:space="preserve">LUIS CABALLERO NAVARRO  </v>
          </cell>
          <cell r="C96">
            <v>952.79</v>
          </cell>
          <cell r="D96">
            <v>0</v>
          </cell>
          <cell r="E96">
            <v>0</v>
          </cell>
          <cell r="F96">
            <v>952.79</v>
          </cell>
          <cell r="G96">
            <v>0</v>
          </cell>
          <cell r="H96">
            <v>0</v>
          </cell>
        </row>
        <row r="97">
          <cell r="A97" t="str">
            <v>1.1.1.9.7</v>
          </cell>
          <cell r="B97" t="str">
            <v xml:space="preserve"> SEGUROS Y FIANZAS PAGADAS POR ANTICIPADO </v>
          </cell>
          <cell r="C97">
            <v>58040.23</v>
          </cell>
          <cell r="D97">
            <v>0</v>
          </cell>
          <cell r="E97">
            <v>3509.4</v>
          </cell>
          <cell r="F97">
            <v>0</v>
          </cell>
          <cell r="G97">
            <v>61549.630000000005</v>
          </cell>
          <cell r="H97">
            <v>0</v>
          </cell>
        </row>
        <row r="98">
          <cell r="A98" t="str">
            <v>1.1.1.9.7.1</v>
          </cell>
          <cell r="B98" t="str">
            <v xml:space="preserve"> SEGUROS Y FIANZAS PAGADOS POR ANTICIPADO NACIONAL </v>
          </cell>
          <cell r="C98">
            <v>58040.23</v>
          </cell>
          <cell r="D98">
            <v>0</v>
          </cell>
          <cell r="E98">
            <v>3509.4</v>
          </cell>
          <cell r="F98">
            <v>0</v>
          </cell>
          <cell r="G98">
            <v>61549.630000000005</v>
          </cell>
          <cell r="H98">
            <v>0</v>
          </cell>
        </row>
        <row r="99">
          <cell r="A99" t="str">
            <v>1.1.1.9.7.1.1</v>
          </cell>
          <cell r="B99" t="str">
            <v xml:space="preserve">VOLKSWAGEN LEASING SA DE CV  </v>
          </cell>
          <cell r="C99">
            <v>58040.23</v>
          </cell>
          <cell r="D99">
            <v>0</v>
          </cell>
          <cell r="E99">
            <v>3509.4</v>
          </cell>
          <cell r="F99">
            <v>0</v>
          </cell>
          <cell r="G99">
            <v>61549.630000000005</v>
          </cell>
          <cell r="H99">
            <v>0</v>
          </cell>
        </row>
        <row r="100">
          <cell r="A100" t="str">
            <v>1.1.1.9.13</v>
          </cell>
          <cell r="B100" t="str">
            <v xml:space="preserve"> ANTICIPO DE SALARIOS </v>
          </cell>
          <cell r="C100">
            <v>0</v>
          </cell>
          <cell r="D100">
            <v>0</v>
          </cell>
          <cell r="E100">
            <v>85894.5</v>
          </cell>
          <cell r="F100">
            <v>85894.5</v>
          </cell>
          <cell r="G100">
            <v>0</v>
          </cell>
          <cell r="H100">
            <v>0</v>
          </cell>
        </row>
        <row r="101">
          <cell r="A101" t="str">
            <v>1.1.1.9.13.1</v>
          </cell>
          <cell r="B101" t="str">
            <v xml:space="preserve"> ANTICIPO DE SALARIOS </v>
          </cell>
          <cell r="C101">
            <v>0</v>
          </cell>
          <cell r="D101">
            <v>0</v>
          </cell>
          <cell r="E101">
            <v>85894.5</v>
          </cell>
          <cell r="F101">
            <v>85894.5</v>
          </cell>
          <cell r="G101">
            <v>0</v>
          </cell>
          <cell r="H101">
            <v>0</v>
          </cell>
        </row>
        <row r="102">
          <cell r="A102" t="str">
            <v>1.1.1.9.13.1.1</v>
          </cell>
          <cell r="B102" t="str">
            <v xml:space="preserve">NOMINA  </v>
          </cell>
          <cell r="C102">
            <v>0</v>
          </cell>
          <cell r="D102">
            <v>0</v>
          </cell>
          <cell r="E102">
            <v>77971.460000000006</v>
          </cell>
          <cell r="F102">
            <v>77971.460000000006</v>
          </cell>
          <cell r="G102">
            <v>0</v>
          </cell>
          <cell r="H102">
            <v>0</v>
          </cell>
        </row>
        <row r="103">
          <cell r="A103" t="str">
            <v>1.1.1.9.13.1.9</v>
          </cell>
          <cell r="B103" t="str">
            <v>LEOPOLDO MELO GONZALEZ</v>
          </cell>
          <cell r="C103">
            <v>0</v>
          </cell>
          <cell r="D103">
            <v>0</v>
          </cell>
          <cell r="E103">
            <v>7923.04</v>
          </cell>
          <cell r="F103">
            <v>7923.04</v>
          </cell>
          <cell r="G103">
            <v>0</v>
          </cell>
          <cell r="H103">
            <v>0</v>
          </cell>
        </row>
        <row r="104">
          <cell r="A104" t="str">
            <v>1.1.1.10</v>
          </cell>
          <cell r="B104" t="str">
            <v xml:space="preserve"> OTROS ACTIVOS A CORTO PLAZO </v>
          </cell>
          <cell r="C104">
            <v>2011703.5515963524</v>
          </cell>
          <cell r="D104">
            <v>0</v>
          </cell>
          <cell r="E104">
            <v>419816.62156465027</v>
          </cell>
          <cell r="F104">
            <v>501626.04706465034</v>
          </cell>
          <cell r="G104">
            <v>1929894.1260963525</v>
          </cell>
          <cell r="H104">
            <v>0</v>
          </cell>
        </row>
        <row r="105">
          <cell r="A105" t="str">
            <v>1.1.1.10.1</v>
          </cell>
          <cell r="B105" t="str">
            <v xml:space="preserve"> IMPUESTOS ACREDITABLES PAGADOS </v>
          </cell>
          <cell r="C105">
            <v>-1022.6903157492861</v>
          </cell>
          <cell r="D105">
            <v>0</v>
          </cell>
          <cell r="E105">
            <v>250892.63706465031</v>
          </cell>
          <cell r="F105">
            <v>250892.64</v>
          </cell>
          <cell r="G105">
            <v>-1022.6932510989946</v>
          </cell>
          <cell r="H105">
            <v>0</v>
          </cell>
        </row>
        <row r="106">
          <cell r="A106" t="str">
            <v>1.1.1.10.1.1</v>
          </cell>
          <cell r="B106" t="str">
            <v xml:space="preserve"> IVA ACREDITABLE PAGADO </v>
          </cell>
          <cell r="C106">
            <v>-1022.6871157493442</v>
          </cell>
          <cell r="D106">
            <v>0</v>
          </cell>
          <cell r="E106">
            <v>250892.63706465031</v>
          </cell>
          <cell r="F106">
            <v>250892.64</v>
          </cell>
          <cell r="G106">
            <v>-1022.6900510990527</v>
          </cell>
          <cell r="H106">
            <v>0</v>
          </cell>
        </row>
        <row r="107">
          <cell r="A107" t="str">
            <v>1.1.1.10.1.1.1</v>
          </cell>
          <cell r="B107" t="str">
            <v>IVA ACREDITABLE 16% PAGADO</v>
          </cell>
          <cell r="C107">
            <v>-1022.6871157493442</v>
          </cell>
          <cell r="D107">
            <v>0</v>
          </cell>
          <cell r="E107">
            <v>250892.63706465031</v>
          </cell>
          <cell r="F107">
            <v>250892.64</v>
          </cell>
          <cell r="G107">
            <v>-1022.6900510990527</v>
          </cell>
          <cell r="H107">
            <v>0</v>
          </cell>
        </row>
        <row r="108">
          <cell r="A108" t="str">
            <v>1.1.1.10.2</v>
          </cell>
          <cell r="B108" t="str">
            <v xml:space="preserve"> IMPUESTOS ACREDITABLES POR PAGAR </v>
          </cell>
          <cell r="C108">
            <v>2012399.4319121016</v>
          </cell>
          <cell r="D108">
            <v>0</v>
          </cell>
          <cell r="E108">
            <v>168660.1845</v>
          </cell>
          <cell r="F108">
            <v>250403.4070646503</v>
          </cell>
          <cell r="G108">
            <v>1930656.2093474513</v>
          </cell>
          <cell r="H108">
            <v>0</v>
          </cell>
        </row>
        <row r="109">
          <cell r="A109" t="str">
            <v>1.1.1.10.2.1</v>
          </cell>
          <cell r="B109" t="str">
            <v xml:space="preserve"> IVA PENDIENTE DE PAGO </v>
          </cell>
          <cell r="C109">
            <v>2012399.4320121016</v>
          </cell>
          <cell r="D109">
            <v>0</v>
          </cell>
          <cell r="E109">
            <v>168660.1845</v>
          </cell>
          <cell r="F109">
            <v>250403.4070646503</v>
          </cell>
          <cell r="G109">
            <v>1930656.2094474514</v>
          </cell>
          <cell r="H109">
            <v>0</v>
          </cell>
        </row>
        <row r="110">
          <cell r="A110" t="str">
            <v>1.1.1.10.2.1.1</v>
          </cell>
          <cell r="B110" t="str">
            <v>IVA ACREDITABLE 16% PENDIENTE DE PAGO</v>
          </cell>
          <cell r="C110">
            <v>2012399.4320121016</v>
          </cell>
          <cell r="D110">
            <v>0</v>
          </cell>
          <cell r="E110">
            <v>168660.1845</v>
          </cell>
          <cell r="F110">
            <v>250403.4070646503</v>
          </cell>
          <cell r="G110">
            <v>1930656.2094474514</v>
          </cell>
          <cell r="H110">
            <v>0</v>
          </cell>
        </row>
        <row r="111">
          <cell r="A111" t="str">
            <v>1.1.1.10.5</v>
          </cell>
          <cell r="B111" t="str">
            <v xml:space="preserve"> ESTIMULOS FISCALES </v>
          </cell>
          <cell r="C111">
            <v>326.8100000000195</v>
          </cell>
          <cell r="D111">
            <v>0</v>
          </cell>
          <cell r="E111">
            <v>263.8</v>
          </cell>
          <cell r="F111">
            <v>330</v>
          </cell>
          <cell r="G111">
            <v>260.61000000001951</v>
          </cell>
          <cell r="H111">
            <v>0</v>
          </cell>
        </row>
        <row r="112">
          <cell r="A112" t="str">
            <v>1.1.1.10.5.1</v>
          </cell>
          <cell r="B112" t="str">
            <v xml:space="preserve"> SUBSIDIO AL EMPLEO POR APLICAR </v>
          </cell>
          <cell r="C112">
            <v>326.8100000000195</v>
          </cell>
          <cell r="D112">
            <v>0</v>
          </cell>
          <cell r="E112">
            <v>263.8</v>
          </cell>
          <cell r="F112">
            <v>330</v>
          </cell>
          <cell r="G112">
            <v>260.61000000001951</v>
          </cell>
          <cell r="H112">
            <v>0</v>
          </cell>
        </row>
        <row r="113">
          <cell r="A113" t="str">
            <v>1.1.1.10.5.1.1</v>
          </cell>
          <cell r="B113" t="str">
            <v>SUBSIDIO AL EMPLEO POR APLICAR</v>
          </cell>
          <cell r="C113">
            <v>326.8100000000195</v>
          </cell>
          <cell r="D113">
            <v>0</v>
          </cell>
          <cell r="E113">
            <v>263.8</v>
          </cell>
          <cell r="F113">
            <v>330</v>
          </cell>
          <cell r="G113">
            <v>260.61000000001951</v>
          </cell>
          <cell r="H113">
            <v>0</v>
          </cell>
        </row>
        <row r="114">
          <cell r="A114" t="str">
            <v>1.1.2</v>
          </cell>
          <cell r="B114" t="str">
            <v xml:space="preserve"> ACTIVOS A LARGO PLAZO </v>
          </cell>
          <cell r="C114">
            <v>3318311.1329000401</v>
          </cell>
          <cell r="D114">
            <v>0</v>
          </cell>
          <cell r="E114">
            <v>0</v>
          </cell>
          <cell r="F114">
            <v>61524.212500000045</v>
          </cell>
          <cell r="G114">
            <v>3256786.9204000407</v>
          </cell>
          <cell r="H114">
            <v>0</v>
          </cell>
        </row>
        <row r="115">
          <cell r="A115" t="str">
            <v>1.1.2.1</v>
          </cell>
          <cell r="B115" t="str">
            <v xml:space="preserve"> PROPIEDADES, PLANTA Y EQUIPO </v>
          </cell>
          <cell r="C115">
            <v>3231380.6929000402</v>
          </cell>
          <cell r="D115">
            <v>0</v>
          </cell>
          <cell r="E115">
            <v>0</v>
          </cell>
          <cell r="F115">
            <v>61524.212500000045</v>
          </cell>
          <cell r="G115">
            <v>3169856.4804000407</v>
          </cell>
          <cell r="H115">
            <v>0</v>
          </cell>
        </row>
        <row r="116">
          <cell r="A116" t="str">
            <v>1.1.2.1.2</v>
          </cell>
          <cell r="B116" t="str">
            <v xml:space="preserve"> COMPONENTES SUJETOS A DEPRECIACION </v>
          </cell>
          <cell r="C116">
            <v>10925791.3191</v>
          </cell>
          <cell r="D116">
            <v>0</v>
          </cell>
          <cell r="E116">
            <v>0</v>
          </cell>
          <cell r="F116">
            <v>0</v>
          </cell>
          <cell r="G116">
            <v>10925791.3191</v>
          </cell>
          <cell r="H116">
            <v>0</v>
          </cell>
        </row>
        <row r="117">
          <cell r="A117" t="str">
            <v>1.1.2.1.2.2</v>
          </cell>
          <cell r="B117" t="str">
            <v xml:space="preserve"> MAQUINARIA Y EQUIPO </v>
          </cell>
          <cell r="C117">
            <v>7399085.2199999997</v>
          </cell>
          <cell r="D117">
            <v>0</v>
          </cell>
          <cell r="E117">
            <v>0</v>
          </cell>
          <cell r="F117">
            <v>0</v>
          </cell>
          <cell r="G117">
            <v>7399085.2199999997</v>
          </cell>
          <cell r="H117">
            <v>0</v>
          </cell>
        </row>
        <row r="118">
          <cell r="A118" t="str">
            <v>1.1.2.1.2.2.1</v>
          </cell>
          <cell r="B118" t="str">
            <v xml:space="preserve"> MAQUINARIA Y EQUIPO </v>
          </cell>
          <cell r="C118">
            <v>7399085.2199999997</v>
          </cell>
          <cell r="D118">
            <v>0</v>
          </cell>
          <cell r="E118">
            <v>0</v>
          </cell>
          <cell r="F118">
            <v>0</v>
          </cell>
          <cell r="G118">
            <v>7399085.2199999997</v>
          </cell>
          <cell r="H118">
            <v>0</v>
          </cell>
        </row>
        <row r="119">
          <cell r="A119" t="str">
            <v>1.1.2.1.2.2.1.2</v>
          </cell>
          <cell r="B119" t="str">
            <v>MAQUINARIA Y EQUIPO</v>
          </cell>
          <cell r="C119">
            <v>6713370.2999999998</v>
          </cell>
          <cell r="D119">
            <v>0</v>
          </cell>
          <cell r="E119">
            <v>0</v>
          </cell>
          <cell r="F119">
            <v>0</v>
          </cell>
          <cell r="G119">
            <v>6713370.2999999998</v>
          </cell>
          <cell r="H119">
            <v>0</v>
          </cell>
        </row>
        <row r="120">
          <cell r="A120" t="str">
            <v>1.1.2.1.2.3</v>
          </cell>
          <cell r="B120" t="str">
            <v xml:space="preserve"> EQUIPO DE TRANSPORTE </v>
          </cell>
          <cell r="C120">
            <v>74870.69</v>
          </cell>
          <cell r="D120">
            <v>0</v>
          </cell>
          <cell r="E120">
            <v>0</v>
          </cell>
          <cell r="F120">
            <v>0</v>
          </cell>
          <cell r="G120">
            <v>74870.69</v>
          </cell>
          <cell r="H120">
            <v>0</v>
          </cell>
        </row>
        <row r="121">
          <cell r="A121" t="str">
            <v>1.1.2.1.2.3.1</v>
          </cell>
          <cell r="B121" t="str">
            <v xml:space="preserve"> EQUIPO DE TRANSPORTE </v>
          </cell>
          <cell r="C121">
            <v>74870.69</v>
          </cell>
          <cell r="D121">
            <v>0</v>
          </cell>
          <cell r="E121">
            <v>0</v>
          </cell>
          <cell r="F121">
            <v>0</v>
          </cell>
          <cell r="G121">
            <v>74870.69</v>
          </cell>
          <cell r="H121">
            <v>0</v>
          </cell>
        </row>
        <row r="122">
          <cell r="A122" t="str">
            <v>1.1.2.1.2.4</v>
          </cell>
          <cell r="B122" t="str">
            <v xml:space="preserve"> MOBILIARIO Y EQUIPO DE OFICINA </v>
          </cell>
          <cell r="C122">
            <v>12357.29</v>
          </cell>
          <cell r="D122">
            <v>0</v>
          </cell>
          <cell r="E122">
            <v>0</v>
          </cell>
          <cell r="F122">
            <v>0</v>
          </cell>
          <cell r="G122">
            <v>12357.29</v>
          </cell>
          <cell r="H122">
            <v>0</v>
          </cell>
        </row>
        <row r="123">
          <cell r="A123" t="str">
            <v>1.1.2.1.2.4.1</v>
          </cell>
          <cell r="B123" t="str">
            <v xml:space="preserve"> MOBILIARIO Y EQUIPO DE OFICINA </v>
          </cell>
          <cell r="C123">
            <v>12357.29</v>
          </cell>
          <cell r="D123">
            <v>0</v>
          </cell>
          <cell r="E123">
            <v>0</v>
          </cell>
          <cell r="F123">
            <v>0</v>
          </cell>
          <cell r="G123">
            <v>12357.29</v>
          </cell>
          <cell r="H123">
            <v>0</v>
          </cell>
        </row>
        <row r="124">
          <cell r="A124" t="str">
            <v>1.1.2.1.2.4.1.1</v>
          </cell>
          <cell r="B124" t="str">
            <v>MOBILIARIO Y EQUIPO DE OFICINA</v>
          </cell>
          <cell r="C124">
            <v>8091</v>
          </cell>
          <cell r="D124">
            <v>0</v>
          </cell>
          <cell r="E124">
            <v>0</v>
          </cell>
          <cell r="F124">
            <v>0</v>
          </cell>
          <cell r="G124">
            <v>8091</v>
          </cell>
          <cell r="H124">
            <v>0</v>
          </cell>
        </row>
        <row r="125">
          <cell r="A125" t="str">
            <v>1.1.2.1.2.5</v>
          </cell>
          <cell r="B125" t="str">
            <v xml:space="preserve"> EQUIPO DE COMPUTO </v>
          </cell>
          <cell r="C125">
            <v>3413578.1191000002</v>
          </cell>
          <cell r="D125">
            <v>0</v>
          </cell>
          <cell r="E125">
            <v>0</v>
          </cell>
          <cell r="F125">
            <v>0</v>
          </cell>
          <cell r="G125">
            <v>3413578.1191000002</v>
          </cell>
          <cell r="H125">
            <v>0</v>
          </cell>
        </row>
        <row r="126">
          <cell r="A126" t="str">
            <v>1.1.2.1.2.5.1</v>
          </cell>
          <cell r="B126" t="str">
            <v xml:space="preserve"> EQUIPO DE COMPUTO </v>
          </cell>
          <cell r="C126">
            <v>3413578.1191000002</v>
          </cell>
          <cell r="D126">
            <v>0</v>
          </cell>
          <cell r="E126">
            <v>0</v>
          </cell>
          <cell r="F126">
            <v>0</v>
          </cell>
          <cell r="G126">
            <v>3413578.1191000002</v>
          </cell>
          <cell r="H126">
            <v>0</v>
          </cell>
        </row>
        <row r="127">
          <cell r="A127" t="str">
            <v>1.1.2.1.2.5.1.1</v>
          </cell>
          <cell r="B127" t="str">
            <v>EQUIPO DE COMPUTO</v>
          </cell>
          <cell r="C127">
            <v>3378583.3</v>
          </cell>
          <cell r="D127">
            <v>0</v>
          </cell>
          <cell r="E127">
            <v>0</v>
          </cell>
          <cell r="F127">
            <v>0</v>
          </cell>
          <cell r="G127">
            <v>3378583.3</v>
          </cell>
          <cell r="H127">
            <v>0</v>
          </cell>
        </row>
        <row r="128">
          <cell r="A128" t="str">
            <v>1.1.2.1.2.16</v>
          </cell>
          <cell r="B128" t="str">
            <v xml:space="preserve"> OTROS ACTIVOS FIJOS </v>
          </cell>
          <cell r="C128">
            <v>25900</v>
          </cell>
          <cell r="D128">
            <v>0</v>
          </cell>
          <cell r="E128">
            <v>0</v>
          </cell>
          <cell r="F128">
            <v>0</v>
          </cell>
          <cell r="G128">
            <v>25900</v>
          </cell>
          <cell r="H128">
            <v>0</v>
          </cell>
        </row>
        <row r="129">
          <cell r="A129" t="str">
            <v>1.1.2.1.2.16.1</v>
          </cell>
          <cell r="B129" t="str">
            <v xml:space="preserve"> OTROS ACTIVOS FIJOS </v>
          </cell>
          <cell r="C129">
            <v>25900</v>
          </cell>
          <cell r="D129">
            <v>0</v>
          </cell>
          <cell r="E129">
            <v>0</v>
          </cell>
          <cell r="F129">
            <v>0</v>
          </cell>
          <cell r="G129">
            <v>25900</v>
          </cell>
          <cell r="H129">
            <v>0</v>
          </cell>
        </row>
        <row r="130">
          <cell r="A130" t="str">
            <v>1.1.2.1.2.16.1.4</v>
          </cell>
          <cell r="B130" t="str">
            <v>OTROS ACTIVOS FIJOS</v>
          </cell>
          <cell r="C130">
            <v>25900</v>
          </cell>
          <cell r="D130">
            <v>0</v>
          </cell>
          <cell r="E130">
            <v>0</v>
          </cell>
          <cell r="F130">
            <v>0</v>
          </cell>
          <cell r="G130">
            <v>25900</v>
          </cell>
          <cell r="H130">
            <v>0</v>
          </cell>
        </row>
        <row r="131">
          <cell r="A131" t="str">
            <v>1.1.2.1.3</v>
          </cell>
          <cell r="B131" t="str">
            <v xml:space="preserve"> DEPRECIACIONES ACUMULADAS </v>
          </cell>
          <cell r="C131">
            <v>0</v>
          </cell>
          <cell r="D131">
            <v>7694410.6261999598</v>
          </cell>
          <cell r="E131">
            <v>0</v>
          </cell>
          <cell r="F131">
            <v>61524.212500000045</v>
          </cell>
          <cell r="G131">
            <v>0</v>
          </cell>
          <cell r="H131">
            <v>7755934.8386999592</v>
          </cell>
        </row>
        <row r="132">
          <cell r="A132" t="str">
            <v>1.1.2.1.3.2</v>
          </cell>
          <cell r="B132" t="str">
            <v>DEPRECIACION ACUMULADA DE MAQUINARIA  Y EQUIPO</v>
          </cell>
          <cell r="C132">
            <v>0</v>
          </cell>
          <cell r="D132">
            <v>4192418.2816999871</v>
          </cell>
          <cell r="E132">
            <v>0</v>
          </cell>
          <cell r="F132">
            <v>59596.883800000047</v>
          </cell>
          <cell r="G132">
            <v>0</v>
          </cell>
          <cell r="H132">
            <v>4252015.1654999871</v>
          </cell>
        </row>
        <row r="133">
          <cell r="A133" t="str">
            <v>1.1.2.1.3.3</v>
          </cell>
          <cell r="B133" t="str">
            <v>DEPRECIACION ACUMULADA DE EQUIPO DE TRANSPORTE</v>
          </cell>
          <cell r="C133">
            <v>0</v>
          </cell>
          <cell r="D133">
            <v>65511.869999999974</v>
          </cell>
          <cell r="E133">
            <v>0</v>
          </cell>
          <cell r="F133">
            <v>1559.806</v>
          </cell>
          <cell r="G133">
            <v>0</v>
          </cell>
          <cell r="H133">
            <v>67071.675999999978</v>
          </cell>
        </row>
        <row r="134">
          <cell r="A134" t="str">
            <v>1.1.2.1.3.4</v>
          </cell>
          <cell r="B134" t="str">
            <v>DEPRECIACION ACUMULADA DE MOBILIARIO Y EQUIPO DE OFICINA</v>
          </cell>
          <cell r="C134">
            <v>0</v>
          </cell>
          <cell r="D134">
            <v>7055.1438000000117</v>
          </cell>
          <cell r="E134">
            <v>0</v>
          </cell>
          <cell r="F134">
            <v>102.9757</v>
          </cell>
          <cell r="G134">
            <v>0</v>
          </cell>
          <cell r="H134">
            <v>7158.1195000000116</v>
          </cell>
        </row>
        <row r="135">
          <cell r="A135" t="str">
            <v>1.1.2.1.3.5</v>
          </cell>
          <cell r="B135" t="str">
            <v>DEPRECIACION ACUMULADA DE EQUIPO DE COMPUTO</v>
          </cell>
          <cell r="C135">
            <v>0</v>
          </cell>
          <cell r="D135">
            <v>3403525.3306999728</v>
          </cell>
          <cell r="E135">
            <v>0</v>
          </cell>
          <cell r="F135">
            <v>264.54700000000003</v>
          </cell>
          <cell r="G135">
            <v>0</v>
          </cell>
          <cell r="H135">
            <v>3403789.8776999726</v>
          </cell>
        </row>
        <row r="136">
          <cell r="A136" t="str">
            <v>1.1.2.1.3.16</v>
          </cell>
          <cell r="B136" t="str">
            <v>DEPRECIACION ACUMULADA DE OTROS ACTIVOS FIJOS</v>
          </cell>
          <cell r="C136">
            <v>0</v>
          </cell>
          <cell r="D136">
            <v>25900</v>
          </cell>
          <cell r="E136">
            <v>0</v>
          </cell>
          <cell r="F136">
            <v>0</v>
          </cell>
          <cell r="G136">
            <v>0</v>
          </cell>
          <cell r="H136">
            <v>25900</v>
          </cell>
        </row>
        <row r="137">
          <cell r="A137" t="str">
            <v>1.1.2.5</v>
          </cell>
          <cell r="B137" t="str">
            <v xml:space="preserve"> OTROS ACTIVOS A LARGO PLAZO </v>
          </cell>
          <cell r="C137">
            <v>86930.44</v>
          </cell>
          <cell r="D137">
            <v>0</v>
          </cell>
          <cell r="E137">
            <v>0</v>
          </cell>
          <cell r="F137">
            <v>0</v>
          </cell>
          <cell r="G137">
            <v>86930.44</v>
          </cell>
          <cell r="H137">
            <v>0</v>
          </cell>
        </row>
        <row r="138">
          <cell r="A138" t="str">
            <v>1.1.2.5.7</v>
          </cell>
          <cell r="B138" t="str">
            <v xml:space="preserve"> DEPOSITOS EN GARANTIA </v>
          </cell>
          <cell r="C138">
            <v>86930.44</v>
          </cell>
          <cell r="D138">
            <v>0</v>
          </cell>
          <cell r="E138">
            <v>0</v>
          </cell>
          <cell r="F138">
            <v>0</v>
          </cell>
          <cell r="G138">
            <v>86930.44</v>
          </cell>
          <cell r="H138">
            <v>0</v>
          </cell>
        </row>
        <row r="139">
          <cell r="A139" t="str">
            <v>1.1.2.5.7.2</v>
          </cell>
          <cell r="B139" t="str">
            <v xml:space="preserve"> DEPOSITOS EN GARANTIA DE ARRENDAMIENTO DE BIENES INMUEBLES </v>
          </cell>
          <cell r="C139">
            <v>86930.44</v>
          </cell>
          <cell r="D139">
            <v>0</v>
          </cell>
          <cell r="E139">
            <v>0</v>
          </cell>
          <cell r="F139">
            <v>0</v>
          </cell>
          <cell r="G139">
            <v>86930.44</v>
          </cell>
          <cell r="H139">
            <v>0</v>
          </cell>
        </row>
        <row r="140">
          <cell r="A140" t="str">
            <v>1.1.2.5.7.2.1</v>
          </cell>
          <cell r="B140" t="str">
            <v xml:space="preserve">DEPOSITOS EN GARANTIA  </v>
          </cell>
          <cell r="C140">
            <v>86930.44</v>
          </cell>
          <cell r="D140">
            <v>0</v>
          </cell>
          <cell r="E140">
            <v>0</v>
          </cell>
          <cell r="F140">
            <v>0</v>
          </cell>
          <cell r="G140">
            <v>86930.44</v>
          </cell>
          <cell r="H140">
            <v>0</v>
          </cell>
        </row>
        <row r="141">
          <cell r="A141" t="str">
            <v>1.2</v>
          </cell>
          <cell r="B141" t="str">
            <v xml:space="preserve"> PASIVO </v>
          </cell>
          <cell r="C141">
            <v>0</v>
          </cell>
          <cell r="D141">
            <v>15759623.45818508</v>
          </cell>
          <cell r="E141">
            <v>3004755.1308670007</v>
          </cell>
          <cell r="F141">
            <v>3617919.5342850005</v>
          </cell>
          <cell r="G141">
            <v>0</v>
          </cell>
          <cell r="H141">
            <v>16372787.861603081</v>
          </cell>
        </row>
        <row r="142">
          <cell r="A142" t="str">
            <v>1.2.1</v>
          </cell>
          <cell r="B142" t="str">
            <v xml:space="preserve"> PASIVOS A CORTO PLAZO </v>
          </cell>
          <cell r="C142">
            <v>0</v>
          </cell>
          <cell r="D142">
            <v>15759623.45818508</v>
          </cell>
          <cell r="E142">
            <v>3004755.1308670007</v>
          </cell>
          <cell r="F142">
            <v>3617919.5342850005</v>
          </cell>
          <cell r="G142">
            <v>0</v>
          </cell>
          <cell r="H142">
            <v>16372787.861603081</v>
          </cell>
        </row>
        <row r="143">
          <cell r="A143" t="str">
            <v>1.2.1.1</v>
          </cell>
          <cell r="B143" t="str">
            <v xml:space="preserve"> PROVEEDORES </v>
          </cell>
          <cell r="C143">
            <v>0</v>
          </cell>
          <cell r="D143">
            <v>14719825.484306149</v>
          </cell>
          <cell r="E143">
            <v>1836559.2304000002</v>
          </cell>
          <cell r="F143">
            <v>1413633.9738000005</v>
          </cell>
          <cell r="G143">
            <v>0</v>
          </cell>
          <cell r="H143">
            <v>14296900.227706147</v>
          </cell>
        </row>
        <row r="144">
          <cell r="A144" t="str">
            <v>1.2.1.1.1</v>
          </cell>
          <cell r="B144" t="str">
            <v xml:space="preserve"> PROVEEDORES NACIONALES </v>
          </cell>
          <cell r="C144">
            <v>0</v>
          </cell>
          <cell r="D144">
            <v>14719825.484306149</v>
          </cell>
          <cell r="E144">
            <v>1836559.2304000002</v>
          </cell>
          <cell r="F144">
            <v>1413633.9738000005</v>
          </cell>
          <cell r="G144">
            <v>0</v>
          </cell>
          <cell r="H144">
            <v>14296900.227706147</v>
          </cell>
        </row>
        <row r="145">
          <cell r="A145" t="str">
            <v>1.2.1.1.1.1</v>
          </cell>
          <cell r="B145" t="str">
            <v xml:space="preserve">ARTROMED SA DE CV  </v>
          </cell>
          <cell r="C145">
            <v>0</v>
          </cell>
          <cell r="D145">
            <v>1101428.120000001</v>
          </cell>
          <cell r="E145">
            <v>148422</v>
          </cell>
          <cell r="F145">
            <v>117948.8</v>
          </cell>
          <cell r="G145">
            <v>0</v>
          </cell>
          <cell r="H145">
            <v>1070954.9200000011</v>
          </cell>
        </row>
        <row r="146">
          <cell r="A146" t="str">
            <v>1.2.1.1.1.2</v>
          </cell>
          <cell r="B146" t="str">
            <v xml:space="preserve">TEMPO MEDICAL, SA DE CV  </v>
          </cell>
          <cell r="C146">
            <v>0</v>
          </cell>
          <cell r="D146">
            <v>15080</v>
          </cell>
          <cell r="E146">
            <v>0</v>
          </cell>
          <cell r="F146">
            <v>0</v>
          </cell>
          <cell r="G146">
            <v>0</v>
          </cell>
          <cell r="H146">
            <v>15080</v>
          </cell>
        </row>
        <row r="147">
          <cell r="A147" t="str">
            <v>1.2.1.1.1.3</v>
          </cell>
          <cell r="B147" t="str">
            <v xml:space="preserve">SMITH &amp;amp; NEPHEW, S.A DE, C.V  </v>
          </cell>
          <cell r="C147">
            <v>0</v>
          </cell>
          <cell r="D147">
            <v>1620913.1481998935</v>
          </cell>
          <cell r="E147">
            <v>1008802.4</v>
          </cell>
          <cell r="F147">
            <v>537474.0901000005</v>
          </cell>
          <cell r="G147">
            <v>0</v>
          </cell>
          <cell r="H147">
            <v>1149584.838299894</v>
          </cell>
        </row>
        <row r="148">
          <cell r="A148" t="str">
            <v>1.2.1.1.1.4</v>
          </cell>
          <cell r="B148" t="str">
            <v xml:space="preserve">CATARINO SEBASTIAN ESTRELLA MENDEZ  </v>
          </cell>
          <cell r="C148">
            <v>0</v>
          </cell>
          <cell r="D148">
            <v>0</v>
          </cell>
          <cell r="E148">
            <v>38133.360000000001</v>
          </cell>
          <cell r="F148">
            <v>38133.360000000001</v>
          </cell>
          <cell r="G148">
            <v>0</v>
          </cell>
          <cell r="H148">
            <v>0</v>
          </cell>
        </row>
        <row r="149">
          <cell r="A149" t="str">
            <v>1.2.1.1.1.5</v>
          </cell>
          <cell r="B149" t="str">
            <v xml:space="preserve">DISTRIBUIDORA ORTHO, S. DE R.L. DE C.V.  </v>
          </cell>
          <cell r="C149">
            <v>0</v>
          </cell>
          <cell r="D149">
            <v>12099.800000000047</v>
          </cell>
          <cell r="E149">
            <v>12098.8</v>
          </cell>
          <cell r="F149">
            <v>0</v>
          </cell>
          <cell r="G149">
            <v>0</v>
          </cell>
          <cell r="H149">
            <v>1.0000000000472937</v>
          </cell>
        </row>
        <row r="150">
          <cell r="A150" t="str">
            <v>1.2.1.1.1.6</v>
          </cell>
          <cell r="B150" t="str">
            <v xml:space="preserve">GOBIERNO DEL DISTRITO FEDERAL  </v>
          </cell>
          <cell r="C150">
            <v>0</v>
          </cell>
          <cell r="D150">
            <v>0</v>
          </cell>
          <cell r="E150">
            <v>1206</v>
          </cell>
          <cell r="F150">
            <v>1206</v>
          </cell>
          <cell r="G150">
            <v>0</v>
          </cell>
          <cell r="H150">
            <v>0</v>
          </cell>
        </row>
        <row r="151">
          <cell r="A151" t="str">
            <v>1.2.1.1.1.7</v>
          </cell>
          <cell r="B151" t="str">
            <v xml:space="preserve">CRESTA NARVARTE S.A. DE C.V.  </v>
          </cell>
          <cell r="C151">
            <v>0</v>
          </cell>
          <cell r="D151">
            <v>0</v>
          </cell>
          <cell r="E151">
            <v>3000</v>
          </cell>
          <cell r="F151">
            <v>3000</v>
          </cell>
          <cell r="G151">
            <v>0</v>
          </cell>
          <cell r="H151">
            <v>0</v>
          </cell>
        </row>
        <row r="152">
          <cell r="A152" t="str">
            <v>1.2.1.1.1.9</v>
          </cell>
          <cell r="B152" t="str">
            <v xml:space="preserve">INGENIERIA Y TECNOLOGIA ESPECIALIZADA ARMANI SA DE CV  </v>
          </cell>
          <cell r="C152">
            <v>0</v>
          </cell>
          <cell r="D152">
            <v>53303.160000000149</v>
          </cell>
          <cell r="E152">
            <v>194461.24</v>
          </cell>
          <cell r="F152">
            <v>194461.24</v>
          </cell>
          <cell r="G152">
            <v>0</v>
          </cell>
          <cell r="H152">
            <v>53303.160000000149</v>
          </cell>
        </row>
        <row r="153">
          <cell r="A153" t="str">
            <v>1.2.1.1.1.11</v>
          </cell>
          <cell r="B153" t="str">
            <v xml:space="preserve">CLS MEDICA EN ORTOPEDIA S DE RL DE CV  </v>
          </cell>
          <cell r="C153">
            <v>0</v>
          </cell>
          <cell r="D153">
            <v>521940.38</v>
          </cell>
          <cell r="E153">
            <v>0</v>
          </cell>
          <cell r="F153">
            <v>0</v>
          </cell>
          <cell r="G153">
            <v>0</v>
          </cell>
          <cell r="H153">
            <v>521940.38</v>
          </cell>
        </row>
        <row r="154">
          <cell r="A154" t="str">
            <v>1.2.1.1.1.12</v>
          </cell>
          <cell r="B154" t="str">
            <v xml:space="preserve">MOISES VELAZQUEZ MERIN  </v>
          </cell>
          <cell r="C154">
            <v>0</v>
          </cell>
          <cell r="D154">
            <v>348.00039999990258</v>
          </cell>
          <cell r="E154">
            <v>11890</v>
          </cell>
          <cell r="F154">
            <v>11890</v>
          </cell>
          <cell r="G154">
            <v>0</v>
          </cell>
          <cell r="H154">
            <v>348.00039999990258</v>
          </cell>
        </row>
        <row r="155">
          <cell r="A155" t="str">
            <v>1.2.1.1.1.14</v>
          </cell>
          <cell r="B155" t="str">
            <v xml:space="preserve">SERVICIO GASOLINERO XOLA SA DE CV  </v>
          </cell>
          <cell r="C155">
            <v>0</v>
          </cell>
          <cell r="D155">
            <v>0</v>
          </cell>
          <cell r="E155">
            <v>15000</v>
          </cell>
          <cell r="F155">
            <v>15000</v>
          </cell>
          <cell r="G155">
            <v>0</v>
          </cell>
          <cell r="H155">
            <v>0</v>
          </cell>
        </row>
        <row r="156">
          <cell r="A156" t="str">
            <v>1.2.1.1.1.15</v>
          </cell>
          <cell r="B156" t="str">
            <v xml:space="preserve">Facileasing S.A. de C.V.  </v>
          </cell>
          <cell r="C156">
            <v>0</v>
          </cell>
          <cell r="D156">
            <v>0</v>
          </cell>
          <cell r="E156">
            <v>10622.27</v>
          </cell>
          <cell r="F156">
            <v>10622.27</v>
          </cell>
          <cell r="G156">
            <v>0</v>
          </cell>
          <cell r="H156">
            <v>0</v>
          </cell>
        </row>
        <row r="157">
          <cell r="A157" t="str">
            <v>1.2.1.1.1.17</v>
          </cell>
          <cell r="B157" t="str">
            <v xml:space="preserve">MATTAR ISSI SERVICES S.A. DE C.V.  </v>
          </cell>
          <cell r="C157">
            <v>0</v>
          </cell>
          <cell r="D157">
            <v>0</v>
          </cell>
          <cell r="E157">
            <v>3273.52</v>
          </cell>
          <cell r="F157">
            <v>3273.52</v>
          </cell>
          <cell r="G157">
            <v>0</v>
          </cell>
          <cell r="H157">
            <v>0</v>
          </cell>
        </row>
        <row r="158">
          <cell r="A158" t="str">
            <v>1.2.1.1.1.18</v>
          </cell>
          <cell r="B158" t="str">
            <v xml:space="preserve">SERVICONTACTO CORPORATIVO Y MULTIEMPRESARIAL ARL, S.A. DE C.V.  </v>
          </cell>
          <cell r="C158">
            <v>0</v>
          </cell>
          <cell r="D158">
            <v>0</v>
          </cell>
          <cell r="E158">
            <v>153212.79999999999</v>
          </cell>
          <cell r="F158">
            <v>153212.79999999999</v>
          </cell>
          <cell r="G158">
            <v>0</v>
          </cell>
          <cell r="H158">
            <v>0</v>
          </cell>
        </row>
        <row r="159">
          <cell r="A159" t="str">
            <v>1.2.1.1.1.19</v>
          </cell>
          <cell r="B159" t="str">
            <v xml:space="preserve">INSTRUMENTACIÓN MÉDICA, S. A. DE C. V.  </v>
          </cell>
          <cell r="C159">
            <v>0</v>
          </cell>
          <cell r="D159">
            <v>24376.500020461623</v>
          </cell>
          <cell r="E159">
            <v>0</v>
          </cell>
          <cell r="F159">
            <v>0</v>
          </cell>
          <cell r="G159">
            <v>0</v>
          </cell>
          <cell r="H159">
            <v>24376.500020461623</v>
          </cell>
        </row>
        <row r="160">
          <cell r="A160" t="str">
            <v>1.2.1.1.1.21</v>
          </cell>
          <cell r="B160" t="str">
            <v xml:space="preserve">HOSPITAL SANTA COLETA, S.A.DE C.V.  </v>
          </cell>
          <cell r="C160">
            <v>0</v>
          </cell>
          <cell r="D160">
            <v>0</v>
          </cell>
          <cell r="E160">
            <v>13340</v>
          </cell>
          <cell r="F160">
            <v>13340</v>
          </cell>
          <cell r="G160">
            <v>0</v>
          </cell>
          <cell r="H160">
            <v>0</v>
          </cell>
        </row>
        <row r="161">
          <cell r="A161" t="str">
            <v>1.2.1.1.1.24</v>
          </cell>
          <cell r="B161" t="str">
            <v xml:space="preserve">Nueva Wal Mart de México, S. de R. L. de C.V.  </v>
          </cell>
          <cell r="C161">
            <v>0</v>
          </cell>
          <cell r="D161">
            <v>518.00129999988712</v>
          </cell>
          <cell r="E161">
            <v>10142.930200000001</v>
          </cell>
          <cell r="F161">
            <v>10142.930200000001</v>
          </cell>
          <cell r="G161">
            <v>0</v>
          </cell>
          <cell r="H161">
            <v>518.00129999988712</v>
          </cell>
        </row>
        <row r="162">
          <cell r="A162" t="str">
            <v>1.2.1.1.1.31</v>
          </cell>
          <cell r="B162" t="str">
            <v xml:space="preserve">Envasadoras de Aguas en Mexico S  de RL  de CV  </v>
          </cell>
          <cell r="C162">
            <v>0</v>
          </cell>
          <cell r="D162">
            <v>0</v>
          </cell>
          <cell r="E162">
            <v>48</v>
          </cell>
          <cell r="F162">
            <v>79</v>
          </cell>
          <cell r="G162">
            <v>0</v>
          </cell>
          <cell r="H162">
            <v>31</v>
          </cell>
        </row>
        <row r="163">
          <cell r="A163" t="str">
            <v>1.2.1.1.1.33</v>
          </cell>
          <cell r="B163" t="str">
            <v xml:space="preserve">QUALITAS COMPAÑIA DE SEGUROS, S.A. DE C.V.  </v>
          </cell>
          <cell r="C163">
            <v>0</v>
          </cell>
          <cell r="D163">
            <v>20294.080000000002</v>
          </cell>
          <cell r="E163">
            <v>0</v>
          </cell>
          <cell r="F163">
            <v>0</v>
          </cell>
          <cell r="G163">
            <v>0</v>
          </cell>
          <cell r="H163">
            <v>20294.080000000002</v>
          </cell>
        </row>
        <row r="164">
          <cell r="A164" t="str">
            <v>1.2.1.1.1.34</v>
          </cell>
          <cell r="B164" t="str">
            <v xml:space="preserve">TELEFONOS DE MEXICO S.A.B. DE C.V.  </v>
          </cell>
          <cell r="C164">
            <v>0</v>
          </cell>
          <cell r="D164">
            <v>0</v>
          </cell>
          <cell r="E164">
            <v>3176</v>
          </cell>
          <cell r="F164">
            <v>3176</v>
          </cell>
          <cell r="G164">
            <v>0</v>
          </cell>
          <cell r="H164">
            <v>0</v>
          </cell>
        </row>
        <row r="165">
          <cell r="A165" t="str">
            <v>1.2.1.1.1.36</v>
          </cell>
          <cell r="B165" t="str">
            <v xml:space="preserve">VOLKSWAGEN LEASING SA DE CV  </v>
          </cell>
          <cell r="C165">
            <v>0</v>
          </cell>
          <cell r="D165">
            <v>47594.741199999582</v>
          </cell>
          <cell r="E165">
            <v>43660.11</v>
          </cell>
          <cell r="F165">
            <v>31103.07</v>
          </cell>
          <cell r="G165">
            <v>0</v>
          </cell>
          <cell r="H165">
            <v>35037.701199999581</v>
          </cell>
        </row>
        <row r="166">
          <cell r="A166" t="str">
            <v>1.2.1.1.1.37</v>
          </cell>
          <cell r="B166" t="str">
            <v xml:space="preserve">PANTRA MED, S.A. DE C.V.  </v>
          </cell>
          <cell r="C166">
            <v>0</v>
          </cell>
          <cell r="D166">
            <v>27840</v>
          </cell>
          <cell r="E166">
            <v>0</v>
          </cell>
          <cell r="F166">
            <v>0</v>
          </cell>
          <cell r="G166">
            <v>0</v>
          </cell>
          <cell r="H166">
            <v>27840</v>
          </cell>
        </row>
        <row r="167">
          <cell r="A167" t="str">
            <v>1.2.1.1.1.41</v>
          </cell>
          <cell r="B167" t="str">
            <v xml:space="preserve">I+D MEXICO S.A DE C.V.  </v>
          </cell>
          <cell r="C167">
            <v>0</v>
          </cell>
          <cell r="D167">
            <v>500</v>
          </cell>
          <cell r="E167">
            <v>4800</v>
          </cell>
          <cell r="F167">
            <v>4800</v>
          </cell>
          <cell r="G167">
            <v>0</v>
          </cell>
          <cell r="H167">
            <v>500</v>
          </cell>
        </row>
        <row r="168">
          <cell r="A168" t="str">
            <v>1.2.1.1.1.43</v>
          </cell>
          <cell r="B168" t="str">
            <v xml:space="preserve">ETN TURISTAR LUJO, S.A. DE C.V.  </v>
          </cell>
          <cell r="C168">
            <v>0</v>
          </cell>
          <cell r="D168">
            <v>0</v>
          </cell>
          <cell r="E168">
            <v>596.04</v>
          </cell>
          <cell r="F168">
            <v>596.04</v>
          </cell>
          <cell r="G168">
            <v>0</v>
          </cell>
          <cell r="H168">
            <v>0</v>
          </cell>
        </row>
        <row r="169">
          <cell r="A169" t="str">
            <v>1.2.1.1.1.44</v>
          </cell>
          <cell r="B169" t="str">
            <v xml:space="preserve">ESTACIONAMIENTO MONTECITO, S.A DE C.V  </v>
          </cell>
          <cell r="C169">
            <v>0</v>
          </cell>
          <cell r="D169">
            <v>0</v>
          </cell>
          <cell r="E169">
            <v>35</v>
          </cell>
          <cell r="F169">
            <v>35</v>
          </cell>
          <cell r="G169">
            <v>0</v>
          </cell>
          <cell r="H169">
            <v>0</v>
          </cell>
        </row>
        <row r="170">
          <cell r="A170" t="str">
            <v>1.2.1.1.1.45</v>
          </cell>
          <cell r="B170" t="str">
            <v xml:space="preserve">Casa Cravioto S.A. de C.V.  </v>
          </cell>
          <cell r="C170">
            <v>0</v>
          </cell>
          <cell r="D170">
            <v>0</v>
          </cell>
          <cell r="E170">
            <v>744.69999999999993</v>
          </cell>
          <cell r="F170">
            <v>744.69999999999993</v>
          </cell>
          <cell r="G170">
            <v>0</v>
          </cell>
          <cell r="H170">
            <v>0</v>
          </cell>
        </row>
        <row r="171">
          <cell r="A171" t="str">
            <v>1.2.1.1.1.50</v>
          </cell>
          <cell r="B171" t="str">
            <v xml:space="preserve">TIENDAS SORIANA, S.A DE C.V  </v>
          </cell>
          <cell r="C171">
            <v>0</v>
          </cell>
          <cell r="D171">
            <v>322.75009999999747</v>
          </cell>
          <cell r="E171">
            <v>322.75</v>
          </cell>
          <cell r="F171">
            <v>0</v>
          </cell>
          <cell r="G171">
            <v>0</v>
          </cell>
          <cell r="H171">
            <v>0</v>
          </cell>
        </row>
        <row r="172">
          <cell r="A172" t="str">
            <v>1.2.1.1.1.52</v>
          </cell>
          <cell r="B172" t="str">
            <v xml:space="preserve">ELECTRICA PALMA, S.A. DE C.V.  </v>
          </cell>
          <cell r="C172">
            <v>0</v>
          </cell>
          <cell r="D172">
            <v>208.00060000000121</v>
          </cell>
          <cell r="E172">
            <v>0</v>
          </cell>
          <cell r="F172">
            <v>0</v>
          </cell>
          <cell r="G172">
            <v>0</v>
          </cell>
          <cell r="H172">
            <v>208.00060000000121</v>
          </cell>
        </row>
        <row r="173">
          <cell r="A173" t="str">
            <v>1.2.1.1.1.55</v>
          </cell>
          <cell r="B173" t="str">
            <v xml:space="preserve">AXA Seguros, S.A. de C.V.  </v>
          </cell>
          <cell r="C173">
            <v>0</v>
          </cell>
          <cell r="D173">
            <v>12804.039999999892</v>
          </cell>
          <cell r="E173">
            <v>6402.02</v>
          </cell>
          <cell r="F173">
            <v>0</v>
          </cell>
          <cell r="G173">
            <v>0</v>
          </cell>
          <cell r="H173">
            <v>6402.0199999998913</v>
          </cell>
        </row>
        <row r="174">
          <cell r="A174" t="str">
            <v>1.2.1.1.1.56</v>
          </cell>
          <cell r="B174" t="str">
            <v xml:space="preserve">MEDSTENT, S.A. DE C.V.  </v>
          </cell>
          <cell r="C174">
            <v>0</v>
          </cell>
          <cell r="D174">
            <v>10829517.566456515</v>
          </cell>
          <cell r="E174">
            <v>0</v>
          </cell>
          <cell r="F174">
            <v>178720.17319999999</v>
          </cell>
          <cell r="G174">
            <v>0</v>
          </cell>
          <cell r="H174">
            <v>11008237.739656515</v>
          </cell>
        </row>
        <row r="175">
          <cell r="A175" t="str">
            <v>1.2.1.1.1.67</v>
          </cell>
          <cell r="B175" t="str">
            <v xml:space="preserve">Rocio Ruiz Olvera  </v>
          </cell>
          <cell r="C175">
            <v>0</v>
          </cell>
          <cell r="D175">
            <v>37263.840000000084</v>
          </cell>
          <cell r="E175">
            <v>23084.560000000001</v>
          </cell>
          <cell r="F175">
            <v>0</v>
          </cell>
          <cell r="G175">
            <v>0</v>
          </cell>
          <cell r="H175">
            <v>14179.280000000083</v>
          </cell>
        </row>
        <row r="176">
          <cell r="A176" t="str">
            <v>1.2.1.1.1.68</v>
          </cell>
          <cell r="B176" t="str">
            <v xml:space="preserve">NR FINANCE MEXICO S.A. DE C.V. SOFOM ER  </v>
          </cell>
          <cell r="C176">
            <v>0</v>
          </cell>
          <cell r="D176">
            <v>86850</v>
          </cell>
          <cell r="E176">
            <v>0</v>
          </cell>
          <cell r="F176">
            <v>0</v>
          </cell>
          <cell r="G176">
            <v>0</v>
          </cell>
          <cell r="H176">
            <v>86850</v>
          </cell>
        </row>
        <row r="177">
          <cell r="A177" t="str">
            <v>1.2.1.1.1.69</v>
          </cell>
          <cell r="B177" t="str">
            <v xml:space="preserve">Roberto Osante Kretchmar  </v>
          </cell>
          <cell r="C177">
            <v>0</v>
          </cell>
          <cell r="D177">
            <v>50732.6</v>
          </cell>
          <cell r="E177">
            <v>0</v>
          </cell>
          <cell r="F177">
            <v>0</v>
          </cell>
          <cell r="G177">
            <v>0</v>
          </cell>
          <cell r="H177">
            <v>50732.6</v>
          </cell>
        </row>
        <row r="178">
          <cell r="A178" t="str">
            <v>1.2.1.1.1.70</v>
          </cell>
          <cell r="B178" t="str">
            <v xml:space="preserve">AT&amp;amp;T Comercializacion Movil, S. de R.L. de C.V.  </v>
          </cell>
          <cell r="C178">
            <v>0</v>
          </cell>
          <cell r="D178">
            <v>4353.0076292796293</v>
          </cell>
          <cell r="E178">
            <v>8880.0001999999986</v>
          </cell>
          <cell r="F178">
            <v>4527.0002999999988</v>
          </cell>
          <cell r="G178">
            <v>0</v>
          </cell>
          <cell r="H178">
            <v>0</v>
          </cell>
        </row>
        <row r="179">
          <cell r="A179" t="str">
            <v>1.2.1.1.1.76</v>
          </cell>
          <cell r="B179" t="str">
            <v xml:space="preserve">CFE SUMINISTRADOR DE SERVICIOS BASICOS  </v>
          </cell>
          <cell r="C179">
            <v>0</v>
          </cell>
          <cell r="D179">
            <v>704.38000000000056</v>
          </cell>
          <cell r="E179">
            <v>0</v>
          </cell>
          <cell r="F179">
            <v>0</v>
          </cell>
          <cell r="G179">
            <v>0</v>
          </cell>
          <cell r="H179">
            <v>704.38000000000056</v>
          </cell>
        </row>
        <row r="180">
          <cell r="A180" t="str">
            <v>1.2.1.1.1.79</v>
          </cell>
          <cell r="B180" t="str">
            <v xml:space="preserve">RCH DE MEXICO, S.A. DE C.V.  </v>
          </cell>
          <cell r="C180">
            <v>0</v>
          </cell>
          <cell r="D180">
            <v>2416.2799999999997</v>
          </cell>
          <cell r="E180">
            <v>2416.2800000000002</v>
          </cell>
          <cell r="F180">
            <v>0</v>
          </cell>
          <cell r="G180">
            <v>0</v>
          </cell>
          <cell r="H180">
            <v>0</v>
          </cell>
        </row>
        <row r="181">
          <cell r="A181" t="str">
            <v>1.2.1.1.1.80</v>
          </cell>
          <cell r="B181" t="str">
            <v xml:space="preserve">MERAKI BARRAGAN DISTRIBUIDORES SA DE CV  </v>
          </cell>
          <cell r="C181">
            <v>0</v>
          </cell>
          <cell r="D181">
            <v>6911.4702000000107</v>
          </cell>
          <cell r="E181">
            <v>519.16999999999996</v>
          </cell>
          <cell r="F181">
            <v>0</v>
          </cell>
          <cell r="G181">
            <v>0</v>
          </cell>
          <cell r="H181">
            <v>6392.3002000000106</v>
          </cell>
        </row>
        <row r="182">
          <cell r="A182" t="str">
            <v>1.2.1.1.1.84</v>
          </cell>
          <cell r="B182" t="str">
            <v xml:space="preserve">Miranda Lagunas y Asociados S.C.  </v>
          </cell>
          <cell r="C182">
            <v>0</v>
          </cell>
          <cell r="D182">
            <v>167736</v>
          </cell>
          <cell r="E182">
            <v>53592</v>
          </cell>
          <cell r="F182">
            <v>17864</v>
          </cell>
          <cell r="G182">
            <v>0</v>
          </cell>
          <cell r="H182">
            <v>132008</v>
          </cell>
        </row>
        <row r="183">
          <cell r="A183" t="str">
            <v>1.2.1.1.1.85</v>
          </cell>
          <cell r="B183" t="str">
            <v xml:space="preserve">AB&amp;amp;C LEASING DE MEXICO SAPI DE CV  </v>
          </cell>
          <cell r="C183">
            <v>0</v>
          </cell>
          <cell r="D183">
            <v>0</v>
          </cell>
          <cell r="E183">
            <v>11004.47</v>
          </cell>
          <cell r="F183">
            <v>11004.47</v>
          </cell>
          <cell r="G183">
            <v>0</v>
          </cell>
          <cell r="H183">
            <v>0</v>
          </cell>
        </row>
        <row r="184">
          <cell r="A184" t="str">
            <v>1.2.1.1.1.87</v>
          </cell>
          <cell r="B184" t="str">
            <v xml:space="preserve">MARTINEZ GALVAN JAIME  </v>
          </cell>
          <cell r="C184">
            <v>0</v>
          </cell>
          <cell r="D184">
            <v>0</v>
          </cell>
          <cell r="E184">
            <v>6420.6</v>
          </cell>
          <cell r="F184">
            <v>6420.6</v>
          </cell>
          <cell r="G184">
            <v>0</v>
          </cell>
          <cell r="H184">
            <v>0</v>
          </cell>
        </row>
        <row r="185">
          <cell r="A185" t="str">
            <v>1.2.1.1.1.98</v>
          </cell>
          <cell r="B185" t="str">
            <v xml:space="preserve">AUTOS PULLMAN S.A. DE C.V.  </v>
          </cell>
          <cell r="C185">
            <v>0</v>
          </cell>
          <cell r="D185">
            <v>0</v>
          </cell>
          <cell r="E185">
            <v>0</v>
          </cell>
          <cell r="F185">
            <v>498</v>
          </cell>
          <cell r="G185">
            <v>0</v>
          </cell>
          <cell r="H185">
            <v>498.00009999999747</v>
          </cell>
        </row>
        <row r="186">
          <cell r="A186" t="str">
            <v>1.2.1.1.1.134</v>
          </cell>
          <cell r="B186" t="str">
            <v xml:space="preserve">CESAR VELAZQUEZ MERIN  </v>
          </cell>
          <cell r="C186">
            <v>0</v>
          </cell>
          <cell r="D186">
            <v>2640</v>
          </cell>
          <cell r="E186">
            <v>0</v>
          </cell>
          <cell r="F186">
            <v>0</v>
          </cell>
          <cell r="G186">
            <v>0</v>
          </cell>
          <cell r="H186">
            <v>2640</v>
          </cell>
        </row>
        <row r="187">
          <cell r="A187" t="str">
            <v>1.2.1.1.1.147</v>
          </cell>
          <cell r="B187" t="str">
            <v xml:space="preserve">LANCETA GROUP, S.A. DE C.V.  </v>
          </cell>
          <cell r="C187">
            <v>0</v>
          </cell>
          <cell r="D187">
            <v>634.97999999999956</v>
          </cell>
          <cell r="E187">
            <v>634.98</v>
          </cell>
          <cell r="F187">
            <v>0</v>
          </cell>
          <cell r="G187">
            <v>0</v>
          </cell>
          <cell r="H187">
            <v>0</v>
          </cell>
        </row>
        <row r="188">
          <cell r="A188" t="str">
            <v>1.2.1.1.1.150</v>
          </cell>
          <cell r="B188" t="str">
            <v xml:space="preserve">PARK AUTO, S.A. DE C.V.  </v>
          </cell>
          <cell r="C188">
            <v>0</v>
          </cell>
          <cell r="D188">
            <v>0</v>
          </cell>
          <cell r="E188">
            <v>104</v>
          </cell>
          <cell r="F188">
            <v>104</v>
          </cell>
          <cell r="G188">
            <v>0</v>
          </cell>
          <cell r="H188">
            <v>0</v>
          </cell>
        </row>
        <row r="189">
          <cell r="A189" t="str">
            <v>1.2.1.1.1.157</v>
          </cell>
          <cell r="B189" t="str">
            <v xml:space="preserve">Concesionaria Mexiquense, S.A. DE C.V.  </v>
          </cell>
          <cell r="C189">
            <v>0</v>
          </cell>
          <cell r="D189">
            <v>0</v>
          </cell>
          <cell r="E189">
            <v>445</v>
          </cell>
          <cell r="F189">
            <v>497</v>
          </cell>
          <cell r="G189">
            <v>0</v>
          </cell>
          <cell r="H189">
            <v>52</v>
          </cell>
        </row>
        <row r="190">
          <cell r="A190" t="str">
            <v>1.2.1.1.1.178</v>
          </cell>
          <cell r="B190" t="str">
            <v xml:space="preserve">ADT Private Security Services de México S.A. de C.V.  </v>
          </cell>
          <cell r="C190">
            <v>0</v>
          </cell>
          <cell r="D190">
            <v>1463.1700000000055</v>
          </cell>
          <cell r="E190">
            <v>1463.17</v>
          </cell>
          <cell r="F190">
            <v>1463.17</v>
          </cell>
          <cell r="G190">
            <v>0</v>
          </cell>
          <cell r="H190">
            <v>1463.1700000000055</v>
          </cell>
        </row>
        <row r="191">
          <cell r="A191" t="str">
            <v>1.2.1.1.1.187</v>
          </cell>
          <cell r="B191" t="str">
            <v xml:space="preserve">CADENA COMERCIAL OXXO, S.A. DE C.V.  </v>
          </cell>
          <cell r="C191">
            <v>0</v>
          </cell>
          <cell r="D191">
            <v>-252</v>
          </cell>
          <cell r="E191">
            <v>691</v>
          </cell>
          <cell r="F191">
            <v>691</v>
          </cell>
          <cell r="G191">
            <v>0</v>
          </cell>
          <cell r="H191">
            <v>-252</v>
          </cell>
        </row>
        <row r="192">
          <cell r="A192" t="str">
            <v>1.2.1.1.1.188</v>
          </cell>
          <cell r="B192" t="str">
            <v xml:space="preserve">ARTICULOS QUIMICOS Y MEDICOS SA DE CV  </v>
          </cell>
          <cell r="C192">
            <v>0</v>
          </cell>
          <cell r="D192">
            <v>0</v>
          </cell>
          <cell r="E192">
            <v>814.99</v>
          </cell>
          <cell r="F192">
            <v>814.99</v>
          </cell>
          <cell r="G192">
            <v>0</v>
          </cell>
          <cell r="H192">
            <v>0</v>
          </cell>
        </row>
        <row r="193">
          <cell r="A193" t="str">
            <v>1.2.1.1.1.230</v>
          </cell>
          <cell r="B193" t="str">
            <v xml:space="preserve">OTROS GASTOS  </v>
          </cell>
          <cell r="C193">
            <v>0</v>
          </cell>
          <cell r="D193">
            <v>324.99999999999955</v>
          </cell>
          <cell r="E193">
            <v>0</v>
          </cell>
          <cell r="F193">
            <v>0</v>
          </cell>
          <cell r="G193">
            <v>0</v>
          </cell>
          <cell r="H193">
            <v>324.99999999999955</v>
          </cell>
        </row>
        <row r="194">
          <cell r="A194" t="str">
            <v>1.2.1.1.1.255</v>
          </cell>
          <cell r="B194" t="str">
            <v xml:space="preserve">SEDNA HOSPITAL S.A. DE C.V.  </v>
          </cell>
          <cell r="C194">
            <v>0</v>
          </cell>
          <cell r="D194">
            <v>148</v>
          </cell>
          <cell r="E194">
            <v>0</v>
          </cell>
          <cell r="F194">
            <v>0</v>
          </cell>
          <cell r="G194">
            <v>0</v>
          </cell>
          <cell r="H194">
            <v>148</v>
          </cell>
        </row>
        <row r="195">
          <cell r="A195" t="str">
            <v>1.2.1.1.1.272</v>
          </cell>
          <cell r="B195" t="str">
            <v xml:space="preserve">SERVICIENTIFICA-MEDICA S.A. DE C.V.  </v>
          </cell>
          <cell r="C195">
            <v>0</v>
          </cell>
          <cell r="D195">
            <v>5145.7600000000093</v>
          </cell>
          <cell r="E195">
            <v>0</v>
          </cell>
          <cell r="F195">
            <v>0</v>
          </cell>
          <cell r="G195">
            <v>0</v>
          </cell>
          <cell r="H195">
            <v>5145.7600000000093</v>
          </cell>
        </row>
        <row r="196">
          <cell r="A196" t="str">
            <v>1.2.1.1.1.275</v>
          </cell>
          <cell r="B196" t="str">
            <v xml:space="preserve">JESUS ENRIQUE DE LA CRUZ CASTILLO  </v>
          </cell>
          <cell r="C196">
            <v>0</v>
          </cell>
          <cell r="D196">
            <v>180</v>
          </cell>
          <cell r="E196">
            <v>0</v>
          </cell>
          <cell r="F196">
            <v>0</v>
          </cell>
          <cell r="G196">
            <v>0</v>
          </cell>
          <cell r="H196">
            <v>180</v>
          </cell>
        </row>
        <row r="197">
          <cell r="A197" t="str">
            <v>1.2.1.1.1.279</v>
          </cell>
          <cell r="B197" t="str">
            <v xml:space="preserve">LANCETA HG, S.A. DE C.V.  </v>
          </cell>
          <cell r="C197">
            <v>0</v>
          </cell>
          <cell r="D197">
            <v>1521.3499999999995</v>
          </cell>
          <cell r="E197">
            <v>0</v>
          </cell>
          <cell r="F197">
            <v>0</v>
          </cell>
          <cell r="G197">
            <v>0</v>
          </cell>
          <cell r="H197">
            <v>1521.3499999999995</v>
          </cell>
        </row>
        <row r="198">
          <cell r="A198" t="str">
            <v>1.2.1.1.1.300</v>
          </cell>
          <cell r="B198" t="str">
            <v xml:space="preserve">BRILOS DE MÉXICO S.A. DE C.V.  </v>
          </cell>
          <cell r="C198">
            <v>0</v>
          </cell>
          <cell r="D198">
            <v>34474.060299999896</v>
          </cell>
          <cell r="E198">
            <v>0</v>
          </cell>
          <cell r="F198">
            <v>0</v>
          </cell>
          <cell r="G198">
            <v>0</v>
          </cell>
          <cell r="H198">
            <v>34474.060299999896</v>
          </cell>
        </row>
        <row r="199">
          <cell r="A199" t="str">
            <v>1.2.1.1.1.328</v>
          </cell>
          <cell r="B199" t="str">
            <v xml:space="preserve">TRASCENDENCIA AUTOMOTRIZ, S.A. DE C.V.  </v>
          </cell>
          <cell r="C199">
            <v>0</v>
          </cell>
          <cell r="D199">
            <v>0</v>
          </cell>
          <cell r="E199">
            <v>9128</v>
          </cell>
          <cell r="F199">
            <v>9128</v>
          </cell>
          <cell r="G199">
            <v>0</v>
          </cell>
          <cell r="H199">
            <v>0</v>
          </cell>
        </row>
        <row r="200">
          <cell r="A200" t="str">
            <v>1.2.1.1.1.341</v>
          </cell>
          <cell r="B200" t="str">
            <v xml:space="preserve">JUDHIT MEDINA CONTRERAS  </v>
          </cell>
          <cell r="C200">
            <v>0</v>
          </cell>
          <cell r="D200">
            <v>340</v>
          </cell>
          <cell r="E200">
            <v>160</v>
          </cell>
          <cell r="F200">
            <v>0</v>
          </cell>
          <cell r="G200">
            <v>0</v>
          </cell>
          <cell r="H200">
            <v>180</v>
          </cell>
        </row>
        <row r="201">
          <cell r="A201" t="str">
            <v>1.2.1.1.1.357</v>
          </cell>
          <cell r="B201" t="str">
            <v xml:space="preserve">CRESTA DEL VALLE, S.A. DE C.V.  </v>
          </cell>
          <cell r="C201">
            <v>0</v>
          </cell>
          <cell r="D201">
            <v>0</v>
          </cell>
          <cell r="E201">
            <v>4974</v>
          </cell>
          <cell r="F201">
            <v>4974</v>
          </cell>
          <cell r="G201">
            <v>0</v>
          </cell>
          <cell r="H201">
            <v>0</v>
          </cell>
        </row>
        <row r="202">
          <cell r="A202" t="str">
            <v>1.2.1.1.1.409</v>
          </cell>
          <cell r="B202" t="str">
            <v xml:space="preserve">Crol PFF México SAPI de CV  </v>
          </cell>
          <cell r="C202">
            <v>0</v>
          </cell>
          <cell r="D202">
            <v>0</v>
          </cell>
          <cell r="E202">
            <v>1800</v>
          </cell>
          <cell r="F202">
            <v>1800</v>
          </cell>
          <cell r="G202">
            <v>0</v>
          </cell>
          <cell r="H202">
            <v>0</v>
          </cell>
        </row>
        <row r="203">
          <cell r="A203" t="str">
            <v>1.2.1.1.1.410</v>
          </cell>
          <cell r="B203" t="str">
            <v xml:space="preserve">FIDEICOMISO IRREVOCABLE NUMERO CIB/2981  </v>
          </cell>
          <cell r="C203">
            <v>0</v>
          </cell>
          <cell r="D203">
            <v>0</v>
          </cell>
          <cell r="E203">
            <v>3717.53</v>
          </cell>
          <cell r="F203">
            <v>3717.53</v>
          </cell>
          <cell r="G203">
            <v>0</v>
          </cell>
          <cell r="H203">
            <v>0</v>
          </cell>
        </row>
        <row r="204">
          <cell r="A204" t="str">
            <v>1.2.1.1.1.506</v>
          </cell>
          <cell r="B204" t="str">
            <v xml:space="preserve">MARIA CATALINA ALDAZ SORIANO  </v>
          </cell>
          <cell r="C204">
            <v>0</v>
          </cell>
          <cell r="D204">
            <v>0</v>
          </cell>
          <cell r="E204">
            <v>0</v>
          </cell>
          <cell r="F204">
            <v>400</v>
          </cell>
          <cell r="G204">
            <v>0</v>
          </cell>
          <cell r="H204">
            <v>400</v>
          </cell>
        </row>
        <row r="205">
          <cell r="A205" t="str">
            <v>1.2.1.1.1.515</v>
          </cell>
          <cell r="B205" t="str">
            <v xml:space="preserve">INTER MEDICA SOLUTIONS DM S.A. DE C.V.  </v>
          </cell>
          <cell r="C205">
            <v>0</v>
          </cell>
          <cell r="D205">
            <v>22927.239999999998</v>
          </cell>
          <cell r="E205">
            <v>0</v>
          </cell>
          <cell r="F205">
            <v>0</v>
          </cell>
          <cell r="G205">
            <v>0</v>
          </cell>
          <cell r="H205">
            <v>22927.239999999998</v>
          </cell>
        </row>
        <row r="206">
          <cell r="A206" t="str">
            <v>1.2.1.1.1.547</v>
          </cell>
          <cell r="B206" t="str">
            <v xml:space="preserve">FERNANDO PALACIOS SALAZAR  </v>
          </cell>
          <cell r="C206">
            <v>0</v>
          </cell>
          <cell r="D206">
            <v>0</v>
          </cell>
          <cell r="E206">
            <v>10870.41</v>
          </cell>
          <cell r="F206">
            <v>10870.41</v>
          </cell>
          <cell r="G206">
            <v>0</v>
          </cell>
          <cell r="H206">
            <v>0</v>
          </cell>
        </row>
        <row r="207">
          <cell r="A207" t="str">
            <v>1.2.1.1.1.553</v>
          </cell>
          <cell r="B207" t="str">
            <v xml:space="preserve">SEGUROS BBVA BANCOMER SA DE CV GRUPO FINANCIERO BBVA BANCOMER  </v>
          </cell>
          <cell r="C207">
            <v>0</v>
          </cell>
          <cell r="D207">
            <v>606.11000000000058</v>
          </cell>
          <cell r="E207">
            <v>606.11</v>
          </cell>
          <cell r="F207">
            <v>0</v>
          </cell>
          <cell r="G207">
            <v>0</v>
          </cell>
          <cell r="H207">
            <v>0</v>
          </cell>
        </row>
        <row r="208">
          <cell r="A208" t="str">
            <v>1.2.1.1.1.560</v>
          </cell>
          <cell r="B208" t="str">
            <v xml:space="preserve">PMC PINTURAS SA DE CV  </v>
          </cell>
          <cell r="C208">
            <v>0</v>
          </cell>
          <cell r="D208">
            <v>137.5</v>
          </cell>
          <cell r="E208">
            <v>0</v>
          </cell>
          <cell r="F208">
            <v>0</v>
          </cell>
          <cell r="G208">
            <v>0</v>
          </cell>
          <cell r="H208">
            <v>137.5</v>
          </cell>
        </row>
        <row r="209">
          <cell r="A209" t="str">
            <v>1.2.1.1.1.562</v>
          </cell>
          <cell r="B209" t="str">
            <v xml:space="preserve">PLAYCLIP S DE RL DE CV  </v>
          </cell>
          <cell r="C209">
            <v>0</v>
          </cell>
          <cell r="D209">
            <v>675.3</v>
          </cell>
          <cell r="E209">
            <v>0</v>
          </cell>
          <cell r="F209">
            <v>0</v>
          </cell>
          <cell r="G209">
            <v>0</v>
          </cell>
          <cell r="H209">
            <v>675.3</v>
          </cell>
        </row>
        <row r="210">
          <cell r="A210" t="str">
            <v>1.2.1.1.1.563</v>
          </cell>
          <cell r="B210" t="str">
            <v xml:space="preserve">CABLEBOX S.A. DE C.V.  </v>
          </cell>
          <cell r="C210">
            <v>0</v>
          </cell>
          <cell r="D210">
            <v>696</v>
          </cell>
          <cell r="E210">
            <v>0</v>
          </cell>
          <cell r="F210">
            <v>0</v>
          </cell>
          <cell r="G210">
            <v>0</v>
          </cell>
          <cell r="H210">
            <v>696</v>
          </cell>
        </row>
        <row r="211">
          <cell r="A211" t="str">
            <v>1.2.1.1.1.585</v>
          </cell>
          <cell r="B211" t="str">
            <v xml:space="preserve">GASOLINERIA PALACIOS S.A. DE C.V.  </v>
          </cell>
          <cell r="C211">
            <v>0</v>
          </cell>
          <cell r="D211">
            <v>0</v>
          </cell>
          <cell r="E211">
            <v>1200.1099999999999</v>
          </cell>
          <cell r="F211">
            <v>1200.1099999999999</v>
          </cell>
          <cell r="G211">
            <v>0</v>
          </cell>
          <cell r="H211">
            <v>0</v>
          </cell>
        </row>
        <row r="212">
          <cell r="A212" t="str">
            <v>1.2.1.1.1.589</v>
          </cell>
          <cell r="B212" t="str">
            <v xml:space="preserve">SERVICIO ORIENTAL SA DE CV  </v>
          </cell>
          <cell r="C212">
            <v>0</v>
          </cell>
          <cell r="D212">
            <v>0</v>
          </cell>
          <cell r="E212">
            <v>3606.8000000000011</v>
          </cell>
          <cell r="F212">
            <v>3606.8000000000011</v>
          </cell>
          <cell r="G212">
            <v>0</v>
          </cell>
          <cell r="H212">
            <v>0</v>
          </cell>
        </row>
        <row r="213">
          <cell r="A213" t="str">
            <v>1.2.1.1.1.596</v>
          </cell>
          <cell r="B213" t="str">
            <v xml:space="preserve">LUIS CABALLERO NAVARRO  </v>
          </cell>
          <cell r="C213">
            <v>0</v>
          </cell>
          <cell r="D213">
            <v>0</v>
          </cell>
          <cell r="E213">
            <v>2547.4</v>
          </cell>
          <cell r="F213">
            <v>2547.4</v>
          </cell>
          <cell r="G213">
            <v>0</v>
          </cell>
          <cell r="H213">
            <v>0</v>
          </cell>
        </row>
        <row r="214">
          <cell r="A214" t="str">
            <v>1.2.1.1.1.627</v>
          </cell>
          <cell r="B214" t="str">
            <v xml:space="preserve">CENTRO HOSPITALARIO MAC S.A. DE C.V.  </v>
          </cell>
          <cell r="C214">
            <v>0</v>
          </cell>
          <cell r="D214">
            <v>25</v>
          </cell>
          <cell r="E214">
            <v>148</v>
          </cell>
          <cell r="F214">
            <v>148</v>
          </cell>
          <cell r="G214">
            <v>0</v>
          </cell>
          <cell r="H214">
            <v>25</v>
          </cell>
        </row>
        <row r="215">
          <cell r="A215" t="str">
            <v>1.2.1.1.1.652</v>
          </cell>
          <cell r="B215" t="str">
            <v xml:space="preserve">P PARK ADMINISTRACION, S.A. DE C.V.  </v>
          </cell>
          <cell r="C215">
            <v>0</v>
          </cell>
          <cell r="D215">
            <v>31</v>
          </cell>
          <cell r="E215">
            <v>31</v>
          </cell>
          <cell r="F215">
            <v>0</v>
          </cell>
          <cell r="G215">
            <v>0</v>
          </cell>
          <cell r="H215">
            <v>0</v>
          </cell>
        </row>
        <row r="216">
          <cell r="A216" t="str">
            <v>1.2.1.1.1.655</v>
          </cell>
          <cell r="B216" t="str">
            <v xml:space="preserve">JAJOMAR, S.A. DE C.V.  </v>
          </cell>
          <cell r="C216">
            <v>0</v>
          </cell>
          <cell r="D216">
            <v>50</v>
          </cell>
          <cell r="E216">
            <v>0</v>
          </cell>
          <cell r="F216">
            <v>0</v>
          </cell>
          <cell r="G216">
            <v>0</v>
          </cell>
          <cell r="H216">
            <v>50</v>
          </cell>
        </row>
        <row r="217">
          <cell r="A217" t="str">
            <v>1.2.1.1.1.662</v>
          </cell>
          <cell r="B217" t="str">
            <v xml:space="preserve">TIENDAS TRES B, SA DE CV  </v>
          </cell>
          <cell r="C217">
            <v>0</v>
          </cell>
          <cell r="D217">
            <v>560</v>
          </cell>
          <cell r="E217">
            <v>560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1.2.1.1.1.683</v>
          </cell>
          <cell r="B218" t="str">
            <v xml:space="preserve">COMERCIALIZADORA DE INSUMOS MIROMEX, S.A. DE C.V.  </v>
          </cell>
          <cell r="C218">
            <v>0</v>
          </cell>
          <cell r="D218">
            <v>1351.21</v>
          </cell>
          <cell r="E218">
            <v>1351.21</v>
          </cell>
          <cell r="F218">
            <v>0</v>
          </cell>
          <cell r="G218">
            <v>0</v>
          </cell>
          <cell r="H218">
            <v>0</v>
          </cell>
        </row>
        <row r="219">
          <cell r="A219" t="str">
            <v>1.2.1.1.1.693</v>
          </cell>
          <cell r="B219" t="str">
            <v xml:space="preserve">CENTRO DE DISTRIBUCION ORIENTE S.A. DE C.V.  </v>
          </cell>
          <cell r="C219">
            <v>0</v>
          </cell>
          <cell r="D219">
            <v>0</v>
          </cell>
          <cell r="E219">
            <v>2398.5</v>
          </cell>
          <cell r="F219">
            <v>2398.5</v>
          </cell>
          <cell r="G219">
            <v>0</v>
          </cell>
          <cell r="H219">
            <v>0</v>
          </cell>
        </row>
        <row r="220">
          <cell r="A220" t="str">
            <v>1.2.1.1.1.701</v>
          </cell>
          <cell r="B220" t="str">
            <v xml:space="preserve">JORDAN RICARDO DE LA TORRE GONZALEZ  </v>
          </cell>
          <cell r="C220">
            <v>0</v>
          </cell>
          <cell r="D220">
            <v>89.94</v>
          </cell>
          <cell r="E220">
            <v>0</v>
          </cell>
          <cell r="F220">
            <v>0</v>
          </cell>
          <cell r="G220">
            <v>0</v>
          </cell>
          <cell r="H220">
            <v>89.94</v>
          </cell>
        </row>
        <row r="221">
          <cell r="A221" t="str">
            <v>1.2.1.3</v>
          </cell>
          <cell r="B221" t="str">
            <v xml:space="preserve"> OBLIGACIONES ACUMULADAS </v>
          </cell>
          <cell r="C221">
            <v>0</v>
          </cell>
          <cell r="D221">
            <v>92485.035170736126</v>
          </cell>
          <cell r="E221">
            <v>213255.72</v>
          </cell>
          <cell r="F221">
            <v>394483.66039999999</v>
          </cell>
          <cell r="G221">
            <v>0</v>
          </cell>
          <cell r="H221">
            <v>273712.9755707361</v>
          </cell>
        </row>
        <row r="222">
          <cell r="A222" t="str">
            <v>1.2.1.3.1</v>
          </cell>
          <cell r="B222" t="str">
            <v xml:space="preserve"> ACREEDORES DIVERSOS </v>
          </cell>
          <cell r="C222">
            <v>0</v>
          </cell>
          <cell r="D222">
            <v>4931.2851707217751</v>
          </cell>
          <cell r="E222">
            <v>50069.9</v>
          </cell>
          <cell r="F222">
            <v>49633.350399999967</v>
          </cell>
          <cell r="G222">
            <v>0</v>
          </cell>
          <cell r="H222">
            <v>4494.7355707217403</v>
          </cell>
        </row>
        <row r="223">
          <cell r="A223" t="str">
            <v>1.2.1.3.1.1</v>
          </cell>
          <cell r="B223" t="str">
            <v xml:space="preserve"> ACREEDORES DIVERSOS NACIONALES </v>
          </cell>
          <cell r="C223">
            <v>0</v>
          </cell>
          <cell r="D223">
            <v>4931.2851707217751</v>
          </cell>
          <cell r="E223">
            <v>50069.9</v>
          </cell>
          <cell r="F223">
            <v>49633.350399999967</v>
          </cell>
          <cell r="G223">
            <v>0</v>
          </cell>
          <cell r="H223">
            <v>4494.7355707217403</v>
          </cell>
        </row>
        <row r="224">
          <cell r="A224" t="str">
            <v>1.2.1.3.1.1.7</v>
          </cell>
          <cell r="B224" t="str">
            <v>RICARDO RAMOS NORIEGA</v>
          </cell>
          <cell r="C224">
            <v>0</v>
          </cell>
          <cell r="D224">
            <v>1216.5500000000002</v>
          </cell>
          <cell r="E224">
            <v>0</v>
          </cell>
          <cell r="F224">
            <v>0</v>
          </cell>
          <cell r="G224">
            <v>0</v>
          </cell>
          <cell r="H224">
            <v>1216.5500000000002</v>
          </cell>
        </row>
        <row r="225">
          <cell r="A225" t="str">
            <v>1.2.1.3.1.1.11</v>
          </cell>
          <cell r="B225" t="str">
            <v>LOURDES VELAZQUEZ MERIN</v>
          </cell>
          <cell r="C225">
            <v>0</v>
          </cell>
          <cell r="D225">
            <v>3714.7351707217749</v>
          </cell>
          <cell r="E225">
            <v>50069.9</v>
          </cell>
          <cell r="F225">
            <v>49633.350399999967</v>
          </cell>
          <cell r="G225">
            <v>0</v>
          </cell>
          <cell r="H225">
            <v>3278.1855707217401</v>
          </cell>
        </row>
        <row r="226">
          <cell r="A226" t="str">
            <v>1.2.1.3.2</v>
          </cell>
          <cell r="B226" t="str">
            <v xml:space="preserve"> IMPUESTOS Y DERECHOS POR PAGAR </v>
          </cell>
          <cell r="C226">
            <v>0</v>
          </cell>
          <cell r="D226">
            <v>41380.560000000056</v>
          </cell>
          <cell r="E226">
            <v>41379</v>
          </cell>
          <cell r="F226">
            <v>246754</v>
          </cell>
          <cell r="G226">
            <v>0</v>
          </cell>
          <cell r="H226">
            <v>246755.56000000006</v>
          </cell>
        </row>
        <row r="227">
          <cell r="A227" t="str">
            <v>1.2.1.3.2.1</v>
          </cell>
          <cell r="B227" t="str">
            <v>IVA POR PAGAR</v>
          </cell>
          <cell r="C227">
            <v>0</v>
          </cell>
          <cell r="D227">
            <v>37478.560000000056</v>
          </cell>
          <cell r="E227">
            <v>37477</v>
          </cell>
          <cell r="F227">
            <v>243513</v>
          </cell>
          <cell r="G227">
            <v>0</v>
          </cell>
          <cell r="H227">
            <v>243514.56000000006</v>
          </cell>
        </row>
        <row r="228">
          <cell r="A228" t="str">
            <v>1.2.1.3.2.3</v>
          </cell>
          <cell r="B228" t="str">
            <v>IMPUESTO ESTATAL SOBRE NOMINAS</v>
          </cell>
          <cell r="C228">
            <v>0</v>
          </cell>
          <cell r="D228">
            <v>3902</v>
          </cell>
          <cell r="E228">
            <v>3902</v>
          </cell>
          <cell r="F228">
            <v>3241</v>
          </cell>
          <cell r="G228">
            <v>0</v>
          </cell>
          <cell r="H228">
            <v>3241</v>
          </cell>
        </row>
        <row r="229">
          <cell r="A229" t="str">
            <v>1.2.1.3.3</v>
          </cell>
          <cell r="B229" t="str">
            <v xml:space="preserve"> CONTRIBUCIONES DE SEGURIDAD SOCIAL POR PAGAR </v>
          </cell>
          <cell r="C229">
            <v>0</v>
          </cell>
          <cell r="D229">
            <v>35912.320000000298</v>
          </cell>
          <cell r="E229">
            <v>35912.32</v>
          </cell>
          <cell r="F229">
            <v>12201.81</v>
          </cell>
          <cell r="G229">
            <v>0</v>
          </cell>
          <cell r="H229">
            <v>12201.810000000298</v>
          </cell>
        </row>
        <row r="230">
          <cell r="A230" t="str">
            <v>1.2.1.3.3.1</v>
          </cell>
          <cell r="B230" t="str">
            <v>CUOTAS PATRONALES IMSS POR PAGAR</v>
          </cell>
          <cell r="C230">
            <v>0</v>
          </cell>
          <cell r="D230">
            <v>12266.410000000149</v>
          </cell>
          <cell r="E230">
            <v>12266.41</v>
          </cell>
          <cell r="F230">
            <v>12201.81</v>
          </cell>
          <cell r="G230">
            <v>0</v>
          </cell>
          <cell r="H230">
            <v>12201.810000000149</v>
          </cell>
        </row>
        <row r="231">
          <cell r="A231" t="str">
            <v>1.2.1.3.3.2</v>
          </cell>
          <cell r="B231" t="str">
            <v>APORTACIONES AL INFONAVIT POR PAGAR</v>
          </cell>
          <cell r="C231">
            <v>0</v>
          </cell>
          <cell r="D231">
            <v>11871.460000000021</v>
          </cell>
          <cell r="E231">
            <v>11871.46</v>
          </cell>
          <cell r="F231">
            <v>0</v>
          </cell>
          <cell r="G231">
            <v>0</v>
          </cell>
          <cell r="H231">
            <v>0</v>
          </cell>
        </row>
        <row r="232">
          <cell r="A232" t="str">
            <v>1.2.1.3.3.3</v>
          </cell>
          <cell r="B232" t="str">
            <v>APORTACIONES AL SAR POR PAGAR</v>
          </cell>
          <cell r="C232">
            <v>0</v>
          </cell>
          <cell r="D232">
            <v>11774.450000000128</v>
          </cell>
          <cell r="E232">
            <v>11774.45</v>
          </cell>
          <cell r="F232">
            <v>0</v>
          </cell>
          <cell r="G232">
            <v>0</v>
          </cell>
          <cell r="H232">
            <v>0</v>
          </cell>
        </row>
        <row r="233">
          <cell r="A233" t="str">
            <v>1.2.1.3.4</v>
          </cell>
          <cell r="B233" t="str">
            <v xml:space="preserve"> BENEFICIOS A LOS EMPLEADOS </v>
          </cell>
          <cell r="C233">
            <v>0</v>
          </cell>
          <cell r="D233">
            <v>10260.870000013994</v>
          </cell>
          <cell r="E233">
            <v>85894.5</v>
          </cell>
          <cell r="F233">
            <v>85894.5</v>
          </cell>
          <cell r="G233">
            <v>0</v>
          </cell>
          <cell r="H233">
            <v>10260.870000013994</v>
          </cell>
        </row>
        <row r="234">
          <cell r="A234" t="str">
            <v>1.2.1.3.4.1</v>
          </cell>
          <cell r="B234" t="str">
            <v xml:space="preserve"> BENEFICIOS DIRECTOS </v>
          </cell>
          <cell r="C234">
            <v>0</v>
          </cell>
          <cell r="D234">
            <v>10260.870000013994</v>
          </cell>
          <cell r="E234">
            <v>85894.5</v>
          </cell>
          <cell r="F234">
            <v>85894.5</v>
          </cell>
          <cell r="G234">
            <v>0</v>
          </cell>
          <cell r="H234">
            <v>10260.870000013994</v>
          </cell>
        </row>
        <row r="235">
          <cell r="A235" t="str">
            <v>1.2.1.3.4.1.1</v>
          </cell>
          <cell r="B235" t="str">
            <v xml:space="preserve"> SUELDOS POR PAGAR </v>
          </cell>
          <cell r="C235">
            <v>0</v>
          </cell>
          <cell r="D235">
            <v>0</v>
          </cell>
          <cell r="E235">
            <v>85894.5</v>
          </cell>
          <cell r="F235">
            <v>85894.5</v>
          </cell>
          <cell r="G235">
            <v>0</v>
          </cell>
          <cell r="H235">
            <v>0</v>
          </cell>
        </row>
        <row r="236">
          <cell r="A236" t="str">
            <v>1.2.1.3.4.1.1.1</v>
          </cell>
          <cell r="B236" t="str">
            <v>SUELDOS POR PAGAR</v>
          </cell>
          <cell r="C236">
            <v>0</v>
          </cell>
          <cell r="D236">
            <v>0</v>
          </cell>
          <cell r="E236">
            <v>85894.5</v>
          </cell>
          <cell r="F236">
            <v>85894.5</v>
          </cell>
          <cell r="G236">
            <v>0</v>
          </cell>
          <cell r="H236">
            <v>0</v>
          </cell>
        </row>
        <row r="237">
          <cell r="A237" t="str">
            <v>1.2.1.3.4.1.5</v>
          </cell>
          <cell r="B237" t="str">
            <v>PARTICIPACION DE LOS TRABAJADORES EN LAS UTILIDADES POR PAGAR</v>
          </cell>
          <cell r="C237">
            <v>0</v>
          </cell>
          <cell r="D237">
            <v>10260.870000000024</v>
          </cell>
          <cell r="E237">
            <v>0</v>
          </cell>
          <cell r="F237">
            <v>0</v>
          </cell>
          <cell r="G237">
            <v>0</v>
          </cell>
          <cell r="H237">
            <v>10260.870000000024</v>
          </cell>
        </row>
        <row r="238">
          <cell r="A238" t="str">
            <v>1.2.1.4</v>
          </cell>
          <cell r="B238" t="str">
            <v xml:space="preserve"> RETENCIONES DE EFECTIVO Y COBROS POR CUENTA DE TERCEROS </v>
          </cell>
          <cell r="C238">
            <v>0</v>
          </cell>
          <cell r="D238">
            <v>50627.3000000014</v>
          </cell>
          <cell r="E238">
            <v>59208.119999999995</v>
          </cell>
          <cell r="F238">
            <v>34408.980000000003</v>
          </cell>
          <cell r="G238">
            <v>0</v>
          </cell>
          <cell r="H238">
            <v>25828.160000001404</v>
          </cell>
        </row>
        <row r="239">
          <cell r="A239" t="str">
            <v>1.2.1.4.1</v>
          </cell>
          <cell r="B239" t="str">
            <v xml:space="preserve"> IMPUESTOS RETENIDOS </v>
          </cell>
          <cell r="C239">
            <v>0</v>
          </cell>
          <cell r="D239">
            <v>19091.550000000869</v>
          </cell>
          <cell r="E239">
            <v>24157.989999999998</v>
          </cell>
          <cell r="F239">
            <v>21818.690000000002</v>
          </cell>
          <cell r="G239">
            <v>0</v>
          </cell>
          <cell r="H239">
            <v>16752.250000000869</v>
          </cell>
        </row>
        <row r="240">
          <cell r="A240" t="str">
            <v>1.2.1.4.1.1</v>
          </cell>
          <cell r="B240" t="str">
            <v xml:space="preserve"> IMPUESTO SOBRE LA RENTA RETENIDO </v>
          </cell>
          <cell r="C240">
            <v>0</v>
          </cell>
          <cell r="D240">
            <v>11097.950000000339</v>
          </cell>
          <cell r="E240">
            <v>15775</v>
          </cell>
          <cell r="F240">
            <v>13679.7</v>
          </cell>
          <cell r="G240">
            <v>0</v>
          </cell>
          <cell r="H240">
            <v>9002.6500000003398</v>
          </cell>
        </row>
        <row r="241">
          <cell r="A241" t="str">
            <v>1.2.1.4.1.1.1</v>
          </cell>
          <cell r="B241" t="str">
            <v xml:space="preserve"> ISR RETENIDO A RESIDENTES EN EL PAIS </v>
          </cell>
          <cell r="C241">
            <v>0</v>
          </cell>
          <cell r="D241">
            <v>11097.950000000339</v>
          </cell>
          <cell r="E241">
            <v>15775</v>
          </cell>
          <cell r="F241">
            <v>13679.7</v>
          </cell>
          <cell r="G241">
            <v>0</v>
          </cell>
          <cell r="H241">
            <v>9002.6500000003398</v>
          </cell>
        </row>
        <row r="242">
          <cell r="A242" t="str">
            <v>1.2.1.4.1.1.1.1</v>
          </cell>
          <cell r="B242" t="str">
            <v>ISR RETENIDO POR SALARIOS</v>
          </cell>
          <cell r="C242">
            <v>0</v>
          </cell>
          <cell r="D242">
            <v>7098.3600000004517</v>
          </cell>
          <cell r="E242">
            <v>11775</v>
          </cell>
          <cell r="F242">
            <v>9679.7000000000007</v>
          </cell>
          <cell r="G242">
            <v>0</v>
          </cell>
          <cell r="H242">
            <v>5003.0600000004524</v>
          </cell>
        </row>
        <row r="243">
          <cell r="A243" t="str">
            <v>1.2.1.4.1.1.1.4</v>
          </cell>
          <cell r="B243" t="str">
            <v>ISR RETENIDO POR ARRENDAMIENTOS AL 10%</v>
          </cell>
          <cell r="C243">
            <v>0</v>
          </cell>
          <cell r="D243">
            <v>3999.9399999998859</v>
          </cell>
          <cell r="E243">
            <v>4000</v>
          </cell>
          <cell r="F243">
            <v>4000</v>
          </cell>
          <cell r="G243">
            <v>0</v>
          </cell>
          <cell r="H243">
            <v>3999.9399999998859</v>
          </cell>
        </row>
        <row r="244">
          <cell r="A244" t="str">
            <v>1.2.1.4.1.1.1.5</v>
          </cell>
          <cell r="B244" t="str">
            <v>ISR RETENIDO POR HONORARIOS AL 10%</v>
          </cell>
          <cell r="C244">
            <v>0</v>
          </cell>
          <cell r="D244">
            <v>-0.34999999999854481</v>
          </cell>
          <cell r="E244">
            <v>0</v>
          </cell>
          <cell r="F244">
            <v>0</v>
          </cell>
          <cell r="G244">
            <v>0</v>
          </cell>
          <cell r="H244">
            <v>-0.34999999999854481</v>
          </cell>
        </row>
        <row r="245">
          <cell r="A245" t="str">
            <v>1.2.1.4.1.2</v>
          </cell>
          <cell r="B245" t="str">
            <v xml:space="preserve"> IMPUESTO AL VALOR AGREGADO RETENIDO </v>
          </cell>
          <cell r="C245">
            <v>0</v>
          </cell>
          <cell r="D245">
            <v>4264.510000000213</v>
          </cell>
          <cell r="E245">
            <v>4267</v>
          </cell>
          <cell r="F245">
            <v>5367.43</v>
          </cell>
          <cell r="G245">
            <v>0</v>
          </cell>
          <cell r="H245">
            <v>5364.9400000002133</v>
          </cell>
        </row>
        <row r="246">
          <cell r="A246" t="str">
            <v>1.2.1.4.1.2.1</v>
          </cell>
          <cell r="B246" t="str">
            <v>IVA RETENIDO POR PAGAR</v>
          </cell>
          <cell r="C246">
            <v>0</v>
          </cell>
          <cell r="D246">
            <v>4264.510000000213</v>
          </cell>
          <cell r="E246">
            <v>4267</v>
          </cell>
          <cell r="F246">
            <v>5367.43</v>
          </cell>
          <cell r="G246">
            <v>0</v>
          </cell>
          <cell r="H246">
            <v>5364.9400000002133</v>
          </cell>
        </row>
        <row r="247">
          <cell r="A247" t="str">
            <v>1.2.1.4.1.4</v>
          </cell>
          <cell r="B247" t="str">
            <v xml:space="preserve"> CUOTAS OBRERAS IMSS </v>
          </cell>
          <cell r="C247">
            <v>0</v>
          </cell>
          <cell r="D247">
            <v>3729.0900000003166</v>
          </cell>
          <cell r="E247">
            <v>4115.99</v>
          </cell>
          <cell r="F247">
            <v>2771.56</v>
          </cell>
          <cell r="G247">
            <v>0</v>
          </cell>
          <cell r="H247">
            <v>2384.6600000003168</v>
          </cell>
        </row>
        <row r="248">
          <cell r="A248" t="str">
            <v>1.2.1.4.1.4.1</v>
          </cell>
          <cell r="B248" t="str">
            <v>CUOTAS OBRERAS IMSS</v>
          </cell>
          <cell r="C248">
            <v>0</v>
          </cell>
          <cell r="D248">
            <v>3729.0900000003166</v>
          </cell>
          <cell r="E248">
            <v>4115.99</v>
          </cell>
          <cell r="F248">
            <v>2771.56</v>
          </cell>
          <cell r="G248">
            <v>0</v>
          </cell>
          <cell r="H248">
            <v>2384.6600000003168</v>
          </cell>
        </row>
        <row r="249">
          <cell r="A249" t="str">
            <v>1.2.1.4.2</v>
          </cell>
          <cell r="B249" t="str">
            <v xml:space="preserve"> COBROS POR CUENTA DE TERCEROS </v>
          </cell>
          <cell r="C249">
            <v>0</v>
          </cell>
          <cell r="D249">
            <v>31535.750000000531</v>
          </cell>
          <cell r="E249">
            <v>35050.129999999997</v>
          </cell>
          <cell r="F249">
            <v>12590.29</v>
          </cell>
          <cell r="G249">
            <v>0</v>
          </cell>
          <cell r="H249">
            <v>9075.9100000005346</v>
          </cell>
        </row>
        <row r="250">
          <cell r="A250" t="str">
            <v>1.2.1.4.2.1</v>
          </cell>
          <cell r="B250" t="str">
            <v>AMORTIZACION DE CREDITOS INFONAVIT</v>
          </cell>
          <cell r="C250">
            <v>0</v>
          </cell>
          <cell r="D250">
            <v>25594.270000001183</v>
          </cell>
          <cell r="E250">
            <v>35050.129999999997</v>
          </cell>
          <cell r="F250">
            <v>12590.29</v>
          </cell>
          <cell r="G250">
            <v>0</v>
          </cell>
          <cell r="H250">
            <v>3134.4300000011863</v>
          </cell>
        </row>
        <row r="251">
          <cell r="A251" t="str">
            <v>1.2.1.4.2.3</v>
          </cell>
          <cell r="B251" t="str">
            <v>APORTACION VOLUNTARIA AL SAR</v>
          </cell>
          <cell r="C251">
            <v>0</v>
          </cell>
          <cell r="D251">
            <v>5125.71</v>
          </cell>
          <cell r="E251">
            <v>0</v>
          </cell>
          <cell r="F251">
            <v>0</v>
          </cell>
          <cell r="G251">
            <v>0</v>
          </cell>
          <cell r="H251">
            <v>5125.71</v>
          </cell>
        </row>
        <row r="252">
          <cell r="A252" t="str">
            <v>1.2.1.4.2.6</v>
          </cell>
          <cell r="B252" t="str">
            <v>PENSION ALIMENTICIA</v>
          </cell>
          <cell r="C252">
            <v>0</v>
          </cell>
          <cell r="D252">
            <v>217.26999999998952</v>
          </cell>
          <cell r="E252">
            <v>0</v>
          </cell>
          <cell r="F252">
            <v>0</v>
          </cell>
          <cell r="G252">
            <v>0</v>
          </cell>
          <cell r="H252">
            <v>217.26999999998952</v>
          </cell>
        </row>
        <row r="253">
          <cell r="A253" t="str">
            <v>1.2.1.4.2.7</v>
          </cell>
          <cell r="B253" t="str">
            <v>DESCUENTOS DIVERSOS  VIA NOMINA</v>
          </cell>
          <cell r="C253">
            <v>0</v>
          </cell>
          <cell r="D253">
            <v>598.5</v>
          </cell>
          <cell r="E253">
            <v>0</v>
          </cell>
          <cell r="F253">
            <v>0</v>
          </cell>
          <cell r="G253">
            <v>0</v>
          </cell>
          <cell r="H253">
            <v>598.5</v>
          </cell>
        </row>
        <row r="254">
          <cell r="A254" t="str">
            <v>1.2.1.5</v>
          </cell>
          <cell r="B254" t="str">
            <v xml:space="preserve"> ANTICIPOS DE CLIENTES </v>
          </cell>
          <cell r="C254">
            <v>0</v>
          </cell>
          <cell r="D254">
            <v>81457.984211225063</v>
          </cell>
          <cell r="E254">
            <v>19477.5</v>
          </cell>
          <cell r="F254">
            <v>1022836</v>
          </cell>
          <cell r="G254">
            <v>0</v>
          </cell>
          <cell r="H254">
            <v>1084816.4842112251</v>
          </cell>
        </row>
        <row r="255">
          <cell r="A255" t="str">
            <v>1.2.1.5.1</v>
          </cell>
          <cell r="B255" t="str">
            <v xml:space="preserve"> ANTICIPOS DE CLIENTES </v>
          </cell>
          <cell r="C255">
            <v>0</v>
          </cell>
          <cell r="D255">
            <v>81457.984211225063</v>
          </cell>
          <cell r="E255">
            <v>19477.5</v>
          </cell>
          <cell r="F255">
            <v>1022836</v>
          </cell>
          <cell r="G255">
            <v>0</v>
          </cell>
          <cell r="H255">
            <v>1084816.4842112251</v>
          </cell>
        </row>
        <row r="256">
          <cell r="A256" t="str">
            <v>1.2.1.5.1.1</v>
          </cell>
          <cell r="B256" t="str">
            <v xml:space="preserve"> ANTICIPOS DE CLIENTES NACIONALES </v>
          </cell>
          <cell r="C256">
            <v>0</v>
          </cell>
          <cell r="D256">
            <v>81457.984211225063</v>
          </cell>
          <cell r="E256">
            <v>19477.5</v>
          </cell>
          <cell r="F256">
            <v>1022836</v>
          </cell>
          <cell r="G256">
            <v>0</v>
          </cell>
          <cell r="H256">
            <v>1084816.4842112251</v>
          </cell>
        </row>
        <row r="257">
          <cell r="A257" t="str">
            <v>1.2.1.5.1.1.1</v>
          </cell>
          <cell r="B257" t="str">
            <v xml:space="preserve">PUBLICO EN GENERAL  </v>
          </cell>
          <cell r="C257">
            <v>0</v>
          </cell>
          <cell r="D257">
            <v>25112.543197796913</v>
          </cell>
          <cell r="E257">
            <v>0</v>
          </cell>
          <cell r="F257">
            <v>0</v>
          </cell>
          <cell r="G257">
            <v>0</v>
          </cell>
          <cell r="H257">
            <v>25112.543197796913</v>
          </cell>
        </row>
        <row r="258">
          <cell r="A258" t="str">
            <v>1.2.1.5.1.1.13</v>
          </cell>
          <cell r="B258" t="str">
            <v xml:space="preserve">AXA Seguros, S.A. de C.V.  </v>
          </cell>
          <cell r="C258">
            <v>0</v>
          </cell>
          <cell r="D258">
            <v>29.431034000000182</v>
          </cell>
          <cell r="E258">
            <v>0</v>
          </cell>
          <cell r="F258">
            <v>0</v>
          </cell>
          <cell r="G258">
            <v>0</v>
          </cell>
          <cell r="H258">
            <v>29.431034000000182</v>
          </cell>
        </row>
        <row r="259">
          <cell r="A259" t="str">
            <v>1.2.1.5.1.1.42</v>
          </cell>
          <cell r="B259" t="str">
            <v xml:space="preserve">ORTHOPEDIC MEDICAL CENTER S.A. DE C.V.  </v>
          </cell>
          <cell r="C259">
            <v>0</v>
          </cell>
          <cell r="D259">
            <v>1000</v>
          </cell>
          <cell r="E259">
            <v>0</v>
          </cell>
          <cell r="F259">
            <v>0</v>
          </cell>
          <cell r="G259">
            <v>0</v>
          </cell>
          <cell r="H259">
            <v>1000</v>
          </cell>
        </row>
        <row r="260">
          <cell r="A260" t="str">
            <v>1.2.1.5.1.1.83</v>
          </cell>
          <cell r="B260" t="str">
            <v xml:space="preserve">BRILOS DE MÉXICO S.A. DE C.V.  </v>
          </cell>
          <cell r="C260">
            <v>0</v>
          </cell>
          <cell r="D260">
            <v>21687.126084379153</v>
          </cell>
          <cell r="E260">
            <v>0</v>
          </cell>
          <cell r="F260">
            <v>0</v>
          </cell>
          <cell r="G260">
            <v>0</v>
          </cell>
          <cell r="H260">
            <v>21687.126084379153</v>
          </cell>
        </row>
        <row r="261">
          <cell r="A261" t="str">
            <v>1.2.1.5.1.1.104</v>
          </cell>
          <cell r="B261" t="str">
            <v xml:space="preserve">SERVICIENTIFICA-MEDICA S.A. DE C.V.  </v>
          </cell>
          <cell r="C261">
            <v>0</v>
          </cell>
          <cell r="D261">
            <v>0</v>
          </cell>
          <cell r="E261">
            <v>0</v>
          </cell>
          <cell r="F261">
            <v>1022836</v>
          </cell>
          <cell r="G261">
            <v>0</v>
          </cell>
          <cell r="H261">
            <v>1022835.999996</v>
          </cell>
        </row>
        <row r="262">
          <cell r="A262" t="str">
            <v>1.2.1.5.1.1.106</v>
          </cell>
          <cell r="B262" t="str">
            <v xml:space="preserve">VOLKSWAGEN LEASING SA DE CV  </v>
          </cell>
          <cell r="C262">
            <v>0</v>
          </cell>
          <cell r="D262">
            <v>12749.956897</v>
          </cell>
          <cell r="E262">
            <v>0</v>
          </cell>
          <cell r="F262">
            <v>0</v>
          </cell>
          <cell r="G262">
            <v>0</v>
          </cell>
          <cell r="H262">
            <v>12749.956897</v>
          </cell>
        </row>
        <row r="263">
          <cell r="A263" t="str">
            <v>1.2.1.5.1.1.121</v>
          </cell>
          <cell r="B263" t="str">
            <v xml:space="preserve">HBD CENTRO DE CIRUGIA DE CORTA ESTANCIA MEXICO UNO S A P I DE C V  </v>
          </cell>
          <cell r="C263">
            <v>0</v>
          </cell>
          <cell r="D263">
            <v>1000</v>
          </cell>
          <cell r="E263">
            <v>0</v>
          </cell>
          <cell r="F263">
            <v>0</v>
          </cell>
          <cell r="G263">
            <v>0</v>
          </cell>
          <cell r="H263">
            <v>1000</v>
          </cell>
        </row>
        <row r="264">
          <cell r="A264" t="str">
            <v>1.2.1.5.1.1.122</v>
          </cell>
          <cell r="B264" t="str">
            <v>CARLOS PONCE BIUSTOS</v>
          </cell>
          <cell r="C264">
            <v>0</v>
          </cell>
          <cell r="D264">
            <v>15.862069</v>
          </cell>
          <cell r="E264">
            <v>0</v>
          </cell>
          <cell r="F264">
            <v>0</v>
          </cell>
          <cell r="G264">
            <v>0</v>
          </cell>
          <cell r="H264">
            <v>15.862069</v>
          </cell>
        </row>
        <row r="265">
          <cell r="A265" t="str">
            <v>1.2.1.5.1.1.123</v>
          </cell>
          <cell r="B265" t="str">
            <v>FLOR ADRIANA LUNA JAIME</v>
          </cell>
          <cell r="C265">
            <v>0</v>
          </cell>
          <cell r="D265">
            <v>27.043102999999999</v>
          </cell>
          <cell r="E265">
            <v>0</v>
          </cell>
          <cell r="F265">
            <v>0</v>
          </cell>
          <cell r="G265">
            <v>0</v>
          </cell>
          <cell r="H265">
            <v>27.043102999999999</v>
          </cell>
        </row>
        <row r="266">
          <cell r="A266" t="str">
            <v>1.2.1.5.1.1.124</v>
          </cell>
          <cell r="B266" t="str">
            <v>SERGIO GABRIEL NOGUEIRA PARRODI</v>
          </cell>
          <cell r="C266">
            <v>0</v>
          </cell>
          <cell r="D266">
            <v>14.543103</v>
          </cell>
          <cell r="E266">
            <v>0</v>
          </cell>
          <cell r="F266">
            <v>0</v>
          </cell>
          <cell r="G266">
            <v>0</v>
          </cell>
          <cell r="H266">
            <v>14.543103</v>
          </cell>
        </row>
        <row r="267">
          <cell r="A267" t="str">
            <v>1.2.1.5.1.1.126</v>
          </cell>
          <cell r="B267" t="str">
            <v>JANET IVON RODRIGUEZ CASTILLO</v>
          </cell>
          <cell r="C267">
            <v>0</v>
          </cell>
          <cell r="D267">
            <v>8.3448279999999997</v>
          </cell>
          <cell r="E267">
            <v>0</v>
          </cell>
          <cell r="F267">
            <v>0</v>
          </cell>
          <cell r="G267">
            <v>0</v>
          </cell>
          <cell r="H267">
            <v>8.3448279999999997</v>
          </cell>
        </row>
        <row r="268">
          <cell r="A268" t="str">
            <v>1.2.1.5.1.1.127</v>
          </cell>
          <cell r="B268" t="str">
            <v>SOFIA KARINA KURI GARCIA</v>
          </cell>
          <cell r="C268">
            <v>0</v>
          </cell>
          <cell r="D268">
            <v>335.62927199999831</v>
          </cell>
          <cell r="E268">
            <v>0</v>
          </cell>
          <cell r="F268">
            <v>0</v>
          </cell>
          <cell r="G268">
            <v>0</v>
          </cell>
          <cell r="H268">
            <v>335.62927199999831</v>
          </cell>
        </row>
        <row r="269">
          <cell r="A269" t="str">
            <v>1.2.1.5.1.1.144</v>
          </cell>
          <cell r="B269" t="str">
            <v xml:space="preserve">PROVEEDOR UNIVERSAL DE VERACRUZ, S.A. DE C.V.  </v>
          </cell>
          <cell r="C269">
            <v>0</v>
          </cell>
          <cell r="D269">
            <v>19477.5</v>
          </cell>
          <cell r="E269">
            <v>19477.5</v>
          </cell>
          <cell r="F269">
            <v>0</v>
          </cell>
          <cell r="G269">
            <v>0</v>
          </cell>
          <cell r="H269">
            <v>0</v>
          </cell>
        </row>
        <row r="270">
          <cell r="A270" t="str">
            <v>1.2.1.8</v>
          </cell>
          <cell r="B270" t="str">
            <v xml:space="preserve"> PASIVOS FINANCIEROS E INSTRUMENTOS FINANCIEROS DE DEUDA </v>
          </cell>
          <cell r="C270">
            <v>0</v>
          </cell>
          <cell r="D270">
            <v>244687.66000000027</v>
          </cell>
          <cell r="E270">
            <v>25910.559999999998</v>
          </cell>
          <cell r="F270">
            <v>14706.439999999999</v>
          </cell>
          <cell r="G270">
            <v>0</v>
          </cell>
          <cell r="H270">
            <v>233483.54000000027</v>
          </cell>
        </row>
        <row r="271">
          <cell r="A271" t="str">
            <v>1.2.1.8.1</v>
          </cell>
          <cell r="B271" t="str">
            <v xml:space="preserve"> DOCUMENTOS POR PAGAR </v>
          </cell>
          <cell r="C271">
            <v>0</v>
          </cell>
          <cell r="D271">
            <v>244687.66000000027</v>
          </cell>
          <cell r="E271">
            <v>25910.559999999998</v>
          </cell>
          <cell r="F271">
            <v>14706.439999999999</v>
          </cell>
          <cell r="G271">
            <v>0</v>
          </cell>
          <cell r="H271">
            <v>233483.54000000027</v>
          </cell>
        </row>
        <row r="272">
          <cell r="A272" t="str">
            <v>1.2.1.8.1.1</v>
          </cell>
          <cell r="B272" t="str">
            <v xml:space="preserve"> PRESTAMOS BANCARIOS </v>
          </cell>
          <cell r="C272">
            <v>0</v>
          </cell>
          <cell r="D272">
            <v>244687.66000000027</v>
          </cell>
          <cell r="E272">
            <v>25910.559999999998</v>
          </cell>
          <cell r="F272">
            <v>14706.439999999999</v>
          </cell>
          <cell r="G272">
            <v>0</v>
          </cell>
          <cell r="H272">
            <v>233483.54000000027</v>
          </cell>
        </row>
        <row r="273">
          <cell r="A273" t="str">
            <v>1.2.1.8.1.1.1</v>
          </cell>
          <cell r="B273" t="str">
            <v xml:space="preserve"> PRESTAMOS BANCARIOS NACIONALES </v>
          </cell>
          <cell r="C273">
            <v>0</v>
          </cell>
          <cell r="D273">
            <v>244687.66000000027</v>
          </cell>
          <cell r="E273">
            <v>25910.559999999998</v>
          </cell>
          <cell r="F273">
            <v>14706.439999999999</v>
          </cell>
          <cell r="G273">
            <v>0</v>
          </cell>
          <cell r="H273">
            <v>233483.54000000027</v>
          </cell>
        </row>
        <row r="274">
          <cell r="A274" t="str">
            <v>1.2.1.8.1.1.1.1</v>
          </cell>
          <cell r="B274" t="str">
            <v>T.E. JOSE LUCIO FUENTES LUCIO</v>
          </cell>
          <cell r="C274">
            <v>0</v>
          </cell>
          <cell r="D274">
            <v>137891.70000000088</v>
          </cell>
          <cell r="E274">
            <v>16003.64</v>
          </cell>
          <cell r="F274">
            <v>12521.46</v>
          </cell>
          <cell r="G274">
            <v>0</v>
          </cell>
          <cell r="H274">
            <v>134409.52000000089</v>
          </cell>
        </row>
        <row r="275">
          <cell r="A275" t="str">
            <v>1.2.1.8.1.1.1.2</v>
          </cell>
          <cell r="B275" t="str">
            <v>T.E. LOURDES  VELAZQUEZ MARIN</v>
          </cell>
          <cell r="C275">
            <v>0</v>
          </cell>
          <cell r="D275">
            <v>106795.95999999938</v>
          </cell>
          <cell r="E275">
            <v>9906.92</v>
          </cell>
          <cell r="F275">
            <v>2184.98</v>
          </cell>
          <cell r="G275">
            <v>0</v>
          </cell>
          <cell r="H275">
            <v>99074.019999999378</v>
          </cell>
        </row>
        <row r="276">
          <cell r="A276" t="str">
            <v>1.2.1.11</v>
          </cell>
          <cell r="B276" t="str">
            <v xml:space="preserve"> OTROS PASIVOS A CORTO PLAZO </v>
          </cell>
          <cell r="C276">
            <v>0</v>
          </cell>
          <cell r="D276">
            <v>570539.99449696939</v>
          </cell>
          <cell r="E276">
            <v>850344.00046699995</v>
          </cell>
          <cell r="F276">
            <v>737850.48008500005</v>
          </cell>
          <cell r="G276">
            <v>0</v>
          </cell>
          <cell r="H276">
            <v>458046.47411496949</v>
          </cell>
        </row>
        <row r="277">
          <cell r="A277" t="str">
            <v>1.2.1.11.1</v>
          </cell>
          <cell r="B277" t="str">
            <v xml:space="preserve"> IMPUESTOS TRASLADADOS COBRADOS </v>
          </cell>
          <cell r="C277">
            <v>0</v>
          </cell>
          <cell r="D277">
            <v>1.5916550401598215</v>
          </cell>
          <cell r="E277">
            <v>495207.24</v>
          </cell>
          <cell r="F277">
            <v>495207.64426099998</v>
          </cell>
          <cell r="G277">
            <v>0</v>
          </cell>
          <cell r="H277">
            <v>1.995916040148586</v>
          </cell>
        </row>
        <row r="278">
          <cell r="A278" t="str">
            <v>1.2.1.11.1.1</v>
          </cell>
          <cell r="B278" t="str">
            <v xml:space="preserve"> IVA TRASLADADO COBRADO </v>
          </cell>
          <cell r="C278">
            <v>0</v>
          </cell>
          <cell r="D278">
            <v>1.5916550401598215</v>
          </cell>
          <cell r="E278">
            <v>495207.24</v>
          </cell>
          <cell r="F278">
            <v>495207.64426099998</v>
          </cell>
          <cell r="G278">
            <v>0</v>
          </cell>
          <cell r="H278">
            <v>1.995916040148586</v>
          </cell>
        </row>
        <row r="279">
          <cell r="A279" t="str">
            <v>1.2.1.11.1.1.1</v>
          </cell>
          <cell r="B279" t="str">
            <v>IVA TRASLADADO COBRADO</v>
          </cell>
          <cell r="C279">
            <v>0</v>
          </cell>
          <cell r="D279">
            <v>1.5916550401598215</v>
          </cell>
          <cell r="E279">
            <v>495207.24</v>
          </cell>
          <cell r="F279">
            <v>495207.64426099998</v>
          </cell>
          <cell r="G279">
            <v>0</v>
          </cell>
          <cell r="H279">
            <v>1.995916040148586</v>
          </cell>
        </row>
        <row r="280">
          <cell r="A280" t="str">
            <v>1.2.1.11.2</v>
          </cell>
          <cell r="B280" t="str">
            <v xml:space="preserve"> IMPUESTOS TRASLADADOS NO COBRADOS </v>
          </cell>
          <cell r="C280">
            <v>0</v>
          </cell>
          <cell r="D280">
            <v>570538.40284192935</v>
          </cell>
          <cell r="E280">
            <v>336089.63046700001</v>
          </cell>
          <cell r="F280">
            <v>223595.70582400009</v>
          </cell>
          <cell r="G280">
            <v>0</v>
          </cell>
          <cell r="H280">
            <v>458044.47819892946</v>
          </cell>
        </row>
        <row r="281">
          <cell r="A281" t="str">
            <v>1.2.1.11.2.1</v>
          </cell>
          <cell r="B281" t="str">
            <v xml:space="preserve"> IVA TRASLADADO NO COBRADO </v>
          </cell>
          <cell r="C281">
            <v>0</v>
          </cell>
          <cell r="D281">
            <v>570538.40284192935</v>
          </cell>
          <cell r="E281">
            <v>336089.63046700001</v>
          </cell>
          <cell r="F281">
            <v>223595.70582400009</v>
          </cell>
          <cell r="G281">
            <v>0</v>
          </cell>
          <cell r="H281">
            <v>458044.47819892946</v>
          </cell>
        </row>
        <row r="282">
          <cell r="A282" t="str">
            <v>1.2.1.11.2.1.1</v>
          </cell>
          <cell r="B282" t="str">
            <v>IVA TRASLADADO 16% NO COBRADO</v>
          </cell>
          <cell r="C282">
            <v>0</v>
          </cell>
          <cell r="D282">
            <v>570538.40284192935</v>
          </cell>
          <cell r="E282">
            <v>336089.63046700001</v>
          </cell>
          <cell r="F282">
            <v>223595.70582400009</v>
          </cell>
          <cell r="G282">
            <v>0</v>
          </cell>
          <cell r="H282">
            <v>458044.47819892946</v>
          </cell>
        </row>
        <row r="283">
          <cell r="A283" t="str">
            <v>1.2.1.11.3</v>
          </cell>
          <cell r="B283" t="str">
            <v xml:space="preserve"> IMPUESTOS RETENIDOS NO PAGADOS </v>
          </cell>
          <cell r="C283">
            <v>0</v>
          </cell>
          <cell r="D283">
            <v>0</v>
          </cell>
          <cell r="E283">
            <v>19047.13</v>
          </cell>
          <cell r="F283">
            <v>19047.13</v>
          </cell>
          <cell r="G283">
            <v>0</v>
          </cell>
          <cell r="H283">
            <v>0</v>
          </cell>
        </row>
        <row r="284">
          <cell r="A284" t="str">
            <v>1.2.1.11.3.1</v>
          </cell>
          <cell r="B284" t="str">
            <v xml:space="preserve"> ISR RETENIDO NO PAGADO </v>
          </cell>
          <cell r="C284">
            <v>0</v>
          </cell>
          <cell r="D284">
            <v>0</v>
          </cell>
          <cell r="E284">
            <v>13679.7</v>
          </cell>
          <cell r="F284">
            <v>13679.7</v>
          </cell>
          <cell r="G284">
            <v>0</v>
          </cell>
          <cell r="H284">
            <v>0</v>
          </cell>
        </row>
        <row r="285">
          <cell r="A285" t="str">
            <v>1.2.1.11.3.1.1</v>
          </cell>
          <cell r="B285" t="str">
            <v xml:space="preserve"> ISR RETENIDO A RESIDENTES EN EL PAIS NO PAGADO </v>
          </cell>
          <cell r="C285">
            <v>0</v>
          </cell>
          <cell r="D285">
            <v>0</v>
          </cell>
          <cell r="E285">
            <v>13679.7</v>
          </cell>
          <cell r="F285">
            <v>13679.7</v>
          </cell>
          <cell r="G285">
            <v>0</v>
          </cell>
          <cell r="H285">
            <v>0</v>
          </cell>
        </row>
        <row r="286">
          <cell r="A286" t="str">
            <v>1.2.1.11.3.1.1.1</v>
          </cell>
          <cell r="B286" t="str">
            <v>ISR RETENIDO POR SALARIOS</v>
          </cell>
          <cell r="C286">
            <v>0</v>
          </cell>
          <cell r="D286">
            <v>0</v>
          </cell>
          <cell r="E286">
            <v>9679.7000000000007</v>
          </cell>
          <cell r="F286">
            <v>9679.7000000000007</v>
          </cell>
          <cell r="G286">
            <v>0</v>
          </cell>
          <cell r="H286">
            <v>0</v>
          </cell>
        </row>
        <row r="287">
          <cell r="A287" t="str">
            <v>1.2.1.11.3.1.1.4</v>
          </cell>
          <cell r="B287" t="str">
            <v>ISR RETENIDO POR ARRENDAMIENTOS  AL 10% NO PAGADO</v>
          </cell>
          <cell r="C287">
            <v>0</v>
          </cell>
          <cell r="D287">
            <v>0</v>
          </cell>
          <cell r="E287">
            <v>4000</v>
          </cell>
          <cell r="F287">
            <v>4000</v>
          </cell>
          <cell r="G287">
            <v>0</v>
          </cell>
          <cell r="H287">
            <v>0</v>
          </cell>
        </row>
        <row r="288">
          <cell r="A288" t="str">
            <v>1.2.1.11.3.2</v>
          </cell>
          <cell r="B288" t="str">
            <v xml:space="preserve"> IVA RETENIDO NO PAGADO </v>
          </cell>
          <cell r="C288">
            <v>0</v>
          </cell>
          <cell r="D288">
            <v>0</v>
          </cell>
          <cell r="E288">
            <v>5367.43</v>
          </cell>
          <cell r="F288">
            <v>5367.43</v>
          </cell>
          <cell r="G288">
            <v>0</v>
          </cell>
          <cell r="H288">
            <v>0</v>
          </cell>
        </row>
        <row r="289">
          <cell r="A289" t="str">
            <v>1.2.1.11.3.2.1</v>
          </cell>
          <cell r="B289" t="str">
            <v>IVA RETENCION  2/3 NO PAGADO</v>
          </cell>
          <cell r="C289">
            <v>0</v>
          </cell>
          <cell r="D289">
            <v>0</v>
          </cell>
          <cell r="E289">
            <v>5367.43</v>
          </cell>
          <cell r="F289">
            <v>5367.43</v>
          </cell>
          <cell r="G289">
            <v>0</v>
          </cell>
          <cell r="H289">
            <v>0</v>
          </cell>
        </row>
        <row r="290">
          <cell r="A290" t="str">
            <v>1.3</v>
          </cell>
          <cell r="B290" t="str">
            <v xml:space="preserve"> CAPITAL CONTABLE </v>
          </cell>
          <cell r="C290">
            <v>0</v>
          </cell>
          <cell r="D290">
            <v>5676743.4902666397</v>
          </cell>
          <cell r="E290">
            <v>0</v>
          </cell>
          <cell r="F290">
            <v>0</v>
          </cell>
          <cell r="G290">
            <v>0</v>
          </cell>
          <cell r="H290">
            <v>5676743.4902666397</v>
          </cell>
        </row>
        <row r="291">
          <cell r="A291" t="str">
            <v>1.3.1</v>
          </cell>
          <cell r="B291" t="str">
            <v xml:space="preserve"> CAPITAL CONTRIBUIDO </v>
          </cell>
          <cell r="C291">
            <v>0</v>
          </cell>
          <cell r="D291">
            <v>1650000</v>
          </cell>
          <cell r="E291">
            <v>0</v>
          </cell>
          <cell r="F291">
            <v>0</v>
          </cell>
          <cell r="G291">
            <v>0</v>
          </cell>
          <cell r="H291">
            <v>1650000</v>
          </cell>
        </row>
        <row r="292">
          <cell r="A292" t="str">
            <v>1.3.1.1</v>
          </cell>
          <cell r="B292" t="str">
            <v xml:space="preserve"> CAPITAL SOCIAL </v>
          </cell>
          <cell r="C292">
            <v>0</v>
          </cell>
          <cell r="D292">
            <v>1600000</v>
          </cell>
          <cell r="E292">
            <v>0</v>
          </cell>
          <cell r="F292">
            <v>0</v>
          </cell>
          <cell r="G292">
            <v>0</v>
          </cell>
          <cell r="H292">
            <v>1600000</v>
          </cell>
        </row>
        <row r="293">
          <cell r="A293" t="str">
            <v>1.3.1.1.1</v>
          </cell>
          <cell r="B293" t="str">
            <v xml:space="preserve"> CAPITAL SOCIAL FIJO </v>
          </cell>
          <cell r="C293">
            <v>0</v>
          </cell>
          <cell r="D293">
            <v>1600000</v>
          </cell>
          <cell r="E293">
            <v>0</v>
          </cell>
          <cell r="F293">
            <v>0</v>
          </cell>
          <cell r="G293">
            <v>0</v>
          </cell>
          <cell r="H293">
            <v>1600000</v>
          </cell>
        </row>
        <row r="294">
          <cell r="A294" t="str">
            <v>1.3.1.1.1.1</v>
          </cell>
          <cell r="B294" t="str">
            <v xml:space="preserve"> CAPITAL SOCIAL FIJO SUSCRITO </v>
          </cell>
          <cell r="C294">
            <v>0</v>
          </cell>
          <cell r="D294">
            <v>1600000</v>
          </cell>
          <cell r="E294">
            <v>0</v>
          </cell>
          <cell r="F294">
            <v>0</v>
          </cell>
          <cell r="G294">
            <v>0</v>
          </cell>
          <cell r="H294">
            <v>1600000</v>
          </cell>
        </row>
        <row r="295">
          <cell r="A295" t="str">
            <v>1.3.1.1.1.1.1</v>
          </cell>
          <cell r="B295" t="str">
            <v>CAPITAL SOCIAL FIJO SUSCRITO</v>
          </cell>
          <cell r="C295">
            <v>0</v>
          </cell>
          <cell r="D295">
            <v>1600000</v>
          </cell>
          <cell r="E295">
            <v>0</v>
          </cell>
          <cell r="F295">
            <v>0</v>
          </cell>
          <cell r="G295">
            <v>0</v>
          </cell>
          <cell r="H295">
            <v>1600000</v>
          </cell>
        </row>
        <row r="296">
          <cell r="A296" t="str">
            <v>1.3.1.2</v>
          </cell>
          <cell r="B296" t="str">
            <v xml:space="preserve"> APORTACIONES PARA FUTUROS AUMENTOS DE CAPITAL </v>
          </cell>
          <cell r="C296">
            <v>0</v>
          </cell>
          <cell r="D296">
            <v>50000</v>
          </cell>
          <cell r="E296">
            <v>0</v>
          </cell>
          <cell r="F296">
            <v>0</v>
          </cell>
          <cell r="G296">
            <v>0</v>
          </cell>
          <cell r="H296">
            <v>50000</v>
          </cell>
        </row>
        <row r="297">
          <cell r="A297" t="str">
            <v>1.3.1.2.1</v>
          </cell>
          <cell r="B297" t="str">
            <v xml:space="preserve"> APORTACIONES PARA FUTUROS AUMENTOS DE CAPITAL </v>
          </cell>
          <cell r="C297">
            <v>0</v>
          </cell>
          <cell r="D297">
            <v>50000</v>
          </cell>
          <cell r="E297">
            <v>0</v>
          </cell>
          <cell r="F297">
            <v>0</v>
          </cell>
          <cell r="G297">
            <v>0</v>
          </cell>
          <cell r="H297">
            <v>50000</v>
          </cell>
        </row>
        <row r="298">
          <cell r="A298" t="str">
            <v>1.3.1.2.1.2</v>
          </cell>
          <cell r="B298" t="str">
            <v>LOURDES VELAZQUEZ MERIN</v>
          </cell>
          <cell r="C298">
            <v>0</v>
          </cell>
          <cell r="D298">
            <v>50000</v>
          </cell>
          <cell r="E298">
            <v>0</v>
          </cell>
          <cell r="F298">
            <v>0</v>
          </cell>
          <cell r="G298">
            <v>0</v>
          </cell>
          <cell r="H298">
            <v>50000</v>
          </cell>
        </row>
        <row r="299">
          <cell r="A299" t="str">
            <v>1.3.2</v>
          </cell>
          <cell r="B299" t="str">
            <v xml:space="preserve"> CAPITAL GANADO (DEFICIT) </v>
          </cell>
          <cell r="C299">
            <v>0</v>
          </cell>
          <cell r="D299">
            <v>4026743.4902666397</v>
          </cell>
          <cell r="E299">
            <v>0</v>
          </cell>
          <cell r="F299">
            <v>0</v>
          </cell>
          <cell r="G299">
            <v>0</v>
          </cell>
          <cell r="H299">
            <v>4026743.4902666397</v>
          </cell>
        </row>
        <row r="300">
          <cell r="A300" t="str">
            <v>1.3.2.1</v>
          </cell>
          <cell r="B300" t="str">
            <v xml:space="preserve"> UTILIDADES O PERDIDAS ACUMULADAS </v>
          </cell>
          <cell r="C300">
            <v>0</v>
          </cell>
          <cell r="D300">
            <v>4026743.4902666397</v>
          </cell>
          <cell r="E300">
            <v>0</v>
          </cell>
          <cell r="F300">
            <v>0</v>
          </cell>
          <cell r="G300">
            <v>0</v>
          </cell>
          <cell r="H300">
            <v>4026743.4902666397</v>
          </cell>
        </row>
        <row r="301">
          <cell r="A301" t="str">
            <v>1.3.2.1.1</v>
          </cell>
          <cell r="B301" t="str">
            <v xml:space="preserve"> UTILIDADES RETENIDAS DE EJERCICIOS ANTERIORES </v>
          </cell>
          <cell r="C301">
            <v>0</v>
          </cell>
          <cell r="D301">
            <v>6686091.2041087747</v>
          </cell>
          <cell r="E301">
            <v>0</v>
          </cell>
          <cell r="F301">
            <v>0</v>
          </cell>
          <cell r="G301">
            <v>0</v>
          </cell>
          <cell r="H301">
            <v>6686091.2041087747</v>
          </cell>
        </row>
        <row r="302">
          <cell r="A302" t="str">
            <v>1.3.2.1.1.1</v>
          </cell>
          <cell r="B302" t="str">
            <v>Ejercicio 2017</v>
          </cell>
          <cell r="C302">
            <v>0</v>
          </cell>
          <cell r="D302">
            <v>1032976.6100000001</v>
          </cell>
          <cell r="E302">
            <v>0</v>
          </cell>
          <cell r="F302">
            <v>0</v>
          </cell>
          <cell r="G302">
            <v>0</v>
          </cell>
          <cell r="H302">
            <v>1032976.6100000001</v>
          </cell>
        </row>
        <row r="303">
          <cell r="A303" t="str">
            <v>1.3.2.1.1.2</v>
          </cell>
          <cell r="B303" t="str">
            <v>Ejercicio 2016</v>
          </cell>
          <cell r="C303">
            <v>0</v>
          </cell>
          <cell r="D303">
            <v>690471.02</v>
          </cell>
          <cell r="E303">
            <v>0</v>
          </cell>
          <cell r="F303">
            <v>0</v>
          </cell>
          <cell r="G303">
            <v>0</v>
          </cell>
          <cell r="H303">
            <v>690471.02</v>
          </cell>
        </row>
        <row r="304">
          <cell r="A304" t="str">
            <v>1.3.2.1.1.3</v>
          </cell>
          <cell r="B304" t="str">
            <v>Ejercicio 2015</v>
          </cell>
          <cell r="C304">
            <v>0</v>
          </cell>
          <cell r="D304">
            <v>412876.97</v>
          </cell>
          <cell r="E304">
            <v>0</v>
          </cell>
          <cell r="F304">
            <v>0</v>
          </cell>
          <cell r="G304">
            <v>0</v>
          </cell>
          <cell r="H304">
            <v>412876.97</v>
          </cell>
        </row>
        <row r="305">
          <cell r="A305" t="str">
            <v>1.3.2.1.1.4</v>
          </cell>
          <cell r="B305" t="str">
            <v>Ejercicio 2014</v>
          </cell>
          <cell r="C305">
            <v>0</v>
          </cell>
          <cell r="D305">
            <v>111882.62</v>
          </cell>
          <cell r="E305">
            <v>0</v>
          </cell>
          <cell r="F305">
            <v>0</v>
          </cell>
          <cell r="G305">
            <v>0</v>
          </cell>
          <cell r="H305">
            <v>111882.62</v>
          </cell>
        </row>
        <row r="306">
          <cell r="A306" t="str">
            <v>1.3.2.1.1.5</v>
          </cell>
          <cell r="B306" t="str">
            <v>Ejercicio 2013</v>
          </cell>
          <cell r="C306">
            <v>0</v>
          </cell>
          <cell r="D306">
            <v>7310.9</v>
          </cell>
          <cell r="E306">
            <v>0</v>
          </cell>
          <cell r="F306">
            <v>0</v>
          </cell>
          <cell r="G306">
            <v>0</v>
          </cell>
          <cell r="H306">
            <v>7310.9</v>
          </cell>
        </row>
        <row r="307">
          <cell r="A307" t="str">
            <v>1.3.2.1.1.6</v>
          </cell>
          <cell r="B307" t="str">
            <v>Ejercicio 2011</v>
          </cell>
          <cell r="C307">
            <v>0</v>
          </cell>
          <cell r="D307">
            <v>1126263.18</v>
          </cell>
          <cell r="E307">
            <v>0</v>
          </cell>
          <cell r="F307">
            <v>0</v>
          </cell>
          <cell r="G307">
            <v>0</v>
          </cell>
          <cell r="H307">
            <v>1126263.18</v>
          </cell>
        </row>
        <row r="308">
          <cell r="A308" t="str">
            <v>1.3.2.1.1.7</v>
          </cell>
          <cell r="B308" t="str">
            <v>Ejercicio 2010</v>
          </cell>
          <cell r="C308">
            <v>0</v>
          </cell>
          <cell r="D308">
            <v>2877738</v>
          </cell>
          <cell r="E308">
            <v>0</v>
          </cell>
          <cell r="F308">
            <v>0</v>
          </cell>
          <cell r="G308">
            <v>0</v>
          </cell>
          <cell r="H308">
            <v>2877738</v>
          </cell>
        </row>
        <row r="309">
          <cell r="A309" t="str">
            <v>1.3.2.1.1.8</v>
          </cell>
          <cell r="B309" t="str">
            <v>Ejercicio 2018</v>
          </cell>
          <cell r="C309">
            <v>0</v>
          </cell>
          <cell r="D309">
            <v>426571.9041087745</v>
          </cell>
          <cell r="E309">
            <v>0</v>
          </cell>
          <cell r="F309">
            <v>0</v>
          </cell>
          <cell r="G309">
            <v>0</v>
          </cell>
          <cell r="H309">
            <v>426571.9041087745</v>
          </cell>
        </row>
        <row r="310">
          <cell r="A310" t="str">
            <v>1.3.2.1.2</v>
          </cell>
          <cell r="B310" t="str">
            <v xml:space="preserve"> PERDIDAS ACUMULADAS DE EJERCICIOS ANTERIORES </v>
          </cell>
          <cell r="C310">
            <v>2659347.7138421349</v>
          </cell>
          <cell r="D310">
            <v>0</v>
          </cell>
          <cell r="E310">
            <v>0</v>
          </cell>
          <cell r="F310">
            <v>0</v>
          </cell>
          <cell r="G310">
            <v>2659347.7138421349</v>
          </cell>
          <cell r="H310">
            <v>0</v>
          </cell>
        </row>
        <row r="311">
          <cell r="A311" t="str">
            <v>1.3.2.1.2.1</v>
          </cell>
          <cell r="B311" t="str">
            <v>Ejercicio 2019</v>
          </cell>
          <cell r="C311">
            <v>1350488.132702125</v>
          </cell>
          <cell r="D311">
            <v>0</v>
          </cell>
          <cell r="E311">
            <v>0</v>
          </cell>
          <cell r="F311">
            <v>0</v>
          </cell>
          <cell r="G311">
            <v>1350488.132702125</v>
          </cell>
          <cell r="H311">
            <v>0</v>
          </cell>
        </row>
        <row r="312">
          <cell r="A312" t="str">
            <v>1.3.2.1.2.2</v>
          </cell>
          <cell r="B312" t="str">
            <v>Ejercicio 2020</v>
          </cell>
          <cell r="C312">
            <v>1308859.5811400099</v>
          </cell>
          <cell r="D312">
            <v>0</v>
          </cell>
          <cell r="E312">
            <v>0</v>
          </cell>
          <cell r="F312">
            <v>0</v>
          </cell>
          <cell r="G312">
            <v>1308859.5811400099</v>
          </cell>
          <cell r="H312">
            <v>0</v>
          </cell>
        </row>
        <row r="313">
          <cell r="A313" t="str">
            <v>2.1</v>
          </cell>
          <cell r="B313" t="str">
            <v xml:space="preserve"> VENTAS O INGRESOS NETOS </v>
          </cell>
          <cell r="C313">
            <v>0</v>
          </cell>
          <cell r="D313">
            <v>14763655.957876559</v>
          </cell>
          <cell r="E313">
            <v>8870.9137939999982</v>
          </cell>
          <cell r="F313">
            <v>1392463.2014000001</v>
          </cell>
          <cell r="G313">
            <v>0</v>
          </cell>
          <cell r="H313">
            <v>16147248.245482558</v>
          </cell>
        </row>
        <row r="314">
          <cell r="A314" t="str">
            <v>2.1.1</v>
          </cell>
          <cell r="B314" t="str">
            <v xml:space="preserve"> VENTAS NETAS DE MERCANCIA </v>
          </cell>
          <cell r="C314">
            <v>0</v>
          </cell>
          <cell r="D314">
            <v>12738970.148876559</v>
          </cell>
          <cell r="E314">
            <v>8870.9137939999982</v>
          </cell>
          <cell r="F314">
            <v>1201357.3414</v>
          </cell>
          <cell r="G314">
            <v>0</v>
          </cell>
          <cell r="H314">
            <v>13931456.576482559</v>
          </cell>
        </row>
        <row r="315">
          <cell r="A315" t="str">
            <v>2.1.1.1</v>
          </cell>
          <cell r="B315" t="str">
            <v xml:space="preserve"> VENTAS NETAS DE MERCANCIAS NACIONALES </v>
          </cell>
          <cell r="C315">
            <v>0</v>
          </cell>
          <cell r="D315">
            <v>12738970.148876559</v>
          </cell>
          <cell r="E315">
            <v>8870.9137939999982</v>
          </cell>
          <cell r="F315">
            <v>1201357.3414</v>
          </cell>
          <cell r="G315">
            <v>0</v>
          </cell>
          <cell r="H315">
            <v>13931456.576482559</v>
          </cell>
        </row>
        <row r="316">
          <cell r="A316" t="str">
            <v>2.1.1.1.1</v>
          </cell>
          <cell r="B316" t="str">
            <v xml:space="preserve"> VENTAS Y/O SERVICIOS GRAVADOS A LA TASA GENERAL </v>
          </cell>
          <cell r="C316">
            <v>0</v>
          </cell>
          <cell r="D316">
            <v>12871772.168879559</v>
          </cell>
          <cell r="E316">
            <v>0</v>
          </cell>
          <cell r="F316">
            <v>1201357.3414</v>
          </cell>
          <cell r="G316">
            <v>0</v>
          </cell>
          <cell r="H316">
            <v>14073129.510279559</v>
          </cell>
        </row>
        <row r="317">
          <cell r="A317" t="str">
            <v>2.1.1.1.1.1</v>
          </cell>
          <cell r="B317" t="str">
            <v>VENTAS Y/O SERVICIOS GRAVADOS A LA TASA GENERAL DE CONTADO</v>
          </cell>
          <cell r="C317">
            <v>0</v>
          </cell>
          <cell r="D317">
            <v>4426119.33237998</v>
          </cell>
          <cell r="E317">
            <v>0</v>
          </cell>
          <cell r="F317">
            <v>497076.50139999978</v>
          </cell>
          <cell r="G317">
            <v>0</v>
          </cell>
          <cell r="H317">
            <v>4923195.8337799795</v>
          </cell>
        </row>
        <row r="318">
          <cell r="A318" t="str">
            <v>2.1.1.1.1.2</v>
          </cell>
          <cell r="B318" t="str">
            <v>VENTAS Y/O SERVICIOS GRAVADOS A LA TASA GENERAL A CREDITO</v>
          </cell>
          <cell r="C318">
            <v>0</v>
          </cell>
          <cell r="D318">
            <v>8445652.8364995793</v>
          </cell>
          <cell r="E318">
            <v>0</v>
          </cell>
          <cell r="F318">
            <v>704280.84000000032</v>
          </cell>
          <cell r="G318">
            <v>0</v>
          </cell>
          <cell r="H318">
            <v>9149933.6764995791</v>
          </cell>
        </row>
        <row r="319">
          <cell r="A319" t="str">
            <v>2.1.1.1.4</v>
          </cell>
          <cell r="B319" t="str">
            <v xml:space="preserve"> DEVOLUCIONES, REBAJAS Y BONIFICACIONES SOBRE VENTAS NACIONALES </v>
          </cell>
          <cell r="C319">
            <v>132802.02000300027</v>
          </cell>
          <cell r="D319">
            <v>0</v>
          </cell>
          <cell r="E319">
            <v>8870.9137939999982</v>
          </cell>
          <cell r="F319">
            <v>0</v>
          </cell>
          <cell r="G319">
            <v>141672.93379700027</v>
          </cell>
          <cell r="H319">
            <v>0</v>
          </cell>
        </row>
        <row r="320">
          <cell r="A320" t="str">
            <v>2.1.1.1.4.1</v>
          </cell>
          <cell r="B320" t="str">
            <v xml:space="preserve"> DEVOLUCIONES SOBRE VENTAS NACIONALES </v>
          </cell>
          <cell r="C320">
            <v>126222.02000000002</v>
          </cell>
          <cell r="D320">
            <v>0</v>
          </cell>
          <cell r="E320">
            <v>0</v>
          </cell>
          <cell r="F320">
            <v>0</v>
          </cell>
          <cell r="G320">
            <v>126222.02000000002</v>
          </cell>
          <cell r="H320">
            <v>0</v>
          </cell>
        </row>
        <row r="321">
          <cell r="A321" t="str">
            <v>2.1.1.1.4.1.1</v>
          </cell>
          <cell r="B321" t="str">
            <v>DEVOLUCIONES SOBRE VENTAS NACIONALES A LA TASA GENERAL</v>
          </cell>
          <cell r="C321">
            <v>126222.02000000002</v>
          </cell>
          <cell r="D321">
            <v>0</v>
          </cell>
          <cell r="E321">
            <v>0</v>
          </cell>
          <cell r="F321">
            <v>0</v>
          </cell>
          <cell r="G321">
            <v>126222.02000000002</v>
          </cell>
          <cell r="H321">
            <v>0</v>
          </cell>
        </row>
        <row r="322">
          <cell r="A322" t="str">
            <v>2.1.1.1.4.2</v>
          </cell>
          <cell r="B322" t="str">
            <v xml:space="preserve"> DESCUENTO COMERCIAL SOBRE VENTAS NACIONALES </v>
          </cell>
          <cell r="C322">
            <v>6580.0000030002557</v>
          </cell>
          <cell r="D322">
            <v>0</v>
          </cell>
          <cell r="E322">
            <v>8870.9137939999982</v>
          </cell>
          <cell r="F322">
            <v>0</v>
          </cell>
          <cell r="G322">
            <v>15450.913797000254</v>
          </cell>
          <cell r="H322">
            <v>0</v>
          </cell>
        </row>
        <row r="323">
          <cell r="A323" t="str">
            <v>2.1.1.1.4.2.1</v>
          </cell>
          <cell r="B323" t="str">
            <v>DESCUENTO COMERCIAL SOBRE VENTAS NACIONALES A LA TASA GENERAL</v>
          </cell>
          <cell r="C323">
            <v>6580.0000030002557</v>
          </cell>
          <cell r="D323">
            <v>0</v>
          </cell>
          <cell r="E323">
            <v>8870.9137939999982</v>
          </cell>
          <cell r="F323">
            <v>0</v>
          </cell>
          <cell r="G323">
            <v>15450.913797000254</v>
          </cell>
          <cell r="H323">
            <v>0</v>
          </cell>
        </row>
        <row r="324">
          <cell r="A324" t="str">
            <v>2.1.2</v>
          </cell>
          <cell r="B324" t="str">
            <v xml:space="preserve"> INGRESOS NETOS POR: </v>
          </cell>
          <cell r="C324">
            <v>0</v>
          </cell>
          <cell r="D324">
            <v>2024685.8089999999</v>
          </cell>
          <cell r="E324">
            <v>0</v>
          </cell>
          <cell r="F324">
            <v>191105.86</v>
          </cell>
          <cell r="G324">
            <v>0</v>
          </cell>
          <cell r="H324">
            <v>2215791.6689999998</v>
          </cell>
        </row>
        <row r="325">
          <cell r="A325" t="str">
            <v>2.1.2.20</v>
          </cell>
          <cell r="B325" t="str">
            <v xml:space="preserve"> SERVICIOS EN GENERAL </v>
          </cell>
          <cell r="C325">
            <v>0</v>
          </cell>
          <cell r="D325">
            <v>1978232.4789999998</v>
          </cell>
          <cell r="E325">
            <v>0</v>
          </cell>
          <cell r="F325">
            <v>187115.86</v>
          </cell>
          <cell r="G325">
            <v>0</v>
          </cell>
          <cell r="H325">
            <v>2165348.3389999997</v>
          </cell>
        </row>
        <row r="326">
          <cell r="A326" t="str">
            <v>2.1.2.20.1</v>
          </cell>
          <cell r="B326" t="str">
            <v xml:space="preserve"> SERVICIOS EN GENERAL </v>
          </cell>
          <cell r="C326">
            <v>0</v>
          </cell>
          <cell r="D326">
            <v>1978232.4789999998</v>
          </cell>
          <cell r="E326">
            <v>0</v>
          </cell>
          <cell r="F326">
            <v>187115.86</v>
          </cell>
          <cell r="G326">
            <v>0</v>
          </cell>
          <cell r="H326">
            <v>2165348.3389999997</v>
          </cell>
        </row>
        <row r="327">
          <cell r="A327" t="str">
            <v>2.1.2.20.1.5</v>
          </cell>
          <cell r="B327" t="str">
            <v>RENTA POR USO DE MOVILIZADOR PASIVO CONTINUO (PARA REHABILITACIÒN DE RODILLA).</v>
          </cell>
          <cell r="C327">
            <v>0</v>
          </cell>
          <cell r="D327">
            <v>0</v>
          </cell>
          <cell r="E327">
            <v>0</v>
          </cell>
          <cell r="F327">
            <v>1025.8599999999999</v>
          </cell>
          <cell r="G327">
            <v>0</v>
          </cell>
          <cell r="H327">
            <v>1025.8599999999999</v>
          </cell>
        </row>
        <row r="328">
          <cell r="A328" t="str">
            <v>2.1.2.20.1.7</v>
          </cell>
          <cell r="B328" t="str">
            <v>USO DE LENTE DE 2.4,  2.7, 2.9 MM</v>
          </cell>
          <cell r="C328">
            <v>0</v>
          </cell>
          <cell r="D328">
            <v>24620.69000000001</v>
          </cell>
          <cell r="E328">
            <v>0</v>
          </cell>
          <cell r="F328">
            <v>0</v>
          </cell>
          <cell r="G328">
            <v>0</v>
          </cell>
          <cell r="H328">
            <v>24620.69000000001</v>
          </cell>
        </row>
        <row r="329">
          <cell r="A329" t="str">
            <v>2.1.2.20.1.9</v>
          </cell>
          <cell r="B329" t="str">
            <v>USO DE SILLA DE PLAYA.</v>
          </cell>
          <cell r="C329">
            <v>0</v>
          </cell>
          <cell r="D329">
            <v>274827.24129999988</v>
          </cell>
          <cell r="E329">
            <v>0</v>
          </cell>
          <cell r="F329">
            <v>27705</v>
          </cell>
          <cell r="G329">
            <v>0</v>
          </cell>
          <cell r="H329">
            <v>302532.24129999988</v>
          </cell>
        </row>
        <row r="330">
          <cell r="A330" t="str">
            <v>2.1.2.20.1.16</v>
          </cell>
          <cell r="B330" t="str">
            <v>RENTA DE EJERCITADOR PARA REHABILITACION DE RODILLA (POR DIA SUBSECUENTE)</v>
          </cell>
          <cell r="C330">
            <v>0</v>
          </cell>
          <cell r="D330">
            <v>97655.000000000058</v>
          </cell>
          <cell r="E330">
            <v>0</v>
          </cell>
          <cell r="F330">
            <v>9540</v>
          </cell>
          <cell r="G330">
            <v>0</v>
          </cell>
          <cell r="H330">
            <v>107195.00000000006</v>
          </cell>
        </row>
        <row r="331">
          <cell r="A331" t="str">
            <v>2.1.2.20.1.19</v>
          </cell>
          <cell r="B331" t="str">
            <v>RENTA DE EJERCITADOR PARA REHABILITACION DE RODILLA (POR PRIMER DIA DE USO)</v>
          </cell>
          <cell r="C331">
            <v>0</v>
          </cell>
          <cell r="D331">
            <v>36969.674499999994</v>
          </cell>
          <cell r="E331">
            <v>0</v>
          </cell>
          <cell r="F331">
            <v>1190</v>
          </cell>
          <cell r="G331">
            <v>0</v>
          </cell>
          <cell r="H331">
            <v>38159.674499999994</v>
          </cell>
        </row>
        <row r="332">
          <cell r="A332" t="str">
            <v>2.1.2.20.1.31</v>
          </cell>
          <cell r="B332" t="str">
            <v>USO DE TORNIQUETE (KIDE)</v>
          </cell>
          <cell r="C332">
            <v>0</v>
          </cell>
          <cell r="D332">
            <v>10944</v>
          </cell>
          <cell r="E332">
            <v>0</v>
          </cell>
          <cell r="F332">
            <v>0</v>
          </cell>
          <cell r="G332">
            <v>0</v>
          </cell>
          <cell r="H332">
            <v>10944</v>
          </cell>
        </row>
        <row r="333">
          <cell r="A333" t="str">
            <v>2.1.2.20.1.32</v>
          </cell>
          <cell r="B333" t="str">
            <v>RENTA DE TORRE CON EQUIPO PARA CIRUGIA</v>
          </cell>
          <cell r="C333">
            <v>0</v>
          </cell>
          <cell r="D333">
            <v>590165</v>
          </cell>
          <cell r="E333">
            <v>0</v>
          </cell>
          <cell r="F333">
            <v>52000</v>
          </cell>
          <cell r="G333">
            <v>0</v>
          </cell>
          <cell r="H333">
            <v>642165</v>
          </cell>
        </row>
        <row r="334">
          <cell r="A334" t="str">
            <v>2.1.2.20.1.42</v>
          </cell>
          <cell r="B334" t="str">
            <v>SERVICIO DE ESTERILIZACION DE INSTRUMENTAL</v>
          </cell>
          <cell r="C334">
            <v>0</v>
          </cell>
          <cell r="D334">
            <v>43909.641600000003</v>
          </cell>
          <cell r="E334">
            <v>0</v>
          </cell>
          <cell r="F334">
            <v>20250</v>
          </cell>
          <cell r="G334">
            <v>0</v>
          </cell>
          <cell r="H334">
            <v>64159.641600000003</v>
          </cell>
        </row>
        <row r="335">
          <cell r="A335" t="str">
            <v>2.1.2.20.1.47</v>
          </cell>
          <cell r="B335" t="str">
            <v>USO DE GRUA DE HOMBRO</v>
          </cell>
          <cell r="C335">
            <v>0</v>
          </cell>
          <cell r="D335">
            <v>5932.5</v>
          </cell>
          <cell r="E335">
            <v>0</v>
          </cell>
          <cell r="F335">
            <v>0</v>
          </cell>
          <cell r="G335">
            <v>0</v>
          </cell>
          <cell r="H335">
            <v>5932.5</v>
          </cell>
        </row>
        <row r="336">
          <cell r="A336" t="str">
            <v>2.1.2.20.1.52</v>
          </cell>
          <cell r="B336" t="str">
            <v>RENTA DE EQUIPO DE ARTROSCOPIA Y PLASTIA DE LIGAMENTO, HTH,</v>
          </cell>
          <cell r="C336">
            <v>0</v>
          </cell>
          <cell r="D336">
            <v>48000</v>
          </cell>
          <cell r="E336">
            <v>0</v>
          </cell>
          <cell r="F336">
            <v>0</v>
          </cell>
          <cell r="G336">
            <v>0</v>
          </cell>
          <cell r="H336">
            <v>48000</v>
          </cell>
        </row>
        <row r="337">
          <cell r="A337" t="str">
            <v>2.1.2.20.1.55</v>
          </cell>
          <cell r="B337" t="str">
            <v>RENTA  DE EQUIPO DE ARTROSCOPIA BASICO.</v>
          </cell>
          <cell r="C337">
            <v>0</v>
          </cell>
          <cell r="D337">
            <v>110439.65529999975</v>
          </cell>
          <cell r="E337">
            <v>0</v>
          </cell>
          <cell r="F337">
            <v>0</v>
          </cell>
          <cell r="G337">
            <v>0</v>
          </cell>
          <cell r="H337">
            <v>110439.65529999975</v>
          </cell>
        </row>
        <row r="338">
          <cell r="A338" t="str">
            <v>2.1.2.20.1.57</v>
          </cell>
          <cell r="B338" t="str">
            <v>USO  DE SIERRA NEUMATICA</v>
          </cell>
          <cell r="C338">
            <v>0</v>
          </cell>
          <cell r="D338">
            <v>26325</v>
          </cell>
          <cell r="E338">
            <v>0</v>
          </cell>
          <cell r="F338">
            <v>0</v>
          </cell>
          <cell r="G338">
            <v>0</v>
          </cell>
          <cell r="H338">
            <v>26325</v>
          </cell>
        </row>
        <row r="339">
          <cell r="A339" t="str">
            <v>2.1.2.20.1.59</v>
          </cell>
          <cell r="B339" t="str">
            <v>TORRE PARA ARTROSCOPIA DE RODILLA</v>
          </cell>
          <cell r="C339">
            <v>0</v>
          </cell>
          <cell r="D339">
            <v>50092</v>
          </cell>
          <cell r="E339">
            <v>0</v>
          </cell>
          <cell r="F339">
            <v>0</v>
          </cell>
          <cell r="G339">
            <v>0</v>
          </cell>
          <cell r="H339">
            <v>50092</v>
          </cell>
        </row>
        <row r="340">
          <cell r="A340" t="str">
            <v>2.1.2.20.1.61</v>
          </cell>
          <cell r="B340" t="str">
            <v>USO DE PERFORADOR</v>
          </cell>
          <cell r="C340">
            <v>0</v>
          </cell>
          <cell r="D340">
            <v>74216.989999999991</v>
          </cell>
          <cell r="E340">
            <v>0</v>
          </cell>
          <cell r="F340">
            <v>4237.5</v>
          </cell>
          <cell r="G340">
            <v>0</v>
          </cell>
          <cell r="H340">
            <v>78454.489999999991</v>
          </cell>
        </row>
        <row r="341">
          <cell r="A341" t="str">
            <v>2.1.2.20.1.62</v>
          </cell>
          <cell r="B341" t="str">
            <v>RENTA CHAROLA CON INSTRUMETAL.</v>
          </cell>
          <cell r="C341">
            <v>0</v>
          </cell>
          <cell r="D341">
            <v>8500</v>
          </cell>
          <cell r="E341">
            <v>0</v>
          </cell>
          <cell r="F341">
            <v>0</v>
          </cell>
          <cell r="G341">
            <v>0</v>
          </cell>
          <cell r="H341">
            <v>8500</v>
          </cell>
        </row>
        <row r="342">
          <cell r="A342" t="str">
            <v>2.1.2.20.1.63</v>
          </cell>
          <cell r="B342" t="str">
            <v>USO DE SPIDER</v>
          </cell>
          <cell r="C342">
            <v>0</v>
          </cell>
          <cell r="D342">
            <v>141705.08629999997</v>
          </cell>
          <cell r="E342">
            <v>0</v>
          </cell>
          <cell r="F342">
            <v>13367.5</v>
          </cell>
          <cell r="G342">
            <v>0</v>
          </cell>
          <cell r="H342">
            <v>155072.58629999997</v>
          </cell>
        </row>
        <row r="343">
          <cell r="A343" t="str">
            <v>2.1.2.20.1.70</v>
          </cell>
          <cell r="B343" t="str">
            <v>USO DE INSTRUMENTAL PARA MOSAICOPLASTIA</v>
          </cell>
          <cell r="C343">
            <v>0</v>
          </cell>
          <cell r="D343">
            <v>0</v>
          </cell>
          <cell r="E343">
            <v>0</v>
          </cell>
          <cell r="F343">
            <v>5000</v>
          </cell>
          <cell r="G343">
            <v>0</v>
          </cell>
          <cell r="H343">
            <v>5000</v>
          </cell>
        </row>
        <row r="344">
          <cell r="A344" t="str">
            <v>2.1.2.20.1.74</v>
          </cell>
          <cell r="B344" t="str">
            <v>USO DE SUJETADOR DE PIERNA</v>
          </cell>
          <cell r="C344">
            <v>0</v>
          </cell>
          <cell r="D344">
            <v>1200</v>
          </cell>
          <cell r="E344">
            <v>0</v>
          </cell>
          <cell r="F344">
            <v>0</v>
          </cell>
          <cell r="G344">
            <v>0</v>
          </cell>
          <cell r="H344">
            <v>1200</v>
          </cell>
        </row>
        <row r="345">
          <cell r="A345" t="str">
            <v>2.1.2.20.1.76</v>
          </cell>
          <cell r="B345" t="str">
            <v>EQUIPO DE VISUALIZACION. (PARA ARTROSCOPIA)</v>
          </cell>
          <cell r="C345">
            <v>0</v>
          </cell>
          <cell r="D345">
            <v>4500</v>
          </cell>
          <cell r="E345">
            <v>0</v>
          </cell>
          <cell r="F345">
            <v>0</v>
          </cell>
          <cell r="G345">
            <v>0</v>
          </cell>
          <cell r="H345">
            <v>4500</v>
          </cell>
        </row>
        <row r="346">
          <cell r="A346" t="str">
            <v>2.1.2.20.1.79</v>
          </cell>
          <cell r="B346" t="str">
            <v>VIATICOS HOSPEDAJE</v>
          </cell>
          <cell r="C346">
            <v>0</v>
          </cell>
          <cell r="D346">
            <v>3000</v>
          </cell>
          <cell r="E346">
            <v>0</v>
          </cell>
          <cell r="F346">
            <v>0</v>
          </cell>
          <cell r="G346">
            <v>0</v>
          </cell>
          <cell r="H346">
            <v>3000</v>
          </cell>
        </row>
        <row r="347">
          <cell r="A347" t="str">
            <v>2.1.2.20.1.83</v>
          </cell>
          <cell r="B347" t="str">
            <v>RENTA DE ULTRASONIDO PORTATIL</v>
          </cell>
          <cell r="C347">
            <v>0</v>
          </cell>
          <cell r="D347">
            <v>3500</v>
          </cell>
          <cell r="E347">
            <v>0</v>
          </cell>
          <cell r="F347">
            <v>0</v>
          </cell>
          <cell r="G347">
            <v>0</v>
          </cell>
          <cell r="H347">
            <v>3500</v>
          </cell>
        </row>
        <row r="348">
          <cell r="A348" t="str">
            <v>2.1.2.20.1.85</v>
          </cell>
          <cell r="B348" t="str">
            <v>RENTA DE EQUIPO PARA ARTROSCOPIA</v>
          </cell>
          <cell r="C348">
            <v>0</v>
          </cell>
          <cell r="D348">
            <v>405000</v>
          </cell>
          <cell r="E348">
            <v>0</v>
          </cell>
          <cell r="F348">
            <v>45000</v>
          </cell>
          <cell r="G348">
            <v>0</v>
          </cell>
          <cell r="H348">
            <v>450000</v>
          </cell>
        </row>
        <row r="349">
          <cell r="A349" t="str">
            <v>2.1.2.20.1.89</v>
          </cell>
          <cell r="B349" t="str">
            <v>SPIDER</v>
          </cell>
          <cell r="C349">
            <v>0</v>
          </cell>
          <cell r="D349">
            <v>7420</v>
          </cell>
          <cell r="E349">
            <v>0</v>
          </cell>
          <cell r="F349">
            <v>0</v>
          </cell>
          <cell r="G349">
            <v>0</v>
          </cell>
          <cell r="H349">
            <v>7420</v>
          </cell>
        </row>
        <row r="350">
          <cell r="A350" t="str">
            <v>2.1.2.20.1.90</v>
          </cell>
          <cell r="B350" t="str">
            <v>SILLA DE PLAYA</v>
          </cell>
          <cell r="C350">
            <v>0</v>
          </cell>
          <cell r="D350">
            <v>6360</v>
          </cell>
          <cell r="E350">
            <v>0</v>
          </cell>
          <cell r="F350">
            <v>0</v>
          </cell>
          <cell r="G350">
            <v>0</v>
          </cell>
          <cell r="H350">
            <v>6360</v>
          </cell>
        </row>
        <row r="351">
          <cell r="A351" t="str">
            <v>2.1.2.20.1.91</v>
          </cell>
          <cell r="B351" t="str">
            <v>MEMORIA USB GRABACION</v>
          </cell>
          <cell r="C351">
            <v>0</v>
          </cell>
          <cell r="D351">
            <v>300</v>
          </cell>
          <cell r="E351">
            <v>0</v>
          </cell>
          <cell r="F351">
            <v>0</v>
          </cell>
          <cell r="G351">
            <v>0</v>
          </cell>
          <cell r="H351">
            <v>300</v>
          </cell>
        </row>
        <row r="352">
          <cell r="A352" t="str">
            <v>2.1.2.20.1.92</v>
          </cell>
          <cell r="B352" t="str">
            <v>RENTA DE EQUIPO/INSTRUMENTAL PARA TORNILLO CANULADO</v>
          </cell>
          <cell r="C352">
            <v>0</v>
          </cell>
          <cell r="D352">
            <v>2650</v>
          </cell>
          <cell r="E352">
            <v>0</v>
          </cell>
          <cell r="F352">
            <v>0</v>
          </cell>
          <cell r="G352">
            <v>0</v>
          </cell>
          <cell r="H352">
            <v>2650</v>
          </cell>
        </row>
        <row r="353">
          <cell r="A353" t="str">
            <v>2.1.2.20.1.93</v>
          </cell>
          <cell r="B353" t="str">
            <v>MATERIAL CONSUMIBLE PARA TALLER DE PRACTICAS</v>
          </cell>
          <cell r="C353">
            <v>0</v>
          </cell>
          <cell r="D353">
            <v>0</v>
          </cell>
          <cell r="E353">
            <v>0</v>
          </cell>
          <cell r="F353">
            <v>7800</v>
          </cell>
          <cell r="G353">
            <v>0</v>
          </cell>
          <cell r="H353">
            <v>7800</v>
          </cell>
        </row>
        <row r="354">
          <cell r="A354" t="str">
            <v>2.1.2.22</v>
          </cell>
          <cell r="B354" t="str">
            <v xml:space="preserve"> OTROS INGRESOS NETOS </v>
          </cell>
          <cell r="C354">
            <v>0</v>
          </cell>
          <cell r="D354">
            <v>46453.33</v>
          </cell>
          <cell r="E354">
            <v>0</v>
          </cell>
          <cell r="F354">
            <v>3990</v>
          </cell>
          <cell r="G354">
            <v>0</v>
          </cell>
          <cell r="H354">
            <v>50443.33</v>
          </cell>
        </row>
        <row r="355">
          <cell r="A355" t="str">
            <v>2.1.2.22.1</v>
          </cell>
          <cell r="B355" t="str">
            <v xml:space="preserve"> OTROS INGRESOS </v>
          </cell>
          <cell r="C355">
            <v>0</v>
          </cell>
          <cell r="D355">
            <v>46453.33</v>
          </cell>
          <cell r="E355">
            <v>0</v>
          </cell>
          <cell r="F355">
            <v>3990</v>
          </cell>
          <cell r="G355">
            <v>0</v>
          </cell>
          <cell r="H355">
            <v>50443.33</v>
          </cell>
        </row>
        <row r="356">
          <cell r="A356" t="str">
            <v>2.1.2.22.1.1</v>
          </cell>
          <cell r="B356" t="str">
            <v>SERVICIO DE ENVIO Y/O RECOLECCION</v>
          </cell>
          <cell r="C356">
            <v>0</v>
          </cell>
          <cell r="D356">
            <v>3778.3300000000017</v>
          </cell>
          <cell r="E356">
            <v>0</v>
          </cell>
          <cell r="F356">
            <v>490</v>
          </cell>
          <cell r="G356">
            <v>0</v>
          </cell>
          <cell r="H356">
            <v>4268.3300000000017</v>
          </cell>
        </row>
        <row r="357">
          <cell r="A357" t="str">
            <v>2.1.2.22.1.5</v>
          </cell>
          <cell r="B357" t="str">
            <v>RENTA SUJETADOR DE RODILLA SMITH &amp;amp; NEPHEW</v>
          </cell>
          <cell r="C357">
            <v>0</v>
          </cell>
          <cell r="D357">
            <v>1200</v>
          </cell>
          <cell r="E357">
            <v>0</v>
          </cell>
          <cell r="F357">
            <v>0</v>
          </cell>
          <cell r="G357">
            <v>0</v>
          </cell>
          <cell r="H357">
            <v>1200</v>
          </cell>
        </row>
        <row r="358">
          <cell r="A358" t="str">
            <v>2.1.2.22.1.6</v>
          </cell>
          <cell r="B358" t="str">
            <v>EQUIPO PARA BLOQUEO INTERESCALENICO</v>
          </cell>
          <cell r="C358">
            <v>0</v>
          </cell>
          <cell r="D358">
            <v>41475</v>
          </cell>
          <cell r="E358">
            <v>0</v>
          </cell>
          <cell r="F358">
            <v>3500</v>
          </cell>
          <cell r="G358">
            <v>0</v>
          </cell>
          <cell r="H358">
            <v>44975</v>
          </cell>
        </row>
        <row r="359">
          <cell r="A359" t="str">
            <v>2.2</v>
          </cell>
          <cell r="B359" t="str">
            <v xml:space="preserve"> COSTOS Y GASTOS </v>
          </cell>
          <cell r="C359">
            <v>13918609.097178714</v>
          </cell>
          <cell r="D359">
            <v>0</v>
          </cell>
          <cell r="E359">
            <v>1326865.1828630003</v>
          </cell>
          <cell r="F359">
            <v>0</v>
          </cell>
          <cell r="G359">
            <v>15245474.280041715</v>
          </cell>
          <cell r="H359">
            <v>0</v>
          </cell>
        </row>
        <row r="360">
          <cell r="A360" t="str">
            <v>2.2.1</v>
          </cell>
          <cell r="B360" t="str">
            <v xml:space="preserve"> COSTO DE VENTAS O DE SERVICIOS </v>
          </cell>
          <cell r="C360">
            <v>7169752.8073787019</v>
          </cell>
          <cell r="D360">
            <v>0</v>
          </cell>
          <cell r="E360">
            <v>652991.42426300026</v>
          </cell>
          <cell r="F360">
            <v>0</v>
          </cell>
          <cell r="G360">
            <v>7822744.2316417024</v>
          </cell>
          <cell r="H360">
            <v>0</v>
          </cell>
        </row>
        <row r="361">
          <cell r="A361" t="str">
            <v>2.2.1.1</v>
          </cell>
          <cell r="B361" t="str">
            <v>COSTO DE VENTAS O DE SERVICIOS</v>
          </cell>
          <cell r="C361">
            <v>7169752.8073787019</v>
          </cell>
          <cell r="D361">
            <v>0</v>
          </cell>
          <cell r="E361">
            <v>652991.42426300026</v>
          </cell>
          <cell r="F361">
            <v>0</v>
          </cell>
          <cell r="G361">
            <v>7822744.2316417024</v>
          </cell>
          <cell r="H361">
            <v>0</v>
          </cell>
        </row>
        <row r="362">
          <cell r="A362" t="str">
            <v>2.2.2</v>
          </cell>
          <cell r="B362" t="str">
            <v xml:space="preserve"> GASTOS GENERALES </v>
          </cell>
          <cell r="C362">
            <v>6748856.2898000125</v>
          </cell>
          <cell r="D362">
            <v>0</v>
          </cell>
          <cell r="E362">
            <v>673873.75860000006</v>
          </cell>
          <cell r="F362">
            <v>0</v>
          </cell>
          <cell r="G362">
            <v>7422730.0484000128</v>
          </cell>
          <cell r="H362">
            <v>0</v>
          </cell>
        </row>
        <row r="363">
          <cell r="A363" t="str">
            <v>2.2.2.3</v>
          </cell>
          <cell r="B363" t="str">
            <v xml:space="preserve"> GASTOS GENERALES </v>
          </cell>
          <cell r="C363">
            <v>6748856.2898000125</v>
          </cell>
          <cell r="D363">
            <v>0</v>
          </cell>
          <cell r="E363">
            <v>673873.75860000006</v>
          </cell>
          <cell r="F363">
            <v>0</v>
          </cell>
          <cell r="G363">
            <v>7422730.0484000128</v>
          </cell>
          <cell r="H363">
            <v>0</v>
          </cell>
        </row>
        <row r="364">
          <cell r="A364" t="str">
            <v>2.2.2.3.1</v>
          </cell>
          <cell r="B364" t="str">
            <v xml:space="preserve"> BENEFICIOS A LOS EMPLEADOS DIRECTOS </v>
          </cell>
          <cell r="C364">
            <v>1106556.5800000008</v>
          </cell>
          <cell r="D364">
            <v>0</v>
          </cell>
          <cell r="E364">
            <v>108022.30000000002</v>
          </cell>
          <cell r="F364">
            <v>0</v>
          </cell>
          <cell r="G364">
            <v>1214578.8800000011</v>
          </cell>
          <cell r="H364">
            <v>0</v>
          </cell>
        </row>
        <row r="365">
          <cell r="A365" t="str">
            <v>2.2.2.3.1.1</v>
          </cell>
          <cell r="B365" t="str">
            <v xml:space="preserve"> SUELDOS Y SALARIOS </v>
          </cell>
          <cell r="C365">
            <v>1083193.4200000009</v>
          </cell>
          <cell r="D365">
            <v>0</v>
          </cell>
          <cell r="E365">
            <v>93456.82</v>
          </cell>
          <cell r="F365">
            <v>0</v>
          </cell>
          <cell r="G365">
            <v>1176650.2400000009</v>
          </cell>
          <cell r="H365">
            <v>0</v>
          </cell>
        </row>
        <row r="366">
          <cell r="A366" t="str">
            <v>2.2.2.3.1.1.1</v>
          </cell>
          <cell r="B366" t="str">
            <v>SUELDOS</v>
          </cell>
          <cell r="C366">
            <v>1083193.4200000009</v>
          </cell>
          <cell r="D366">
            <v>0</v>
          </cell>
          <cell r="E366">
            <v>93456.82</v>
          </cell>
          <cell r="F366">
            <v>0</v>
          </cell>
          <cell r="G366">
            <v>1176650.2400000009</v>
          </cell>
          <cell r="H366">
            <v>0</v>
          </cell>
        </row>
        <row r="367">
          <cell r="A367" t="str">
            <v>2.2.2.3.1.4</v>
          </cell>
          <cell r="B367" t="str">
            <v>VACACIONES</v>
          </cell>
          <cell r="C367">
            <v>13849.010000000097</v>
          </cell>
          <cell r="D367">
            <v>0</v>
          </cell>
          <cell r="E367">
            <v>9313.5400000000009</v>
          </cell>
          <cell r="F367">
            <v>0</v>
          </cell>
          <cell r="G367">
            <v>23162.550000000097</v>
          </cell>
          <cell r="H367">
            <v>0</v>
          </cell>
        </row>
        <row r="368">
          <cell r="A368" t="str">
            <v>2.2.2.3.1.5</v>
          </cell>
          <cell r="B368" t="str">
            <v>PRIMA VACACIONAL</v>
          </cell>
          <cell r="C368">
            <v>6112.6599999999962</v>
          </cell>
          <cell r="D368">
            <v>0</v>
          </cell>
          <cell r="E368">
            <v>5251.94</v>
          </cell>
          <cell r="F368">
            <v>0</v>
          </cell>
          <cell r="G368">
            <v>11364.599999999995</v>
          </cell>
          <cell r="H368">
            <v>0</v>
          </cell>
        </row>
        <row r="369">
          <cell r="A369" t="str">
            <v>2.2.2.3.1.9</v>
          </cell>
          <cell r="B369" t="str">
            <v>AGUINALDO</v>
          </cell>
          <cell r="C369">
            <v>3401.4899999999907</v>
          </cell>
          <cell r="D369">
            <v>0</v>
          </cell>
          <cell r="E369">
            <v>0</v>
          </cell>
          <cell r="F369">
            <v>0</v>
          </cell>
          <cell r="G369">
            <v>3401.4899999999907</v>
          </cell>
          <cell r="H369">
            <v>0</v>
          </cell>
        </row>
        <row r="370">
          <cell r="A370" t="str">
            <v>2.2.2.3.4</v>
          </cell>
          <cell r="B370" t="str">
            <v xml:space="preserve"> IMPUESTOS Y APORTACIONES SOBRE SUELDOS Y SALARIOS </v>
          </cell>
          <cell r="C370">
            <v>275324.41999999987</v>
          </cell>
          <cell r="D370">
            <v>0</v>
          </cell>
          <cell r="E370">
            <v>15442.809999999998</v>
          </cell>
          <cell r="F370">
            <v>0</v>
          </cell>
          <cell r="G370">
            <v>290767.22999999986</v>
          </cell>
          <cell r="H370">
            <v>0</v>
          </cell>
        </row>
        <row r="371">
          <cell r="A371" t="str">
            <v>2.2.2.3.4.1</v>
          </cell>
          <cell r="B371" t="str">
            <v xml:space="preserve"> CUOTAS AL I.M.S.S. </v>
          </cell>
          <cell r="C371">
            <v>121927.06999999991</v>
          </cell>
          <cell r="D371">
            <v>0</v>
          </cell>
          <cell r="E371">
            <v>12201.809999999998</v>
          </cell>
          <cell r="F371">
            <v>0</v>
          </cell>
          <cell r="G371">
            <v>134128.87999999989</v>
          </cell>
          <cell r="H371">
            <v>0</v>
          </cell>
        </row>
        <row r="372">
          <cell r="A372" t="str">
            <v>2.2.2.3.4.1.1</v>
          </cell>
          <cell r="B372" t="str">
            <v>CUOTA FIJA</v>
          </cell>
          <cell r="C372">
            <v>59538.279999999912</v>
          </cell>
          <cell r="D372">
            <v>0</v>
          </cell>
          <cell r="E372">
            <v>6033.17</v>
          </cell>
          <cell r="F372">
            <v>0</v>
          </cell>
          <cell r="G372">
            <v>65571.44999999991</v>
          </cell>
          <cell r="H372">
            <v>0</v>
          </cell>
        </row>
        <row r="373">
          <cell r="A373" t="str">
            <v>2.2.2.3.4.1.2</v>
          </cell>
          <cell r="B373" t="str">
            <v>EXCEDENTE 3 SMGDI</v>
          </cell>
          <cell r="C373">
            <v>4213.34</v>
          </cell>
          <cell r="D373">
            <v>0</v>
          </cell>
          <cell r="E373">
            <v>409.22</v>
          </cell>
          <cell r="F373">
            <v>0</v>
          </cell>
          <cell r="G373">
            <v>4622.5600000000004</v>
          </cell>
          <cell r="H373">
            <v>0</v>
          </cell>
        </row>
        <row r="374">
          <cell r="A374" t="str">
            <v>2.2.2.3.4.1.3</v>
          </cell>
          <cell r="B374" t="str">
            <v>PRESTACIONES EN DINERO</v>
          </cell>
          <cell r="C374">
            <v>8116.8500000000058</v>
          </cell>
          <cell r="D374">
            <v>0</v>
          </cell>
          <cell r="E374">
            <v>806.31</v>
          </cell>
          <cell r="F374">
            <v>0</v>
          </cell>
          <cell r="G374">
            <v>8923.1600000000053</v>
          </cell>
          <cell r="H374">
            <v>0</v>
          </cell>
        </row>
        <row r="375">
          <cell r="A375" t="str">
            <v>2.2.2.3.4.1.4</v>
          </cell>
          <cell r="B375" t="str">
            <v>GASTOS MEDICOS PENSIONADOS</v>
          </cell>
          <cell r="C375">
            <v>12175.309999999998</v>
          </cell>
          <cell r="D375">
            <v>0</v>
          </cell>
          <cell r="E375">
            <v>1209.48</v>
          </cell>
          <cell r="F375">
            <v>0</v>
          </cell>
          <cell r="G375">
            <v>13384.789999999997</v>
          </cell>
          <cell r="H375">
            <v>0</v>
          </cell>
        </row>
        <row r="376">
          <cell r="A376" t="str">
            <v>2.2.2.3.4.1.5</v>
          </cell>
          <cell r="B376" t="str">
            <v>RIESGOS DE TRABAJO</v>
          </cell>
          <cell r="C376">
            <v>6031.1899999999951</v>
          </cell>
          <cell r="D376">
            <v>0</v>
          </cell>
          <cell r="E376">
            <v>575.97</v>
          </cell>
          <cell r="F376">
            <v>0</v>
          </cell>
          <cell r="G376">
            <v>6607.1599999999953</v>
          </cell>
          <cell r="H376">
            <v>0</v>
          </cell>
        </row>
        <row r="377">
          <cell r="A377" t="str">
            <v>2.2.2.3.4.1.6</v>
          </cell>
          <cell r="B377" t="str">
            <v>INVALIDEZ Y VIDA</v>
          </cell>
          <cell r="C377">
            <v>20269.589999999997</v>
          </cell>
          <cell r="D377">
            <v>0</v>
          </cell>
          <cell r="E377">
            <v>2015.79</v>
          </cell>
          <cell r="F377">
            <v>0</v>
          </cell>
          <cell r="G377">
            <v>22285.379999999997</v>
          </cell>
          <cell r="H377">
            <v>0</v>
          </cell>
        </row>
        <row r="378">
          <cell r="A378" t="str">
            <v>2.2.2.3.4.1.7</v>
          </cell>
          <cell r="B378" t="str">
            <v>GUARDERIAS Y PRESTACIONES SOCIALES</v>
          </cell>
          <cell r="C378">
            <v>11582.509999999995</v>
          </cell>
          <cell r="D378">
            <v>0</v>
          </cell>
          <cell r="E378">
            <v>1151.8699999999999</v>
          </cell>
          <cell r="F378">
            <v>0</v>
          </cell>
          <cell r="G378">
            <v>12734.379999999994</v>
          </cell>
          <cell r="H378">
            <v>0</v>
          </cell>
        </row>
        <row r="379">
          <cell r="A379" t="str">
            <v>2.2.2.3.4.2</v>
          </cell>
          <cell r="B379" t="str">
            <v xml:space="preserve"> APORTACIONES AL INFONAVIT </v>
          </cell>
          <cell r="C379">
            <v>59332.69</v>
          </cell>
          <cell r="D379">
            <v>0</v>
          </cell>
          <cell r="E379">
            <v>0</v>
          </cell>
          <cell r="F379">
            <v>0</v>
          </cell>
          <cell r="G379">
            <v>59332.69</v>
          </cell>
          <cell r="H379">
            <v>0</v>
          </cell>
        </row>
        <row r="380">
          <cell r="A380" t="str">
            <v>2.2.2.3.4.2.1</v>
          </cell>
          <cell r="B380" t="str">
            <v>INFONAVIT-APORTACION PATRONAL SIN CREDITO</v>
          </cell>
          <cell r="C380">
            <v>24206.209999999992</v>
          </cell>
          <cell r="D380">
            <v>0</v>
          </cell>
          <cell r="E380">
            <v>0</v>
          </cell>
          <cell r="F380">
            <v>0</v>
          </cell>
          <cell r="G380">
            <v>24206.209999999992</v>
          </cell>
          <cell r="H380">
            <v>0</v>
          </cell>
        </row>
        <row r="381">
          <cell r="A381" t="str">
            <v>2.2.2.3.4.2.2</v>
          </cell>
          <cell r="B381" t="str">
            <v>INFONAVIT-APORTACION PATRONAL CON CREDITO</v>
          </cell>
          <cell r="C381">
            <v>35126.48000000001</v>
          </cell>
          <cell r="D381">
            <v>0</v>
          </cell>
          <cell r="E381">
            <v>0</v>
          </cell>
          <cell r="F381">
            <v>0</v>
          </cell>
          <cell r="G381">
            <v>35126.48000000001</v>
          </cell>
          <cell r="H381">
            <v>0</v>
          </cell>
        </row>
        <row r="382">
          <cell r="A382" t="str">
            <v>2.2.2.3.4.3</v>
          </cell>
          <cell r="B382" t="str">
            <v xml:space="preserve"> APORTACIONES AL SAR </v>
          </cell>
          <cell r="C382">
            <v>60085.659999999989</v>
          </cell>
          <cell r="D382">
            <v>0</v>
          </cell>
          <cell r="E382">
            <v>0</v>
          </cell>
          <cell r="F382">
            <v>0</v>
          </cell>
          <cell r="G382">
            <v>60085.659999999989</v>
          </cell>
          <cell r="H382">
            <v>0</v>
          </cell>
        </row>
        <row r="383">
          <cell r="A383" t="str">
            <v>2.2.2.3.4.3.1</v>
          </cell>
          <cell r="B383" t="str">
            <v>RETIRO</v>
          </cell>
          <cell r="C383">
            <v>23733.009999999995</v>
          </cell>
          <cell r="D383">
            <v>0</v>
          </cell>
          <cell r="E383">
            <v>0</v>
          </cell>
          <cell r="F383">
            <v>0</v>
          </cell>
          <cell r="G383">
            <v>23733.009999999995</v>
          </cell>
          <cell r="H383">
            <v>0</v>
          </cell>
        </row>
        <row r="384">
          <cell r="A384" t="str">
            <v>2.2.2.3.4.3.2</v>
          </cell>
          <cell r="B384" t="str">
            <v>CESANTIA EN EDAD AVANZADA Y VEJEZ</v>
          </cell>
          <cell r="C384">
            <v>36352.649999999994</v>
          </cell>
          <cell r="D384">
            <v>0</v>
          </cell>
          <cell r="E384">
            <v>0</v>
          </cell>
          <cell r="F384">
            <v>0</v>
          </cell>
          <cell r="G384">
            <v>36352.649999999994</v>
          </cell>
          <cell r="H384">
            <v>0</v>
          </cell>
        </row>
        <row r="385">
          <cell r="A385" t="str">
            <v>2.2.2.3.4.4</v>
          </cell>
          <cell r="B385" t="str">
            <v>IMPUESTO ESTATAL SOBRE NOMINAS</v>
          </cell>
          <cell r="C385">
            <v>33979</v>
          </cell>
          <cell r="D385">
            <v>0</v>
          </cell>
          <cell r="E385">
            <v>3241</v>
          </cell>
          <cell r="F385">
            <v>0</v>
          </cell>
          <cell r="G385">
            <v>37220</v>
          </cell>
          <cell r="H385">
            <v>0</v>
          </cell>
        </row>
        <row r="386">
          <cell r="A386" t="str">
            <v>2.2.2.3.5</v>
          </cell>
          <cell r="B386" t="str">
            <v xml:space="preserve"> SERVICIOS ADMINISTRATIVOS </v>
          </cell>
          <cell r="C386">
            <v>2817020.3703000108</v>
          </cell>
          <cell r="D386">
            <v>0</v>
          </cell>
          <cell r="E386">
            <v>299719</v>
          </cell>
          <cell r="F386">
            <v>0</v>
          </cell>
          <cell r="G386">
            <v>3116739.3703000108</v>
          </cell>
          <cell r="H386">
            <v>0</v>
          </cell>
        </row>
        <row r="387">
          <cell r="A387" t="str">
            <v>2.2.2.3.5.1</v>
          </cell>
          <cell r="B387" t="str">
            <v>SERVICIOS ADMINISTRATIVOS</v>
          </cell>
          <cell r="C387">
            <v>2817020.3703000098</v>
          </cell>
          <cell r="D387">
            <v>0</v>
          </cell>
          <cell r="E387">
            <v>299719</v>
          </cell>
          <cell r="F387">
            <v>0</v>
          </cell>
          <cell r="G387">
            <v>3116739.3703000098</v>
          </cell>
          <cell r="H387">
            <v>0</v>
          </cell>
        </row>
        <row r="388">
          <cell r="A388" t="str">
            <v>2.2.2.3.6</v>
          </cell>
          <cell r="B388" t="str">
            <v xml:space="preserve"> HONORARIOS </v>
          </cell>
          <cell r="C388">
            <v>193716.5</v>
          </cell>
          <cell r="D388">
            <v>0</v>
          </cell>
          <cell r="E388">
            <v>15400</v>
          </cell>
          <cell r="F388">
            <v>0</v>
          </cell>
          <cell r="G388">
            <v>209116.5</v>
          </cell>
          <cell r="H388">
            <v>0</v>
          </cell>
        </row>
        <row r="389">
          <cell r="A389" t="str">
            <v>2.2.2.3.6.1</v>
          </cell>
          <cell r="B389" t="str">
            <v xml:space="preserve"> HONORARIOS A PERSONAS FISICAS </v>
          </cell>
          <cell r="C389">
            <v>33716.5</v>
          </cell>
          <cell r="D389">
            <v>0</v>
          </cell>
          <cell r="E389">
            <v>0</v>
          </cell>
          <cell r="F389">
            <v>0</v>
          </cell>
          <cell r="G389">
            <v>33716.5</v>
          </cell>
          <cell r="H389">
            <v>0</v>
          </cell>
        </row>
        <row r="390">
          <cell r="A390" t="str">
            <v>2.2.2.3.6.1.1</v>
          </cell>
          <cell r="B390" t="str">
            <v>HONORARIOS A PERSONAS FISICAS RESIDENTES NACIONALES</v>
          </cell>
          <cell r="C390">
            <v>33716.5</v>
          </cell>
          <cell r="D390">
            <v>0</v>
          </cell>
          <cell r="E390">
            <v>0</v>
          </cell>
          <cell r="F390">
            <v>0</v>
          </cell>
          <cell r="G390">
            <v>33716.5</v>
          </cell>
          <cell r="H390">
            <v>0</v>
          </cell>
        </row>
        <row r="391">
          <cell r="A391" t="str">
            <v>2.2.2.3.6.2</v>
          </cell>
          <cell r="B391" t="str">
            <v xml:space="preserve"> HONORARIOS A PERSONAS MORALES </v>
          </cell>
          <cell r="C391">
            <v>160000</v>
          </cell>
          <cell r="D391">
            <v>0</v>
          </cell>
          <cell r="E391">
            <v>15400</v>
          </cell>
          <cell r="F391">
            <v>0</v>
          </cell>
          <cell r="G391">
            <v>175400</v>
          </cell>
          <cell r="H391">
            <v>0</v>
          </cell>
        </row>
        <row r="392">
          <cell r="A392" t="str">
            <v>2.2.2.3.6.2.1</v>
          </cell>
          <cell r="B392" t="str">
            <v>HONORARIOS A PERSONAS MORALES RESIDENTES  NACIONALES</v>
          </cell>
          <cell r="C392">
            <v>160000</v>
          </cell>
          <cell r="D392">
            <v>0</v>
          </cell>
          <cell r="E392">
            <v>15400</v>
          </cell>
          <cell r="F392">
            <v>0</v>
          </cell>
          <cell r="G392">
            <v>175400</v>
          </cell>
          <cell r="H392">
            <v>0</v>
          </cell>
        </row>
        <row r="393">
          <cell r="A393" t="str">
            <v>2.2.2.3.7</v>
          </cell>
          <cell r="B393" t="str">
            <v xml:space="preserve"> ARRENDAMIENTOS </v>
          </cell>
          <cell r="C393">
            <v>451863.44999999891</v>
          </cell>
          <cell r="D393">
            <v>0</v>
          </cell>
          <cell r="E393">
            <v>45962.1</v>
          </cell>
          <cell r="F393">
            <v>0</v>
          </cell>
          <cell r="G393">
            <v>497825.54999999888</v>
          </cell>
          <cell r="H393">
            <v>0</v>
          </cell>
        </row>
        <row r="394">
          <cell r="A394" t="str">
            <v>2.2.2.3.7.1</v>
          </cell>
          <cell r="B394" t="str">
            <v>ARRENDAMIENTO A PERSONAS FISICAS RESIDENTES NACIONALES</v>
          </cell>
          <cell r="C394">
            <v>399979.93999999901</v>
          </cell>
          <cell r="D394">
            <v>0</v>
          </cell>
          <cell r="E394">
            <v>40000</v>
          </cell>
          <cell r="F394">
            <v>0</v>
          </cell>
          <cell r="G394">
            <v>439979.93999999901</v>
          </cell>
          <cell r="H394">
            <v>0</v>
          </cell>
        </row>
        <row r="395">
          <cell r="A395" t="str">
            <v>2.2.2.3.7.2</v>
          </cell>
          <cell r="B395" t="str">
            <v>ARRENDAMIENTO A PERSONAS MORALES RESIDENTES NACIONALES</v>
          </cell>
          <cell r="C395">
            <v>51883.509999999893</v>
          </cell>
          <cell r="D395">
            <v>0</v>
          </cell>
          <cell r="E395">
            <v>5962.1</v>
          </cell>
          <cell r="F395">
            <v>0</v>
          </cell>
          <cell r="G395">
            <v>57845.609999999891</v>
          </cell>
          <cell r="H395">
            <v>0</v>
          </cell>
        </row>
        <row r="396">
          <cell r="A396" t="str">
            <v>2.2.2.3.8</v>
          </cell>
          <cell r="B396" t="str">
            <v xml:space="preserve"> COMBUSTIBLES Y LUBRICANTES </v>
          </cell>
          <cell r="C396">
            <v>176123.92209999938</v>
          </cell>
          <cell r="D396">
            <v>0</v>
          </cell>
          <cell r="E396">
            <v>19340.110000000011</v>
          </cell>
          <cell r="F396">
            <v>0</v>
          </cell>
          <cell r="G396">
            <v>195464.0320999994</v>
          </cell>
          <cell r="H396">
            <v>0</v>
          </cell>
        </row>
        <row r="397">
          <cell r="A397" t="str">
            <v>2.2.2.3.8.1</v>
          </cell>
          <cell r="B397" t="str">
            <v>GASOLINA</v>
          </cell>
          <cell r="C397">
            <v>176123.92209999938</v>
          </cell>
          <cell r="D397">
            <v>0</v>
          </cell>
          <cell r="E397">
            <v>19340.110000000011</v>
          </cell>
          <cell r="F397">
            <v>0</v>
          </cell>
          <cell r="G397">
            <v>195464.0320999994</v>
          </cell>
          <cell r="H397">
            <v>0</v>
          </cell>
        </row>
        <row r="398">
          <cell r="A398" t="str">
            <v>2.2.2.3.9</v>
          </cell>
          <cell r="B398" t="str">
            <v xml:space="preserve"> VIATICOS Y GASTOS DE VIAJE </v>
          </cell>
          <cell r="C398">
            <v>46386.029400000429</v>
          </cell>
          <cell r="D398">
            <v>0</v>
          </cell>
          <cell r="E398">
            <v>4995.6611999999996</v>
          </cell>
          <cell r="F398">
            <v>0</v>
          </cell>
          <cell r="G398">
            <v>51381.690600000431</v>
          </cell>
          <cell r="H398">
            <v>0</v>
          </cell>
        </row>
        <row r="399">
          <cell r="A399" t="str">
            <v>2.2.2.3.9.1</v>
          </cell>
          <cell r="B399" t="str">
            <v>HOSPEDAJE</v>
          </cell>
          <cell r="C399">
            <v>3818.9900000000198</v>
          </cell>
          <cell r="D399">
            <v>0</v>
          </cell>
          <cell r="E399">
            <v>0</v>
          </cell>
          <cell r="F399">
            <v>0</v>
          </cell>
          <cell r="G399">
            <v>3818.9900000000198</v>
          </cell>
          <cell r="H399">
            <v>0</v>
          </cell>
        </row>
        <row r="400">
          <cell r="A400" t="str">
            <v>2.2.2.3.9.2</v>
          </cell>
          <cell r="B400" t="str">
            <v>IMPUESTO DE HOSPEDAJE</v>
          </cell>
          <cell r="C400">
            <v>138.13000000000011</v>
          </cell>
          <cell r="D400">
            <v>0</v>
          </cell>
          <cell r="E400">
            <v>0</v>
          </cell>
          <cell r="F400">
            <v>0</v>
          </cell>
          <cell r="G400">
            <v>138.13000000000011</v>
          </cell>
          <cell r="H400">
            <v>0</v>
          </cell>
        </row>
        <row r="401">
          <cell r="A401" t="str">
            <v>2.2.2.3.9.3</v>
          </cell>
          <cell r="B401" t="str">
            <v>CONSUMO DE ALIMENTOS (VIATICOS)</v>
          </cell>
          <cell r="C401">
            <v>2828.2923999999912</v>
          </cell>
          <cell r="D401">
            <v>0</v>
          </cell>
          <cell r="E401">
            <v>0</v>
          </cell>
          <cell r="F401">
            <v>0</v>
          </cell>
          <cell r="G401">
            <v>2828.2923999999912</v>
          </cell>
          <cell r="H401">
            <v>0</v>
          </cell>
        </row>
        <row r="402">
          <cell r="A402" t="str">
            <v>2.2.2.3.9.4</v>
          </cell>
          <cell r="B402" t="str">
            <v>CUOTAS DE PEAJE</v>
          </cell>
          <cell r="C402">
            <v>32198.007000000187</v>
          </cell>
          <cell r="D402">
            <v>0</v>
          </cell>
          <cell r="E402">
            <v>4566.3611999999994</v>
          </cell>
          <cell r="F402">
            <v>0</v>
          </cell>
          <cell r="G402">
            <v>36764.368200000186</v>
          </cell>
          <cell r="H402">
            <v>0</v>
          </cell>
        </row>
        <row r="403">
          <cell r="A403" t="str">
            <v>2.2.2.3.9.6</v>
          </cell>
          <cell r="B403" t="str">
            <v>SERVICIO DE TAXI</v>
          </cell>
          <cell r="C403">
            <v>3255.6500000001106</v>
          </cell>
          <cell r="D403">
            <v>0</v>
          </cell>
          <cell r="E403">
            <v>0</v>
          </cell>
          <cell r="F403">
            <v>0</v>
          </cell>
          <cell r="G403">
            <v>3255.6500000001106</v>
          </cell>
          <cell r="H403">
            <v>0</v>
          </cell>
        </row>
        <row r="404">
          <cell r="A404" t="str">
            <v>2.2.2.3.9.7</v>
          </cell>
          <cell r="B404" t="str">
            <v>BOLETOS PASAJE AUTOBUSES</v>
          </cell>
          <cell r="C404">
            <v>4146.9600000001228</v>
          </cell>
          <cell r="D404">
            <v>0</v>
          </cell>
          <cell r="E404">
            <v>429.3</v>
          </cell>
          <cell r="F404">
            <v>0</v>
          </cell>
          <cell r="G404">
            <v>4576.260000000123</v>
          </cell>
          <cell r="H404">
            <v>0</v>
          </cell>
        </row>
        <row r="405">
          <cell r="A405" t="str">
            <v>2.2.2.3.10</v>
          </cell>
          <cell r="B405" t="str">
            <v xml:space="preserve"> DEPRECIACIONES </v>
          </cell>
          <cell r="C405">
            <v>633051.82580000767</v>
          </cell>
          <cell r="D405">
            <v>0</v>
          </cell>
          <cell r="E405">
            <v>61524.212500000045</v>
          </cell>
          <cell r="F405">
            <v>0</v>
          </cell>
          <cell r="G405">
            <v>694576.03830000758</v>
          </cell>
          <cell r="H405">
            <v>0</v>
          </cell>
        </row>
        <row r="406">
          <cell r="A406" t="str">
            <v>2.2.2.3.10.2</v>
          </cell>
          <cell r="B406" t="str">
            <v>DEPRECIACION DE MAQUINARIA Y EQUIPO</v>
          </cell>
          <cell r="C406">
            <v>609552.43210000778</v>
          </cell>
          <cell r="D406">
            <v>0</v>
          </cell>
          <cell r="E406">
            <v>59596.883800000047</v>
          </cell>
          <cell r="F406">
            <v>0</v>
          </cell>
          <cell r="G406">
            <v>669149.31590000784</v>
          </cell>
          <cell r="H406">
            <v>0</v>
          </cell>
        </row>
        <row r="407">
          <cell r="A407" t="str">
            <v>2.2.2.3.10.3</v>
          </cell>
          <cell r="B407" t="str">
            <v>DEPRECIACION DE EQUIPO DE TRANSPORTE</v>
          </cell>
          <cell r="C407">
            <v>15598.07999999998</v>
          </cell>
          <cell r="D407">
            <v>0</v>
          </cell>
          <cell r="E407">
            <v>1559.806</v>
          </cell>
          <cell r="F407">
            <v>0</v>
          </cell>
          <cell r="G407">
            <v>17157.88599999998</v>
          </cell>
          <cell r="H407">
            <v>0</v>
          </cell>
        </row>
        <row r="408">
          <cell r="A408" t="str">
            <v>2.2.2.3.10.4</v>
          </cell>
          <cell r="B408" t="str">
            <v>DEPRECIACION DE MOBILIARIO Y EQUIPO DE OFICINA</v>
          </cell>
          <cell r="C408">
            <v>852.04500000000098</v>
          </cell>
          <cell r="D408">
            <v>0</v>
          </cell>
          <cell r="E408">
            <v>102.9757</v>
          </cell>
          <cell r="F408">
            <v>0</v>
          </cell>
          <cell r="G408">
            <v>955.02070000000094</v>
          </cell>
          <cell r="H408">
            <v>0</v>
          </cell>
        </row>
        <row r="409">
          <cell r="A409" t="str">
            <v>2.2.2.3.10.5</v>
          </cell>
          <cell r="B409" t="str">
            <v>DEPRECIACION DE EQUIPO DE COMPUTO</v>
          </cell>
          <cell r="C409">
            <v>7049.268699999855</v>
          </cell>
          <cell r="D409">
            <v>0</v>
          </cell>
          <cell r="E409">
            <v>264.54700000000003</v>
          </cell>
          <cell r="F409">
            <v>0</v>
          </cell>
          <cell r="G409">
            <v>7313.8156999998555</v>
          </cell>
          <cell r="H409">
            <v>0</v>
          </cell>
        </row>
        <row r="410">
          <cell r="A410" t="str">
            <v>2.2.2.3.12</v>
          </cell>
          <cell r="B410" t="str">
            <v xml:space="preserve"> TELEFONO </v>
          </cell>
          <cell r="C410">
            <v>112763.22999999675</v>
          </cell>
          <cell r="D410">
            <v>0</v>
          </cell>
          <cell r="E410">
            <v>6219.9100000000089</v>
          </cell>
          <cell r="F410">
            <v>0</v>
          </cell>
          <cell r="G410">
            <v>118983.13999999675</v>
          </cell>
          <cell r="H410">
            <v>0</v>
          </cell>
        </row>
        <row r="411">
          <cell r="A411" t="str">
            <v>2.2.2.3.12.1</v>
          </cell>
          <cell r="B411" t="str">
            <v>TELEFONO FIJO</v>
          </cell>
          <cell r="C411">
            <v>22310.299999999959</v>
          </cell>
          <cell r="D411">
            <v>0</v>
          </cell>
          <cell r="E411">
            <v>2231.0300000000002</v>
          </cell>
          <cell r="F411">
            <v>0</v>
          </cell>
          <cell r="G411">
            <v>24541.329999999958</v>
          </cell>
          <cell r="H411">
            <v>0</v>
          </cell>
        </row>
        <row r="412">
          <cell r="A412" t="str">
            <v>2.2.2.3.12.2</v>
          </cell>
          <cell r="B412" t="str">
            <v xml:space="preserve"> SERVICIO DE TELEFONIA CELULAR </v>
          </cell>
          <cell r="C412">
            <v>90452.929999996792</v>
          </cell>
          <cell r="D412">
            <v>0</v>
          </cell>
          <cell r="E412">
            <v>3988.8800000000092</v>
          </cell>
          <cell r="F412">
            <v>0</v>
          </cell>
          <cell r="G412">
            <v>94441.809999996796</v>
          </cell>
          <cell r="H412">
            <v>0</v>
          </cell>
        </row>
        <row r="413">
          <cell r="A413" t="str">
            <v>2.2.2.3.12.2.1</v>
          </cell>
          <cell r="B413" t="str">
            <v>SERVICIO DE TELEFONIA CELULAR</v>
          </cell>
          <cell r="C413">
            <v>84003.929999996792</v>
          </cell>
          <cell r="D413">
            <v>0</v>
          </cell>
          <cell r="E413">
            <v>3988.8800000000092</v>
          </cell>
          <cell r="F413">
            <v>0</v>
          </cell>
          <cell r="G413">
            <v>87992.809999996796</v>
          </cell>
          <cell r="H413">
            <v>0</v>
          </cell>
        </row>
        <row r="414">
          <cell r="A414" t="str">
            <v>2.2.2.3.12.2.2</v>
          </cell>
          <cell r="B414" t="str">
            <v>SERVICIO DE TELEFONIA CELULAR EXENTO</v>
          </cell>
          <cell r="C414">
            <v>6449</v>
          </cell>
          <cell r="D414">
            <v>0</v>
          </cell>
          <cell r="E414">
            <v>0</v>
          </cell>
          <cell r="F414">
            <v>0</v>
          </cell>
          <cell r="G414">
            <v>6449</v>
          </cell>
          <cell r="H414">
            <v>0</v>
          </cell>
        </row>
        <row r="415">
          <cell r="A415" t="str">
            <v>2.2.2.3.13</v>
          </cell>
          <cell r="B415" t="str">
            <v>INTERNET</v>
          </cell>
          <cell r="C415">
            <v>500</v>
          </cell>
          <cell r="D415">
            <v>0</v>
          </cell>
          <cell r="E415">
            <v>0</v>
          </cell>
          <cell r="F415">
            <v>0</v>
          </cell>
          <cell r="G415">
            <v>500</v>
          </cell>
          <cell r="H415">
            <v>0</v>
          </cell>
        </row>
        <row r="416">
          <cell r="A416" t="str">
            <v>2.2.2.3.14</v>
          </cell>
          <cell r="B416" t="str">
            <v xml:space="preserve"> AGUA </v>
          </cell>
          <cell r="C416">
            <v>2907</v>
          </cell>
          <cell r="D416">
            <v>0</v>
          </cell>
          <cell r="E416">
            <v>631</v>
          </cell>
          <cell r="F416">
            <v>0</v>
          </cell>
          <cell r="G416">
            <v>3538</v>
          </cell>
          <cell r="H416">
            <v>0</v>
          </cell>
        </row>
        <row r="417">
          <cell r="A417" t="str">
            <v>2.2.2.3.14.3</v>
          </cell>
          <cell r="B417" t="str">
            <v>AGUA PURIFICADA (GASTOS)</v>
          </cell>
          <cell r="C417">
            <v>2907</v>
          </cell>
          <cell r="D417">
            <v>0</v>
          </cell>
          <cell r="E417">
            <v>631</v>
          </cell>
          <cell r="F417">
            <v>0</v>
          </cell>
          <cell r="G417">
            <v>3538</v>
          </cell>
          <cell r="H417">
            <v>0</v>
          </cell>
        </row>
        <row r="418">
          <cell r="A418" t="str">
            <v>2.2.2.3.15</v>
          </cell>
          <cell r="B418" t="str">
            <v xml:space="preserve"> ENERGIA ELECTRICA </v>
          </cell>
          <cell r="C418">
            <v>560.91999999999973</v>
          </cell>
          <cell r="D418">
            <v>0</v>
          </cell>
          <cell r="E418">
            <v>0</v>
          </cell>
          <cell r="F418">
            <v>0</v>
          </cell>
          <cell r="G418">
            <v>560.91999999999973</v>
          </cell>
          <cell r="H418">
            <v>0</v>
          </cell>
        </row>
        <row r="419">
          <cell r="A419" t="str">
            <v>2.2.2.3.15.1</v>
          </cell>
          <cell r="B419" t="str">
            <v>ENERGIA ELECTRICA</v>
          </cell>
          <cell r="C419">
            <v>519.38999999999987</v>
          </cell>
          <cell r="D419">
            <v>0</v>
          </cell>
          <cell r="E419">
            <v>0</v>
          </cell>
          <cell r="F419">
            <v>0</v>
          </cell>
          <cell r="G419">
            <v>519.38999999999987</v>
          </cell>
          <cell r="H419">
            <v>0</v>
          </cell>
        </row>
        <row r="420">
          <cell r="A420" t="str">
            <v>2.2.2.3.15.2</v>
          </cell>
          <cell r="B420" t="str">
            <v>DAP (DERECHO DE ALUMBRADO PUBLICO)</v>
          </cell>
          <cell r="C420">
            <v>41.529999999999859</v>
          </cell>
          <cell r="D420">
            <v>0</v>
          </cell>
          <cell r="E420">
            <v>0</v>
          </cell>
          <cell r="F420">
            <v>0</v>
          </cell>
          <cell r="G420">
            <v>41.529999999999859</v>
          </cell>
          <cell r="H420">
            <v>0</v>
          </cell>
        </row>
        <row r="421">
          <cell r="A421" t="str">
            <v>2.2.2.3.16</v>
          </cell>
          <cell r="B421" t="str">
            <v xml:space="preserve"> VIGILANCIA Y SEGURIDAD </v>
          </cell>
          <cell r="C421">
            <v>12118.439999999981</v>
          </cell>
          <cell r="D421">
            <v>0</v>
          </cell>
          <cell r="E421">
            <v>1261.3499999999999</v>
          </cell>
          <cell r="F421">
            <v>0</v>
          </cell>
          <cell r="G421">
            <v>13379.789999999981</v>
          </cell>
          <cell r="H421">
            <v>0</v>
          </cell>
        </row>
        <row r="422">
          <cell r="A422" t="str">
            <v>2.2.2.3.16.1</v>
          </cell>
          <cell r="B422" t="str">
            <v>MONITOREO ALARMA</v>
          </cell>
          <cell r="C422">
            <v>12118.439999999981</v>
          </cell>
          <cell r="D422">
            <v>0</v>
          </cell>
          <cell r="E422">
            <v>1261.3499999999999</v>
          </cell>
          <cell r="F422">
            <v>0</v>
          </cell>
          <cell r="G422">
            <v>13379.789999999981</v>
          </cell>
          <cell r="H422">
            <v>0</v>
          </cell>
        </row>
        <row r="423">
          <cell r="A423" t="str">
            <v>2.2.2.3.17</v>
          </cell>
          <cell r="B423" t="str">
            <v>LIMPIEZA Y ASEO</v>
          </cell>
          <cell r="C423">
            <v>10975.272899999998</v>
          </cell>
          <cell r="D423">
            <v>0</v>
          </cell>
          <cell r="E423">
            <v>1945.4956999999999</v>
          </cell>
          <cell r="F423">
            <v>0</v>
          </cell>
          <cell r="G423">
            <v>12920.768599999998</v>
          </cell>
          <cell r="H423">
            <v>0</v>
          </cell>
        </row>
        <row r="424">
          <cell r="A424" t="str">
            <v>2.2.2.3.18</v>
          </cell>
          <cell r="B424" t="str">
            <v xml:space="preserve"> PAPELERIA Y ARTICULOS DE OFICINA </v>
          </cell>
          <cell r="C424">
            <v>80188.558199999476</v>
          </cell>
          <cell r="D424">
            <v>0</v>
          </cell>
          <cell r="E424">
            <v>10770.67</v>
          </cell>
          <cell r="F424">
            <v>0</v>
          </cell>
          <cell r="G424">
            <v>90959.228199999474</v>
          </cell>
          <cell r="H424">
            <v>0</v>
          </cell>
        </row>
        <row r="425">
          <cell r="A425" t="str">
            <v>2.2.2.3.18.1</v>
          </cell>
          <cell r="B425" t="str">
            <v>PAPELERIA Y ARTICULOS DE OFICINA</v>
          </cell>
          <cell r="C425">
            <v>80188.558199999476</v>
          </cell>
          <cell r="D425">
            <v>0</v>
          </cell>
          <cell r="E425">
            <v>10770.67</v>
          </cell>
          <cell r="F425">
            <v>0</v>
          </cell>
          <cell r="G425">
            <v>90959.228199999474</v>
          </cell>
          <cell r="H425">
            <v>0</v>
          </cell>
        </row>
        <row r="426">
          <cell r="A426" t="str">
            <v>2.2.2.3.19</v>
          </cell>
          <cell r="B426" t="str">
            <v xml:space="preserve"> MANTENIMIENTO Y CONSERVACION </v>
          </cell>
          <cell r="C426">
            <v>286717.35409999941</v>
          </cell>
          <cell r="D426">
            <v>0</v>
          </cell>
          <cell r="E426">
            <v>32512.112399999998</v>
          </cell>
          <cell r="F426">
            <v>0</v>
          </cell>
          <cell r="G426">
            <v>319229.46649999946</v>
          </cell>
          <cell r="H426">
            <v>0</v>
          </cell>
        </row>
        <row r="427">
          <cell r="A427" t="str">
            <v>2.2.2.3.19.1</v>
          </cell>
          <cell r="B427" t="str">
            <v>MANTENIMIENTO DE MAQUINARIA Y EQUIPO</v>
          </cell>
          <cell r="C427">
            <v>134136</v>
          </cell>
          <cell r="D427">
            <v>0</v>
          </cell>
          <cell r="E427">
            <v>17737.580000000002</v>
          </cell>
          <cell r="F427">
            <v>0</v>
          </cell>
          <cell r="G427">
            <v>151873.58000000002</v>
          </cell>
          <cell r="H427">
            <v>0</v>
          </cell>
        </row>
        <row r="428">
          <cell r="A428" t="str">
            <v>2.2.2.3.19.2</v>
          </cell>
          <cell r="B428" t="str">
            <v>MANTENIMIENTO DE EDIFICIO</v>
          </cell>
          <cell r="C428">
            <v>17535.711000000039</v>
          </cell>
          <cell r="D428">
            <v>0</v>
          </cell>
          <cell r="E428">
            <v>549.96</v>
          </cell>
          <cell r="F428">
            <v>0</v>
          </cell>
          <cell r="G428">
            <v>18085.671000000038</v>
          </cell>
          <cell r="H428">
            <v>0</v>
          </cell>
        </row>
        <row r="429">
          <cell r="A429" t="str">
            <v>2.2.2.3.19.4</v>
          </cell>
          <cell r="B429" t="str">
            <v>MANTENIMIENTO DE EQUIPO DE COMPUTO</v>
          </cell>
          <cell r="C429">
            <v>35916.118300000031</v>
          </cell>
          <cell r="D429">
            <v>0</v>
          </cell>
          <cell r="E429">
            <v>0</v>
          </cell>
          <cell r="F429">
            <v>0</v>
          </cell>
          <cell r="G429">
            <v>35916.118300000031</v>
          </cell>
          <cell r="H429">
            <v>0</v>
          </cell>
        </row>
        <row r="430">
          <cell r="A430" t="str">
            <v>2.2.2.3.19.5</v>
          </cell>
          <cell r="B430" t="str">
            <v>MANTENIMIENTO DE EQUIPO DE TRANSPORTE</v>
          </cell>
          <cell r="C430">
            <v>52133.024799999373</v>
          </cell>
          <cell r="D430">
            <v>0</v>
          </cell>
          <cell r="E430">
            <v>14224.572399999999</v>
          </cell>
          <cell r="F430">
            <v>0</v>
          </cell>
          <cell r="G430">
            <v>66357.597199999378</v>
          </cell>
          <cell r="H430">
            <v>0</v>
          </cell>
        </row>
        <row r="431">
          <cell r="A431" t="str">
            <v>2.2.2.3.19.7</v>
          </cell>
          <cell r="B431" t="str">
            <v>MANTENIMIENTO DE OTROS EQUIPOS</v>
          </cell>
          <cell r="C431">
            <v>46996.5</v>
          </cell>
          <cell r="D431">
            <v>0</v>
          </cell>
          <cell r="E431">
            <v>0</v>
          </cell>
          <cell r="F431">
            <v>0</v>
          </cell>
          <cell r="G431">
            <v>46996.5</v>
          </cell>
          <cell r="H431">
            <v>0</v>
          </cell>
        </row>
        <row r="432">
          <cell r="A432" t="str">
            <v>2.2.2.3.20</v>
          </cell>
          <cell r="B432" t="str">
            <v xml:space="preserve"> SEGUROS Y FIANZAS </v>
          </cell>
          <cell r="C432">
            <v>25588.250000000087</v>
          </cell>
          <cell r="D432">
            <v>0</v>
          </cell>
          <cell r="E432">
            <v>1675.44</v>
          </cell>
          <cell r="F432">
            <v>0</v>
          </cell>
          <cell r="G432">
            <v>27263.690000000086</v>
          </cell>
          <cell r="H432">
            <v>0</v>
          </cell>
        </row>
        <row r="433">
          <cell r="A433" t="str">
            <v>2.2.2.3.20.3</v>
          </cell>
          <cell r="B433" t="str">
            <v>SEGUROS DE AUTOMOVIL</v>
          </cell>
          <cell r="C433">
            <v>24941.649999999994</v>
          </cell>
          <cell r="D433">
            <v>0</v>
          </cell>
          <cell r="E433">
            <v>1610.78</v>
          </cell>
          <cell r="F433">
            <v>0</v>
          </cell>
          <cell r="G433">
            <v>26552.429999999993</v>
          </cell>
          <cell r="H433">
            <v>0</v>
          </cell>
        </row>
        <row r="434">
          <cell r="A434" t="str">
            <v>2.2.2.3.20.7</v>
          </cell>
          <cell r="B434" t="str">
            <v>OTROS SEGUROS Y FIANZAS</v>
          </cell>
          <cell r="C434">
            <v>646.60000000009313</v>
          </cell>
          <cell r="D434">
            <v>0</v>
          </cell>
          <cell r="E434">
            <v>64.66</v>
          </cell>
          <cell r="F434">
            <v>0</v>
          </cell>
          <cell r="G434">
            <v>711.2600000000931</v>
          </cell>
          <cell r="H434">
            <v>0</v>
          </cell>
        </row>
        <row r="435">
          <cell r="A435" t="str">
            <v>2.2.2.3.21</v>
          </cell>
          <cell r="B435" t="str">
            <v xml:space="preserve"> OTROS IMPUESTOS Y DERECHOS </v>
          </cell>
          <cell r="C435">
            <v>10443.280000000001</v>
          </cell>
          <cell r="D435">
            <v>0</v>
          </cell>
          <cell r="E435">
            <v>743</v>
          </cell>
          <cell r="F435">
            <v>0</v>
          </cell>
          <cell r="G435">
            <v>11186.28</v>
          </cell>
          <cell r="H435">
            <v>0</v>
          </cell>
        </row>
        <row r="436">
          <cell r="A436" t="str">
            <v>2.2.2.3.21.3</v>
          </cell>
          <cell r="B436" t="str">
            <v>PAGO DE DERECHOS</v>
          </cell>
          <cell r="C436">
            <v>10443.280000000001</v>
          </cell>
          <cell r="D436">
            <v>0</v>
          </cell>
          <cell r="E436">
            <v>743</v>
          </cell>
          <cell r="F436">
            <v>0</v>
          </cell>
          <cell r="G436">
            <v>11186.28</v>
          </cell>
          <cell r="H436">
            <v>0</v>
          </cell>
        </row>
        <row r="437">
          <cell r="A437" t="str">
            <v>2.2.2.3.22</v>
          </cell>
          <cell r="B437" t="str">
            <v>RECARGOS FISCALES</v>
          </cell>
          <cell r="C437">
            <v>221</v>
          </cell>
          <cell r="D437">
            <v>0</v>
          </cell>
          <cell r="E437">
            <v>0</v>
          </cell>
          <cell r="F437">
            <v>0</v>
          </cell>
          <cell r="G437">
            <v>221</v>
          </cell>
          <cell r="H437">
            <v>0</v>
          </cell>
        </row>
        <row r="438">
          <cell r="A438" t="str">
            <v>2.2.2.3.23</v>
          </cell>
          <cell r="B438" t="str">
            <v xml:space="preserve"> MULTAS </v>
          </cell>
          <cell r="C438">
            <v>9075.9</v>
          </cell>
          <cell r="D438">
            <v>0</v>
          </cell>
          <cell r="E438">
            <v>0</v>
          </cell>
          <cell r="F438">
            <v>0</v>
          </cell>
          <cell r="G438">
            <v>9075.9</v>
          </cell>
          <cell r="H438">
            <v>0</v>
          </cell>
        </row>
        <row r="439">
          <cell r="A439" t="str">
            <v>2.2.2.3.23.1</v>
          </cell>
          <cell r="B439" t="str">
            <v>MULTAS</v>
          </cell>
          <cell r="C439">
            <v>1792.3999999999996</v>
          </cell>
          <cell r="D439">
            <v>0</v>
          </cell>
          <cell r="E439">
            <v>0</v>
          </cell>
          <cell r="F439">
            <v>0</v>
          </cell>
          <cell r="G439">
            <v>1792.3999999999996</v>
          </cell>
          <cell r="H439">
            <v>0</v>
          </cell>
        </row>
        <row r="440">
          <cell r="A440" t="str">
            <v>2.2.2.3.23.2</v>
          </cell>
          <cell r="B440" t="str">
            <v>MULTAS DE TRANSITO</v>
          </cell>
          <cell r="C440">
            <v>7283.5</v>
          </cell>
          <cell r="D440">
            <v>0</v>
          </cell>
          <cell r="E440">
            <v>0</v>
          </cell>
          <cell r="F440">
            <v>0</v>
          </cell>
          <cell r="G440">
            <v>7283.5</v>
          </cell>
          <cell r="H440">
            <v>0</v>
          </cell>
        </row>
        <row r="441">
          <cell r="A441" t="str">
            <v>2.2.2.3.24</v>
          </cell>
          <cell r="B441" t="str">
            <v xml:space="preserve"> CUOTAS Y SUSCRIPCIONES </v>
          </cell>
          <cell r="C441">
            <v>16706.13949999999</v>
          </cell>
          <cell r="D441">
            <v>0</v>
          </cell>
          <cell r="E441">
            <v>1551.7240999999999</v>
          </cell>
          <cell r="F441">
            <v>0</v>
          </cell>
          <cell r="G441">
            <v>18257.86359999999</v>
          </cell>
          <cell r="H441">
            <v>0</v>
          </cell>
        </row>
        <row r="442">
          <cell r="A442" t="str">
            <v>2.2.2.3.24.8</v>
          </cell>
          <cell r="B442" t="str">
            <v>OTRAS CUOTAS Y SUSCRIPCIONES</v>
          </cell>
          <cell r="C442">
            <v>16706.130899999989</v>
          </cell>
          <cell r="D442">
            <v>0</v>
          </cell>
          <cell r="E442">
            <v>1551.7240999999999</v>
          </cell>
          <cell r="F442">
            <v>0</v>
          </cell>
          <cell r="G442">
            <v>18257.854999999989</v>
          </cell>
          <cell r="H442">
            <v>0</v>
          </cell>
        </row>
        <row r="443">
          <cell r="A443" t="str">
            <v>2.2.2.3.25</v>
          </cell>
          <cell r="B443" t="str">
            <v>PROPAGANDA Y PUBLICIDAD</v>
          </cell>
          <cell r="C443">
            <v>10250</v>
          </cell>
          <cell r="D443">
            <v>0</v>
          </cell>
          <cell r="E443">
            <v>0</v>
          </cell>
          <cell r="F443">
            <v>0</v>
          </cell>
          <cell r="G443">
            <v>10250</v>
          </cell>
          <cell r="H443">
            <v>0</v>
          </cell>
        </row>
        <row r="444">
          <cell r="A444" t="str">
            <v>2.2.2.3.26</v>
          </cell>
          <cell r="B444" t="str">
            <v>CAPACITACION AL PERSONAL</v>
          </cell>
          <cell r="C444">
            <v>20000</v>
          </cell>
          <cell r="D444">
            <v>0</v>
          </cell>
          <cell r="E444">
            <v>0</v>
          </cell>
          <cell r="F444">
            <v>0</v>
          </cell>
          <cell r="G444">
            <v>20000</v>
          </cell>
          <cell r="H444">
            <v>0</v>
          </cell>
        </row>
        <row r="445">
          <cell r="A445" t="str">
            <v>2.2.2.3.28</v>
          </cell>
          <cell r="B445" t="str">
            <v>ASISTENCIA TECNICA</v>
          </cell>
          <cell r="C445">
            <v>5796.7199999999993</v>
          </cell>
          <cell r="D445">
            <v>0</v>
          </cell>
          <cell r="E445">
            <v>0</v>
          </cell>
          <cell r="F445">
            <v>0</v>
          </cell>
          <cell r="G445">
            <v>5796.7199999999993</v>
          </cell>
          <cell r="H445">
            <v>0</v>
          </cell>
        </row>
        <row r="446">
          <cell r="A446" t="str">
            <v>2.2.2.3.33</v>
          </cell>
          <cell r="B446" t="str">
            <v>COMISIONES SOBRE VENTAS</v>
          </cell>
          <cell r="C446">
            <v>22759.760000000002</v>
          </cell>
          <cell r="D446">
            <v>0</v>
          </cell>
          <cell r="E446">
            <v>10320</v>
          </cell>
          <cell r="F446">
            <v>0</v>
          </cell>
          <cell r="G446">
            <v>33079.760000000002</v>
          </cell>
          <cell r="H446">
            <v>0</v>
          </cell>
        </row>
        <row r="447">
          <cell r="A447" t="str">
            <v>2.2.2.3.34</v>
          </cell>
          <cell r="B447" t="str">
            <v xml:space="preserve"> COMISIONES BANCARIAS </v>
          </cell>
          <cell r="C447">
            <v>8581.4599999997808</v>
          </cell>
          <cell r="D447">
            <v>0</v>
          </cell>
          <cell r="E447">
            <v>671.08999999999992</v>
          </cell>
          <cell r="F447">
            <v>0</v>
          </cell>
          <cell r="G447">
            <v>9252.549999999781</v>
          </cell>
          <cell r="H447">
            <v>0</v>
          </cell>
        </row>
        <row r="448">
          <cell r="A448" t="str">
            <v>2.2.2.3.34.1</v>
          </cell>
          <cell r="B448" t="str">
            <v>COMISIONES BANCARIAS</v>
          </cell>
          <cell r="C448">
            <v>8581.4599999997808</v>
          </cell>
          <cell r="D448">
            <v>0</v>
          </cell>
          <cell r="E448">
            <v>671.08999999999992</v>
          </cell>
          <cell r="F448">
            <v>0</v>
          </cell>
          <cell r="G448">
            <v>9252.549999999781</v>
          </cell>
          <cell r="H448">
            <v>0</v>
          </cell>
        </row>
        <row r="449">
          <cell r="A449" t="str">
            <v>2.2.2.3.36</v>
          </cell>
          <cell r="B449" t="str">
            <v>OTRAS COMISIONES</v>
          </cell>
          <cell r="C449">
            <v>1023.5391999999556</v>
          </cell>
          <cell r="D449">
            <v>0</v>
          </cell>
          <cell r="E449">
            <v>33.630000000000003</v>
          </cell>
          <cell r="F449">
            <v>0</v>
          </cell>
          <cell r="G449">
            <v>1057.1691999999557</v>
          </cell>
          <cell r="H449">
            <v>0</v>
          </cell>
        </row>
        <row r="450">
          <cell r="A450" t="str">
            <v>2.2.2.3.38</v>
          </cell>
          <cell r="B450" t="str">
            <v>UNIFORMES</v>
          </cell>
          <cell r="C450">
            <v>819.09799999999814</v>
          </cell>
          <cell r="D450">
            <v>0</v>
          </cell>
          <cell r="E450">
            <v>0</v>
          </cell>
          <cell r="F450">
            <v>0</v>
          </cell>
          <cell r="G450">
            <v>819.09799999999814</v>
          </cell>
          <cell r="H450">
            <v>0</v>
          </cell>
        </row>
        <row r="451">
          <cell r="A451" t="str">
            <v>2.2.2.3.45</v>
          </cell>
          <cell r="B451" t="str">
            <v>CORREO O SERVICIO  POSTAL</v>
          </cell>
          <cell r="C451">
            <v>163</v>
          </cell>
          <cell r="D451">
            <v>0</v>
          </cell>
          <cell r="E451">
            <v>0</v>
          </cell>
          <cell r="F451">
            <v>0</v>
          </cell>
          <cell r="G451">
            <v>163</v>
          </cell>
          <cell r="H451">
            <v>0</v>
          </cell>
        </row>
        <row r="452">
          <cell r="A452" t="str">
            <v>2.2.2.3.50</v>
          </cell>
          <cell r="B452" t="str">
            <v>CAFETERIA Y GASTOS DE COMEDOR</v>
          </cell>
          <cell r="C452">
            <v>36811.610599999578</v>
          </cell>
          <cell r="D452">
            <v>0</v>
          </cell>
          <cell r="E452">
            <v>6494.7426999999998</v>
          </cell>
          <cell r="F452">
            <v>0</v>
          </cell>
          <cell r="G452">
            <v>43306.35329999958</v>
          </cell>
          <cell r="H452">
            <v>0</v>
          </cell>
        </row>
        <row r="453">
          <cell r="A453" t="str">
            <v>2.2.2.3.51</v>
          </cell>
          <cell r="B453" t="str">
            <v>HERRAMIENTAS DE MANO  Y EQUIPO MENOR</v>
          </cell>
          <cell r="C453">
            <v>6600.98</v>
          </cell>
          <cell r="D453">
            <v>0</v>
          </cell>
          <cell r="E453">
            <v>0</v>
          </cell>
          <cell r="F453">
            <v>0</v>
          </cell>
          <cell r="G453">
            <v>6600.98</v>
          </cell>
          <cell r="H453">
            <v>0</v>
          </cell>
        </row>
        <row r="454">
          <cell r="A454" t="str">
            <v>2.2.2.3.52</v>
          </cell>
          <cell r="B454" t="str">
            <v>BOTIQUIN DE PRIMEROS AUXILIOS</v>
          </cell>
          <cell r="C454">
            <v>74.5</v>
          </cell>
          <cell r="D454">
            <v>0</v>
          </cell>
          <cell r="E454">
            <v>0</v>
          </cell>
          <cell r="F454">
            <v>0</v>
          </cell>
          <cell r="G454">
            <v>74.5</v>
          </cell>
          <cell r="H454">
            <v>0</v>
          </cell>
        </row>
        <row r="455">
          <cell r="A455" t="str">
            <v>2.2.2.3.54</v>
          </cell>
          <cell r="B455" t="str">
            <v>RENTA DE AUTOMOVILES</v>
          </cell>
          <cell r="C455">
            <v>320390.7000000003</v>
          </cell>
          <cell r="D455">
            <v>0</v>
          </cell>
          <cell r="E455">
            <v>27412.799999999999</v>
          </cell>
          <cell r="F455">
            <v>0</v>
          </cell>
          <cell r="G455">
            <v>347803.50000000029</v>
          </cell>
          <cell r="H455">
            <v>0</v>
          </cell>
        </row>
        <row r="456">
          <cell r="A456" t="str">
            <v>2.2.2.3.61</v>
          </cell>
          <cell r="B456" t="str">
            <v>GASTOS VARIOS</v>
          </cell>
          <cell r="C456">
            <v>30014.601700000407</v>
          </cell>
          <cell r="D456">
            <v>0</v>
          </cell>
          <cell r="E456">
            <v>0</v>
          </cell>
          <cell r="F456">
            <v>0</v>
          </cell>
          <cell r="G456">
            <v>30014.601700000407</v>
          </cell>
          <cell r="H456">
            <v>0</v>
          </cell>
        </row>
        <row r="457">
          <cell r="A457" t="str">
            <v>2.2.2.3.72</v>
          </cell>
          <cell r="B457" t="str">
            <v>ESTACIONAMIENTOS PUBLICOS</v>
          </cell>
          <cell r="C457">
            <v>2964.9579999998678</v>
          </cell>
          <cell r="D457">
            <v>0</v>
          </cell>
          <cell r="E457">
            <v>247.42</v>
          </cell>
          <cell r="F457">
            <v>0</v>
          </cell>
          <cell r="G457">
            <v>3212.3779999998678</v>
          </cell>
          <cell r="H457">
            <v>0</v>
          </cell>
        </row>
        <row r="458">
          <cell r="A458" t="str">
            <v>2.2.2.3.82</v>
          </cell>
          <cell r="B458" t="str">
            <v xml:space="preserve"> OTROS GASTOS GENERALES </v>
          </cell>
          <cell r="C458">
            <v>13796.920000000129</v>
          </cell>
          <cell r="D458">
            <v>0</v>
          </cell>
          <cell r="E458">
            <v>977.18</v>
          </cell>
          <cell r="F458">
            <v>0</v>
          </cell>
          <cell r="G458">
            <v>14774.10000000013</v>
          </cell>
          <cell r="H458">
            <v>0</v>
          </cell>
        </row>
        <row r="459">
          <cell r="A459" t="str">
            <v>2.2.2.3.82.1</v>
          </cell>
          <cell r="B459" t="str">
            <v>SERVICIOS TENENCIA/REFRENDO</v>
          </cell>
          <cell r="C459">
            <v>10375.520000000135</v>
          </cell>
          <cell r="D459">
            <v>0</v>
          </cell>
          <cell r="E459">
            <v>463</v>
          </cell>
          <cell r="F459">
            <v>0</v>
          </cell>
          <cell r="G459">
            <v>10838.520000000135</v>
          </cell>
          <cell r="H459">
            <v>0</v>
          </cell>
        </row>
        <row r="460">
          <cell r="A460" t="str">
            <v>2.2.2.3.82.3</v>
          </cell>
          <cell r="B460" t="str">
            <v>EMPAQUES, ENVIOS</v>
          </cell>
          <cell r="C460">
            <v>3421.3999999999942</v>
          </cell>
          <cell r="D460">
            <v>0</v>
          </cell>
          <cell r="E460">
            <v>514.17999999999995</v>
          </cell>
          <cell r="F460">
            <v>0</v>
          </cell>
          <cell r="G460">
            <v>3935.579999999994</v>
          </cell>
          <cell r="H460">
            <v>0</v>
          </cell>
        </row>
        <row r="461">
          <cell r="A461" t="str">
            <v>2.3</v>
          </cell>
          <cell r="B461" t="str">
            <v xml:space="preserve"> OTROS INGRESOS Y OTROS GASTOS </v>
          </cell>
          <cell r="C461">
            <v>0</v>
          </cell>
          <cell r="D461">
            <v>-370902.56089500251</v>
          </cell>
          <cell r="E461">
            <v>15350.619602999999</v>
          </cell>
          <cell r="F461">
            <v>0.3884000000000003</v>
          </cell>
          <cell r="G461">
            <v>0</v>
          </cell>
          <cell r="H461">
            <v>-386252.79209800251</v>
          </cell>
        </row>
        <row r="462">
          <cell r="A462" t="str">
            <v>2.3.1</v>
          </cell>
          <cell r="B462" t="str">
            <v xml:space="preserve"> OTROS INGRESOS </v>
          </cell>
          <cell r="C462">
            <v>0</v>
          </cell>
          <cell r="D462">
            <v>-86.373327000030258</v>
          </cell>
          <cell r="E462">
            <v>0.139603</v>
          </cell>
          <cell r="F462">
            <v>0.3884000000000003</v>
          </cell>
          <cell r="G462">
            <v>0</v>
          </cell>
          <cell r="H462">
            <v>-86.124530000030262</v>
          </cell>
        </row>
        <row r="463">
          <cell r="A463" t="str">
            <v>2.3.1.13</v>
          </cell>
          <cell r="B463" t="str">
            <v>AJUSTE POR SALDOS PEQUEÑOS</v>
          </cell>
          <cell r="C463">
            <v>0</v>
          </cell>
          <cell r="D463">
            <v>-85.373327000088466</v>
          </cell>
          <cell r="E463">
            <v>0.139603</v>
          </cell>
          <cell r="F463">
            <v>0.3884000000000003</v>
          </cell>
          <cell r="G463">
            <v>0</v>
          </cell>
          <cell r="H463">
            <v>-85.12453000008847</v>
          </cell>
        </row>
        <row r="464">
          <cell r="A464" t="str">
            <v>2.3.1.14</v>
          </cell>
          <cell r="B464" t="str">
            <v>REDONDEO</v>
          </cell>
          <cell r="C464">
            <v>0</v>
          </cell>
          <cell r="D464">
            <v>-0.99999999999999978</v>
          </cell>
          <cell r="E464">
            <v>0</v>
          </cell>
          <cell r="F464">
            <v>0</v>
          </cell>
          <cell r="G464">
            <v>0</v>
          </cell>
          <cell r="H464">
            <v>-0.99999999999999978</v>
          </cell>
        </row>
        <row r="465">
          <cell r="A465" t="str">
            <v>2.3.2</v>
          </cell>
          <cell r="B465" t="str">
            <v xml:space="preserve"> OTROS GASTOS </v>
          </cell>
          <cell r="C465">
            <v>370816.1875680025</v>
          </cell>
          <cell r="D465">
            <v>0</v>
          </cell>
          <cell r="E465">
            <v>15350.48</v>
          </cell>
          <cell r="F465">
            <v>0</v>
          </cell>
          <cell r="G465">
            <v>386166.66756800248</v>
          </cell>
          <cell r="H465">
            <v>0</v>
          </cell>
        </row>
        <row r="466">
          <cell r="A466" t="str">
            <v>2.3.2.1</v>
          </cell>
          <cell r="B466" t="str">
            <v>OTROS GASTOS</v>
          </cell>
          <cell r="C466">
            <v>55356.616400000989</v>
          </cell>
          <cell r="D466">
            <v>0</v>
          </cell>
          <cell r="E466">
            <v>15350.48</v>
          </cell>
          <cell r="F466">
            <v>0</v>
          </cell>
          <cell r="G466">
            <v>70707.096400000984</v>
          </cell>
          <cell r="H466">
            <v>0</v>
          </cell>
        </row>
        <row r="467">
          <cell r="A467" t="str">
            <v>2.3.2.8</v>
          </cell>
          <cell r="B467" t="str">
            <v>PERDIDA POR CUENTAS INCOBRABLES</v>
          </cell>
          <cell r="C467">
            <v>211944.70143700001</v>
          </cell>
          <cell r="D467">
            <v>0</v>
          </cell>
          <cell r="E467">
            <v>0</v>
          </cell>
          <cell r="F467">
            <v>0</v>
          </cell>
          <cell r="G467">
            <v>211944.70143700001</v>
          </cell>
          <cell r="H467">
            <v>0</v>
          </cell>
        </row>
        <row r="468">
          <cell r="A468" t="str">
            <v>2.3.2.11</v>
          </cell>
          <cell r="B468" t="str">
            <v>MERMAS Y/O DESPERDICIOS DE INVENTARIOS</v>
          </cell>
          <cell r="C468">
            <v>63008.509730999824</v>
          </cell>
          <cell r="D468">
            <v>0</v>
          </cell>
          <cell r="E468">
            <v>0</v>
          </cell>
          <cell r="F468">
            <v>0</v>
          </cell>
          <cell r="G468">
            <v>63008.509730999824</v>
          </cell>
          <cell r="H468">
            <v>0</v>
          </cell>
        </row>
        <row r="469">
          <cell r="A469" t="str">
            <v>2.3.2.14</v>
          </cell>
          <cell r="B469" t="str">
            <v xml:space="preserve"> GASTOS PERSONALES </v>
          </cell>
          <cell r="C469">
            <v>40506.359999999811</v>
          </cell>
          <cell r="D469">
            <v>0</v>
          </cell>
          <cell r="E469">
            <v>0</v>
          </cell>
          <cell r="F469">
            <v>0</v>
          </cell>
          <cell r="G469">
            <v>40506.359999999811</v>
          </cell>
          <cell r="H469">
            <v>0</v>
          </cell>
        </row>
        <row r="470">
          <cell r="A470" t="str">
            <v>2.3.2.14.2</v>
          </cell>
          <cell r="B470" t="str">
            <v xml:space="preserve"> DEDUCCIONES PERSONALES </v>
          </cell>
          <cell r="C470">
            <v>40506.359999999811</v>
          </cell>
          <cell r="D470">
            <v>0</v>
          </cell>
          <cell r="E470">
            <v>0</v>
          </cell>
          <cell r="F470">
            <v>0</v>
          </cell>
          <cell r="G470">
            <v>40506.359999999811</v>
          </cell>
          <cell r="H470">
            <v>0</v>
          </cell>
        </row>
        <row r="471">
          <cell r="A471" t="str">
            <v>2.3.2.14.2.1</v>
          </cell>
          <cell r="B471" t="str">
            <v>PRIMAS DE SEGUROS  DE GASTOS MEDICOS</v>
          </cell>
          <cell r="C471">
            <v>40506.359999999811</v>
          </cell>
          <cell r="D471">
            <v>0</v>
          </cell>
          <cell r="E471">
            <v>0</v>
          </cell>
          <cell r="F471">
            <v>0</v>
          </cell>
          <cell r="G471">
            <v>40506.359999999811</v>
          </cell>
          <cell r="H471">
            <v>0</v>
          </cell>
        </row>
        <row r="472">
          <cell r="A472" t="str">
            <v>2.4</v>
          </cell>
          <cell r="B472" t="str">
            <v xml:space="preserve"> RESULTADO INTEGRAL DE FINANCIAMIENTO </v>
          </cell>
          <cell r="C472">
            <v>75157.630000000616</v>
          </cell>
          <cell r="D472">
            <v>0</v>
          </cell>
          <cell r="E472">
            <v>182630.7432</v>
          </cell>
          <cell r="F472">
            <v>2212.3721999999998</v>
          </cell>
          <cell r="G472">
            <v>255576.00100000057</v>
          </cell>
          <cell r="H472">
            <v>0</v>
          </cell>
        </row>
        <row r="473">
          <cell r="A473" t="str">
            <v>2.4.1</v>
          </cell>
          <cell r="B473" t="str">
            <v xml:space="preserve"> INTERESES A CARGO </v>
          </cell>
          <cell r="C473">
            <v>41253.15</v>
          </cell>
          <cell r="D473">
            <v>0</v>
          </cell>
          <cell r="E473">
            <v>3910.5699999999997</v>
          </cell>
          <cell r="F473">
            <v>0</v>
          </cell>
          <cell r="G473">
            <v>45163.72</v>
          </cell>
          <cell r="H473">
            <v>0</v>
          </cell>
        </row>
        <row r="474">
          <cell r="A474" t="str">
            <v>2.4.1.1</v>
          </cell>
          <cell r="B474" t="str">
            <v xml:space="preserve"> INTERESES A CARGO BANCARIOS </v>
          </cell>
          <cell r="C474">
            <v>27264.03</v>
          </cell>
          <cell r="D474">
            <v>0</v>
          </cell>
          <cell r="E474">
            <v>2968.68</v>
          </cell>
          <cell r="F474">
            <v>0</v>
          </cell>
          <cell r="G474">
            <v>30232.71</v>
          </cell>
          <cell r="H474">
            <v>0</v>
          </cell>
        </row>
        <row r="475">
          <cell r="A475" t="str">
            <v>2.4.1.1.1</v>
          </cell>
          <cell r="B475" t="str">
            <v>INTERESES A CARGO NACIONALES BANCARIOS</v>
          </cell>
          <cell r="C475">
            <v>27264.03</v>
          </cell>
          <cell r="D475">
            <v>0</v>
          </cell>
          <cell r="E475">
            <v>2968.68</v>
          </cell>
          <cell r="F475">
            <v>0</v>
          </cell>
          <cell r="G475">
            <v>30232.71</v>
          </cell>
          <cell r="H475">
            <v>0</v>
          </cell>
        </row>
        <row r="476">
          <cell r="A476" t="str">
            <v>2.4.1.3</v>
          </cell>
          <cell r="B476" t="str">
            <v xml:space="preserve"> INTERESES A CARGO DE PERSONAS MORALES </v>
          </cell>
          <cell r="C476">
            <v>13989.12</v>
          </cell>
          <cell r="D476">
            <v>0</v>
          </cell>
          <cell r="E476">
            <v>941.89</v>
          </cell>
          <cell r="F476">
            <v>0</v>
          </cell>
          <cell r="G476">
            <v>14931.01</v>
          </cell>
          <cell r="H476">
            <v>0</v>
          </cell>
        </row>
        <row r="477">
          <cell r="A477" t="str">
            <v>2.4.1.3.1</v>
          </cell>
          <cell r="B477" t="str">
            <v>INTERESES A CARGO DE PERSONAS MORALES NACIONAL</v>
          </cell>
          <cell r="C477">
            <v>13989.12</v>
          </cell>
          <cell r="D477">
            <v>0</v>
          </cell>
          <cell r="E477">
            <v>941.89</v>
          </cell>
          <cell r="F477">
            <v>0</v>
          </cell>
          <cell r="G477">
            <v>14931.01</v>
          </cell>
          <cell r="H477">
            <v>0</v>
          </cell>
        </row>
        <row r="478">
          <cell r="A478" t="str">
            <v>2.4.3</v>
          </cell>
          <cell r="B478" t="str">
            <v xml:space="preserve"> FLUCTUACION CAMBIARIA </v>
          </cell>
          <cell r="C478">
            <v>44546.643800000544</v>
          </cell>
          <cell r="D478">
            <v>0</v>
          </cell>
          <cell r="E478">
            <v>178720.17319999999</v>
          </cell>
          <cell r="F478">
            <v>2212.3721999999998</v>
          </cell>
          <cell r="G478">
            <v>221054.44480000052</v>
          </cell>
          <cell r="H478">
            <v>0</v>
          </cell>
        </row>
        <row r="479">
          <cell r="A479" t="str">
            <v>2.4.3.1</v>
          </cell>
          <cell r="B479" t="str">
            <v xml:space="preserve"> PERDIDA CAMBIARIA </v>
          </cell>
          <cell r="C479">
            <v>172303.12190000014</v>
          </cell>
          <cell r="D479">
            <v>0</v>
          </cell>
          <cell r="E479">
            <v>178720.17319999999</v>
          </cell>
          <cell r="F479">
            <v>0</v>
          </cell>
          <cell r="G479">
            <v>351023.2951000001</v>
          </cell>
          <cell r="H479">
            <v>0</v>
          </cell>
        </row>
        <row r="480">
          <cell r="A480" t="str">
            <v>2.4.3.1.1</v>
          </cell>
          <cell r="B480" t="str">
            <v>PERDIDA CAMBIARIA</v>
          </cell>
          <cell r="C480">
            <v>172303.12190000014</v>
          </cell>
          <cell r="D480">
            <v>0</v>
          </cell>
          <cell r="E480">
            <v>178720.17319999999</v>
          </cell>
          <cell r="F480">
            <v>0</v>
          </cell>
          <cell r="G480">
            <v>351023.2951000001</v>
          </cell>
          <cell r="H480">
            <v>0</v>
          </cell>
        </row>
        <row r="481">
          <cell r="A481" t="str">
            <v>2.4.3.2</v>
          </cell>
          <cell r="B481" t="str">
            <v xml:space="preserve"> GANANCIA CAMBIARIA </v>
          </cell>
          <cell r="C481">
            <v>0</v>
          </cell>
          <cell r="D481">
            <v>127756.4780999996</v>
          </cell>
          <cell r="E481">
            <v>0</v>
          </cell>
          <cell r="F481">
            <v>2212.3721999999998</v>
          </cell>
          <cell r="G481">
            <v>0</v>
          </cell>
          <cell r="H481">
            <v>129968.8502999996</v>
          </cell>
        </row>
        <row r="482">
          <cell r="A482" t="str">
            <v>2.4.3.2.1</v>
          </cell>
          <cell r="B482" t="str">
            <v>GANANCIA CAMBIARIA</v>
          </cell>
          <cell r="C482">
            <v>0</v>
          </cell>
          <cell r="D482">
            <v>127756.4780999996</v>
          </cell>
          <cell r="E482">
            <v>0</v>
          </cell>
          <cell r="F482">
            <v>2212.3721999999998</v>
          </cell>
          <cell r="G482">
            <v>0</v>
          </cell>
          <cell r="H482">
            <v>129968.8502999996</v>
          </cell>
        </row>
        <row r="483">
          <cell r="A483" t="str">
            <v>2.4.6</v>
          </cell>
          <cell r="B483" t="str">
            <v xml:space="preserve"> OTROS CONCEPTOS FINANCIEROS </v>
          </cell>
          <cell r="C483">
            <v>-10642.163799999922</v>
          </cell>
          <cell r="D483">
            <v>0</v>
          </cell>
          <cell r="E483">
            <v>0</v>
          </cell>
          <cell r="F483">
            <v>0</v>
          </cell>
          <cell r="G483">
            <v>-10642.163799999922</v>
          </cell>
          <cell r="H483">
            <v>0</v>
          </cell>
        </row>
        <row r="484">
          <cell r="A484" t="str">
            <v>2.4.6.1</v>
          </cell>
          <cell r="B484" t="str">
            <v xml:space="preserve"> OTROS CONCEPTOS FINANCIEROS A CARGO </v>
          </cell>
          <cell r="C484">
            <v>245</v>
          </cell>
          <cell r="D484">
            <v>0</v>
          </cell>
          <cell r="E484">
            <v>0</v>
          </cell>
          <cell r="F484">
            <v>0</v>
          </cell>
          <cell r="G484">
            <v>245</v>
          </cell>
          <cell r="H484">
            <v>0</v>
          </cell>
        </row>
        <row r="485">
          <cell r="A485" t="str">
            <v>2.4.6.1.2</v>
          </cell>
          <cell r="B485" t="str">
            <v>ACTUALIZACION DE CONTRIBUCIONES</v>
          </cell>
          <cell r="C485">
            <v>245</v>
          </cell>
          <cell r="D485">
            <v>0</v>
          </cell>
          <cell r="E485">
            <v>0</v>
          </cell>
          <cell r="F485">
            <v>0</v>
          </cell>
          <cell r="G485">
            <v>245</v>
          </cell>
          <cell r="H485">
            <v>0</v>
          </cell>
        </row>
        <row r="486">
          <cell r="A486" t="str">
            <v>2.4.6.2</v>
          </cell>
          <cell r="B486" t="str">
            <v xml:space="preserve"> OTROS CONCEPTOS FINANCIEROS A FAVOR </v>
          </cell>
          <cell r="C486">
            <v>0</v>
          </cell>
          <cell r="D486">
            <v>10887.163799999922</v>
          </cell>
          <cell r="E486">
            <v>0</v>
          </cell>
          <cell r="F486">
            <v>0</v>
          </cell>
          <cell r="G486">
            <v>0</v>
          </cell>
          <cell r="H486">
            <v>10887.163799999922</v>
          </cell>
        </row>
        <row r="487">
          <cell r="A487" t="str">
            <v>2.4.6.2.2</v>
          </cell>
          <cell r="B487" t="str">
            <v>DESCUENTO SOBRE COMPRAS COMERCIAL</v>
          </cell>
          <cell r="C487">
            <v>0</v>
          </cell>
          <cell r="D487">
            <v>10887.163799999922</v>
          </cell>
          <cell r="E487">
            <v>0</v>
          </cell>
          <cell r="F487">
            <v>0</v>
          </cell>
          <cell r="G487">
            <v>0</v>
          </cell>
          <cell r="H487">
            <v>10887.163799999922</v>
          </cell>
        </row>
        <row r="488">
          <cell r="A488"/>
          <cell r="B488" t="str">
            <v>&lt;div align="right"&gt; TOTALES &lt;/div&gt;</v>
          </cell>
          <cell r="C488">
            <v>35829119.67282705</v>
          </cell>
          <cell r="D488">
            <v>35829120.345433272</v>
          </cell>
          <cell r="E488">
            <v>13630252.171315651</v>
          </cell>
          <cell r="F488">
            <v>13630252.171339652</v>
          </cell>
          <cell r="G488">
            <v>37810526.132624052</v>
          </cell>
          <cell r="H488">
            <v>37810526.805254281</v>
          </cell>
        </row>
      </sheetData>
      <sheetData sheetId="11">
        <row r="2">
          <cell r="A2" t="str">
            <v>1.1</v>
          </cell>
          <cell r="B2" t="str">
            <v xml:space="preserve"> ACTIVO </v>
          </cell>
          <cell r="C2">
            <v>22309475.851582259</v>
          </cell>
          <cell r="D2">
            <v>0</v>
          </cell>
          <cell r="E2">
            <v>13368521.761076992</v>
          </cell>
          <cell r="F2">
            <v>9145446.1808145139</v>
          </cell>
          <cell r="G2">
            <v>26532551.431844737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19052688.931182221</v>
          </cell>
          <cell r="D3">
            <v>0</v>
          </cell>
          <cell r="E3">
            <v>13247081.241076993</v>
          </cell>
          <cell r="F3">
            <v>9081315.4183145147</v>
          </cell>
          <cell r="G3">
            <v>23218454.753944699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577740.98845211079</v>
          </cell>
          <cell r="D4">
            <v>0</v>
          </cell>
          <cell r="E4">
            <v>1699016.11</v>
          </cell>
          <cell r="F4">
            <v>2043975.25</v>
          </cell>
          <cell r="G4">
            <v>232781.84845211075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577740.98845211079</v>
          </cell>
          <cell r="D5">
            <v>0</v>
          </cell>
          <cell r="E5">
            <v>1699016.11</v>
          </cell>
          <cell r="F5">
            <v>2043975.25</v>
          </cell>
          <cell r="G5">
            <v>232781.84845211075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577740.98845211079</v>
          </cell>
          <cell r="D6">
            <v>0</v>
          </cell>
          <cell r="E6">
            <v>1699016.11</v>
          </cell>
          <cell r="F6">
            <v>2043975.25</v>
          </cell>
          <cell r="G6">
            <v>232781.84845211075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13674.902799999341</v>
          </cell>
          <cell r="D7">
            <v>0</v>
          </cell>
          <cell r="E7">
            <v>47000</v>
          </cell>
          <cell r="F7">
            <v>47000</v>
          </cell>
          <cell r="G7">
            <v>13674.902799999341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13674.902799999341</v>
          </cell>
          <cell r="D8">
            <v>0</v>
          </cell>
          <cell r="E8">
            <v>47000</v>
          </cell>
          <cell r="F8">
            <v>47000</v>
          </cell>
          <cell r="G8">
            <v>13674.902799999341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13674.902799999341</v>
          </cell>
          <cell r="D9">
            <v>0</v>
          </cell>
          <cell r="E9">
            <v>47000</v>
          </cell>
          <cell r="F9">
            <v>47000</v>
          </cell>
          <cell r="G9">
            <v>13674.902799999341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564066.08565211145</v>
          </cell>
          <cell r="D10">
            <v>0</v>
          </cell>
          <cell r="E10">
            <v>1652016.11</v>
          </cell>
          <cell r="F10">
            <v>1996975.25</v>
          </cell>
          <cell r="G10">
            <v>219106.9456521114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564066.08565211145</v>
          </cell>
          <cell r="D11">
            <v>0</v>
          </cell>
          <cell r="E11">
            <v>1652016.11</v>
          </cell>
          <cell r="F11">
            <v>1996975.25</v>
          </cell>
          <cell r="G11">
            <v>219106.9456521114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318571.29570008814</v>
          </cell>
          <cell r="D12">
            <v>0</v>
          </cell>
          <cell r="E12">
            <v>1455606.05</v>
          </cell>
          <cell r="F12">
            <v>1562652.84</v>
          </cell>
          <cell r="G12">
            <v>211524.50570008811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45500.530000027269</v>
          </cell>
          <cell r="D13">
            <v>0</v>
          </cell>
          <cell r="E13">
            <v>196410.06</v>
          </cell>
          <cell r="F13">
            <v>235451.41</v>
          </cell>
          <cell r="G13">
            <v>6459.1800000272633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199994.25999999605</v>
          </cell>
          <cell r="D14">
            <v>0</v>
          </cell>
          <cell r="E14">
            <v>0</v>
          </cell>
          <cell r="F14">
            <v>198871</v>
          </cell>
          <cell r="G14">
            <v>1123.2599999960512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3609552.3813834395</v>
          </cell>
          <cell r="D15">
            <v>0</v>
          </cell>
          <cell r="E15">
            <v>6152117.3937319973</v>
          </cell>
          <cell r="F15">
            <v>2582354.1978095174</v>
          </cell>
          <cell r="G15">
            <v>7179315.577305926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3320822.6576276799</v>
          </cell>
          <cell r="D16">
            <v>0</v>
          </cell>
          <cell r="E16">
            <v>6150237.3937319973</v>
          </cell>
          <cell r="F16">
            <v>2579338.1377095175</v>
          </cell>
          <cell r="G16">
            <v>6891721.9136501662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3320822.6576276799</v>
          </cell>
          <cell r="D17">
            <v>0</v>
          </cell>
          <cell r="E17">
            <v>6150237.3937319973</v>
          </cell>
          <cell r="F17">
            <v>2579338.1377095175</v>
          </cell>
          <cell r="G17">
            <v>6891721.9136501662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7539.9528000000864</v>
          </cell>
          <cell r="D18">
            <v>0</v>
          </cell>
          <cell r="E18">
            <v>0</v>
          </cell>
          <cell r="F18">
            <v>0</v>
          </cell>
          <cell r="G18">
            <v>7539.9528000000864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9609.7327062496915</v>
          </cell>
          <cell r="D19">
            <v>0</v>
          </cell>
          <cell r="E19">
            <v>30270.31600000001</v>
          </cell>
          <cell r="F19">
            <v>47211.916008518077</v>
          </cell>
          <cell r="G19">
            <v>-7331.8673022683761</v>
          </cell>
          <cell r="H19">
            <v>0</v>
          </cell>
        </row>
        <row r="20">
          <cell r="A20" t="str">
            <v>1.1.1.3.1.1.7</v>
          </cell>
          <cell r="B20" t="str">
            <v xml:space="preserve">HOSPITALES H, S.A. DE C.V.  </v>
          </cell>
          <cell r="C20">
            <v>0</v>
          </cell>
          <cell r="D20">
            <v>0</v>
          </cell>
          <cell r="E20">
            <v>6762.8</v>
          </cell>
          <cell r="F20">
            <v>0</v>
          </cell>
          <cell r="G20">
            <v>6762.8044000009077</v>
          </cell>
          <cell r="H20">
            <v>0</v>
          </cell>
        </row>
        <row r="21">
          <cell r="A21" t="str">
            <v>1.1.1.3.1.1.8</v>
          </cell>
          <cell r="B21" t="str">
            <v xml:space="preserve">INTER HOSP S.A DE C.V.  </v>
          </cell>
          <cell r="C21">
            <v>106813.30039600749</v>
          </cell>
          <cell r="D21">
            <v>0</v>
          </cell>
          <cell r="E21">
            <v>37403.8868</v>
          </cell>
          <cell r="F21">
            <v>0</v>
          </cell>
          <cell r="G21">
            <v>144217.18719600749</v>
          </cell>
          <cell r="H21">
            <v>0</v>
          </cell>
        </row>
        <row r="22">
          <cell r="A22" t="str">
            <v>1.1.1.3.1.1.9</v>
          </cell>
          <cell r="B22" t="str">
            <v xml:space="preserve">HOSPITAL CQS S.A DE C.V  </v>
          </cell>
          <cell r="C22">
            <v>228456.0027999999</v>
          </cell>
          <cell r="D22">
            <v>0</v>
          </cell>
          <cell r="E22">
            <v>0</v>
          </cell>
          <cell r="F22">
            <v>0</v>
          </cell>
          <cell r="G22">
            <v>228456.0027999999</v>
          </cell>
          <cell r="H22">
            <v>0</v>
          </cell>
        </row>
        <row r="23">
          <cell r="A23" t="str">
            <v>1.1.1.3.1.1.10</v>
          </cell>
          <cell r="B23" t="str">
            <v xml:space="preserve">LOMAS SPORTS CLINIC AMBULATORIAS S.A. DE C.V.  </v>
          </cell>
          <cell r="C23">
            <v>138631.27730399603</v>
          </cell>
          <cell r="D23">
            <v>0</v>
          </cell>
          <cell r="E23">
            <v>0</v>
          </cell>
          <cell r="F23">
            <v>0</v>
          </cell>
          <cell r="G23">
            <v>138631.27730399603</v>
          </cell>
          <cell r="H23">
            <v>0</v>
          </cell>
        </row>
        <row r="24">
          <cell r="A24" t="str">
            <v>1.1.1.3.1.1.12</v>
          </cell>
          <cell r="B24" t="str">
            <v xml:space="preserve">OPERADORA DE HOSPITALES MAG MEDICAL S.A. DE C.V.  </v>
          </cell>
          <cell r="C24">
            <v>0</v>
          </cell>
          <cell r="D24">
            <v>0</v>
          </cell>
          <cell r="E24">
            <v>10432.007600000001</v>
          </cell>
          <cell r="F24">
            <v>0</v>
          </cell>
          <cell r="G24">
            <v>10432.006000000041</v>
          </cell>
          <cell r="H24">
            <v>0</v>
          </cell>
        </row>
        <row r="25">
          <cell r="A25" t="str">
            <v>1.1.1.3.1.1.15</v>
          </cell>
          <cell r="B25" t="str">
            <v xml:space="preserve">INTER MEDICA SOLUTIONS DM S.A. DE C.V.  </v>
          </cell>
          <cell r="C25">
            <v>134444.79379900731</v>
          </cell>
          <cell r="D25">
            <v>0</v>
          </cell>
          <cell r="E25">
            <v>52200</v>
          </cell>
          <cell r="F25">
            <v>134446.552</v>
          </cell>
          <cell r="G25">
            <v>52198.241799007315</v>
          </cell>
          <cell r="H25">
            <v>0</v>
          </cell>
        </row>
        <row r="26">
          <cell r="A26" t="str">
            <v>1.1.1.3.1.1.20</v>
          </cell>
          <cell r="B26" t="str">
            <v xml:space="preserve">CENTRO HOSPITALARIO UNIVERSIDAD S.A. DE C.V.  </v>
          </cell>
          <cell r="C26">
            <v>3.2008050009608269E-2</v>
          </cell>
          <cell r="D26">
            <v>0</v>
          </cell>
          <cell r="E26">
            <v>149292.9976</v>
          </cell>
          <cell r="F26">
            <v>0</v>
          </cell>
          <cell r="G26">
            <v>149293.02960805001</v>
          </cell>
          <cell r="H26">
            <v>0</v>
          </cell>
        </row>
        <row r="27">
          <cell r="A27" t="str">
            <v>1.1.1.3.1.1.21</v>
          </cell>
          <cell r="B27" t="str">
            <v xml:space="preserve">CENTRO HOSPITALARIO PATRIOTISMO S.A. DE C.V.  </v>
          </cell>
          <cell r="C27">
            <v>272016.89539899817</v>
          </cell>
          <cell r="D27">
            <v>0</v>
          </cell>
          <cell r="E27">
            <v>0</v>
          </cell>
          <cell r="F27">
            <v>0</v>
          </cell>
          <cell r="G27">
            <v>272016.89539899817</v>
          </cell>
          <cell r="H27">
            <v>0</v>
          </cell>
        </row>
        <row r="28">
          <cell r="A28" t="str">
            <v>1.1.1.3.1.1.22</v>
          </cell>
          <cell r="B28" t="str">
            <v xml:space="preserve">WTC SPORTS CLINIC AMBULATORIAS S.A. DE C.V.  </v>
          </cell>
          <cell r="C28">
            <v>173343.46360499901</v>
          </cell>
          <cell r="D28">
            <v>0</v>
          </cell>
          <cell r="E28">
            <v>0</v>
          </cell>
          <cell r="F28">
            <v>0</v>
          </cell>
          <cell r="G28">
            <v>173343.46360499901</v>
          </cell>
          <cell r="H28">
            <v>0</v>
          </cell>
        </row>
        <row r="29">
          <cell r="A29" t="str">
            <v>1.1.1.3.1.1.23</v>
          </cell>
          <cell r="B29" t="str">
            <v xml:space="preserve">DISTRIBUIDORA DE ARTROSERVICIOS SA DE CV  </v>
          </cell>
          <cell r="C29">
            <v>0</v>
          </cell>
          <cell r="D29">
            <v>0</v>
          </cell>
          <cell r="E29">
            <v>54322.788399999998</v>
          </cell>
          <cell r="F29">
            <v>44462.78839999999</v>
          </cell>
          <cell r="G29">
            <v>9860.0048000000024</v>
          </cell>
          <cell r="H29">
            <v>0</v>
          </cell>
        </row>
        <row r="30">
          <cell r="A30" t="str">
            <v>1.1.1.3.1.1.26</v>
          </cell>
          <cell r="B30" t="str">
            <v xml:space="preserve">STAR MEDICA, S.A. DE C.V.  </v>
          </cell>
          <cell r="C30">
            <v>248784.71700199973</v>
          </cell>
          <cell r="D30">
            <v>0</v>
          </cell>
          <cell r="E30">
            <v>40767.040000000001</v>
          </cell>
          <cell r="F30">
            <v>29640.261999999999</v>
          </cell>
          <cell r="G30">
            <v>259911.49500199972</v>
          </cell>
          <cell r="H30">
            <v>0</v>
          </cell>
        </row>
        <row r="31">
          <cell r="A31" t="str">
            <v>1.1.1.3.1.1.29</v>
          </cell>
          <cell r="B31" t="str">
            <v xml:space="preserve">OPERADORA SAN ANGEL INN S.A. DE C.V.  </v>
          </cell>
          <cell r="C31">
            <v>140217.64239699999</v>
          </cell>
          <cell r="D31">
            <v>0</v>
          </cell>
          <cell r="E31">
            <v>14472.044</v>
          </cell>
          <cell r="F31">
            <v>63478.8076</v>
          </cell>
          <cell r="G31">
            <v>91210.878796999983</v>
          </cell>
          <cell r="H31">
            <v>0</v>
          </cell>
        </row>
        <row r="32">
          <cell r="A32" t="str">
            <v>1.1.1.3.1.1.30</v>
          </cell>
          <cell r="B32" t="str">
            <v xml:space="preserve">OPERADORA HMG S.A DE C.V  </v>
          </cell>
          <cell r="C32">
            <v>50938.377201000229</v>
          </cell>
          <cell r="D32">
            <v>0</v>
          </cell>
          <cell r="E32">
            <v>0</v>
          </cell>
          <cell r="F32">
            <v>50938.372400000007</v>
          </cell>
          <cell r="G32">
            <v>0</v>
          </cell>
          <cell r="H32">
            <v>0</v>
          </cell>
        </row>
        <row r="33">
          <cell r="A33" t="str">
            <v>1.1.1.3.1.1.34</v>
          </cell>
          <cell r="B33" t="str">
            <v xml:space="preserve">SERGIO BERNAL CADENA  </v>
          </cell>
          <cell r="C33">
            <v>96822.997600999428</v>
          </cell>
          <cell r="D33">
            <v>0</v>
          </cell>
          <cell r="E33">
            <v>0</v>
          </cell>
          <cell r="F33">
            <v>0</v>
          </cell>
          <cell r="G33">
            <v>96822.997600999428</v>
          </cell>
          <cell r="H33">
            <v>0</v>
          </cell>
        </row>
        <row r="34">
          <cell r="A34" t="str">
            <v>1.1.1.3.1.1.35</v>
          </cell>
          <cell r="B34" t="str">
            <v>ISMAEL ALBA SANCHEZ</v>
          </cell>
          <cell r="C34">
            <v>0</v>
          </cell>
          <cell r="D34">
            <v>0</v>
          </cell>
          <cell r="E34">
            <v>13799.999972</v>
          </cell>
          <cell r="F34">
            <v>13799.999972</v>
          </cell>
          <cell r="G34">
            <v>0</v>
          </cell>
          <cell r="H34">
            <v>0</v>
          </cell>
        </row>
        <row r="35">
          <cell r="A35" t="str">
            <v>1.1.1.3.1.1.37</v>
          </cell>
          <cell r="B35" t="str">
            <v xml:space="preserve">CLS MEDICA EN ORTOPEDIA S DE RL DE CV  </v>
          </cell>
          <cell r="C35">
            <v>92084.517199999886</v>
          </cell>
          <cell r="D35">
            <v>0</v>
          </cell>
          <cell r="E35">
            <v>0</v>
          </cell>
          <cell r="F35">
            <v>0</v>
          </cell>
          <cell r="G35">
            <v>92084.517199999886</v>
          </cell>
          <cell r="H35">
            <v>0</v>
          </cell>
        </row>
        <row r="36">
          <cell r="A36" t="str">
            <v>1.1.1.3.1.1.38</v>
          </cell>
          <cell r="B36" t="str">
            <v xml:space="preserve">SERVICIOS DE SALUD DEL ESTADO DE QUERETARO  </v>
          </cell>
          <cell r="C36">
            <v>8000.4136013786774</v>
          </cell>
          <cell r="D36">
            <v>0</v>
          </cell>
          <cell r="E36">
            <v>0</v>
          </cell>
          <cell r="F36">
            <v>0</v>
          </cell>
          <cell r="G36">
            <v>8000.4136013786774</v>
          </cell>
          <cell r="H36">
            <v>0</v>
          </cell>
        </row>
        <row r="37">
          <cell r="A37" t="str">
            <v>1.1.1.3.1.1.39</v>
          </cell>
          <cell r="B37" t="str">
            <v xml:space="preserve">COMERCIALIZADORA Y DISTRIBUIDORA METROPOLITANA S.A. DE C.V.  </v>
          </cell>
          <cell r="C37">
            <v>14645</v>
          </cell>
          <cell r="D37">
            <v>0</v>
          </cell>
          <cell r="E37">
            <v>0</v>
          </cell>
          <cell r="F37">
            <v>14645</v>
          </cell>
          <cell r="G37">
            <v>0</v>
          </cell>
          <cell r="H37">
            <v>0</v>
          </cell>
        </row>
        <row r="38">
          <cell r="A38" t="str">
            <v>1.1.1.3.1.1.46</v>
          </cell>
          <cell r="B38" t="str">
            <v xml:space="preserve">HBD CENTRO DE CIRUGIA DE CORTA ESTANCIA MEXICO UNO S A P I DE C V  </v>
          </cell>
          <cell r="C38">
            <v>204464.88240000047</v>
          </cell>
          <cell r="D38">
            <v>0</v>
          </cell>
          <cell r="E38">
            <v>0</v>
          </cell>
          <cell r="F38">
            <v>0</v>
          </cell>
          <cell r="G38">
            <v>204464.88240000047</v>
          </cell>
          <cell r="H38">
            <v>0</v>
          </cell>
        </row>
        <row r="39">
          <cell r="A39" t="str">
            <v>1.1.1.3.1.1.48</v>
          </cell>
          <cell r="B39" t="str">
            <v xml:space="preserve">SATELITE SPORTS CLINIC AMBULATORIAS S.A. DE C.V.  </v>
          </cell>
          <cell r="C39">
            <v>64676.008400000283</v>
          </cell>
          <cell r="D39">
            <v>0</v>
          </cell>
          <cell r="E39">
            <v>0</v>
          </cell>
          <cell r="F39">
            <v>0</v>
          </cell>
          <cell r="G39">
            <v>64676.008400000283</v>
          </cell>
          <cell r="H39">
            <v>0</v>
          </cell>
        </row>
        <row r="40">
          <cell r="A40" t="str">
            <v>1.1.1.3.1.1.52</v>
          </cell>
          <cell r="B40" t="str">
            <v xml:space="preserve">CLINICA DE ESPECIALIDADES MEDICAS DEL SUR SC  </v>
          </cell>
          <cell r="C40">
            <v>0</v>
          </cell>
          <cell r="D40">
            <v>0</v>
          </cell>
          <cell r="E40">
            <v>7131.68</v>
          </cell>
          <cell r="F40">
            <v>0</v>
          </cell>
          <cell r="G40">
            <v>7131.6699930018003</v>
          </cell>
          <cell r="H40">
            <v>0</v>
          </cell>
        </row>
        <row r="41">
          <cell r="A41" t="str">
            <v>1.1.1.3.1.1.53</v>
          </cell>
          <cell r="B41" t="str">
            <v xml:space="preserve">NUEVO SANATORIO DURANGO S.A DE C.V  </v>
          </cell>
          <cell r="C41">
            <v>19796.571999999811</v>
          </cell>
          <cell r="D41">
            <v>0</v>
          </cell>
          <cell r="E41">
            <v>0</v>
          </cell>
          <cell r="F41">
            <v>0</v>
          </cell>
          <cell r="G41">
            <v>19796.571999999811</v>
          </cell>
          <cell r="H41">
            <v>0</v>
          </cell>
        </row>
        <row r="42">
          <cell r="A42" t="str">
            <v>1.1.1.3.1.1.67</v>
          </cell>
          <cell r="B42" t="str">
            <v xml:space="preserve">PROVEEDOR UNIVERSAL DE VERACRUZ, S.A. DE C.V.  </v>
          </cell>
          <cell r="C42">
            <v>0</v>
          </cell>
          <cell r="D42">
            <v>0</v>
          </cell>
          <cell r="E42">
            <v>141909.18</v>
          </cell>
          <cell r="F42">
            <v>141909.18</v>
          </cell>
          <cell r="G42">
            <v>0</v>
          </cell>
          <cell r="H42">
            <v>0</v>
          </cell>
        </row>
        <row r="43">
          <cell r="A43" t="str">
            <v>1.1.1.3.1.1.88</v>
          </cell>
          <cell r="B43" t="str">
            <v xml:space="preserve">MEDICAL PAYMENT SOLUTION, S.C.  </v>
          </cell>
          <cell r="C43">
            <v>243645.8676000002</v>
          </cell>
          <cell r="D43">
            <v>0</v>
          </cell>
          <cell r="E43">
            <v>0</v>
          </cell>
          <cell r="F43">
            <v>0</v>
          </cell>
          <cell r="G43">
            <v>243645.8676000002</v>
          </cell>
          <cell r="H43">
            <v>0</v>
          </cell>
        </row>
        <row r="44">
          <cell r="A44" t="str">
            <v>1.1.1.3.1.1.118</v>
          </cell>
          <cell r="B44" t="str">
            <v xml:space="preserve">APLICACIONES MEDICAS INTEGRALES S.A. DE C.V.  </v>
          </cell>
          <cell r="C44">
            <v>2.0399999804794788E-2</v>
          </cell>
          <cell r="D44">
            <v>0</v>
          </cell>
          <cell r="E44">
            <v>0</v>
          </cell>
          <cell r="F44">
            <v>0</v>
          </cell>
          <cell r="G44">
            <v>2.0399999804794788E-2</v>
          </cell>
          <cell r="H44">
            <v>0</v>
          </cell>
        </row>
        <row r="45">
          <cell r="A45" t="str">
            <v>1.1.1.3.1.1.185</v>
          </cell>
          <cell r="B45" t="str">
            <v>OLGA ARMINDA SALIM BALBOA</v>
          </cell>
          <cell r="C45">
            <v>31917.63200099998</v>
          </cell>
          <cell r="D45">
            <v>0</v>
          </cell>
          <cell r="E45">
            <v>0</v>
          </cell>
          <cell r="F45">
            <v>0</v>
          </cell>
          <cell r="G45">
            <v>31917.63200099998</v>
          </cell>
          <cell r="H45">
            <v>0</v>
          </cell>
        </row>
        <row r="46">
          <cell r="A46" t="str">
            <v>1.1.1.3.1.1.198</v>
          </cell>
          <cell r="B46" t="str">
            <v>JESUS IVAN MUÑOZ DIAZ</v>
          </cell>
          <cell r="C46">
            <v>127.23999999999978</v>
          </cell>
          <cell r="D46">
            <v>0</v>
          </cell>
          <cell r="E46">
            <v>0</v>
          </cell>
          <cell r="F46">
            <v>0</v>
          </cell>
          <cell r="G46">
            <v>127.23999999999978</v>
          </cell>
          <cell r="H46">
            <v>0</v>
          </cell>
        </row>
        <row r="47">
          <cell r="A47" t="str">
            <v>1.1.1.3.1.1.199</v>
          </cell>
          <cell r="B47" t="str">
            <v xml:space="preserve">PLANET MART SERVICES S.A DE C.V.  </v>
          </cell>
          <cell r="C47">
            <v>600371.93400298897</v>
          </cell>
          <cell r="D47">
            <v>0</v>
          </cell>
          <cell r="E47">
            <v>158372.58439999999</v>
          </cell>
          <cell r="F47">
            <v>395812.05639799993</v>
          </cell>
          <cell r="G47">
            <v>362932.46200498904</v>
          </cell>
          <cell r="H47">
            <v>0</v>
          </cell>
        </row>
        <row r="48">
          <cell r="A48" t="str">
            <v>1.1.1.3.1.1.260</v>
          </cell>
          <cell r="B48" t="str">
            <v xml:space="preserve">ORTHOPEDICS HADAR, S.A. DE C.V.  </v>
          </cell>
          <cell r="C48">
            <v>41494.945567999966</v>
          </cell>
          <cell r="D48">
            <v>0</v>
          </cell>
          <cell r="E48">
            <v>0</v>
          </cell>
          <cell r="F48">
            <v>41494.945568000003</v>
          </cell>
          <cell r="G48">
            <v>0</v>
          </cell>
          <cell r="H48">
            <v>0</v>
          </cell>
        </row>
        <row r="49">
          <cell r="A49" t="str">
            <v>1.1.1.3.1.1.277</v>
          </cell>
          <cell r="B49" t="str">
            <v xml:space="preserve">CENTRO HOSPITALARIO MAC S.A. DE C.V.  </v>
          </cell>
          <cell r="C49">
            <v>140329.57319800003</v>
          </cell>
          <cell r="D49">
            <v>0</v>
          </cell>
          <cell r="E49">
            <v>14393.28</v>
          </cell>
          <cell r="F49">
            <v>0</v>
          </cell>
          <cell r="G49">
            <v>154722.85319800003</v>
          </cell>
          <cell r="H49">
            <v>0</v>
          </cell>
        </row>
        <row r="50">
          <cell r="A50" t="str">
            <v>1.1.1.3.1.1.283</v>
          </cell>
          <cell r="B50" t="str">
            <v xml:space="preserve">SERVICIENTIFICA-MEDICA S.A. DE C.V.  </v>
          </cell>
          <cell r="C50">
            <v>0</v>
          </cell>
          <cell r="D50">
            <v>0</v>
          </cell>
          <cell r="E50">
            <v>5000279.3423999986</v>
          </cell>
          <cell r="F50">
            <v>1186489.76</v>
          </cell>
          <cell r="G50">
            <v>3813789.5823989981</v>
          </cell>
          <cell r="H50">
            <v>0</v>
          </cell>
        </row>
        <row r="51">
          <cell r="A51" t="str">
            <v>1.1.1.3.1.1.318</v>
          </cell>
          <cell r="B51" t="str">
            <v xml:space="preserve">RECYORTOPEDICS S.A. DE C.V.  </v>
          </cell>
          <cell r="C51">
            <v>5663.1200000000536</v>
          </cell>
          <cell r="D51">
            <v>0</v>
          </cell>
          <cell r="E51">
            <v>31216.910800000001</v>
          </cell>
          <cell r="F51">
            <v>0</v>
          </cell>
          <cell r="G51">
            <v>36880.030800000051</v>
          </cell>
          <cell r="H51">
            <v>0</v>
          </cell>
        </row>
        <row r="52">
          <cell r="A52" t="str">
            <v>1.1.1.3.1.1.331</v>
          </cell>
          <cell r="B52" t="str">
            <v xml:space="preserve">TEMPO MEDICAL, SA DE CV  </v>
          </cell>
          <cell r="C52">
            <v>440.00006399999984</v>
          </cell>
          <cell r="D52">
            <v>0</v>
          </cell>
          <cell r="E52">
            <v>533.6</v>
          </cell>
          <cell r="F52">
            <v>0</v>
          </cell>
          <cell r="G52">
            <v>973.60006399999986</v>
          </cell>
          <cell r="H52">
            <v>0</v>
          </cell>
        </row>
        <row r="53">
          <cell r="A53" t="str">
            <v>1.1.1.3.1.1.335</v>
          </cell>
          <cell r="B53" t="str">
            <v xml:space="preserve">PLATINUM MEDIC SOLUTIONS, S.A. DE C.V.  </v>
          </cell>
          <cell r="C53">
            <v>65552.806400999776</v>
          </cell>
          <cell r="D53">
            <v>0</v>
          </cell>
          <cell r="E53">
            <v>14393.28</v>
          </cell>
          <cell r="F53">
            <v>79946.0864</v>
          </cell>
          <cell r="G53">
            <v>0</v>
          </cell>
          <cell r="H53">
            <v>0</v>
          </cell>
        </row>
        <row r="54">
          <cell r="A54" t="str">
            <v>1.1.1.3.1.1.349</v>
          </cell>
          <cell r="B54" t="str">
            <v xml:space="preserve">ORTOPEDIA ALCANTARA S.C.  </v>
          </cell>
          <cell r="C54">
            <v>0</v>
          </cell>
          <cell r="D54">
            <v>0</v>
          </cell>
          <cell r="E54">
            <v>27260.000115999999</v>
          </cell>
          <cell r="F54">
            <v>27260.000115999999</v>
          </cell>
          <cell r="G54">
            <v>0</v>
          </cell>
          <cell r="H54">
            <v>0</v>
          </cell>
        </row>
        <row r="55">
          <cell r="A55" t="str">
            <v>1.1.1.3.1.1.363</v>
          </cell>
          <cell r="B55" t="str">
            <v xml:space="preserve">GENERICOS INYECTABLES DE GUADALAJARA SA DE CV  </v>
          </cell>
          <cell r="C55">
            <v>0</v>
          </cell>
          <cell r="D55">
            <v>0</v>
          </cell>
          <cell r="E55">
            <v>15607.8</v>
          </cell>
          <cell r="F55">
            <v>7803.9000000000005</v>
          </cell>
          <cell r="G55">
            <v>7803.8999999999987</v>
          </cell>
          <cell r="H55">
            <v>0</v>
          </cell>
        </row>
        <row r="56">
          <cell r="A56" t="str">
            <v>1.1.1.3.1.1.373</v>
          </cell>
          <cell r="B56" t="str">
            <v xml:space="preserve">PROVEEDORA GENUS S.A. DE C.V.  </v>
          </cell>
          <cell r="C56">
            <v>0</v>
          </cell>
          <cell r="D56">
            <v>0</v>
          </cell>
          <cell r="E56">
            <v>34692.351999999999</v>
          </cell>
          <cell r="F56">
            <v>34692.352002</v>
          </cell>
          <cell r="G56">
            <v>0</v>
          </cell>
          <cell r="H56">
            <v>0</v>
          </cell>
        </row>
        <row r="57">
          <cell r="A57" t="str">
            <v>1.1.1.3.1.1.376</v>
          </cell>
          <cell r="B57" t="str">
            <v xml:space="preserve">ORTOLAP DEL SURESTE SA DE CV  </v>
          </cell>
          <cell r="C57">
            <v>117977.8348</v>
          </cell>
          <cell r="D57">
            <v>0</v>
          </cell>
          <cell r="E57">
            <v>0</v>
          </cell>
          <cell r="F57">
            <v>0</v>
          </cell>
          <cell r="G57">
            <v>117977.8348</v>
          </cell>
          <cell r="H57">
            <v>0</v>
          </cell>
        </row>
        <row r="58">
          <cell r="A58" t="str">
            <v>1.1.1.3.1.1.384</v>
          </cell>
          <cell r="B58" t="str">
            <v xml:space="preserve">SURGICAL SKILLS SC  </v>
          </cell>
          <cell r="C58">
            <v>11948</v>
          </cell>
          <cell r="D58">
            <v>0</v>
          </cell>
          <cell r="E58">
            <v>0</v>
          </cell>
          <cell r="F58">
            <v>9048</v>
          </cell>
          <cell r="G58">
            <v>2900</v>
          </cell>
          <cell r="H58">
            <v>0</v>
          </cell>
        </row>
        <row r="59">
          <cell r="A59" t="str">
            <v>1.1.1.3.1.1.388</v>
          </cell>
          <cell r="B59" t="str">
            <v>KARINA ALEJANDRA MEDINA TENA</v>
          </cell>
          <cell r="C59">
            <v>39144.780001000006</v>
          </cell>
          <cell r="D59">
            <v>0</v>
          </cell>
          <cell r="E59">
            <v>84159.160000000018</v>
          </cell>
          <cell r="F59">
            <v>39144.780000000013</v>
          </cell>
          <cell r="G59">
            <v>84159.160001000011</v>
          </cell>
          <cell r="H59">
            <v>0</v>
          </cell>
        </row>
        <row r="60">
          <cell r="A60" t="str">
            <v>1.1.1.3.1.1.399</v>
          </cell>
          <cell r="B60" t="str">
            <v xml:space="preserve">CIDESPA, S.A. DE C.V.  </v>
          </cell>
          <cell r="C60">
            <v>0</v>
          </cell>
          <cell r="D60">
            <v>0</v>
          </cell>
          <cell r="E60">
            <v>50731.660979999993</v>
          </cell>
          <cell r="F60">
            <v>50731.660981000001</v>
          </cell>
          <cell r="G60">
            <v>0</v>
          </cell>
          <cell r="H60">
            <v>0</v>
          </cell>
        </row>
        <row r="61">
          <cell r="A61" t="str">
            <v>1.1.1.3.1.1.406</v>
          </cell>
          <cell r="B61" t="str">
            <v xml:space="preserve">CADE INSTRUMENTS &amp;amp; TECH, S.A. DE C.V.  </v>
          </cell>
          <cell r="C61">
            <v>10922.281598000001</v>
          </cell>
          <cell r="D61">
            <v>0</v>
          </cell>
          <cell r="E61">
            <v>4373.2464</v>
          </cell>
          <cell r="F61">
            <v>10922.2816</v>
          </cell>
          <cell r="G61">
            <v>4373.2463980000011</v>
          </cell>
          <cell r="H61">
            <v>0</v>
          </cell>
        </row>
        <row r="62">
          <cell r="A62" t="str">
            <v>1.1.1.3.1.1.417</v>
          </cell>
          <cell r="B62" t="str">
            <v xml:space="preserve">PROINSOR S.A.S. DE C.V.  </v>
          </cell>
          <cell r="C62">
            <v>0</v>
          </cell>
          <cell r="D62">
            <v>0</v>
          </cell>
          <cell r="E62">
            <v>17712.155999999999</v>
          </cell>
          <cell r="F62">
            <v>17712.155999999999</v>
          </cell>
          <cell r="G62">
            <v>0</v>
          </cell>
          <cell r="H62">
            <v>0</v>
          </cell>
        </row>
        <row r="63">
          <cell r="A63" t="str">
            <v>1.1.1.3.1.1.433</v>
          </cell>
          <cell r="B63" t="str">
            <v xml:space="preserve">INTEGRADORA GENESIS, S.A. DE C.V.  </v>
          </cell>
          <cell r="C63">
            <v>0</v>
          </cell>
          <cell r="D63">
            <v>0</v>
          </cell>
          <cell r="E63">
            <v>73370.900160000005</v>
          </cell>
          <cell r="F63">
            <v>73370.900160000005</v>
          </cell>
          <cell r="G63">
            <v>0</v>
          </cell>
          <cell r="H63">
            <v>0</v>
          </cell>
        </row>
        <row r="64">
          <cell r="A64" t="str">
            <v>1.1.1.3.1.1.434</v>
          </cell>
          <cell r="B64" t="str">
            <v>JUANA ROSA ROJAS VENEGAS</v>
          </cell>
          <cell r="C64">
            <v>0</v>
          </cell>
          <cell r="D64">
            <v>0</v>
          </cell>
          <cell r="E64">
            <v>10070.000019999999</v>
          </cell>
          <cell r="F64">
            <v>10070.000019999999</v>
          </cell>
          <cell r="G64">
            <v>0</v>
          </cell>
          <cell r="H64">
            <v>0</v>
          </cell>
        </row>
        <row r="65">
          <cell r="A65" t="str">
            <v>1.1.1.3.1.1.438</v>
          </cell>
          <cell r="B65" t="str">
            <v>YAZMIN CUADROS SANTILLAN</v>
          </cell>
          <cell r="C65">
            <v>0</v>
          </cell>
          <cell r="D65">
            <v>0</v>
          </cell>
          <cell r="E65">
            <v>33999.999967999996</v>
          </cell>
          <cell r="F65">
            <v>33999.999967999996</v>
          </cell>
          <cell r="G65">
            <v>0</v>
          </cell>
          <cell r="H65">
            <v>0</v>
          </cell>
        </row>
        <row r="66">
          <cell r="A66" t="str">
            <v>1.1.1.3.1.1.439</v>
          </cell>
          <cell r="B66" t="str">
            <v>OSCAR ENRIQUE VARGAS RACINES</v>
          </cell>
          <cell r="C66">
            <v>0</v>
          </cell>
          <cell r="D66">
            <v>0</v>
          </cell>
          <cell r="E66">
            <v>6866.7800800000005</v>
          </cell>
          <cell r="F66">
            <v>6866.7800800000014</v>
          </cell>
          <cell r="G66">
            <v>0</v>
          </cell>
          <cell r="H66">
            <v>0</v>
          </cell>
        </row>
        <row r="67">
          <cell r="A67" t="str">
            <v>1.1.1.3.1.1.440</v>
          </cell>
          <cell r="B67" t="str">
            <v>MARCO ANTONIO ROMÁN ZERTUCHE</v>
          </cell>
          <cell r="C67">
            <v>0</v>
          </cell>
          <cell r="D67">
            <v>0</v>
          </cell>
          <cell r="E67">
            <v>10799.6</v>
          </cell>
          <cell r="F67">
            <v>10799.6</v>
          </cell>
          <cell r="G67">
            <v>0</v>
          </cell>
          <cell r="H67">
            <v>0</v>
          </cell>
        </row>
        <row r="68">
          <cell r="A68" t="str">
            <v>1.1.1.3.1.1.441</v>
          </cell>
          <cell r="B68" t="str">
            <v>FEDERICO BORREGO MELODIO</v>
          </cell>
          <cell r="C68">
            <v>0</v>
          </cell>
          <cell r="D68">
            <v>0</v>
          </cell>
          <cell r="E68">
            <v>2640.0000359999999</v>
          </cell>
          <cell r="F68">
            <v>2640.0000359999999</v>
          </cell>
          <cell r="G68">
            <v>0</v>
          </cell>
          <cell r="H68">
            <v>0</v>
          </cell>
        </row>
        <row r="69">
          <cell r="A69" t="str">
            <v>1.1.1.3.2</v>
          </cell>
          <cell r="B69" t="str">
            <v xml:space="preserve"> A CARGO DE OTROS DEUDORES </v>
          </cell>
          <cell r="C69">
            <v>288729.72375575977</v>
          </cell>
          <cell r="D69">
            <v>0</v>
          </cell>
          <cell r="E69">
            <v>1880</v>
          </cell>
          <cell r="F69">
            <v>3016.0600999999997</v>
          </cell>
          <cell r="G69">
            <v>287593.66365575977</v>
          </cell>
          <cell r="H69">
            <v>0</v>
          </cell>
        </row>
        <row r="70">
          <cell r="A70" t="str">
            <v>1.1.1.3.2.3</v>
          </cell>
          <cell r="B70" t="str">
            <v xml:space="preserve"> FUNCIONARIOS Y EMPLEADOS </v>
          </cell>
          <cell r="C70">
            <v>20000.000000000011</v>
          </cell>
          <cell r="D70">
            <v>0</v>
          </cell>
          <cell r="E70">
            <v>0</v>
          </cell>
          <cell r="F70">
            <v>0</v>
          </cell>
          <cell r="G70">
            <v>20000.000000000011</v>
          </cell>
          <cell r="H70">
            <v>0</v>
          </cell>
        </row>
        <row r="71">
          <cell r="A71" t="str">
            <v>1.1.1.3.2.3.1</v>
          </cell>
          <cell r="B71" t="str">
            <v xml:space="preserve"> PRESTAMOS A EMPLEADOS DIRECTO </v>
          </cell>
          <cell r="C71">
            <v>20000</v>
          </cell>
          <cell r="D71">
            <v>0</v>
          </cell>
          <cell r="E71">
            <v>0</v>
          </cell>
          <cell r="F71">
            <v>0</v>
          </cell>
          <cell r="G71">
            <v>20000</v>
          </cell>
          <cell r="H71">
            <v>0</v>
          </cell>
        </row>
        <row r="72">
          <cell r="A72" t="str">
            <v>1.1.1.3.2.3.1.6</v>
          </cell>
          <cell r="B72" t="str">
            <v xml:space="preserve"> JULIO CESAR FUENTES MENDOZA </v>
          </cell>
          <cell r="C72">
            <v>20000</v>
          </cell>
          <cell r="D72">
            <v>0</v>
          </cell>
          <cell r="E72">
            <v>0</v>
          </cell>
          <cell r="F72">
            <v>0</v>
          </cell>
          <cell r="G72">
            <v>20000</v>
          </cell>
          <cell r="H72">
            <v>0</v>
          </cell>
        </row>
        <row r="73">
          <cell r="A73" t="str">
            <v>1.1.1.3.2.3.1.6.1</v>
          </cell>
          <cell r="B73" t="str">
            <v>JULIO CESAR FUENTES MENDOZA 12/08/2021 PRESTAMO PERSONAL 20,000.00 Tasa: 0.00 Plazo: 0 Sin definir</v>
          </cell>
          <cell r="C73">
            <v>20000</v>
          </cell>
          <cell r="D73">
            <v>0</v>
          </cell>
          <cell r="E73">
            <v>0</v>
          </cell>
          <cell r="F73">
            <v>0</v>
          </cell>
          <cell r="G73">
            <v>20000</v>
          </cell>
          <cell r="H73">
            <v>0</v>
          </cell>
        </row>
        <row r="74">
          <cell r="A74" t="str">
            <v>1.1.1.3.2.4</v>
          </cell>
          <cell r="B74" t="str">
            <v xml:space="preserve"> DEUDORES DIVERSOS </v>
          </cell>
          <cell r="C74">
            <v>24257.153755759748</v>
          </cell>
          <cell r="D74">
            <v>0</v>
          </cell>
          <cell r="E74">
            <v>1880</v>
          </cell>
          <cell r="F74">
            <v>1830.0600999999999</v>
          </cell>
          <cell r="G74">
            <v>24307.093655759749</v>
          </cell>
          <cell r="H74">
            <v>0</v>
          </cell>
        </row>
        <row r="75">
          <cell r="A75" t="str">
            <v>1.1.1.3.2.4.1</v>
          </cell>
          <cell r="B75" t="str">
            <v xml:space="preserve"> DEUDORES DIVERSOS </v>
          </cell>
          <cell r="C75">
            <v>24257.153755759748</v>
          </cell>
          <cell r="D75">
            <v>0</v>
          </cell>
          <cell r="E75">
            <v>1880</v>
          </cell>
          <cell r="F75">
            <v>1830.0600999999999</v>
          </cell>
          <cell r="G75">
            <v>24307.093655759749</v>
          </cell>
          <cell r="H75">
            <v>0</v>
          </cell>
        </row>
        <row r="76">
          <cell r="A76" t="str">
            <v>1.1.1.3.2.4.1.3</v>
          </cell>
          <cell r="B76" t="str">
            <v xml:space="preserve">CRESTA NARVARTE S.A. DE C.V.  </v>
          </cell>
          <cell r="C76">
            <v>464.99790775962902</v>
          </cell>
          <cell r="D76">
            <v>0</v>
          </cell>
          <cell r="E76">
            <v>1880</v>
          </cell>
          <cell r="F76">
            <v>0</v>
          </cell>
          <cell r="G76">
            <v>2344.997907759629</v>
          </cell>
          <cell r="H76">
            <v>0</v>
          </cell>
        </row>
        <row r="77">
          <cell r="A77" t="str">
            <v>1.1.1.3.2.4.1.7</v>
          </cell>
          <cell r="B77" t="str">
            <v xml:space="preserve">DIVERSOS  </v>
          </cell>
          <cell r="C77">
            <v>4405.9277480001329</v>
          </cell>
          <cell r="D77">
            <v>0</v>
          </cell>
          <cell r="E77">
            <v>0</v>
          </cell>
          <cell r="F77">
            <v>1830.0600999999999</v>
          </cell>
          <cell r="G77">
            <v>2575.8676480001332</v>
          </cell>
          <cell r="H77">
            <v>0</v>
          </cell>
        </row>
        <row r="78">
          <cell r="A78" t="str">
            <v>1.1.1.3.2.4.1.8</v>
          </cell>
          <cell r="B78" t="str">
            <v xml:space="preserve"> LOURDES VELAZQUEZ MERIN </v>
          </cell>
          <cell r="C78">
            <v>5443.0499999999884</v>
          </cell>
          <cell r="D78">
            <v>0</v>
          </cell>
          <cell r="E78">
            <v>0</v>
          </cell>
          <cell r="F78">
            <v>0</v>
          </cell>
          <cell r="G78">
            <v>5443.0499999999884</v>
          </cell>
          <cell r="H78">
            <v>0</v>
          </cell>
        </row>
        <row r="79">
          <cell r="A79" t="str">
            <v>1.1.1.3.2.4.1.11</v>
          </cell>
          <cell r="B79" t="str">
            <v>JULIO CESAR FUENTES MENDOZA</v>
          </cell>
          <cell r="C79">
            <v>13943.178</v>
          </cell>
          <cell r="D79">
            <v>0</v>
          </cell>
          <cell r="E79">
            <v>0</v>
          </cell>
          <cell r="F79">
            <v>0</v>
          </cell>
          <cell r="G79">
            <v>13943.178</v>
          </cell>
          <cell r="H79">
            <v>0</v>
          </cell>
        </row>
        <row r="80">
          <cell r="A80" t="str">
            <v>1.1.1.3.2.5</v>
          </cell>
          <cell r="B80" t="str">
            <v xml:space="preserve"> IMPUESTOS A FAVOR </v>
          </cell>
          <cell r="C80">
            <v>244472.56999999998</v>
          </cell>
          <cell r="D80">
            <v>0</v>
          </cell>
          <cell r="E80">
            <v>0</v>
          </cell>
          <cell r="F80">
            <v>1186</v>
          </cell>
          <cell r="G80">
            <v>243286.56999999998</v>
          </cell>
          <cell r="H80">
            <v>0</v>
          </cell>
        </row>
        <row r="81">
          <cell r="A81" t="str">
            <v>1.1.1.3.2.5.1</v>
          </cell>
          <cell r="B81" t="str">
            <v>IVA A FAVOR</v>
          </cell>
          <cell r="C81">
            <v>-0.15000000001600711</v>
          </cell>
          <cell r="D81">
            <v>0</v>
          </cell>
          <cell r="E81">
            <v>0</v>
          </cell>
          <cell r="F81">
            <v>0</v>
          </cell>
          <cell r="G81">
            <v>-0.15000000001600711</v>
          </cell>
          <cell r="H81">
            <v>0</v>
          </cell>
        </row>
        <row r="82">
          <cell r="A82" t="str">
            <v>1.1.1.3.2.5.2</v>
          </cell>
          <cell r="B82" t="str">
            <v xml:space="preserve"> ISR A FAVOR </v>
          </cell>
          <cell r="C82">
            <v>243286</v>
          </cell>
          <cell r="D82">
            <v>0</v>
          </cell>
          <cell r="E82">
            <v>0</v>
          </cell>
          <cell r="F82">
            <v>0</v>
          </cell>
          <cell r="G82">
            <v>243286</v>
          </cell>
          <cell r="H82">
            <v>0</v>
          </cell>
        </row>
        <row r="83">
          <cell r="A83" t="str">
            <v>1.1.1.3.2.5.2.1</v>
          </cell>
          <cell r="B83" t="str">
            <v>ISR  PERSONAS MORALES REGIMEN GENERAL A FAVOR</v>
          </cell>
          <cell r="C83">
            <v>243286</v>
          </cell>
          <cell r="D83">
            <v>0</v>
          </cell>
          <cell r="E83">
            <v>0</v>
          </cell>
          <cell r="F83">
            <v>0</v>
          </cell>
          <cell r="G83">
            <v>243286</v>
          </cell>
          <cell r="H83">
            <v>0</v>
          </cell>
        </row>
        <row r="84">
          <cell r="A84" t="str">
            <v>1.1.1.3.2.5.7</v>
          </cell>
          <cell r="B84" t="str">
            <v>PAGO DE LO INDEBIDO</v>
          </cell>
          <cell r="C84">
            <v>1186.7199999999998</v>
          </cell>
          <cell r="D84">
            <v>0</v>
          </cell>
          <cell r="E84">
            <v>0</v>
          </cell>
          <cell r="F84">
            <v>1186</v>
          </cell>
          <cell r="G84">
            <v>0.71999999999979991</v>
          </cell>
          <cell r="H84">
            <v>0</v>
          </cell>
        </row>
        <row r="85">
          <cell r="A85" t="str">
            <v>1.1.1.5</v>
          </cell>
          <cell r="B85" t="str">
            <v xml:space="preserve"> INVENTARIOS </v>
          </cell>
          <cell r="C85">
            <v>11460916.593058001</v>
          </cell>
          <cell r="D85">
            <v>0</v>
          </cell>
          <cell r="E85">
            <v>4111586.6807889966</v>
          </cell>
          <cell r="F85">
            <v>3781631.6602489972</v>
          </cell>
          <cell r="G85">
            <v>11790871.613597993</v>
          </cell>
          <cell r="H85">
            <v>0</v>
          </cell>
        </row>
        <row r="86">
          <cell r="A86" t="str">
            <v>1.1.1.5.1</v>
          </cell>
          <cell r="B86" t="str">
            <v xml:space="preserve"> PRODUCTOS TERMINADOS </v>
          </cell>
          <cell r="C86">
            <v>11460916.593057999</v>
          </cell>
          <cell r="D86">
            <v>0</v>
          </cell>
          <cell r="E86">
            <v>4111586.6807889966</v>
          </cell>
          <cell r="F86">
            <v>3781631.6602489972</v>
          </cell>
          <cell r="G86">
            <v>11790871.613597991</v>
          </cell>
          <cell r="H86">
            <v>0</v>
          </cell>
        </row>
        <row r="87">
          <cell r="A87" t="str">
            <v>1.1.1.5.1.1</v>
          </cell>
          <cell r="B87" t="str">
            <v xml:space="preserve"> ALMACÉN GENERAL </v>
          </cell>
          <cell r="C87">
            <v>11648038.322519999</v>
          </cell>
          <cell r="D87">
            <v>0</v>
          </cell>
          <cell r="E87">
            <v>4110924.1807889966</v>
          </cell>
          <cell r="F87">
            <v>3772005.3594599972</v>
          </cell>
          <cell r="G87">
            <v>11986957.143848991</v>
          </cell>
          <cell r="H87">
            <v>0</v>
          </cell>
        </row>
        <row r="88">
          <cell r="A88" t="str">
            <v>1.1.1.5.1.3</v>
          </cell>
          <cell r="B88" t="str">
            <v xml:space="preserve"> ALMACEN REMISIONES </v>
          </cell>
          <cell r="C88">
            <v>61621.096865000385</v>
          </cell>
          <cell r="D88">
            <v>0</v>
          </cell>
          <cell r="E88">
            <v>0</v>
          </cell>
          <cell r="F88">
            <v>2274.3007889999999</v>
          </cell>
          <cell r="G88">
            <v>59346.796076000384</v>
          </cell>
          <cell r="H88">
            <v>0</v>
          </cell>
        </row>
        <row r="89">
          <cell r="A89" t="str">
            <v>1.1.1.5.1.4</v>
          </cell>
          <cell r="B89" t="str">
            <v xml:space="preserve"> ALMACÉN CONSIGNACION </v>
          </cell>
          <cell r="C89">
            <v>-4736.3177789999954</v>
          </cell>
          <cell r="D89">
            <v>0</v>
          </cell>
          <cell r="E89">
            <v>662.5</v>
          </cell>
          <cell r="F89">
            <v>0</v>
          </cell>
          <cell r="G89">
            <v>-4073.8177789999954</v>
          </cell>
          <cell r="H89">
            <v>0</v>
          </cell>
        </row>
        <row r="90">
          <cell r="A90" t="str">
            <v>1.1.1.5.1.5</v>
          </cell>
          <cell r="B90" t="str">
            <v xml:space="preserve"> ALMACÉN QUERÉTARO </v>
          </cell>
          <cell r="C90">
            <v>-1603.5287360000411</v>
          </cell>
          <cell r="D90">
            <v>0</v>
          </cell>
          <cell r="E90">
            <v>0</v>
          </cell>
          <cell r="F90">
            <v>0</v>
          </cell>
          <cell r="G90">
            <v>-1603.5287360000411</v>
          </cell>
          <cell r="H90">
            <v>0</v>
          </cell>
        </row>
        <row r="91">
          <cell r="A91" t="str">
            <v>1.1.1.5.1.6</v>
          </cell>
          <cell r="B91" t="str">
            <v xml:space="preserve"> ALMACÉN MEDSTENT </v>
          </cell>
          <cell r="C91">
            <v>-242402.98396699916</v>
          </cell>
          <cell r="D91">
            <v>0</v>
          </cell>
          <cell r="E91">
            <v>0</v>
          </cell>
          <cell r="F91">
            <v>7352</v>
          </cell>
          <cell r="G91">
            <v>-249754.98396699916</v>
          </cell>
          <cell r="H91">
            <v>0</v>
          </cell>
        </row>
        <row r="92">
          <cell r="A92" t="str">
            <v>1.1.1.9</v>
          </cell>
          <cell r="B92" t="str">
            <v xml:space="preserve"> PAGOS ANTICIPADOS </v>
          </cell>
          <cell r="C92">
            <v>1474584.8421922403</v>
          </cell>
          <cell r="D92">
            <v>0</v>
          </cell>
          <cell r="E92">
            <v>332025.44</v>
          </cell>
          <cell r="F92">
            <v>306735.81</v>
          </cell>
          <cell r="G92">
            <v>1499874.4721922404</v>
          </cell>
          <cell r="H92">
            <v>0</v>
          </cell>
        </row>
        <row r="93">
          <cell r="A93" t="str">
            <v>1.1.1.9.1</v>
          </cell>
          <cell r="B93" t="str">
            <v xml:space="preserve"> ANTICIPO A PROVEEDORES </v>
          </cell>
          <cell r="C93">
            <v>1413035.2121922404</v>
          </cell>
          <cell r="D93">
            <v>0</v>
          </cell>
          <cell r="E93">
            <v>182336.52</v>
          </cell>
          <cell r="F93">
            <v>180336.52</v>
          </cell>
          <cell r="G93">
            <v>1415035.2121922404</v>
          </cell>
          <cell r="H93">
            <v>0</v>
          </cell>
        </row>
        <row r="94">
          <cell r="A94" t="str">
            <v>1.1.1.9.1.1</v>
          </cell>
          <cell r="B94" t="str">
            <v xml:space="preserve"> ANTICIPO A PROVEEDORES NACIONAL </v>
          </cell>
          <cell r="C94">
            <v>1413035.2121922404</v>
          </cell>
          <cell r="D94">
            <v>0</v>
          </cell>
          <cell r="E94">
            <v>182336.52</v>
          </cell>
          <cell r="F94">
            <v>180336.52</v>
          </cell>
          <cell r="G94">
            <v>1415035.2121922404</v>
          </cell>
          <cell r="H94">
            <v>0</v>
          </cell>
        </row>
        <row r="95">
          <cell r="A95" t="str">
            <v>1.1.1.9.1.1.2</v>
          </cell>
          <cell r="B95" t="str">
            <v xml:space="preserve">CRESTA NARVARTE S.A. DE C.V.  </v>
          </cell>
          <cell r="C95">
            <v>2586.2120922403592</v>
          </cell>
          <cell r="D95">
            <v>0</v>
          </cell>
          <cell r="E95">
            <v>142871</v>
          </cell>
          <cell r="F95">
            <v>140871</v>
          </cell>
          <cell r="G95">
            <v>4586.2120922403592</v>
          </cell>
          <cell r="H95">
            <v>0</v>
          </cell>
        </row>
        <row r="96">
          <cell r="A96" t="str">
            <v>1.1.1.9.1.1.4</v>
          </cell>
          <cell r="B96" t="str">
            <v xml:space="preserve">SMITH &amp;amp; NEPHEW, S.A DE, C.V  </v>
          </cell>
          <cell r="C96">
            <v>1400000</v>
          </cell>
          <cell r="D96">
            <v>0</v>
          </cell>
          <cell r="E96">
            <v>0</v>
          </cell>
          <cell r="F96">
            <v>0</v>
          </cell>
          <cell r="G96">
            <v>1400000</v>
          </cell>
          <cell r="H96">
            <v>0</v>
          </cell>
        </row>
        <row r="97">
          <cell r="A97" t="str">
            <v>1.1.1.9.1.1.10</v>
          </cell>
          <cell r="B97" t="str">
            <v xml:space="preserve">SERVICONTACTO CORPORATIVO Y MULTIEMPRESARIAL ARL, S.A. DE C.V.  </v>
          </cell>
          <cell r="C97">
            <v>0</v>
          </cell>
          <cell r="D97">
            <v>0</v>
          </cell>
          <cell r="E97">
            <v>36192</v>
          </cell>
          <cell r="F97">
            <v>36192</v>
          </cell>
          <cell r="G97">
            <v>0</v>
          </cell>
          <cell r="H97">
            <v>0</v>
          </cell>
        </row>
        <row r="98">
          <cell r="A98" t="str">
            <v>1.1.1.9.1.1.11</v>
          </cell>
          <cell r="B98" t="str">
            <v xml:space="preserve">SERVICIO GASOLINERO XOLA SA DE CV  </v>
          </cell>
          <cell r="C98">
            <v>10000</v>
          </cell>
          <cell r="D98">
            <v>0</v>
          </cell>
          <cell r="E98">
            <v>0</v>
          </cell>
          <cell r="F98">
            <v>0</v>
          </cell>
          <cell r="G98">
            <v>10000</v>
          </cell>
          <cell r="H98">
            <v>0</v>
          </cell>
        </row>
        <row r="99">
          <cell r="A99" t="str">
            <v>1.1.1.9.1.1.41</v>
          </cell>
          <cell r="B99" t="str">
            <v xml:space="preserve">MATTAR ISSI SERVICES S.A. DE C.V.  </v>
          </cell>
          <cell r="C99">
            <v>0</v>
          </cell>
          <cell r="D99">
            <v>0</v>
          </cell>
          <cell r="E99">
            <v>3273.52</v>
          </cell>
          <cell r="F99">
            <v>3273.52</v>
          </cell>
          <cell r="G99">
            <v>0</v>
          </cell>
          <cell r="H99">
            <v>0</v>
          </cell>
        </row>
        <row r="100">
          <cell r="A100" t="str">
            <v>1.1.1.9.1.1.52</v>
          </cell>
          <cell r="B100" t="str">
            <v>LOURDES VELAZQUEZ MERIN</v>
          </cell>
          <cell r="C100">
            <v>449</v>
          </cell>
          <cell r="D100">
            <v>0</v>
          </cell>
          <cell r="E100">
            <v>0</v>
          </cell>
          <cell r="F100">
            <v>0</v>
          </cell>
          <cell r="G100">
            <v>449</v>
          </cell>
          <cell r="H100">
            <v>0</v>
          </cell>
        </row>
        <row r="101">
          <cell r="A101" t="str">
            <v>1.1.1.9.7</v>
          </cell>
          <cell r="B101" t="str">
            <v xml:space="preserve"> SEGUROS Y FIANZAS PAGADAS POR ANTICIPADO </v>
          </cell>
          <cell r="C101">
            <v>61549.62999999999</v>
          </cell>
          <cell r="D101">
            <v>0</v>
          </cell>
          <cell r="E101">
            <v>3566.41</v>
          </cell>
          <cell r="F101">
            <v>0</v>
          </cell>
          <cell r="G101">
            <v>65116.039999999994</v>
          </cell>
          <cell r="H101">
            <v>0</v>
          </cell>
        </row>
        <row r="102">
          <cell r="A102" t="str">
            <v>1.1.1.9.7.1</v>
          </cell>
          <cell r="B102" t="str">
            <v xml:space="preserve"> SEGUROS Y FIANZAS PAGADOS POR ANTICIPADO NACIONAL </v>
          </cell>
          <cell r="C102">
            <v>61549.62999999999</v>
          </cell>
          <cell r="D102">
            <v>0</v>
          </cell>
          <cell r="E102">
            <v>3566.41</v>
          </cell>
          <cell r="F102">
            <v>0</v>
          </cell>
          <cell r="G102">
            <v>65116.039999999994</v>
          </cell>
          <cell r="H102">
            <v>0</v>
          </cell>
        </row>
        <row r="103">
          <cell r="A103" t="str">
            <v>1.1.1.9.7.1.1</v>
          </cell>
          <cell r="B103" t="str">
            <v xml:space="preserve">VOLKSWAGEN LEASING SA DE CV  </v>
          </cell>
          <cell r="C103">
            <v>61549.62999999999</v>
          </cell>
          <cell r="D103">
            <v>0</v>
          </cell>
          <cell r="E103">
            <v>3566.41</v>
          </cell>
          <cell r="F103">
            <v>0</v>
          </cell>
          <cell r="G103">
            <v>65116.039999999994</v>
          </cell>
          <cell r="H103">
            <v>0</v>
          </cell>
        </row>
        <row r="104">
          <cell r="A104" t="str">
            <v>1.1.1.9.13</v>
          </cell>
          <cell r="B104" t="str">
            <v xml:space="preserve"> ANTICIPO DE SALARIOS </v>
          </cell>
          <cell r="C104">
            <v>0</v>
          </cell>
          <cell r="D104">
            <v>0</v>
          </cell>
          <cell r="E104">
            <v>146122.51</v>
          </cell>
          <cell r="F104">
            <v>126399.29</v>
          </cell>
          <cell r="G104">
            <v>19723.220000000008</v>
          </cell>
          <cell r="H104">
            <v>0</v>
          </cell>
        </row>
        <row r="105">
          <cell r="A105" t="str">
            <v>1.1.1.9.13.1</v>
          </cell>
          <cell r="B105" t="str">
            <v xml:space="preserve"> ANTICIPO DE SALARIOS </v>
          </cell>
          <cell r="C105">
            <v>0</v>
          </cell>
          <cell r="D105">
            <v>0</v>
          </cell>
          <cell r="E105">
            <v>146122.51</v>
          </cell>
          <cell r="F105">
            <v>126399.29</v>
          </cell>
          <cell r="G105">
            <v>19723.220000000008</v>
          </cell>
          <cell r="H105">
            <v>0</v>
          </cell>
        </row>
        <row r="106">
          <cell r="A106" t="str">
            <v>1.1.1.9.13.1.1</v>
          </cell>
          <cell r="B106" t="str">
            <v xml:space="preserve">NOMINA  </v>
          </cell>
          <cell r="C106">
            <v>0</v>
          </cell>
          <cell r="D106">
            <v>0</v>
          </cell>
          <cell r="E106">
            <v>129240.85</v>
          </cell>
          <cell r="F106">
            <v>111498.39</v>
          </cell>
          <cell r="G106">
            <v>17742.460000000006</v>
          </cell>
          <cell r="H106">
            <v>0</v>
          </cell>
        </row>
        <row r="107">
          <cell r="A107" t="str">
            <v>1.1.1.9.13.1.9</v>
          </cell>
          <cell r="B107" t="str">
            <v>LEOPOLDO MELO GONZALEZ</v>
          </cell>
          <cell r="C107">
            <v>0</v>
          </cell>
          <cell r="D107">
            <v>0</v>
          </cell>
          <cell r="E107">
            <v>15536.66</v>
          </cell>
          <cell r="F107">
            <v>13555.9</v>
          </cell>
          <cell r="G107">
            <v>1980.7600000000002</v>
          </cell>
          <cell r="H107">
            <v>0</v>
          </cell>
        </row>
        <row r="108">
          <cell r="A108" t="str">
            <v>1.1.1.9.13.1.19</v>
          </cell>
          <cell r="B108" t="str">
            <v xml:space="preserve">ABIGAIL ZETINA  </v>
          </cell>
          <cell r="C108">
            <v>0</v>
          </cell>
          <cell r="D108">
            <v>0</v>
          </cell>
          <cell r="E108">
            <v>1345</v>
          </cell>
          <cell r="F108">
            <v>1345</v>
          </cell>
          <cell r="G108">
            <v>0</v>
          </cell>
          <cell r="H108">
            <v>0</v>
          </cell>
        </row>
        <row r="109">
          <cell r="A109" t="str">
            <v>1.1.1.10</v>
          </cell>
          <cell r="B109" t="str">
            <v xml:space="preserve"> OTROS ACTIVOS A CORTO PLAZO </v>
          </cell>
          <cell r="C109">
            <v>1929894.12609643</v>
          </cell>
          <cell r="D109">
            <v>0</v>
          </cell>
          <cell r="E109">
            <v>952335.61655599962</v>
          </cell>
          <cell r="F109">
            <v>366618.50025600009</v>
          </cell>
          <cell r="G109">
            <v>2515611.2423964296</v>
          </cell>
          <cell r="H109">
            <v>0</v>
          </cell>
        </row>
        <row r="110">
          <cell r="A110" t="str">
            <v>1.1.1.10.1</v>
          </cell>
          <cell r="B110" t="str">
            <v xml:space="preserve"> IMPUESTOS ACREDITABLES PAGADOS </v>
          </cell>
          <cell r="C110">
            <v>-1022.6932511700079</v>
          </cell>
          <cell r="D110">
            <v>0</v>
          </cell>
          <cell r="E110">
            <v>183332.4602559999</v>
          </cell>
          <cell r="F110">
            <v>183332.46</v>
          </cell>
          <cell r="G110">
            <v>-1022.6929951700959</v>
          </cell>
          <cell r="H110">
            <v>0</v>
          </cell>
        </row>
        <row r="111">
          <cell r="A111" t="str">
            <v>1.1.1.10.1.1</v>
          </cell>
          <cell r="B111" t="str">
            <v xml:space="preserve"> IVA ACREDITABLE PAGADO </v>
          </cell>
          <cell r="C111">
            <v>-1022.690051170066</v>
          </cell>
          <cell r="D111">
            <v>0</v>
          </cell>
          <cell r="E111">
            <v>183332.4602559999</v>
          </cell>
          <cell r="F111">
            <v>183332.46</v>
          </cell>
          <cell r="G111">
            <v>-1022.689795170154</v>
          </cell>
          <cell r="H111">
            <v>0</v>
          </cell>
        </row>
        <row r="112">
          <cell r="A112" t="str">
            <v>1.1.1.10.1.1.1</v>
          </cell>
          <cell r="B112" t="str">
            <v>IVA ACREDITABLE 16% PAGADO</v>
          </cell>
          <cell r="C112">
            <v>-1022.690051170066</v>
          </cell>
          <cell r="D112">
            <v>0</v>
          </cell>
          <cell r="E112">
            <v>183332.4602559999</v>
          </cell>
          <cell r="F112">
            <v>183332.46</v>
          </cell>
          <cell r="G112">
            <v>-1022.689795170154</v>
          </cell>
          <cell r="H112">
            <v>0</v>
          </cell>
        </row>
        <row r="113">
          <cell r="A113" t="str">
            <v>1.1.1.10.2</v>
          </cell>
          <cell r="B113" t="str">
            <v xml:space="preserve"> IMPUESTOS ACREDITABLES POR PAGAR </v>
          </cell>
          <cell r="C113">
            <v>1930656.2093475999</v>
          </cell>
          <cell r="D113">
            <v>0</v>
          </cell>
          <cell r="E113">
            <v>768739.35629999964</v>
          </cell>
          <cell r="F113">
            <v>183022.04025600009</v>
          </cell>
          <cell r="G113">
            <v>2516373.5253915996</v>
          </cell>
          <cell r="H113">
            <v>0</v>
          </cell>
        </row>
        <row r="114">
          <cell r="A114" t="str">
            <v>1.1.1.10.2.1</v>
          </cell>
          <cell r="B114" t="str">
            <v xml:space="preserve"> IVA PENDIENTE DE PAGO </v>
          </cell>
          <cell r="C114">
            <v>1930656.2094475999</v>
          </cell>
          <cell r="D114">
            <v>0</v>
          </cell>
          <cell r="E114">
            <v>768739.35629999964</v>
          </cell>
          <cell r="F114">
            <v>183022.04025600009</v>
          </cell>
          <cell r="G114">
            <v>2516373.5254915995</v>
          </cell>
          <cell r="H114">
            <v>0</v>
          </cell>
        </row>
        <row r="115">
          <cell r="A115" t="str">
            <v>1.1.1.10.2.1.1</v>
          </cell>
          <cell r="B115" t="str">
            <v>IVA ACREDITABLE 16% PENDIENTE DE PAGO</v>
          </cell>
          <cell r="C115">
            <v>1930656.2094475999</v>
          </cell>
          <cell r="D115">
            <v>0</v>
          </cell>
          <cell r="E115">
            <v>768739.35629999964</v>
          </cell>
          <cell r="F115">
            <v>183022.04025600009</v>
          </cell>
          <cell r="G115">
            <v>2516373.5254915995</v>
          </cell>
          <cell r="H115">
            <v>0</v>
          </cell>
        </row>
        <row r="116">
          <cell r="A116" t="str">
            <v>1.1.1.10.5</v>
          </cell>
          <cell r="B116" t="str">
            <v xml:space="preserve"> ESTIMULOS FISCALES </v>
          </cell>
          <cell r="C116">
            <v>260.61000000000058</v>
          </cell>
          <cell r="D116">
            <v>0</v>
          </cell>
          <cell r="E116">
            <v>263.8</v>
          </cell>
          <cell r="F116">
            <v>264</v>
          </cell>
          <cell r="G116">
            <v>260.41000000000059</v>
          </cell>
          <cell r="H116">
            <v>0</v>
          </cell>
        </row>
        <row r="117">
          <cell r="A117" t="str">
            <v>1.1.1.10.5.1</v>
          </cell>
          <cell r="B117" t="str">
            <v xml:space="preserve"> SUBSIDIO AL EMPLEO POR APLICAR </v>
          </cell>
          <cell r="C117">
            <v>260.61000000000058</v>
          </cell>
          <cell r="D117">
            <v>0</v>
          </cell>
          <cell r="E117">
            <v>263.8</v>
          </cell>
          <cell r="F117">
            <v>264</v>
          </cell>
          <cell r="G117">
            <v>260.41000000000059</v>
          </cell>
          <cell r="H117">
            <v>0</v>
          </cell>
        </row>
        <row r="118">
          <cell r="A118" t="str">
            <v>1.1.1.10.5.1.1</v>
          </cell>
          <cell r="B118" t="str">
            <v>SUBSIDIO AL EMPLEO POR APLICAR</v>
          </cell>
          <cell r="C118">
            <v>260.61000000000058</v>
          </cell>
          <cell r="D118">
            <v>0</v>
          </cell>
          <cell r="E118">
            <v>263.8</v>
          </cell>
          <cell r="F118">
            <v>264</v>
          </cell>
          <cell r="G118">
            <v>260.41000000000059</v>
          </cell>
          <cell r="H118">
            <v>0</v>
          </cell>
        </row>
        <row r="119">
          <cell r="A119" t="str">
            <v>1.1.2</v>
          </cell>
          <cell r="B119" t="str">
            <v xml:space="preserve"> ACTIVOS A LARGO PLAZO </v>
          </cell>
          <cell r="C119">
            <v>3256786.9204000379</v>
          </cell>
          <cell r="D119">
            <v>0</v>
          </cell>
          <cell r="E119">
            <v>121440.52</v>
          </cell>
          <cell r="F119">
            <v>64130.762500000041</v>
          </cell>
          <cell r="G119">
            <v>3314096.6779000373</v>
          </cell>
          <cell r="H119">
            <v>0</v>
          </cell>
        </row>
        <row r="120">
          <cell r="A120" t="str">
            <v>1.1.2.1</v>
          </cell>
          <cell r="B120" t="str">
            <v xml:space="preserve"> PROPIEDADES, PLANTA Y EQUIPO </v>
          </cell>
          <cell r="C120">
            <v>3169856.480400038</v>
          </cell>
          <cell r="D120">
            <v>0</v>
          </cell>
          <cell r="E120">
            <v>121440.52</v>
          </cell>
          <cell r="F120">
            <v>64130.762500000041</v>
          </cell>
          <cell r="G120">
            <v>3227166.2379000373</v>
          </cell>
          <cell r="H120">
            <v>0</v>
          </cell>
        </row>
        <row r="121">
          <cell r="A121" t="str">
            <v>1.1.2.1.2</v>
          </cell>
          <cell r="B121" t="str">
            <v xml:space="preserve"> COMPONENTES SUJETOS A DEPRECIACION </v>
          </cell>
          <cell r="C121">
            <v>10925791.3191</v>
          </cell>
          <cell r="D121">
            <v>0</v>
          </cell>
          <cell r="E121">
            <v>121440.52</v>
          </cell>
          <cell r="F121">
            <v>0</v>
          </cell>
          <cell r="G121">
            <v>11047231.8391</v>
          </cell>
          <cell r="H121">
            <v>0</v>
          </cell>
        </row>
        <row r="122">
          <cell r="A122" t="str">
            <v>1.1.2.1.2.2</v>
          </cell>
          <cell r="B122" t="str">
            <v xml:space="preserve"> MAQUINARIA Y EQUIPO </v>
          </cell>
          <cell r="C122">
            <v>7399085.2199999997</v>
          </cell>
          <cell r="D122">
            <v>0</v>
          </cell>
          <cell r="E122">
            <v>0</v>
          </cell>
          <cell r="F122">
            <v>0</v>
          </cell>
          <cell r="G122">
            <v>7399085.2199999997</v>
          </cell>
          <cell r="H122">
            <v>0</v>
          </cell>
        </row>
        <row r="123">
          <cell r="A123" t="str">
            <v>1.1.2.1.2.2.1</v>
          </cell>
          <cell r="B123" t="str">
            <v xml:space="preserve"> MAQUINARIA Y EQUIPO </v>
          </cell>
          <cell r="C123">
            <v>7399085.2199999997</v>
          </cell>
          <cell r="D123">
            <v>0</v>
          </cell>
          <cell r="E123">
            <v>0</v>
          </cell>
          <cell r="F123">
            <v>0</v>
          </cell>
          <cell r="G123">
            <v>7399085.2199999997</v>
          </cell>
          <cell r="H123">
            <v>0</v>
          </cell>
        </row>
        <row r="124">
          <cell r="A124" t="str">
            <v>1.1.2.1.2.2.1.2</v>
          </cell>
          <cell r="B124" t="str">
            <v>MAQUINARIA Y EQUIPO</v>
          </cell>
          <cell r="C124">
            <v>6713370.2999999998</v>
          </cell>
          <cell r="D124">
            <v>0</v>
          </cell>
          <cell r="E124">
            <v>0</v>
          </cell>
          <cell r="F124">
            <v>0</v>
          </cell>
          <cell r="G124">
            <v>6713370.2999999998</v>
          </cell>
          <cell r="H124">
            <v>0</v>
          </cell>
        </row>
        <row r="125">
          <cell r="A125" t="str">
            <v>1.1.2.1.2.3</v>
          </cell>
          <cell r="B125" t="str">
            <v xml:space="preserve"> EQUIPO DE TRANSPORTE </v>
          </cell>
          <cell r="C125">
            <v>74870.69</v>
          </cell>
          <cell r="D125">
            <v>0</v>
          </cell>
          <cell r="E125">
            <v>121440.52</v>
          </cell>
          <cell r="F125">
            <v>0</v>
          </cell>
          <cell r="G125">
            <v>196311.21000000002</v>
          </cell>
          <cell r="H125">
            <v>0</v>
          </cell>
        </row>
        <row r="126">
          <cell r="A126" t="str">
            <v>1.1.2.1.2.3.1</v>
          </cell>
          <cell r="B126" t="str">
            <v xml:space="preserve"> EQUIPO DE TRANSPORTE </v>
          </cell>
          <cell r="C126">
            <v>74870.69</v>
          </cell>
          <cell r="D126">
            <v>0</v>
          </cell>
          <cell r="E126">
            <v>121440.52</v>
          </cell>
          <cell r="F126">
            <v>0</v>
          </cell>
          <cell r="G126">
            <v>196311.21000000002</v>
          </cell>
          <cell r="H126">
            <v>0</v>
          </cell>
        </row>
        <row r="127">
          <cell r="A127" t="str">
            <v>1.1.2.1.2.4</v>
          </cell>
          <cell r="B127" t="str">
            <v xml:space="preserve"> MOBILIARIO Y EQUIPO DE OFICINA </v>
          </cell>
          <cell r="C127">
            <v>12357.29</v>
          </cell>
          <cell r="D127">
            <v>0</v>
          </cell>
          <cell r="E127">
            <v>0</v>
          </cell>
          <cell r="F127">
            <v>0</v>
          </cell>
          <cell r="G127">
            <v>12357.29</v>
          </cell>
          <cell r="H127">
            <v>0</v>
          </cell>
        </row>
        <row r="128">
          <cell r="A128" t="str">
            <v>1.1.2.1.2.4.1</v>
          </cell>
          <cell r="B128" t="str">
            <v xml:space="preserve"> MOBILIARIO Y EQUIPO DE OFICINA </v>
          </cell>
          <cell r="C128">
            <v>12357.29</v>
          </cell>
          <cell r="D128">
            <v>0</v>
          </cell>
          <cell r="E128">
            <v>0</v>
          </cell>
          <cell r="F128">
            <v>0</v>
          </cell>
          <cell r="G128">
            <v>12357.29</v>
          </cell>
          <cell r="H128">
            <v>0</v>
          </cell>
        </row>
        <row r="129">
          <cell r="A129" t="str">
            <v>1.1.2.1.2.4.1.1</v>
          </cell>
          <cell r="B129" t="str">
            <v>MOBILIARIO Y EQUIPO DE OFICINA</v>
          </cell>
          <cell r="C129">
            <v>8091</v>
          </cell>
          <cell r="D129">
            <v>0</v>
          </cell>
          <cell r="E129">
            <v>0</v>
          </cell>
          <cell r="F129">
            <v>0</v>
          </cell>
          <cell r="G129">
            <v>8091</v>
          </cell>
          <cell r="H129">
            <v>0</v>
          </cell>
        </row>
        <row r="130">
          <cell r="A130" t="str">
            <v>1.1.2.1.2.5</v>
          </cell>
          <cell r="B130" t="str">
            <v xml:space="preserve"> EQUIPO DE COMPUTO </v>
          </cell>
          <cell r="C130">
            <v>3413578.1191000002</v>
          </cell>
          <cell r="D130">
            <v>0</v>
          </cell>
          <cell r="E130">
            <v>0</v>
          </cell>
          <cell r="F130">
            <v>0</v>
          </cell>
          <cell r="G130">
            <v>3413578.1191000002</v>
          </cell>
          <cell r="H130">
            <v>0</v>
          </cell>
        </row>
        <row r="131">
          <cell r="A131" t="str">
            <v>1.1.2.1.2.5.1</v>
          </cell>
          <cell r="B131" t="str">
            <v xml:space="preserve"> EQUIPO DE COMPUTO </v>
          </cell>
          <cell r="C131">
            <v>3413578.1191000002</v>
          </cell>
          <cell r="D131">
            <v>0</v>
          </cell>
          <cell r="E131">
            <v>0</v>
          </cell>
          <cell r="F131">
            <v>0</v>
          </cell>
          <cell r="G131">
            <v>3413578.1191000002</v>
          </cell>
          <cell r="H131">
            <v>0</v>
          </cell>
        </row>
        <row r="132">
          <cell r="A132" t="str">
            <v>1.1.2.1.2.5.1.1</v>
          </cell>
          <cell r="B132" t="str">
            <v>EQUIPO DE COMPUTO</v>
          </cell>
          <cell r="C132">
            <v>3378583.3</v>
          </cell>
          <cell r="D132">
            <v>0</v>
          </cell>
          <cell r="E132">
            <v>0</v>
          </cell>
          <cell r="F132">
            <v>0</v>
          </cell>
          <cell r="G132">
            <v>3378583.3</v>
          </cell>
          <cell r="H132">
            <v>0</v>
          </cell>
        </row>
        <row r="133">
          <cell r="A133" t="str">
            <v>1.1.2.1.2.16</v>
          </cell>
          <cell r="B133" t="str">
            <v xml:space="preserve"> OTROS ACTIVOS FIJOS </v>
          </cell>
          <cell r="C133">
            <v>25900</v>
          </cell>
          <cell r="D133">
            <v>0</v>
          </cell>
          <cell r="E133">
            <v>0</v>
          </cell>
          <cell r="F133">
            <v>0</v>
          </cell>
          <cell r="G133">
            <v>25900</v>
          </cell>
          <cell r="H133">
            <v>0</v>
          </cell>
        </row>
        <row r="134">
          <cell r="A134" t="str">
            <v>1.1.2.1.2.16.1</v>
          </cell>
          <cell r="B134" t="str">
            <v xml:space="preserve"> OTROS ACTIVOS FIJOS </v>
          </cell>
          <cell r="C134">
            <v>25900</v>
          </cell>
          <cell r="D134">
            <v>0</v>
          </cell>
          <cell r="E134">
            <v>0</v>
          </cell>
          <cell r="F134">
            <v>0</v>
          </cell>
          <cell r="G134">
            <v>25900</v>
          </cell>
          <cell r="H134">
            <v>0</v>
          </cell>
        </row>
        <row r="135">
          <cell r="A135" t="str">
            <v>1.1.2.1.2.16.1.4</v>
          </cell>
          <cell r="B135" t="str">
            <v>OTROS ACTIVOS FIJOS</v>
          </cell>
          <cell r="C135">
            <v>25900</v>
          </cell>
          <cell r="D135">
            <v>0</v>
          </cell>
          <cell r="E135">
            <v>0</v>
          </cell>
          <cell r="F135">
            <v>0</v>
          </cell>
          <cell r="G135">
            <v>25900</v>
          </cell>
          <cell r="H135">
            <v>0</v>
          </cell>
        </row>
        <row r="136">
          <cell r="A136" t="str">
            <v>1.1.2.1.3</v>
          </cell>
          <cell r="B136" t="str">
            <v xml:space="preserve"> DEPRECIACIONES ACUMULADAS </v>
          </cell>
          <cell r="C136">
            <v>0</v>
          </cell>
          <cell r="D136">
            <v>7755934.838699962</v>
          </cell>
          <cell r="E136">
            <v>0</v>
          </cell>
          <cell r="F136">
            <v>64130.762500000041</v>
          </cell>
          <cell r="G136">
            <v>0</v>
          </cell>
          <cell r="H136">
            <v>7820065.6011999622</v>
          </cell>
        </row>
        <row r="137">
          <cell r="A137" t="str">
            <v>1.1.2.1.3.2</v>
          </cell>
          <cell r="B137" t="str">
            <v>DEPRECIACION ACUMULADA DE MAQUINARIA  Y EQUIPO</v>
          </cell>
          <cell r="C137">
            <v>0</v>
          </cell>
          <cell r="D137">
            <v>4252015.1654999889</v>
          </cell>
          <cell r="E137">
            <v>0</v>
          </cell>
          <cell r="F137">
            <v>62203.433800000043</v>
          </cell>
          <cell r="G137">
            <v>0</v>
          </cell>
          <cell r="H137">
            <v>4314218.5992999887</v>
          </cell>
        </row>
        <row r="138">
          <cell r="A138" t="str">
            <v>1.1.2.1.3.3</v>
          </cell>
          <cell r="B138" t="str">
            <v>DEPRECIACION ACUMULADA DE EQUIPO DE TRANSPORTE</v>
          </cell>
          <cell r="C138">
            <v>0</v>
          </cell>
          <cell r="D138">
            <v>67071.675999999978</v>
          </cell>
          <cell r="E138">
            <v>0</v>
          </cell>
          <cell r="F138">
            <v>1559.806</v>
          </cell>
          <cell r="G138">
            <v>0</v>
          </cell>
          <cell r="H138">
            <v>68631.481999999975</v>
          </cell>
        </row>
        <row r="139">
          <cell r="A139" t="str">
            <v>1.1.2.1.3.4</v>
          </cell>
          <cell r="B139" t="str">
            <v>DEPRECIACION ACUMULADA DE MOBILIARIO Y EQUIPO DE OFICINA</v>
          </cell>
          <cell r="C139">
            <v>0</v>
          </cell>
          <cell r="D139">
            <v>7158.1195000000107</v>
          </cell>
          <cell r="E139">
            <v>0</v>
          </cell>
          <cell r="F139">
            <v>102.9757</v>
          </cell>
          <cell r="G139">
            <v>0</v>
          </cell>
          <cell r="H139">
            <v>7261.0952000000107</v>
          </cell>
        </row>
        <row r="140">
          <cell r="A140" t="str">
            <v>1.1.2.1.3.5</v>
          </cell>
          <cell r="B140" t="str">
            <v>DEPRECIACION ACUMULADA DE EQUIPO DE COMPUTO</v>
          </cell>
          <cell r="C140">
            <v>0</v>
          </cell>
          <cell r="D140">
            <v>3403789.8776999731</v>
          </cell>
          <cell r="E140">
            <v>0</v>
          </cell>
          <cell r="F140">
            <v>264.54700000000003</v>
          </cell>
          <cell r="G140">
            <v>0</v>
          </cell>
          <cell r="H140">
            <v>3404054.4246999728</v>
          </cell>
        </row>
        <row r="141">
          <cell r="A141" t="str">
            <v>1.1.2.1.3.16</v>
          </cell>
          <cell r="B141" t="str">
            <v>DEPRECIACION ACUMULADA DE OTROS ACTIVOS FIJOS</v>
          </cell>
          <cell r="C141">
            <v>0</v>
          </cell>
          <cell r="D141">
            <v>25900</v>
          </cell>
          <cell r="E141">
            <v>0</v>
          </cell>
          <cell r="F141">
            <v>0</v>
          </cell>
          <cell r="G141">
            <v>0</v>
          </cell>
          <cell r="H141">
            <v>25900</v>
          </cell>
        </row>
        <row r="142">
          <cell r="A142" t="str">
            <v>1.1.2.5</v>
          </cell>
          <cell r="B142" t="str">
            <v xml:space="preserve"> OTROS ACTIVOS A LARGO PLAZO </v>
          </cell>
          <cell r="C142">
            <v>86930.44</v>
          </cell>
          <cell r="D142">
            <v>0</v>
          </cell>
          <cell r="E142">
            <v>0</v>
          </cell>
          <cell r="F142">
            <v>0</v>
          </cell>
          <cell r="G142">
            <v>86930.44</v>
          </cell>
          <cell r="H142">
            <v>0</v>
          </cell>
        </row>
        <row r="143">
          <cell r="A143" t="str">
            <v>1.1.2.5.7</v>
          </cell>
          <cell r="B143" t="str">
            <v xml:space="preserve"> DEPOSITOS EN GARANTIA </v>
          </cell>
          <cell r="C143">
            <v>86930.44</v>
          </cell>
          <cell r="D143">
            <v>0</v>
          </cell>
          <cell r="E143">
            <v>0</v>
          </cell>
          <cell r="F143">
            <v>0</v>
          </cell>
          <cell r="G143">
            <v>86930.44</v>
          </cell>
          <cell r="H143">
            <v>0</v>
          </cell>
        </row>
        <row r="144">
          <cell r="A144" t="str">
            <v>1.1.2.5.7.2</v>
          </cell>
          <cell r="B144" t="str">
            <v xml:space="preserve"> DEPOSITOS EN GARANTIA DE ARRENDAMIENTO DE BIENES INMUEBLES </v>
          </cell>
          <cell r="C144">
            <v>86930.44</v>
          </cell>
          <cell r="D144">
            <v>0</v>
          </cell>
          <cell r="E144">
            <v>0</v>
          </cell>
          <cell r="F144">
            <v>0</v>
          </cell>
          <cell r="G144">
            <v>86930.44</v>
          </cell>
          <cell r="H144">
            <v>0</v>
          </cell>
        </row>
        <row r="145">
          <cell r="A145" t="str">
            <v>1.1.2.5.7.2.1</v>
          </cell>
          <cell r="B145" t="str">
            <v xml:space="preserve">DEPOSITOS EN GARANTIA  </v>
          </cell>
          <cell r="C145">
            <v>86930.44</v>
          </cell>
          <cell r="D145">
            <v>0</v>
          </cell>
          <cell r="E145">
            <v>0</v>
          </cell>
          <cell r="F145">
            <v>0</v>
          </cell>
          <cell r="G145">
            <v>86930.44</v>
          </cell>
          <cell r="H145">
            <v>0</v>
          </cell>
        </row>
        <row r="146">
          <cell r="A146" t="str">
            <v>1.2</v>
          </cell>
          <cell r="B146" t="str">
            <v xml:space="preserve"> PASIVO </v>
          </cell>
          <cell r="C146">
            <v>0</v>
          </cell>
          <cell r="D146">
            <v>16372787.86160288</v>
          </cell>
          <cell r="E146">
            <v>3558251.9753755182</v>
          </cell>
          <cell r="F146">
            <v>6971559.0140075181</v>
          </cell>
          <cell r="G146">
            <v>0</v>
          </cell>
          <cell r="H146">
            <v>19786094.900234893</v>
          </cell>
        </row>
        <row r="147">
          <cell r="A147" t="str">
            <v>1.2.1</v>
          </cell>
          <cell r="B147" t="str">
            <v xml:space="preserve"> PASIVOS A CORTO PLAZO </v>
          </cell>
          <cell r="C147">
            <v>0</v>
          </cell>
          <cell r="D147">
            <v>16372787.86160288</v>
          </cell>
          <cell r="E147">
            <v>3558251.9753755182</v>
          </cell>
          <cell r="F147">
            <v>6971559.0140075181</v>
          </cell>
          <cell r="G147">
            <v>0</v>
          </cell>
          <cell r="H147">
            <v>19786094.900234893</v>
          </cell>
        </row>
        <row r="148">
          <cell r="A148" t="str">
            <v>1.2.1.1</v>
          </cell>
          <cell r="B148" t="str">
            <v xml:space="preserve"> PROVEEDORES </v>
          </cell>
          <cell r="C148">
            <v>0</v>
          </cell>
          <cell r="D148">
            <v>14296900.227706071</v>
          </cell>
          <cell r="E148">
            <v>1484199.1082000001</v>
          </cell>
          <cell r="F148">
            <v>5585257.6407000003</v>
          </cell>
          <cell r="G148">
            <v>0</v>
          </cell>
          <cell r="H148">
            <v>18397958.760206085</v>
          </cell>
        </row>
        <row r="149">
          <cell r="A149" t="str">
            <v>1.2.1.1.1</v>
          </cell>
          <cell r="B149" t="str">
            <v xml:space="preserve"> PROVEEDORES NACIONALES </v>
          </cell>
          <cell r="C149">
            <v>0</v>
          </cell>
          <cell r="D149">
            <v>14296900.227706071</v>
          </cell>
          <cell r="E149">
            <v>1484199.1082000001</v>
          </cell>
          <cell r="F149">
            <v>5585257.6407000003</v>
          </cell>
          <cell r="G149">
            <v>0</v>
          </cell>
          <cell r="H149">
            <v>18397958.760206085</v>
          </cell>
        </row>
        <row r="150">
          <cell r="A150" t="str">
            <v>1.2.1.1.1.1</v>
          </cell>
          <cell r="B150" t="str">
            <v xml:space="preserve">ARTROMED SA DE CV  </v>
          </cell>
          <cell r="C150">
            <v>0</v>
          </cell>
          <cell r="D150">
            <v>1070954.9199999981</v>
          </cell>
          <cell r="E150">
            <v>117832.8</v>
          </cell>
          <cell r="F150">
            <v>149721.20000000001</v>
          </cell>
          <cell r="G150">
            <v>0</v>
          </cell>
          <cell r="H150">
            <v>1102843.319999998</v>
          </cell>
        </row>
        <row r="151">
          <cell r="A151" t="str">
            <v>1.2.1.1.1.2</v>
          </cell>
          <cell r="B151" t="str">
            <v xml:space="preserve">TEMPO MEDICAL, SA DE CV  </v>
          </cell>
          <cell r="C151">
            <v>0</v>
          </cell>
          <cell r="D151">
            <v>15080</v>
          </cell>
          <cell r="E151">
            <v>15080</v>
          </cell>
          <cell r="F151">
            <v>5568</v>
          </cell>
          <cell r="G151">
            <v>0</v>
          </cell>
          <cell r="H151">
            <v>5568</v>
          </cell>
        </row>
        <row r="152">
          <cell r="A152" t="str">
            <v>1.2.1.1.1.3</v>
          </cell>
          <cell r="B152" t="str">
            <v xml:space="preserve">SMITH &amp;amp; NEPHEW, S.A DE, C.V  </v>
          </cell>
          <cell r="C152">
            <v>0</v>
          </cell>
          <cell r="D152">
            <v>1149584.8382997811</v>
          </cell>
          <cell r="E152">
            <v>456016.26000000013</v>
          </cell>
          <cell r="F152">
            <v>4553690.2601999994</v>
          </cell>
          <cell r="G152">
            <v>0</v>
          </cell>
          <cell r="H152">
            <v>5247258.8384997807</v>
          </cell>
        </row>
        <row r="153">
          <cell r="A153" t="str">
            <v>1.2.1.1.1.4</v>
          </cell>
          <cell r="B153" t="str">
            <v xml:space="preserve">CATARINO SEBASTIAN ESTRELLA MENDEZ  </v>
          </cell>
          <cell r="C153">
            <v>0</v>
          </cell>
          <cell r="D153">
            <v>0</v>
          </cell>
          <cell r="E153">
            <v>38133.360000000001</v>
          </cell>
          <cell r="F153">
            <v>38133.360000000001</v>
          </cell>
          <cell r="G153">
            <v>0</v>
          </cell>
          <cell r="H153">
            <v>0</v>
          </cell>
        </row>
        <row r="154">
          <cell r="A154" t="str">
            <v>1.2.1.1.1.5</v>
          </cell>
          <cell r="B154" t="str">
            <v xml:space="preserve">DISTRIBUIDORA ORTHO, S. DE R.L. DE C.V.  </v>
          </cell>
          <cell r="C154">
            <v>0</v>
          </cell>
          <cell r="D154">
            <v>0.99999999906867743</v>
          </cell>
          <cell r="E154">
            <v>0</v>
          </cell>
          <cell r="F154">
            <v>37653.599999999999</v>
          </cell>
          <cell r="G154">
            <v>0</v>
          </cell>
          <cell r="H154">
            <v>37654.599999999067</v>
          </cell>
        </row>
        <row r="155">
          <cell r="A155" t="str">
            <v>1.2.1.1.1.6</v>
          </cell>
          <cell r="B155" t="str">
            <v xml:space="preserve">GOBIERNO DEL DISTRITO FEDERAL  </v>
          </cell>
          <cell r="C155">
            <v>0</v>
          </cell>
          <cell r="D155">
            <v>0</v>
          </cell>
          <cell r="E155">
            <v>340</v>
          </cell>
          <cell r="F155">
            <v>340</v>
          </cell>
          <cell r="G155">
            <v>0</v>
          </cell>
          <cell r="H155">
            <v>0</v>
          </cell>
        </row>
        <row r="156">
          <cell r="A156" t="str">
            <v>1.2.1.1.1.7</v>
          </cell>
          <cell r="B156" t="str">
            <v xml:space="preserve">CRESTA NARVARTE S.A. DE C.V.  </v>
          </cell>
          <cell r="C156">
            <v>0</v>
          </cell>
          <cell r="D156">
            <v>0</v>
          </cell>
          <cell r="E156">
            <v>146885</v>
          </cell>
          <cell r="F156">
            <v>146885</v>
          </cell>
          <cell r="G156">
            <v>0</v>
          </cell>
          <cell r="H156">
            <v>0</v>
          </cell>
        </row>
        <row r="157">
          <cell r="A157" t="str">
            <v>1.2.1.1.1.9</v>
          </cell>
          <cell r="B157" t="str">
            <v xml:space="preserve">INGENIERIA Y TECNOLOGIA ESPECIALIZADA ARMANI SA DE CV  </v>
          </cell>
          <cell r="C157">
            <v>0</v>
          </cell>
          <cell r="D157">
            <v>53303.160000000149</v>
          </cell>
          <cell r="E157">
            <v>239018.25</v>
          </cell>
          <cell r="F157">
            <v>239018.25</v>
          </cell>
          <cell r="G157">
            <v>0</v>
          </cell>
          <cell r="H157">
            <v>53303.160000000149</v>
          </cell>
        </row>
        <row r="158">
          <cell r="A158" t="str">
            <v>1.2.1.1.1.10</v>
          </cell>
          <cell r="B158" t="str">
            <v xml:space="preserve">VEHICULOS KOR S.A. DE C.V.  </v>
          </cell>
          <cell r="C158">
            <v>0</v>
          </cell>
          <cell r="D158">
            <v>0</v>
          </cell>
          <cell r="E158">
            <v>5459.04</v>
          </cell>
          <cell r="F158">
            <v>5459.0401000000002</v>
          </cell>
          <cell r="G158">
            <v>0</v>
          </cell>
          <cell r="H158">
            <v>0</v>
          </cell>
        </row>
        <row r="159">
          <cell r="A159" t="str">
            <v>1.2.1.1.1.11</v>
          </cell>
          <cell r="B159" t="str">
            <v xml:space="preserve">CLS MEDICA EN ORTOPEDIA S DE RL DE CV  </v>
          </cell>
          <cell r="C159">
            <v>0</v>
          </cell>
          <cell r="D159">
            <v>521940.37999999989</v>
          </cell>
          <cell r="E159">
            <v>0</v>
          </cell>
          <cell r="F159">
            <v>0</v>
          </cell>
          <cell r="G159">
            <v>0</v>
          </cell>
          <cell r="H159">
            <v>521940.37999999989</v>
          </cell>
        </row>
        <row r="160">
          <cell r="A160" t="str">
            <v>1.2.1.1.1.12</v>
          </cell>
          <cell r="B160" t="str">
            <v xml:space="preserve">MOISES VELAZQUEZ MERIN  </v>
          </cell>
          <cell r="C160">
            <v>0</v>
          </cell>
          <cell r="D160">
            <v>348.00039999978617</v>
          </cell>
          <cell r="E160">
            <v>7569</v>
          </cell>
          <cell r="F160">
            <v>7569</v>
          </cell>
          <cell r="G160">
            <v>0</v>
          </cell>
          <cell r="H160">
            <v>348.00039999978617</v>
          </cell>
        </row>
        <row r="161">
          <cell r="A161" t="str">
            <v>1.2.1.1.1.14</v>
          </cell>
          <cell r="B161" t="str">
            <v xml:space="preserve">SERVICIO GASOLINERO XOLA SA DE CV  </v>
          </cell>
          <cell r="C161">
            <v>0</v>
          </cell>
          <cell r="D161">
            <v>0</v>
          </cell>
          <cell r="E161">
            <v>30000</v>
          </cell>
          <cell r="F161">
            <v>31590</v>
          </cell>
          <cell r="G161">
            <v>0</v>
          </cell>
          <cell r="H161">
            <v>1590.000900000101</v>
          </cell>
        </row>
        <row r="162">
          <cell r="A162" t="str">
            <v>1.2.1.1.1.15</v>
          </cell>
          <cell r="B162" t="str">
            <v xml:space="preserve">Facileasing S.A. de C.V.  </v>
          </cell>
          <cell r="C162">
            <v>0</v>
          </cell>
          <cell r="D162">
            <v>0</v>
          </cell>
          <cell r="E162">
            <v>10622.27</v>
          </cell>
          <cell r="F162">
            <v>10622.27</v>
          </cell>
          <cell r="G162">
            <v>0</v>
          </cell>
          <cell r="H162">
            <v>0</v>
          </cell>
        </row>
        <row r="163">
          <cell r="A163" t="str">
            <v>1.2.1.1.1.17</v>
          </cell>
          <cell r="B163" t="str">
            <v xml:space="preserve">MATTAR ISSI SERVICES S.A. DE C.V.  </v>
          </cell>
          <cell r="C163">
            <v>0</v>
          </cell>
          <cell r="D163">
            <v>0</v>
          </cell>
          <cell r="E163">
            <v>3273.52</v>
          </cell>
          <cell r="F163">
            <v>3273.52</v>
          </cell>
          <cell r="G163">
            <v>0</v>
          </cell>
          <cell r="H163">
            <v>0</v>
          </cell>
        </row>
        <row r="164">
          <cell r="A164" t="str">
            <v>1.2.1.1.1.18</v>
          </cell>
          <cell r="B164" t="str">
            <v xml:space="preserve">SERVICONTACTO CORPORATIVO Y MULTIEMPRESARIAL ARL, S.A. DE C.V.  </v>
          </cell>
          <cell r="C164">
            <v>0</v>
          </cell>
          <cell r="D164">
            <v>0</v>
          </cell>
          <cell r="E164">
            <v>150800</v>
          </cell>
          <cell r="F164">
            <v>150800</v>
          </cell>
          <cell r="G164">
            <v>0</v>
          </cell>
          <cell r="H164">
            <v>0</v>
          </cell>
        </row>
        <row r="165">
          <cell r="A165" t="str">
            <v>1.2.1.1.1.19</v>
          </cell>
          <cell r="B165" t="str">
            <v xml:space="preserve">INSTRUMENTACIÓN MÉDICA, S. A. DE C. V.  </v>
          </cell>
          <cell r="C165">
            <v>0</v>
          </cell>
          <cell r="D165">
            <v>24376.500020461623</v>
          </cell>
          <cell r="E165">
            <v>0</v>
          </cell>
          <cell r="F165">
            <v>0</v>
          </cell>
          <cell r="G165">
            <v>0</v>
          </cell>
          <cell r="H165">
            <v>24376.500020461623</v>
          </cell>
        </row>
        <row r="166">
          <cell r="A166" t="str">
            <v>1.2.1.1.1.21</v>
          </cell>
          <cell r="B166" t="str">
            <v xml:space="preserve">HOSPITAL SANTA COLETA, S.A.DE C.V.  </v>
          </cell>
          <cell r="C166">
            <v>0</v>
          </cell>
          <cell r="D166">
            <v>0</v>
          </cell>
          <cell r="E166">
            <v>8700</v>
          </cell>
          <cell r="F166">
            <v>8700</v>
          </cell>
          <cell r="G166">
            <v>0</v>
          </cell>
          <cell r="H166">
            <v>0</v>
          </cell>
        </row>
        <row r="167">
          <cell r="A167" t="str">
            <v>1.2.1.1.1.24</v>
          </cell>
          <cell r="B167" t="str">
            <v xml:space="preserve">Nueva Wal Mart de México, S. de R. L. de C.V.  </v>
          </cell>
          <cell r="C167">
            <v>0</v>
          </cell>
          <cell r="D167">
            <v>518.00130000000354</v>
          </cell>
          <cell r="E167">
            <v>3740.670000000001</v>
          </cell>
          <cell r="F167">
            <v>3740.670000000001</v>
          </cell>
          <cell r="G167">
            <v>0</v>
          </cell>
          <cell r="H167">
            <v>518.00130000000354</v>
          </cell>
        </row>
        <row r="168">
          <cell r="A168" t="str">
            <v>1.2.1.1.1.31</v>
          </cell>
          <cell r="B168" t="str">
            <v xml:space="preserve">Envasadoras de Aguas en Mexico S  de RL  de CV  </v>
          </cell>
          <cell r="C168">
            <v>0</v>
          </cell>
          <cell r="D168">
            <v>31</v>
          </cell>
          <cell r="E168">
            <v>127</v>
          </cell>
          <cell r="F168">
            <v>496</v>
          </cell>
          <cell r="G168">
            <v>0</v>
          </cell>
          <cell r="H168">
            <v>400</v>
          </cell>
        </row>
        <row r="169">
          <cell r="A169" t="str">
            <v>1.2.1.1.1.33</v>
          </cell>
          <cell r="B169" t="str">
            <v xml:space="preserve">QUALITAS COMPAÑIA DE SEGUROS, S.A. DE C.V.  </v>
          </cell>
          <cell r="C169">
            <v>0</v>
          </cell>
          <cell r="D169">
            <v>20294.080000000009</v>
          </cell>
          <cell r="E169">
            <v>0</v>
          </cell>
          <cell r="F169">
            <v>0</v>
          </cell>
          <cell r="G169">
            <v>0</v>
          </cell>
          <cell r="H169">
            <v>20294.080000000009</v>
          </cell>
        </row>
        <row r="170">
          <cell r="A170" t="str">
            <v>1.2.1.1.1.34</v>
          </cell>
          <cell r="B170" t="str">
            <v xml:space="preserve">TELEFONOS DE MEXICO S.A.B. DE C.V.  </v>
          </cell>
          <cell r="C170">
            <v>0</v>
          </cell>
          <cell r="D170">
            <v>0</v>
          </cell>
          <cell r="E170">
            <v>3176</v>
          </cell>
          <cell r="F170">
            <v>3176</v>
          </cell>
          <cell r="G170">
            <v>0</v>
          </cell>
          <cell r="H170">
            <v>0</v>
          </cell>
        </row>
        <row r="171">
          <cell r="A171" t="str">
            <v>1.2.1.1.1.36</v>
          </cell>
          <cell r="B171" t="str">
            <v xml:space="preserve">VOLKSWAGEN LEASING SA DE CV  </v>
          </cell>
          <cell r="C171">
            <v>0</v>
          </cell>
          <cell r="D171">
            <v>35037.70120000001</v>
          </cell>
          <cell r="E171">
            <v>20687.07</v>
          </cell>
          <cell r="F171">
            <v>20687.070100000001</v>
          </cell>
          <cell r="G171">
            <v>0</v>
          </cell>
          <cell r="H171">
            <v>35037.701300000015</v>
          </cell>
        </row>
        <row r="172">
          <cell r="A172" t="str">
            <v>1.2.1.1.1.37</v>
          </cell>
          <cell r="B172" t="str">
            <v xml:space="preserve">PANTRA MED, S.A. DE C.V.  </v>
          </cell>
          <cell r="C172">
            <v>0</v>
          </cell>
          <cell r="D172">
            <v>27840</v>
          </cell>
          <cell r="E172">
            <v>0</v>
          </cell>
          <cell r="F172">
            <v>0</v>
          </cell>
          <cell r="G172">
            <v>0</v>
          </cell>
          <cell r="H172">
            <v>27840</v>
          </cell>
        </row>
        <row r="173">
          <cell r="A173" t="str">
            <v>1.2.1.1.1.38</v>
          </cell>
          <cell r="B173" t="str">
            <v xml:space="preserve">CABLEVISION S.A. DE C.V.  </v>
          </cell>
          <cell r="C173">
            <v>0</v>
          </cell>
          <cell r="D173">
            <v>0</v>
          </cell>
          <cell r="E173">
            <v>0</v>
          </cell>
          <cell r="F173">
            <v>209</v>
          </cell>
          <cell r="G173">
            <v>0</v>
          </cell>
          <cell r="H173">
            <v>209</v>
          </cell>
        </row>
        <row r="174">
          <cell r="A174" t="str">
            <v>1.2.1.1.1.41</v>
          </cell>
          <cell r="B174" t="str">
            <v xml:space="preserve">I+D MEXICO S.A DE C.V.  </v>
          </cell>
          <cell r="C174">
            <v>0</v>
          </cell>
          <cell r="D174">
            <v>500</v>
          </cell>
          <cell r="E174">
            <v>6500</v>
          </cell>
          <cell r="F174">
            <v>10500</v>
          </cell>
          <cell r="G174">
            <v>0</v>
          </cell>
          <cell r="H174">
            <v>4500</v>
          </cell>
        </row>
        <row r="175">
          <cell r="A175" t="str">
            <v>1.2.1.1.1.43</v>
          </cell>
          <cell r="B175" t="str">
            <v xml:space="preserve">ETN TURISTAR LUJO, S.A. DE C.V.  </v>
          </cell>
          <cell r="C175">
            <v>0</v>
          </cell>
          <cell r="D175">
            <v>0</v>
          </cell>
          <cell r="E175">
            <v>903.78</v>
          </cell>
          <cell r="F175">
            <v>903.78</v>
          </cell>
          <cell r="G175">
            <v>0</v>
          </cell>
          <cell r="H175">
            <v>0</v>
          </cell>
        </row>
        <row r="176">
          <cell r="A176" t="str">
            <v>1.2.1.1.1.45</v>
          </cell>
          <cell r="B176" t="str">
            <v xml:space="preserve">Casa Cravioto S.A. de C.V.  </v>
          </cell>
          <cell r="C176">
            <v>0</v>
          </cell>
          <cell r="D176">
            <v>0</v>
          </cell>
          <cell r="E176">
            <v>0</v>
          </cell>
          <cell r="F176">
            <v>1185.0300999999999</v>
          </cell>
          <cell r="G176">
            <v>0</v>
          </cell>
          <cell r="H176">
            <v>1185.0312999999769</v>
          </cell>
        </row>
        <row r="177">
          <cell r="A177" t="str">
            <v>1.2.1.1.1.52</v>
          </cell>
          <cell r="B177" t="str">
            <v xml:space="preserve">ELECTRICA PALMA, S.A. DE C.V.  </v>
          </cell>
          <cell r="C177">
            <v>0</v>
          </cell>
          <cell r="D177">
            <v>208.00060000000121</v>
          </cell>
          <cell r="E177">
            <v>208</v>
          </cell>
          <cell r="F177">
            <v>601</v>
          </cell>
          <cell r="G177">
            <v>0</v>
          </cell>
          <cell r="H177">
            <v>601.00060000000121</v>
          </cell>
        </row>
        <row r="178">
          <cell r="A178" t="str">
            <v>1.2.1.1.1.55</v>
          </cell>
          <cell r="B178" t="str">
            <v xml:space="preserve">AXA Seguros, S.A. de C.V.  </v>
          </cell>
          <cell r="C178">
            <v>0</v>
          </cell>
          <cell r="D178">
            <v>6402.0200000001059</v>
          </cell>
          <cell r="E178">
            <v>6402.02</v>
          </cell>
          <cell r="F178">
            <v>19206.060000000001</v>
          </cell>
          <cell r="G178">
            <v>0</v>
          </cell>
          <cell r="H178">
            <v>19206.060000000107</v>
          </cell>
        </row>
        <row r="179">
          <cell r="A179" t="str">
            <v>1.2.1.1.1.56</v>
          </cell>
          <cell r="B179" t="str">
            <v xml:space="preserve">MEDSTENT, S.A. DE C.V.  </v>
          </cell>
          <cell r="C179">
            <v>0</v>
          </cell>
          <cell r="D179">
            <v>11008237.739656553</v>
          </cell>
          <cell r="E179">
            <v>147836.17809999999</v>
          </cell>
          <cell r="F179">
            <v>0</v>
          </cell>
          <cell r="G179">
            <v>0</v>
          </cell>
          <cell r="H179">
            <v>10860401.561556553</v>
          </cell>
        </row>
        <row r="180">
          <cell r="A180" t="str">
            <v>1.2.1.1.1.67</v>
          </cell>
          <cell r="B180" t="str">
            <v xml:space="preserve">Rocio Ruiz Olvera  </v>
          </cell>
          <cell r="C180">
            <v>0</v>
          </cell>
          <cell r="D180">
            <v>14179.280000000028</v>
          </cell>
          <cell r="E180">
            <v>0</v>
          </cell>
          <cell r="F180">
            <v>46446.400000000001</v>
          </cell>
          <cell r="G180">
            <v>0</v>
          </cell>
          <cell r="H180">
            <v>60625.680000000029</v>
          </cell>
        </row>
        <row r="181">
          <cell r="A181" t="str">
            <v>1.2.1.1.1.68</v>
          </cell>
          <cell r="B181" t="str">
            <v xml:space="preserve">NR FINANCE MEXICO S.A. DE C.V. SOFOM ER  </v>
          </cell>
          <cell r="C181">
            <v>0</v>
          </cell>
          <cell r="D181">
            <v>86850</v>
          </cell>
          <cell r="E181">
            <v>0</v>
          </cell>
          <cell r="F181">
            <v>0</v>
          </cell>
          <cell r="G181">
            <v>0</v>
          </cell>
          <cell r="H181">
            <v>86850</v>
          </cell>
        </row>
        <row r="182">
          <cell r="A182" t="str">
            <v>1.2.1.1.1.69</v>
          </cell>
          <cell r="B182" t="str">
            <v xml:space="preserve">Roberto Osante Kretchmar  </v>
          </cell>
          <cell r="C182">
            <v>0</v>
          </cell>
          <cell r="D182">
            <v>50732.6</v>
          </cell>
          <cell r="E182">
            <v>0</v>
          </cell>
          <cell r="F182">
            <v>0</v>
          </cell>
          <cell r="G182">
            <v>0</v>
          </cell>
          <cell r="H182">
            <v>50732.6</v>
          </cell>
        </row>
        <row r="183">
          <cell r="A183" t="str">
            <v>1.2.1.1.1.76</v>
          </cell>
          <cell r="B183" t="str">
            <v xml:space="preserve">CFE SUMINISTRADOR DE SERVICIOS BASICOS  </v>
          </cell>
          <cell r="C183">
            <v>0</v>
          </cell>
          <cell r="D183">
            <v>704.38000000000056</v>
          </cell>
          <cell r="E183">
            <v>525.35</v>
          </cell>
          <cell r="F183">
            <v>529.61</v>
          </cell>
          <cell r="G183">
            <v>0</v>
          </cell>
          <cell r="H183">
            <v>708.64000000000055</v>
          </cell>
        </row>
        <row r="184">
          <cell r="A184" t="str">
            <v>1.2.1.1.1.80</v>
          </cell>
          <cell r="B184" t="str">
            <v xml:space="preserve">MERAKI BARRAGAN DISTRIBUIDORES SA DE CV  </v>
          </cell>
          <cell r="C184">
            <v>0</v>
          </cell>
          <cell r="D184">
            <v>6392.3002000000051</v>
          </cell>
          <cell r="E184">
            <v>7993.530099999999</v>
          </cell>
          <cell r="F184">
            <v>2583.2401</v>
          </cell>
          <cell r="G184">
            <v>0</v>
          </cell>
          <cell r="H184">
            <v>982.01020000000608</v>
          </cell>
        </row>
        <row r="185">
          <cell r="A185" t="str">
            <v>1.2.1.1.1.84</v>
          </cell>
          <cell r="B185" t="str">
            <v xml:space="preserve">Miranda Lagunas y Asociados S.C.  </v>
          </cell>
          <cell r="C185">
            <v>0</v>
          </cell>
          <cell r="D185">
            <v>132008</v>
          </cell>
          <cell r="E185">
            <v>0</v>
          </cell>
          <cell r="F185">
            <v>17864</v>
          </cell>
          <cell r="G185">
            <v>0</v>
          </cell>
          <cell r="H185">
            <v>149872</v>
          </cell>
        </row>
        <row r="186">
          <cell r="A186" t="str">
            <v>1.2.1.1.1.85</v>
          </cell>
          <cell r="B186" t="str">
            <v xml:space="preserve">AB&amp;amp;C LEASING DE MEXICO SAPI DE CV  </v>
          </cell>
          <cell r="C186">
            <v>0</v>
          </cell>
          <cell r="D186">
            <v>0</v>
          </cell>
          <cell r="E186">
            <v>11004.47</v>
          </cell>
          <cell r="F186">
            <v>11004.47</v>
          </cell>
          <cell r="G186">
            <v>0</v>
          </cell>
          <cell r="H186">
            <v>0</v>
          </cell>
        </row>
        <row r="187">
          <cell r="A187" t="str">
            <v>1.2.1.1.1.93</v>
          </cell>
          <cell r="B187" t="str">
            <v xml:space="preserve">AUTOBUSES DE LA PIEDAD S.A DE C.V  </v>
          </cell>
          <cell r="C187">
            <v>0</v>
          </cell>
          <cell r="D187">
            <v>0</v>
          </cell>
          <cell r="E187">
            <v>0</v>
          </cell>
          <cell r="F187">
            <v>97.5</v>
          </cell>
          <cell r="G187">
            <v>0</v>
          </cell>
          <cell r="H187">
            <v>97.499900000002526</v>
          </cell>
        </row>
        <row r="188">
          <cell r="A188" t="str">
            <v>1.2.1.1.1.98</v>
          </cell>
          <cell r="B188" t="str">
            <v xml:space="preserve">AUTOS PULLMAN S.A. DE C.V.  </v>
          </cell>
          <cell r="C188">
            <v>0</v>
          </cell>
          <cell r="D188">
            <v>498.00009999999747</v>
          </cell>
          <cell r="E188">
            <v>498</v>
          </cell>
          <cell r="F188">
            <v>0</v>
          </cell>
          <cell r="G188">
            <v>0</v>
          </cell>
          <cell r="H188">
            <v>0</v>
          </cell>
        </row>
        <row r="189">
          <cell r="A189" t="str">
            <v>1.2.1.1.1.113</v>
          </cell>
          <cell r="B189" t="str">
            <v xml:space="preserve">NEDIFE SA DE CV  </v>
          </cell>
          <cell r="C189">
            <v>0</v>
          </cell>
          <cell r="D189">
            <v>0</v>
          </cell>
          <cell r="E189">
            <v>2111.1999999999998</v>
          </cell>
          <cell r="F189">
            <v>2111.1999999999998</v>
          </cell>
          <cell r="G189">
            <v>0</v>
          </cell>
          <cell r="H189">
            <v>0</v>
          </cell>
        </row>
        <row r="190">
          <cell r="A190" t="str">
            <v>1.2.1.1.1.134</v>
          </cell>
          <cell r="B190" t="str">
            <v xml:space="preserve">CESAR VELAZQUEZ MERIN  </v>
          </cell>
          <cell r="C190">
            <v>0</v>
          </cell>
          <cell r="D190">
            <v>2640</v>
          </cell>
          <cell r="E190">
            <v>0</v>
          </cell>
          <cell r="F190">
            <v>0</v>
          </cell>
          <cell r="G190">
            <v>0</v>
          </cell>
          <cell r="H190">
            <v>2640</v>
          </cell>
        </row>
        <row r="191">
          <cell r="A191" t="str">
            <v>1.2.1.1.1.150</v>
          </cell>
          <cell r="B191" t="str">
            <v xml:space="preserve">PARK AUTO, S.A. DE C.V.  </v>
          </cell>
          <cell r="C191">
            <v>0</v>
          </cell>
          <cell r="D191">
            <v>0</v>
          </cell>
          <cell r="E191">
            <v>0</v>
          </cell>
          <cell r="F191">
            <v>116</v>
          </cell>
          <cell r="G191">
            <v>0</v>
          </cell>
          <cell r="H191">
            <v>116</v>
          </cell>
        </row>
        <row r="192">
          <cell r="A192" t="str">
            <v>1.2.1.1.1.157</v>
          </cell>
          <cell r="B192" t="str">
            <v xml:space="preserve">Concesionaria Mexiquense, S.A. DE C.V.  </v>
          </cell>
          <cell r="C192">
            <v>0</v>
          </cell>
          <cell r="D192">
            <v>52</v>
          </cell>
          <cell r="E192">
            <v>155.99</v>
          </cell>
          <cell r="F192">
            <v>103.99</v>
          </cell>
          <cell r="G192">
            <v>0</v>
          </cell>
          <cell r="H192">
            <v>0</v>
          </cell>
        </row>
        <row r="193">
          <cell r="A193" t="str">
            <v>1.2.1.1.1.173</v>
          </cell>
          <cell r="B193" t="str">
            <v xml:space="preserve">PROMOTORA Y ADMINISTRADORA DE CARRETERAS, S.A. DE C.V.  </v>
          </cell>
          <cell r="C193">
            <v>0</v>
          </cell>
          <cell r="D193">
            <v>0</v>
          </cell>
          <cell r="E193">
            <v>91</v>
          </cell>
          <cell r="F193">
            <v>91</v>
          </cell>
          <cell r="G193">
            <v>0</v>
          </cell>
          <cell r="H193">
            <v>0</v>
          </cell>
        </row>
        <row r="194">
          <cell r="A194" t="str">
            <v>1.2.1.1.1.178</v>
          </cell>
          <cell r="B194" t="str">
            <v xml:space="preserve">ADT Private Security Services de México S.A. de C.V.  </v>
          </cell>
          <cell r="C194">
            <v>0</v>
          </cell>
          <cell r="D194">
            <v>1463.1699999999983</v>
          </cell>
          <cell r="E194">
            <v>1463.17</v>
          </cell>
          <cell r="F194">
            <v>1463.17</v>
          </cell>
          <cell r="G194">
            <v>0</v>
          </cell>
          <cell r="H194">
            <v>1463.1699999999983</v>
          </cell>
        </row>
        <row r="195">
          <cell r="A195" t="str">
            <v>1.2.1.1.1.179</v>
          </cell>
          <cell r="B195" t="str">
            <v xml:space="preserve">DIGITAL SOLUTIONS AMERICAS S DE RL DE CV  </v>
          </cell>
          <cell r="C195">
            <v>0</v>
          </cell>
          <cell r="D195">
            <v>0</v>
          </cell>
          <cell r="E195">
            <v>20</v>
          </cell>
          <cell r="F195">
            <v>20</v>
          </cell>
          <cell r="G195">
            <v>0</v>
          </cell>
          <cell r="H195">
            <v>0</v>
          </cell>
        </row>
        <row r="196">
          <cell r="A196" t="str">
            <v>1.2.1.1.1.184</v>
          </cell>
          <cell r="B196" t="str">
            <v xml:space="preserve">GRUPO HOTELERO H C SA DE CV.  </v>
          </cell>
          <cell r="C196">
            <v>0</v>
          </cell>
          <cell r="D196">
            <v>0</v>
          </cell>
          <cell r="E196">
            <v>300</v>
          </cell>
          <cell r="F196">
            <v>300</v>
          </cell>
          <cell r="G196">
            <v>0</v>
          </cell>
          <cell r="H196">
            <v>0</v>
          </cell>
        </row>
        <row r="197">
          <cell r="A197" t="str">
            <v>1.2.1.1.1.187</v>
          </cell>
          <cell r="B197" t="str">
            <v xml:space="preserve">CADENA COMERCIAL OXXO, S.A. DE C.V.  </v>
          </cell>
          <cell r="C197">
            <v>0</v>
          </cell>
          <cell r="D197">
            <v>-252</v>
          </cell>
          <cell r="E197">
            <v>197</v>
          </cell>
          <cell r="F197">
            <v>422</v>
          </cell>
          <cell r="G197">
            <v>0</v>
          </cell>
          <cell r="H197">
            <v>-27</v>
          </cell>
        </row>
        <row r="198">
          <cell r="A198" t="str">
            <v>1.2.1.1.1.230</v>
          </cell>
          <cell r="B198" t="str">
            <v xml:space="preserve">OTROS GASTOS  </v>
          </cell>
          <cell r="C198">
            <v>0</v>
          </cell>
          <cell r="D198">
            <v>324.99999999999955</v>
          </cell>
          <cell r="E198">
            <v>0</v>
          </cell>
          <cell r="F198">
            <v>0</v>
          </cell>
          <cell r="G198">
            <v>0</v>
          </cell>
          <cell r="H198">
            <v>324.99999999999955</v>
          </cell>
        </row>
        <row r="199">
          <cell r="A199" t="str">
            <v>1.2.1.1.1.241</v>
          </cell>
          <cell r="B199" t="str">
            <v xml:space="preserve">CFC CONCESIONES, S.A. DE C.V.  </v>
          </cell>
          <cell r="C199">
            <v>0</v>
          </cell>
          <cell r="D199">
            <v>0</v>
          </cell>
          <cell r="E199">
            <v>85</v>
          </cell>
          <cell r="F199">
            <v>85</v>
          </cell>
          <cell r="G199">
            <v>0</v>
          </cell>
          <cell r="H199">
            <v>0</v>
          </cell>
        </row>
        <row r="200">
          <cell r="A200" t="str">
            <v>1.2.1.1.1.255</v>
          </cell>
          <cell r="B200" t="str">
            <v xml:space="preserve">SEDNA HOSPITAL S.A. DE C.V.  </v>
          </cell>
          <cell r="C200">
            <v>0</v>
          </cell>
          <cell r="D200">
            <v>148</v>
          </cell>
          <cell r="E200">
            <v>148</v>
          </cell>
          <cell r="F200">
            <v>0</v>
          </cell>
          <cell r="G200">
            <v>0</v>
          </cell>
          <cell r="H200">
            <v>0</v>
          </cell>
        </row>
        <row r="201">
          <cell r="A201" t="str">
            <v>1.2.1.1.1.272</v>
          </cell>
          <cell r="B201" t="str">
            <v xml:space="preserve">SERVICIENTIFICA-MEDICA S.A. DE C.V.  </v>
          </cell>
          <cell r="C201">
            <v>0</v>
          </cell>
          <cell r="D201">
            <v>5145.760000000002</v>
          </cell>
          <cell r="E201">
            <v>0</v>
          </cell>
          <cell r="F201">
            <v>0</v>
          </cell>
          <cell r="G201">
            <v>0</v>
          </cell>
          <cell r="H201">
            <v>5145.760000000002</v>
          </cell>
        </row>
        <row r="202">
          <cell r="A202" t="str">
            <v>1.2.1.1.1.275</v>
          </cell>
          <cell r="B202" t="str">
            <v xml:space="preserve">JESUS ENRIQUE DE LA CRUZ CASTILLO  </v>
          </cell>
          <cell r="C202">
            <v>0</v>
          </cell>
          <cell r="D202">
            <v>180</v>
          </cell>
          <cell r="E202">
            <v>323</v>
          </cell>
          <cell r="F202">
            <v>143</v>
          </cell>
          <cell r="G202">
            <v>0</v>
          </cell>
          <cell r="H202">
            <v>0</v>
          </cell>
        </row>
        <row r="203">
          <cell r="A203" t="str">
            <v>1.2.1.1.1.279</v>
          </cell>
          <cell r="B203" t="str">
            <v xml:space="preserve">LANCETA HG, S.A. DE C.V.  </v>
          </cell>
          <cell r="C203">
            <v>0</v>
          </cell>
          <cell r="D203">
            <v>1521.3499999999995</v>
          </cell>
          <cell r="E203">
            <v>0</v>
          </cell>
          <cell r="F203">
            <v>0</v>
          </cell>
          <cell r="G203">
            <v>0</v>
          </cell>
          <cell r="H203">
            <v>1521.3499999999995</v>
          </cell>
        </row>
        <row r="204">
          <cell r="A204" t="str">
            <v>1.2.1.1.1.300</v>
          </cell>
          <cell r="B204" t="str">
            <v xml:space="preserve">BRILOS DE MÉXICO S.A. DE C.V.  </v>
          </cell>
          <cell r="C204">
            <v>0</v>
          </cell>
          <cell r="D204">
            <v>34474.060299999896</v>
          </cell>
          <cell r="E204">
            <v>0</v>
          </cell>
          <cell r="F204">
            <v>0</v>
          </cell>
          <cell r="G204">
            <v>0</v>
          </cell>
          <cell r="H204">
            <v>34474.060299999896</v>
          </cell>
        </row>
        <row r="205">
          <cell r="A205" t="str">
            <v>1.2.1.1.1.320</v>
          </cell>
          <cell r="B205" t="str">
            <v xml:space="preserve">GRUPO CAFISON S.A. DE C.V. (ANGEL URRAZA)  </v>
          </cell>
          <cell r="C205">
            <v>0</v>
          </cell>
          <cell r="D205">
            <v>0</v>
          </cell>
          <cell r="E205">
            <v>8664.64</v>
          </cell>
          <cell r="F205">
            <v>9264.64</v>
          </cell>
          <cell r="G205">
            <v>0</v>
          </cell>
          <cell r="H205">
            <v>600</v>
          </cell>
        </row>
        <row r="206">
          <cell r="A206" t="str">
            <v>1.2.1.1.1.341</v>
          </cell>
          <cell r="B206" t="str">
            <v xml:space="preserve">JUDHIT MEDINA CONTRERAS  </v>
          </cell>
          <cell r="C206">
            <v>0</v>
          </cell>
          <cell r="D206">
            <v>180</v>
          </cell>
          <cell r="E206">
            <v>180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 t="str">
            <v>1.2.1.1.1.375</v>
          </cell>
          <cell r="B207" t="str">
            <v xml:space="preserve">DISTRIBUIDORA DE LOZA CRISTALERIA Y PELTRE SA DE CV  </v>
          </cell>
          <cell r="C207">
            <v>0</v>
          </cell>
          <cell r="D207">
            <v>0</v>
          </cell>
          <cell r="E207">
            <v>736</v>
          </cell>
          <cell r="F207">
            <v>736</v>
          </cell>
          <cell r="G207">
            <v>0</v>
          </cell>
          <cell r="H207">
            <v>0</v>
          </cell>
        </row>
        <row r="208">
          <cell r="A208" t="str">
            <v>1.2.1.1.1.409</v>
          </cell>
          <cell r="B208" t="str">
            <v xml:space="preserve">Crol PFF México SAPI de CV  </v>
          </cell>
          <cell r="C208">
            <v>0</v>
          </cell>
          <cell r="D208">
            <v>0</v>
          </cell>
          <cell r="E208">
            <v>1800</v>
          </cell>
          <cell r="F208">
            <v>1800</v>
          </cell>
          <cell r="G208">
            <v>0</v>
          </cell>
          <cell r="H208">
            <v>0</v>
          </cell>
        </row>
        <row r="209">
          <cell r="A209" t="str">
            <v>1.2.1.1.1.410</v>
          </cell>
          <cell r="B209" t="str">
            <v xml:space="preserve">FIDEICOMISO IRREVOCABLE NUMERO CIB/2981  </v>
          </cell>
          <cell r="C209">
            <v>0</v>
          </cell>
          <cell r="D209">
            <v>0</v>
          </cell>
          <cell r="E209">
            <v>3717.53</v>
          </cell>
          <cell r="F209">
            <v>3717.53</v>
          </cell>
          <cell r="G209">
            <v>0</v>
          </cell>
          <cell r="H209">
            <v>0</v>
          </cell>
        </row>
        <row r="210">
          <cell r="A210" t="str">
            <v>1.2.1.1.1.449</v>
          </cell>
          <cell r="B210" t="str">
            <v xml:space="preserve">SISTEMA DE AUTOPISTAS AEROPUERTOS SERVICIOS CONEXOS Y AUXILIARES DEL ESTADO DE MEXICO  </v>
          </cell>
          <cell r="C210">
            <v>0</v>
          </cell>
          <cell r="D210">
            <v>0</v>
          </cell>
          <cell r="E210">
            <v>34</v>
          </cell>
          <cell r="F210">
            <v>34</v>
          </cell>
          <cell r="G210">
            <v>0</v>
          </cell>
          <cell r="H210">
            <v>0</v>
          </cell>
        </row>
        <row r="211">
          <cell r="A211" t="str">
            <v>1.2.1.1.1.460</v>
          </cell>
          <cell r="B211" t="str">
            <v xml:space="preserve">AESA ADMINISTRADORA DE ESTACIONAMIENTOS, S.A. DE C.V.  </v>
          </cell>
          <cell r="C211">
            <v>0</v>
          </cell>
          <cell r="D211">
            <v>0</v>
          </cell>
          <cell r="E211">
            <v>0</v>
          </cell>
          <cell r="F211">
            <v>44</v>
          </cell>
          <cell r="G211">
            <v>0</v>
          </cell>
          <cell r="H211">
            <v>44</v>
          </cell>
        </row>
        <row r="212">
          <cell r="A212" t="str">
            <v>1.2.1.1.1.476</v>
          </cell>
          <cell r="B212" t="str">
            <v xml:space="preserve">FID 1967 TRAMO CARRETERO TOLUCA-ATLACOMULCO  </v>
          </cell>
          <cell r="C212">
            <v>0</v>
          </cell>
          <cell r="D212">
            <v>0</v>
          </cell>
          <cell r="E212">
            <v>44</v>
          </cell>
          <cell r="F212">
            <v>44</v>
          </cell>
          <cell r="G212">
            <v>0</v>
          </cell>
          <cell r="H212">
            <v>0</v>
          </cell>
        </row>
        <row r="213">
          <cell r="A213" t="str">
            <v>1.2.1.1.1.489</v>
          </cell>
          <cell r="B213" t="str">
            <v xml:space="preserve">RANVER S.A. DE C.V.  </v>
          </cell>
          <cell r="C213">
            <v>0</v>
          </cell>
          <cell r="D213">
            <v>0</v>
          </cell>
          <cell r="E213">
            <v>108</v>
          </cell>
          <cell r="F213">
            <v>108</v>
          </cell>
          <cell r="G213">
            <v>0</v>
          </cell>
          <cell r="H213">
            <v>0</v>
          </cell>
        </row>
        <row r="214">
          <cell r="A214" t="str">
            <v>1.2.1.1.1.495</v>
          </cell>
          <cell r="B214" t="str">
            <v xml:space="preserve">95/24 México, S. de R. L. de C. V.  </v>
          </cell>
          <cell r="C214">
            <v>0</v>
          </cell>
          <cell r="D214">
            <v>0</v>
          </cell>
          <cell r="E214">
            <v>0</v>
          </cell>
          <cell r="F214">
            <v>970</v>
          </cell>
          <cell r="G214">
            <v>0</v>
          </cell>
          <cell r="H214">
            <v>970</v>
          </cell>
        </row>
        <row r="215">
          <cell r="A215" t="str">
            <v>1.2.1.1.1.506</v>
          </cell>
          <cell r="B215" t="str">
            <v xml:space="preserve">MARIA CATALINA ALDAZ SORIANO  </v>
          </cell>
          <cell r="C215">
            <v>0</v>
          </cell>
          <cell r="D215">
            <v>400</v>
          </cell>
          <cell r="E215">
            <v>1187.5</v>
          </cell>
          <cell r="F215">
            <v>787.5</v>
          </cell>
          <cell r="G215">
            <v>0</v>
          </cell>
          <cell r="H215">
            <v>0</v>
          </cell>
        </row>
        <row r="216">
          <cell r="A216" t="str">
            <v>1.2.1.1.1.515</v>
          </cell>
          <cell r="B216" t="str">
            <v xml:space="preserve">INTER MEDICA SOLUTIONS DM S.A. DE C.V.  </v>
          </cell>
          <cell r="C216">
            <v>0</v>
          </cell>
          <cell r="D216">
            <v>22927.239999999998</v>
          </cell>
          <cell r="E216">
            <v>0</v>
          </cell>
          <cell r="F216">
            <v>0</v>
          </cell>
          <cell r="G216">
            <v>0</v>
          </cell>
          <cell r="H216">
            <v>22927.239999999998</v>
          </cell>
        </row>
        <row r="217">
          <cell r="A217" t="str">
            <v>1.2.1.1.1.553</v>
          </cell>
          <cell r="B217" t="str">
            <v xml:space="preserve">SEGUROS BBVA BANCOMER SA DE CV GRUPO FINANCIERO BBVA BANCOMER  </v>
          </cell>
          <cell r="C217">
            <v>0</v>
          </cell>
          <cell r="D217">
            <v>0</v>
          </cell>
          <cell r="E217">
            <v>1461.44</v>
          </cell>
          <cell r="F217">
            <v>8319.3599999999988</v>
          </cell>
          <cell r="G217">
            <v>0</v>
          </cell>
          <cell r="H217">
            <v>6857.9200000000092</v>
          </cell>
        </row>
        <row r="218">
          <cell r="A218" t="str">
            <v>1.2.1.1.1.560</v>
          </cell>
          <cell r="B218" t="str">
            <v xml:space="preserve">PMC PINTURAS SA DE CV  </v>
          </cell>
          <cell r="C218">
            <v>0</v>
          </cell>
          <cell r="D218">
            <v>137.5</v>
          </cell>
          <cell r="E218">
            <v>0</v>
          </cell>
          <cell r="F218">
            <v>0</v>
          </cell>
          <cell r="G218">
            <v>0</v>
          </cell>
          <cell r="H218">
            <v>137.5</v>
          </cell>
        </row>
        <row r="219">
          <cell r="A219" t="str">
            <v>1.2.1.1.1.562</v>
          </cell>
          <cell r="B219" t="str">
            <v xml:space="preserve">PLAYCLIP S DE RL DE CV  </v>
          </cell>
          <cell r="C219">
            <v>0</v>
          </cell>
          <cell r="D219">
            <v>675.3</v>
          </cell>
          <cell r="E219">
            <v>0</v>
          </cell>
          <cell r="F219">
            <v>0</v>
          </cell>
          <cell r="G219">
            <v>0</v>
          </cell>
          <cell r="H219">
            <v>675.3</v>
          </cell>
        </row>
        <row r="220">
          <cell r="A220" t="str">
            <v>1.2.1.1.1.563</v>
          </cell>
          <cell r="B220" t="str">
            <v xml:space="preserve">CABLEBOX S.A. DE C.V.  </v>
          </cell>
          <cell r="C220">
            <v>0</v>
          </cell>
          <cell r="D220">
            <v>696</v>
          </cell>
          <cell r="E220">
            <v>116</v>
          </cell>
          <cell r="F220">
            <v>116</v>
          </cell>
          <cell r="G220">
            <v>0</v>
          </cell>
          <cell r="H220">
            <v>696</v>
          </cell>
        </row>
        <row r="221">
          <cell r="A221" t="str">
            <v>1.2.1.1.1.571</v>
          </cell>
          <cell r="B221" t="str">
            <v xml:space="preserve">MOJO REAL ESTATE, SAPI. DE C.V.  </v>
          </cell>
          <cell r="C221">
            <v>0</v>
          </cell>
          <cell r="D221">
            <v>0</v>
          </cell>
          <cell r="E221">
            <v>66</v>
          </cell>
          <cell r="F221">
            <v>66</v>
          </cell>
          <cell r="G221">
            <v>0</v>
          </cell>
          <cell r="H221">
            <v>0</v>
          </cell>
        </row>
        <row r="222">
          <cell r="A222" t="str">
            <v>1.2.1.1.1.572</v>
          </cell>
          <cell r="B222" t="str">
            <v xml:space="preserve">INMOBILIARIA HMG, SA DE CV  </v>
          </cell>
          <cell r="C222">
            <v>0</v>
          </cell>
          <cell r="D222">
            <v>0</v>
          </cell>
          <cell r="E222">
            <v>40</v>
          </cell>
          <cell r="F222">
            <v>40</v>
          </cell>
          <cell r="G222">
            <v>0</v>
          </cell>
          <cell r="H222">
            <v>0</v>
          </cell>
        </row>
        <row r="223">
          <cell r="A223" t="str">
            <v>1.2.1.1.1.589</v>
          </cell>
          <cell r="B223" t="str">
            <v xml:space="preserve">SERVICIO ORIENTAL SA DE CV  </v>
          </cell>
          <cell r="C223">
            <v>0</v>
          </cell>
          <cell r="D223">
            <v>0</v>
          </cell>
          <cell r="E223">
            <v>2078.1999999999998</v>
          </cell>
          <cell r="F223">
            <v>2078.1999999999998</v>
          </cell>
          <cell r="G223">
            <v>0</v>
          </cell>
          <cell r="H223">
            <v>0</v>
          </cell>
        </row>
        <row r="224">
          <cell r="A224" t="str">
            <v>1.2.1.1.1.598</v>
          </cell>
          <cell r="B224" t="str">
            <v xml:space="preserve">SALUCOM, S.A. DE C.V.  </v>
          </cell>
          <cell r="C224">
            <v>0</v>
          </cell>
          <cell r="D224">
            <v>0</v>
          </cell>
          <cell r="E224">
            <v>3592.02</v>
          </cell>
          <cell r="F224">
            <v>3592.02</v>
          </cell>
          <cell r="G224">
            <v>0</v>
          </cell>
          <cell r="H224">
            <v>0</v>
          </cell>
        </row>
        <row r="225">
          <cell r="A225" t="str">
            <v>1.2.1.1.1.614</v>
          </cell>
          <cell r="B225" t="str">
            <v xml:space="preserve">SERVICIOS SIMPA SA DE CV  </v>
          </cell>
          <cell r="C225">
            <v>0</v>
          </cell>
          <cell r="D225">
            <v>0</v>
          </cell>
          <cell r="E225">
            <v>0</v>
          </cell>
          <cell r="F225">
            <v>1000.29</v>
          </cell>
          <cell r="G225">
            <v>0</v>
          </cell>
          <cell r="H225">
            <v>1000.29</v>
          </cell>
        </row>
        <row r="226">
          <cell r="A226" t="str">
            <v>1.2.1.1.1.623</v>
          </cell>
          <cell r="B226" t="str">
            <v xml:space="preserve">ABARROTES TERUEL, S.A.  </v>
          </cell>
          <cell r="C226">
            <v>0</v>
          </cell>
          <cell r="D226">
            <v>0</v>
          </cell>
          <cell r="E226">
            <v>3462.91</v>
          </cell>
          <cell r="F226">
            <v>3462.91</v>
          </cell>
          <cell r="G226">
            <v>0</v>
          </cell>
          <cell r="H226">
            <v>0</v>
          </cell>
        </row>
        <row r="227">
          <cell r="A227" t="str">
            <v>1.2.1.1.1.625</v>
          </cell>
          <cell r="B227" t="str">
            <v xml:space="preserve">DOGO DEL CENTRO SA DE CV  </v>
          </cell>
          <cell r="C227">
            <v>0</v>
          </cell>
          <cell r="D227">
            <v>0</v>
          </cell>
          <cell r="E227">
            <v>0</v>
          </cell>
          <cell r="F227">
            <v>526.00009999999997</v>
          </cell>
          <cell r="G227">
            <v>0</v>
          </cell>
          <cell r="H227">
            <v>526.00009999999997</v>
          </cell>
        </row>
        <row r="228">
          <cell r="A228" t="str">
            <v>1.2.1.1.1.627</v>
          </cell>
          <cell r="B228" t="str">
            <v xml:space="preserve">CENTRO HOSPITALARIO MAC S.A. DE C.V.  </v>
          </cell>
          <cell r="C228">
            <v>0</v>
          </cell>
          <cell r="D228">
            <v>25</v>
          </cell>
          <cell r="E228">
            <v>25</v>
          </cell>
          <cell r="F228">
            <v>0</v>
          </cell>
          <cell r="G228">
            <v>0</v>
          </cell>
          <cell r="H228">
            <v>0</v>
          </cell>
        </row>
        <row r="229">
          <cell r="A229" t="str">
            <v>1.2.1.1.1.641</v>
          </cell>
          <cell r="B229" t="str">
            <v xml:space="preserve">JOSE DE JESUS SOTELO GUZMAN  </v>
          </cell>
          <cell r="C229">
            <v>0</v>
          </cell>
          <cell r="D229">
            <v>0</v>
          </cell>
          <cell r="E229">
            <v>0</v>
          </cell>
          <cell r="F229">
            <v>406</v>
          </cell>
          <cell r="G229">
            <v>0</v>
          </cell>
          <cell r="H229">
            <v>406</v>
          </cell>
        </row>
        <row r="230">
          <cell r="A230" t="str">
            <v>1.2.1.1.1.655</v>
          </cell>
          <cell r="B230" t="str">
            <v xml:space="preserve">JAJOMAR, S.A. DE C.V.  </v>
          </cell>
          <cell r="C230">
            <v>0</v>
          </cell>
          <cell r="D230">
            <v>50</v>
          </cell>
          <cell r="E230">
            <v>50</v>
          </cell>
          <cell r="F230">
            <v>0</v>
          </cell>
          <cell r="G230">
            <v>0</v>
          </cell>
          <cell r="H230">
            <v>0</v>
          </cell>
        </row>
        <row r="231">
          <cell r="A231" t="str">
            <v>1.2.1.1.1.664</v>
          </cell>
          <cell r="B231" t="str">
            <v xml:space="preserve">GHO COORDINADORA S A P I DE CV  </v>
          </cell>
          <cell r="C231">
            <v>0</v>
          </cell>
          <cell r="D231">
            <v>0</v>
          </cell>
          <cell r="E231">
            <v>0</v>
          </cell>
          <cell r="F231">
            <v>97.5</v>
          </cell>
          <cell r="G231">
            <v>0</v>
          </cell>
          <cell r="H231">
            <v>97.5</v>
          </cell>
        </row>
        <row r="232">
          <cell r="A232" t="str">
            <v>1.2.1.1.1.694</v>
          </cell>
          <cell r="B232" t="str">
            <v xml:space="preserve">ERICK JOSUE MARTINEZ MAYA  </v>
          </cell>
          <cell r="C232">
            <v>0</v>
          </cell>
          <cell r="D232">
            <v>0</v>
          </cell>
          <cell r="E232">
            <v>4408</v>
          </cell>
          <cell r="F232">
            <v>4408</v>
          </cell>
          <cell r="G232">
            <v>0</v>
          </cell>
          <cell r="H232">
            <v>0</v>
          </cell>
        </row>
        <row r="233">
          <cell r="A233" t="str">
            <v>1.2.1.1.1.695</v>
          </cell>
          <cell r="B233" t="str">
            <v xml:space="preserve">GILLIAN GARCIA TEUTLE  </v>
          </cell>
          <cell r="C233">
            <v>0</v>
          </cell>
          <cell r="D233">
            <v>0</v>
          </cell>
          <cell r="E233">
            <v>890</v>
          </cell>
          <cell r="F233">
            <v>890</v>
          </cell>
          <cell r="G233">
            <v>0</v>
          </cell>
          <cell r="H233">
            <v>0</v>
          </cell>
        </row>
        <row r="234">
          <cell r="A234" t="str">
            <v>1.2.1.1.1.696</v>
          </cell>
          <cell r="B234" t="str">
            <v xml:space="preserve">AUTOTRANSPORTES ORO GRAN TURISMO Y PRIMERA CLASE S.A DE C.V  </v>
          </cell>
          <cell r="C234">
            <v>0</v>
          </cell>
          <cell r="D234">
            <v>0</v>
          </cell>
          <cell r="E234">
            <v>46</v>
          </cell>
          <cell r="F234">
            <v>46</v>
          </cell>
          <cell r="G234">
            <v>0</v>
          </cell>
          <cell r="H234">
            <v>0</v>
          </cell>
        </row>
        <row r="235">
          <cell r="A235" t="str">
            <v>1.2.1.1.1.697</v>
          </cell>
          <cell r="B235" t="str">
            <v xml:space="preserve">ADRIAN GALVAN MARTINEZ  </v>
          </cell>
          <cell r="C235">
            <v>0</v>
          </cell>
          <cell r="D235">
            <v>0</v>
          </cell>
          <cell r="E235">
            <v>338</v>
          </cell>
          <cell r="F235">
            <v>338</v>
          </cell>
          <cell r="G235">
            <v>0</v>
          </cell>
          <cell r="H235">
            <v>0</v>
          </cell>
        </row>
        <row r="236">
          <cell r="A236" t="str">
            <v>1.2.1.1.1.698</v>
          </cell>
          <cell r="B236" t="str">
            <v xml:space="preserve">JHOANA ISELA ALVAREZ HERRERA  </v>
          </cell>
          <cell r="C236">
            <v>0</v>
          </cell>
          <cell r="D236">
            <v>0</v>
          </cell>
          <cell r="E236">
            <v>199.89</v>
          </cell>
          <cell r="F236">
            <v>199.89</v>
          </cell>
          <cell r="G236">
            <v>0</v>
          </cell>
          <cell r="H236">
            <v>0</v>
          </cell>
        </row>
        <row r="237">
          <cell r="A237" t="str">
            <v>1.2.1.1.1.699</v>
          </cell>
          <cell r="B237" t="str">
            <v xml:space="preserve">ADMINISTRADORA HISPANA DE ESTACIONAMIENTOS SA DE CV  </v>
          </cell>
          <cell r="C237">
            <v>0</v>
          </cell>
          <cell r="D237">
            <v>0</v>
          </cell>
          <cell r="E237">
            <v>20</v>
          </cell>
          <cell r="F237">
            <v>20</v>
          </cell>
          <cell r="G237">
            <v>0</v>
          </cell>
          <cell r="H237">
            <v>0</v>
          </cell>
        </row>
        <row r="238">
          <cell r="A238" t="str">
            <v>1.2.1.1.1.700</v>
          </cell>
          <cell r="B238" t="str">
            <v xml:space="preserve">LEONARDO QUIROZ LUNA  </v>
          </cell>
          <cell r="C238">
            <v>0</v>
          </cell>
          <cell r="D238">
            <v>0</v>
          </cell>
          <cell r="E238">
            <v>1575</v>
          </cell>
          <cell r="F238">
            <v>1575</v>
          </cell>
          <cell r="G238">
            <v>0</v>
          </cell>
          <cell r="H238">
            <v>0</v>
          </cell>
        </row>
        <row r="239">
          <cell r="A239" t="str">
            <v>1.2.1.1.1.701</v>
          </cell>
          <cell r="B239" t="str">
            <v xml:space="preserve">JORDAN RICARDO DE LA TORRE GONZALEZ  </v>
          </cell>
          <cell r="C239">
            <v>0</v>
          </cell>
          <cell r="D239">
            <v>89.94</v>
          </cell>
          <cell r="E239">
            <v>89.94</v>
          </cell>
          <cell r="F239">
            <v>0</v>
          </cell>
          <cell r="G239">
            <v>0</v>
          </cell>
          <cell r="H239">
            <v>0</v>
          </cell>
        </row>
        <row r="240">
          <cell r="A240" t="str">
            <v>1.2.1.1.1.702</v>
          </cell>
          <cell r="B240" t="str">
            <v xml:space="preserve">CURACRETO, S.A. DE C.V.  </v>
          </cell>
          <cell r="C240">
            <v>0</v>
          </cell>
          <cell r="D240">
            <v>0</v>
          </cell>
          <cell r="E240">
            <v>1623.77</v>
          </cell>
          <cell r="F240">
            <v>1623.77</v>
          </cell>
          <cell r="G240">
            <v>0</v>
          </cell>
          <cell r="H240">
            <v>0</v>
          </cell>
        </row>
        <row r="241">
          <cell r="A241" t="str">
            <v>1.2.1.1.1.703</v>
          </cell>
          <cell r="B241" t="str">
            <v xml:space="preserve">ECONOCOMEX INTERNACIONAL, S.A. DE C.V.  </v>
          </cell>
          <cell r="C241">
            <v>0</v>
          </cell>
          <cell r="D241">
            <v>0</v>
          </cell>
          <cell r="E241">
            <v>3205.12</v>
          </cell>
          <cell r="F241">
            <v>5204.12</v>
          </cell>
          <cell r="G241">
            <v>0</v>
          </cell>
          <cell r="H241">
            <v>1999</v>
          </cell>
        </row>
        <row r="242">
          <cell r="A242" t="str">
            <v>1.2.1.1.1.704</v>
          </cell>
          <cell r="B242" t="str">
            <v xml:space="preserve">emmanuel garcia muñoz  </v>
          </cell>
          <cell r="C242">
            <v>0</v>
          </cell>
          <cell r="D242">
            <v>0</v>
          </cell>
          <cell r="E242">
            <v>132.53</v>
          </cell>
          <cell r="F242">
            <v>132.53</v>
          </cell>
          <cell r="G242">
            <v>0</v>
          </cell>
          <cell r="H242">
            <v>0</v>
          </cell>
        </row>
        <row r="243">
          <cell r="A243" t="str">
            <v>1.2.1.1.1.705</v>
          </cell>
          <cell r="B243" t="str">
            <v xml:space="preserve">SERVICIOS DE TRANSPORTE PRIVADO GACP  </v>
          </cell>
          <cell r="C243">
            <v>0</v>
          </cell>
          <cell r="D243">
            <v>0</v>
          </cell>
          <cell r="E243">
            <v>81.69</v>
          </cell>
          <cell r="F243">
            <v>81.69</v>
          </cell>
          <cell r="G243">
            <v>0</v>
          </cell>
          <cell r="H243">
            <v>0</v>
          </cell>
        </row>
        <row r="244">
          <cell r="A244" t="str">
            <v>1.2.1.1.1.706</v>
          </cell>
          <cell r="B244" t="str">
            <v xml:space="preserve">DIVEMSA PROVEEDORA GENERAL DE BIENES Y SERVICIOS S.A. de C.V.  </v>
          </cell>
          <cell r="C244">
            <v>0</v>
          </cell>
          <cell r="D244">
            <v>0</v>
          </cell>
          <cell r="E244">
            <v>0</v>
          </cell>
          <cell r="F244">
            <v>260</v>
          </cell>
          <cell r="G244">
            <v>0</v>
          </cell>
          <cell r="H244">
            <v>260</v>
          </cell>
        </row>
        <row r="245">
          <cell r="A245" t="str">
            <v>1.2.1.1.1.707</v>
          </cell>
          <cell r="B245" t="str">
            <v xml:space="preserve">CHRISTOPHER ORNELAS AGUILERA  </v>
          </cell>
          <cell r="C245">
            <v>0</v>
          </cell>
          <cell r="D245">
            <v>0</v>
          </cell>
          <cell r="E245">
            <v>0</v>
          </cell>
          <cell r="F245">
            <v>160</v>
          </cell>
          <cell r="G245">
            <v>0</v>
          </cell>
          <cell r="H245">
            <v>160</v>
          </cell>
        </row>
        <row r="246">
          <cell r="A246" t="str">
            <v>1.2.1.3</v>
          </cell>
          <cell r="B246" t="str">
            <v xml:space="preserve"> OBLIGACIONES ACUMULADAS </v>
          </cell>
          <cell r="C246">
            <v>0</v>
          </cell>
          <cell r="D246">
            <v>273712.97557071527</v>
          </cell>
          <cell r="E246">
            <v>432355.16</v>
          </cell>
          <cell r="F246">
            <v>232640.94010000001</v>
          </cell>
          <cell r="G246">
            <v>0</v>
          </cell>
          <cell r="H246">
            <v>73998.755670715283</v>
          </cell>
        </row>
        <row r="247">
          <cell r="A247" t="str">
            <v>1.2.1.3.1</v>
          </cell>
          <cell r="B247" t="str">
            <v xml:space="preserve"> ACREEDORES DIVERSOS </v>
          </cell>
          <cell r="C247">
            <v>0</v>
          </cell>
          <cell r="D247">
            <v>4494.7355707198849</v>
          </cell>
          <cell r="E247">
            <v>47000</v>
          </cell>
          <cell r="F247">
            <v>51382.980100000023</v>
          </cell>
          <cell r="G247">
            <v>0</v>
          </cell>
          <cell r="H247">
            <v>8877.7156707199065</v>
          </cell>
        </row>
        <row r="248">
          <cell r="A248" t="str">
            <v>1.2.1.3.1.1</v>
          </cell>
          <cell r="B248" t="str">
            <v xml:space="preserve"> ACREEDORES DIVERSOS NACIONALES </v>
          </cell>
          <cell r="C248">
            <v>0</v>
          </cell>
          <cell r="D248">
            <v>4494.7355707198849</v>
          </cell>
          <cell r="E248">
            <v>47000</v>
          </cell>
          <cell r="F248">
            <v>51382.980100000023</v>
          </cell>
          <cell r="G248">
            <v>0</v>
          </cell>
          <cell r="H248">
            <v>8877.7156707199065</v>
          </cell>
        </row>
        <row r="249">
          <cell r="A249" t="str">
            <v>1.2.1.3.1.1.7</v>
          </cell>
          <cell r="B249" t="str">
            <v>RICARDO RAMOS NORIEGA</v>
          </cell>
          <cell r="C249">
            <v>0</v>
          </cell>
          <cell r="D249">
            <v>1216.5500000000002</v>
          </cell>
          <cell r="E249">
            <v>0</v>
          </cell>
          <cell r="F249">
            <v>0</v>
          </cell>
          <cell r="G249">
            <v>0</v>
          </cell>
          <cell r="H249">
            <v>1216.5500000000002</v>
          </cell>
        </row>
        <row r="250">
          <cell r="A250" t="str">
            <v>1.2.1.3.1.1.11</v>
          </cell>
          <cell r="B250" t="str">
            <v>LOURDES VELAZQUEZ MERIN</v>
          </cell>
          <cell r="C250">
            <v>0</v>
          </cell>
          <cell r="D250">
            <v>3278.1855707198847</v>
          </cell>
          <cell r="E250">
            <v>47000</v>
          </cell>
          <cell r="F250">
            <v>51382.980100000023</v>
          </cell>
          <cell r="G250">
            <v>0</v>
          </cell>
          <cell r="H250">
            <v>7661.1656707199072</v>
          </cell>
        </row>
        <row r="251">
          <cell r="A251" t="str">
            <v>1.2.1.3.2</v>
          </cell>
          <cell r="B251" t="str">
            <v xml:space="preserve"> IMPUESTOS Y DERECHOS POR PAGAR </v>
          </cell>
          <cell r="C251">
            <v>0</v>
          </cell>
          <cell r="D251">
            <v>246755.56000000006</v>
          </cell>
          <cell r="E251">
            <v>246754</v>
          </cell>
          <cell r="F251">
            <v>15842</v>
          </cell>
          <cell r="G251">
            <v>0</v>
          </cell>
          <cell r="H251">
            <v>15843.560000000056</v>
          </cell>
        </row>
        <row r="252">
          <cell r="A252" t="str">
            <v>1.2.1.3.2.1</v>
          </cell>
          <cell r="B252" t="str">
            <v>IVA POR PAGAR</v>
          </cell>
          <cell r="C252">
            <v>0</v>
          </cell>
          <cell r="D252">
            <v>243514.56000000006</v>
          </cell>
          <cell r="E252">
            <v>243513</v>
          </cell>
          <cell r="F252">
            <v>11189</v>
          </cell>
          <cell r="G252">
            <v>0</v>
          </cell>
          <cell r="H252">
            <v>11190.560000000056</v>
          </cell>
        </row>
        <row r="253">
          <cell r="A253" t="str">
            <v>1.2.1.3.2.3</v>
          </cell>
          <cell r="B253" t="str">
            <v>IMPUESTO ESTATAL SOBRE NOMINAS</v>
          </cell>
          <cell r="C253">
            <v>0</v>
          </cell>
          <cell r="D253">
            <v>3241</v>
          </cell>
          <cell r="E253">
            <v>3241</v>
          </cell>
          <cell r="F253">
            <v>4653</v>
          </cell>
          <cell r="G253">
            <v>0</v>
          </cell>
          <cell r="H253">
            <v>4653</v>
          </cell>
        </row>
        <row r="254">
          <cell r="A254" t="str">
            <v>1.2.1.3.3</v>
          </cell>
          <cell r="B254" t="str">
            <v xml:space="preserve"> CONTRIBUCIONES DE SEGURIDAD SOCIAL POR PAGAR </v>
          </cell>
          <cell r="C254">
            <v>0</v>
          </cell>
          <cell r="D254">
            <v>12201.809999999939</v>
          </cell>
          <cell r="E254">
            <v>12201.81</v>
          </cell>
          <cell r="F254">
            <v>39016.61</v>
          </cell>
          <cell r="G254">
            <v>0</v>
          </cell>
          <cell r="H254">
            <v>39016.609999999942</v>
          </cell>
        </row>
        <row r="255">
          <cell r="A255" t="str">
            <v>1.2.1.3.3.1</v>
          </cell>
          <cell r="B255" t="str">
            <v>CUOTAS PATRONALES IMSS POR PAGAR</v>
          </cell>
          <cell r="C255">
            <v>0</v>
          </cell>
          <cell r="D255">
            <v>12201.809999999939</v>
          </cell>
          <cell r="E255">
            <v>12201.81</v>
          </cell>
          <cell r="F255">
            <v>12608.65</v>
          </cell>
          <cell r="G255">
            <v>0</v>
          </cell>
          <cell r="H255">
            <v>12608.64999999994</v>
          </cell>
        </row>
        <row r="256">
          <cell r="A256" t="str">
            <v>1.2.1.3.3.2</v>
          </cell>
          <cell r="B256" t="str">
            <v>APORTACIONES AL INFONAVIT POR PAGAR</v>
          </cell>
          <cell r="C256">
            <v>0</v>
          </cell>
          <cell r="D256">
            <v>0</v>
          </cell>
          <cell r="E256">
            <v>0</v>
          </cell>
          <cell r="F256">
            <v>11710.85</v>
          </cell>
          <cell r="G256">
            <v>0</v>
          </cell>
          <cell r="H256">
            <v>11710.85</v>
          </cell>
        </row>
        <row r="257">
          <cell r="A257" t="str">
            <v>1.2.1.3.3.3</v>
          </cell>
          <cell r="B257" t="str">
            <v>APORTACIONES AL SAR POR PAGAR</v>
          </cell>
          <cell r="C257">
            <v>0</v>
          </cell>
          <cell r="D257">
            <v>0</v>
          </cell>
          <cell r="E257">
            <v>0</v>
          </cell>
          <cell r="F257">
            <v>14697.11</v>
          </cell>
          <cell r="G257">
            <v>0</v>
          </cell>
          <cell r="H257">
            <v>14697.11</v>
          </cell>
        </row>
        <row r="258">
          <cell r="A258" t="str">
            <v>1.2.1.3.4</v>
          </cell>
          <cell r="B258" t="str">
            <v xml:space="preserve"> BENEFICIOS A LOS EMPLEADOS </v>
          </cell>
          <cell r="C258">
            <v>0</v>
          </cell>
          <cell r="D258">
            <v>10260.869999995368</v>
          </cell>
          <cell r="E258">
            <v>126399.34999999999</v>
          </cell>
          <cell r="F258">
            <v>126399.35</v>
          </cell>
          <cell r="G258">
            <v>0</v>
          </cell>
          <cell r="H258">
            <v>10260.869999995382</v>
          </cell>
        </row>
        <row r="259">
          <cell r="A259" t="str">
            <v>1.2.1.3.4.1</v>
          </cell>
          <cell r="B259" t="str">
            <v xml:space="preserve"> BENEFICIOS DIRECTOS </v>
          </cell>
          <cell r="C259">
            <v>0</v>
          </cell>
          <cell r="D259">
            <v>10260.869999995368</v>
          </cell>
          <cell r="E259">
            <v>126399.34999999999</v>
          </cell>
          <cell r="F259">
            <v>126399.35</v>
          </cell>
          <cell r="G259">
            <v>0</v>
          </cell>
          <cell r="H259">
            <v>10260.869999995382</v>
          </cell>
        </row>
        <row r="260">
          <cell r="A260" t="str">
            <v>1.2.1.3.4.1.1</v>
          </cell>
          <cell r="B260" t="str">
            <v xml:space="preserve"> SUELDOS POR PAGAR </v>
          </cell>
          <cell r="C260">
            <v>0</v>
          </cell>
          <cell r="D260">
            <v>0</v>
          </cell>
          <cell r="E260">
            <v>78892.87999999999</v>
          </cell>
          <cell r="F260">
            <v>78892.88</v>
          </cell>
          <cell r="G260">
            <v>0</v>
          </cell>
          <cell r="H260">
            <v>0</v>
          </cell>
        </row>
        <row r="261">
          <cell r="A261" t="str">
            <v>1.2.1.3.4.1.1.1</v>
          </cell>
          <cell r="B261" t="str">
            <v>SUELDOS POR PAGAR</v>
          </cell>
          <cell r="C261">
            <v>0</v>
          </cell>
          <cell r="D261">
            <v>0</v>
          </cell>
          <cell r="E261">
            <v>78892.87999999999</v>
          </cell>
          <cell r="F261">
            <v>78892.88</v>
          </cell>
          <cell r="G261">
            <v>0</v>
          </cell>
          <cell r="H261">
            <v>0</v>
          </cell>
        </row>
        <row r="262">
          <cell r="A262" t="str">
            <v>1.2.1.3.4.1.3</v>
          </cell>
          <cell r="B262" t="str">
            <v>AGUINALDO POR PAGAR</v>
          </cell>
          <cell r="C262">
            <v>0</v>
          </cell>
          <cell r="D262">
            <v>0</v>
          </cell>
          <cell r="E262">
            <v>47506.47</v>
          </cell>
          <cell r="F262">
            <v>47506.47</v>
          </cell>
          <cell r="G262">
            <v>0</v>
          </cell>
          <cell r="H262">
            <v>0</v>
          </cell>
        </row>
        <row r="263">
          <cell r="A263" t="str">
            <v>1.2.1.3.4.1.5</v>
          </cell>
          <cell r="B263" t="str">
            <v>PARTICIPACION DE LOS TRABAJADORES EN LAS UTILIDADES POR PAGAR</v>
          </cell>
          <cell r="C263">
            <v>0</v>
          </cell>
          <cell r="D263">
            <v>10260.870000000024</v>
          </cell>
          <cell r="E263">
            <v>0</v>
          </cell>
          <cell r="F263">
            <v>0</v>
          </cell>
          <cell r="G263">
            <v>0</v>
          </cell>
          <cell r="H263">
            <v>10260.870000000024</v>
          </cell>
        </row>
        <row r="264">
          <cell r="A264" t="str">
            <v>1.2.1.4</v>
          </cell>
          <cell r="B264" t="str">
            <v xml:space="preserve"> RETENCIONES DE EFECTIVO Y COBROS POR CUENTA DE TERCEROS </v>
          </cell>
          <cell r="C264">
            <v>0</v>
          </cell>
          <cell r="D264">
            <v>25828.159999999967</v>
          </cell>
          <cell r="E264">
            <v>20635.66</v>
          </cell>
          <cell r="F264">
            <v>37219.69</v>
          </cell>
          <cell r="G264">
            <v>0</v>
          </cell>
          <cell r="H264">
            <v>42412.189999999966</v>
          </cell>
        </row>
        <row r="265">
          <cell r="A265" t="str">
            <v>1.2.1.4.1</v>
          </cell>
          <cell r="B265" t="str">
            <v xml:space="preserve"> IMPUESTOS RETENIDOS </v>
          </cell>
          <cell r="C265">
            <v>0</v>
          </cell>
          <cell r="D265">
            <v>16752.249999999978</v>
          </cell>
          <cell r="E265">
            <v>20635.66</v>
          </cell>
          <cell r="F265">
            <v>25263.73</v>
          </cell>
          <cell r="G265">
            <v>0</v>
          </cell>
          <cell r="H265">
            <v>21380.319999999978</v>
          </cell>
        </row>
        <row r="266">
          <cell r="A266" t="str">
            <v>1.2.1.4.1.1</v>
          </cell>
          <cell r="B266" t="str">
            <v xml:space="preserve"> IMPUESTO SOBRE LA RENTA RETENIDO </v>
          </cell>
          <cell r="C266">
            <v>0</v>
          </cell>
          <cell r="D266">
            <v>9002.6499999994776</v>
          </cell>
          <cell r="E266">
            <v>13680</v>
          </cell>
          <cell r="F266">
            <v>18225.53</v>
          </cell>
          <cell r="G266">
            <v>0</v>
          </cell>
          <cell r="H266">
            <v>13548.179999999478</v>
          </cell>
        </row>
        <row r="267">
          <cell r="A267" t="str">
            <v>1.2.1.4.1.1.1</v>
          </cell>
          <cell r="B267" t="str">
            <v xml:space="preserve"> ISR RETENIDO A RESIDENTES EN EL PAIS </v>
          </cell>
          <cell r="C267">
            <v>0</v>
          </cell>
          <cell r="D267">
            <v>9002.6499999994776</v>
          </cell>
          <cell r="E267">
            <v>13680</v>
          </cell>
          <cell r="F267">
            <v>18225.53</v>
          </cell>
          <cell r="G267">
            <v>0</v>
          </cell>
          <cell r="H267">
            <v>13548.179999999478</v>
          </cell>
        </row>
        <row r="268">
          <cell r="A268" t="str">
            <v>1.2.1.4.1.1.1.1</v>
          </cell>
          <cell r="B268" t="str">
            <v>ISR RETENIDO POR SALARIOS</v>
          </cell>
          <cell r="C268">
            <v>0</v>
          </cell>
          <cell r="D268">
            <v>5003.0599999995902</v>
          </cell>
          <cell r="E268">
            <v>9680</v>
          </cell>
          <cell r="F268">
            <v>14225.53</v>
          </cell>
          <cell r="G268">
            <v>0</v>
          </cell>
          <cell r="H268">
            <v>9548.5899999995909</v>
          </cell>
        </row>
        <row r="269">
          <cell r="A269" t="str">
            <v>1.2.1.4.1.1.1.4</v>
          </cell>
          <cell r="B269" t="str">
            <v>ISR RETENIDO POR ARRENDAMIENTOS AL 10%</v>
          </cell>
          <cell r="C269">
            <v>0</v>
          </cell>
          <cell r="D269">
            <v>3999.9399999998859</v>
          </cell>
          <cell r="E269">
            <v>4000</v>
          </cell>
          <cell r="F269">
            <v>4000</v>
          </cell>
          <cell r="G269">
            <v>0</v>
          </cell>
          <cell r="H269">
            <v>3999.9399999998859</v>
          </cell>
        </row>
        <row r="270">
          <cell r="A270" t="str">
            <v>1.2.1.4.1.1.1.5</v>
          </cell>
          <cell r="B270" t="str">
            <v>ISR RETENIDO POR HONORARIOS AL 10%</v>
          </cell>
          <cell r="C270">
            <v>0</v>
          </cell>
          <cell r="D270">
            <v>-0.34999999999854481</v>
          </cell>
          <cell r="E270">
            <v>0</v>
          </cell>
          <cell r="F270">
            <v>0</v>
          </cell>
          <cell r="G270">
            <v>0</v>
          </cell>
          <cell r="H270">
            <v>-0.34999999999854481</v>
          </cell>
        </row>
        <row r="271">
          <cell r="A271" t="str">
            <v>1.2.1.4.1.2</v>
          </cell>
          <cell r="B271" t="str">
            <v xml:space="preserve"> IMPUESTO AL VALOR AGREGADO RETENIDO </v>
          </cell>
          <cell r="C271">
            <v>0</v>
          </cell>
          <cell r="D271">
            <v>5364.9400000002934</v>
          </cell>
          <cell r="E271">
            <v>5367</v>
          </cell>
          <cell r="F271">
            <v>4266.6400000000003</v>
          </cell>
          <cell r="G271">
            <v>0</v>
          </cell>
          <cell r="H271">
            <v>4264.5800000002937</v>
          </cell>
        </row>
        <row r="272">
          <cell r="A272" t="str">
            <v>1.2.1.4.1.2.1</v>
          </cell>
          <cell r="B272" t="str">
            <v>IVA RETENIDO POR PAGAR</v>
          </cell>
          <cell r="C272">
            <v>0</v>
          </cell>
          <cell r="D272">
            <v>5364.9400000002934</v>
          </cell>
          <cell r="E272">
            <v>5367</v>
          </cell>
          <cell r="F272">
            <v>4266.6400000000003</v>
          </cell>
          <cell r="G272">
            <v>0</v>
          </cell>
          <cell r="H272">
            <v>4264.5800000002937</v>
          </cell>
        </row>
        <row r="273">
          <cell r="A273" t="str">
            <v>1.2.1.4.1.4</v>
          </cell>
          <cell r="B273" t="str">
            <v xml:space="preserve"> CUOTAS OBRERAS IMSS </v>
          </cell>
          <cell r="C273">
            <v>0</v>
          </cell>
          <cell r="D273">
            <v>2384.6600000002072</v>
          </cell>
          <cell r="E273">
            <v>1588.66</v>
          </cell>
          <cell r="F273">
            <v>2771.56</v>
          </cell>
          <cell r="G273">
            <v>0</v>
          </cell>
          <cell r="H273">
            <v>3567.5600000002069</v>
          </cell>
        </row>
        <row r="274">
          <cell r="A274" t="str">
            <v>1.2.1.4.1.4.1</v>
          </cell>
          <cell r="B274" t="str">
            <v>CUOTAS OBRERAS IMSS</v>
          </cell>
          <cell r="C274">
            <v>0</v>
          </cell>
          <cell r="D274">
            <v>2384.6600000002072</v>
          </cell>
          <cell r="E274">
            <v>1588.66</v>
          </cell>
          <cell r="F274">
            <v>2771.56</v>
          </cell>
          <cell r="G274">
            <v>0</v>
          </cell>
          <cell r="H274">
            <v>3567.5600000002069</v>
          </cell>
        </row>
        <row r="275">
          <cell r="A275" t="str">
            <v>1.2.1.4.2</v>
          </cell>
          <cell r="B275" t="str">
            <v xml:space="preserve"> COBROS POR CUENTA DE TERCEROS </v>
          </cell>
          <cell r="C275">
            <v>0</v>
          </cell>
          <cell r="D275">
            <v>9075.9099999999889</v>
          </cell>
          <cell r="E275">
            <v>0</v>
          </cell>
          <cell r="F275">
            <v>11955.96</v>
          </cell>
          <cell r="G275">
            <v>0</v>
          </cell>
          <cell r="H275">
            <v>21031.869999999988</v>
          </cell>
        </row>
        <row r="276">
          <cell r="A276" t="str">
            <v>1.2.1.4.2.1</v>
          </cell>
          <cell r="B276" t="str">
            <v>AMORTIZACION DE CREDITOS INFONAVIT</v>
          </cell>
          <cell r="C276">
            <v>0</v>
          </cell>
          <cell r="D276">
            <v>3134.4300000006333</v>
          </cell>
          <cell r="E276">
            <v>0</v>
          </cell>
          <cell r="F276">
            <v>11955.96</v>
          </cell>
          <cell r="G276">
            <v>0</v>
          </cell>
          <cell r="H276">
            <v>15090.390000000632</v>
          </cell>
        </row>
        <row r="277">
          <cell r="A277" t="str">
            <v>1.2.1.4.2.3</v>
          </cell>
          <cell r="B277" t="str">
            <v>APORTACION VOLUNTARIA AL SAR</v>
          </cell>
          <cell r="C277">
            <v>0</v>
          </cell>
          <cell r="D277">
            <v>5125.71</v>
          </cell>
          <cell r="E277">
            <v>0</v>
          </cell>
          <cell r="F277">
            <v>0</v>
          </cell>
          <cell r="G277">
            <v>0</v>
          </cell>
          <cell r="H277">
            <v>5125.71</v>
          </cell>
        </row>
        <row r="278">
          <cell r="A278" t="str">
            <v>1.2.1.4.2.6</v>
          </cell>
          <cell r="B278" t="str">
            <v>PENSION ALIMENTICIA</v>
          </cell>
          <cell r="C278">
            <v>0</v>
          </cell>
          <cell r="D278">
            <v>217.2699999999968</v>
          </cell>
          <cell r="E278">
            <v>0</v>
          </cell>
          <cell r="F278">
            <v>0</v>
          </cell>
          <cell r="G278">
            <v>0</v>
          </cell>
          <cell r="H278">
            <v>217.2699999999968</v>
          </cell>
        </row>
        <row r="279">
          <cell r="A279" t="str">
            <v>1.2.1.4.2.7</v>
          </cell>
          <cell r="B279" t="str">
            <v>DESCUENTOS DIVERSOS  VIA NOMINA</v>
          </cell>
          <cell r="C279">
            <v>0</v>
          </cell>
          <cell r="D279">
            <v>598.5</v>
          </cell>
          <cell r="E279">
            <v>0</v>
          </cell>
          <cell r="F279">
            <v>0</v>
          </cell>
          <cell r="G279">
            <v>0</v>
          </cell>
          <cell r="H279">
            <v>598.5</v>
          </cell>
        </row>
        <row r="280">
          <cell r="A280" t="str">
            <v>1.2.1.5</v>
          </cell>
          <cell r="B280" t="str">
            <v xml:space="preserve"> ANTICIPOS DE CLIENTES </v>
          </cell>
          <cell r="C280">
            <v>0</v>
          </cell>
          <cell r="D280">
            <v>1084816.484211226</v>
          </cell>
          <cell r="E280">
            <v>1022836</v>
          </cell>
          <cell r="F280">
            <v>15027.310345</v>
          </cell>
          <cell r="G280">
            <v>0</v>
          </cell>
          <cell r="H280">
            <v>77007.794556225883</v>
          </cell>
        </row>
        <row r="281">
          <cell r="A281" t="str">
            <v>1.2.1.5.1</v>
          </cell>
          <cell r="B281" t="str">
            <v xml:space="preserve"> ANTICIPOS DE CLIENTES </v>
          </cell>
          <cell r="C281">
            <v>0</v>
          </cell>
          <cell r="D281">
            <v>1084816.484211226</v>
          </cell>
          <cell r="E281">
            <v>1022836</v>
          </cell>
          <cell r="F281">
            <v>15027.310345</v>
          </cell>
          <cell r="G281">
            <v>0</v>
          </cell>
          <cell r="H281">
            <v>77007.794556225883</v>
          </cell>
        </row>
        <row r="282">
          <cell r="A282" t="str">
            <v>1.2.1.5.1.1</v>
          </cell>
          <cell r="B282" t="str">
            <v xml:space="preserve"> ANTICIPOS DE CLIENTES NACIONALES </v>
          </cell>
          <cell r="C282">
            <v>0</v>
          </cell>
          <cell r="D282">
            <v>1084816.484211226</v>
          </cell>
          <cell r="E282">
            <v>1022836</v>
          </cell>
          <cell r="F282">
            <v>15027.310345</v>
          </cell>
          <cell r="G282">
            <v>0</v>
          </cell>
          <cell r="H282">
            <v>77007.794556225883</v>
          </cell>
        </row>
        <row r="283">
          <cell r="A283" t="str">
            <v>1.2.1.5.1.1.1</v>
          </cell>
          <cell r="B283" t="str">
            <v xml:space="preserve">PUBLICO EN GENERAL  </v>
          </cell>
          <cell r="C283">
            <v>0</v>
          </cell>
          <cell r="D283">
            <v>25112.543197797844</v>
          </cell>
          <cell r="E283">
            <v>0</v>
          </cell>
          <cell r="F283">
            <v>0</v>
          </cell>
          <cell r="G283">
            <v>0</v>
          </cell>
          <cell r="H283">
            <v>25112.543197797844</v>
          </cell>
        </row>
        <row r="284">
          <cell r="A284" t="str">
            <v>1.2.1.5.1.1.13</v>
          </cell>
          <cell r="B284" t="str">
            <v xml:space="preserve">AXA Seguros, S.A. de C.V.  </v>
          </cell>
          <cell r="C284">
            <v>0</v>
          </cell>
          <cell r="D284">
            <v>29.431034000000182</v>
          </cell>
          <cell r="E284">
            <v>0</v>
          </cell>
          <cell r="F284">
            <v>0</v>
          </cell>
          <cell r="G284">
            <v>0</v>
          </cell>
          <cell r="H284">
            <v>29.431034000000182</v>
          </cell>
        </row>
        <row r="285">
          <cell r="A285" t="str">
            <v>1.2.1.5.1.1.42</v>
          </cell>
          <cell r="B285" t="str">
            <v xml:space="preserve">ORTHOPEDIC MEDICAL CENTER S.A. DE C.V.  </v>
          </cell>
          <cell r="C285">
            <v>0</v>
          </cell>
          <cell r="D285">
            <v>1000</v>
          </cell>
          <cell r="E285">
            <v>0</v>
          </cell>
          <cell r="F285">
            <v>0</v>
          </cell>
          <cell r="G285">
            <v>0</v>
          </cell>
          <cell r="H285">
            <v>1000</v>
          </cell>
        </row>
        <row r="286">
          <cell r="A286" t="str">
            <v>1.2.1.5.1.1.83</v>
          </cell>
          <cell r="B286" t="str">
            <v xml:space="preserve">BRILOS DE MÉXICO S.A. DE C.V.  </v>
          </cell>
          <cell r="C286">
            <v>0</v>
          </cell>
          <cell r="D286">
            <v>21687.126084379037</v>
          </cell>
          <cell r="E286">
            <v>0</v>
          </cell>
          <cell r="F286">
            <v>15027.310345</v>
          </cell>
          <cell r="G286">
            <v>0</v>
          </cell>
          <cell r="H286">
            <v>36714.436429379035</v>
          </cell>
        </row>
        <row r="287">
          <cell r="A287" t="str">
            <v>1.2.1.5.1.1.104</v>
          </cell>
          <cell r="B287" t="str">
            <v xml:space="preserve">SERVICIENTIFICA-MEDICA S.A. DE C.V.  </v>
          </cell>
          <cell r="C287">
            <v>0</v>
          </cell>
          <cell r="D287">
            <v>1022835.999996</v>
          </cell>
          <cell r="E287">
            <v>1022836</v>
          </cell>
          <cell r="F287">
            <v>0</v>
          </cell>
          <cell r="G287">
            <v>0</v>
          </cell>
          <cell r="H287">
            <v>0</v>
          </cell>
        </row>
        <row r="288">
          <cell r="A288" t="str">
            <v>1.2.1.5.1.1.106</v>
          </cell>
          <cell r="B288" t="str">
            <v xml:space="preserve">VOLKSWAGEN LEASING SA DE CV  </v>
          </cell>
          <cell r="C288">
            <v>0</v>
          </cell>
          <cell r="D288">
            <v>12749.956897</v>
          </cell>
          <cell r="E288">
            <v>0</v>
          </cell>
          <cell r="F288">
            <v>0</v>
          </cell>
          <cell r="G288">
            <v>0</v>
          </cell>
          <cell r="H288">
            <v>12749.956897</v>
          </cell>
        </row>
        <row r="289">
          <cell r="A289" t="str">
            <v>1.2.1.5.1.1.121</v>
          </cell>
          <cell r="B289" t="str">
            <v xml:space="preserve">HBD CENTRO DE CIRUGIA DE CORTA ESTANCIA MEXICO UNO S A P I DE C V  </v>
          </cell>
          <cell r="C289">
            <v>0</v>
          </cell>
          <cell r="D289">
            <v>1000</v>
          </cell>
          <cell r="E289">
            <v>0</v>
          </cell>
          <cell r="F289">
            <v>0</v>
          </cell>
          <cell r="G289">
            <v>0</v>
          </cell>
          <cell r="H289">
            <v>1000</v>
          </cell>
        </row>
        <row r="290">
          <cell r="A290" t="str">
            <v>1.2.1.5.1.1.122</v>
          </cell>
          <cell r="B290" t="str">
            <v>CARLOS PONCE BIUSTOS</v>
          </cell>
          <cell r="C290">
            <v>0</v>
          </cell>
          <cell r="D290">
            <v>15.862069</v>
          </cell>
          <cell r="E290">
            <v>0</v>
          </cell>
          <cell r="F290">
            <v>0</v>
          </cell>
          <cell r="G290">
            <v>0</v>
          </cell>
          <cell r="H290">
            <v>15.862069</v>
          </cell>
        </row>
        <row r="291">
          <cell r="A291" t="str">
            <v>1.2.1.5.1.1.123</v>
          </cell>
          <cell r="B291" t="str">
            <v>FLOR ADRIANA LUNA JAIME</v>
          </cell>
          <cell r="C291">
            <v>0</v>
          </cell>
          <cell r="D291">
            <v>27.043102999999999</v>
          </cell>
          <cell r="E291">
            <v>0</v>
          </cell>
          <cell r="F291">
            <v>0</v>
          </cell>
          <cell r="G291">
            <v>0</v>
          </cell>
          <cell r="H291">
            <v>27.043102999999999</v>
          </cell>
        </row>
        <row r="292">
          <cell r="A292" t="str">
            <v>1.2.1.5.1.1.124</v>
          </cell>
          <cell r="B292" t="str">
            <v>SERGIO GABRIEL NOGUEIRA PARRODI</v>
          </cell>
          <cell r="C292">
            <v>0</v>
          </cell>
          <cell r="D292">
            <v>14.543103</v>
          </cell>
          <cell r="E292">
            <v>0</v>
          </cell>
          <cell r="F292">
            <v>0</v>
          </cell>
          <cell r="G292">
            <v>0</v>
          </cell>
          <cell r="H292">
            <v>14.543103</v>
          </cell>
        </row>
        <row r="293">
          <cell r="A293" t="str">
            <v>1.2.1.5.1.1.126</v>
          </cell>
          <cell r="B293" t="str">
            <v>JANET IVON RODRIGUEZ CASTILLO</v>
          </cell>
          <cell r="C293">
            <v>0</v>
          </cell>
          <cell r="D293">
            <v>8.3448279999999997</v>
          </cell>
          <cell r="E293">
            <v>0</v>
          </cell>
          <cell r="F293">
            <v>0</v>
          </cell>
          <cell r="G293">
            <v>0</v>
          </cell>
          <cell r="H293">
            <v>8.3448279999999997</v>
          </cell>
        </row>
        <row r="294">
          <cell r="A294" t="str">
            <v>1.2.1.5.1.1.127</v>
          </cell>
          <cell r="B294" t="str">
            <v>SOFIA KARINA KURI GARCIA</v>
          </cell>
          <cell r="C294">
            <v>0</v>
          </cell>
          <cell r="D294">
            <v>335.62927199999831</v>
          </cell>
          <cell r="E294">
            <v>0</v>
          </cell>
          <cell r="F294">
            <v>0</v>
          </cell>
          <cell r="G294">
            <v>0</v>
          </cell>
          <cell r="H294">
            <v>335.62927199999831</v>
          </cell>
        </row>
        <row r="295">
          <cell r="A295" t="str">
            <v>1.2.1.8</v>
          </cell>
          <cell r="B295" t="str">
            <v xml:space="preserve"> PASIVOS FINANCIEROS E INSTRUMENTOS FINANCIEROS DE DEUDA </v>
          </cell>
          <cell r="C295">
            <v>0</v>
          </cell>
          <cell r="D295">
            <v>233483.53999999922</v>
          </cell>
          <cell r="E295">
            <v>25441.64</v>
          </cell>
          <cell r="F295">
            <v>36091.270000000004</v>
          </cell>
          <cell r="G295">
            <v>0</v>
          </cell>
          <cell r="H295">
            <v>244133.16999999923</v>
          </cell>
        </row>
        <row r="296">
          <cell r="A296" t="str">
            <v>1.2.1.8.1</v>
          </cell>
          <cell r="B296" t="str">
            <v xml:space="preserve"> DOCUMENTOS POR PAGAR </v>
          </cell>
          <cell r="C296">
            <v>0</v>
          </cell>
          <cell r="D296">
            <v>233483.53999999922</v>
          </cell>
          <cell r="E296">
            <v>25441.64</v>
          </cell>
          <cell r="F296">
            <v>36091.270000000004</v>
          </cell>
          <cell r="G296">
            <v>0</v>
          </cell>
          <cell r="H296">
            <v>244133.16999999923</v>
          </cell>
        </row>
        <row r="297">
          <cell r="A297" t="str">
            <v>1.2.1.8.1.1</v>
          </cell>
          <cell r="B297" t="str">
            <v xml:space="preserve"> PRESTAMOS BANCARIOS </v>
          </cell>
          <cell r="C297">
            <v>0</v>
          </cell>
          <cell r="D297">
            <v>233483.53999999922</v>
          </cell>
          <cell r="E297">
            <v>25441.64</v>
          </cell>
          <cell r="F297">
            <v>36091.270000000004</v>
          </cell>
          <cell r="G297">
            <v>0</v>
          </cell>
          <cell r="H297">
            <v>244133.16999999923</v>
          </cell>
        </row>
        <row r="298">
          <cell r="A298" t="str">
            <v>1.2.1.8.1.1.1</v>
          </cell>
          <cell r="B298" t="str">
            <v xml:space="preserve"> PRESTAMOS BANCARIOS NACIONALES </v>
          </cell>
          <cell r="C298">
            <v>0</v>
          </cell>
          <cell r="D298">
            <v>233483.53999999922</v>
          </cell>
          <cell r="E298">
            <v>25441.64</v>
          </cell>
          <cell r="F298">
            <v>36091.270000000004</v>
          </cell>
          <cell r="G298">
            <v>0</v>
          </cell>
          <cell r="H298">
            <v>244133.16999999923</v>
          </cell>
        </row>
        <row r="299">
          <cell r="A299" t="str">
            <v>1.2.1.8.1.1.1.1</v>
          </cell>
          <cell r="B299" t="str">
            <v>T.E. JOSE LUCIO FUENTES LUCIO</v>
          </cell>
          <cell r="C299">
            <v>0</v>
          </cell>
          <cell r="D299">
            <v>134409.52000000002</v>
          </cell>
          <cell r="E299">
            <v>15144.23</v>
          </cell>
          <cell r="F299">
            <v>18464.7</v>
          </cell>
          <cell r="G299">
            <v>0</v>
          </cell>
          <cell r="H299">
            <v>137729.99000000002</v>
          </cell>
        </row>
        <row r="300">
          <cell r="A300" t="str">
            <v>1.2.1.8.1.1.1.2</v>
          </cell>
          <cell r="B300" t="str">
            <v>T.E. LOURDES  VELAZQUEZ MARIN</v>
          </cell>
          <cell r="C300">
            <v>0</v>
          </cell>
          <cell r="D300">
            <v>99074.019999999204</v>
          </cell>
          <cell r="E300">
            <v>10297.41</v>
          </cell>
          <cell r="F300">
            <v>17626.57</v>
          </cell>
          <cell r="G300">
            <v>0</v>
          </cell>
          <cell r="H300">
            <v>106403.17999999921</v>
          </cell>
        </row>
        <row r="301">
          <cell r="A301" t="str">
            <v>1.2.1.11</v>
          </cell>
          <cell r="B301" t="str">
            <v xml:space="preserve"> OTROS PASIVOS A CORTO PLAZO </v>
          </cell>
          <cell r="C301">
            <v>0</v>
          </cell>
          <cell r="D301">
            <v>458046.47411486856</v>
          </cell>
          <cell r="E301">
            <v>572784.40717551787</v>
          </cell>
          <cell r="F301">
            <v>1065322.1628625179</v>
          </cell>
          <cell r="G301">
            <v>0</v>
          </cell>
          <cell r="H301">
            <v>950584.22980186867</v>
          </cell>
        </row>
        <row r="302">
          <cell r="A302" t="str">
            <v>1.2.1.11.1</v>
          </cell>
          <cell r="B302" t="str">
            <v xml:space="preserve"> IMPUESTOS TRASLADADOS COBRADOS </v>
          </cell>
          <cell r="C302">
            <v>0</v>
          </cell>
          <cell r="D302">
            <v>1.9959160387516022</v>
          </cell>
          <cell r="E302">
            <v>194521.46</v>
          </cell>
          <cell r="F302">
            <v>194521.3868305182</v>
          </cell>
          <cell r="G302">
            <v>0</v>
          </cell>
          <cell r="H302">
            <v>1.9227465569565538</v>
          </cell>
        </row>
        <row r="303">
          <cell r="A303" t="str">
            <v>1.2.1.11.1.1</v>
          </cell>
          <cell r="B303" t="str">
            <v xml:space="preserve"> IVA TRASLADADO COBRADO </v>
          </cell>
          <cell r="C303">
            <v>0</v>
          </cell>
          <cell r="D303">
            <v>1.9959160387516022</v>
          </cell>
          <cell r="E303">
            <v>194521.46</v>
          </cell>
          <cell r="F303">
            <v>194521.3868305182</v>
          </cell>
          <cell r="G303">
            <v>0</v>
          </cell>
          <cell r="H303">
            <v>1.9227465569565538</v>
          </cell>
        </row>
        <row r="304">
          <cell r="A304" t="str">
            <v>1.2.1.11.1.1.1</v>
          </cell>
          <cell r="B304" t="str">
            <v>IVA TRASLADADO COBRADO</v>
          </cell>
          <cell r="C304">
            <v>0</v>
          </cell>
          <cell r="D304">
            <v>1.9959160387516022</v>
          </cell>
          <cell r="E304">
            <v>194521.46</v>
          </cell>
          <cell r="F304">
            <v>194521.3868305182</v>
          </cell>
          <cell r="G304">
            <v>0</v>
          </cell>
          <cell r="H304">
            <v>1.9227465569565538</v>
          </cell>
        </row>
        <row r="305">
          <cell r="A305" t="str">
            <v>1.2.1.11.2</v>
          </cell>
          <cell r="B305" t="str">
            <v xml:space="preserve"> IMPUESTOS TRASLADADOS NO COBRADOS </v>
          </cell>
          <cell r="C305">
            <v>0</v>
          </cell>
          <cell r="D305">
            <v>458044.47819883004</v>
          </cell>
          <cell r="E305">
            <v>355770.77717551781</v>
          </cell>
          <cell r="F305">
            <v>848308.60603199969</v>
          </cell>
          <cell r="G305">
            <v>0</v>
          </cell>
          <cell r="H305">
            <v>950582.30705531198</v>
          </cell>
        </row>
        <row r="306">
          <cell r="A306" t="str">
            <v>1.2.1.11.2.1</v>
          </cell>
          <cell r="B306" t="str">
            <v xml:space="preserve"> IVA TRASLADADO NO COBRADO </v>
          </cell>
          <cell r="C306">
            <v>0</v>
          </cell>
          <cell r="D306">
            <v>458044.47819883004</v>
          </cell>
          <cell r="E306">
            <v>355770.77717551781</v>
          </cell>
          <cell r="F306">
            <v>848308.60603199969</v>
          </cell>
          <cell r="G306">
            <v>0</v>
          </cell>
          <cell r="H306">
            <v>950582.30705531198</v>
          </cell>
        </row>
        <row r="307">
          <cell r="A307" t="str">
            <v>1.2.1.11.2.1.1</v>
          </cell>
          <cell r="B307" t="str">
            <v>IVA TRASLADADO 16% NO COBRADO</v>
          </cell>
          <cell r="C307">
            <v>0</v>
          </cell>
          <cell r="D307">
            <v>458044.47819883004</v>
          </cell>
          <cell r="E307">
            <v>355770.77717551781</v>
          </cell>
          <cell r="F307">
            <v>848308.60603199969</v>
          </cell>
          <cell r="G307">
            <v>0</v>
          </cell>
          <cell r="H307">
            <v>950582.30705531198</v>
          </cell>
        </row>
        <row r="308">
          <cell r="A308" t="str">
            <v>1.2.1.11.3</v>
          </cell>
          <cell r="B308" t="str">
            <v xml:space="preserve"> IMPUESTOS RETENIDOS NO PAGADOS </v>
          </cell>
          <cell r="C308">
            <v>0</v>
          </cell>
          <cell r="D308">
            <v>0</v>
          </cell>
          <cell r="E308">
            <v>22492.17</v>
          </cell>
          <cell r="F308">
            <v>22492.17</v>
          </cell>
          <cell r="G308">
            <v>0</v>
          </cell>
          <cell r="H308">
            <v>0</v>
          </cell>
        </row>
        <row r="309">
          <cell r="A309" t="str">
            <v>1.2.1.11.3.1</v>
          </cell>
          <cell r="B309" t="str">
            <v xml:space="preserve"> ISR RETENIDO NO PAGADO </v>
          </cell>
          <cell r="C309">
            <v>0</v>
          </cell>
          <cell r="D309">
            <v>0</v>
          </cell>
          <cell r="E309">
            <v>18225.53</v>
          </cell>
          <cell r="F309">
            <v>18225.53</v>
          </cell>
          <cell r="G309">
            <v>0</v>
          </cell>
          <cell r="H309">
            <v>0</v>
          </cell>
        </row>
        <row r="310">
          <cell r="A310" t="str">
            <v>1.2.1.11.3.1.1</v>
          </cell>
          <cell r="B310" t="str">
            <v xml:space="preserve"> ISR RETENIDO A RESIDENTES EN EL PAIS NO PAGADO </v>
          </cell>
          <cell r="C310">
            <v>0</v>
          </cell>
          <cell r="D310">
            <v>0</v>
          </cell>
          <cell r="E310">
            <v>18225.53</v>
          </cell>
          <cell r="F310">
            <v>18225.53</v>
          </cell>
          <cell r="G310">
            <v>0</v>
          </cell>
          <cell r="H310">
            <v>0</v>
          </cell>
        </row>
        <row r="311">
          <cell r="A311" t="str">
            <v>1.2.1.11.3.1.1.1</v>
          </cell>
          <cell r="B311" t="str">
            <v>ISR RETENIDO POR SALARIOS</v>
          </cell>
          <cell r="C311">
            <v>0</v>
          </cell>
          <cell r="D311">
            <v>0</v>
          </cell>
          <cell r="E311">
            <v>14225.53</v>
          </cell>
          <cell r="F311">
            <v>14225.53</v>
          </cell>
          <cell r="G311">
            <v>0</v>
          </cell>
          <cell r="H311">
            <v>0</v>
          </cell>
        </row>
        <row r="312">
          <cell r="A312" t="str">
            <v>1.2.1.11.3.1.1.4</v>
          </cell>
          <cell r="B312" t="str">
            <v>ISR RETENIDO POR ARRENDAMIENTOS  AL 10% NO PAGADO</v>
          </cell>
          <cell r="C312">
            <v>0</v>
          </cell>
          <cell r="D312">
            <v>0</v>
          </cell>
          <cell r="E312">
            <v>4000</v>
          </cell>
          <cell r="F312">
            <v>4000</v>
          </cell>
          <cell r="G312">
            <v>0</v>
          </cell>
          <cell r="H312">
            <v>0</v>
          </cell>
        </row>
        <row r="313">
          <cell r="A313" t="str">
            <v>1.2.1.11.3.2</v>
          </cell>
          <cell r="B313" t="str">
            <v xml:space="preserve"> IVA RETENIDO NO PAGADO </v>
          </cell>
          <cell r="C313">
            <v>0</v>
          </cell>
          <cell r="D313">
            <v>0</v>
          </cell>
          <cell r="E313">
            <v>4266.6400000000003</v>
          </cell>
          <cell r="F313">
            <v>4266.6400000000003</v>
          </cell>
          <cell r="G313">
            <v>0</v>
          </cell>
          <cell r="H313">
            <v>0</v>
          </cell>
        </row>
        <row r="314">
          <cell r="A314" t="str">
            <v>1.2.1.11.3.2.1</v>
          </cell>
          <cell r="B314" t="str">
            <v>IVA RETENCION  2/3 NO PAGADO</v>
          </cell>
          <cell r="C314">
            <v>0</v>
          </cell>
          <cell r="D314">
            <v>0</v>
          </cell>
          <cell r="E314">
            <v>4266.6400000000003</v>
          </cell>
          <cell r="F314">
            <v>4266.6400000000003</v>
          </cell>
          <cell r="G314">
            <v>0</v>
          </cell>
          <cell r="H314">
            <v>0</v>
          </cell>
        </row>
        <row r="315">
          <cell r="A315" t="str">
            <v>1.3</v>
          </cell>
          <cell r="B315" t="str">
            <v xml:space="preserve"> CAPITAL CONTABLE </v>
          </cell>
          <cell r="C315">
            <v>0</v>
          </cell>
          <cell r="D315">
            <v>5676743.4902666397</v>
          </cell>
          <cell r="E315">
            <v>0</v>
          </cell>
          <cell r="F315">
            <v>0</v>
          </cell>
          <cell r="G315">
            <v>0</v>
          </cell>
          <cell r="H315">
            <v>5676743.4902666397</v>
          </cell>
        </row>
        <row r="316">
          <cell r="A316" t="str">
            <v>1.3.1</v>
          </cell>
          <cell r="B316" t="str">
            <v xml:space="preserve"> CAPITAL CONTRIBUIDO </v>
          </cell>
          <cell r="C316">
            <v>0</v>
          </cell>
          <cell r="D316">
            <v>1650000</v>
          </cell>
          <cell r="E316">
            <v>0</v>
          </cell>
          <cell r="F316">
            <v>0</v>
          </cell>
          <cell r="G316">
            <v>0</v>
          </cell>
          <cell r="H316">
            <v>1650000</v>
          </cell>
        </row>
        <row r="317">
          <cell r="A317" t="str">
            <v>1.3.1.1</v>
          </cell>
          <cell r="B317" t="str">
            <v xml:space="preserve"> CAPITAL SOCIAL </v>
          </cell>
          <cell r="C317">
            <v>0</v>
          </cell>
          <cell r="D317">
            <v>1600000</v>
          </cell>
          <cell r="E317">
            <v>0</v>
          </cell>
          <cell r="F317">
            <v>0</v>
          </cell>
          <cell r="G317">
            <v>0</v>
          </cell>
          <cell r="H317">
            <v>1600000</v>
          </cell>
        </row>
        <row r="318">
          <cell r="A318" t="str">
            <v>1.3.1.1.1</v>
          </cell>
          <cell r="B318" t="str">
            <v xml:space="preserve"> CAPITAL SOCIAL FIJO </v>
          </cell>
          <cell r="C318">
            <v>0</v>
          </cell>
          <cell r="D318">
            <v>1600000</v>
          </cell>
          <cell r="E318">
            <v>0</v>
          </cell>
          <cell r="F318">
            <v>0</v>
          </cell>
          <cell r="G318">
            <v>0</v>
          </cell>
          <cell r="H318">
            <v>1600000</v>
          </cell>
        </row>
        <row r="319">
          <cell r="A319" t="str">
            <v>1.3.1.1.1.1</v>
          </cell>
          <cell r="B319" t="str">
            <v xml:space="preserve"> CAPITAL SOCIAL FIJO SUSCRITO </v>
          </cell>
          <cell r="C319">
            <v>0</v>
          </cell>
          <cell r="D319">
            <v>1600000</v>
          </cell>
          <cell r="E319">
            <v>0</v>
          </cell>
          <cell r="F319">
            <v>0</v>
          </cell>
          <cell r="G319">
            <v>0</v>
          </cell>
          <cell r="H319">
            <v>1600000</v>
          </cell>
        </row>
        <row r="320">
          <cell r="A320" t="str">
            <v>1.3.1.1.1.1.1</v>
          </cell>
          <cell r="B320" t="str">
            <v>CAPITAL SOCIAL FIJO SUSCRITO</v>
          </cell>
          <cell r="C320">
            <v>0</v>
          </cell>
          <cell r="D320">
            <v>1600000</v>
          </cell>
          <cell r="E320">
            <v>0</v>
          </cell>
          <cell r="F320">
            <v>0</v>
          </cell>
          <cell r="G320">
            <v>0</v>
          </cell>
          <cell r="H320">
            <v>1600000</v>
          </cell>
        </row>
        <row r="321">
          <cell r="A321" t="str">
            <v>1.3.1.2</v>
          </cell>
          <cell r="B321" t="str">
            <v xml:space="preserve"> APORTACIONES PARA FUTUROS AUMENTOS DE CAPITAL </v>
          </cell>
          <cell r="C321">
            <v>0</v>
          </cell>
          <cell r="D321">
            <v>50000</v>
          </cell>
          <cell r="E321">
            <v>0</v>
          </cell>
          <cell r="F321">
            <v>0</v>
          </cell>
          <cell r="G321">
            <v>0</v>
          </cell>
          <cell r="H321">
            <v>50000</v>
          </cell>
        </row>
        <row r="322">
          <cell r="A322" t="str">
            <v>1.3.1.2.1</v>
          </cell>
          <cell r="B322" t="str">
            <v xml:space="preserve"> APORTACIONES PARA FUTUROS AUMENTOS DE CAPITAL </v>
          </cell>
          <cell r="C322">
            <v>0</v>
          </cell>
          <cell r="D322">
            <v>50000</v>
          </cell>
          <cell r="E322">
            <v>0</v>
          </cell>
          <cell r="F322">
            <v>0</v>
          </cell>
          <cell r="G322">
            <v>0</v>
          </cell>
          <cell r="H322">
            <v>50000</v>
          </cell>
        </row>
        <row r="323">
          <cell r="A323" t="str">
            <v>1.3.1.2.1.2</v>
          </cell>
          <cell r="B323" t="str">
            <v>LOURDES VELAZQUEZ MERIN</v>
          </cell>
          <cell r="C323">
            <v>0</v>
          </cell>
          <cell r="D323">
            <v>50000</v>
          </cell>
          <cell r="E323">
            <v>0</v>
          </cell>
          <cell r="F323">
            <v>0</v>
          </cell>
          <cell r="G323">
            <v>0</v>
          </cell>
          <cell r="H323">
            <v>50000</v>
          </cell>
        </row>
        <row r="324">
          <cell r="A324" t="str">
            <v>1.3.2</v>
          </cell>
          <cell r="B324" t="str">
            <v xml:space="preserve"> CAPITAL GANADO (DEFICIT) </v>
          </cell>
          <cell r="C324">
            <v>0</v>
          </cell>
          <cell r="D324">
            <v>4026743.4902666397</v>
          </cell>
          <cell r="E324">
            <v>0</v>
          </cell>
          <cell r="F324">
            <v>0</v>
          </cell>
          <cell r="G324">
            <v>0</v>
          </cell>
          <cell r="H324">
            <v>4026743.4902666397</v>
          </cell>
        </row>
        <row r="325">
          <cell r="A325" t="str">
            <v>1.3.2.1</v>
          </cell>
          <cell r="B325" t="str">
            <v xml:space="preserve"> UTILIDADES O PERDIDAS ACUMULADAS </v>
          </cell>
          <cell r="C325">
            <v>0</v>
          </cell>
          <cell r="D325">
            <v>4026743.4902666397</v>
          </cell>
          <cell r="E325">
            <v>0</v>
          </cell>
          <cell r="F325">
            <v>0</v>
          </cell>
          <cell r="G325">
            <v>0</v>
          </cell>
          <cell r="H325">
            <v>4026743.4902666397</v>
          </cell>
        </row>
        <row r="326">
          <cell r="A326" t="str">
            <v>1.3.2.1.1</v>
          </cell>
          <cell r="B326" t="str">
            <v xml:space="preserve"> UTILIDADES RETENIDAS DE EJERCICIOS ANTERIORES </v>
          </cell>
          <cell r="C326">
            <v>0</v>
          </cell>
          <cell r="D326">
            <v>6686091.2041087747</v>
          </cell>
          <cell r="E326">
            <v>0</v>
          </cell>
          <cell r="F326">
            <v>0</v>
          </cell>
          <cell r="G326">
            <v>0</v>
          </cell>
          <cell r="H326">
            <v>6686091.2041087747</v>
          </cell>
        </row>
        <row r="327">
          <cell r="A327" t="str">
            <v>1.3.2.1.1.1</v>
          </cell>
          <cell r="B327" t="str">
            <v>Ejercicio 2017</v>
          </cell>
          <cell r="C327">
            <v>0</v>
          </cell>
          <cell r="D327">
            <v>1032976.6100000001</v>
          </cell>
          <cell r="E327">
            <v>0</v>
          </cell>
          <cell r="F327">
            <v>0</v>
          </cell>
          <cell r="G327">
            <v>0</v>
          </cell>
          <cell r="H327">
            <v>1032976.6100000001</v>
          </cell>
        </row>
        <row r="328">
          <cell r="A328" t="str">
            <v>1.3.2.1.1.2</v>
          </cell>
          <cell r="B328" t="str">
            <v>Ejercicio 2016</v>
          </cell>
          <cell r="C328">
            <v>0</v>
          </cell>
          <cell r="D328">
            <v>690471.02</v>
          </cell>
          <cell r="E328">
            <v>0</v>
          </cell>
          <cell r="F328">
            <v>0</v>
          </cell>
          <cell r="G328">
            <v>0</v>
          </cell>
          <cell r="H328">
            <v>690471.02</v>
          </cell>
        </row>
        <row r="329">
          <cell r="A329" t="str">
            <v>1.3.2.1.1.3</v>
          </cell>
          <cell r="B329" t="str">
            <v>Ejercicio 2015</v>
          </cell>
          <cell r="C329">
            <v>0</v>
          </cell>
          <cell r="D329">
            <v>412876.97</v>
          </cell>
          <cell r="E329">
            <v>0</v>
          </cell>
          <cell r="F329">
            <v>0</v>
          </cell>
          <cell r="G329">
            <v>0</v>
          </cell>
          <cell r="H329">
            <v>412876.97</v>
          </cell>
        </row>
        <row r="330">
          <cell r="A330" t="str">
            <v>1.3.2.1.1.4</v>
          </cell>
          <cell r="B330" t="str">
            <v>Ejercicio 2014</v>
          </cell>
          <cell r="C330">
            <v>0</v>
          </cell>
          <cell r="D330">
            <v>111882.62</v>
          </cell>
          <cell r="E330">
            <v>0</v>
          </cell>
          <cell r="F330">
            <v>0</v>
          </cell>
          <cell r="G330">
            <v>0</v>
          </cell>
          <cell r="H330">
            <v>111882.62</v>
          </cell>
        </row>
        <row r="331">
          <cell r="A331" t="str">
            <v>1.3.2.1.1.5</v>
          </cell>
          <cell r="B331" t="str">
            <v>Ejercicio 2013</v>
          </cell>
          <cell r="C331">
            <v>0</v>
          </cell>
          <cell r="D331">
            <v>7310.9</v>
          </cell>
          <cell r="E331">
            <v>0</v>
          </cell>
          <cell r="F331">
            <v>0</v>
          </cell>
          <cell r="G331">
            <v>0</v>
          </cell>
          <cell r="H331">
            <v>7310.9</v>
          </cell>
        </row>
        <row r="332">
          <cell r="A332" t="str">
            <v>1.3.2.1.1.6</v>
          </cell>
          <cell r="B332" t="str">
            <v>Ejercicio 2011</v>
          </cell>
          <cell r="C332">
            <v>0</v>
          </cell>
          <cell r="D332">
            <v>1126263.18</v>
          </cell>
          <cell r="E332">
            <v>0</v>
          </cell>
          <cell r="F332">
            <v>0</v>
          </cell>
          <cell r="G332">
            <v>0</v>
          </cell>
          <cell r="H332">
            <v>1126263.18</v>
          </cell>
        </row>
        <row r="333">
          <cell r="A333" t="str">
            <v>1.3.2.1.1.7</v>
          </cell>
          <cell r="B333" t="str">
            <v>Ejercicio 2010</v>
          </cell>
          <cell r="C333">
            <v>0</v>
          </cell>
          <cell r="D333">
            <v>2877738</v>
          </cell>
          <cell r="E333">
            <v>0</v>
          </cell>
          <cell r="F333">
            <v>0</v>
          </cell>
          <cell r="G333">
            <v>0</v>
          </cell>
          <cell r="H333">
            <v>2877738</v>
          </cell>
        </row>
        <row r="334">
          <cell r="A334" t="str">
            <v>1.3.2.1.1.8</v>
          </cell>
          <cell r="B334" t="str">
            <v>Ejercicio 2018</v>
          </cell>
          <cell r="C334">
            <v>0</v>
          </cell>
          <cell r="D334">
            <v>426571.90410877462</v>
          </cell>
          <cell r="E334">
            <v>0</v>
          </cell>
          <cell r="F334">
            <v>0</v>
          </cell>
          <cell r="G334">
            <v>0</v>
          </cell>
          <cell r="H334">
            <v>426571.90410877462</v>
          </cell>
        </row>
        <row r="335">
          <cell r="A335" t="str">
            <v>1.3.2.1.2</v>
          </cell>
          <cell r="B335" t="str">
            <v xml:space="preserve"> PERDIDAS ACUMULADAS DE EJERCICIOS ANTERIORES </v>
          </cell>
          <cell r="C335">
            <v>2659347.7138421349</v>
          </cell>
          <cell r="D335">
            <v>0</v>
          </cell>
          <cell r="E335">
            <v>0</v>
          </cell>
          <cell r="F335">
            <v>0</v>
          </cell>
          <cell r="G335">
            <v>2659347.7138421349</v>
          </cell>
          <cell r="H335">
            <v>0</v>
          </cell>
        </row>
        <row r="336">
          <cell r="A336" t="str">
            <v>1.3.2.1.2.1</v>
          </cell>
          <cell r="B336" t="str">
            <v>Ejercicio 2019</v>
          </cell>
          <cell r="C336">
            <v>1350488.132702125</v>
          </cell>
          <cell r="D336">
            <v>0</v>
          </cell>
          <cell r="E336">
            <v>0</v>
          </cell>
          <cell r="F336">
            <v>0</v>
          </cell>
          <cell r="G336">
            <v>1350488.132702125</v>
          </cell>
          <cell r="H336">
            <v>0</v>
          </cell>
        </row>
        <row r="337">
          <cell r="A337" t="str">
            <v>1.3.2.1.2.2</v>
          </cell>
          <cell r="B337" t="str">
            <v>Ejercicio 2020</v>
          </cell>
          <cell r="C337">
            <v>1308859.5811400099</v>
          </cell>
          <cell r="D337">
            <v>0</v>
          </cell>
          <cell r="E337">
            <v>0</v>
          </cell>
          <cell r="F337">
            <v>0</v>
          </cell>
          <cell r="G337">
            <v>1308859.5811400099</v>
          </cell>
          <cell r="H337">
            <v>0</v>
          </cell>
        </row>
        <row r="338">
          <cell r="A338" t="str">
            <v>2.1</v>
          </cell>
          <cell r="B338" t="str">
            <v xml:space="preserve"> VENTAS O INGRESOS NETOS </v>
          </cell>
          <cell r="C338">
            <v>0</v>
          </cell>
          <cell r="D338">
            <v>16147248.245482516</v>
          </cell>
          <cell r="E338">
            <v>0</v>
          </cell>
          <cell r="F338">
            <v>5301928.7877000002</v>
          </cell>
          <cell r="G338">
            <v>0</v>
          </cell>
          <cell r="H338">
            <v>21449177.033182513</v>
          </cell>
        </row>
        <row r="339">
          <cell r="A339" t="str">
            <v>2.1.1</v>
          </cell>
          <cell r="B339" t="str">
            <v xml:space="preserve"> VENTAS NETAS DE MERCANCIA </v>
          </cell>
          <cell r="C339">
            <v>0</v>
          </cell>
          <cell r="D339">
            <v>13931456.576482516</v>
          </cell>
          <cell r="E339">
            <v>0</v>
          </cell>
          <cell r="F339">
            <v>5107500.2431000005</v>
          </cell>
          <cell r="G339">
            <v>0</v>
          </cell>
          <cell r="H339">
            <v>19038956.819582514</v>
          </cell>
        </row>
        <row r="340">
          <cell r="A340" t="str">
            <v>2.1.1.1</v>
          </cell>
          <cell r="B340" t="str">
            <v xml:space="preserve"> VENTAS NETAS DE MERCANCIAS NACIONALES </v>
          </cell>
          <cell r="C340">
            <v>0</v>
          </cell>
          <cell r="D340">
            <v>13931456.576482516</v>
          </cell>
          <cell r="E340">
            <v>0</v>
          </cell>
          <cell r="F340">
            <v>5107500.2431000005</v>
          </cell>
          <cell r="G340">
            <v>0</v>
          </cell>
          <cell r="H340">
            <v>19038956.819582514</v>
          </cell>
        </row>
        <row r="341">
          <cell r="A341" t="str">
            <v>2.1.1.1.1</v>
          </cell>
          <cell r="B341" t="str">
            <v xml:space="preserve"> VENTAS Y/O SERVICIOS GRAVADOS A LA TASA GENERAL </v>
          </cell>
          <cell r="C341">
            <v>0</v>
          </cell>
          <cell r="D341">
            <v>14073129.510279516</v>
          </cell>
          <cell r="E341">
            <v>0</v>
          </cell>
          <cell r="F341">
            <v>5107500.2431000005</v>
          </cell>
          <cell r="G341">
            <v>0</v>
          </cell>
          <cell r="H341">
            <v>19180629.753379516</v>
          </cell>
        </row>
        <row r="342">
          <cell r="A342" t="str">
            <v>2.1.1.1.1.1</v>
          </cell>
          <cell r="B342" t="str">
            <v>VENTAS Y/O SERVICIOS GRAVADOS A LA TASA GENERAL DE CONTADO</v>
          </cell>
          <cell r="C342">
            <v>0</v>
          </cell>
          <cell r="D342">
            <v>4923195.83378</v>
          </cell>
          <cell r="E342">
            <v>0</v>
          </cell>
          <cell r="F342">
            <v>4707365.3831000002</v>
          </cell>
          <cell r="G342">
            <v>0</v>
          </cell>
          <cell r="H342">
            <v>9630561.2168800011</v>
          </cell>
        </row>
        <row r="343">
          <cell r="A343" t="str">
            <v>2.1.1.1.1.2</v>
          </cell>
          <cell r="B343" t="str">
            <v>VENTAS Y/O SERVICIOS GRAVADOS A LA TASA GENERAL A CREDITO</v>
          </cell>
          <cell r="C343">
            <v>0</v>
          </cell>
          <cell r="D343">
            <v>9149933.6764995158</v>
          </cell>
          <cell r="E343">
            <v>0</v>
          </cell>
          <cell r="F343">
            <v>400134.86</v>
          </cell>
          <cell r="G343">
            <v>0</v>
          </cell>
          <cell r="H343">
            <v>9550068.5364995152</v>
          </cell>
        </row>
        <row r="344">
          <cell r="A344" t="str">
            <v>2.1.1.1.4</v>
          </cell>
          <cell r="B344" t="str">
            <v xml:space="preserve"> DEVOLUCIONES, REBAJAS Y BONIFICACIONES SOBRE VENTAS NACIONALES </v>
          </cell>
          <cell r="C344">
            <v>141672.93379699998</v>
          </cell>
          <cell r="D344">
            <v>0</v>
          </cell>
          <cell r="E344">
            <v>0</v>
          </cell>
          <cell r="F344">
            <v>0</v>
          </cell>
          <cell r="G344">
            <v>141672.93379699998</v>
          </cell>
          <cell r="H344">
            <v>0</v>
          </cell>
        </row>
        <row r="345">
          <cell r="A345" t="str">
            <v>2.1.1.1.4.1</v>
          </cell>
          <cell r="B345" t="str">
            <v xml:space="preserve"> DEVOLUCIONES SOBRE VENTAS NACIONALES </v>
          </cell>
          <cell r="C345">
            <v>126222.02000000002</v>
          </cell>
          <cell r="D345">
            <v>0</v>
          </cell>
          <cell r="E345">
            <v>0</v>
          </cell>
          <cell r="F345">
            <v>0</v>
          </cell>
          <cell r="G345">
            <v>126222.02000000002</v>
          </cell>
          <cell r="H345">
            <v>0</v>
          </cell>
        </row>
        <row r="346">
          <cell r="A346" t="str">
            <v>2.1.1.1.4.1.1</v>
          </cell>
          <cell r="B346" t="str">
            <v>DEVOLUCIONES SOBRE VENTAS NACIONALES A LA TASA GENERAL</v>
          </cell>
          <cell r="C346">
            <v>126222.02000000002</v>
          </cell>
          <cell r="D346">
            <v>0</v>
          </cell>
          <cell r="E346">
            <v>0</v>
          </cell>
          <cell r="F346">
            <v>0</v>
          </cell>
          <cell r="G346">
            <v>126222.02000000002</v>
          </cell>
          <cell r="H346">
            <v>0</v>
          </cell>
        </row>
        <row r="347">
          <cell r="A347" t="str">
            <v>2.1.1.1.4.2</v>
          </cell>
          <cell r="B347" t="str">
            <v xml:space="preserve"> DESCUENTO COMERCIAL SOBRE VENTAS NACIONALES </v>
          </cell>
          <cell r="C347">
            <v>15450.913796999957</v>
          </cell>
          <cell r="D347">
            <v>0</v>
          </cell>
          <cell r="E347">
            <v>0</v>
          </cell>
          <cell r="F347">
            <v>0</v>
          </cell>
          <cell r="G347">
            <v>15450.913796999957</v>
          </cell>
          <cell r="H347">
            <v>0</v>
          </cell>
        </row>
        <row r="348">
          <cell r="A348" t="str">
            <v>2.1.1.1.4.2.1</v>
          </cell>
          <cell r="B348" t="str">
            <v>DESCUENTO COMERCIAL SOBRE VENTAS NACIONALES A LA TASA GENERAL</v>
          </cell>
          <cell r="C348">
            <v>15450.913796999957</v>
          </cell>
          <cell r="D348">
            <v>0</v>
          </cell>
          <cell r="E348">
            <v>0</v>
          </cell>
          <cell r="F348">
            <v>0</v>
          </cell>
          <cell r="G348">
            <v>15450.913796999957</v>
          </cell>
          <cell r="H348">
            <v>0</v>
          </cell>
        </row>
        <row r="349">
          <cell r="A349" t="str">
            <v>2.1.2</v>
          </cell>
          <cell r="B349" t="str">
            <v xml:space="preserve"> INGRESOS NETOS POR: </v>
          </cell>
          <cell r="C349">
            <v>0</v>
          </cell>
          <cell r="D349">
            <v>2215791.6689999998</v>
          </cell>
          <cell r="E349">
            <v>0</v>
          </cell>
          <cell r="F349">
            <v>194428.54460000002</v>
          </cell>
          <cell r="G349">
            <v>0</v>
          </cell>
          <cell r="H349">
            <v>2410220.2135999999</v>
          </cell>
        </row>
        <row r="350">
          <cell r="A350" t="str">
            <v>2.1.2.20</v>
          </cell>
          <cell r="B350" t="str">
            <v xml:space="preserve"> SERVICIOS EN GENERAL </v>
          </cell>
          <cell r="C350">
            <v>0</v>
          </cell>
          <cell r="D350">
            <v>2165348.3389999997</v>
          </cell>
          <cell r="E350">
            <v>0</v>
          </cell>
          <cell r="F350">
            <v>193236.54460000002</v>
          </cell>
          <cell r="G350">
            <v>0</v>
          </cell>
          <cell r="H350">
            <v>2358584.8835999998</v>
          </cell>
        </row>
        <row r="351">
          <cell r="A351" t="str">
            <v>2.1.2.20.1</v>
          </cell>
          <cell r="B351" t="str">
            <v xml:space="preserve"> SERVICIOS EN GENERAL </v>
          </cell>
          <cell r="C351">
            <v>0</v>
          </cell>
          <cell r="D351">
            <v>2165348.3389999997</v>
          </cell>
          <cell r="E351">
            <v>0</v>
          </cell>
          <cell r="F351">
            <v>193236.54460000002</v>
          </cell>
          <cell r="G351">
            <v>0</v>
          </cell>
          <cell r="H351">
            <v>2358584.8835999998</v>
          </cell>
        </row>
        <row r="352">
          <cell r="A352" t="str">
            <v>2.1.2.20.1.5</v>
          </cell>
          <cell r="B352" t="str">
            <v>RENTA POR USO DE MOVILIZADOR PASIVO CONTINUO (PARA REHABILITACIÒN DE RODILLA).</v>
          </cell>
          <cell r="C352">
            <v>0</v>
          </cell>
          <cell r="D352">
            <v>1025.8599999999997</v>
          </cell>
          <cell r="E352">
            <v>0</v>
          </cell>
          <cell r="F352">
            <v>0</v>
          </cell>
          <cell r="G352">
            <v>0</v>
          </cell>
          <cell r="H352">
            <v>1025.8599999999997</v>
          </cell>
        </row>
        <row r="353">
          <cell r="A353" t="str">
            <v>2.1.2.20.1.7</v>
          </cell>
          <cell r="B353" t="str">
            <v>USO DE LENTE DE 2.4,  2.7, 2.9 MM</v>
          </cell>
          <cell r="C353">
            <v>0</v>
          </cell>
          <cell r="D353">
            <v>24620.69000000001</v>
          </cell>
          <cell r="E353">
            <v>0</v>
          </cell>
          <cell r="F353">
            <v>0</v>
          </cell>
          <cell r="G353">
            <v>0</v>
          </cell>
          <cell r="H353">
            <v>24620.69000000001</v>
          </cell>
        </row>
        <row r="354">
          <cell r="A354" t="str">
            <v>2.1.2.20.1.9</v>
          </cell>
          <cell r="B354" t="str">
            <v>USO DE SILLA DE PLAYA.</v>
          </cell>
          <cell r="C354">
            <v>0</v>
          </cell>
          <cell r="D354">
            <v>302532.24129999988</v>
          </cell>
          <cell r="E354">
            <v>0</v>
          </cell>
          <cell r="F354">
            <v>25110</v>
          </cell>
          <cell r="G354">
            <v>0</v>
          </cell>
          <cell r="H354">
            <v>327642.24129999988</v>
          </cell>
        </row>
        <row r="355">
          <cell r="A355" t="str">
            <v>2.1.2.20.1.16</v>
          </cell>
          <cell r="B355" t="str">
            <v>RENTA DE EJERCITADOR PARA REHABILITACION DE RODILLA (POR DIA SUBSECUENTE)</v>
          </cell>
          <cell r="C355">
            <v>0</v>
          </cell>
          <cell r="D355">
            <v>107195.00000000006</v>
          </cell>
          <cell r="E355">
            <v>0</v>
          </cell>
          <cell r="F355">
            <v>17370</v>
          </cell>
          <cell r="G355">
            <v>0</v>
          </cell>
          <cell r="H355">
            <v>124565.00000000006</v>
          </cell>
        </row>
        <row r="356">
          <cell r="A356" t="str">
            <v>2.1.2.20.1.19</v>
          </cell>
          <cell r="B356" t="str">
            <v>RENTA DE EJERCITADOR PARA REHABILITACION DE RODILLA (POR PRIMER DIA DE USO)</v>
          </cell>
          <cell r="C356">
            <v>0</v>
          </cell>
          <cell r="D356">
            <v>38159.674499999994</v>
          </cell>
          <cell r="E356">
            <v>0</v>
          </cell>
          <cell r="F356">
            <v>2896.8966</v>
          </cell>
          <cell r="G356">
            <v>0</v>
          </cell>
          <cell r="H356">
            <v>41056.571099999994</v>
          </cell>
        </row>
        <row r="357">
          <cell r="A357" t="str">
            <v>2.1.2.20.1.31</v>
          </cell>
          <cell r="B357" t="str">
            <v>USO DE TORNIQUETE (KIDE)</v>
          </cell>
          <cell r="C357">
            <v>0</v>
          </cell>
          <cell r="D357">
            <v>10944</v>
          </cell>
          <cell r="E357">
            <v>0</v>
          </cell>
          <cell r="F357">
            <v>0</v>
          </cell>
          <cell r="G357">
            <v>0</v>
          </cell>
          <cell r="H357">
            <v>10944</v>
          </cell>
        </row>
        <row r="358">
          <cell r="A358" t="str">
            <v>2.1.2.20.1.32</v>
          </cell>
          <cell r="B358" t="str">
            <v>RENTA DE TORRE CON EQUIPO PARA CIRUGIA</v>
          </cell>
          <cell r="C358">
            <v>0</v>
          </cell>
          <cell r="D358">
            <v>642165.00000000023</v>
          </cell>
          <cell r="E358">
            <v>0</v>
          </cell>
          <cell r="F358">
            <v>52296</v>
          </cell>
          <cell r="G358">
            <v>0</v>
          </cell>
          <cell r="H358">
            <v>694461.00000000023</v>
          </cell>
        </row>
        <row r="359">
          <cell r="A359" t="str">
            <v>2.1.2.20.1.42</v>
          </cell>
          <cell r="B359" t="str">
            <v>SERVICIO DE ESTERILIZACION DE INSTRUMENTAL</v>
          </cell>
          <cell r="C359">
            <v>0</v>
          </cell>
          <cell r="D359">
            <v>64159.641600000003</v>
          </cell>
          <cell r="E359">
            <v>0</v>
          </cell>
          <cell r="F359">
            <v>9244.148000000001</v>
          </cell>
          <cell r="G359">
            <v>0</v>
          </cell>
          <cell r="H359">
            <v>73403.789600000004</v>
          </cell>
        </row>
        <row r="360">
          <cell r="A360" t="str">
            <v>2.1.2.20.1.47</v>
          </cell>
          <cell r="B360" t="str">
            <v>USO DE GRUA DE HOMBRO</v>
          </cell>
          <cell r="C360">
            <v>0</v>
          </cell>
          <cell r="D360">
            <v>5932.5</v>
          </cell>
          <cell r="E360">
            <v>0</v>
          </cell>
          <cell r="F360">
            <v>0</v>
          </cell>
          <cell r="G360">
            <v>0</v>
          </cell>
          <cell r="H360">
            <v>5932.5</v>
          </cell>
        </row>
        <row r="361">
          <cell r="A361" t="str">
            <v>2.1.2.20.1.52</v>
          </cell>
          <cell r="B361" t="str">
            <v>RENTA DE EQUIPO DE ARTROSCOPIA Y PLASTIA DE LIGAMENTO, HTH,</v>
          </cell>
          <cell r="C361">
            <v>0</v>
          </cell>
          <cell r="D361">
            <v>48000</v>
          </cell>
          <cell r="E361">
            <v>0</v>
          </cell>
          <cell r="F361">
            <v>0</v>
          </cell>
          <cell r="G361">
            <v>0</v>
          </cell>
          <cell r="H361">
            <v>48000</v>
          </cell>
        </row>
        <row r="362">
          <cell r="A362" t="str">
            <v>2.1.2.20.1.55</v>
          </cell>
          <cell r="B362" t="str">
            <v>RENTA  DE EQUIPO DE ARTROSCOPIA BASICO.</v>
          </cell>
          <cell r="C362">
            <v>0</v>
          </cell>
          <cell r="D362">
            <v>110439.65529999975</v>
          </cell>
          <cell r="E362">
            <v>0</v>
          </cell>
          <cell r="F362">
            <v>7000</v>
          </cell>
          <cell r="G362">
            <v>0</v>
          </cell>
          <cell r="H362">
            <v>117439.65529999975</v>
          </cell>
        </row>
        <row r="363">
          <cell r="A363" t="str">
            <v>2.1.2.20.1.57</v>
          </cell>
          <cell r="B363" t="str">
            <v>USO  DE SIERRA NEUMATICA</v>
          </cell>
          <cell r="C363">
            <v>0</v>
          </cell>
          <cell r="D363">
            <v>26325</v>
          </cell>
          <cell r="E363">
            <v>0</v>
          </cell>
          <cell r="F363">
            <v>0</v>
          </cell>
          <cell r="G363">
            <v>0</v>
          </cell>
          <cell r="H363">
            <v>26325</v>
          </cell>
        </row>
        <row r="364">
          <cell r="A364" t="str">
            <v>2.1.2.20.1.59</v>
          </cell>
          <cell r="B364" t="str">
            <v>TORRE PARA ARTROSCOPIA DE RODILLA</v>
          </cell>
          <cell r="C364">
            <v>0</v>
          </cell>
          <cell r="D364">
            <v>50092</v>
          </cell>
          <cell r="E364">
            <v>0</v>
          </cell>
          <cell r="F364">
            <v>0</v>
          </cell>
          <cell r="G364">
            <v>0</v>
          </cell>
          <cell r="H364">
            <v>50092</v>
          </cell>
        </row>
        <row r="365">
          <cell r="A365" t="str">
            <v>2.1.2.20.1.61</v>
          </cell>
          <cell r="B365" t="str">
            <v>USO DE PERFORADOR</v>
          </cell>
          <cell r="C365">
            <v>0</v>
          </cell>
          <cell r="D365">
            <v>78454.489999999874</v>
          </cell>
          <cell r="E365">
            <v>0</v>
          </cell>
          <cell r="F365">
            <v>1500</v>
          </cell>
          <cell r="G365">
            <v>0</v>
          </cell>
          <cell r="H365">
            <v>79954.489999999874</v>
          </cell>
        </row>
        <row r="366">
          <cell r="A366" t="str">
            <v>2.1.2.20.1.62</v>
          </cell>
          <cell r="B366" t="str">
            <v>RENTA CHAROLA CON INSTRUMETAL.</v>
          </cell>
          <cell r="C366">
            <v>0</v>
          </cell>
          <cell r="D366">
            <v>8500</v>
          </cell>
          <cell r="E366">
            <v>0</v>
          </cell>
          <cell r="F366">
            <v>3500</v>
          </cell>
          <cell r="G366">
            <v>0</v>
          </cell>
          <cell r="H366">
            <v>12000</v>
          </cell>
        </row>
        <row r="367">
          <cell r="A367" t="str">
            <v>2.1.2.20.1.63</v>
          </cell>
          <cell r="B367" t="str">
            <v>USO DE SPIDER</v>
          </cell>
          <cell r="C367">
            <v>0</v>
          </cell>
          <cell r="D367">
            <v>155072.58629999997</v>
          </cell>
          <cell r="E367">
            <v>0</v>
          </cell>
          <cell r="F367">
            <v>29319.5</v>
          </cell>
          <cell r="G367">
            <v>0</v>
          </cell>
          <cell r="H367">
            <v>184392.08629999997</v>
          </cell>
        </row>
        <row r="368">
          <cell r="A368" t="str">
            <v>2.1.2.20.1.70</v>
          </cell>
          <cell r="B368" t="str">
            <v>USO DE INSTRUMENTAL PARA MOSAICOPLASTIA</v>
          </cell>
          <cell r="C368">
            <v>0</v>
          </cell>
          <cell r="D368">
            <v>5000</v>
          </cell>
          <cell r="E368">
            <v>0</v>
          </cell>
          <cell r="F368">
            <v>0</v>
          </cell>
          <cell r="G368">
            <v>0</v>
          </cell>
          <cell r="H368">
            <v>5000</v>
          </cell>
        </row>
        <row r="369">
          <cell r="A369" t="str">
            <v>2.1.2.20.1.74</v>
          </cell>
          <cell r="B369" t="str">
            <v>USO DE SUJETADOR DE PIERNA</v>
          </cell>
          <cell r="C369">
            <v>0</v>
          </cell>
          <cell r="D369">
            <v>1200</v>
          </cell>
          <cell r="E369">
            <v>0</v>
          </cell>
          <cell r="F369">
            <v>0</v>
          </cell>
          <cell r="G369">
            <v>0</v>
          </cell>
          <cell r="H369">
            <v>1200</v>
          </cell>
        </row>
        <row r="370">
          <cell r="A370" t="str">
            <v>2.1.2.20.1.76</v>
          </cell>
          <cell r="B370" t="str">
            <v>EQUIPO DE VISUALIZACION. (PARA ARTROSCOPIA)</v>
          </cell>
          <cell r="C370">
            <v>0</v>
          </cell>
          <cell r="D370">
            <v>4500</v>
          </cell>
          <cell r="E370">
            <v>0</v>
          </cell>
          <cell r="F370">
            <v>0</v>
          </cell>
          <cell r="G370">
            <v>0</v>
          </cell>
          <cell r="H370">
            <v>4500</v>
          </cell>
        </row>
        <row r="371">
          <cell r="A371" t="str">
            <v>2.1.2.20.1.79</v>
          </cell>
          <cell r="B371" t="str">
            <v>VIATICOS HOSPEDAJE</v>
          </cell>
          <cell r="C371">
            <v>0</v>
          </cell>
          <cell r="D371">
            <v>3000</v>
          </cell>
          <cell r="E371">
            <v>0</v>
          </cell>
          <cell r="F371">
            <v>0</v>
          </cell>
          <cell r="G371">
            <v>0</v>
          </cell>
          <cell r="H371">
            <v>3000</v>
          </cell>
        </row>
        <row r="372">
          <cell r="A372" t="str">
            <v>2.1.2.20.1.83</v>
          </cell>
          <cell r="B372" t="str">
            <v>RENTA DE ULTRASONIDO PORTATIL</v>
          </cell>
          <cell r="C372">
            <v>0</v>
          </cell>
          <cell r="D372">
            <v>3500</v>
          </cell>
          <cell r="E372">
            <v>0</v>
          </cell>
          <cell r="F372">
            <v>0</v>
          </cell>
          <cell r="G372">
            <v>0</v>
          </cell>
          <cell r="H372">
            <v>3500</v>
          </cell>
        </row>
        <row r="373">
          <cell r="A373" t="str">
            <v>2.1.2.20.1.85</v>
          </cell>
          <cell r="B373" t="str">
            <v>RENTA DE EQUIPO PARA ARTROSCOPIA</v>
          </cell>
          <cell r="C373">
            <v>0</v>
          </cell>
          <cell r="D373">
            <v>450000</v>
          </cell>
          <cell r="E373">
            <v>0</v>
          </cell>
          <cell r="F373">
            <v>45000</v>
          </cell>
          <cell r="G373">
            <v>0</v>
          </cell>
          <cell r="H373">
            <v>495000</v>
          </cell>
        </row>
        <row r="374">
          <cell r="A374" t="str">
            <v>2.1.2.20.1.89</v>
          </cell>
          <cell r="B374" t="str">
            <v>SPIDER</v>
          </cell>
          <cell r="C374">
            <v>0</v>
          </cell>
          <cell r="D374">
            <v>7420</v>
          </cell>
          <cell r="E374">
            <v>0</v>
          </cell>
          <cell r="F374">
            <v>0</v>
          </cell>
          <cell r="G374">
            <v>0</v>
          </cell>
          <cell r="H374">
            <v>7420</v>
          </cell>
        </row>
        <row r="375">
          <cell r="A375" t="str">
            <v>2.1.2.20.1.90</v>
          </cell>
          <cell r="B375" t="str">
            <v>SILLA DE PLAYA</v>
          </cell>
          <cell r="C375">
            <v>0</v>
          </cell>
          <cell r="D375">
            <v>6360</v>
          </cell>
          <cell r="E375">
            <v>0</v>
          </cell>
          <cell r="F375">
            <v>0</v>
          </cell>
          <cell r="G375">
            <v>0</v>
          </cell>
          <cell r="H375">
            <v>6360</v>
          </cell>
        </row>
        <row r="376">
          <cell r="A376" t="str">
            <v>2.1.2.20.1.91</v>
          </cell>
          <cell r="B376" t="str">
            <v>MEMORIA USB GRABACION</v>
          </cell>
          <cell r="C376">
            <v>0</v>
          </cell>
          <cell r="D376">
            <v>300</v>
          </cell>
          <cell r="E376">
            <v>0</v>
          </cell>
          <cell r="F376">
            <v>0</v>
          </cell>
          <cell r="G376">
            <v>0</v>
          </cell>
          <cell r="H376">
            <v>300</v>
          </cell>
        </row>
        <row r="377">
          <cell r="A377" t="str">
            <v>2.1.2.20.1.92</v>
          </cell>
          <cell r="B377" t="str">
            <v>RENTA DE EQUIPO/INSTRUMENTAL PARA TORNILLO CANULADO</v>
          </cell>
          <cell r="C377">
            <v>0</v>
          </cell>
          <cell r="D377">
            <v>2650</v>
          </cell>
          <cell r="E377">
            <v>0</v>
          </cell>
          <cell r="F377">
            <v>0</v>
          </cell>
          <cell r="G377">
            <v>0</v>
          </cell>
          <cell r="H377">
            <v>2650</v>
          </cell>
        </row>
        <row r="378">
          <cell r="A378" t="str">
            <v>2.1.2.20.1.93</v>
          </cell>
          <cell r="B378" t="str">
            <v>MATERIAL CONSUMIBLE PARA TALLER DE PRACTICAS</v>
          </cell>
          <cell r="C378">
            <v>0</v>
          </cell>
          <cell r="D378">
            <v>7800</v>
          </cell>
          <cell r="E378">
            <v>0</v>
          </cell>
          <cell r="F378">
            <v>0</v>
          </cell>
          <cell r="G378">
            <v>0</v>
          </cell>
          <cell r="H378">
            <v>7800</v>
          </cell>
        </row>
        <row r="379">
          <cell r="A379" t="str">
            <v>2.1.2.22</v>
          </cell>
          <cell r="B379" t="str">
            <v xml:space="preserve"> OTROS INGRESOS NETOS </v>
          </cell>
          <cell r="C379">
            <v>0</v>
          </cell>
          <cell r="D379">
            <v>50443.330000000009</v>
          </cell>
          <cell r="E379">
            <v>0</v>
          </cell>
          <cell r="F379">
            <v>1192</v>
          </cell>
          <cell r="G379">
            <v>0</v>
          </cell>
          <cell r="H379">
            <v>51635.330000000009</v>
          </cell>
        </row>
        <row r="380">
          <cell r="A380" t="str">
            <v>2.1.2.22.1</v>
          </cell>
          <cell r="B380" t="str">
            <v xml:space="preserve"> OTROS INGRESOS </v>
          </cell>
          <cell r="C380">
            <v>0</v>
          </cell>
          <cell r="D380">
            <v>50443.330000000009</v>
          </cell>
          <cell r="E380">
            <v>0</v>
          </cell>
          <cell r="F380">
            <v>1192</v>
          </cell>
          <cell r="G380">
            <v>0</v>
          </cell>
          <cell r="H380">
            <v>51635.330000000009</v>
          </cell>
        </row>
        <row r="381">
          <cell r="A381" t="str">
            <v>2.1.2.22.1.1</v>
          </cell>
          <cell r="B381" t="str">
            <v>SERVICIO DE ENVIO Y/O RECOLECCION</v>
          </cell>
          <cell r="C381">
            <v>0</v>
          </cell>
          <cell r="D381">
            <v>4268.330000000009</v>
          </cell>
          <cell r="E381">
            <v>0</v>
          </cell>
          <cell r="F381">
            <v>1192</v>
          </cell>
          <cell r="G381">
            <v>0</v>
          </cell>
          <cell r="H381">
            <v>5460.330000000009</v>
          </cell>
        </row>
        <row r="382">
          <cell r="A382" t="str">
            <v>2.1.2.22.1.5</v>
          </cell>
          <cell r="B382" t="str">
            <v>RENTA SUJETADOR DE RODILLA SMITH &amp;amp; NEPHEW</v>
          </cell>
          <cell r="C382">
            <v>0</v>
          </cell>
          <cell r="D382">
            <v>1200</v>
          </cell>
          <cell r="E382">
            <v>0</v>
          </cell>
          <cell r="F382">
            <v>0</v>
          </cell>
          <cell r="G382">
            <v>0</v>
          </cell>
          <cell r="H382">
            <v>1200</v>
          </cell>
        </row>
        <row r="383">
          <cell r="A383" t="str">
            <v>2.1.2.22.1.6</v>
          </cell>
          <cell r="B383" t="str">
            <v>EQUIPO PARA BLOQUEO INTERESCALENICO</v>
          </cell>
          <cell r="C383">
            <v>0</v>
          </cell>
          <cell r="D383">
            <v>44975</v>
          </cell>
          <cell r="E383">
            <v>0</v>
          </cell>
          <cell r="F383">
            <v>0</v>
          </cell>
          <cell r="G383">
            <v>0</v>
          </cell>
          <cell r="H383">
            <v>44975</v>
          </cell>
        </row>
        <row r="384">
          <cell r="A384" t="str">
            <v>2.2</v>
          </cell>
          <cell r="B384" t="str">
            <v xml:space="preserve"> COSTOS Y GASTOS </v>
          </cell>
          <cell r="C384">
            <v>15245474.280041765</v>
          </cell>
          <cell r="D384">
            <v>0</v>
          </cell>
          <cell r="E384">
            <v>4601481.2113639982</v>
          </cell>
          <cell r="F384">
            <v>0.08</v>
          </cell>
          <cell r="G384">
            <v>19846955.411405765</v>
          </cell>
          <cell r="H384">
            <v>0</v>
          </cell>
        </row>
        <row r="385">
          <cell r="A385" t="str">
            <v>2.2.1</v>
          </cell>
          <cell r="B385" t="str">
            <v xml:space="preserve"> COSTO DE VENTAS O DE SERVICIOS </v>
          </cell>
          <cell r="C385">
            <v>7822744.231641762</v>
          </cell>
          <cell r="D385">
            <v>0</v>
          </cell>
          <cell r="E385">
            <v>3760949.1154639982</v>
          </cell>
          <cell r="F385">
            <v>0</v>
          </cell>
          <cell r="G385">
            <v>11583693.34710576</v>
          </cell>
          <cell r="H385">
            <v>0</v>
          </cell>
        </row>
        <row r="386">
          <cell r="A386" t="str">
            <v>2.2.1.1</v>
          </cell>
          <cell r="B386" t="str">
            <v>COSTO DE VENTAS O DE SERVICIOS</v>
          </cell>
          <cell r="C386">
            <v>7822744.231641762</v>
          </cell>
          <cell r="D386">
            <v>0</v>
          </cell>
          <cell r="E386">
            <v>3760949.1154639982</v>
          </cell>
          <cell r="F386">
            <v>0</v>
          </cell>
          <cell r="G386">
            <v>11583693.34710576</v>
          </cell>
          <cell r="H386">
            <v>0</v>
          </cell>
        </row>
        <row r="387">
          <cell r="A387" t="str">
            <v>2.2.2</v>
          </cell>
          <cell r="B387" t="str">
            <v xml:space="preserve"> GASTOS GENERALES </v>
          </cell>
          <cell r="C387">
            <v>7422730.0484000044</v>
          </cell>
          <cell r="D387">
            <v>0</v>
          </cell>
          <cell r="E387">
            <v>840532.09589999984</v>
          </cell>
          <cell r="F387">
            <v>0.08</v>
          </cell>
          <cell r="G387">
            <v>8263262.0643000053</v>
          </cell>
          <cell r="H387">
            <v>0</v>
          </cell>
        </row>
        <row r="388">
          <cell r="A388" t="str">
            <v>2.2.2.3</v>
          </cell>
          <cell r="B388" t="str">
            <v xml:space="preserve"> GASTOS GENERALES </v>
          </cell>
          <cell r="C388">
            <v>7422730.0484000044</v>
          </cell>
          <cell r="D388">
            <v>0</v>
          </cell>
          <cell r="E388">
            <v>840532.09589999984</v>
          </cell>
          <cell r="F388">
            <v>0.08</v>
          </cell>
          <cell r="G388">
            <v>8263262.0643000053</v>
          </cell>
          <cell r="H388">
            <v>0</v>
          </cell>
        </row>
        <row r="389">
          <cell r="A389" t="str">
            <v>2.2.2.3.1</v>
          </cell>
          <cell r="B389" t="str">
            <v xml:space="preserve"> BENEFICIOS A LOS EMPLEADOS DIRECTOS </v>
          </cell>
          <cell r="C389">
            <v>1214578.8799999976</v>
          </cell>
          <cell r="D389">
            <v>0</v>
          </cell>
          <cell r="E389">
            <v>155088.6</v>
          </cell>
          <cell r="F389">
            <v>0</v>
          </cell>
          <cell r="G389">
            <v>1369667.4799999974</v>
          </cell>
          <cell r="H389">
            <v>0</v>
          </cell>
        </row>
        <row r="390">
          <cell r="A390" t="str">
            <v>2.2.2.3.1.1</v>
          </cell>
          <cell r="B390" t="str">
            <v xml:space="preserve"> SUELDOS Y SALARIOS </v>
          </cell>
          <cell r="C390">
            <v>1176650.2399999974</v>
          </cell>
          <cell r="D390">
            <v>0</v>
          </cell>
          <cell r="E390">
            <v>97246.76</v>
          </cell>
          <cell r="F390">
            <v>0</v>
          </cell>
          <cell r="G390">
            <v>1273896.9999999974</v>
          </cell>
          <cell r="H390">
            <v>0</v>
          </cell>
        </row>
        <row r="391">
          <cell r="A391" t="str">
            <v>2.2.2.3.1.1.1</v>
          </cell>
          <cell r="B391" t="str">
            <v>SUELDOS</v>
          </cell>
          <cell r="C391">
            <v>1176650.2399999974</v>
          </cell>
          <cell r="D391">
            <v>0</v>
          </cell>
          <cell r="E391">
            <v>97246.76</v>
          </cell>
          <cell r="F391">
            <v>0</v>
          </cell>
          <cell r="G391">
            <v>1273896.9999999974</v>
          </cell>
          <cell r="H391">
            <v>0</v>
          </cell>
        </row>
        <row r="392">
          <cell r="A392" t="str">
            <v>2.2.2.3.1.4</v>
          </cell>
          <cell r="B392" t="str">
            <v>VACACIONES</v>
          </cell>
          <cell r="C392">
            <v>23162.549999999988</v>
          </cell>
          <cell r="D392">
            <v>0</v>
          </cell>
          <cell r="E392">
            <v>5523.6</v>
          </cell>
          <cell r="F392">
            <v>0</v>
          </cell>
          <cell r="G392">
            <v>28686.149999999987</v>
          </cell>
          <cell r="H392">
            <v>0</v>
          </cell>
        </row>
        <row r="393">
          <cell r="A393" t="str">
            <v>2.2.2.3.1.5</v>
          </cell>
          <cell r="B393" t="str">
            <v>PRIMA VACACIONAL</v>
          </cell>
          <cell r="C393">
            <v>11364.599999999999</v>
          </cell>
          <cell r="D393">
            <v>0</v>
          </cell>
          <cell r="E393">
            <v>0</v>
          </cell>
          <cell r="F393">
            <v>0</v>
          </cell>
          <cell r="G393">
            <v>11364.599999999999</v>
          </cell>
          <cell r="H393">
            <v>0</v>
          </cell>
        </row>
        <row r="394">
          <cell r="A394" t="str">
            <v>2.2.2.3.1.9</v>
          </cell>
          <cell r="B394" t="str">
            <v>AGUINALDO</v>
          </cell>
          <cell r="C394">
            <v>3401.4899999998743</v>
          </cell>
          <cell r="D394">
            <v>0</v>
          </cell>
          <cell r="E394">
            <v>52318.239999999998</v>
          </cell>
          <cell r="F394">
            <v>0</v>
          </cell>
          <cell r="G394">
            <v>55719.729999999872</v>
          </cell>
          <cell r="H394">
            <v>0</v>
          </cell>
        </row>
        <row r="395">
          <cell r="A395" t="str">
            <v>2.2.2.3.4</v>
          </cell>
          <cell r="B395" t="str">
            <v xml:space="preserve"> IMPUESTOS Y APORTACIONES SOBRE SUELDOS Y SALARIOS </v>
          </cell>
          <cell r="C395">
            <v>290767.23</v>
          </cell>
          <cell r="D395">
            <v>0</v>
          </cell>
          <cell r="E395">
            <v>43669.61</v>
          </cell>
          <cell r="F395">
            <v>0</v>
          </cell>
          <cell r="G395">
            <v>334436.83999999997</v>
          </cell>
          <cell r="H395">
            <v>0</v>
          </cell>
        </row>
        <row r="396">
          <cell r="A396" t="str">
            <v>2.2.2.3.4.1</v>
          </cell>
          <cell r="B396" t="str">
            <v xml:space="preserve"> CUOTAS AL I.M.S.S. </v>
          </cell>
          <cell r="C396">
            <v>134128.87999999998</v>
          </cell>
          <cell r="D396">
            <v>0</v>
          </cell>
          <cell r="E396">
            <v>12608.65</v>
          </cell>
          <cell r="F396">
            <v>0</v>
          </cell>
          <cell r="G396">
            <v>146737.53</v>
          </cell>
          <cell r="H396">
            <v>0</v>
          </cell>
        </row>
        <row r="397">
          <cell r="A397" t="str">
            <v>2.2.2.3.4.1.1</v>
          </cell>
          <cell r="B397" t="str">
            <v>CUOTA FIJA</v>
          </cell>
          <cell r="C397">
            <v>65571.450000000012</v>
          </cell>
          <cell r="D397">
            <v>0</v>
          </cell>
          <cell r="E397">
            <v>6234.36</v>
          </cell>
          <cell r="F397">
            <v>0</v>
          </cell>
          <cell r="G397">
            <v>71805.810000000012</v>
          </cell>
          <cell r="H397">
            <v>0</v>
          </cell>
        </row>
        <row r="398">
          <cell r="A398" t="str">
            <v>2.2.2.3.4.1.2</v>
          </cell>
          <cell r="B398" t="str">
            <v>EXCEDENTE 3 SMGDI</v>
          </cell>
          <cell r="C398">
            <v>4622.5600000000013</v>
          </cell>
          <cell r="D398">
            <v>0</v>
          </cell>
          <cell r="E398">
            <v>422.88</v>
          </cell>
          <cell r="F398">
            <v>0</v>
          </cell>
          <cell r="G398">
            <v>5045.4400000000014</v>
          </cell>
          <cell r="H398">
            <v>0</v>
          </cell>
        </row>
        <row r="399">
          <cell r="A399" t="str">
            <v>2.2.2.3.4.1.3</v>
          </cell>
          <cell r="B399" t="str">
            <v>PRESTACIONES EN DINERO</v>
          </cell>
          <cell r="C399">
            <v>8923.1600000000108</v>
          </cell>
          <cell r="D399">
            <v>0</v>
          </cell>
          <cell r="E399">
            <v>833.2</v>
          </cell>
          <cell r="F399">
            <v>0</v>
          </cell>
          <cell r="G399">
            <v>9756.3600000000115</v>
          </cell>
          <cell r="H399">
            <v>0</v>
          </cell>
        </row>
        <row r="400">
          <cell r="A400" t="str">
            <v>2.2.2.3.4.1.4</v>
          </cell>
          <cell r="B400" t="str">
            <v>GASTOS MEDICOS PENSIONADOS</v>
          </cell>
          <cell r="C400">
            <v>13384.789999999994</v>
          </cell>
          <cell r="D400">
            <v>0</v>
          </cell>
          <cell r="E400">
            <v>1249.79</v>
          </cell>
          <cell r="F400">
            <v>0</v>
          </cell>
          <cell r="G400">
            <v>14634.579999999994</v>
          </cell>
          <cell r="H400">
            <v>0</v>
          </cell>
        </row>
        <row r="401">
          <cell r="A401" t="str">
            <v>2.2.2.3.4.1.5</v>
          </cell>
          <cell r="B401" t="str">
            <v>RIESGOS DE TRABAJO</v>
          </cell>
          <cell r="C401">
            <v>6607.1599999999962</v>
          </cell>
          <cell r="D401">
            <v>0</v>
          </cell>
          <cell r="E401">
            <v>595.15</v>
          </cell>
          <cell r="F401">
            <v>0</v>
          </cell>
          <cell r="G401">
            <v>7202.3099999999959</v>
          </cell>
          <cell r="H401">
            <v>0</v>
          </cell>
        </row>
        <row r="402">
          <cell r="A402" t="str">
            <v>2.2.2.3.4.1.6</v>
          </cell>
          <cell r="B402" t="str">
            <v>INVALIDEZ Y VIDA</v>
          </cell>
          <cell r="C402">
            <v>22285.37999999999</v>
          </cell>
          <cell r="D402">
            <v>0</v>
          </cell>
          <cell r="E402">
            <v>2083</v>
          </cell>
          <cell r="F402">
            <v>0</v>
          </cell>
          <cell r="G402">
            <v>24368.37999999999</v>
          </cell>
          <cell r="H402">
            <v>0</v>
          </cell>
        </row>
        <row r="403">
          <cell r="A403" t="str">
            <v>2.2.2.3.4.1.7</v>
          </cell>
          <cell r="B403" t="str">
            <v>GUARDERIAS Y PRESTACIONES SOCIALES</v>
          </cell>
          <cell r="C403">
            <v>12734.37999999999</v>
          </cell>
          <cell r="D403">
            <v>0</v>
          </cell>
          <cell r="E403">
            <v>1190.27</v>
          </cell>
          <cell r="F403">
            <v>0</v>
          </cell>
          <cell r="G403">
            <v>13924.649999999991</v>
          </cell>
          <cell r="H403">
            <v>0</v>
          </cell>
        </row>
        <row r="404">
          <cell r="A404" t="str">
            <v>2.2.2.3.4.2</v>
          </cell>
          <cell r="B404" t="str">
            <v xml:space="preserve"> APORTACIONES AL INFONAVIT </v>
          </cell>
          <cell r="C404">
            <v>59332.69</v>
          </cell>
          <cell r="D404">
            <v>0</v>
          </cell>
          <cell r="E404">
            <v>11710.85</v>
          </cell>
          <cell r="F404">
            <v>0</v>
          </cell>
          <cell r="G404">
            <v>71043.540000000008</v>
          </cell>
          <cell r="H404">
            <v>0</v>
          </cell>
        </row>
        <row r="405">
          <cell r="A405" t="str">
            <v>2.2.2.3.4.2.1</v>
          </cell>
          <cell r="B405" t="str">
            <v>INFONAVIT-APORTACION PATRONAL SIN CREDITO</v>
          </cell>
          <cell r="C405">
            <v>24206.209999999992</v>
          </cell>
          <cell r="D405">
            <v>0</v>
          </cell>
          <cell r="E405">
            <v>6732.29</v>
          </cell>
          <cell r="F405">
            <v>0</v>
          </cell>
          <cell r="G405">
            <v>30938.499999999993</v>
          </cell>
          <cell r="H405">
            <v>0</v>
          </cell>
        </row>
        <row r="406">
          <cell r="A406" t="str">
            <v>2.2.2.3.4.2.2</v>
          </cell>
          <cell r="B406" t="str">
            <v>INFONAVIT-APORTACION PATRONAL CON CREDITO</v>
          </cell>
          <cell r="C406">
            <v>35126.48000000001</v>
          </cell>
          <cell r="D406">
            <v>0</v>
          </cell>
          <cell r="E406">
            <v>4978.5600000000004</v>
          </cell>
          <cell r="F406">
            <v>0</v>
          </cell>
          <cell r="G406">
            <v>40105.040000000008</v>
          </cell>
          <cell r="H406">
            <v>0</v>
          </cell>
        </row>
        <row r="407">
          <cell r="A407" t="str">
            <v>2.2.2.3.4.3</v>
          </cell>
          <cell r="B407" t="str">
            <v xml:space="preserve"> APORTACIONES AL SAR </v>
          </cell>
          <cell r="C407">
            <v>60085.659999999989</v>
          </cell>
          <cell r="D407">
            <v>0</v>
          </cell>
          <cell r="E407">
            <v>14697.11</v>
          </cell>
          <cell r="F407">
            <v>0</v>
          </cell>
          <cell r="G407">
            <v>74782.76999999999</v>
          </cell>
          <cell r="H407">
            <v>0</v>
          </cell>
        </row>
        <row r="408">
          <cell r="A408" t="str">
            <v>2.2.2.3.4.3.1</v>
          </cell>
          <cell r="B408" t="str">
            <v>RETIRO</v>
          </cell>
          <cell r="C408">
            <v>23733.009999999995</v>
          </cell>
          <cell r="D408">
            <v>0</v>
          </cell>
          <cell r="E408">
            <v>4684.32</v>
          </cell>
          <cell r="F408">
            <v>0</v>
          </cell>
          <cell r="G408">
            <v>28417.329999999994</v>
          </cell>
          <cell r="H408">
            <v>0</v>
          </cell>
        </row>
        <row r="409">
          <cell r="A409" t="str">
            <v>2.2.2.3.4.3.2</v>
          </cell>
          <cell r="B409" t="str">
            <v>CESANTIA EN EDAD AVANZADA Y VEJEZ</v>
          </cell>
          <cell r="C409">
            <v>36352.649999999994</v>
          </cell>
          <cell r="D409">
            <v>0</v>
          </cell>
          <cell r="E409">
            <v>10012.790000000001</v>
          </cell>
          <cell r="F409">
            <v>0</v>
          </cell>
          <cell r="G409">
            <v>46365.439999999995</v>
          </cell>
          <cell r="H409">
            <v>0</v>
          </cell>
        </row>
        <row r="410">
          <cell r="A410" t="str">
            <v>2.2.2.3.4.4</v>
          </cell>
          <cell r="B410" t="str">
            <v>IMPUESTO ESTATAL SOBRE NOMINAS</v>
          </cell>
          <cell r="C410">
            <v>37220</v>
          </cell>
          <cell r="D410">
            <v>0</v>
          </cell>
          <cell r="E410">
            <v>4653</v>
          </cell>
          <cell r="F410">
            <v>0</v>
          </cell>
          <cell r="G410">
            <v>41873</v>
          </cell>
          <cell r="H410">
            <v>0</v>
          </cell>
        </row>
        <row r="411">
          <cell r="A411" t="str">
            <v>2.2.2.3.5</v>
          </cell>
          <cell r="B411" t="str">
            <v xml:space="preserve"> SERVICIOS ADMINISTRATIVOS </v>
          </cell>
          <cell r="C411">
            <v>3116739.3703000098</v>
          </cell>
          <cell r="D411">
            <v>0</v>
          </cell>
          <cell r="E411">
            <v>336050.21549999999</v>
          </cell>
          <cell r="F411">
            <v>0</v>
          </cell>
          <cell r="G411">
            <v>3452789.5858000098</v>
          </cell>
          <cell r="H411">
            <v>0</v>
          </cell>
        </row>
        <row r="412">
          <cell r="A412" t="str">
            <v>2.2.2.3.5.1</v>
          </cell>
          <cell r="B412" t="str">
            <v>SERVICIOS ADMINISTRATIVOS</v>
          </cell>
          <cell r="C412">
            <v>3116739.3703000098</v>
          </cell>
          <cell r="D412">
            <v>0</v>
          </cell>
          <cell r="E412">
            <v>336050.21549999999</v>
          </cell>
          <cell r="F412">
            <v>0</v>
          </cell>
          <cell r="G412">
            <v>3452789.5858000098</v>
          </cell>
          <cell r="H412">
            <v>0</v>
          </cell>
        </row>
        <row r="413">
          <cell r="A413" t="str">
            <v>2.2.2.3.6</v>
          </cell>
          <cell r="B413" t="str">
            <v xml:space="preserve"> HONORARIOS </v>
          </cell>
          <cell r="C413">
            <v>209116.5</v>
          </cell>
          <cell r="D413">
            <v>0</v>
          </cell>
          <cell r="E413">
            <v>15400</v>
          </cell>
          <cell r="F413">
            <v>0</v>
          </cell>
          <cell r="G413">
            <v>224516.5</v>
          </cell>
          <cell r="H413">
            <v>0</v>
          </cell>
        </row>
        <row r="414">
          <cell r="A414" t="str">
            <v>2.2.2.3.6.1</v>
          </cell>
          <cell r="B414" t="str">
            <v xml:space="preserve"> HONORARIOS A PERSONAS FISICAS </v>
          </cell>
          <cell r="C414">
            <v>33716.5</v>
          </cell>
          <cell r="D414">
            <v>0</v>
          </cell>
          <cell r="E414">
            <v>0</v>
          </cell>
          <cell r="F414">
            <v>0</v>
          </cell>
          <cell r="G414">
            <v>33716.5</v>
          </cell>
          <cell r="H414">
            <v>0</v>
          </cell>
        </row>
        <row r="415">
          <cell r="A415" t="str">
            <v>2.2.2.3.6.1.1</v>
          </cell>
          <cell r="B415" t="str">
            <v>HONORARIOS A PERSONAS FISICAS RESIDENTES NACIONALES</v>
          </cell>
          <cell r="C415">
            <v>33716.5</v>
          </cell>
          <cell r="D415">
            <v>0</v>
          </cell>
          <cell r="E415">
            <v>0</v>
          </cell>
          <cell r="F415">
            <v>0</v>
          </cell>
          <cell r="G415">
            <v>33716.5</v>
          </cell>
          <cell r="H415">
            <v>0</v>
          </cell>
        </row>
        <row r="416">
          <cell r="A416" t="str">
            <v>2.2.2.3.6.2</v>
          </cell>
          <cell r="B416" t="str">
            <v xml:space="preserve"> HONORARIOS A PERSONAS MORALES </v>
          </cell>
          <cell r="C416">
            <v>175400</v>
          </cell>
          <cell r="D416">
            <v>0</v>
          </cell>
          <cell r="E416">
            <v>15400</v>
          </cell>
          <cell r="F416">
            <v>0</v>
          </cell>
          <cell r="G416">
            <v>190800</v>
          </cell>
          <cell r="H416">
            <v>0</v>
          </cell>
        </row>
        <row r="417">
          <cell r="A417" t="str">
            <v>2.2.2.3.6.2.1</v>
          </cell>
          <cell r="B417" t="str">
            <v>HONORARIOS A PERSONAS MORALES RESIDENTES  NACIONALES</v>
          </cell>
          <cell r="C417">
            <v>175400</v>
          </cell>
          <cell r="D417">
            <v>0</v>
          </cell>
          <cell r="E417">
            <v>15400</v>
          </cell>
          <cell r="F417">
            <v>0</v>
          </cell>
          <cell r="G417">
            <v>190800</v>
          </cell>
          <cell r="H417">
            <v>0</v>
          </cell>
        </row>
        <row r="418">
          <cell r="A418" t="str">
            <v>2.2.2.3.7</v>
          </cell>
          <cell r="B418" t="str">
            <v xml:space="preserve"> ARRENDAMIENTOS </v>
          </cell>
          <cell r="C418">
            <v>497825.54999999888</v>
          </cell>
          <cell r="D418">
            <v>0</v>
          </cell>
          <cell r="E418">
            <v>45962.1</v>
          </cell>
          <cell r="F418">
            <v>0</v>
          </cell>
          <cell r="G418">
            <v>543787.64999999886</v>
          </cell>
          <cell r="H418">
            <v>0</v>
          </cell>
        </row>
        <row r="419">
          <cell r="A419" t="str">
            <v>2.2.2.3.7.1</v>
          </cell>
          <cell r="B419" t="str">
            <v>ARRENDAMIENTO A PERSONAS FISICAS RESIDENTES NACIONALES</v>
          </cell>
          <cell r="C419">
            <v>439979.93999999901</v>
          </cell>
          <cell r="D419">
            <v>0</v>
          </cell>
          <cell r="E419">
            <v>40000</v>
          </cell>
          <cell r="F419">
            <v>0</v>
          </cell>
          <cell r="G419">
            <v>479979.93999999901</v>
          </cell>
          <cell r="H419">
            <v>0</v>
          </cell>
        </row>
        <row r="420">
          <cell r="A420" t="str">
            <v>2.2.2.3.7.2</v>
          </cell>
          <cell r="B420" t="str">
            <v>ARRENDAMIENTO A PERSONAS MORALES RESIDENTES NACIONALES</v>
          </cell>
          <cell r="C420">
            <v>57845.60999999987</v>
          </cell>
          <cell r="D420">
            <v>0</v>
          </cell>
          <cell r="E420">
            <v>5962.1</v>
          </cell>
          <cell r="F420">
            <v>0</v>
          </cell>
          <cell r="G420">
            <v>63807.709999999868</v>
          </cell>
          <cell r="H420">
            <v>0</v>
          </cell>
        </row>
        <row r="421">
          <cell r="A421" t="str">
            <v>2.2.2.3.8</v>
          </cell>
          <cell r="B421" t="str">
            <v xml:space="preserve"> COMBUSTIBLES Y LUBRICANTES </v>
          </cell>
          <cell r="C421">
            <v>195464.03209999553</v>
          </cell>
          <cell r="D421">
            <v>0</v>
          </cell>
          <cell r="E421">
            <v>29992.079999999991</v>
          </cell>
          <cell r="F421">
            <v>0</v>
          </cell>
          <cell r="G421">
            <v>225456.11209999552</v>
          </cell>
          <cell r="H421">
            <v>0</v>
          </cell>
        </row>
        <row r="422">
          <cell r="A422" t="str">
            <v>2.2.2.3.8.1</v>
          </cell>
          <cell r="B422" t="str">
            <v>GASOLINA</v>
          </cell>
          <cell r="C422">
            <v>195464.03209999553</v>
          </cell>
          <cell r="D422">
            <v>0</v>
          </cell>
          <cell r="E422">
            <v>29992.079999999991</v>
          </cell>
          <cell r="F422">
            <v>0</v>
          </cell>
          <cell r="G422">
            <v>225456.11209999552</v>
          </cell>
          <cell r="H422">
            <v>0</v>
          </cell>
        </row>
        <row r="423">
          <cell r="A423" t="str">
            <v>2.2.2.3.9</v>
          </cell>
          <cell r="B423" t="str">
            <v xml:space="preserve"> VIATICOS Y GASTOS DE VIAJE </v>
          </cell>
          <cell r="C423">
            <v>51381.690600000606</v>
          </cell>
          <cell r="D423">
            <v>0</v>
          </cell>
          <cell r="E423">
            <v>12878.308099999998</v>
          </cell>
          <cell r="F423">
            <v>0</v>
          </cell>
          <cell r="G423">
            <v>64259.998700000608</v>
          </cell>
          <cell r="H423">
            <v>0</v>
          </cell>
        </row>
        <row r="424">
          <cell r="A424" t="str">
            <v>2.2.2.3.9.1</v>
          </cell>
          <cell r="B424" t="str">
            <v>HOSPEDAJE</v>
          </cell>
          <cell r="C424">
            <v>3818.9900000000343</v>
          </cell>
          <cell r="D424">
            <v>0</v>
          </cell>
          <cell r="E424">
            <v>1017.77</v>
          </cell>
          <cell r="F424">
            <v>0</v>
          </cell>
          <cell r="G424">
            <v>4836.7600000000348</v>
          </cell>
          <cell r="H424">
            <v>0</v>
          </cell>
        </row>
        <row r="425">
          <cell r="A425" t="str">
            <v>2.2.2.3.9.2</v>
          </cell>
          <cell r="B425" t="str">
            <v>IMPUESTO DE HOSPEDAJE</v>
          </cell>
          <cell r="C425">
            <v>138.13000000000011</v>
          </cell>
          <cell r="D425">
            <v>0</v>
          </cell>
          <cell r="E425">
            <v>9.39</v>
          </cell>
          <cell r="F425">
            <v>0</v>
          </cell>
          <cell r="G425">
            <v>147.5200000000001</v>
          </cell>
          <cell r="H425">
            <v>0</v>
          </cell>
        </row>
        <row r="426">
          <cell r="A426" t="str">
            <v>2.2.2.3.9.3</v>
          </cell>
          <cell r="B426" t="str">
            <v>CONSUMO DE ALIMENTOS (VIATICOS)</v>
          </cell>
          <cell r="C426">
            <v>2828.2923999999766</v>
          </cell>
          <cell r="D426">
            <v>0</v>
          </cell>
          <cell r="E426">
            <v>1787.07</v>
          </cell>
          <cell r="F426">
            <v>0</v>
          </cell>
          <cell r="G426">
            <v>4615.3623999999763</v>
          </cell>
          <cell r="H426">
            <v>0</v>
          </cell>
        </row>
        <row r="427">
          <cell r="A427" t="str">
            <v>2.2.2.3.9.4</v>
          </cell>
          <cell r="B427" t="str">
            <v>CUOTAS DE PEAJE</v>
          </cell>
          <cell r="C427">
            <v>36764.368200000405</v>
          </cell>
          <cell r="D427">
            <v>0</v>
          </cell>
          <cell r="E427">
            <v>9349.9880999999987</v>
          </cell>
          <cell r="F427">
            <v>0</v>
          </cell>
          <cell r="G427">
            <v>46114.356300000407</v>
          </cell>
          <cell r="H427">
            <v>0</v>
          </cell>
        </row>
        <row r="428">
          <cell r="A428" t="str">
            <v>2.2.2.3.9.6</v>
          </cell>
          <cell r="B428" t="str">
            <v>SERVICIO DE TAXI</v>
          </cell>
          <cell r="C428">
            <v>3255.6500000000087</v>
          </cell>
          <cell r="D428">
            <v>0</v>
          </cell>
          <cell r="E428">
            <v>327.67</v>
          </cell>
          <cell r="F428">
            <v>0</v>
          </cell>
          <cell r="G428">
            <v>3583.3200000000088</v>
          </cell>
          <cell r="H428">
            <v>0</v>
          </cell>
        </row>
        <row r="429">
          <cell r="A429" t="str">
            <v>2.2.2.3.9.7</v>
          </cell>
          <cell r="B429" t="str">
            <v>BOLETOS PASAJE AUTOBUSES</v>
          </cell>
          <cell r="C429">
            <v>4576.2600000001839</v>
          </cell>
          <cell r="D429">
            <v>0</v>
          </cell>
          <cell r="E429">
            <v>386.4199999999999</v>
          </cell>
          <cell r="F429">
            <v>0</v>
          </cell>
          <cell r="G429">
            <v>4962.680000000184</v>
          </cell>
          <cell r="H429">
            <v>0</v>
          </cell>
        </row>
        <row r="430">
          <cell r="A430" t="str">
            <v>2.2.2.3.10</v>
          </cell>
          <cell r="B430" t="str">
            <v xml:space="preserve"> DEPRECIACIONES </v>
          </cell>
          <cell r="C430">
            <v>694576.0383000056</v>
          </cell>
          <cell r="D430">
            <v>0</v>
          </cell>
          <cell r="E430">
            <v>64130.762499999939</v>
          </cell>
          <cell r="F430">
            <v>0</v>
          </cell>
          <cell r="G430">
            <v>758706.80080000567</v>
          </cell>
          <cell r="H430">
            <v>0</v>
          </cell>
        </row>
        <row r="431">
          <cell r="A431" t="str">
            <v>2.2.2.3.10.2</v>
          </cell>
          <cell r="B431" t="str">
            <v>DEPRECIACION DE MAQUINARIA Y EQUIPO</v>
          </cell>
          <cell r="C431">
            <v>669149.31590000587</v>
          </cell>
          <cell r="D431">
            <v>0</v>
          </cell>
          <cell r="E431">
            <v>62203.433799999941</v>
          </cell>
          <cell r="F431">
            <v>0</v>
          </cell>
          <cell r="G431">
            <v>731352.74970000586</v>
          </cell>
          <cell r="H431">
            <v>0</v>
          </cell>
        </row>
        <row r="432">
          <cell r="A432" t="str">
            <v>2.2.2.3.10.3</v>
          </cell>
          <cell r="B432" t="str">
            <v>DEPRECIACION DE EQUIPO DE TRANSPORTE</v>
          </cell>
          <cell r="C432">
            <v>17157.885999999984</v>
          </cell>
          <cell r="D432">
            <v>0</v>
          </cell>
          <cell r="E432">
            <v>1559.806</v>
          </cell>
          <cell r="F432">
            <v>0</v>
          </cell>
          <cell r="G432">
            <v>18717.691999999985</v>
          </cell>
          <cell r="H432">
            <v>0</v>
          </cell>
        </row>
        <row r="433">
          <cell r="A433" t="str">
            <v>2.2.2.3.10.4</v>
          </cell>
          <cell r="B433" t="str">
            <v>DEPRECIACION DE MOBILIARIO Y EQUIPO DE OFICINA</v>
          </cell>
          <cell r="C433">
            <v>955.02070000000185</v>
          </cell>
          <cell r="D433">
            <v>0</v>
          </cell>
          <cell r="E433">
            <v>102.9757</v>
          </cell>
          <cell r="F433">
            <v>0</v>
          </cell>
          <cell r="G433">
            <v>1057.9964000000018</v>
          </cell>
          <cell r="H433">
            <v>0</v>
          </cell>
        </row>
        <row r="434">
          <cell r="A434" t="str">
            <v>2.2.2.3.10.5</v>
          </cell>
          <cell r="B434" t="str">
            <v>DEPRECIACION DE EQUIPO DE COMPUTO</v>
          </cell>
          <cell r="C434">
            <v>7313.8156999998318</v>
          </cell>
          <cell r="D434">
            <v>0</v>
          </cell>
          <cell r="E434">
            <v>264.54700000000003</v>
          </cell>
          <cell r="F434">
            <v>0</v>
          </cell>
          <cell r="G434">
            <v>7578.3626999998323</v>
          </cell>
          <cell r="H434">
            <v>0</v>
          </cell>
        </row>
        <row r="435">
          <cell r="A435" t="str">
            <v>2.2.2.3.12</v>
          </cell>
          <cell r="B435" t="str">
            <v xml:space="preserve"> TELEFONO </v>
          </cell>
          <cell r="C435">
            <v>118983.13999999617</v>
          </cell>
          <cell r="D435">
            <v>0</v>
          </cell>
          <cell r="E435">
            <v>2231.0300000000002</v>
          </cell>
          <cell r="F435">
            <v>0</v>
          </cell>
          <cell r="G435">
            <v>121214.16999999617</v>
          </cell>
          <cell r="H435">
            <v>0</v>
          </cell>
        </row>
        <row r="436">
          <cell r="A436" t="str">
            <v>2.2.2.3.12.1</v>
          </cell>
          <cell r="B436" t="str">
            <v>TELEFONO FIJO</v>
          </cell>
          <cell r="C436">
            <v>24541.329999999958</v>
          </cell>
          <cell r="D436">
            <v>0</v>
          </cell>
          <cell r="E436">
            <v>2231.0300000000002</v>
          </cell>
          <cell r="F436">
            <v>0</v>
          </cell>
          <cell r="G436">
            <v>26772.359999999957</v>
          </cell>
          <cell r="H436">
            <v>0</v>
          </cell>
        </row>
        <row r="437">
          <cell r="A437" t="str">
            <v>2.2.2.3.12.2</v>
          </cell>
          <cell r="B437" t="str">
            <v xml:space="preserve"> SERVICIO DE TELEFONIA CELULAR </v>
          </cell>
          <cell r="C437">
            <v>94441.809999996214</v>
          </cell>
          <cell r="D437">
            <v>0</v>
          </cell>
          <cell r="E437">
            <v>0</v>
          </cell>
          <cell r="F437">
            <v>0</v>
          </cell>
          <cell r="G437">
            <v>94441.809999996214</v>
          </cell>
          <cell r="H437">
            <v>0</v>
          </cell>
        </row>
        <row r="438">
          <cell r="A438" t="str">
            <v>2.2.2.3.12.2.1</v>
          </cell>
          <cell r="B438" t="str">
            <v>SERVICIO DE TELEFONIA CELULAR</v>
          </cell>
          <cell r="C438">
            <v>87992.809999996214</v>
          </cell>
          <cell r="D438">
            <v>0</v>
          </cell>
          <cell r="E438">
            <v>0</v>
          </cell>
          <cell r="F438">
            <v>0</v>
          </cell>
          <cell r="G438">
            <v>87992.809999996214</v>
          </cell>
          <cell r="H438">
            <v>0</v>
          </cell>
        </row>
        <row r="439">
          <cell r="A439" t="str">
            <v>2.2.2.3.12.2.2</v>
          </cell>
          <cell r="B439" t="str">
            <v>SERVICIO DE TELEFONIA CELULAR EXENTO</v>
          </cell>
          <cell r="C439">
            <v>6449</v>
          </cell>
          <cell r="D439">
            <v>0</v>
          </cell>
          <cell r="E439">
            <v>0</v>
          </cell>
          <cell r="F439">
            <v>0</v>
          </cell>
          <cell r="G439">
            <v>6449</v>
          </cell>
          <cell r="H439">
            <v>0</v>
          </cell>
        </row>
        <row r="440">
          <cell r="A440" t="str">
            <v>2.2.2.3.13</v>
          </cell>
          <cell r="B440" t="str">
            <v>INTERNET</v>
          </cell>
          <cell r="C440">
            <v>500</v>
          </cell>
          <cell r="D440">
            <v>0</v>
          </cell>
          <cell r="E440">
            <v>100</v>
          </cell>
          <cell r="F440">
            <v>0</v>
          </cell>
          <cell r="G440">
            <v>600</v>
          </cell>
          <cell r="H440">
            <v>0</v>
          </cell>
        </row>
        <row r="441">
          <cell r="A441" t="str">
            <v>2.2.2.3.14</v>
          </cell>
          <cell r="B441" t="str">
            <v xml:space="preserve"> AGUA </v>
          </cell>
          <cell r="C441">
            <v>3538</v>
          </cell>
          <cell r="D441">
            <v>0</v>
          </cell>
          <cell r="E441">
            <v>905</v>
          </cell>
          <cell r="F441">
            <v>0</v>
          </cell>
          <cell r="G441">
            <v>4443</v>
          </cell>
          <cell r="H441">
            <v>0</v>
          </cell>
        </row>
        <row r="442">
          <cell r="A442" t="str">
            <v>2.2.2.3.14.3</v>
          </cell>
          <cell r="B442" t="str">
            <v>AGUA PURIFICADA (GASTOS)</v>
          </cell>
          <cell r="C442">
            <v>3538</v>
          </cell>
          <cell r="D442">
            <v>0</v>
          </cell>
          <cell r="E442">
            <v>905</v>
          </cell>
          <cell r="F442">
            <v>0</v>
          </cell>
          <cell r="G442">
            <v>4443</v>
          </cell>
          <cell r="H442">
            <v>0</v>
          </cell>
        </row>
        <row r="443">
          <cell r="A443" t="str">
            <v>2.2.2.3.15</v>
          </cell>
          <cell r="B443" t="str">
            <v xml:space="preserve"> ENERGIA ELECTRICA </v>
          </cell>
          <cell r="C443">
            <v>560.91999999999973</v>
          </cell>
          <cell r="D443">
            <v>0</v>
          </cell>
          <cell r="E443">
            <v>460.29</v>
          </cell>
          <cell r="F443">
            <v>0</v>
          </cell>
          <cell r="G443">
            <v>1021.2099999999997</v>
          </cell>
          <cell r="H443">
            <v>0</v>
          </cell>
        </row>
        <row r="444">
          <cell r="A444" t="str">
            <v>2.2.2.3.15.1</v>
          </cell>
          <cell r="B444" t="str">
            <v>ENERGIA ELECTRICA</v>
          </cell>
          <cell r="C444">
            <v>519.38999999999987</v>
          </cell>
          <cell r="D444">
            <v>0</v>
          </cell>
          <cell r="E444">
            <v>433.29</v>
          </cell>
          <cell r="F444">
            <v>0</v>
          </cell>
          <cell r="G444">
            <v>952.67999999999984</v>
          </cell>
          <cell r="H444">
            <v>0</v>
          </cell>
        </row>
        <row r="445">
          <cell r="A445" t="str">
            <v>2.2.2.3.15.2</v>
          </cell>
          <cell r="B445" t="str">
            <v>DAP (DERECHO DE ALUMBRADO PUBLICO)</v>
          </cell>
          <cell r="C445">
            <v>41.529999999999859</v>
          </cell>
          <cell r="D445">
            <v>0</v>
          </cell>
          <cell r="E445">
            <v>27</v>
          </cell>
          <cell r="F445">
            <v>0</v>
          </cell>
          <cell r="G445">
            <v>68.529999999999859</v>
          </cell>
          <cell r="H445">
            <v>0</v>
          </cell>
        </row>
        <row r="446">
          <cell r="A446" t="str">
            <v>2.2.2.3.16</v>
          </cell>
          <cell r="B446" t="str">
            <v xml:space="preserve"> VIGILANCIA Y SEGURIDAD </v>
          </cell>
          <cell r="C446">
            <v>13379.789999999972</v>
          </cell>
          <cell r="D446">
            <v>0</v>
          </cell>
          <cell r="E446">
            <v>1261.3499999999999</v>
          </cell>
          <cell r="F446">
            <v>0</v>
          </cell>
          <cell r="G446">
            <v>14641.139999999972</v>
          </cell>
          <cell r="H446">
            <v>0</v>
          </cell>
        </row>
        <row r="447">
          <cell r="A447" t="str">
            <v>2.2.2.3.16.1</v>
          </cell>
          <cell r="B447" t="str">
            <v>MONITOREO ALARMA</v>
          </cell>
          <cell r="C447">
            <v>13379.789999999972</v>
          </cell>
          <cell r="D447">
            <v>0</v>
          </cell>
          <cell r="E447">
            <v>1261.3499999999999</v>
          </cell>
          <cell r="F447">
            <v>0</v>
          </cell>
          <cell r="G447">
            <v>14641.139999999972</v>
          </cell>
          <cell r="H447">
            <v>0</v>
          </cell>
        </row>
        <row r="448">
          <cell r="A448" t="str">
            <v>2.2.2.3.17</v>
          </cell>
          <cell r="B448" t="str">
            <v>LIMPIEZA Y ASEO</v>
          </cell>
          <cell r="C448">
            <v>12920.768600000001</v>
          </cell>
          <cell r="D448">
            <v>0</v>
          </cell>
          <cell r="E448">
            <v>2086.4018000000001</v>
          </cell>
          <cell r="F448">
            <v>0</v>
          </cell>
          <cell r="G448">
            <v>15007.170400000001</v>
          </cell>
          <cell r="H448">
            <v>0</v>
          </cell>
        </row>
        <row r="449">
          <cell r="A449" t="str">
            <v>2.2.2.3.18</v>
          </cell>
          <cell r="B449" t="str">
            <v xml:space="preserve"> PAPELERIA Y ARTICULOS DE OFICINA </v>
          </cell>
          <cell r="C449">
            <v>90959.228199999809</v>
          </cell>
          <cell r="D449">
            <v>0</v>
          </cell>
          <cell r="E449">
            <v>1820</v>
          </cell>
          <cell r="F449">
            <v>0</v>
          </cell>
          <cell r="G449">
            <v>92779.228199999809</v>
          </cell>
          <cell r="H449">
            <v>0</v>
          </cell>
        </row>
        <row r="450">
          <cell r="A450" t="str">
            <v>2.2.2.3.18.1</v>
          </cell>
          <cell r="B450" t="str">
            <v>PAPELERIA Y ARTICULOS DE OFICINA</v>
          </cell>
          <cell r="C450">
            <v>90959.228199999809</v>
          </cell>
          <cell r="D450">
            <v>0</v>
          </cell>
          <cell r="E450">
            <v>1820</v>
          </cell>
          <cell r="F450">
            <v>0</v>
          </cell>
          <cell r="G450">
            <v>92779.228199999809</v>
          </cell>
          <cell r="H450">
            <v>0</v>
          </cell>
        </row>
        <row r="451">
          <cell r="A451" t="str">
            <v>2.2.2.3.19</v>
          </cell>
          <cell r="B451" t="str">
            <v xml:space="preserve"> MANTENIMIENTO Y CONSERVACION </v>
          </cell>
          <cell r="C451">
            <v>319229.46649999975</v>
          </cell>
          <cell r="D451">
            <v>0</v>
          </cell>
          <cell r="E451">
            <v>70608.87</v>
          </cell>
          <cell r="F451">
            <v>0</v>
          </cell>
          <cell r="G451">
            <v>389838.33649999974</v>
          </cell>
          <cell r="H451">
            <v>0</v>
          </cell>
        </row>
        <row r="452">
          <cell r="A452" t="str">
            <v>2.2.2.3.19.1</v>
          </cell>
          <cell r="B452" t="str">
            <v>MANTENIMIENTO DE MAQUINARIA Y EQUIPO</v>
          </cell>
          <cell r="C452">
            <v>151873.58000000007</v>
          </cell>
          <cell r="D452">
            <v>0</v>
          </cell>
          <cell r="E452">
            <v>11300</v>
          </cell>
          <cell r="F452">
            <v>0</v>
          </cell>
          <cell r="G452">
            <v>163173.58000000007</v>
          </cell>
          <cell r="H452">
            <v>0</v>
          </cell>
        </row>
        <row r="453">
          <cell r="A453" t="str">
            <v>2.2.2.3.19.2</v>
          </cell>
          <cell r="B453" t="str">
            <v>MANTENIMIENTO DE EDIFICIO</v>
          </cell>
          <cell r="C453">
            <v>18085.671000000031</v>
          </cell>
          <cell r="D453">
            <v>0</v>
          </cell>
          <cell r="E453">
            <v>8922.93</v>
          </cell>
          <cell r="F453">
            <v>0</v>
          </cell>
          <cell r="G453">
            <v>27008.601000000031</v>
          </cell>
          <cell r="H453">
            <v>0</v>
          </cell>
        </row>
        <row r="454">
          <cell r="A454" t="str">
            <v>2.2.2.3.19.4</v>
          </cell>
          <cell r="B454" t="str">
            <v>MANTENIMIENTO DE EQUIPO DE COMPUTO</v>
          </cell>
          <cell r="C454">
            <v>35916.118300000031</v>
          </cell>
          <cell r="D454">
            <v>0</v>
          </cell>
          <cell r="E454">
            <v>0</v>
          </cell>
          <cell r="F454">
            <v>0</v>
          </cell>
          <cell r="G454">
            <v>35916.118300000031</v>
          </cell>
          <cell r="H454">
            <v>0</v>
          </cell>
        </row>
        <row r="455">
          <cell r="A455" t="str">
            <v>2.2.2.3.19.5</v>
          </cell>
          <cell r="B455" t="str">
            <v>MANTENIMIENTO DE EQUIPO DE TRANSPORTE</v>
          </cell>
          <cell r="C455">
            <v>66357.597199999611</v>
          </cell>
          <cell r="D455">
            <v>0</v>
          </cell>
          <cell r="E455">
            <v>10345.94</v>
          </cell>
          <cell r="F455">
            <v>0</v>
          </cell>
          <cell r="G455">
            <v>76703.537199999613</v>
          </cell>
          <cell r="H455">
            <v>0</v>
          </cell>
        </row>
        <row r="456">
          <cell r="A456" t="str">
            <v>2.2.2.3.19.7</v>
          </cell>
          <cell r="B456" t="str">
            <v>MANTENIMIENTO DE OTROS EQUIPOS</v>
          </cell>
          <cell r="C456">
            <v>46996.5</v>
          </cell>
          <cell r="D456">
            <v>0</v>
          </cell>
          <cell r="E456">
            <v>40040</v>
          </cell>
          <cell r="F456">
            <v>0</v>
          </cell>
          <cell r="G456">
            <v>87036.5</v>
          </cell>
          <cell r="H456">
            <v>0</v>
          </cell>
        </row>
        <row r="457">
          <cell r="A457" t="str">
            <v>2.2.2.3.20</v>
          </cell>
          <cell r="B457" t="str">
            <v xml:space="preserve"> SEGUROS Y FIANZAS </v>
          </cell>
          <cell r="C457">
            <v>27263.69000000009</v>
          </cell>
          <cell r="D457">
            <v>0</v>
          </cell>
          <cell r="E457">
            <v>8297.3000000000011</v>
          </cell>
          <cell r="F457">
            <v>0</v>
          </cell>
          <cell r="G457">
            <v>35560.990000000093</v>
          </cell>
          <cell r="H457">
            <v>0</v>
          </cell>
        </row>
        <row r="458">
          <cell r="A458" t="str">
            <v>2.2.2.3.20.3</v>
          </cell>
          <cell r="B458" t="str">
            <v>SEGUROS DE AUTOMOVIL</v>
          </cell>
          <cell r="C458">
            <v>26552.429999999993</v>
          </cell>
          <cell r="D458">
            <v>0</v>
          </cell>
          <cell r="E458">
            <v>8232.6400000000012</v>
          </cell>
          <cell r="F458">
            <v>0</v>
          </cell>
          <cell r="G458">
            <v>34785.069999999992</v>
          </cell>
          <cell r="H458">
            <v>0</v>
          </cell>
        </row>
        <row r="459">
          <cell r="A459" t="str">
            <v>2.2.2.3.20.7</v>
          </cell>
          <cell r="B459" t="str">
            <v>OTROS SEGUROS Y FIANZAS</v>
          </cell>
          <cell r="C459">
            <v>711.26000000009662</v>
          </cell>
          <cell r="D459">
            <v>0</v>
          </cell>
          <cell r="E459">
            <v>64.66</v>
          </cell>
          <cell r="F459">
            <v>0</v>
          </cell>
          <cell r="G459">
            <v>775.92000000009659</v>
          </cell>
          <cell r="H459">
            <v>0</v>
          </cell>
        </row>
        <row r="460">
          <cell r="A460" t="str">
            <v>2.2.2.3.21</v>
          </cell>
          <cell r="B460" t="str">
            <v xml:space="preserve"> OTROS IMPUESTOS Y DERECHOS </v>
          </cell>
          <cell r="C460">
            <v>11186.28</v>
          </cell>
          <cell r="D460">
            <v>0</v>
          </cell>
          <cell r="E460">
            <v>550</v>
          </cell>
          <cell r="F460">
            <v>0</v>
          </cell>
          <cell r="G460">
            <v>11736.28</v>
          </cell>
          <cell r="H460">
            <v>0</v>
          </cell>
        </row>
        <row r="461">
          <cell r="A461" t="str">
            <v>2.2.2.3.21.3</v>
          </cell>
          <cell r="B461" t="str">
            <v>PAGO DE DERECHOS</v>
          </cell>
          <cell r="C461">
            <v>11186.28</v>
          </cell>
          <cell r="D461">
            <v>0</v>
          </cell>
          <cell r="E461">
            <v>550</v>
          </cell>
          <cell r="F461">
            <v>0</v>
          </cell>
          <cell r="G461">
            <v>11736.28</v>
          </cell>
          <cell r="H461">
            <v>0</v>
          </cell>
        </row>
        <row r="462">
          <cell r="A462" t="str">
            <v>2.2.2.3.22</v>
          </cell>
          <cell r="B462" t="str">
            <v>RECARGOS FISCALES</v>
          </cell>
          <cell r="C462">
            <v>221</v>
          </cell>
          <cell r="D462">
            <v>0</v>
          </cell>
          <cell r="E462">
            <v>0</v>
          </cell>
          <cell r="F462">
            <v>0</v>
          </cell>
          <cell r="G462">
            <v>221</v>
          </cell>
          <cell r="H462">
            <v>0</v>
          </cell>
        </row>
        <row r="463">
          <cell r="A463" t="str">
            <v>2.2.2.3.23</v>
          </cell>
          <cell r="B463" t="str">
            <v xml:space="preserve"> MULTAS </v>
          </cell>
          <cell r="C463">
            <v>9075.9</v>
          </cell>
          <cell r="D463">
            <v>0</v>
          </cell>
          <cell r="E463">
            <v>0</v>
          </cell>
          <cell r="F463">
            <v>0</v>
          </cell>
          <cell r="G463">
            <v>9075.9</v>
          </cell>
          <cell r="H463">
            <v>0</v>
          </cell>
        </row>
        <row r="464">
          <cell r="A464" t="str">
            <v>2.2.2.3.23.1</v>
          </cell>
          <cell r="B464" t="str">
            <v>MULTAS</v>
          </cell>
          <cell r="C464">
            <v>1792.3999999999996</v>
          </cell>
          <cell r="D464">
            <v>0</v>
          </cell>
          <cell r="E464">
            <v>0</v>
          </cell>
          <cell r="F464">
            <v>0</v>
          </cell>
          <cell r="G464">
            <v>1792.3999999999996</v>
          </cell>
          <cell r="H464">
            <v>0</v>
          </cell>
        </row>
        <row r="465">
          <cell r="A465" t="str">
            <v>2.2.2.3.23.2</v>
          </cell>
          <cell r="B465" t="str">
            <v>MULTAS DE TRANSITO</v>
          </cell>
          <cell r="C465">
            <v>7283.5</v>
          </cell>
          <cell r="D465">
            <v>0</v>
          </cell>
          <cell r="E465">
            <v>0</v>
          </cell>
          <cell r="F465">
            <v>0</v>
          </cell>
          <cell r="G465">
            <v>7283.5</v>
          </cell>
          <cell r="H465">
            <v>0</v>
          </cell>
        </row>
        <row r="466">
          <cell r="A466" t="str">
            <v>2.2.2.3.24</v>
          </cell>
          <cell r="B466" t="str">
            <v xml:space="preserve"> CUOTAS Y SUSCRIPCIONES </v>
          </cell>
          <cell r="C466">
            <v>18257.863599999982</v>
          </cell>
          <cell r="D466">
            <v>0</v>
          </cell>
          <cell r="E466">
            <v>1551.7240999999999</v>
          </cell>
          <cell r="F466">
            <v>0</v>
          </cell>
          <cell r="G466">
            <v>19809.587699999982</v>
          </cell>
          <cell r="H466">
            <v>0</v>
          </cell>
        </row>
        <row r="467">
          <cell r="A467" t="str">
            <v>2.2.2.3.24.8</v>
          </cell>
          <cell r="B467" t="str">
            <v>OTRAS CUOTAS Y SUSCRIPCIONES</v>
          </cell>
          <cell r="C467">
            <v>18257.854999999981</v>
          </cell>
          <cell r="D467">
            <v>0</v>
          </cell>
          <cell r="E467">
            <v>1551.7240999999999</v>
          </cell>
          <cell r="F467">
            <v>0</v>
          </cell>
          <cell r="G467">
            <v>19809.579099999981</v>
          </cell>
          <cell r="H467">
            <v>0</v>
          </cell>
        </row>
        <row r="468">
          <cell r="A468" t="str">
            <v>2.2.2.3.25</v>
          </cell>
          <cell r="B468" t="str">
            <v>PROPAGANDA Y PUBLICIDAD</v>
          </cell>
          <cell r="C468">
            <v>10250</v>
          </cell>
          <cell r="D468">
            <v>0</v>
          </cell>
          <cell r="E468">
            <v>0</v>
          </cell>
          <cell r="F468">
            <v>0</v>
          </cell>
          <cell r="G468">
            <v>10250</v>
          </cell>
          <cell r="H468">
            <v>0</v>
          </cell>
        </row>
        <row r="469">
          <cell r="A469" t="str">
            <v>2.2.2.3.26</v>
          </cell>
          <cell r="B469" t="str">
            <v>CAPACITACION AL PERSONAL</v>
          </cell>
          <cell r="C469">
            <v>20000</v>
          </cell>
          <cell r="D469">
            <v>0</v>
          </cell>
          <cell r="E469">
            <v>0</v>
          </cell>
          <cell r="F469">
            <v>0</v>
          </cell>
          <cell r="G469">
            <v>20000</v>
          </cell>
          <cell r="H469">
            <v>0</v>
          </cell>
        </row>
        <row r="470">
          <cell r="A470" t="str">
            <v>2.2.2.3.28</v>
          </cell>
          <cell r="B470" t="str">
            <v>ASISTENCIA TECNICA</v>
          </cell>
          <cell r="C470">
            <v>5796.7199999999993</v>
          </cell>
          <cell r="D470">
            <v>0</v>
          </cell>
          <cell r="E470">
            <v>0</v>
          </cell>
          <cell r="F470">
            <v>0</v>
          </cell>
          <cell r="G470">
            <v>5796.7199999999993</v>
          </cell>
          <cell r="H470">
            <v>0</v>
          </cell>
        </row>
        <row r="471">
          <cell r="A471" t="str">
            <v>2.2.2.3.33</v>
          </cell>
          <cell r="B471" t="str">
            <v>COMISIONES SOBRE VENTAS</v>
          </cell>
          <cell r="C471">
            <v>33079.760000000002</v>
          </cell>
          <cell r="D471">
            <v>0</v>
          </cell>
          <cell r="E471">
            <v>0</v>
          </cell>
          <cell r="F471">
            <v>0</v>
          </cell>
          <cell r="G471">
            <v>33079.760000000002</v>
          </cell>
          <cell r="H471">
            <v>0</v>
          </cell>
        </row>
        <row r="472">
          <cell r="A472" t="str">
            <v>2.2.2.3.34</v>
          </cell>
          <cell r="B472" t="str">
            <v xml:space="preserve"> COMISIONES BANCARIAS </v>
          </cell>
          <cell r="C472">
            <v>9252.5499999998719</v>
          </cell>
          <cell r="D472">
            <v>0</v>
          </cell>
          <cell r="E472">
            <v>2297.5300000000002</v>
          </cell>
          <cell r="F472">
            <v>0.08</v>
          </cell>
          <cell r="G472">
            <v>11549.999999999873</v>
          </cell>
          <cell r="H472">
            <v>0</v>
          </cell>
        </row>
        <row r="473">
          <cell r="A473" t="str">
            <v>2.2.2.3.34.1</v>
          </cell>
          <cell r="B473" t="str">
            <v>COMISIONES BANCARIAS</v>
          </cell>
          <cell r="C473">
            <v>9252.5499999998719</v>
          </cell>
          <cell r="D473">
            <v>0</v>
          </cell>
          <cell r="E473">
            <v>2297.5300000000002</v>
          </cell>
          <cell r="F473">
            <v>0.08</v>
          </cell>
          <cell r="G473">
            <v>11549.999999999873</v>
          </cell>
          <cell r="H473">
            <v>0</v>
          </cell>
        </row>
        <row r="474">
          <cell r="A474" t="str">
            <v>2.2.2.3.36</v>
          </cell>
          <cell r="B474" t="str">
            <v>OTRAS COMISIONES</v>
          </cell>
          <cell r="C474">
            <v>1057.1691999999603</v>
          </cell>
          <cell r="D474">
            <v>0</v>
          </cell>
          <cell r="E474">
            <v>21.5548</v>
          </cell>
          <cell r="F474">
            <v>0</v>
          </cell>
          <cell r="G474">
            <v>1078.7239999999601</v>
          </cell>
          <cell r="H474">
            <v>0</v>
          </cell>
        </row>
        <row r="475">
          <cell r="A475" t="str">
            <v>2.2.2.3.38</v>
          </cell>
          <cell r="B475" t="str">
            <v>UNIFORMES</v>
          </cell>
          <cell r="C475">
            <v>819.09799999998359</v>
          </cell>
          <cell r="D475">
            <v>0</v>
          </cell>
          <cell r="E475">
            <v>0</v>
          </cell>
          <cell r="F475">
            <v>0</v>
          </cell>
          <cell r="G475">
            <v>819.09799999998359</v>
          </cell>
          <cell r="H475">
            <v>0</v>
          </cell>
        </row>
        <row r="476">
          <cell r="A476" t="str">
            <v>2.2.2.3.45</v>
          </cell>
          <cell r="B476" t="str">
            <v>CORREO O SERVICIO  POSTAL</v>
          </cell>
          <cell r="C476">
            <v>163</v>
          </cell>
          <cell r="D476">
            <v>0</v>
          </cell>
          <cell r="E476">
            <v>0</v>
          </cell>
          <cell r="F476">
            <v>0</v>
          </cell>
          <cell r="G476">
            <v>163</v>
          </cell>
          <cell r="H476">
            <v>0</v>
          </cell>
        </row>
        <row r="477">
          <cell r="A477" t="str">
            <v>2.2.2.3.50</v>
          </cell>
          <cell r="B477" t="str">
            <v>CAFETERIA Y GASTOS DE COMEDOR</v>
          </cell>
          <cell r="C477">
            <v>43306.353299999697</v>
          </cell>
          <cell r="D477">
            <v>0</v>
          </cell>
          <cell r="E477">
            <v>14544.4362</v>
          </cell>
          <cell r="F477">
            <v>0</v>
          </cell>
          <cell r="G477">
            <v>57850.789499999693</v>
          </cell>
          <cell r="H477">
            <v>0</v>
          </cell>
        </row>
        <row r="478">
          <cell r="A478" t="str">
            <v>2.2.2.3.51</v>
          </cell>
          <cell r="B478" t="str">
            <v>HERRAMIENTAS DE MANO  Y EQUIPO MENOR</v>
          </cell>
          <cell r="C478">
            <v>6600.98</v>
          </cell>
          <cell r="D478">
            <v>0</v>
          </cell>
          <cell r="E478">
            <v>1324.14</v>
          </cell>
          <cell r="F478">
            <v>0</v>
          </cell>
          <cell r="G478">
            <v>7925.12</v>
          </cell>
          <cell r="H478">
            <v>0</v>
          </cell>
        </row>
        <row r="479">
          <cell r="A479" t="str">
            <v>2.2.2.3.52</v>
          </cell>
          <cell r="B479" t="str">
            <v>BOTIQUIN DE PRIMEROS AUXILIOS</v>
          </cell>
          <cell r="C479">
            <v>74.5</v>
          </cell>
          <cell r="D479">
            <v>0</v>
          </cell>
          <cell r="E479">
            <v>0</v>
          </cell>
          <cell r="F479">
            <v>0</v>
          </cell>
          <cell r="G479">
            <v>74.5</v>
          </cell>
          <cell r="H479">
            <v>0</v>
          </cell>
        </row>
        <row r="480">
          <cell r="A480" t="str">
            <v>2.2.2.3.54</v>
          </cell>
          <cell r="B480" t="str">
            <v>RENTA DE AUTOMOVILES</v>
          </cell>
          <cell r="C480">
            <v>347803.50000000128</v>
          </cell>
          <cell r="D480">
            <v>0</v>
          </cell>
          <cell r="E480">
            <v>27412.799999999999</v>
          </cell>
          <cell r="F480">
            <v>0</v>
          </cell>
          <cell r="G480">
            <v>375216.30000000127</v>
          </cell>
          <cell r="H480">
            <v>0</v>
          </cell>
        </row>
        <row r="481">
          <cell r="A481" t="str">
            <v>2.2.2.3.61</v>
          </cell>
          <cell r="B481" t="str">
            <v>GASTOS VARIOS</v>
          </cell>
          <cell r="C481">
            <v>30014.601700000407</v>
          </cell>
          <cell r="D481">
            <v>0</v>
          </cell>
          <cell r="E481">
            <v>766.36289999999997</v>
          </cell>
          <cell r="F481">
            <v>0</v>
          </cell>
          <cell r="G481">
            <v>30780.964600000407</v>
          </cell>
          <cell r="H481">
            <v>0</v>
          </cell>
        </row>
        <row r="482">
          <cell r="A482" t="str">
            <v>2.2.2.3.72</v>
          </cell>
          <cell r="B482" t="str">
            <v>ESTACIONAMIENTOS PUBLICOS</v>
          </cell>
          <cell r="C482">
            <v>3212.3779999999169</v>
          </cell>
          <cell r="D482">
            <v>0</v>
          </cell>
          <cell r="E482">
            <v>339.65</v>
          </cell>
          <cell r="F482">
            <v>0</v>
          </cell>
          <cell r="G482">
            <v>3552.027999999917</v>
          </cell>
          <cell r="H482">
            <v>0</v>
          </cell>
        </row>
        <row r="483">
          <cell r="A483" t="str">
            <v>2.2.2.3.82</v>
          </cell>
          <cell r="B483" t="str">
            <v xml:space="preserve"> OTROS GASTOS GENERALES </v>
          </cell>
          <cell r="C483">
            <v>14774.100000000202</v>
          </cell>
          <cell r="D483">
            <v>0</v>
          </cell>
          <cell r="E483">
            <v>781.98</v>
          </cell>
          <cell r="F483">
            <v>0</v>
          </cell>
          <cell r="G483">
            <v>15556.080000000202</v>
          </cell>
          <cell r="H483">
            <v>0</v>
          </cell>
        </row>
        <row r="484">
          <cell r="A484" t="str">
            <v>2.2.2.3.82.1</v>
          </cell>
          <cell r="B484" t="str">
            <v>SERVICIOS TENENCIA/REFRENDO</v>
          </cell>
          <cell r="C484">
            <v>10838.520000000193</v>
          </cell>
          <cell r="D484">
            <v>0</v>
          </cell>
          <cell r="E484">
            <v>0</v>
          </cell>
          <cell r="F484">
            <v>0</v>
          </cell>
          <cell r="G484">
            <v>10838.520000000193</v>
          </cell>
          <cell r="H484">
            <v>0</v>
          </cell>
        </row>
        <row r="485">
          <cell r="A485" t="str">
            <v>2.2.2.3.82.3</v>
          </cell>
          <cell r="B485" t="str">
            <v>EMPAQUES, ENVIOS</v>
          </cell>
          <cell r="C485">
            <v>3935.580000000009</v>
          </cell>
          <cell r="D485">
            <v>0</v>
          </cell>
          <cell r="E485">
            <v>781.98</v>
          </cell>
          <cell r="F485">
            <v>0</v>
          </cell>
          <cell r="G485">
            <v>4717.5600000000086</v>
          </cell>
          <cell r="H485">
            <v>0</v>
          </cell>
        </row>
        <row r="486">
          <cell r="A486" t="str">
            <v>2.3</v>
          </cell>
          <cell r="B486" t="str">
            <v xml:space="preserve"> OTROS INGRESOS Y OTROS GASTOS </v>
          </cell>
          <cell r="C486">
            <v>0</v>
          </cell>
          <cell r="D486">
            <v>-386252.79209800315</v>
          </cell>
          <cell r="E486">
            <v>32577.191502000001</v>
          </cell>
          <cell r="F486">
            <v>50.5488</v>
          </cell>
          <cell r="G486">
            <v>0</v>
          </cell>
          <cell r="H486">
            <v>-418779.43480000313</v>
          </cell>
        </row>
        <row r="487">
          <cell r="A487" t="str">
            <v>2.3.1</v>
          </cell>
          <cell r="B487" t="str">
            <v xml:space="preserve"> OTROS INGRESOS </v>
          </cell>
          <cell r="C487">
            <v>0</v>
          </cell>
          <cell r="D487">
            <v>-86.124529999982769</v>
          </cell>
          <cell r="E487">
            <v>0.1965060000000001</v>
          </cell>
          <cell r="F487">
            <v>50.5488</v>
          </cell>
          <cell r="G487">
            <v>0</v>
          </cell>
          <cell r="H487">
            <v>-35.772235999982769</v>
          </cell>
        </row>
        <row r="488">
          <cell r="A488" t="str">
            <v>2.3.1.1</v>
          </cell>
          <cell r="B488" t="str">
            <v>OTROS INGRESOS</v>
          </cell>
          <cell r="C488">
            <v>0</v>
          </cell>
          <cell r="D488">
            <v>0</v>
          </cell>
          <cell r="E488">
            <v>0</v>
          </cell>
          <cell r="F488">
            <v>50</v>
          </cell>
          <cell r="G488">
            <v>0</v>
          </cell>
          <cell r="H488">
            <v>50</v>
          </cell>
        </row>
        <row r="489">
          <cell r="A489" t="str">
            <v>2.3.1.13</v>
          </cell>
          <cell r="B489" t="str">
            <v>AJUSTE POR SALDOS PEQUEÑOS</v>
          </cell>
          <cell r="C489">
            <v>0</v>
          </cell>
          <cell r="D489">
            <v>-85.124530000040977</v>
          </cell>
          <cell r="E489">
            <v>0.1965060000000001</v>
          </cell>
          <cell r="F489">
            <v>0.54880000000000007</v>
          </cell>
          <cell r="G489">
            <v>0</v>
          </cell>
          <cell r="H489">
            <v>-84.772236000040976</v>
          </cell>
        </row>
        <row r="490">
          <cell r="A490" t="str">
            <v>2.3.1.14</v>
          </cell>
          <cell r="B490" t="str">
            <v>REDONDEO</v>
          </cell>
          <cell r="C490">
            <v>0</v>
          </cell>
          <cell r="D490">
            <v>-0.99999999999999978</v>
          </cell>
          <cell r="E490">
            <v>0</v>
          </cell>
          <cell r="F490">
            <v>0</v>
          </cell>
          <cell r="G490">
            <v>0</v>
          </cell>
          <cell r="H490">
            <v>-0.99999999999999978</v>
          </cell>
        </row>
        <row r="491">
          <cell r="A491" t="str">
            <v>2.3.2</v>
          </cell>
          <cell r="B491" t="str">
            <v xml:space="preserve"> OTROS GASTOS </v>
          </cell>
          <cell r="C491">
            <v>386166.66756800318</v>
          </cell>
          <cell r="D491">
            <v>0</v>
          </cell>
          <cell r="E491">
            <v>32576.994996000001</v>
          </cell>
          <cell r="F491">
            <v>0</v>
          </cell>
          <cell r="G491">
            <v>418743.66256400314</v>
          </cell>
          <cell r="H491">
            <v>0</v>
          </cell>
        </row>
        <row r="492">
          <cell r="A492" t="str">
            <v>2.3.2.1</v>
          </cell>
          <cell r="B492" t="str">
            <v>OTROS GASTOS</v>
          </cell>
          <cell r="C492">
            <v>70707.096400001319</v>
          </cell>
          <cell r="D492">
            <v>0</v>
          </cell>
          <cell r="E492">
            <v>6330.8810000000003</v>
          </cell>
          <cell r="F492">
            <v>0</v>
          </cell>
          <cell r="G492">
            <v>77037.977400001313</v>
          </cell>
          <cell r="H492">
            <v>0</v>
          </cell>
        </row>
        <row r="493">
          <cell r="A493" t="str">
            <v>2.3.2.8</v>
          </cell>
          <cell r="B493" t="str">
            <v>PERDIDA POR CUENTAS INCOBRABLES</v>
          </cell>
          <cell r="C493">
            <v>211944.70143700001</v>
          </cell>
          <cell r="D493">
            <v>0</v>
          </cell>
          <cell r="E493">
            <v>0</v>
          </cell>
          <cell r="F493">
            <v>0</v>
          </cell>
          <cell r="G493">
            <v>211944.70143700001</v>
          </cell>
          <cell r="H493">
            <v>0</v>
          </cell>
        </row>
        <row r="494">
          <cell r="A494" t="str">
            <v>2.3.2.11</v>
          </cell>
          <cell r="B494" t="str">
            <v>MERMAS Y/O DESPERDICIOS DE INVENTARIOS</v>
          </cell>
          <cell r="C494">
            <v>63008.509731000289</v>
          </cell>
          <cell r="D494">
            <v>0</v>
          </cell>
          <cell r="E494">
            <v>11056.243995999999</v>
          </cell>
          <cell r="F494">
            <v>0</v>
          </cell>
          <cell r="G494">
            <v>74064.753727000294</v>
          </cell>
          <cell r="H494">
            <v>0</v>
          </cell>
        </row>
        <row r="495">
          <cell r="A495" t="str">
            <v>2.3.2.14</v>
          </cell>
          <cell r="B495" t="str">
            <v xml:space="preserve"> GASTOS PERSONALES </v>
          </cell>
          <cell r="C495">
            <v>40506.359999999695</v>
          </cell>
          <cell r="D495">
            <v>0</v>
          </cell>
          <cell r="E495">
            <v>15189.87</v>
          </cell>
          <cell r="F495">
            <v>0</v>
          </cell>
          <cell r="G495">
            <v>55696.229999999698</v>
          </cell>
          <cell r="H495">
            <v>0</v>
          </cell>
        </row>
        <row r="496">
          <cell r="A496" t="str">
            <v>2.3.2.14.2</v>
          </cell>
          <cell r="B496" t="str">
            <v xml:space="preserve"> DEDUCCIONES PERSONALES </v>
          </cell>
          <cell r="C496">
            <v>40506.359999999695</v>
          </cell>
          <cell r="D496">
            <v>0</v>
          </cell>
          <cell r="E496">
            <v>15189.87</v>
          </cell>
          <cell r="F496">
            <v>0</v>
          </cell>
          <cell r="G496">
            <v>55696.229999999698</v>
          </cell>
          <cell r="H496">
            <v>0</v>
          </cell>
        </row>
        <row r="497">
          <cell r="A497" t="str">
            <v>2.3.2.14.2.1</v>
          </cell>
          <cell r="B497" t="str">
            <v>PRIMAS DE SEGUROS  DE GASTOS MEDICOS</v>
          </cell>
          <cell r="C497">
            <v>40506.359999999695</v>
          </cell>
          <cell r="D497">
            <v>0</v>
          </cell>
          <cell r="E497">
            <v>15189.87</v>
          </cell>
          <cell r="F497">
            <v>0</v>
          </cell>
          <cell r="G497">
            <v>55696.229999999698</v>
          </cell>
          <cell r="H497">
            <v>0</v>
          </cell>
        </row>
        <row r="498">
          <cell r="A498" t="str">
            <v>2.4</v>
          </cell>
          <cell r="B498" t="str">
            <v xml:space="preserve"> RESULTADO INTEGRAL DE FINANCIAMIENTO </v>
          </cell>
          <cell r="C498">
            <v>255576.00099999941</v>
          </cell>
          <cell r="D498">
            <v>0</v>
          </cell>
          <cell r="E498">
            <v>5988.6500999999998</v>
          </cell>
          <cell r="F498">
            <v>147836.17809999999</v>
          </cell>
          <cell r="G498">
            <v>113728.47299999936</v>
          </cell>
          <cell r="H498">
            <v>0</v>
          </cell>
        </row>
        <row r="499">
          <cell r="A499" t="str">
            <v>2.4.1</v>
          </cell>
          <cell r="B499" t="str">
            <v xml:space="preserve"> INTERESES A CARGO </v>
          </cell>
          <cell r="C499">
            <v>45163.720000000008</v>
          </cell>
          <cell r="D499">
            <v>0</v>
          </cell>
          <cell r="E499">
            <v>4158.59</v>
          </cell>
          <cell r="F499">
            <v>0</v>
          </cell>
          <cell r="G499">
            <v>49322.310000000005</v>
          </cell>
          <cell r="H499">
            <v>0</v>
          </cell>
        </row>
        <row r="500">
          <cell r="A500" t="str">
            <v>2.4.1.1</v>
          </cell>
          <cell r="B500" t="str">
            <v xml:space="preserve"> INTERESES A CARGO BANCARIOS </v>
          </cell>
          <cell r="C500">
            <v>30232.710000000006</v>
          </cell>
          <cell r="D500">
            <v>0</v>
          </cell>
          <cell r="E500">
            <v>3265.85</v>
          </cell>
          <cell r="F500">
            <v>0</v>
          </cell>
          <cell r="G500">
            <v>33498.560000000005</v>
          </cell>
          <cell r="H500">
            <v>0</v>
          </cell>
        </row>
        <row r="501">
          <cell r="A501" t="str">
            <v>2.4.1.1.1</v>
          </cell>
          <cell r="B501" t="str">
            <v>INTERESES A CARGO NACIONALES BANCARIOS</v>
          </cell>
          <cell r="C501">
            <v>30232.710000000006</v>
          </cell>
          <cell r="D501">
            <v>0</v>
          </cell>
          <cell r="E501">
            <v>3265.85</v>
          </cell>
          <cell r="F501">
            <v>0</v>
          </cell>
          <cell r="G501">
            <v>33498.560000000005</v>
          </cell>
          <cell r="H501">
            <v>0</v>
          </cell>
        </row>
        <row r="502">
          <cell r="A502" t="str">
            <v>2.4.1.3</v>
          </cell>
          <cell r="B502" t="str">
            <v xml:space="preserve"> INTERESES A CARGO DE PERSONAS MORALES </v>
          </cell>
          <cell r="C502">
            <v>14931.01</v>
          </cell>
          <cell r="D502">
            <v>0</v>
          </cell>
          <cell r="E502">
            <v>892.74</v>
          </cell>
          <cell r="F502">
            <v>0</v>
          </cell>
          <cell r="G502">
            <v>15823.75</v>
          </cell>
          <cell r="H502">
            <v>0</v>
          </cell>
        </row>
        <row r="503">
          <cell r="A503" t="str">
            <v>2.4.1.3.1</v>
          </cell>
          <cell r="B503" t="str">
            <v>INTERESES A CARGO DE PERSONAS MORALES NACIONAL</v>
          </cell>
          <cell r="C503">
            <v>14931.01</v>
          </cell>
          <cell r="D503">
            <v>0</v>
          </cell>
          <cell r="E503">
            <v>892.74</v>
          </cell>
          <cell r="F503">
            <v>0</v>
          </cell>
          <cell r="G503">
            <v>15823.75</v>
          </cell>
          <cell r="H503">
            <v>0</v>
          </cell>
        </row>
        <row r="504">
          <cell r="A504" t="str">
            <v>2.4.3</v>
          </cell>
          <cell r="B504" t="str">
            <v xml:space="preserve"> FLUCTUACION CAMBIARIA </v>
          </cell>
          <cell r="C504">
            <v>221054.44479999936</v>
          </cell>
          <cell r="D504">
            <v>0</v>
          </cell>
          <cell r="E504">
            <v>1830.0600999999999</v>
          </cell>
          <cell r="F504">
            <v>147836.17809999999</v>
          </cell>
          <cell r="G504">
            <v>75048.32679999934</v>
          </cell>
          <cell r="H504">
            <v>0</v>
          </cell>
        </row>
        <row r="505">
          <cell r="A505" t="str">
            <v>2.4.3.1</v>
          </cell>
          <cell r="B505" t="str">
            <v xml:space="preserve"> PERDIDA CAMBIARIA </v>
          </cell>
          <cell r="C505">
            <v>351023.29509999999</v>
          </cell>
          <cell r="D505">
            <v>0</v>
          </cell>
          <cell r="E505">
            <v>1830.0600999999999</v>
          </cell>
          <cell r="F505">
            <v>0</v>
          </cell>
          <cell r="G505">
            <v>352853.35519999999</v>
          </cell>
          <cell r="H505">
            <v>0</v>
          </cell>
        </row>
        <row r="506">
          <cell r="A506" t="str">
            <v>2.4.3.1.1</v>
          </cell>
          <cell r="B506" t="str">
            <v>PERDIDA CAMBIARIA</v>
          </cell>
          <cell r="C506">
            <v>351023.29509999999</v>
          </cell>
          <cell r="D506">
            <v>0</v>
          </cell>
          <cell r="E506">
            <v>1830.0600999999999</v>
          </cell>
          <cell r="F506">
            <v>0</v>
          </cell>
          <cell r="G506">
            <v>352853.35519999999</v>
          </cell>
          <cell r="H506">
            <v>0</v>
          </cell>
        </row>
        <row r="507">
          <cell r="A507" t="str">
            <v>2.4.3.2</v>
          </cell>
          <cell r="B507" t="str">
            <v xml:space="preserve"> GANANCIA CAMBIARIA </v>
          </cell>
          <cell r="C507">
            <v>0</v>
          </cell>
          <cell r="D507">
            <v>129968.85030000063</v>
          </cell>
          <cell r="E507">
            <v>0</v>
          </cell>
          <cell r="F507">
            <v>147836.17809999999</v>
          </cell>
          <cell r="G507">
            <v>0</v>
          </cell>
          <cell r="H507">
            <v>277805.02840000065</v>
          </cell>
        </row>
        <row r="508">
          <cell r="A508" t="str">
            <v>2.4.3.2.1</v>
          </cell>
          <cell r="B508" t="str">
            <v>GANANCIA CAMBIARIA</v>
          </cell>
          <cell r="C508">
            <v>0</v>
          </cell>
          <cell r="D508">
            <v>129968.85030000063</v>
          </cell>
          <cell r="E508">
            <v>0</v>
          </cell>
          <cell r="F508">
            <v>147836.17809999999</v>
          </cell>
          <cell r="G508">
            <v>0</v>
          </cell>
          <cell r="H508">
            <v>277805.02840000065</v>
          </cell>
        </row>
        <row r="509">
          <cell r="A509" t="str">
            <v>2.4.6</v>
          </cell>
          <cell r="B509" t="str">
            <v xml:space="preserve"> OTROS CONCEPTOS FINANCIEROS </v>
          </cell>
          <cell r="C509">
            <v>-10642.16379999998</v>
          </cell>
          <cell r="D509">
            <v>0</v>
          </cell>
          <cell r="E509">
            <v>0</v>
          </cell>
          <cell r="F509">
            <v>0</v>
          </cell>
          <cell r="G509">
            <v>-10642.16379999998</v>
          </cell>
          <cell r="H509">
            <v>0</v>
          </cell>
        </row>
        <row r="510">
          <cell r="A510" t="str">
            <v>2.4.6.1</v>
          </cell>
          <cell r="B510" t="str">
            <v xml:space="preserve"> OTROS CONCEPTOS FINANCIEROS A CARGO </v>
          </cell>
          <cell r="C510">
            <v>245</v>
          </cell>
          <cell r="D510">
            <v>0</v>
          </cell>
          <cell r="E510">
            <v>0</v>
          </cell>
          <cell r="F510">
            <v>0</v>
          </cell>
          <cell r="G510">
            <v>245</v>
          </cell>
          <cell r="H510">
            <v>0</v>
          </cell>
        </row>
        <row r="511">
          <cell r="A511" t="str">
            <v>2.4.6.1.2</v>
          </cell>
          <cell r="B511" t="str">
            <v>ACTUALIZACION DE CONTRIBUCIONES</v>
          </cell>
          <cell r="C511">
            <v>245</v>
          </cell>
          <cell r="D511">
            <v>0</v>
          </cell>
          <cell r="E511">
            <v>0</v>
          </cell>
          <cell r="F511">
            <v>0</v>
          </cell>
          <cell r="G511">
            <v>245</v>
          </cell>
          <cell r="H511">
            <v>0</v>
          </cell>
        </row>
        <row r="512">
          <cell r="A512" t="str">
            <v>2.4.6.2</v>
          </cell>
          <cell r="B512" t="str">
            <v xml:space="preserve"> OTROS CONCEPTOS FINANCIEROS A FAVOR </v>
          </cell>
          <cell r="C512">
            <v>0</v>
          </cell>
          <cell r="D512">
            <v>10887.16379999998</v>
          </cell>
          <cell r="E512">
            <v>0</v>
          </cell>
          <cell r="F512">
            <v>0</v>
          </cell>
          <cell r="G512">
            <v>0</v>
          </cell>
          <cell r="H512">
            <v>10887.16379999998</v>
          </cell>
        </row>
        <row r="513">
          <cell r="A513" t="str">
            <v>2.4.6.2.2</v>
          </cell>
          <cell r="B513" t="str">
            <v>DESCUENTO SOBRE COMPRAS COMERCIAL</v>
          </cell>
          <cell r="C513">
            <v>0</v>
          </cell>
          <cell r="D513">
            <v>10887.16379999998</v>
          </cell>
          <cell r="E513">
            <v>0</v>
          </cell>
          <cell r="F513">
            <v>0</v>
          </cell>
          <cell r="G513">
            <v>0</v>
          </cell>
          <cell r="H513">
            <v>10887.16379999998</v>
          </cell>
        </row>
        <row r="514">
          <cell r="A514"/>
          <cell r="B514" t="str">
            <v>&lt;div align="right"&gt; TOTALES &lt;/div&gt;</v>
          </cell>
          <cell r="C514">
            <v>37810526.13262403</v>
          </cell>
          <cell r="D514">
            <v>37810526.805254035</v>
          </cell>
          <cell r="E514">
            <v>21566820.789418511</v>
          </cell>
          <cell r="F514">
            <v>21566820.789422031</v>
          </cell>
          <cell r="G514">
            <v>46493235.316250496</v>
          </cell>
          <cell r="H514">
            <v>46493235.988884039</v>
          </cell>
        </row>
      </sheetData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AP"/>
      <sheetName val="Resultados SAP"/>
      <sheetName val="Gastos mes SAP"/>
      <sheetName val="Hoja1"/>
      <sheetName val="Balance"/>
      <sheetName val="Resultados"/>
      <sheetName val="Análisis"/>
      <sheetName val="Comparativo Gts"/>
      <sheetName val="Gastos mensuales"/>
      <sheetName val="Edo. cambios"/>
      <sheetName val="cxc"/>
      <sheetName val="Otros activos circulantes"/>
      <sheetName val="Act dif"/>
      <sheetName val="Cuentas por pagar"/>
      <sheetName val="Imptos x pag"/>
      <sheetName val="Otros pasivos cp"/>
      <sheetName val="pasivo a lp"/>
    </sheetNames>
    <sheetDataSet>
      <sheetData sheetId="0">
        <row r="4">
          <cell r="A4" t="str">
            <v>11000000 - Activo</v>
          </cell>
          <cell r="B4">
            <v>27087853.579999998</v>
          </cell>
          <cell r="D4">
            <v>39238448.32</v>
          </cell>
          <cell r="K4" t="str">
            <v>11000000 - Activo</v>
          </cell>
          <cell r="L4">
            <v>28242971.43</v>
          </cell>
          <cell r="N4">
            <v>28232079.309999999</v>
          </cell>
        </row>
        <row r="5">
          <cell r="B5"/>
          <cell r="D5"/>
          <cell r="L5"/>
          <cell r="N5"/>
        </row>
        <row r="6">
          <cell r="A6" t="str">
            <v>11100000 - Bancos</v>
          </cell>
          <cell r="B6">
            <v>1146468.07</v>
          </cell>
          <cell r="D6">
            <v>3492611.6</v>
          </cell>
          <cell r="K6" t="str">
            <v>11100000 - Bancos</v>
          </cell>
          <cell r="L6">
            <v>-410596.14</v>
          </cell>
          <cell r="N6">
            <v>1283501.6200000001</v>
          </cell>
        </row>
        <row r="7">
          <cell r="B7"/>
          <cell r="D7"/>
          <cell r="L7"/>
          <cell r="N7"/>
        </row>
        <row r="8">
          <cell r="A8" t="str">
            <v>11102000 - Cheques MXP - BBVA Bancomer 1</v>
          </cell>
          <cell r="B8">
            <v>1299956.6399999999</v>
          </cell>
          <cell r="D8">
            <v>445718.96</v>
          </cell>
          <cell r="K8" t="str">
            <v>11102000 - Cheques MXP - BBVA Bancomer 1</v>
          </cell>
          <cell r="L8">
            <v>-188643.64</v>
          </cell>
          <cell r="N8">
            <v>-150135.57999999999</v>
          </cell>
        </row>
        <row r="9">
          <cell r="A9" t="str">
            <v>11103000 - Cheques MXP - BBVA Bancomer 2</v>
          </cell>
          <cell r="B9">
            <v>195277.28</v>
          </cell>
          <cell r="D9">
            <v>25809.19</v>
          </cell>
          <cell r="K9" t="str">
            <v>11103000 - Cheques MXP - BBVA Bancomer 2</v>
          </cell>
          <cell r="L9">
            <v>25809.19</v>
          </cell>
          <cell r="N9">
            <v>25809.19</v>
          </cell>
        </row>
        <row r="10">
          <cell r="A10" t="str">
            <v>11130000 - Cheques MXP - BBVA Bancomer 3</v>
          </cell>
          <cell r="B10">
            <v>-667698.54</v>
          </cell>
          <cell r="D10">
            <v>947270.35</v>
          </cell>
          <cell r="K10" t="str">
            <v>11130000 - Cheques MXP - BBVA Bancomer 3</v>
          </cell>
          <cell r="L10">
            <v>-433196.52</v>
          </cell>
          <cell r="N10">
            <v>822055.43</v>
          </cell>
        </row>
        <row r="11">
          <cell r="A11" t="str">
            <v>11160000 - Cheques USD - BBVA Bancomer 2</v>
          </cell>
          <cell r="B11">
            <v>13158.25</v>
          </cell>
          <cell r="D11">
            <v>60220.41</v>
          </cell>
          <cell r="K11" t="str">
            <v>11160000 - Cheques USD - BBVA Bancomer 2</v>
          </cell>
          <cell r="L11">
            <v>16453.91</v>
          </cell>
          <cell r="N11">
            <v>365993.11</v>
          </cell>
        </row>
        <row r="12">
          <cell r="A12" t="str">
            <v>11111000 - Cheques EUR - BBVA Bancomer 4</v>
          </cell>
          <cell r="B12">
            <v>-5076.3100000000004</v>
          </cell>
          <cell r="D12">
            <v>65911</v>
          </cell>
          <cell r="K12" t="str">
            <v>11111000 - Cheques EUR - BBVA Bancomer 4</v>
          </cell>
          <cell r="L12">
            <v>-4328.09</v>
          </cell>
          <cell r="N12">
            <v>14783.74</v>
          </cell>
        </row>
        <row r="13">
          <cell r="A13" t="str">
            <v>11105000 - Cheques MXP - Banamex</v>
          </cell>
          <cell r="B13">
            <v>85101.09</v>
          </cell>
          <cell r="D13">
            <v>219846.87</v>
          </cell>
          <cell r="K13" t="str">
            <v>11105000 - Cheques MXP - Banamex</v>
          </cell>
          <cell r="L13">
            <v>7206.19</v>
          </cell>
          <cell r="N13">
            <v>1459.4</v>
          </cell>
        </row>
        <row r="14">
          <cell r="A14" t="str">
            <v>11150000 - Cheques MXP - Banorte</v>
          </cell>
          <cell r="B14"/>
          <cell r="D14">
            <v>665387.03</v>
          </cell>
          <cell r="K14" t="str">
            <v>11150000 - Cheques MXP - Banorte</v>
          </cell>
          <cell r="L14"/>
          <cell r="N14">
            <v>4711.29</v>
          </cell>
        </row>
        <row r="15">
          <cell r="A15" t="str">
            <v>11106000 - Cheques MXP - Santander Serfín</v>
          </cell>
          <cell r="B15">
            <v>397.61</v>
          </cell>
          <cell r="D15">
            <v>31311.52</v>
          </cell>
          <cell r="K15" t="str">
            <v>11106000 - Cheques MXP - Santander Serfín</v>
          </cell>
          <cell r="L15">
            <v>11240.84</v>
          </cell>
          <cell r="N15">
            <v>18000</v>
          </cell>
        </row>
        <row r="16">
          <cell r="A16" t="str">
            <v>11170000 - Cheques MXP - Ve por mas</v>
          </cell>
          <cell r="B16"/>
          <cell r="D16">
            <v>25255</v>
          </cell>
          <cell r="K16" t="str">
            <v>11170000 - Cheques MXP - Ve por mas</v>
          </cell>
          <cell r="L16"/>
          <cell r="N16">
            <v>8170.81</v>
          </cell>
        </row>
        <row r="17">
          <cell r="A17" t="str">
            <v>11107000 - Inversión MXP - Prudential</v>
          </cell>
          <cell r="B17">
            <v>18000</v>
          </cell>
          <cell r="D17">
            <v>18000</v>
          </cell>
          <cell r="K17" t="str">
            <v>11107000 - Inversión MXP - Prudential</v>
          </cell>
          <cell r="L17">
            <v>18000</v>
          </cell>
          <cell r="N17">
            <v>165828.35</v>
          </cell>
        </row>
        <row r="18">
          <cell r="A18" t="str">
            <v>111011000 - Inversión MXP - Banamex</v>
          </cell>
          <cell r="B18">
            <v>8170.81</v>
          </cell>
          <cell r="D18">
            <v>8170.81</v>
          </cell>
          <cell r="K18" t="str">
            <v>11108000 - Inversión MXP - Bancomer</v>
          </cell>
          <cell r="L18">
            <v>8170.81</v>
          </cell>
          <cell r="N18">
            <v>6825.88</v>
          </cell>
        </row>
        <row r="19">
          <cell r="A19" t="str">
            <v>11180000 - Inversión MXP Ve por mas</v>
          </cell>
          <cell r="B19"/>
          <cell r="D19">
            <v>6445</v>
          </cell>
          <cell r="K19" t="str">
            <v>111011000 - Inversión MXP - Banamex</v>
          </cell>
          <cell r="L19"/>
          <cell r="N19"/>
        </row>
        <row r="20">
          <cell r="A20" t="str">
            <v>11112000 - Efectivo - TAMEME</v>
          </cell>
          <cell r="B20">
            <v>308022.63</v>
          </cell>
          <cell r="D20">
            <v>954309.24</v>
          </cell>
          <cell r="K20" t="str">
            <v>11180000 - Inversión MXP Ve por mas</v>
          </cell>
          <cell r="L20">
            <v>112297.09</v>
          </cell>
          <cell r="N20"/>
        </row>
        <row r="21">
          <cell r="A21" t="str">
            <v>11190000 - Paypal MXP Transito</v>
          </cell>
          <cell r="B21">
            <v>65265.279999999999</v>
          </cell>
          <cell r="D21">
            <v>18956.22</v>
          </cell>
          <cell r="K21" t="str">
            <v>11112000 - Efectivo - TAMEME</v>
          </cell>
          <cell r="L21">
            <v>16394.080000000002</v>
          </cell>
          <cell r="N21"/>
        </row>
        <row r="22">
          <cell r="A22" t="str">
            <v>11120000 - Cheques Tránsito - X PAGAR - Caja y Bancos</v>
          </cell>
          <cell r="B22">
            <v>-174106.67</v>
          </cell>
          <cell r="D22"/>
          <cell r="K22" t="str">
            <v>11190000 - Paypal MXP Transito</v>
          </cell>
          <cell r="L22"/>
          <cell r="N22"/>
        </row>
        <row r="23">
          <cell r="B23" t="str">
            <v>__________________</v>
          </cell>
          <cell r="D23" t="str">
            <v>__________________</v>
          </cell>
          <cell r="L23" t="str">
            <v>__________________</v>
          </cell>
          <cell r="N23" t="str">
            <v>__________________</v>
          </cell>
        </row>
        <row r="24">
          <cell r="A24" t="str">
            <v>Total 11100000 - Bancos</v>
          </cell>
          <cell r="B24">
            <v>1146468.07</v>
          </cell>
          <cell r="D24">
            <v>3492611.6</v>
          </cell>
          <cell r="K24" t="str">
            <v>Total 11100000 - Bancos</v>
          </cell>
          <cell r="L24">
            <v>-410596.14</v>
          </cell>
          <cell r="N24">
            <v>1283501.6200000001</v>
          </cell>
        </row>
        <row r="25">
          <cell r="B25" t="str">
            <v>- - - - - - - - - - - - -</v>
          </cell>
          <cell r="D25" t="str">
            <v>- - - - - - - - - - - - -</v>
          </cell>
          <cell r="L25" t="str">
            <v>- - - - - - - - - - - - -</v>
          </cell>
          <cell r="N25" t="str">
            <v>- - - - - - - - - - - - -</v>
          </cell>
        </row>
        <row r="26">
          <cell r="B26"/>
          <cell r="D26"/>
          <cell r="L26"/>
          <cell r="N26"/>
        </row>
        <row r="27">
          <cell r="A27" t="str">
            <v>11600000 - Caja Chica</v>
          </cell>
          <cell r="B27">
            <v>37441.29</v>
          </cell>
          <cell r="D27">
            <v>57731.45</v>
          </cell>
          <cell r="K27" t="str">
            <v>11600000 - Caja Chica</v>
          </cell>
          <cell r="L27">
            <v>35191.17</v>
          </cell>
          <cell r="N27">
            <v>36829.32</v>
          </cell>
        </row>
        <row r="28">
          <cell r="B28"/>
          <cell r="D28"/>
          <cell r="L28"/>
          <cell r="N28"/>
        </row>
        <row r="29">
          <cell r="A29" t="str">
            <v>11101000 - Caja Chica - MXP</v>
          </cell>
          <cell r="B29">
            <v>12834.19</v>
          </cell>
          <cell r="D29">
            <v>23137</v>
          </cell>
          <cell r="K29" t="str">
            <v>11101000 - Caja Chica - MXP</v>
          </cell>
          <cell r="L29">
            <v>10584.07</v>
          </cell>
          <cell r="N29">
            <v>12222.22</v>
          </cell>
        </row>
        <row r="30">
          <cell r="A30" t="str">
            <v>11109000 - Caja Chica - USD</v>
          </cell>
          <cell r="B30">
            <v>24870.46</v>
          </cell>
          <cell r="D30">
            <v>33039.83</v>
          </cell>
          <cell r="K30" t="str">
            <v>11109000 - Caja Chica - USD</v>
          </cell>
          <cell r="L30">
            <v>24870.46</v>
          </cell>
          <cell r="N30">
            <v>24870.46</v>
          </cell>
        </row>
        <row r="31">
          <cell r="A31" t="str">
            <v>11110000 - Caja Chica - EUR</v>
          </cell>
          <cell r="B31">
            <v>-263.36</v>
          </cell>
          <cell r="D31">
            <v>1554.62</v>
          </cell>
          <cell r="K31" t="str">
            <v>11110000 - Caja Chica - EUR</v>
          </cell>
          <cell r="L31">
            <v>-263.36</v>
          </cell>
          <cell r="N31">
            <v>-263.36</v>
          </cell>
        </row>
        <row r="32">
          <cell r="B32" t="str">
            <v>__________________</v>
          </cell>
          <cell r="D32" t="str">
            <v>__________________</v>
          </cell>
          <cell r="L32" t="str">
            <v>__________________</v>
          </cell>
          <cell r="N32" t="str">
            <v>__________________</v>
          </cell>
        </row>
        <row r="33">
          <cell r="A33" t="str">
            <v>Total 11600000 - Caja Chica</v>
          </cell>
          <cell r="B33">
            <v>37441.29</v>
          </cell>
          <cell r="D33">
            <v>57731.45</v>
          </cell>
          <cell r="K33" t="str">
            <v>Total 11600000 - Caja Chica</v>
          </cell>
          <cell r="L33">
            <v>35191.17</v>
          </cell>
          <cell r="N33">
            <v>36829.32</v>
          </cell>
        </row>
        <row r="34">
          <cell r="B34" t="str">
            <v>- - - - - - - - - - - - -</v>
          </cell>
          <cell r="D34" t="str">
            <v>- - - - - - - - - - - - -</v>
          </cell>
          <cell r="L34" t="str">
            <v>- - - - - - - - - - - - -</v>
          </cell>
          <cell r="N34" t="str">
            <v>- - - - - - - - - - - - -</v>
          </cell>
        </row>
        <row r="35">
          <cell r="B35"/>
          <cell r="D35"/>
          <cell r="L35"/>
          <cell r="N35"/>
        </row>
        <row r="36">
          <cell r="A36" t="str">
            <v>11200000 - Cuentas por Cobrar</v>
          </cell>
          <cell r="B36">
            <v>4393080.82</v>
          </cell>
          <cell r="D36">
            <v>760377.05</v>
          </cell>
          <cell r="K36" t="str">
            <v>11200000 - Cuentas por Cobrar</v>
          </cell>
          <cell r="L36">
            <v>4722650.7699999996</v>
          </cell>
          <cell r="N36">
            <v>5977133.5099999998</v>
          </cell>
        </row>
        <row r="37">
          <cell r="B37"/>
          <cell r="D37"/>
          <cell r="L37"/>
          <cell r="N37"/>
        </row>
        <row r="38">
          <cell r="A38" t="str">
            <v>11201000 - Clientes</v>
          </cell>
          <cell r="B38">
            <v>3768351.72</v>
          </cell>
          <cell r="D38">
            <v>44769.89</v>
          </cell>
          <cell r="K38" t="str">
            <v>11201000 - Clientes</v>
          </cell>
          <cell r="L38">
            <v>4137163.43</v>
          </cell>
          <cell r="N38">
            <v>5354548.74</v>
          </cell>
        </row>
        <row r="39">
          <cell r="A39" t="str">
            <v>11204000 - Gastos - por Comprobar - Activo Circulante</v>
          </cell>
          <cell r="B39">
            <v>624729.1</v>
          </cell>
          <cell r="D39">
            <v>715607.16</v>
          </cell>
          <cell r="K39" t="str">
            <v>11204000 - Gastos - por Comprobar - Activo Circulante</v>
          </cell>
          <cell r="L39">
            <v>585487.34</v>
          </cell>
          <cell r="N39">
            <v>622584.77</v>
          </cell>
        </row>
        <row r="40">
          <cell r="B40" t="str">
            <v>__________________</v>
          </cell>
          <cell r="D40" t="str">
            <v>__________________</v>
          </cell>
          <cell r="L40" t="str">
            <v>__________________</v>
          </cell>
          <cell r="N40" t="str">
            <v>__________________</v>
          </cell>
        </row>
        <row r="41">
          <cell r="A41" t="str">
            <v>Total 11200000 - Cuentas por Cobrar</v>
          </cell>
          <cell r="B41">
            <v>4393080.82</v>
          </cell>
          <cell r="D41">
            <v>760377.05</v>
          </cell>
          <cell r="K41" t="str">
            <v>Total 11200000 - Cuentas por Cobrar</v>
          </cell>
          <cell r="L41">
            <v>4722650.7699999996</v>
          </cell>
          <cell r="N41">
            <v>5977133.5099999998</v>
          </cell>
        </row>
        <row r="42">
          <cell r="B42" t="str">
            <v>- - - - - - - - - - - - -</v>
          </cell>
          <cell r="D42" t="str">
            <v>- - - - - - - - - - - - -</v>
          </cell>
          <cell r="L42" t="str">
            <v>- - - - - - - - - - - - -</v>
          </cell>
          <cell r="N42" t="str">
            <v>- - - - - - - - - - - - -</v>
          </cell>
        </row>
        <row r="43">
          <cell r="B43"/>
          <cell r="D43"/>
          <cell r="L43"/>
          <cell r="N43"/>
        </row>
        <row r="44">
          <cell r="A44" t="str">
            <v>11300000 - Inventario en Tránsito</v>
          </cell>
          <cell r="B44">
            <v>2385792.46</v>
          </cell>
          <cell r="D44">
            <v>5730806</v>
          </cell>
          <cell r="K44" t="str">
            <v>11300000 - Inventario en Tránsito</v>
          </cell>
          <cell r="L44">
            <v>359171.32</v>
          </cell>
          <cell r="N44">
            <v>3076706.29</v>
          </cell>
        </row>
        <row r="45">
          <cell r="B45"/>
          <cell r="D45"/>
          <cell r="L45"/>
          <cell r="N45"/>
        </row>
        <row r="46">
          <cell r="A46" t="str">
            <v>11301000 - Inventario en Tránsito</v>
          </cell>
          <cell r="B46">
            <v>2385792.46</v>
          </cell>
          <cell r="D46">
            <v>5730806</v>
          </cell>
          <cell r="K46" t="str">
            <v>11301000 - Inventario en Tránsito</v>
          </cell>
          <cell r="L46">
            <v>359171.32</v>
          </cell>
          <cell r="N46">
            <v>3076706.29</v>
          </cell>
        </row>
        <row r="47">
          <cell r="B47" t="str">
            <v>__________________</v>
          </cell>
          <cell r="D47" t="str">
            <v>__________________</v>
          </cell>
          <cell r="L47" t="str">
            <v>__________________</v>
          </cell>
          <cell r="N47" t="str">
            <v>__________________</v>
          </cell>
        </row>
        <row r="48">
          <cell r="A48" t="str">
            <v>Total 11300000 - Inventario en Tránsito</v>
          </cell>
          <cell r="B48">
            <v>2385792.46</v>
          </cell>
          <cell r="D48">
            <v>5730806</v>
          </cell>
          <cell r="K48" t="str">
            <v>Total 11300000 - Inventario en Tránsito</v>
          </cell>
          <cell r="L48">
            <v>359171.32</v>
          </cell>
          <cell r="N48">
            <v>3076706.29</v>
          </cell>
        </row>
        <row r="49">
          <cell r="B49" t="str">
            <v>- - - - - - - - - - - - -</v>
          </cell>
          <cell r="D49" t="str">
            <v>- - - - - - - - - - - - -</v>
          </cell>
          <cell r="L49" t="str">
            <v>- - - - - - - - - - - - -</v>
          </cell>
          <cell r="N49" t="str">
            <v>- - - - - - - - - - - - -</v>
          </cell>
        </row>
        <row r="50">
          <cell r="B50"/>
          <cell r="D50"/>
          <cell r="L50"/>
          <cell r="N50"/>
        </row>
        <row r="51">
          <cell r="A51" t="str">
            <v>11400000 - Almacén de Mercancias</v>
          </cell>
          <cell r="B51">
            <v>17926150.199999999</v>
          </cell>
          <cell r="D51">
            <v>26712432.329999998</v>
          </cell>
          <cell r="K51" t="str">
            <v>11400000 - Almacén de Mercancias</v>
          </cell>
          <cell r="L51">
            <v>20860648.800000001</v>
          </cell>
          <cell r="N51">
            <v>17241753.469999999</v>
          </cell>
        </row>
        <row r="52">
          <cell r="B52"/>
          <cell r="D52"/>
          <cell r="L52"/>
          <cell r="N52"/>
        </row>
        <row r="53">
          <cell r="A53" t="str">
            <v>11401000 - ALM - Equipo Nuevo</v>
          </cell>
          <cell r="B53">
            <v>15747957.210000001</v>
          </cell>
          <cell r="D53">
            <v>24123975.129999999</v>
          </cell>
          <cell r="K53" t="str">
            <v>11401000 - ALM - Equipo Nuevo</v>
          </cell>
          <cell r="L53">
            <v>18809396.23</v>
          </cell>
          <cell r="N53">
            <v>15140927.49</v>
          </cell>
        </row>
        <row r="54">
          <cell r="A54" t="str">
            <v>11402000 - ALM - Refacciones</v>
          </cell>
          <cell r="B54">
            <v>2116043.5</v>
          </cell>
          <cell r="D54">
            <v>2526307.71</v>
          </cell>
          <cell r="K54" t="str">
            <v>11402000 - ALM - Refacciones</v>
          </cell>
          <cell r="L54">
            <v>1989103.08</v>
          </cell>
          <cell r="N54">
            <v>2038676.49</v>
          </cell>
        </row>
        <row r="55">
          <cell r="A55" t="str">
            <v>11403000 - ALM - Cable x Metro y Conectores</v>
          </cell>
          <cell r="B55">
            <v>62149.49</v>
          </cell>
          <cell r="D55">
            <v>62149.49</v>
          </cell>
          <cell r="K55" t="str">
            <v>11403000 - ALM - Cable x Metro y Conectores</v>
          </cell>
          <cell r="L55">
            <v>62149.49</v>
          </cell>
          <cell r="N55">
            <v>62149.49</v>
          </cell>
        </row>
        <row r="56">
          <cell r="B56" t="str">
            <v>__________________</v>
          </cell>
          <cell r="D56" t="str">
            <v>__________________</v>
          </cell>
          <cell r="L56" t="str">
            <v>__________________</v>
          </cell>
          <cell r="N56" t="str">
            <v>__________________</v>
          </cell>
        </row>
        <row r="57">
          <cell r="A57" t="str">
            <v>Total 11400000 - Almacén de Mercancias</v>
          </cell>
          <cell r="B57">
            <v>17926150.199999999</v>
          </cell>
          <cell r="D57">
            <v>26712432.329999998</v>
          </cell>
          <cell r="K57" t="str">
            <v>Total 11400000 - Almacén de Mercancias</v>
          </cell>
          <cell r="L57">
            <v>20860648.800000001</v>
          </cell>
          <cell r="N57">
            <v>17241753.469999999</v>
          </cell>
        </row>
        <row r="58">
          <cell r="B58" t="str">
            <v>- - - - - - - - - - - - -</v>
          </cell>
          <cell r="D58" t="str">
            <v>- - - - - - - - - - - - -</v>
          </cell>
          <cell r="L58" t="str">
            <v>- - - - - - - - - - - - -</v>
          </cell>
          <cell r="N58" t="str">
            <v>- - - - - - - - - - - - -</v>
          </cell>
        </row>
        <row r="59">
          <cell r="B59"/>
          <cell r="D59"/>
          <cell r="L59"/>
          <cell r="N59"/>
        </row>
        <row r="60">
          <cell r="A60" t="str">
            <v>11500000 - Otros Activos Circulantes</v>
          </cell>
          <cell r="B60">
            <v>1198920.74</v>
          </cell>
          <cell r="D60">
            <v>2484489.89</v>
          </cell>
          <cell r="K60" t="str">
            <v>11500000 - Otros Activos Circulantes</v>
          </cell>
          <cell r="L60">
            <v>2675905.5099999998</v>
          </cell>
          <cell r="N60">
            <v>616155.1</v>
          </cell>
        </row>
        <row r="61">
          <cell r="B61"/>
          <cell r="D61"/>
          <cell r="L61"/>
          <cell r="N61"/>
        </row>
        <row r="62">
          <cell r="A62" t="str">
            <v>11502000 - IVA Acreditable</v>
          </cell>
          <cell r="B62">
            <v>1191616.77</v>
          </cell>
          <cell r="D62">
            <v>2453614.19</v>
          </cell>
          <cell r="K62" t="str">
            <v>11502000 - IVA Acreditable</v>
          </cell>
          <cell r="L62">
            <v>2654789.85</v>
          </cell>
          <cell r="N62">
            <v>574854.40000000002</v>
          </cell>
        </row>
        <row r="63">
          <cell r="B63"/>
          <cell r="D63"/>
          <cell r="L63"/>
          <cell r="N63"/>
        </row>
        <row r="64">
          <cell r="A64" t="str">
            <v>11502002 - IVA - Acreditable/Pagado</v>
          </cell>
          <cell r="B64">
            <v>0</v>
          </cell>
          <cell r="D64">
            <v>0</v>
          </cell>
          <cell r="K64" t="str">
            <v>11502002 - IVA - Acreditable/Pagado</v>
          </cell>
          <cell r="L64">
            <v>0</v>
          </cell>
          <cell r="N64">
            <v>0</v>
          </cell>
        </row>
        <row r="65">
          <cell r="A65" t="str">
            <v>11502005 - IVA - Acreditable/Pagado 2010</v>
          </cell>
          <cell r="B65">
            <v>518360.49</v>
          </cell>
          <cell r="D65">
            <v>244304.19</v>
          </cell>
          <cell r="K65" t="str">
            <v>11502005 - IVA - Acreditable/Pagado 2010</v>
          </cell>
          <cell r="L65">
            <v>1149164.98</v>
          </cell>
          <cell r="N65">
            <v>381469.53</v>
          </cell>
        </row>
        <row r="66">
          <cell r="A66" t="str">
            <v>11502003 - IVA - de Importación</v>
          </cell>
          <cell r="B66">
            <v>330942</v>
          </cell>
          <cell r="D66">
            <v>18455.59</v>
          </cell>
          <cell r="K66" t="str">
            <v>11502003 - IVA - de Importación</v>
          </cell>
          <cell r="L66">
            <v>1330695.5900000001</v>
          </cell>
          <cell r="N66">
            <v>18455.59</v>
          </cell>
        </row>
        <row r="67">
          <cell r="A67" t="str">
            <v>11502004 - IVA - a Favor</v>
          </cell>
          <cell r="B67">
            <v>342314.28</v>
          </cell>
          <cell r="D67">
            <v>2190854.41</v>
          </cell>
          <cell r="K67" t="str">
            <v>11502004 - IVA - a Favor</v>
          </cell>
          <cell r="L67">
            <v>174929.28</v>
          </cell>
          <cell r="N67">
            <v>174929.28</v>
          </cell>
        </row>
        <row r="68">
          <cell r="B68" t="str">
            <v>__________________</v>
          </cell>
          <cell r="D68" t="str">
            <v>__________________</v>
          </cell>
          <cell r="L68" t="str">
            <v>__________________</v>
          </cell>
          <cell r="N68" t="str">
            <v>__________________</v>
          </cell>
        </row>
        <row r="69">
          <cell r="A69" t="str">
            <v>Total 11502000 - IVA Acreditable</v>
          </cell>
          <cell r="B69">
            <v>1191616.77</v>
          </cell>
          <cell r="D69">
            <v>2453614.19</v>
          </cell>
          <cell r="K69" t="str">
            <v>Total 11502000 - IVA Acreditable</v>
          </cell>
          <cell r="L69">
            <v>2654789.85</v>
          </cell>
          <cell r="N69">
            <v>574854.40000000002</v>
          </cell>
        </row>
        <row r="70">
          <cell r="B70" t="str">
            <v>- - - - - - - - - - - - -</v>
          </cell>
          <cell r="D70" t="str">
            <v>- - - - - - - - - - - - -</v>
          </cell>
          <cell r="L70" t="str">
            <v>- - - - - - - - - - - - -</v>
          </cell>
          <cell r="N70" t="str">
            <v>- - - - - - - - - - - - -</v>
          </cell>
        </row>
        <row r="71">
          <cell r="B71"/>
          <cell r="D71"/>
          <cell r="L71"/>
          <cell r="N71"/>
        </row>
        <row r="72">
          <cell r="A72" t="str">
            <v>11505000 - Préstamos a Corto Plazo</v>
          </cell>
          <cell r="B72">
            <v>7303.97</v>
          </cell>
          <cell r="D72">
            <v>30875.7</v>
          </cell>
          <cell r="K72" t="str">
            <v>11505000 - Préstamos a Corto Plazo</v>
          </cell>
          <cell r="L72">
            <v>21115.66</v>
          </cell>
          <cell r="N72">
            <v>41300.699999999997</v>
          </cell>
        </row>
        <row r="73">
          <cell r="B73"/>
          <cell r="D73"/>
          <cell r="L73"/>
          <cell r="N73"/>
        </row>
        <row r="74">
          <cell r="A74" t="str">
            <v>11505001 - Préstamos a Corto Plazo</v>
          </cell>
          <cell r="B74">
            <v>7303.97</v>
          </cell>
          <cell r="D74">
            <v>30875.7</v>
          </cell>
          <cell r="K74" t="str">
            <v>11505001 - Préstamos a Corto Plazo</v>
          </cell>
          <cell r="L74">
            <v>21115.66</v>
          </cell>
          <cell r="N74">
            <v>41300.699999999997</v>
          </cell>
        </row>
        <row r="75">
          <cell r="B75" t="str">
            <v>__________________</v>
          </cell>
          <cell r="D75" t="str">
            <v>__________________</v>
          </cell>
          <cell r="L75" t="str">
            <v>__________________</v>
          </cell>
          <cell r="N75" t="str">
            <v>__________________</v>
          </cell>
        </row>
        <row r="76">
          <cell r="A76" t="str">
            <v>Total 11505000 - Préstamos a Corto Plazo</v>
          </cell>
          <cell r="B76">
            <v>7303.97</v>
          </cell>
          <cell r="D76">
            <v>30875.7</v>
          </cell>
          <cell r="K76" t="str">
            <v>Total 11505000 - Préstamos a Corto Plazo</v>
          </cell>
          <cell r="L76">
            <v>21115.66</v>
          </cell>
          <cell r="N76">
            <v>41300.699999999997</v>
          </cell>
        </row>
        <row r="77">
          <cell r="B77" t="str">
            <v>- - - - - - - - - - - - -</v>
          </cell>
          <cell r="D77" t="str">
            <v>- - - - - - - - - - - - -</v>
          </cell>
          <cell r="L77" t="str">
            <v>- - - - - - - - - - - - -</v>
          </cell>
          <cell r="N77" t="str">
            <v>- - - - - - - - - - - - -</v>
          </cell>
        </row>
        <row r="78">
          <cell r="B78"/>
          <cell r="D78"/>
          <cell r="L78"/>
          <cell r="N78"/>
        </row>
        <row r="79">
          <cell r="B79" t="str">
            <v>__________________</v>
          </cell>
          <cell r="D79" t="str">
            <v>__________________</v>
          </cell>
          <cell r="L79" t="str">
            <v>__________________</v>
          </cell>
          <cell r="N79" t="str">
            <v>__________________</v>
          </cell>
        </row>
        <row r="80">
          <cell r="A80" t="str">
            <v>Total 11500000 - Otros Activos Circulantes</v>
          </cell>
          <cell r="B80">
            <v>1198920.74</v>
          </cell>
          <cell r="D80">
            <v>2484489.89</v>
          </cell>
          <cell r="K80" t="str">
            <v>Total 11500000 - Otros Activos Circulantes</v>
          </cell>
          <cell r="L80">
            <v>2675905.5099999998</v>
          </cell>
          <cell r="N80">
            <v>616155.1</v>
          </cell>
        </row>
        <row r="81">
          <cell r="B81" t="str">
            <v>- - - - - - - - - - - - -</v>
          </cell>
          <cell r="D81" t="str">
            <v>- - - - - - - - - - - - -</v>
          </cell>
          <cell r="L81" t="str">
            <v>- - - - - - - - - - - - -</v>
          </cell>
          <cell r="N81" t="str">
            <v>- - - - - - - - - - - - -</v>
          </cell>
        </row>
        <row r="82">
          <cell r="B82"/>
          <cell r="D82"/>
          <cell r="L82"/>
          <cell r="N82"/>
        </row>
        <row r="83">
          <cell r="B83" t="str">
            <v>__________________</v>
          </cell>
          <cell r="D83" t="str">
            <v>__________________</v>
          </cell>
          <cell r="L83" t="str">
            <v>__________________</v>
          </cell>
          <cell r="N83" t="str">
            <v>__________________</v>
          </cell>
        </row>
        <row r="84">
          <cell r="A84" t="str">
            <v>Total 11000000 - Activo</v>
          </cell>
          <cell r="B84">
            <v>27087853.579999998</v>
          </cell>
          <cell r="D84">
            <v>39238448.32</v>
          </cell>
          <cell r="K84" t="str">
            <v>Total 11000000 - Activo</v>
          </cell>
          <cell r="L84">
            <v>28242971.43</v>
          </cell>
          <cell r="N84">
            <v>28232079.309999999</v>
          </cell>
        </row>
        <row r="85">
          <cell r="B85" t="str">
            <v>- - - - - - - - - - - - -</v>
          </cell>
          <cell r="D85" t="str">
            <v>- - - - - - - - - - - - -</v>
          </cell>
          <cell r="L85" t="str">
            <v>- - - - - - - - - - - - -</v>
          </cell>
          <cell r="N85" t="str">
            <v>- - - - - - - - - - - - -</v>
          </cell>
        </row>
        <row r="86">
          <cell r="B86"/>
          <cell r="D86"/>
          <cell r="L86"/>
          <cell r="N86"/>
        </row>
        <row r="87">
          <cell r="A87" t="str">
            <v>12000000 - Activo Fijo</v>
          </cell>
          <cell r="B87">
            <v>2531369.08</v>
          </cell>
          <cell r="D87">
            <v>2387869.91</v>
          </cell>
          <cell r="K87" t="str">
            <v>12000000 - Activo Fijo</v>
          </cell>
          <cell r="L87">
            <v>2570509.77</v>
          </cell>
          <cell r="N87">
            <v>2282453.08</v>
          </cell>
        </row>
        <row r="88">
          <cell r="B88"/>
          <cell r="D88"/>
          <cell r="L88"/>
          <cell r="N88"/>
        </row>
        <row r="89">
          <cell r="A89" t="str">
            <v>12100000 - Activo Fijo</v>
          </cell>
          <cell r="B89">
            <v>4462971.5</v>
          </cell>
          <cell r="D89">
            <v>3988900.94</v>
          </cell>
          <cell r="K89" t="str">
            <v>12100000 - Activo Fijo</v>
          </cell>
          <cell r="L89">
            <v>4462971.5</v>
          </cell>
          <cell r="N89">
            <v>4089245.64</v>
          </cell>
        </row>
        <row r="90">
          <cell r="B90"/>
          <cell r="D90"/>
          <cell r="L90"/>
          <cell r="N90"/>
        </row>
        <row r="91">
          <cell r="A91" t="str">
            <v>12101000 - Equipo para Demostraciones</v>
          </cell>
          <cell r="B91">
            <v>161613.53</v>
          </cell>
          <cell r="D91">
            <v>161613.53</v>
          </cell>
          <cell r="K91" t="str">
            <v>12101000 - Equipo para Demostraciones</v>
          </cell>
          <cell r="L91">
            <v>161613.53</v>
          </cell>
          <cell r="N91">
            <v>161613.53</v>
          </cell>
        </row>
        <row r="92">
          <cell r="A92" t="str">
            <v>12102000 - Activo Fijo - Equipo de Transporte</v>
          </cell>
          <cell r="B92">
            <v>1379392.05</v>
          </cell>
          <cell r="D92">
            <v>1379392.05</v>
          </cell>
          <cell r="K92" t="str">
            <v>12102000 - Activo Fijo - Equipo de Transporte</v>
          </cell>
          <cell r="L92">
            <v>1379392.05</v>
          </cell>
          <cell r="N92">
            <v>1379392.05</v>
          </cell>
        </row>
        <row r="93">
          <cell r="A93" t="str">
            <v>12103000 - Activo Fijo - Equipo de Cómputo</v>
          </cell>
          <cell r="B93">
            <v>262071.81</v>
          </cell>
          <cell r="D93">
            <v>207338.68</v>
          </cell>
          <cell r="K93" t="str">
            <v>12103000 - Activo Fijo - Equipo de Cómputo</v>
          </cell>
          <cell r="L93">
            <v>262071.81</v>
          </cell>
          <cell r="N93">
            <v>237245.95</v>
          </cell>
        </row>
        <row r="94">
          <cell r="A94" t="str">
            <v>12104000 - Activo Fijo - Mobiliario de Oficina</v>
          </cell>
          <cell r="B94">
            <v>272861.77</v>
          </cell>
          <cell r="D94">
            <v>272861.77</v>
          </cell>
          <cell r="K94" t="str">
            <v>12104000 - Activo Fijo - Mobiliario de Oficina</v>
          </cell>
          <cell r="L94">
            <v>272861.77</v>
          </cell>
          <cell r="N94">
            <v>272861.77</v>
          </cell>
        </row>
        <row r="95">
          <cell r="A95" t="str">
            <v>12105000 - Activo Fijo - Mobiliario para bodegas</v>
          </cell>
          <cell r="B95">
            <v>535216.1</v>
          </cell>
          <cell r="D95">
            <v>535216.1</v>
          </cell>
          <cell r="K95" t="str">
            <v>12105000 - Activo Fijo - Mobiliario para bodegas</v>
          </cell>
          <cell r="L95">
            <v>535216.1</v>
          </cell>
          <cell r="N95">
            <v>535216.1</v>
          </cell>
        </row>
        <row r="96">
          <cell r="A96" t="str">
            <v>12107000 - Inversión en remodelación</v>
          </cell>
          <cell r="B96">
            <v>1851816.24</v>
          </cell>
          <cell r="D96">
            <v>1432478.81</v>
          </cell>
          <cell r="K96" t="str">
            <v>12107000 - Inversión en remodelación</v>
          </cell>
          <cell r="L96">
            <v>1851816.24</v>
          </cell>
          <cell r="N96">
            <v>1502916.24</v>
          </cell>
        </row>
        <row r="97">
          <cell r="B97" t="str">
            <v>__________________</v>
          </cell>
          <cell r="D97" t="str">
            <v>__________________</v>
          </cell>
          <cell r="L97" t="str">
            <v>__________________</v>
          </cell>
          <cell r="N97" t="str">
            <v>__________________</v>
          </cell>
        </row>
        <row r="98">
          <cell r="A98" t="str">
            <v>Total 12100000 - Activo Fijo</v>
          </cell>
          <cell r="B98">
            <v>4462971.5</v>
          </cell>
          <cell r="D98">
            <v>3988900.94</v>
          </cell>
          <cell r="K98" t="str">
            <v>Total 12100000 - Activo Fijo</v>
          </cell>
          <cell r="L98">
            <v>4462971.5</v>
          </cell>
          <cell r="N98">
            <v>4089245.64</v>
          </cell>
        </row>
        <row r="99">
          <cell r="B99" t="str">
            <v>- - - - - - - - - - - - -</v>
          </cell>
          <cell r="D99" t="str">
            <v>- - - - - - - - - - - - -</v>
          </cell>
          <cell r="L99" t="str">
            <v>- - - - - - - - - - - - -</v>
          </cell>
          <cell r="N99" t="str">
            <v>- - - - - - - - - - - - -</v>
          </cell>
        </row>
        <row r="100">
          <cell r="B100"/>
          <cell r="D100"/>
          <cell r="L100"/>
          <cell r="N100"/>
        </row>
        <row r="101">
          <cell r="A101" t="str">
            <v>12200000 - Depreciación y Amortización</v>
          </cell>
          <cell r="B101">
            <v>-1931602.42</v>
          </cell>
          <cell r="D101">
            <v>-1601031.03</v>
          </cell>
          <cell r="K101" t="str">
            <v>12200000 - Depreciación y Amortización</v>
          </cell>
          <cell r="L101">
            <v>-1892461.73</v>
          </cell>
          <cell r="N101">
            <v>-1806792.56</v>
          </cell>
        </row>
        <row r="102">
          <cell r="B102"/>
          <cell r="D102"/>
          <cell r="L102"/>
          <cell r="N102"/>
        </row>
        <row r="103">
          <cell r="A103" t="str">
            <v>12201000 - Depreciación - Equipo para demostraciones</v>
          </cell>
          <cell r="B103">
            <v>-63972.05</v>
          </cell>
          <cell r="D103">
            <v>-23568.65</v>
          </cell>
          <cell r="K103" t="str">
            <v>12201000 - Depreciación - Equipo para demostraciones</v>
          </cell>
          <cell r="L103">
            <v>-60605.1</v>
          </cell>
          <cell r="N103">
            <v>-50504.25</v>
          </cell>
        </row>
        <row r="104">
          <cell r="A104" t="str">
            <v>12202000 - Depreciación - Equipo de Transporte</v>
          </cell>
          <cell r="B104">
            <v>-1379392.06</v>
          </cell>
          <cell r="D104">
            <v>-1379392.06</v>
          </cell>
          <cell r="K104" t="str">
            <v>12202000 - Depreciación - Equipo de Transporte</v>
          </cell>
          <cell r="L104">
            <v>-1379392.06</v>
          </cell>
          <cell r="N104">
            <v>-1379392.06</v>
          </cell>
        </row>
        <row r="105">
          <cell r="A105" t="str">
            <v>12203000 - Depreciación - Equipo de Cómputo</v>
          </cell>
          <cell r="B105">
            <v>-113938.06</v>
          </cell>
          <cell r="D105">
            <v>-42481.04</v>
          </cell>
          <cell r="K105" t="str">
            <v>12203000 - Depreciación - Equipo de Cómputo</v>
          </cell>
          <cell r="L105">
            <v>-103237.61</v>
          </cell>
          <cell r="N105">
            <v>-85444.160000000003</v>
          </cell>
        </row>
        <row r="106">
          <cell r="A106" t="str">
            <v>12204000 - Depreciación - Mobiliario de Oficina</v>
          </cell>
          <cell r="B106">
            <v>-54107.09</v>
          </cell>
          <cell r="D106">
            <v>-26820.89</v>
          </cell>
          <cell r="K106" t="str">
            <v>12204000 - Depreciación - Mobiliario de Oficina</v>
          </cell>
          <cell r="L106">
            <v>-51833.24</v>
          </cell>
          <cell r="N106">
            <v>-45011.69</v>
          </cell>
        </row>
        <row r="107">
          <cell r="A107" t="str">
            <v>12205000 - Depreciación - Mobiliario para bodegas</v>
          </cell>
          <cell r="B107">
            <v>-43437.52</v>
          </cell>
          <cell r="D107">
            <v>-5882.44</v>
          </cell>
          <cell r="K107" t="str">
            <v>12205000 - Depreciación - Mobiliario para bodegas</v>
          </cell>
          <cell r="L107">
            <v>-38977.39</v>
          </cell>
          <cell r="N107">
            <v>-25597</v>
          </cell>
        </row>
        <row r="108">
          <cell r="A108" t="str">
            <v>12207000 - Amortización - Inversión en remodelación</v>
          </cell>
          <cell r="B108">
            <v>-276755.64</v>
          </cell>
          <cell r="D108">
            <v>-122885.95</v>
          </cell>
          <cell r="K108" t="str">
            <v>12207000 - Amortización - Inversión en remodelación</v>
          </cell>
          <cell r="L108">
            <v>-258416.33</v>
          </cell>
          <cell r="N108">
            <v>-220843.4</v>
          </cell>
        </row>
        <row r="109">
          <cell r="B109" t="str">
            <v>__________________</v>
          </cell>
          <cell r="D109" t="str">
            <v>__________________</v>
          </cell>
          <cell r="L109" t="str">
            <v>__________________</v>
          </cell>
          <cell r="N109" t="str">
            <v>__________________</v>
          </cell>
        </row>
        <row r="110">
          <cell r="A110" t="str">
            <v>Total 12200000 - Depreciación y Amortización</v>
          </cell>
          <cell r="B110">
            <v>-1931602.42</v>
          </cell>
          <cell r="D110">
            <v>-1601031.03</v>
          </cell>
          <cell r="K110" t="str">
            <v>Total 12200000 - Depreciación y Amortización</v>
          </cell>
          <cell r="L110">
            <v>-1892461.73</v>
          </cell>
          <cell r="N110">
            <v>-1806792.56</v>
          </cell>
        </row>
        <row r="111">
          <cell r="B111" t="str">
            <v>- - - - - - - - - - - - -</v>
          </cell>
          <cell r="D111" t="str">
            <v>- - - - - - - - - - - - -</v>
          </cell>
          <cell r="L111" t="str">
            <v>- - - - - - - - - - - - -</v>
          </cell>
          <cell r="N111" t="str">
            <v>- - - - - - - - - - - - -</v>
          </cell>
        </row>
        <row r="112">
          <cell r="B112"/>
          <cell r="D112"/>
          <cell r="L112"/>
          <cell r="N112"/>
        </row>
        <row r="113">
          <cell r="B113" t="str">
            <v>__________________</v>
          </cell>
          <cell r="D113" t="str">
            <v>__________________</v>
          </cell>
          <cell r="L113" t="str">
            <v>__________________</v>
          </cell>
          <cell r="N113" t="str">
            <v>__________________</v>
          </cell>
        </row>
        <row r="114">
          <cell r="A114" t="str">
            <v>Total 12000000 - Activo Fijo</v>
          </cell>
          <cell r="B114">
            <v>2531369.08</v>
          </cell>
          <cell r="D114">
            <v>2387869.91</v>
          </cell>
          <cell r="K114" t="str">
            <v>Total 12000000 - Activo Fijo</v>
          </cell>
          <cell r="L114">
            <v>2570509.77</v>
          </cell>
          <cell r="N114">
            <v>2282453.08</v>
          </cell>
        </row>
        <row r="115">
          <cell r="B115" t="str">
            <v>- - - - - - - - - - - - -</v>
          </cell>
          <cell r="D115" t="str">
            <v>- - - - - - - - - - - - -</v>
          </cell>
          <cell r="L115" t="str">
            <v>- - - - - - - - - - - - -</v>
          </cell>
          <cell r="N115" t="str">
            <v>- - - - - - - - - - - - -</v>
          </cell>
        </row>
        <row r="116">
          <cell r="B116"/>
          <cell r="D116"/>
          <cell r="L116"/>
          <cell r="N116"/>
        </row>
        <row r="117">
          <cell r="A117" t="str">
            <v>13000000 - Activo Diferido</v>
          </cell>
          <cell r="B117">
            <v>3591694.84</v>
          </cell>
          <cell r="D117">
            <v>1592471.58</v>
          </cell>
          <cell r="K117" t="str">
            <v>13000000 - Activo Diferido</v>
          </cell>
          <cell r="L117">
            <v>3443861.71</v>
          </cell>
          <cell r="N117">
            <v>3340420.11</v>
          </cell>
        </row>
        <row r="118">
          <cell r="B118"/>
          <cell r="D118"/>
          <cell r="L118"/>
          <cell r="N118"/>
        </row>
        <row r="119">
          <cell r="A119" t="str">
            <v>13100000 - Activo Diferido</v>
          </cell>
          <cell r="B119">
            <v>3591694.84</v>
          </cell>
          <cell r="D119">
            <v>1592471.58</v>
          </cell>
          <cell r="K119" t="str">
            <v>13100000 - Activo Diferido</v>
          </cell>
          <cell r="L119">
            <v>3443861.71</v>
          </cell>
          <cell r="N119">
            <v>3340420.11</v>
          </cell>
        </row>
        <row r="120">
          <cell r="B120"/>
          <cell r="D120"/>
          <cell r="L120"/>
          <cell r="N120"/>
        </row>
        <row r="121">
          <cell r="A121" t="str">
            <v>13102000 - Impuestos pagados por anticipado</v>
          </cell>
          <cell r="B121">
            <v>1927338</v>
          </cell>
          <cell r="D121">
            <v>522881.08</v>
          </cell>
          <cell r="K121" t="str">
            <v>13102000 - Impuestos pagados por anticipado</v>
          </cell>
          <cell r="L121">
            <v>1927338</v>
          </cell>
          <cell r="N121">
            <v>1927338</v>
          </cell>
        </row>
        <row r="122">
          <cell r="B122"/>
          <cell r="D122"/>
          <cell r="L122"/>
          <cell r="N122"/>
        </row>
        <row r="123">
          <cell r="A123" t="str">
            <v>13102003 - ISR - Saldo a Favor</v>
          </cell>
          <cell r="B123">
            <v>1927338</v>
          </cell>
          <cell r="D123">
            <v>178529</v>
          </cell>
          <cell r="K123" t="str">
            <v>13102001 - ISR - Pagos Provisionales</v>
          </cell>
          <cell r="L123">
            <v>1927338</v>
          </cell>
          <cell r="N123">
            <v>1927338</v>
          </cell>
        </row>
        <row r="124">
          <cell r="A124" t="str">
            <v>13102004 - IDE - 2% Retenido por Bancos</v>
          </cell>
          <cell r="B124"/>
          <cell r="D124">
            <v>341.79</v>
          </cell>
          <cell r="K124" t="str">
            <v>13102002 - ISR - Retenido por Bancos</v>
          </cell>
          <cell r="L124"/>
          <cell r="N124"/>
        </row>
        <row r="125">
          <cell r="A125" t="str">
            <v>13102006 - Impuestos pagados en exceso</v>
          </cell>
          <cell r="B125"/>
          <cell r="D125">
            <v>3435</v>
          </cell>
          <cell r="K125" t="str">
            <v>13102004 - IDE - 2% Retenido por Bancos</v>
          </cell>
          <cell r="L125"/>
          <cell r="N125"/>
        </row>
        <row r="126">
          <cell r="A126" t="str">
            <v>13102001 - ISR - Pagos Provisionales</v>
          </cell>
          <cell r="B126"/>
          <cell r="D126">
            <v>341284</v>
          </cell>
          <cell r="K126" t="str">
            <v>13102006 - Impuestos pagados en exceso</v>
          </cell>
          <cell r="L126"/>
          <cell r="N126"/>
        </row>
        <row r="127">
          <cell r="A127" t="str">
            <v>13102002 - ISR - Retenido por Bancos</v>
          </cell>
          <cell r="B127"/>
          <cell r="D127">
            <v>-708.71</v>
          </cell>
          <cell r="K127" t="str">
            <v>Total 13102000 - Impuestos pagados por anticipado</v>
          </cell>
          <cell r="L127" t="str">
            <v>__________________</v>
          </cell>
          <cell r="N127" t="str">
            <v>__________________</v>
          </cell>
        </row>
        <row r="128">
          <cell r="B128" t="str">
            <v>__________________</v>
          </cell>
          <cell r="D128" t="str">
            <v>__________________</v>
          </cell>
          <cell r="L128">
            <v>1927338</v>
          </cell>
          <cell r="N128">
            <v>1927338</v>
          </cell>
        </row>
        <row r="129">
          <cell r="A129" t="str">
            <v>Total 13102000 - Impuestos pagados por anticipado</v>
          </cell>
          <cell r="B129">
            <v>1927338</v>
          </cell>
          <cell r="D129">
            <v>522881.08</v>
          </cell>
          <cell r="L129" t="str">
            <v>- - - - - - - - - - - - -</v>
          </cell>
          <cell r="N129" t="str">
            <v>- - - - - - - - - - - - -</v>
          </cell>
        </row>
        <row r="130">
          <cell r="B130" t="str">
            <v>- - - - - - - - - - - - -</v>
          </cell>
          <cell r="D130" t="str">
            <v>- - - - - - - - - - - - -</v>
          </cell>
          <cell r="K130" t="str">
            <v>13105000 - IVA por Acreditar</v>
          </cell>
          <cell r="L130"/>
          <cell r="N130"/>
        </row>
        <row r="131">
          <cell r="B131"/>
          <cell r="D131"/>
          <cell r="L131">
            <v>709068.2</v>
          </cell>
          <cell r="N131">
            <v>543809.31999999995</v>
          </cell>
        </row>
        <row r="132">
          <cell r="A132" t="str">
            <v>13105000 - IVA por Acreditar</v>
          </cell>
          <cell r="B132">
            <v>856901.33</v>
          </cell>
          <cell r="D132">
            <v>558991.46</v>
          </cell>
          <cell r="K132" t="str">
            <v>11502001 - IVA - por Acreditar/Provisionado/Pagar</v>
          </cell>
          <cell r="L132"/>
          <cell r="N132"/>
        </row>
        <row r="133">
          <cell r="B133"/>
          <cell r="D133"/>
          <cell r="K133" t="str">
            <v>11502011 - IVA - por Acreditar/Provisionado/Pagar 2010</v>
          </cell>
          <cell r="L133">
            <v>719.53</v>
          </cell>
          <cell r="N133">
            <v>719.53</v>
          </cell>
        </row>
        <row r="134">
          <cell r="A134" t="str">
            <v>11502001 - IVA - por Acreditar/Provisionado/Pagar</v>
          </cell>
          <cell r="B134">
            <v>719.53</v>
          </cell>
          <cell r="D134">
            <v>719.53</v>
          </cell>
          <cell r="L134">
            <v>708348.67</v>
          </cell>
          <cell r="N134">
            <v>543089.79</v>
          </cell>
        </row>
        <row r="135">
          <cell r="A135" t="str">
            <v>11502011 - IVA - por Acreditar/Provisionado/Pagar 2010</v>
          </cell>
          <cell r="B135">
            <v>856181.8</v>
          </cell>
          <cell r="D135">
            <v>558271.93000000005</v>
          </cell>
          <cell r="K135" t="str">
            <v>Total 13105000 - IVA por Acreditar</v>
          </cell>
          <cell r="L135" t="str">
            <v>__________________</v>
          </cell>
          <cell r="N135" t="str">
            <v>__________________</v>
          </cell>
        </row>
        <row r="136">
          <cell r="B136" t="str">
            <v>__________________</v>
          </cell>
          <cell r="D136" t="str">
            <v>__________________</v>
          </cell>
          <cell r="L136">
            <v>709068.2</v>
          </cell>
          <cell r="N136">
            <v>543809.31999999995</v>
          </cell>
        </row>
        <row r="137">
          <cell r="A137" t="str">
            <v>Total 13105000 - IVA por Acreditar</v>
          </cell>
          <cell r="B137">
            <v>856901.33</v>
          </cell>
          <cell r="D137">
            <v>558991.46</v>
          </cell>
          <cell r="L137" t="str">
            <v>- - - - - - - - - - - - -</v>
          </cell>
          <cell r="N137" t="str">
            <v>- - - - - - - - - - - - -</v>
          </cell>
        </row>
        <row r="138">
          <cell r="B138" t="str">
            <v>- - - - - - - - - - - - -</v>
          </cell>
          <cell r="D138" t="str">
            <v>- - - - - - - - - - - - -</v>
          </cell>
          <cell r="K138" t="str">
            <v>13103000 - Depósitos en Garantía</v>
          </cell>
          <cell r="L138"/>
          <cell r="N138"/>
        </row>
        <row r="139">
          <cell r="B139"/>
          <cell r="D139"/>
          <cell r="L139">
            <v>783817.54</v>
          </cell>
          <cell r="N139">
            <v>783817.54</v>
          </cell>
        </row>
        <row r="140">
          <cell r="A140" t="str">
            <v>13103000 - Depósitos en Garantía</v>
          </cell>
          <cell r="B140">
            <v>783817.54</v>
          </cell>
          <cell r="D140">
            <v>522187.54</v>
          </cell>
          <cell r="K140" t="str">
            <v>13103001 - Depósito en Garantía - Bienes Inmuebles</v>
          </cell>
          <cell r="L140"/>
          <cell r="N140"/>
        </row>
        <row r="141">
          <cell r="B141"/>
          <cell r="D141"/>
          <cell r="L141">
            <v>783817.54</v>
          </cell>
          <cell r="N141">
            <v>783817.54</v>
          </cell>
        </row>
        <row r="142">
          <cell r="A142" t="str">
            <v>13103001 - Depósito en Garantía - Bienes Inmuebles</v>
          </cell>
          <cell r="B142">
            <v>783817.54</v>
          </cell>
          <cell r="D142">
            <v>522187.54</v>
          </cell>
          <cell r="K142" t="str">
            <v>Total 13103000 - Depósitos en Garantía</v>
          </cell>
          <cell r="L142" t="str">
            <v>__________________</v>
          </cell>
          <cell r="N142" t="str">
            <v>__________________</v>
          </cell>
        </row>
        <row r="143">
          <cell r="B143" t="str">
            <v>__________________</v>
          </cell>
          <cell r="D143" t="str">
            <v>__________________</v>
          </cell>
          <cell r="L143">
            <v>783817.54</v>
          </cell>
          <cell r="N143">
            <v>783817.54</v>
          </cell>
        </row>
        <row r="144">
          <cell r="A144" t="str">
            <v>Total 13103000 - Depósitos en Garantía</v>
          </cell>
          <cell r="B144">
            <v>783817.54</v>
          </cell>
          <cell r="D144">
            <v>522187.54</v>
          </cell>
          <cell r="L144" t="str">
            <v>- - - - - - - - - - - - -</v>
          </cell>
          <cell r="N144" t="str">
            <v>- - - - - - - - - - - - -</v>
          </cell>
        </row>
        <row r="145">
          <cell r="B145" t="str">
            <v>- - - - - - - - - - - - -</v>
          </cell>
          <cell r="D145" t="str">
            <v>- - - - - - - - - - - - -</v>
          </cell>
          <cell r="K145" t="str">
            <v>13104000 - Cuentas de Orden - Activo Diferido</v>
          </cell>
          <cell r="L145"/>
          <cell r="N145"/>
        </row>
        <row r="146">
          <cell r="B146"/>
          <cell r="D146"/>
          <cell r="L146">
            <v>23637.97</v>
          </cell>
          <cell r="N146">
            <v>85455.25</v>
          </cell>
        </row>
        <row r="147">
          <cell r="A147" t="str">
            <v>13104000 - Cuentas de Orden - Activo Diferido</v>
          </cell>
          <cell r="B147">
            <v>23637.97</v>
          </cell>
          <cell r="D147">
            <v>-11588.5</v>
          </cell>
          <cell r="K147" t="str">
            <v>13104001 - Cuenta de Orden - MN Pesos</v>
          </cell>
          <cell r="L147"/>
          <cell r="N147"/>
        </row>
        <row r="148">
          <cell r="B148"/>
          <cell r="D148"/>
          <cell r="K148" t="str">
            <v>13104002 - Cuenta de Orden - USD Dólares Americanos</v>
          </cell>
          <cell r="L148">
            <v>22223.61</v>
          </cell>
          <cell r="N148">
            <v>71322.95</v>
          </cell>
        </row>
        <row r="149">
          <cell r="A149" t="str">
            <v>13104001 - Cuenta de Orden - MN Pesos</v>
          </cell>
          <cell r="B149">
            <v>22223.61</v>
          </cell>
          <cell r="D149">
            <v>51429.96</v>
          </cell>
          <cell r="K149" t="str">
            <v>13104003 - Cuenta de Orden - EUR Euros</v>
          </cell>
          <cell r="L149">
            <v>-7873.99</v>
          </cell>
          <cell r="N149">
            <v>4843.95</v>
          </cell>
        </row>
        <row r="150">
          <cell r="A150" t="str">
            <v>13104002 - Cuenta de Orden - USD Dólares Americanos</v>
          </cell>
          <cell r="B150">
            <v>-7873.99</v>
          </cell>
          <cell r="D150">
            <v>-47511.34</v>
          </cell>
          <cell r="K150" t="str">
            <v>13104005 - Cuenta de Orden - GBP Libras Esterlinas</v>
          </cell>
          <cell r="L150">
            <v>-11420.6</v>
          </cell>
          <cell r="N150">
            <v>-11420.6</v>
          </cell>
        </row>
        <row r="151">
          <cell r="A151" t="str">
            <v>13104003 - Cuenta de Orden - EUR Euros</v>
          </cell>
          <cell r="B151">
            <v>-11420.6</v>
          </cell>
          <cell r="D151">
            <v>-36216.07</v>
          </cell>
          <cell r="L151">
            <v>20708.95</v>
          </cell>
          <cell r="N151">
            <v>20708.95</v>
          </cell>
        </row>
        <row r="152">
          <cell r="A152" t="str">
            <v>13104005 - Cuenta de Orden - GBP Libras Esterlinas</v>
          </cell>
          <cell r="B152">
            <v>20708.95</v>
          </cell>
          <cell r="D152">
            <v>20708.95</v>
          </cell>
          <cell r="K152" t="str">
            <v>Total 13104000 - Cuentas de Orden - Activo Diferido</v>
          </cell>
          <cell r="L152" t="str">
            <v>__________________</v>
          </cell>
          <cell r="N152" t="str">
            <v>__________________</v>
          </cell>
        </row>
        <row r="153">
          <cell r="B153" t="str">
            <v>__________________</v>
          </cell>
          <cell r="D153" t="str">
            <v>__________________</v>
          </cell>
          <cell r="L153">
            <v>23637.97</v>
          </cell>
          <cell r="N153">
            <v>85455.25</v>
          </cell>
        </row>
        <row r="154">
          <cell r="A154" t="str">
            <v>Total 13104000 - Cuentas de Orden - Activo Diferido</v>
          </cell>
          <cell r="B154">
            <v>23637.97</v>
          </cell>
          <cell r="D154">
            <v>-11588.5</v>
          </cell>
          <cell r="L154" t="str">
            <v>- - - - - - - - - - - - -</v>
          </cell>
          <cell r="N154" t="str">
            <v>- - - - - - - - - - - - -</v>
          </cell>
        </row>
        <row r="155">
          <cell r="B155" t="str">
            <v>- - - - - - - - - - - - -</v>
          </cell>
          <cell r="D155" t="str">
            <v>- - - - - - - - - - - - -</v>
          </cell>
          <cell r="L155"/>
          <cell r="N155"/>
        </row>
        <row r="156">
          <cell r="B156"/>
          <cell r="D156"/>
          <cell r="K156" t="str">
            <v>Total 13100000 - Activo Diferido</v>
          </cell>
          <cell r="L156" t="str">
            <v>__________________</v>
          </cell>
          <cell r="N156" t="str">
            <v>__________________</v>
          </cell>
        </row>
        <row r="157">
          <cell r="B157" t="str">
            <v>__________________</v>
          </cell>
          <cell r="D157" t="str">
            <v>__________________</v>
          </cell>
          <cell r="L157">
            <v>3443861.71</v>
          </cell>
          <cell r="N157">
            <v>3340420.11</v>
          </cell>
        </row>
        <row r="158">
          <cell r="A158" t="str">
            <v>Total 13100000 - Activo Diferido</v>
          </cell>
          <cell r="B158">
            <v>3591694.84</v>
          </cell>
          <cell r="D158">
            <v>1592471.58</v>
          </cell>
          <cell r="L158" t="str">
            <v>- - - - - - - - - - - - -</v>
          </cell>
          <cell r="N158" t="str">
            <v>- - - - - - - - - - - - -</v>
          </cell>
        </row>
        <row r="159">
          <cell r="B159" t="str">
            <v>- - - - - - - - - - - - -</v>
          </cell>
          <cell r="D159" t="str">
            <v>- - - - - - - - - - - - -</v>
          </cell>
          <cell r="L159"/>
          <cell r="N159"/>
        </row>
        <row r="160">
          <cell r="B160"/>
          <cell r="D160"/>
          <cell r="K160" t="str">
            <v>Total 13000000 - Activo Diferido</v>
          </cell>
          <cell r="L160" t="str">
            <v>__________________</v>
          </cell>
          <cell r="N160" t="str">
            <v>__________________</v>
          </cell>
        </row>
        <row r="161">
          <cell r="B161" t="str">
            <v>__________________</v>
          </cell>
          <cell r="D161" t="str">
            <v>__________________</v>
          </cell>
          <cell r="L161">
            <v>3443861.71</v>
          </cell>
          <cell r="N161">
            <v>3340420.11</v>
          </cell>
        </row>
        <row r="162">
          <cell r="A162" t="str">
            <v>Total 13000000 - Activo Diferido</v>
          </cell>
          <cell r="B162">
            <v>3591694.84</v>
          </cell>
          <cell r="D162">
            <v>1592471.58</v>
          </cell>
          <cell r="L162" t="str">
            <v>- - - - - - - - - - - - -</v>
          </cell>
          <cell r="N162" t="str">
            <v>- - - - - - - - - - - - -</v>
          </cell>
        </row>
        <row r="163">
          <cell r="B163" t="str">
            <v>- - - - - - - - - - - - -</v>
          </cell>
          <cell r="D163" t="str">
            <v>- - - - - - - - - - - - -</v>
          </cell>
          <cell r="K163" t="str">
            <v>14000000 - Inversiones</v>
          </cell>
          <cell r="L163"/>
          <cell r="N163"/>
        </row>
        <row r="164">
          <cell r="B164"/>
          <cell r="D164"/>
          <cell r="L164"/>
          <cell r="N164"/>
        </row>
        <row r="165">
          <cell r="A165" t="str">
            <v>14000000 - Inversiones</v>
          </cell>
          <cell r="B165"/>
          <cell r="D165"/>
          <cell r="K165" t="str">
            <v>14100000 - Inversiones Permanentes</v>
          </cell>
          <cell r="L165"/>
          <cell r="N165"/>
        </row>
        <row r="166">
          <cell r="B166"/>
          <cell r="D166"/>
          <cell r="L166"/>
          <cell r="N166"/>
        </row>
        <row r="167">
          <cell r="A167" t="str">
            <v>14100000 - Inversiones Permanentes</v>
          </cell>
          <cell r="B167"/>
          <cell r="D167"/>
          <cell r="L167"/>
          <cell r="N167"/>
        </row>
        <row r="168">
          <cell r="B168"/>
          <cell r="D168"/>
          <cell r="K168" t="str">
            <v>Total 14100000 - Inversiones Permanentes</v>
          </cell>
          <cell r="L168" t="str">
            <v>__________________</v>
          </cell>
          <cell r="N168" t="str">
            <v>__________________</v>
          </cell>
        </row>
        <row r="169">
          <cell r="B169" t="str">
            <v>__________________</v>
          </cell>
          <cell r="D169" t="str">
            <v>__________________</v>
          </cell>
          <cell r="L169"/>
          <cell r="N169"/>
        </row>
        <row r="170">
          <cell r="A170" t="str">
            <v>Total 14100000 - Inversiones Permanentes</v>
          </cell>
          <cell r="B170"/>
          <cell r="D170"/>
          <cell r="L170" t="str">
            <v>- - - - - - - - - - - - -</v>
          </cell>
          <cell r="N170" t="str">
            <v>- - - - - - - - - - - - -</v>
          </cell>
        </row>
        <row r="171">
          <cell r="B171" t="str">
            <v>- - - - - - - - - - - - -</v>
          </cell>
          <cell r="D171" t="str">
            <v>- - - - - - - - - - - - -</v>
          </cell>
          <cell r="K171" t="str">
            <v>Total 14000000 - Inversiones</v>
          </cell>
          <cell r="L171" t="str">
            <v>__________________</v>
          </cell>
          <cell r="N171" t="str">
            <v>__________________</v>
          </cell>
        </row>
        <row r="172">
          <cell r="B172" t="str">
            <v>__________________</v>
          </cell>
          <cell r="D172" t="str">
            <v>__________________</v>
          </cell>
          <cell r="L172"/>
          <cell r="N172"/>
        </row>
        <row r="173">
          <cell r="A173" t="str">
            <v>Total 14000000 - Inversiones</v>
          </cell>
          <cell r="B173"/>
          <cell r="D173"/>
          <cell r="L173" t="str">
            <v>- - - - - - - - - - - - -</v>
          </cell>
          <cell r="N173" t="str">
            <v>- - - - - - - - - - - - -</v>
          </cell>
        </row>
        <row r="174">
          <cell r="B174" t="str">
            <v>- - - - - - - - - - - - -</v>
          </cell>
          <cell r="D174" t="str">
            <v>- - - - - - - - - - - - -</v>
          </cell>
          <cell r="K174" t="str">
            <v>Total Activos</v>
          </cell>
          <cell r="L174" t="str">
            <v>__________________</v>
          </cell>
          <cell r="N174" t="str">
            <v>__________________</v>
          </cell>
        </row>
        <row r="175">
          <cell r="B175" t="str">
            <v>__________________</v>
          </cell>
          <cell r="D175" t="str">
            <v>__________________</v>
          </cell>
          <cell r="L175">
            <v>34257342.909999996</v>
          </cell>
          <cell r="N175">
            <v>33854952.5</v>
          </cell>
        </row>
        <row r="176">
          <cell r="A176" t="str">
            <v>Total Activos</v>
          </cell>
          <cell r="B176">
            <v>33210917.5</v>
          </cell>
          <cell r="D176">
            <v>43218789.810000002</v>
          </cell>
          <cell r="L176" t="str">
            <v>__________________</v>
          </cell>
          <cell r="N176" t="str">
            <v>__________________</v>
          </cell>
        </row>
        <row r="177">
          <cell r="B177" t="str">
            <v>__________________</v>
          </cell>
          <cell r="D177" t="str">
            <v>__________________</v>
          </cell>
          <cell r="L177">
            <v>34257342.909999996</v>
          </cell>
          <cell r="N177">
            <v>33854952.5</v>
          </cell>
        </row>
        <row r="178">
          <cell r="B178">
            <v>33210917.5</v>
          </cell>
          <cell r="D178">
            <v>43218789.810000002</v>
          </cell>
          <cell r="L178" t="str">
            <v>=============</v>
          </cell>
          <cell r="N178" t="str">
            <v>=============</v>
          </cell>
        </row>
        <row r="179">
          <cell r="B179" t="str">
            <v>=============</v>
          </cell>
          <cell r="D179" t="str">
            <v>=============</v>
          </cell>
          <cell r="K179" t="str">
            <v>Pasivos</v>
          </cell>
          <cell r="L179">
            <v>30116864.469999999</v>
          </cell>
          <cell r="N179">
            <v>24693219.539999999</v>
          </cell>
        </row>
        <row r="180">
          <cell r="B180"/>
          <cell r="D180"/>
          <cell r="L180"/>
          <cell r="N180"/>
        </row>
        <row r="181">
          <cell r="A181" t="str">
            <v>Pasivos</v>
          </cell>
          <cell r="B181">
            <v>30473379.530000001</v>
          </cell>
          <cell r="D181">
            <v>28198488.359999999</v>
          </cell>
          <cell r="K181" t="str">
            <v>21000000 - Pasivo Circulante</v>
          </cell>
          <cell r="L181">
            <v>23385221.289999999</v>
          </cell>
          <cell r="N181">
            <v>17323401.120000001</v>
          </cell>
        </row>
        <row r="182">
          <cell r="B182"/>
          <cell r="D182"/>
          <cell r="L182"/>
          <cell r="N182"/>
        </row>
        <row r="183">
          <cell r="A183" t="str">
            <v>21000000 - Pasivo Circulante</v>
          </cell>
          <cell r="B183">
            <v>24152422.440000001</v>
          </cell>
          <cell r="D183">
            <v>23645735.670000002</v>
          </cell>
          <cell r="K183" t="str">
            <v>21100000 - Cuentas por pagar</v>
          </cell>
          <cell r="L183">
            <v>19947947.859999999</v>
          </cell>
          <cell r="N183">
            <v>15842769.49</v>
          </cell>
        </row>
        <row r="184">
          <cell r="B184"/>
          <cell r="D184"/>
          <cell r="L184"/>
          <cell r="N184"/>
        </row>
        <row r="185">
          <cell r="A185" t="str">
            <v>21100000 - Cuentas por pagar</v>
          </cell>
          <cell r="B185">
            <v>21787983.949999999</v>
          </cell>
          <cell r="D185">
            <v>22425581.219999999</v>
          </cell>
          <cell r="K185" t="str">
            <v>21101000 - Proveedores - Nacionales de Equipo</v>
          </cell>
          <cell r="L185">
            <v>-1392</v>
          </cell>
          <cell r="N185">
            <v>-542</v>
          </cell>
        </row>
        <row r="186">
          <cell r="B186"/>
          <cell r="D186"/>
          <cell r="K186" t="str">
            <v>21102000 - Proveedores - Extranjeros de Equipo</v>
          </cell>
          <cell r="L186">
            <v>10016012.6</v>
          </cell>
          <cell r="N186">
            <v>6744034.4000000004</v>
          </cell>
        </row>
        <row r="187">
          <cell r="A187" t="str">
            <v>21101000 - Proveedores - Nacionales de Equipo</v>
          </cell>
          <cell r="B187">
            <v>1236161.74</v>
          </cell>
          <cell r="D187">
            <v>-1392</v>
          </cell>
          <cell r="K187" t="str">
            <v>21103000 - Acreedores</v>
          </cell>
          <cell r="L187">
            <v>5724501.46</v>
          </cell>
          <cell r="N187">
            <v>4606785.97</v>
          </cell>
        </row>
        <row r="188">
          <cell r="A188" t="str">
            <v>21102000 - Proveedores - Extranjeros de Equipo</v>
          </cell>
          <cell r="B188">
            <v>11060526.01</v>
          </cell>
          <cell r="D188">
            <v>18066227.890000001</v>
          </cell>
          <cell r="L188"/>
          <cell r="N188"/>
        </row>
        <row r="189">
          <cell r="A189" t="str">
            <v>21103000 - Acreedores</v>
          </cell>
          <cell r="B189">
            <v>5512420.3200000003</v>
          </cell>
          <cell r="D189">
            <v>4811399.78</v>
          </cell>
          <cell r="K189" t="str">
            <v>21103001 - Proveedores - Bienes y Servicios en Gral.</v>
          </cell>
          <cell r="L189">
            <v>5724501.46</v>
          </cell>
          <cell r="N189">
            <v>4606785.97</v>
          </cell>
        </row>
        <row r="190">
          <cell r="B190"/>
          <cell r="D190"/>
          <cell r="L190" t="str">
            <v>__________________</v>
          </cell>
          <cell r="N190" t="str">
            <v>__________________</v>
          </cell>
        </row>
        <row r="191">
          <cell r="A191" t="str">
            <v>21103001 - Proveedores - Bienes y Servicios en Gral.</v>
          </cell>
          <cell r="B191">
            <v>5512420.3200000003</v>
          </cell>
          <cell r="D191">
            <v>4811399.78</v>
          </cell>
          <cell r="K191" t="str">
            <v>Total 21103000 - Acreedores</v>
          </cell>
          <cell r="L191">
            <v>5724501.46</v>
          </cell>
          <cell r="N191">
            <v>4606785.97</v>
          </cell>
        </row>
        <row r="192">
          <cell r="B192" t="str">
            <v>__________________</v>
          </cell>
          <cell r="D192" t="str">
            <v>__________________</v>
          </cell>
          <cell r="L192" t="str">
            <v>- - - - - - - - - - - - -</v>
          </cell>
          <cell r="N192" t="str">
            <v>- - - - - - - - - - - - -</v>
          </cell>
        </row>
        <row r="193">
          <cell r="A193" t="str">
            <v>Total 21103000 - Acreedores</v>
          </cell>
          <cell r="B193">
            <v>5512420.3200000003</v>
          </cell>
          <cell r="D193">
            <v>4811399.78</v>
          </cell>
          <cell r="L193"/>
          <cell r="N193"/>
        </row>
        <row r="194">
          <cell r="B194" t="str">
            <v>- - - - - - - - - - - - -</v>
          </cell>
          <cell r="D194" t="str">
            <v>- - - - - - - - - - - - -</v>
          </cell>
          <cell r="K194" t="str">
            <v>21104000 - Tarjetas Corporativas</v>
          </cell>
          <cell r="L194">
            <v>1133502.45</v>
          </cell>
          <cell r="N194">
            <v>1138427.05</v>
          </cell>
        </row>
        <row r="195">
          <cell r="B195"/>
          <cell r="D195"/>
          <cell r="K195" t="str">
            <v>21105000 - Créditos Bancarios a Largo Plazo - Porción a Corto Plazo</v>
          </cell>
          <cell r="L195"/>
          <cell r="N195"/>
        </row>
        <row r="196">
          <cell r="A196" t="str">
            <v>21104000 - Tarjetas Corporativas</v>
          </cell>
          <cell r="B196">
            <v>1018468.37</v>
          </cell>
          <cell r="D196">
            <v>-22284.16</v>
          </cell>
          <cell r="K196" t="str">
            <v>21106000 - Pagarés de Personas Físicas - Pasivos a Corto Plazo</v>
          </cell>
          <cell r="L196"/>
          <cell r="N196"/>
        </row>
        <row r="197">
          <cell r="A197" t="str">
            <v>21105000 - Créditos Bancarios a Largo Plazo - Porción a Corto Plazo</v>
          </cell>
          <cell r="B197"/>
          <cell r="D197">
            <v>-129199.74</v>
          </cell>
          <cell r="L197"/>
          <cell r="N197"/>
        </row>
        <row r="198">
          <cell r="A198" t="str">
            <v>21106000 - Pagarés de Personas Físicas - Pasivos a Corto Plazo</v>
          </cell>
          <cell r="B198"/>
          <cell r="D198">
            <v>158400.57999999999</v>
          </cell>
          <cell r="K198" t="str">
            <v>21104019 - Corporativas AMEX</v>
          </cell>
          <cell r="L198">
            <v>94195.61</v>
          </cell>
          <cell r="N198">
            <v>56364.63</v>
          </cell>
        </row>
        <row r="199">
          <cell r="A199" t="str">
            <v>21107000 - Dividendos por Pagar - Pasivos a Corto Plazo</v>
          </cell>
          <cell r="B199"/>
          <cell r="D199">
            <v>-192624.27</v>
          </cell>
          <cell r="K199" t="str">
            <v>21104007 - Tarjeta de Negocios - BBVA Bancomer</v>
          </cell>
          <cell r="L199">
            <v>1042306.84</v>
          </cell>
          <cell r="N199">
            <v>1085062.42</v>
          </cell>
        </row>
        <row r="200">
          <cell r="B200"/>
          <cell r="D200"/>
          <cell r="K200" t="str">
            <v>21104008 - Tarjeta de Negocios - Santander</v>
          </cell>
          <cell r="L200">
            <v>-3000</v>
          </cell>
          <cell r="N200">
            <v>-3000</v>
          </cell>
        </row>
        <row r="201">
          <cell r="A201" t="str">
            <v>21104019 - Corporativas AMEX</v>
          </cell>
          <cell r="B201">
            <v>64083.7</v>
          </cell>
          <cell r="D201">
            <v>141712.81</v>
          </cell>
          <cell r="L201" t="str">
            <v>__________________</v>
          </cell>
          <cell r="N201" t="str">
            <v>__________________</v>
          </cell>
        </row>
        <row r="202">
          <cell r="A202" t="str">
            <v>21104007 - Tarjeta de Negocios - BBVA Bancomer</v>
          </cell>
          <cell r="B202">
            <v>957384.67</v>
          </cell>
          <cell r="D202">
            <v>-160996.97</v>
          </cell>
          <cell r="K202" t="str">
            <v>Total 21104000 - Tarjetas Corporativas</v>
          </cell>
          <cell r="L202">
            <v>1133502.45</v>
          </cell>
          <cell r="N202">
            <v>1138427.05</v>
          </cell>
        </row>
        <row r="203">
          <cell r="A203" t="str">
            <v>21104008 - Tarjeta de Negocios - Santander</v>
          </cell>
          <cell r="B203">
            <v>-3000</v>
          </cell>
          <cell r="D203">
            <v>-3000</v>
          </cell>
          <cell r="L203" t="str">
            <v>- - - - - - - - - - - - -</v>
          </cell>
          <cell r="N203" t="str">
            <v>- - - - - - - - - - - - -</v>
          </cell>
        </row>
        <row r="204">
          <cell r="B204" t="str">
            <v>__________________</v>
          </cell>
          <cell r="D204" t="str">
            <v>__________________</v>
          </cell>
          <cell r="L204"/>
          <cell r="N204"/>
        </row>
        <row r="205">
          <cell r="A205" t="str">
            <v>Total 21104000 - Tarjetas Corporativas</v>
          </cell>
          <cell r="B205">
            <v>1018468.37</v>
          </cell>
          <cell r="D205">
            <v>-22284.16</v>
          </cell>
          <cell r="L205"/>
          <cell r="N205"/>
        </row>
        <row r="206">
          <cell r="B206" t="str">
            <v>- - - - - - - - - - - - -</v>
          </cell>
          <cell r="D206" t="str">
            <v>- - - - - - - - - - - - -</v>
          </cell>
          <cell r="K206" t="str">
            <v>21107000 - Dividendos por Pagar - Pasivos a Corto Plazo</v>
          </cell>
          <cell r="L206">
            <v>47424.160000000003</v>
          </cell>
          <cell r="N206"/>
        </row>
        <row r="207">
          <cell r="B207"/>
          <cell r="D207"/>
          <cell r="K207" t="str">
            <v>21108000 - Anticipo - de Clientes</v>
          </cell>
          <cell r="L207">
            <v>3286188.49</v>
          </cell>
          <cell r="N207">
            <v>3674119.52</v>
          </cell>
        </row>
        <row r="208">
          <cell r="A208" t="str">
            <v>21108000 - Anticipo - de Clientes</v>
          </cell>
          <cell r="B208">
            <v>3286188.49</v>
          </cell>
          <cell r="D208">
            <v>-53454.82</v>
          </cell>
          <cell r="K208" t="str">
            <v>21111000 - Sueldos x pagar</v>
          </cell>
          <cell r="L208">
            <v>-284062.78000000003</v>
          </cell>
          <cell r="N208">
            <v>-336292.83</v>
          </cell>
        </row>
        <row r="209">
          <cell r="A209" t="str">
            <v>21111000 - Sueldos x pagar</v>
          </cell>
          <cell r="B209">
            <v>-325656.53000000003</v>
          </cell>
          <cell r="D209">
            <v>-253081.78</v>
          </cell>
          <cell r="K209" t="str">
            <v>21112000 - Retenciones nomina</v>
          </cell>
          <cell r="L209">
            <v>25773.48</v>
          </cell>
          <cell r="N209">
            <v>16237.38</v>
          </cell>
        </row>
        <row r="210">
          <cell r="A210" t="str">
            <v>21112000 - Retenciones nomina</v>
          </cell>
          <cell r="B210">
            <v>-124.45</v>
          </cell>
          <cell r="D210">
            <v>41589.74</v>
          </cell>
          <cell r="L210" t="str">
            <v>__________________</v>
          </cell>
          <cell r="N210" t="str">
            <v>__________________</v>
          </cell>
        </row>
        <row r="211">
          <cell r="B211" t="str">
            <v>__________________</v>
          </cell>
          <cell r="D211" t="str">
            <v>__________________</v>
          </cell>
          <cell r="K211" t="str">
            <v>Total 21100000 - Cuentas por pagar</v>
          </cell>
          <cell r="L211">
            <v>19947947.859999999</v>
          </cell>
          <cell r="N211">
            <v>15842769.49</v>
          </cell>
        </row>
        <row r="212">
          <cell r="A212" t="str">
            <v>Total 21100000 - Cuentas por pagar</v>
          </cell>
          <cell r="B212">
            <v>21787983.949999999</v>
          </cell>
          <cell r="D212">
            <v>22425581.219999999</v>
          </cell>
          <cell r="L212" t="str">
            <v>- - - - - - - - - - - - -</v>
          </cell>
          <cell r="N212" t="str">
            <v>- - - - - - - - - - - - -</v>
          </cell>
        </row>
        <row r="213">
          <cell r="B213" t="str">
            <v>- - - - - - - - - - - - -</v>
          </cell>
          <cell r="D213" t="str">
            <v>- - - - - - - - - - - - -</v>
          </cell>
          <cell r="L213"/>
          <cell r="N213"/>
        </row>
        <row r="214">
          <cell r="B214"/>
          <cell r="D214"/>
          <cell r="K214" t="str">
            <v>21200000 - Impuestos por Pagar</v>
          </cell>
          <cell r="L214">
            <v>394538.18</v>
          </cell>
          <cell r="N214">
            <v>427856.22</v>
          </cell>
        </row>
        <row r="215">
          <cell r="A215" t="str">
            <v>21200000 - Impuestos por Pagar</v>
          </cell>
          <cell r="B215">
            <v>615928.9</v>
          </cell>
          <cell r="D215">
            <v>595785.89</v>
          </cell>
          <cell r="L215"/>
          <cell r="N215"/>
        </row>
        <row r="216">
          <cell r="B216"/>
          <cell r="D216"/>
          <cell r="K216" t="str">
            <v>21203000 - Impuestos - Provisiones</v>
          </cell>
          <cell r="L216">
            <v>3016</v>
          </cell>
          <cell r="N216">
            <v>3016</v>
          </cell>
        </row>
        <row r="217">
          <cell r="A217" t="str">
            <v>21203000 - Impuestos - Provisiones</v>
          </cell>
          <cell r="B217">
            <v>3016</v>
          </cell>
          <cell r="D217">
            <v>3016</v>
          </cell>
          <cell r="K217" t="str">
            <v>21204000 - ISR - Retención por Honorarios 10%</v>
          </cell>
          <cell r="L217">
            <v>84585.97</v>
          </cell>
          <cell r="N217">
            <v>75668.23</v>
          </cell>
        </row>
        <row r="218">
          <cell r="A218" t="str">
            <v>21204000 - ISR - Retención por Honorarios 10%</v>
          </cell>
          <cell r="B218">
            <v>89349.97</v>
          </cell>
          <cell r="D218">
            <v>21769.73</v>
          </cell>
          <cell r="K218" t="str">
            <v>21205000 - IVA - Retención por Honorarios 10%</v>
          </cell>
          <cell r="L218">
            <v>13905.7</v>
          </cell>
          <cell r="N218">
            <v>2382.02</v>
          </cell>
        </row>
        <row r="219">
          <cell r="A219" t="str">
            <v>21205000 - IVA - Retención por Honorarios 10%</v>
          </cell>
          <cell r="B219">
            <v>29226.29</v>
          </cell>
          <cell r="D219">
            <v>8984.16</v>
          </cell>
          <cell r="K219" t="str">
            <v>21206000 - IVA - Retención por Fletes 4%</v>
          </cell>
          <cell r="L219">
            <v>35728.35</v>
          </cell>
          <cell r="N219">
            <v>28307.89</v>
          </cell>
        </row>
        <row r="220">
          <cell r="A220" t="str">
            <v>21206000 - IVA - Retención por Fletes 4%</v>
          </cell>
          <cell r="B220">
            <v>37945.599999999999</v>
          </cell>
          <cell r="D220">
            <v>21769.07</v>
          </cell>
          <cell r="K220" t="str">
            <v>21207000 - ISR - Asimilados a Salario</v>
          </cell>
          <cell r="L220">
            <v>167041.93</v>
          </cell>
          <cell r="N220">
            <v>67713.14</v>
          </cell>
        </row>
        <row r="221">
          <cell r="A221" t="str">
            <v>21207000 - ISR - Asimilados a Salario</v>
          </cell>
          <cell r="B221">
            <v>305762.59999999998</v>
          </cell>
          <cell r="D221">
            <v>76743.83</v>
          </cell>
          <cell r="K221" t="str">
            <v>21209000 - IMSS</v>
          </cell>
          <cell r="L221">
            <v>-16761.580000000002</v>
          </cell>
          <cell r="N221">
            <v>-6992.76</v>
          </cell>
        </row>
        <row r="222">
          <cell r="A222" t="str">
            <v>21209000 - IMSS</v>
          </cell>
          <cell r="B222">
            <v>-70799.39</v>
          </cell>
          <cell r="D222">
            <v>89637.55</v>
          </cell>
          <cell r="K222" t="str">
            <v>21210000 - SAR</v>
          </cell>
          <cell r="L222">
            <v>-81409.490000000005</v>
          </cell>
          <cell r="N222">
            <v>13176.19</v>
          </cell>
        </row>
        <row r="223">
          <cell r="A223" t="str">
            <v>21210000 - SAR</v>
          </cell>
          <cell r="B223">
            <v>-81409.490000000005</v>
          </cell>
          <cell r="D223">
            <v>55465.99</v>
          </cell>
          <cell r="K223" t="str">
            <v>21211000 - INFONAVIT</v>
          </cell>
          <cell r="L223">
            <v>-146754.32</v>
          </cell>
          <cell r="N223">
            <v>-40607.370000000003</v>
          </cell>
        </row>
        <row r="224">
          <cell r="A224" t="str">
            <v>21211000 - INFONAVIT</v>
          </cell>
          <cell r="B224">
            <v>-140631.94</v>
          </cell>
          <cell r="D224">
            <v>101034.27</v>
          </cell>
          <cell r="K224" t="str">
            <v>21212000 - Impuesto s/ nomina</v>
          </cell>
          <cell r="L224">
            <v>115533.01</v>
          </cell>
          <cell r="N224">
            <v>116660.01</v>
          </cell>
        </row>
        <row r="225">
          <cell r="A225" t="str">
            <v>21212000 - Impuesto s/ nomina</v>
          </cell>
          <cell r="B225">
            <v>131328.70000000001</v>
          </cell>
          <cell r="D225">
            <v>6494.17</v>
          </cell>
          <cell r="K225" t="str">
            <v>21213000 - ISR - Retención Sueldos</v>
          </cell>
          <cell r="L225">
            <v>272553.65000000002</v>
          </cell>
          <cell r="N225">
            <v>228866.53</v>
          </cell>
        </row>
        <row r="226">
          <cell r="A226" t="str">
            <v>21213000 - ISR - Retención Sueldos</v>
          </cell>
          <cell r="B226">
            <v>355442.31</v>
          </cell>
          <cell r="D226">
            <v>217590.92</v>
          </cell>
          <cell r="K226" t="str">
            <v>21214000 - ISR - Retención por arrendamiento</v>
          </cell>
          <cell r="L226">
            <v>-52901.04</v>
          </cell>
          <cell r="N226">
            <v>-60333.66</v>
          </cell>
        </row>
        <row r="227">
          <cell r="A227" t="str">
            <v>21214000 - ISR - Retención por arrendamiento</v>
          </cell>
          <cell r="B227">
            <v>-43301.75</v>
          </cell>
          <cell r="D227">
            <v>-6719.8</v>
          </cell>
          <cell r="L227" t="str">
            <v>__________________</v>
          </cell>
          <cell r="N227" t="str">
            <v>__________________</v>
          </cell>
        </row>
        <row r="228">
          <cell r="B228" t="str">
            <v>__________________</v>
          </cell>
          <cell r="D228" t="str">
            <v>__________________</v>
          </cell>
          <cell r="K228" t="str">
            <v>Total 21200000 - Impuestos por Pagar</v>
          </cell>
          <cell r="L228">
            <v>394538.18</v>
          </cell>
          <cell r="N228">
            <v>427856.22</v>
          </cell>
        </row>
        <row r="229">
          <cell r="A229" t="str">
            <v>Total 21200000 - Impuestos por Pagar</v>
          </cell>
          <cell r="B229">
            <v>615928.9</v>
          </cell>
          <cell r="D229">
            <v>595785.89</v>
          </cell>
          <cell r="L229" t="str">
            <v>- - - - - - - - - - - - -</v>
          </cell>
          <cell r="N229" t="str">
            <v>- - - - - - - - - - - - -</v>
          </cell>
        </row>
        <row r="230">
          <cell r="B230" t="str">
            <v>- - - - - - - - - - - - -</v>
          </cell>
          <cell r="D230" t="str">
            <v>- - - - - - - - - - - - -</v>
          </cell>
          <cell r="L230"/>
          <cell r="N230"/>
        </row>
        <row r="231">
          <cell r="B231"/>
          <cell r="D231"/>
          <cell r="K231" t="str">
            <v>21300000 - IVA por Pagar</v>
          </cell>
          <cell r="L231">
            <v>2158171.14</v>
          </cell>
          <cell r="N231">
            <v>226426.82</v>
          </cell>
        </row>
        <row r="232">
          <cell r="A232" t="str">
            <v>21300000 - IVA por Pagar</v>
          </cell>
          <cell r="B232">
            <v>1116578.97</v>
          </cell>
          <cell r="D232">
            <v>-18249.8</v>
          </cell>
          <cell r="L232"/>
          <cell r="N232"/>
        </row>
        <row r="233">
          <cell r="B233"/>
          <cell r="D233"/>
          <cell r="K233" t="str">
            <v>21201000 - IVA - Cobrado</v>
          </cell>
          <cell r="L233">
            <v>0</v>
          </cell>
          <cell r="N233">
            <v>0</v>
          </cell>
        </row>
        <row r="234">
          <cell r="A234" t="str">
            <v>21201000 - IVA - Cobrado</v>
          </cell>
          <cell r="B234">
            <v>0</v>
          </cell>
          <cell r="D234">
            <v>0</v>
          </cell>
          <cell r="K234" t="str">
            <v>21201001 - IVA - Cobrado 2010</v>
          </cell>
          <cell r="L234">
            <v>1435997.42</v>
          </cell>
          <cell r="N234">
            <v>-495746.9</v>
          </cell>
        </row>
        <row r="235">
          <cell r="A235" t="str">
            <v>21201001 - IVA - Cobrado 2010</v>
          </cell>
          <cell r="B235">
            <v>394405.25</v>
          </cell>
          <cell r="D235">
            <v>-542758.18000000005</v>
          </cell>
          <cell r="K235" t="str">
            <v>21304000 - IVA por Pagar al SAT</v>
          </cell>
          <cell r="L235">
            <v>722173.72</v>
          </cell>
          <cell r="N235">
            <v>722173.72</v>
          </cell>
        </row>
        <row r="236">
          <cell r="A236" t="str">
            <v>21304000 - IVA por Pagar al SAT</v>
          </cell>
          <cell r="B236">
            <v>722173.72</v>
          </cell>
          <cell r="D236">
            <v>524508.38</v>
          </cell>
          <cell r="L236" t="str">
            <v>__________________</v>
          </cell>
          <cell r="N236" t="str">
            <v>__________________</v>
          </cell>
        </row>
        <row r="237">
          <cell r="B237" t="str">
            <v>__________________</v>
          </cell>
          <cell r="D237" t="str">
            <v>__________________</v>
          </cell>
          <cell r="K237" t="str">
            <v>Total 21300000 - IVA por Pagar</v>
          </cell>
          <cell r="L237">
            <v>2158171.14</v>
          </cell>
          <cell r="N237">
            <v>226426.82</v>
          </cell>
        </row>
        <row r="238">
          <cell r="A238" t="str">
            <v>Total 21300000 - IVA por Pagar</v>
          </cell>
          <cell r="B238">
            <v>1116578.97</v>
          </cell>
          <cell r="D238">
            <v>-18249.8</v>
          </cell>
          <cell r="L238" t="str">
            <v>- - - - - - - - - - - - -</v>
          </cell>
          <cell r="N238" t="str">
            <v>- - - - - - - - - - - - -</v>
          </cell>
        </row>
        <row r="239">
          <cell r="B239" t="str">
            <v>- - - - - - - - - - - - -</v>
          </cell>
          <cell r="D239" t="str">
            <v>- - - - - - - - - - - - -</v>
          </cell>
          <cell r="L239"/>
          <cell r="N239"/>
        </row>
        <row r="240">
          <cell r="B240"/>
          <cell r="D240"/>
          <cell r="K240" t="str">
            <v>21400000 - Otros Pasivos a Corto Plazo</v>
          </cell>
          <cell r="L240">
            <v>884564.11</v>
          </cell>
          <cell r="N240">
            <v>826348.59</v>
          </cell>
        </row>
        <row r="241">
          <cell r="A241" t="str">
            <v>21400000 - Otros Pasivos a Corto Plazo</v>
          </cell>
          <cell r="B241">
            <v>631930.62</v>
          </cell>
          <cell r="D241">
            <v>642618.36</v>
          </cell>
          <cell r="L241"/>
          <cell r="N241"/>
        </row>
        <row r="242">
          <cell r="B242"/>
          <cell r="D242"/>
          <cell r="K242" t="str">
            <v>21301000 - IVA - por Cobrar/Provisionado</v>
          </cell>
          <cell r="L242">
            <v>38523.379999999997</v>
          </cell>
          <cell r="N242">
            <v>38523.379999999997</v>
          </cell>
        </row>
        <row r="243">
          <cell r="A243" t="str">
            <v>21301000 - IVA - por Cobrar/Provisionado</v>
          </cell>
          <cell r="B243">
            <v>38523.379999999997</v>
          </cell>
          <cell r="D243">
            <v>38523.379999999997</v>
          </cell>
          <cell r="K243" t="str">
            <v>21301001 - IVA - por Cobrar/Provisionado 2010</v>
          </cell>
          <cell r="L243">
            <v>559736.86</v>
          </cell>
          <cell r="N243">
            <v>722263.59</v>
          </cell>
        </row>
        <row r="244">
          <cell r="A244" t="str">
            <v>21301001 - IVA - por Cobrar/Provisionado 2010</v>
          </cell>
          <cell r="B244">
            <v>539480.64</v>
          </cell>
          <cell r="D244">
            <v>527252.5</v>
          </cell>
          <cell r="K244" t="str">
            <v>21303000 - Gastos - por Pagar - Pasivo Circulante</v>
          </cell>
          <cell r="L244">
            <v>286303.87</v>
          </cell>
          <cell r="N244">
            <v>65561.62</v>
          </cell>
        </row>
        <row r="245">
          <cell r="A245" t="str">
            <v>21303000 - Gastos - por Pagar - Pasivo Circulante</v>
          </cell>
          <cell r="B245">
            <v>53926.6</v>
          </cell>
          <cell r="D245">
            <v>76842.48</v>
          </cell>
          <cell r="L245" t="str">
            <v>__________________</v>
          </cell>
          <cell r="N245" t="str">
            <v>__________________</v>
          </cell>
        </row>
        <row r="246">
          <cell r="B246" t="str">
            <v>__________________</v>
          </cell>
          <cell r="D246" t="str">
            <v>__________________</v>
          </cell>
          <cell r="K246" t="str">
            <v>Total 21400000 - Otros Pasivos a Corto Plazo</v>
          </cell>
          <cell r="L246">
            <v>884564.11</v>
          </cell>
          <cell r="N246">
            <v>826348.59</v>
          </cell>
        </row>
        <row r="247">
          <cell r="A247" t="str">
            <v>Total 21400000 - Otros Pasivos a Corto Plazo</v>
          </cell>
          <cell r="B247">
            <v>631930.62</v>
          </cell>
          <cell r="D247">
            <v>642618.36</v>
          </cell>
          <cell r="L247" t="str">
            <v>- - - - - - - - - - - - -</v>
          </cell>
          <cell r="N247" t="str">
            <v>- - - - - - - - - - - - -</v>
          </cell>
        </row>
        <row r="248">
          <cell r="B248" t="str">
            <v>- - - - - - - - - - - - -</v>
          </cell>
          <cell r="D248" t="str">
            <v>- - - - - - - - - - - - -</v>
          </cell>
          <cell r="L248"/>
          <cell r="N248"/>
        </row>
        <row r="249">
          <cell r="B249"/>
          <cell r="D249"/>
          <cell r="L249" t="str">
            <v>__________________</v>
          </cell>
          <cell r="N249" t="str">
            <v>__________________</v>
          </cell>
        </row>
        <row r="250">
          <cell r="B250" t="str">
            <v>__________________</v>
          </cell>
          <cell r="D250" t="str">
            <v>__________________</v>
          </cell>
          <cell r="K250" t="str">
            <v>Total 21000000 - Pasivo Circulante</v>
          </cell>
          <cell r="L250">
            <v>23385221.289999999</v>
          </cell>
          <cell r="N250">
            <v>17323401.120000001</v>
          </cell>
        </row>
        <row r="251">
          <cell r="A251" t="str">
            <v>Total 21000000 - Pasivo Circulante</v>
          </cell>
          <cell r="B251">
            <v>24152422.440000001</v>
          </cell>
          <cell r="D251">
            <v>23645735.670000002</v>
          </cell>
          <cell r="L251" t="str">
            <v>- - - - - - - - - - - - -</v>
          </cell>
          <cell r="N251" t="str">
            <v>- - - - - - - - - - - - -</v>
          </cell>
        </row>
        <row r="252">
          <cell r="B252" t="str">
            <v>- - - - - - - - - - - - -</v>
          </cell>
          <cell r="D252" t="str">
            <v>- - - - - - - - - - - - -</v>
          </cell>
          <cell r="L252"/>
          <cell r="N252"/>
        </row>
        <row r="253">
          <cell r="B253"/>
          <cell r="D253"/>
          <cell r="K253" t="str">
            <v>22000000 - Pasivos a Largo Plazo</v>
          </cell>
          <cell r="L253">
            <v>6731643.1799999997</v>
          </cell>
          <cell r="N253">
            <v>7369818.4199999999</v>
          </cell>
        </row>
        <row r="254">
          <cell r="A254" t="str">
            <v>22000000 - Pasivos a Largo Plazo</v>
          </cell>
          <cell r="B254">
            <v>6320957.0899999999</v>
          </cell>
          <cell r="D254">
            <v>4552752.6900000004</v>
          </cell>
          <cell r="L254"/>
          <cell r="N254"/>
        </row>
        <row r="255">
          <cell r="B255"/>
          <cell r="D255"/>
          <cell r="K255" t="str">
            <v>22100000 - Pasivos a Largo Plazo</v>
          </cell>
          <cell r="L255">
            <v>6731643.1799999997</v>
          </cell>
          <cell r="N255">
            <v>7369818.4199999999</v>
          </cell>
        </row>
        <row r="256">
          <cell r="A256" t="str">
            <v>22100000 - Pasivos a Largo Plazo</v>
          </cell>
          <cell r="B256">
            <v>6320957.0899999999</v>
          </cell>
          <cell r="D256">
            <v>4552752.6900000004</v>
          </cell>
          <cell r="L256"/>
          <cell r="N256"/>
        </row>
        <row r="257">
          <cell r="B257"/>
          <cell r="D257"/>
          <cell r="K257" t="str">
            <v>22101000 - Créditos Bancarios - Pasivos a Largo Plazo</v>
          </cell>
          <cell r="L257">
            <v>6735374.2300000004</v>
          </cell>
          <cell r="N257">
            <v>7373549.4699999997</v>
          </cell>
        </row>
        <row r="258">
          <cell r="A258" t="str">
            <v>22101000 - Créditos Bancarios - Pasivos a Largo Plazo</v>
          </cell>
          <cell r="B258">
            <v>6320957.0899999999</v>
          </cell>
          <cell r="D258">
            <v>4552752.6900000004</v>
          </cell>
          <cell r="K258" t="str">
            <v>22102000 - Pagarés con Personas Físicas - Pasivos a Largo Plazo</v>
          </cell>
          <cell r="L258">
            <v>-3731.05</v>
          </cell>
          <cell r="N258">
            <v>-3731.05</v>
          </cell>
        </row>
        <row r="259">
          <cell r="B259" t="str">
            <v>__________________</v>
          </cell>
          <cell r="D259" t="str">
            <v>__________________</v>
          </cell>
          <cell r="L259" t="str">
            <v>__________________</v>
          </cell>
          <cell r="N259" t="str">
            <v>__________________</v>
          </cell>
        </row>
        <row r="260">
          <cell r="A260" t="str">
            <v>Total 22100000 - Pasivos a Largo Plazo</v>
          </cell>
          <cell r="B260">
            <v>6320957.0899999999</v>
          </cell>
          <cell r="D260">
            <v>4552752.6900000004</v>
          </cell>
          <cell r="K260" t="str">
            <v>Total 22100000 - Pasivos a Largo Plazo</v>
          </cell>
          <cell r="L260">
            <v>6731643.1799999997</v>
          </cell>
          <cell r="N260">
            <v>7369818.4199999999</v>
          </cell>
        </row>
        <row r="261">
          <cell r="B261" t="str">
            <v>- - - - - - - - - - - - -</v>
          </cell>
          <cell r="D261" t="str">
            <v>- - - - - - - - - - - - -</v>
          </cell>
          <cell r="L261" t="str">
            <v>- - - - - - - - - - - - -</v>
          </cell>
          <cell r="N261" t="str">
            <v>- - - - - - - - - - - - -</v>
          </cell>
        </row>
        <row r="262">
          <cell r="B262" t="str">
            <v>__________________</v>
          </cell>
          <cell r="D262" t="str">
            <v>__________________</v>
          </cell>
          <cell r="L262" t="str">
            <v>__________________</v>
          </cell>
          <cell r="N262" t="str">
            <v>__________________</v>
          </cell>
        </row>
        <row r="263">
          <cell r="A263" t="str">
            <v>Total 22000000 - Pasivos a Largo Plazo</v>
          </cell>
          <cell r="B263">
            <v>6320957.0899999999</v>
          </cell>
          <cell r="D263">
            <v>4552752.6900000004</v>
          </cell>
          <cell r="K263" t="str">
            <v>Total 22000000 - Pasivos a Largo Plazo</v>
          </cell>
          <cell r="L263">
            <v>6731643.1799999997</v>
          </cell>
          <cell r="N263">
            <v>7369818.4199999999</v>
          </cell>
        </row>
        <row r="264">
          <cell r="B264" t="str">
            <v>- - - - - - - - - - - - -</v>
          </cell>
          <cell r="D264" t="str">
            <v>- - - - - - - - - - - - -</v>
          </cell>
          <cell r="L264" t="str">
            <v>- - - - - - - - - - - - -</v>
          </cell>
          <cell r="N264" t="str">
            <v>- - - - - - - - - - - - -</v>
          </cell>
        </row>
        <row r="265">
          <cell r="B265" t="str">
            <v>__________________</v>
          </cell>
          <cell r="D265" t="str">
            <v>__________________</v>
          </cell>
          <cell r="L265" t="str">
            <v>__________________</v>
          </cell>
          <cell r="N265" t="str">
            <v>__________________</v>
          </cell>
        </row>
        <row r="266">
          <cell r="A266" t="str">
            <v>Total Pasivos</v>
          </cell>
          <cell r="B266">
            <v>30473379.530000001</v>
          </cell>
          <cell r="D266">
            <v>28198488.359999999</v>
          </cell>
          <cell r="K266" t="str">
            <v>Total Pasivos</v>
          </cell>
          <cell r="L266">
            <v>30116864.469999999</v>
          </cell>
          <cell r="N266">
            <v>24693219.539999999</v>
          </cell>
        </row>
        <row r="267">
          <cell r="A267" t="str">
            <v>Capital Contable</v>
          </cell>
          <cell r="B267">
            <v>2737537.97</v>
          </cell>
          <cell r="D267">
            <v>15020301.449999999</v>
          </cell>
          <cell r="K267" t="str">
            <v>Capital Contable</v>
          </cell>
          <cell r="L267">
            <v>4140478.44</v>
          </cell>
          <cell r="N267">
            <v>9161732.9600000009</v>
          </cell>
        </row>
        <row r="268">
          <cell r="B268"/>
          <cell r="D268"/>
          <cell r="L268"/>
          <cell r="N268"/>
        </row>
        <row r="269">
          <cell r="A269" t="str">
            <v>31000000 - Capital Contable</v>
          </cell>
          <cell r="B269">
            <v>8586259.1600000001</v>
          </cell>
          <cell r="D269">
            <v>17746620.530000001</v>
          </cell>
          <cell r="K269" t="str">
            <v>31000000 - Capital Contable</v>
          </cell>
          <cell r="L269">
            <v>16259652.57</v>
          </cell>
          <cell r="N269">
            <v>16782185.199999999</v>
          </cell>
        </row>
        <row r="270">
          <cell r="B270"/>
          <cell r="D270"/>
          <cell r="L270"/>
          <cell r="N270"/>
        </row>
        <row r="271">
          <cell r="A271" t="str">
            <v>31100000 - Capital Social</v>
          </cell>
          <cell r="B271">
            <v>1688873.9</v>
          </cell>
          <cell r="D271">
            <v>1688873.9</v>
          </cell>
          <cell r="K271" t="str">
            <v>31100000 - Capital Social</v>
          </cell>
          <cell r="L271">
            <v>1688873.9</v>
          </cell>
          <cell r="N271">
            <v>1688873.9</v>
          </cell>
        </row>
        <row r="272">
          <cell r="B272"/>
          <cell r="D272"/>
          <cell r="L272"/>
          <cell r="N272"/>
        </row>
        <row r="273">
          <cell r="A273" t="str">
            <v>31101000 - Capital Social</v>
          </cell>
          <cell r="B273">
            <v>1550000</v>
          </cell>
          <cell r="D273">
            <v>1550000</v>
          </cell>
          <cell r="K273" t="str">
            <v>31101000 - Capital Social</v>
          </cell>
          <cell r="L273">
            <v>1550000</v>
          </cell>
          <cell r="N273">
            <v>1550000</v>
          </cell>
        </row>
        <row r="274">
          <cell r="A274" t="str">
            <v>31103000 - Aportaciones para Futuros Aumentos de Capital</v>
          </cell>
          <cell r="B274">
            <v>138873.9</v>
          </cell>
          <cell r="D274">
            <v>138873.9</v>
          </cell>
          <cell r="K274" t="str">
            <v>31103000 - Aportaciones para Futuros Aumentos de Capital</v>
          </cell>
          <cell r="L274">
            <v>138873.9</v>
          </cell>
          <cell r="N274">
            <v>138873.9</v>
          </cell>
        </row>
        <row r="275">
          <cell r="B275"/>
          <cell r="D275"/>
          <cell r="L275"/>
          <cell r="N275"/>
        </row>
        <row r="276">
          <cell r="A276" t="str">
            <v>31103001 - Aportaciones para Aumentos de Capital</v>
          </cell>
          <cell r="B276">
            <v>138873.9</v>
          </cell>
          <cell r="D276">
            <v>138873.9</v>
          </cell>
          <cell r="K276" t="str">
            <v>31103001 - Aportaciones para Aumentos de Capital</v>
          </cell>
          <cell r="L276">
            <v>138873.9</v>
          </cell>
          <cell r="N276">
            <v>138873.9</v>
          </cell>
        </row>
        <row r="277">
          <cell r="B277" t="str">
            <v>__________________</v>
          </cell>
          <cell r="D277" t="str">
            <v>__________________</v>
          </cell>
          <cell r="L277" t="str">
            <v>__________________</v>
          </cell>
          <cell r="N277" t="str">
            <v>__________________</v>
          </cell>
        </row>
        <row r="278">
          <cell r="A278" t="str">
            <v>Total 31103000 - Aportaciones para Futuros Aumentos de Capital</v>
          </cell>
          <cell r="B278">
            <v>138873.9</v>
          </cell>
          <cell r="D278">
            <v>138873.9</v>
          </cell>
          <cell r="K278" t="str">
            <v>Total 31103000 - Aportaciones para Futuros Aumentos de Capital</v>
          </cell>
          <cell r="L278">
            <v>138873.9</v>
          </cell>
          <cell r="N278">
            <v>138873.9</v>
          </cell>
        </row>
        <row r="279">
          <cell r="B279" t="str">
            <v>- - - - - - - - - - - - -</v>
          </cell>
          <cell r="D279" t="str">
            <v>- - - - - - - - - - - - -</v>
          </cell>
          <cell r="L279" t="str">
            <v>- - - - - - - - - - - - -</v>
          </cell>
          <cell r="N279" t="str">
            <v>- - - - - - - - - - - - -</v>
          </cell>
        </row>
        <row r="280">
          <cell r="B280"/>
          <cell r="D280"/>
          <cell r="L280"/>
          <cell r="N280"/>
        </row>
        <row r="281">
          <cell r="B281" t="str">
            <v>__________________</v>
          </cell>
          <cell r="D281" t="str">
            <v>__________________</v>
          </cell>
          <cell r="L281" t="str">
            <v>__________________</v>
          </cell>
          <cell r="N281" t="str">
            <v>__________________</v>
          </cell>
        </row>
        <row r="282">
          <cell r="A282" t="str">
            <v>Total 31100000 - Capital Social</v>
          </cell>
          <cell r="B282">
            <v>1688873.9</v>
          </cell>
          <cell r="D282">
            <v>1688873.9</v>
          </cell>
          <cell r="K282" t="str">
            <v>Total 31100000 - Capital Social</v>
          </cell>
          <cell r="L282">
            <v>1688873.9</v>
          </cell>
          <cell r="N282">
            <v>1688873.9</v>
          </cell>
        </row>
        <row r="283">
          <cell r="B283" t="str">
            <v>- - - - - - - - - - - - -</v>
          </cell>
          <cell r="D283" t="str">
            <v>- - - - - - - - - - - - -</v>
          </cell>
          <cell r="L283" t="str">
            <v>- - - - - - - - - - - - -</v>
          </cell>
          <cell r="N283" t="str">
            <v>- - - - - - - - - - - - -</v>
          </cell>
        </row>
        <row r="284">
          <cell r="B284"/>
          <cell r="D284"/>
          <cell r="L284"/>
          <cell r="N284"/>
        </row>
        <row r="285">
          <cell r="A285" t="str">
            <v>31200000 - Acciones</v>
          </cell>
          <cell r="B285"/>
          <cell r="D285"/>
          <cell r="K285" t="str">
            <v>31200000 - Acciones</v>
          </cell>
          <cell r="L285"/>
          <cell r="N285"/>
        </row>
        <row r="286">
          <cell r="B286"/>
          <cell r="D286"/>
          <cell r="L286"/>
          <cell r="N286"/>
        </row>
        <row r="287">
          <cell r="B287" t="str">
            <v>__________________</v>
          </cell>
          <cell r="D287" t="str">
            <v>__________________</v>
          </cell>
          <cell r="L287" t="str">
            <v>__________________</v>
          </cell>
          <cell r="N287" t="str">
            <v>__________________</v>
          </cell>
        </row>
        <row r="288">
          <cell r="A288" t="str">
            <v>Total 31200000 - Acciones</v>
          </cell>
          <cell r="B288"/>
          <cell r="D288"/>
          <cell r="K288" t="str">
            <v>Total 31200000 - Acciones</v>
          </cell>
          <cell r="L288"/>
          <cell r="N288"/>
        </row>
        <row r="289">
          <cell r="B289" t="str">
            <v>- - - - - - - - - - - - -</v>
          </cell>
          <cell r="D289" t="str">
            <v>- - - - - - - - - - - - -</v>
          </cell>
          <cell r="L289" t="str">
            <v>- - - - - - - - - - - - -</v>
          </cell>
          <cell r="N289" t="str">
            <v>- - - - - - - - - - - - -</v>
          </cell>
        </row>
        <row r="290">
          <cell r="B290"/>
          <cell r="D290"/>
          <cell r="L290"/>
          <cell r="N290"/>
        </row>
        <row r="291">
          <cell r="A291" t="str">
            <v>31300000 - Dividendos</v>
          </cell>
          <cell r="B291"/>
          <cell r="D291"/>
          <cell r="K291" t="str">
            <v>31300000 - Dividendos</v>
          </cell>
          <cell r="L291"/>
          <cell r="N291"/>
        </row>
        <row r="292">
          <cell r="B292"/>
          <cell r="D292"/>
          <cell r="L292"/>
          <cell r="N292"/>
        </row>
        <row r="293">
          <cell r="B293" t="str">
            <v>__________________</v>
          </cell>
          <cell r="D293" t="str">
            <v>__________________</v>
          </cell>
          <cell r="L293" t="str">
            <v>__________________</v>
          </cell>
          <cell r="N293" t="str">
            <v>__________________</v>
          </cell>
        </row>
        <row r="294">
          <cell r="A294" t="str">
            <v>Total 31300000 - Dividendos</v>
          </cell>
          <cell r="B294"/>
          <cell r="D294"/>
          <cell r="K294" t="str">
            <v>Total 31300000 - Dividendos</v>
          </cell>
          <cell r="L294"/>
          <cell r="N294"/>
        </row>
        <row r="295">
          <cell r="B295" t="str">
            <v>- - - - - - - - - - - - -</v>
          </cell>
          <cell r="D295" t="str">
            <v>- - - - - - - - - - - - -</v>
          </cell>
          <cell r="L295" t="str">
            <v>- - - - - - - - - - - - -</v>
          </cell>
          <cell r="N295" t="str">
            <v>- - - - - - - - - - - - -</v>
          </cell>
        </row>
        <row r="296">
          <cell r="B296"/>
          <cell r="D296"/>
          <cell r="L296"/>
          <cell r="N296"/>
        </row>
        <row r="297">
          <cell r="A297" t="str">
            <v>31400000 - Resultados</v>
          </cell>
          <cell r="B297">
            <v>6897385.2599999998</v>
          </cell>
          <cell r="D297">
            <v>16057746.630000001</v>
          </cell>
          <cell r="K297" t="str">
            <v>31400000 - Resultados</v>
          </cell>
          <cell r="L297">
            <v>6950326.4300000016</v>
          </cell>
          <cell r="N297">
            <v>15093311.300000001</v>
          </cell>
        </row>
        <row r="298">
          <cell r="B298"/>
          <cell r="D298"/>
          <cell r="L298"/>
          <cell r="N298"/>
        </row>
        <row r="299">
          <cell r="A299" t="str">
            <v>31406000 - Resultado Ejercicio 2010</v>
          </cell>
          <cell r="B299">
            <v>1497993.88</v>
          </cell>
          <cell r="D299">
            <v>3037903.01</v>
          </cell>
          <cell r="K299" t="str">
            <v>31406000 - Resultado Ejercicio 2010</v>
          </cell>
          <cell r="L299">
            <v>1550935.05</v>
          </cell>
          <cell r="N299">
            <v>2073467.68</v>
          </cell>
        </row>
        <row r="300">
          <cell r="A300" t="str">
            <v>31407000 - Resultado Ejercicio 2011</v>
          </cell>
          <cell r="B300">
            <v>3563777.98</v>
          </cell>
          <cell r="D300">
            <v>3563777.98</v>
          </cell>
          <cell r="K300" t="str">
            <v>31407000 - Resultado Ejercicio 2011</v>
          </cell>
          <cell r="L300">
            <v>3563777.98</v>
          </cell>
          <cell r="N300">
            <v>3563777.98</v>
          </cell>
        </row>
        <row r="301">
          <cell r="A301" t="str">
            <v>31408000 - Resultado Ejercicio 2012</v>
          </cell>
          <cell r="B301">
            <v>1303634.82</v>
          </cell>
          <cell r="D301">
            <v>1303634.82</v>
          </cell>
          <cell r="K301" t="str">
            <v>31408000 - Resultado Ejercicio 2012</v>
          </cell>
          <cell r="L301">
            <v>1303634.82</v>
          </cell>
          <cell r="N301">
            <v>1303634.82</v>
          </cell>
        </row>
        <row r="302">
          <cell r="A302" t="str">
            <v>31409000 - Resultado Ejercicio 2013</v>
          </cell>
          <cell r="B302">
            <v>-1509957.48</v>
          </cell>
          <cell r="D302">
            <v>-1509957.48</v>
          </cell>
          <cell r="K302" t="str">
            <v>31409000 - Resultado Ejercicio 2013</v>
          </cell>
          <cell r="L302">
            <v>-1509957.48</v>
          </cell>
          <cell r="N302">
            <v>-1509957.48</v>
          </cell>
        </row>
        <row r="303">
          <cell r="A303" t="str">
            <v>31410000 - Resultado Ejercicio 2014</v>
          </cell>
          <cell r="B303">
            <v>1233513.3999999999</v>
          </cell>
          <cell r="D303">
            <v>1233513.3999999999</v>
          </cell>
          <cell r="K303" t="str">
            <v>31410000 - Resultado Ejercicio 2014</v>
          </cell>
          <cell r="L303">
            <v>1233513.3999999999</v>
          </cell>
          <cell r="N303">
            <v>1233513.3999999999</v>
          </cell>
        </row>
        <row r="304">
          <cell r="A304" t="str">
            <v>31420000 - Resultado Ejercicio 2015</v>
          </cell>
          <cell r="B304">
            <v>5096601.45</v>
          </cell>
          <cell r="D304">
            <v>5096601.45</v>
          </cell>
          <cell r="K304" t="str">
            <v>31420000 - Resultado Ejercicio 2015</v>
          </cell>
          <cell r="L304">
            <v>5096601.45</v>
          </cell>
          <cell r="N304">
            <v>5096601.45</v>
          </cell>
        </row>
        <row r="305">
          <cell r="A305" t="str">
            <v>31430000 - Resultado Ejercicio 2016</v>
          </cell>
          <cell r="B305">
            <v>6264494.8399999999</v>
          </cell>
          <cell r="D305">
            <v>6264494.8399999999</v>
          </cell>
          <cell r="K305" t="str">
            <v>31430000 - Resultado Ejercicio 2016</v>
          </cell>
          <cell r="L305">
            <v>6264494.8399999999</v>
          </cell>
          <cell r="N305">
            <v>6264494.8399999999</v>
          </cell>
        </row>
        <row r="306">
          <cell r="A306" t="str">
            <v>31440000 - Resultado Ejercicio 2017</v>
          </cell>
          <cell r="B306">
            <v>-2932221.39</v>
          </cell>
          <cell r="D306">
            <v>-2932221.39</v>
          </cell>
          <cell r="K306" t="str">
            <v>31440000 - Resultado Ejercicio 2017</v>
          </cell>
          <cell r="L306">
            <v>-2932221.39</v>
          </cell>
          <cell r="N306">
            <v>-2932221.39</v>
          </cell>
        </row>
        <row r="307">
          <cell r="A307" t="str">
            <v>31450000 - Resultado Ejercicio 2018</v>
          </cell>
          <cell r="B307">
            <v>-7620452.2400000002</v>
          </cell>
          <cell r="D307"/>
          <cell r="K307" t="str">
            <v>31450000 - Resultado Ejercicio 2018</v>
          </cell>
          <cell r="L307">
            <v>-7620452.2400000002</v>
          </cell>
          <cell r="N307"/>
        </row>
        <row r="308">
          <cell r="B308" t="str">
            <v>__________________</v>
          </cell>
          <cell r="D308" t="str">
            <v>__________________</v>
          </cell>
          <cell r="L308" t="str">
            <v>__________________</v>
          </cell>
          <cell r="N308" t="str">
            <v>__________________</v>
          </cell>
        </row>
        <row r="309">
          <cell r="A309" t="str">
            <v>Total 31400000 - Resultados</v>
          </cell>
          <cell r="B309">
            <v>6897385.2599999998</v>
          </cell>
          <cell r="D309">
            <v>16057746.630000001</v>
          </cell>
          <cell r="K309" t="str">
            <v>Total 31400000 - Resultados</v>
          </cell>
          <cell r="L309">
            <v>6950326.4300000016</v>
          </cell>
          <cell r="N309">
            <v>15093311.300000001</v>
          </cell>
        </row>
        <row r="310">
          <cell r="B310" t="str">
            <v>- - - - - - - - - - - - -</v>
          </cell>
          <cell r="D310" t="str">
            <v>- - - - - - - - - - - - -</v>
          </cell>
          <cell r="L310" t="str">
            <v>- - - - - - - - - - - - -</v>
          </cell>
          <cell r="N310" t="str">
            <v>- - - - - - - - - - - - -</v>
          </cell>
        </row>
        <row r="311">
          <cell r="B311" t="str">
            <v>__________________</v>
          </cell>
          <cell r="D311" t="str">
            <v>__________________</v>
          </cell>
          <cell r="L311" t="str">
            <v>__________________</v>
          </cell>
          <cell r="N311" t="str">
            <v>__________________</v>
          </cell>
        </row>
        <row r="312">
          <cell r="A312" t="str">
            <v>Total 31000000 - Capital Contable</v>
          </cell>
          <cell r="B312">
            <v>8586259.1600000001</v>
          </cell>
          <cell r="D312">
            <v>17746620.530000001</v>
          </cell>
          <cell r="K312" t="str">
            <v>Total 31000000 - Capital Contable</v>
          </cell>
          <cell r="L312">
            <v>16259652.57</v>
          </cell>
          <cell r="N312">
            <v>16782185.199999999</v>
          </cell>
        </row>
        <row r="313">
          <cell r="B313" t="str">
            <v>- - - - - - - - - - - - -</v>
          </cell>
          <cell r="D313" t="str">
            <v>- - - - - - - - - - - - -</v>
          </cell>
          <cell r="N313" t="str">
            <v>- - - - - - - - - - - - -</v>
          </cell>
        </row>
        <row r="314">
          <cell r="A314" t="str">
            <v>Período ganancias</v>
          </cell>
          <cell r="B314">
            <v>-5848721.1900000004</v>
          </cell>
          <cell r="D314">
            <v>-2726319.08</v>
          </cell>
          <cell r="N314">
            <v>-7620452.2400000002</v>
          </cell>
        </row>
        <row r="315">
          <cell r="B315" t="str">
            <v>__________________</v>
          </cell>
          <cell r="D315" t="str">
            <v>__________________</v>
          </cell>
          <cell r="N315" t="str">
            <v>__________________</v>
          </cell>
        </row>
        <row r="316">
          <cell r="A316" t="str">
            <v>Total Capital Contable</v>
          </cell>
          <cell r="B316">
            <v>2737537.97</v>
          </cell>
          <cell r="D316">
            <v>15020301.449999999</v>
          </cell>
          <cell r="N316">
            <v>9161732.9600000009</v>
          </cell>
        </row>
        <row r="317">
          <cell r="B317" t="str">
            <v>__________________</v>
          </cell>
          <cell r="D317" t="str">
            <v>__________________</v>
          </cell>
          <cell r="N317" t="str">
            <v>__________________</v>
          </cell>
        </row>
        <row r="318">
          <cell r="B318">
            <v>33210917.5</v>
          </cell>
          <cell r="D318">
            <v>43218789.810000002</v>
          </cell>
          <cell r="N318">
            <v>33854952.5</v>
          </cell>
        </row>
        <row r="319">
          <cell r="B319" t="str">
            <v>=============</v>
          </cell>
          <cell r="D319" t="str">
            <v>=============</v>
          </cell>
          <cell r="N319" t="str">
            <v>=============</v>
          </cell>
        </row>
        <row r="320">
          <cell r="B320"/>
          <cell r="D320"/>
          <cell r="N320"/>
        </row>
        <row r="321">
          <cell r="B321"/>
          <cell r="D321"/>
          <cell r="N321"/>
        </row>
        <row r="322">
          <cell r="N322"/>
        </row>
      </sheetData>
      <sheetData sheetId="1">
        <row r="4">
          <cell r="A4" t="str">
            <v>41000000 - INGRESOS</v>
          </cell>
          <cell r="B4">
            <v>17386783.420000002</v>
          </cell>
          <cell r="D4">
            <v>32843216.899999999</v>
          </cell>
          <cell r="L4" t="str">
            <v>41000000 - INGRESOS</v>
          </cell>
          <cell r="M4">
            <v>11540223.68</v>
          </cell>
          <cell r="O4">
            <v>86775024.269999996</v>
          </cell>
        </row>
        <row r="5">
          <cell r="B5"/>
          <cell r="D5"/>
          <cell r="M5"/>
          <cell r="O5"/>
        </row>
        <row r="6">
          <cell r="A6" t="str">
            <v>41100000 - Comercializadora</v>
          </cell>
          <cell r="B6">
            <v>4895169.6500000004</v>
          </cell>
          <cell r="D6">
            <v>15806015.390000001</v>
          </cell>
          <cell r="L6" t="str">
            <v>41100000 - Comercializadora</v>
          </cell>
          <cell r="M6">
            <v>3364498.72</v>
          </cell>
          <cell r="O6">
            <v>33988864.039999999</v>
          </cell>
        </row>
        <row r="7">
          <cell r="B7"/>
          <cell r="D7"/>
          <cell r="M7"/>
          <cell r="O7"/>
        </row>
        <row r="8">
          <cell r="A8" t="str">
            <v>41101000 - Venta de equipo a mayoristas</v>
          </cell>
          <cell r="B8">
            <v>4946314.51</v>
          </cell>
          <cell r="D8">
            <v>15806228.640000001</v>
          </cell>
          <cell r="L8" t="str">
            <v>41101000 - Venta de equipo a mayoristas</v>
          </cell>
          <cell r="M8">
            <v>3415643.58</v>
          </cell>
          <cell r="O8">
            <v>34021752.109999999</v>
          </cell>
        </row>
        <row r="9">
          <cell r="A9" t="str">
            <v>41103000 - Devoluciones mayoristas</v>
          </cell>
          <cell r="B9"/>
          <cell r="D9"/>
          <cell r="L9" t="str">
            <v>41103000 - Devoluciones mayoristas</v>
          </cell>
          <cell r="M9"/>
          <cell r="O9"/>
        </row>
        <row r="10">
          <cell r="A10" t="str">
            <v>41104000 - Garantías y descuentos mayoristas</v>
          </cell>
          <cell r="B10">
            <v>-51144.86</v>
          </cell>
          <cell r="D10">
            <v>-213.25</v>
          </cell>
          <cell r="L10" t="str">
            <v>41104000 - Garantías y descuentos mayoristas</v>
          </cell>
          <cell r="M10">
            <v>-51144.86</v>
          </cell>
          <cell r="O10">
            <v>-32888.07</v>
          </cell>
        </row>
        <row r="11">
          <cell r="B11" t="str">
            <v>__________________</v>
          </cell>
          <cell r="D11" t="str">
            <v>__________________</v>
          </cell>
          <cell r="M11" t="str">
            <v>__________________</v>
          </cell>
          <cell r="O11" t="str">
            <v>__________________</v>
          </cell>
        </row>
        <row r="12">
          <cell r="A12" t="str">
            <v>Total 41100000 - Comercializadora</v>
          </cell>
          <cell r="B12">
            <v>4895169.6500000004</v>
          </cell>
          <cell r="D12">
            <v>15806015.390000001</v>
          </cell>
          <cell r="L12" t="str">
            <v>Total 41100000 - Comercializadora</v>
          </cell>
          <cell r="M12">
            <v>3364498.72</v>
          </cell>
          <cell r="O12">
            <v>33988864.039999999</v>
          </cell>
        </row>
        <row r="13">
          <cell r="B13" t="str">
            <v>- - - - - - - - - - - - -</v>
          </cell>
          <cell r="D13" t="str">
            <v>- - - - - - - - - - - - -</v>
          </cell>
          <cell r="M13" t="str">
            <v>- - - - - - - - - - - - -</v>
          </cell>
          <cell r="O13" t="str">
            <v>- - - - - - - - - - - - -</v>
          </cell>
        </row>
        <row r="14">
          <cell r="B14"/>
          <cell r="D14"/>
          <cell r="M14"/>
          <cell r="O14"/>
        </row>
        <row r="15">
          <cell r="A15" t="str">
            <v>41700000 - Tienda Bolivar 64</v>
          </cell>
          <cell r="B15">
            <v>935790.71</v>
          </cell>
          <cell r="D15">
            <v>624115.12</v>
          </cell>
          <cell r="L15" t="str">
            <v>41700000 - Tienda Bolivar 64</v>
          </cell>
          <cell r="M15">
            <v>498842.1</v>
          </cell>
          <cell r="O15">
            <v>2136653.81</v>
          </cell>
        </row>
        <row r="16">
          <cell r="B16"/>
          <cell r="D16"/>
          <cell r="M16"/>
          <cell r="O16"/>
        </row>
        <row r="17">
          <cell r="A17" t="str">
            <v>41701000 - Venta de equipo Bolivar 64</v>
          </cell>
          <cell r="B17">
            <v>935790.71</v>
          </cell>
          <cell r="D17">
            <v>624115.12</v>
          </cell>
          <cell r="L17" t="str">
            <v>41701000 - Venta de equipo Bolivar 64</v>
          </cell>
          <cell r="M17">
            <v>498842.1</v>
          </cell>
          <cell r="O17">
            <v>2136653.81</v>
          </cell>
        </row>
        <row r="18">
          <cell r="A18" t="str">
            <v>41703000 - Garantías y descuentos Bolivar 64</v>
          </cell>
          <cell r="B18"/>
          <cell r="D18"/>
          <cell r="L18" t="str">
            <v>41703000 - Garantías y descuentos Bolivar 64</v>
          </cell>
          <cell r="M18"/>
          <cell r="O18"/>
        </row>
        <row r="19">
          <cell r="B19" t="str">
            <v>__________________</v>
          </cell>
          <cell r="D19" t="str">
            <v>__________________</v>
          </cell>
          <cell r="M19" t="str">
            <v>__________________</v>
          </cell>
          <cell r="O19" t="str">
            <v>__________________</v>
          </cell>
        </row>
        <row r="20">
          <cell r="A20" t="str">
            <v>Total 41700000 - Tienda Bolivar 64</v>
          </cell>
          <cell r="B20">
            <v>935790.71</v>
          </cell>
          <cell r="D20">
            <v>624115.12</v>
          </cell>
          <cell r="L20" t="str">
            <v>Total 41700000 - Tienda Bolivar 64</v>
          </cell>
          <cell r="M20">
            <v>498842.1</v>
          </cell>
          <cell r="O20">
            <v>2136653.81</v>
          </cell>
        </row>
        <row r="21">
          <cell r="B21" t="str">
            <v>- - - - - - - - - - - - -</v>
          </cell>
          <cell r="D21" t="str">
            <v>- - - - - - - - - - - - -</v>
          </cell>
          <cell r="M21" t="str">
            <v>- - - - - - - - - - - - -</v>
          </cell>
          <cell r="O21" t="str">
            <v>- - - - - - - - - - - - -</v>
          </cell>
        </row>
        <row r="22">
          <cell r="B22"/>
          <cell r="D22"/>
          <cell r="M22"/>
          <cell r="O22"/>
        </row>
        <row r="23">
          <cell r="A23" t="str">
            <v>42000000 - Tienda Bolivar 96</v>
          </cell>
          <cell r="B23">
            <v>5073365.5999999996</v>
          </cell>
          <cell r="D23">
            <v>6270382.75</v>
          </cell>
          <cell r="L23" t="str">
            <v>42000000 - Tienda Bolivar 96</v>
          </cell>
          <cell r="M23">
            <v>3341663.63</v>
          </cell>
          <cell r="O23">
            <v>22847267.690000001</v>
          </cell>
        </row>
        <row r="24">
          <cell r="B24"/>
          <cell r="D24"/>
          <cell r="M24"/>
          <cell r="O24"/>
        </row>
        <row r="25">
          <cell r="A25" t="str">
            <v>42001000 - Venta equipo de Bolivar 96</v>
          </cell>
          <cell r="B25">
            <v>5073365.5999999996</v>
          </cell>
          <cell r="D25">
            <v>6270382.75</v>
          </cell>
          <cell r="L25" t="str">
            <v>42001000 - Venta equipo de Bolivar 96</v>
          </cell>
          <cell r="M25">
            <v>3341663.63</v>
          </cell>
          <cell r="O25">
            <v>22847267.690000001</v>
          </cell>
        </row>
        <row r="26">
          <cell r="A26" t="str">
            <v>42002000 - Devoluciones Bolivar 96</v>
          </cell>
          <cell r="B26"/>
          <cell r="D26"/>
          <cell r="L26" t="str">
            <v>42002000 - Devoluciones Bolivar 96</v>
          </cell>
          <cell r="M26"/>
          <cell r="O26"/>
        </row>
        <row r="27">
          <cell r="A27" t="str">
            <v>42003000 - Garantías y descuentos Bolivar 96</v>
          </cell>
          <cell r="B27"/>
          <cell r="D27"/>
          <cell r="L27" t="str">
            <v>42003000 - Garantías y descuentos Bolivar 96</v>
          </cell>
          <cell r="M27"/>
          <cell r="O27"/>
        </row>
        <row r="28">
          <cell r="B28" t="str">
            <v>__________________</v>
          </cell>
          <cell r="D28" t="str">
            <v>__________________</v>
          </cell>
          <cell r="M28" t="str">
            <v>__________________</v>
          </cell>
          <cell r="O28" t="str">
            <v>__________________</v>
          </cell>
        </row>
        <row r="29">
          <cell r="A29" t="str">
            <v>Total 42000000 - Tienda Bolivar 96</v>
          </cell>
          <cell r="B29">
            <v>5073365.5999999996</v>
          </cell>
          <cell r="D29">
            <v>6270382.75</v>
          </cell>
          <cell r="L29" t="str">
            <v>Total 42000000 - Tienda Bolivar 96</v>
          </cell>
          <cell r="M29">
            <v>3341663.63</v>
          </cell>
          <cell r="O29">
            <v>22847267.690000001</v>
          </cell>
        </row>
        <row r="30">
          <cell r="B30" t="str">
            <v>- - - - - - - - - - - - -</v>
          </cell>
          <cell r="D30" t="str">
            <v>- - - - - - - - - - - - -</v>
          </cell>
          <cell r="M30" t="str">
            <v>- - - - - - - - - - - - -</v>
          </cell>
          <cell r="O30" t="str">
            <v>- - - - - - - - - - - - -</v>
          </cell>
        </row>
        <row r="31">
          <cell r="B31"/>
          <cell r="D31"/>
          <cell r="M31"/>
          <cell r="O31"/>
        </row>
        <row r="32">
          <cell r="A32" t="str">
            <v>41800000 - Tienda Perisur</v>
          </cell>
          <cell r="B32">
            <v>2159487.09</v>
          </cell>
          <cell r="D32">
            <v>830276.79</v>
          </cell>
          <cell r="L32" t="str">
            <v>41800000 - Tienda Perisur</v>
          </cell>
          <cell r="M32">
            <v>1162147.8</v>
          </cell>
          <cell r="O32">
            <v>2953831.6</v>
          </cell>
        </row>
        <row r="33">
          <cell r="B33"/>
          <cell r="D33"/>
          <cell r="M33"/>
          <cell r="O33"/>
        </row>
        <row r="34">
          <cell r="A34" t="str">
            <v>41801000 - Venta equipo perisur</v>
          </cell>
          <cell r="B34">
            <v>2159487.09</v>
          </cell>
          <cell r="D34">
            <v>830276.79</v>
          </cell>
          <cell r="L34" t="str">
            <v>41801000 - Venta equipo perisur</v>
          </cell>
          <cell r="M34">
            <v>1162147.8</v>
          </cell>
          <cell r="O34">
            <v>2953831.6</v>
          </cell>
        </row>
        <row r="35">
          <cell r="A35" t="str">
            <v>41803000 - Garantías y descuentos</v>
          </cell>
          <cell r="B35"/>
          <cell r="D35"/>
          <cell r="L35" t="str">
            <v>41803000 - Garantías y descuentos</v>
          </cell>
          <cell r="M35"/>
          <cell r="O35"/>
        </row>
        <row r="36">
          <cell r="B36" t="str">
            <v>__________________</v>
          </cell>
          <cell r="D36" t="str">
            <v>__________________</v>
          </cell>
          <cell r="M36" t="str">
            <v>__________________</v>
          </cell>
          <cell r="O36" t="str">
            <v>__________________</v>
          </cell>
        </row>
        <row r="37">
          <cell r="A37" t="str">
            <v>Total 41800000 - Tienda Perisur</v>
          </cell>
          <cell r="B37">
            <v>2159487.09</v>
          </cell>
          <cell r="D37">
            <v>830276.79</v>
          </cell>
          <cell r="L37" t="str">
            <v>Total 41800000 - Tienda Perisur</v>
          </cell>
          <cell r="M37">
            <v>1162147.8</v>
          </cell>
          <cell r="O37">
            <v>2953831.6</v>
          </cell>
        </row>
        <row r="38">
          <cell r="B38" t="str">
            <v>- - - - - - - - - - - - -</v>
          </cell>
          <cell r="D38" t="str">
            <v>- - - - - - - - - - - - -</v>
          </cell>
          <cell r="M38" t="str">
            <v>- - - - - - - - - - - - -</v>
          </cell>
          <cell r="O38" t="str">
            <v>- - - - - - - - - - - - -</v>
          </cell>
        </row>
        <row r="39">
          <cell r="B39"/>
          <cell r="D39"/>
          <cell r="M39"/>
          <cell r="O39"/>
        </row>
        <row r="40">
          <cell r="A40" t="str">
            <v>42100000 - Tienda Puebla</v>
          </cell>
          <cell r="B40">
            <v>1658756.46</v>
          </cell>
          <cell r="D40">
            <v>1049092.8899999999</v>
          </cell>
          <cell r="L40" t="str">
            <v>42100000 - Tienda Puebla</v>
          </cell>
          <cell r="M40">
            <v>868595.41</v>
          </cell>
          <cell r="O40">
            <v>4254206.05</v>
          </cell>
        </row>
        <row r="41">
          <cell r="B41"/>
          <cell r="D41"/>
          <cell r="M41"/>
          <cell r="O41"/>
        </row>
        <row r="42">
          <cell r="A42" t="str">
            <v>42101000 - Venta equipo Puebla</v>
          </cell>
          <cell r="B42">
            <v>1658756.46</v>
          </cell>
          <cell r="D42">
            <v>1049092.8899999999</v>
          </cell>
          <cell r="L42" t="str">
            <v>42101000 - Venta equipo Puebla</v>
          </cell>
          <cell r="M42">
            <v>868595.41</v>
          </cell>
          <cell r="O42">
            <v>4254206.05</v>
          </cell>
        </row>
        <row r="43">
          <cell r="B43" t="str">
            <v>__________________</v>
          </cell>
          <cell r="D43" t="str">
            <v>__________________</v>
          </cell>
          <cell r="M43" t="str">
            <v>__________________</v>
          </cell>
          <cell r="O43" t="str">
            <v>__________________</v>
          </cell>
        </row>
        <row r="44">
          <cell r="A44" t="str">
            <v>Total 42100000 - Tienda Puebla</v>
          </cell>
          <cell r="B44">
            <v>1658756.46</v>
          </cell>
          <cell r="D44">
            <v>1049092.8899999999</v>
          </cell>
          <cell r="L44" t="str">
            <v>Total 42100000 - Tienda Puebla</v>
          </cell>
          <cell r="M44">
            <v>868595.41</v>
          </cell>
          <cell r="O44">
            <v>4254206.05</v>
          </cell>
        </row>
        <row r="45">
          <cell r="B45" t="str">
            <v>- - - - - - - - - - - - -</v>
          </cell>
          <cell r="D45" t="str">
            <v>- - - - - - - - - - - - -</v>
          </cell>
          <cell r="M45" t="str">
            <v>- - - - - - - - - - - - -</v>
          </cell>
          <cell r="O45" t="str">
            <v>- - - - - - - - - - - - -</v>
          </cell>
        </row>
        <row r="46">
          <cell r="B46"/>
          <cell r="D46"/>
          <cell r="M46"/>
          <cell r="O46"/>
        </row>
        <row r="47">
          <cell r="A47" t="str">
            <v>42200000 - Tienda Cancún</v>
          </cell>
          <cell r="B47">
            <v>666879</v>
          </cell>
          <cell r="D47">
            <v>1955582.48</v>
          </cell>
          <cell r="L47" t="str">
            <v>42200000 - Tienda Cancún</v>
          </cell>
          <cell r="M47">
            <v>507731.24</v>
          </cell>
          <cell r="O47">
            <v>3298743.79</v>
          </cell>
        </row>
        <row r="48">
          <cell r="B48"/>
          <cell r="D48"/>
          <cell r="M48"/>
          <cell r="O48"/>
        </row>
        <row r="49">
          <cell r="A49" t="str">
            <v>42201000 - Ventas equipo Cancún</v>
          </cell>
          <cell r="B49">
            <v>666879</v>
          </cell>
          <cell r="D49">
            <v>1955582.48</v>
          </cell>
          <cell r="L49" t="str">
            <v>42201000 - Ventas equipo Cancún</v>
          </cell>
          <cell r="M49">
            <v>507731.24</v>
          </cell>
          <cell r="O49">
            <v>3298743.79</v>
          </cell>
        </row>
        <row r="50">
          <cell r="B50" t="str">
            <v>__________________</v>
          </cell>
          <cell r="D50" t="str">
            <v>__________________</v>
          </cell>
          <cell r="M50" t="str">
            <v>__________________</v>
          </cell>
          <cell r="O50" t="str">
            <v>__________________</v>
          </cell>
        </row>
        <row r="51">
          <cell r="A51" t="str">
            <v>Total 42200000 - Tienda Cancún</v>
          </cell>
          <cell r="B51">
            <v>666879</v>
          </cell>
          <cell r="D51">
            <v>1955582.48</v>
          </cell>
          <cell r="L51" t="str">
            <v>Total 42200000 - Tienda Cancún</v>
          </cell>
          <cell r="M51">
            <v>507731.24</v>
          </cell>
          <cell r="O51">
            <v>3298743.79</v>
          </cell>
        </row>
        <row r="52">
          <cell r="B52" t="str">
            <v>- - - - - - - - - - - - -</v>
          </cell>
          <cell r="D52" t="str">
            <v>- - - - - - - - - - - - -</v>
          </cell>
          <cell r="M52" t="str">
            <v>- - - - - - - - - - - - -</v>
          </cell>
          <cell r="O52" t="str">
            <v>- - - - - - - - - - - - -</v>
          </cell>
        </row>
        <row r="53">
          <cell r="B53"/>
          <cell r="D53"/>
          <cell r="M53"/>
          <cell r="O53"/>
        </row>
        <row r="54">
          <cell r="A54" t="str">
            <v>41200000 - Sonus</v>
          </cell>
          <cell r="B54"/>
          <cell r="D54"/>
          <cell r="L54" t="str">
            <v>41200000 - Sonus</v>
          </cell>
          <cell r="M54"/>
          <cell r="O54"/>
        </row>
        <row r="55">
          <cell r="B55"/>
          <cell r="D55"/>
          <cell r="M55"/>
          <cell r="O55"/>
        </row>
        <row r="56">
          <cell r="A56" t="str">
            <v>41201000 - Renta de equipo</v>
          </cell>
          <cell r="B56"/>
          <cell r="D56"/>
          <cell r="L56" t="str">
            <v>41201000 - Renta de equipo</v>
          </cell>
          <cell r="M56"/>
          <cell r="O56"/>
        </row>
        <row r="57">
          <cell r="A57" t="str">
            <v>41203000 - Garantías y Descuentos renta</v>
          </cell>
          <cell r="B57"/>
          <cell r="D57"/>
          <cell r="L57" t="str">
            <v>41203000 - Garantías y Descuentos renta</v>
          </cell>
          <cell r="M57"/>
          <cell r="O57"/>
        </row>
        <row r="58">
          <cell r="B58" t="str">
            <v>__________________</v>
          </cell>
          <cell r="D58" t="str">
            <v>__________________</v>
          </cell>
          <cell r="M58" t="str">
            <v>__________________</v>
          </cell>
          <cell r="O58" t="str">
            <v>__________________</v>
          </cell>
        </row>
        <row r="59">
          <cell r="A59" t="str">
            <v>Total 41200000 - Sonus</v>
          </cell>
          <cell r="B59"/>
          <cell r="D59"/>
          <cell r="L59" t="str">
            <v>Total 41200000 - Sonus</v>
          </cell>
          <cell r="M59"/>
          <cell r="O59"/>
        </row>
        <row r="60">
          <cell r="B60" t="str">
            <v>- - - - - - - - - - - - -</v>
          </cell>
          <cell r="D60" t="str">
            <v>- - - - - - - - - - - - -</v>
          </cell>
          <cell r="M60" t="str">
            <v>- - - - - - - - - - - - -</v>
          </cell>
          <cell r="O60" t="str">
            <v>- - - - - - - - - - - - -</v>
          </cell>
        </row>
        <row r="61">
          <cell r="B61"/>
          <cell r="D61"/>
          <cell r="M61"/>
          <cell r="O61"/>
        </row>
        <row r="62">
          <cell r="A62" t="str">
            <v>41300000 - Refacciones</v>
          </cell>
          <cell r="B62">
            <v>473694.86</v>
          </cell>
          <cell r="D62">
            <v>1046684.82</v>
          </cell>
          <cell r="L62" t="str">
            <v>41300000 - Refacciones</v>
          </cell>
          <cell r="M62">
            <v>311328.02</v>
          </cell>
          <cell r="O62">
            <v>2618761.35</v>
          </cell>
        </row>
        <row r="63">
          <cell r="B63"/>
          <cell r="D63"/>
          <cell r="M63"/>
          <cell r="O63"/>
        </row>
        <row r="64">
          <cell r="A64" t="str">
            <v>41301000 - Venta de refacciones</v>
          </cell>
          <cell r="B64">
            <v>535178.51</v>
          </cell>
          <cell r="D64">
            <v>1090126.28</v>
          </cell>
          <cell r="L64" t="str">
            <v>41301000 - Venta de refacciones</v>
          </cell>
          <cell r="M64">
            <v>334576.24</v>
          </cell>
          <cell r="O64">
            <v>2780733.49</v>
          </cell>
        </row>
        <row r="65">
          <cell r="A65" t="str">
            <v>41303000 - Garantías y descuentos Refacciones</v>
          </cell>
          <cell r="B65">
            <v>-61483.65</v>
          </cell>
          <cell r="D65">
            <v>-43441.46</v>
          </cell>
          <cell r="L65" t="str">
            <v>41303000 - Garantías y descuentos Refacciones</v>
          </cell>
          <cell r="M65">
            <v>-23248.22</v>
          </cell>
          <cell r="O65">
            <v>-161972.14000000001</v>
          </cell>
        </row>
        <row r="66">
          <cell r="B66" t="str">
            <v>__________________</v>
          </cell>
          <cell r="D66" t="str">
            <v>__________________</v>
          </cell>
          <cell r="M66" t="str">
            <v>__________________</v>
          </cell>
          <cell r="O66" t="str">
            <v>__________________</v>
          </cell>
        </row>
        <row r="67">
          <cell r="A67" t="str">
            <v>Total 41300000 - Refacciones</v>
          </cell>
          <cell r="B67">
            <v>473694.86</v>
          </cell>
          <cell r="D67">
            <v>1046684.82</v>
          </cell>
          <cell r="L67" t="str">
            <v>Total 41300000 - Refacciones</v>
          </cell>
          <cell r="M67">
            <v>311328.02</v>
          </cell>
          <cell r="O67">
            <v>2618761.35</v>
          </cell>
        </row>
        <row r="68">
          <cell r="B68" t="str">
            <v>- - - - - - - - - - - - -</v>
          </cell>
          <cell r="D68" t="str">
            <v>- - - - - - - - - - - - -</v>
          </cell>
          <cell r="M68" t="str">
            <v>- - - - - - - - - - - - -</v>
          </cell>
          <cell r="O68" t="str">
            <v>- - - - - - - - - - - - -</v>
          </cell>
        </row>
        <row r="69">
          <cell r="B69"/>
          <cell r="D69"/>
          <cell r="M69"/>
          <cell r="O69"/>
        </row>
        <row r="70">
          <cell r="A70" t="str">
            <v>41600000 - Servicio</v>
          </cell>
          <cell r="B70">
            <v>152854.29</v>
          </cell>
          <cell r="D70">
            <v>251609.67</v>
          </cell>
          <cell r="L70" t="str">
            <v>41600000 - Servicio</v>
          </cell>
          <cell r="M70">
            <v>127672.44</v>
          </cell>
          <cell r="O70">
            <v>683344</v>
          </cell>
        </row>
        <row r="71">
          <cell r="B71"/>
          <cell r="D71"/>
          <cell r="M71"/>
          <cell r="O71"/>
        </row>
        <row r="72">
          <cell r="A72" t="str">
            <v>41302000 - Mano de obra</v>
          </cell>
          <cell r="B72">
            <v>152854.29</v>
          </cell>
          <cell r="D72">
            <v>251609.67</v>
          </cell>
          <cell r="L72" t="str">
            <v>41302000 - Mano de obra</v>
          </cell>
          <cell r="M72">
            <v>127672.44</v>
          </cell>
          <cell r="O72">
            <v>684260.38</v>
          </cell>
        </row>
        <row r="73">
          <cell r="A73" t="str">
            <v>41304000 - Garantías y descuentos servicio</v>
          </cell>
          <cell r="B73"/>
          <cell r="D73"/>
          <cell r="L73" t="str">
            <v>41304000 - Garantías y descuentos servicio</v>
          </cell>
          <cell r="M73"/>
          <cell r="O73">
            <v>-916.38</v>
          </cell>
        </row>
        <row r="74">
          <cell r="B74" t="str">
            <v>__________________</v>
          </cell>
          <cell r="D74" t="str">
            <v>__________________</v>
          </cell>
          <cell r="M74" t="str">
            <v>__________________</v>
          </cell>
          <cell r="O74" t="str">
            <v>__________________</v>
          </cell>
        </row>
        <row r="75">
          <cell r="A75" t="str">
            <v>Total 41600000 - Servicio</v>
          </cell>
          <cell r="B75">
            <v>152854.29</v>
          </cell>
          <cell r="D75">
            <v>251609.67</v>
          </cell>
          <cell r="L75" t="str">
            <v>Total 41600000 - Servicio</v>
          </cell>
          <cell r="M75">
            <v>127672.44</v>
          </cell>
          <cell r="O75">
            <v>683344</v>
          </cell>
        </row>
        <row r="76">
          <cell r="B76" t="str">
            <v>- - - - - - - - - - - - -</v>
          </cell>
          <cell r="D76" t="str">
            <v>- - - - - - - - - - - - -</v>
          </cell>
          <cell r="M76" t="str">
            <v>- - - - - - - - - - - - -</v>
          </cell>
          <cell r="O76" t="str">
            <v>- - - - - - - - - - - - -</v>
          </cell>
        </row>
        <row r="77">
          <cell r="B77"/>
          <cell r="D77"/>
          <cell r="M77"/>
          <cell r="O77"/>
        </row>
        <row r="78">
          <cell r="A78" t="str">
            <v>41900000 - d&amp;b audiotechnik</v>
          </cell>
          <cell r="B78">
            <v>1166856.92</v>
          </cell>
          <cell r="D78">
            <v>3493268.29</v>
          </cell>
          <cell r="L78" t="str">
            <v>41900000 - d&amp;b audiotechnik</v>
          </cell>
          <cell r="M78">
            <v>1166856.92</v>
          </cell>
          <cell r="O78">
            <v>12607051.18</v>
          </cell>
        </row>
        <row r="79">
          <cell r="B79"/>
          <cell r="D79"/>
          <cell r="M79"/>
          <cell r="O79"/>
        </row>
        <row r="80">
          <cell r="A80" t="str">
            <v>41901000 - Venta de equipo d&amp;b</v>
          </cell>
          <cell r="B80">
            <v>1166856.92</v>
          </cell>
          <cell r="D80">
            <v>3493268.29</v>
          </cell>
          <cell r="L80" t="str">
            <v>41901000 - Venta de equipo d&amp;b</v>
          </cell>
          <cell r="M80">
            <v>1166856.92</v>
          </cell>
          <cell r="O80">
            <v>12607051.18</v>
          </cell>
        </row>
        <row r="81">
          <cell r="A81" t="str">
            <v>41902000 - Devoluciones d&amp;b</v>
          </cell>
          <cell r="B81"/>
          <cell r="D81"/>
          <cell r="L81" t="str">
            <v>41902000 - Devoluciones d&amp;b</v>
          </cell>
          <cell r="M81"/>
          <cell r="O81"/>
        </row>
        <row r="82">
          <cell r="A82" t="str">
            <v>41903000 - Garantías y descuentos d&amp;b</v>
          </cell>
          <cell r="B82"/>
          <cell r="D82"/>
          <cell r="L82" t="str">
            <v>41903000 - Garantías y descuentos d&amp;b</v>
          </cell>
          <cell r="M82"/>
          <cell r="O82"/>
        </row>
        <row r="83">
          <cell r="B83" t="str">
            <v>__________________</v>
          </cell>
          <cell r="D83" t="str">
            <v>__________________</v>
          </cell>
          <cell r="M83" t="str">
            <v>__________________</v>
          </cell>
          <cell r="O83" t="str">
            <v>__________________</v>
          </cell>
        </row>
        <row r="84">
          <cell r="A84" t="str">
            <v>Total 41900000 - d&amp;b audiotechnik</v>
          </cell>
          <cell r="B84">
            <v>1166856.92</v>
          </cell>
          <cell r="D84">
            <v>3493268.29</v>
          </cell>
          <cell r="L84" t="str">
            <v>Total 41900000 - d&amp;b audiotechnik</v>
          </cell>
          <cell r="M84">
            <v>1166856.92</v>
          </cell>
          <cell r="O84">
            <v>12607051.18</v>
          </cell>
        </row>
        <row r="85">
          <cell r="B85" t="str">
            <v>- - - - - - - - - - - - -</v>
          </cell>
          <cell r="D85" t="str">
            <v>- - - - - - - - - - - - -</v>
          </cell>
          <cell r="M85" t="str">
            <v>- - - - - - - - - - - - -</v>
          </cell>
          <cell r="O85" t="str">
            <v>- - - - - - - - - - - - -</v>
          </cell>
        </row>
        <row r="86">
          <cell r="B86"/>
          <cell r="D86"/>
          <cell r="M86"/>
          <cell r="O86"/>
        </row>
        <row r="87">
          <cell r="A87" t="str">
            <v>41400000 - Ventas en el extranjero</v>
          </cell>
          <cell r="B87">
            <v>96268.15</v>
          </cell>
          <cell r="D87">
            <v>4997.42</v>
          </cell>
          <cell r="L87" t="str">
            <v>41400000 - Ventas en el extranjero</v>
          </cell>
          <cell r="M87">
            <v>96268.15</v>
          </cell>
          <cell r="O87">
            <v>35911.21</v>
          </cell>
        </row>
        <row r="88">
          <cell r="B88"/>
          <cell r="D88"/>
          <cell r="M88"/>
          <cell r="O88"/>
        </row>
        <row r="89">
          <cell r="A89" t="str">
            <v>41401000 - Venta de equipo al extranjero</v>
          </cell>
          <cell r="B89">
            <v>96268.15</v>
          </cell>
          <cell r="D89">
            <v>4997.42</v>
          </cell>
          <cell r="L89" t="str">
            <v>41401000 - Venta de equipo al extranjero</v>
          </cell>
          <cell r="M89">
            <v>96268.15</v>
          </cell>
          <cell r="O89">
            <v>35911.21</v>
          </cell>
        </row>
        <row r="90">
          <cell r="B90" t="str">
            <v>__________________</v>
          </cell>
          <cell r="D90" t="str">
            <v>__________________</v>
          </cell>
          <cell r="M90" t="str">
            <v>__________________</v>
          </cell>
          <cell r="O90" t="str">
            <v>__________________</v>
          </cell>
        </row>
        <row r="91">
          <cell r="A91" t="str">
            <v>Total 41400000 - Ventas en el extranjero</v>
          </cell>
          <cell r="B91">
            <v>96268.15</v>
          </cell>
          <cell r="D91">
            <v>4997.42</v>
          </cell>
          <cell r="L91" t="str">
            <v>Total 41400000 - Ventas en el extranjero</v>
          </cell>
          <cell r="M91">
            <v>96268.15</v>
          </cell>
          <cell r="O91">
            <v>35911.21</v>
          </cell>
        </row>
        <row r="92">
          <cell r="B92" t="str">
            <v>- - - - - - - - - - - - -</v>
          </cell>
          <cell r="D92" t="str">
            <v>- - - - - - - - - - - - -</v>
          </cell>
          <cell r="M92" t="str">
            <v>- - - - - - - - - - - - -</v>
          </cell>
          <cell r="O92" t="str">
            <v>- - - - - - - - - - - - -</v>
          </cell>
        </row>
        <row r="93">
          <cell r="B93"/>
          <cell r="D93"/>
          <cell r="M93"/>
          <cell r="O93"/>
        </row>
        <row r="94">
          <cell r="A94" t="str">
            <v>41500000 - Otros ingresos</v>
          </cell>
          <cell r="B94">
            <v>107660.69</v>
          </cell>
          <cell r="D94">
            <v>1511191.28</v>
          </cell>
          <cell r="L94" t="str">
            <v>41500000 - Otros ingresos</v>
          </cell>
          <cell r="M94">
            <v>94619.25</v>
          </cell>
          <cell r="O94">
            <v>1350389.55</v>
          </cell>
        </row>
        <row r="95">
          <cell r="B95"/>
          <cell r="D95"/>
          <cell r="M95"/>
          <cell r="O95"/>
        </row>
        <row r="96">
          <cell r="A96" t="str">
            <v>41501000 - Otros ingresos</v>
          </cell>
          <cell r="B96">
            <v>34245.96</v>
          </cell>
          <cell r="D96">
            <v>1431602.88</v>
          </cell>
          <cell r="L96" t="str">
            <v>41501000 - Otros ingresos</v>
          </cell>
          <cell r="M96">
            <v>34245.96</v>
          </cell>
          <cell r="O96">
            <v>1121774.06</v>
          </cell>
        </row>
        <row r="97">
          <cell r="A97" t="str">
            <v>41502000 - Intereses cobrados a clientes</v>
          </cell>
          <cell r="B97">
            <v>73414.73</v>
          </cell>
          <cell r="D97">
            <v>79588.399999999994</v>
          </cell>
          <cell r="L97" t="str">
            <v>41502000 - Intereses cobrados a clientes</v>
          </cell>
          <cell r="M97">
            <v>60373.29</v>
          </cell>
          <cell r="O97">
            <v>228615.49</v>
          </cell>
        </row>
        <row r="98">
          <cell r="A98" t="str">
            <v>41503000 - Almacenaje equipo de reparación</v>
          </cell>
          <cell r="B98"/>
          <cell r="D98"/>
          <cell r="L98" t="str">
            <v>41503000 - Almacenaje equipo de reparación</v>
          </cell>
          <cell r="M98"/>
          <cell r="O98"/>
        </row>
        <row r="99">
          <cell r="B99" t="str">
            <v>__________________</v>
          </cell>
          <cell r="D99" t="str">
            <v>__________________</v>
          </cell>
          <cell r="M99" t="str">
            <v>__________________</v>
          </cell>
          <cell r="O99" t="str">
            <v>__________________</v>
          </cell>
        </row>
        <row r="100">
          <cell r="A100" t="str">
            <v>Total 41500000 - Otros ingresos</v>
          </cell>
          <cell r="B100">
            <v>107660.69</v>
          </cell>
          <cell r="D100">
            <v>1511191.28</v>
          </cell>
          <cell r="L100" t="str">
            <v>Total 41500000 - Otros ingresos</v>
          </cell>
          <cell r="M100">
            <v>94619.25</v>
          </cell>
          <cell r="O100">
            <v>1350389.55</v>
          </cell>
        </row>
        <row r="101">
          <cell r="B101" t="str">
            <v>- - - - - - - - - - - - -</v>
          </cell>
          <cell r="D101" t="str">
            <v>- - - - - - - - - - - - -</v>
          </cell>
          <cell r="M101" t="str">
            <v>- - - - - - - - - - - - -</v>
          </cell>
          <cell r="O101" t="str">
            <v>- - - - - - - - - - - - -</v>
          </cell>
        </row>
        <row r="102">
          <cell r="B102" t="str">
            <v>__________________</v>
          </cell>
          <cell r="D102" t="str">
            <v>__________________</v>
          </cell>
          <cell r="M102" t="str">
            <v>__________________</v>
          </cell>
          <cell r="O102" t="str">
            <v>__________________</v>
          </cell>
        </row>
        <row r="103">
          <cell r="A103" t="str">
            <v>Total 41000000 - INGRESOS</v>
          </cell>
          <cell r="B103">
            <v>17386783.420000002</v>
          </cell>
          <cell r="D103">
            <v>32843216.899999999</v>
          </cell>
          <cell r="L103" t="str">
            <v>Total 41000000 - INGRESOS</v>
          </cell>
          <cell r="M103">
            <v>11540223.68</v>
          </cell>
          <cell r="O103">
            <v>86775024.269999996</v>
          </cell>
        </row>
        <row r="104">
          <cell r="B104" t="str">
            <v>- - - - - - - - - - - - -</v>
          </cell>
          <cell r="D104" t="str">
            <v>- - - - - - - - - - - - -</v>
          </cell>
          <cell r="M104" t="str">
            <v>- - - - - - - - - - - - -</v>
          </cell>
          <cell r="O104" t="str">
            <v>- - - - - - - - - - - - -</v>
          </cell>
        </row>
        <row r="105">
          <cell r="B105" t="str">
            <v>__________________</v>
          </cell>
          <cell r="D105" t="str">
            <v>__________________</v>
          </cell>
          <cell r="M105" t="str">
            <v>__________________</v>
          </cell>
          <cell r="O105" t="str">
            <v>__________________</v>
          </cell>
        </row>
        <row r="106">
          <cell r="A106" t="str">
            <v>Total Ingresos</v>
          </cell>
          <cell r="B106">
            <v>17386783.420000002</v>
          </cell>
          <cell r="D106">
            <v>32843216.899999999</v>
          </cell>
          <cell r="L106" t="str">
            <v>Total Ingresos</v>
          </cell>
          <cell r="M106">
            <v>11540223.68</v>
          </cell>
          <cell r="O106">
            <v>86775024.269999996</v>
          </cell>
        </row>
        <row r="107">
          <cell r="B107"/>
          <cell r="D107"/>
          <cell r="M107"/>
          <cell r="O107"/>
        </row>
        <row r="108">
          <cell r="A108" t="str">
            <v>Costo de Ventas</v>
          </cell>
          <cell r="B108">
            <v>-13209629.189999999</v>
          </cell>
          <cell r="D108">
            <v>-22719764.670000002</v>
          </cell>
          <cell r="L108" t="str">
            <v>Costo de Ventas</v>
          </cell>
          <cell r="M108">
            <v>-7961066.0499999998</v>
          </cell>
          <cell r="O108">
            <v>-54666398.890000001</v>
          </cell>
        </row>
        <row r="109">
          <cell r="B109"/>
          <cell r="D109"/>
          <cell r="M109"/>
          <cell r="O109"/>
        </row>
        <row r="110">
          <cell r="A110" t="str">
            <v>51000000 - COSTO DE VENTAS</v>
          </cell>
          <cell r="B110">
            <v>-13209629.189999999</v>
          </cell>
          <cell r="D110">
            <v>-22719764.670000002</v>
          </cell>
          <cell r="L110" t="str">
            <v>51000000 - COSTO DE VENTAS</v>
          </cell>
          <cell r="M110">
            <v>-7961066.0499999998</v>
          </cell>
          <cell r="O110">
            <v>-54666398.890000001</v>
          </cell>
        </row>
        <row r="111">
          <cell r="B111"/>
          <cell r="D111"/>
          <cell r="M111"/>
          <cell r="O111"/>
        </row>
        <row r="112">
          <cell r="A112" t="str">
            <v>51100000 - Venta de equipo</v>
          </cell>
          <cell r="B112">
            <v>-7074093.6299999999</v>
          </cell>
          <cell r="D112">
            <v>-14805041.98</v>
          </cell>
          <cell r="L112" t="str">
            <v>51100000 - Venta de equipo</v>
          </cell>
          <cell r="M112">
            <v>-4086591.96</v>
          </cell>
          <cell r="O112">
            <v>-29870210.690000001</v>
          </cell>
        </row>
        <row r="113">
          <cell r="B113"/>
          <cell r="D113"/>
          <cell r="M113"/>
          <cell r="O113"/>
        </row>
        <row r="114">
          <cell r="A114" t="str">
            <v>51101000 - Costo del equipo</v>
          </cell>
          <cell r="B114">
            <v>-4576036.8899999997</v>
          </cell>
          <cell r="D114">
            <v>-13731728.119999999</v>
          </cell>
          <cell r="L114" t="str">
            <v>51101000 - Costo del equipo</v>
          </cell>
          <cell r="M114">
            <v>-1774646.12</v>
          </cell>
          <cell r="O114">
            <v>-26753343.550000001</v>
          </cell>
        </row>
        <row r="115">
          <cell r="A115" t="str">
            <v>51102000 - Importación</v>
          </cell>
          <cell r="B115">
            <v>-26541.49</v>
          </cell>
          <cell r="D115">
            <v>-190602.22</v>
          </cell>
          <cell r="L115" t="str">
            <v>51102000 - Importación</v>
          </cell>
          <cell r="M115">
            <v>75294.36</v>
          </cell>
          <cell r="O115">
            <v>-64810.47</v>
          </cell>
        </row>
        <row r="116">
          <cell r="A116" t="str">
            <v>51103000 - Comisión de tarjeta de crédito</v>
          </cell>
          <cell r="B116">
            <v>-197182.93</v>
          </cell>
          <cell r="D116">
            <v>-257107.1</v>
          </cell>
          <cell r="L116" t="str">
            <v>51103000 - Comisión de tarjeta de crédito</v>
          </cell>
          <cell r="M116">
            <v>-152147.10999999999</v>
          </cell>
          <cell r="O116">
            <v>-702882.38</v>
          </cell>
        </row>
        <row r="117">
          <cell r="A117" t="str">
            <v>51401000 - Comisión para personal de ventas</v>
          </cell>
          <cell r="B117">
            <v>-147049.46</v>
          </cell>
          <cell r="D117">
            <v>-586674.98</v>
          </cell>
          <cell r="L117" t="str">
            <v>51401000 - Comisión para personal de ventas</v>
          </cell>
          <cell r="M117">
            <v>-143284.46</v>
          </cell>
          <cell r="O117">
            <v>-2498617.4900000002</v>
          </cell>
        </row>
        <row r="118">
          <cell r="A118" t="str">
            <v>51501000 - Subarrendamiento de transporte para entrega</v>
          </cell>
          <cell r="B118"/>
          <cell r="D118"/>
          <cell r="L118" t="str">
            <v>51501000 - Subarrendamiento de transporte para entrega</v>
          </cell>
          <cell r="M118"/>
          <cell r="O118">
            <v>149443.20000000001</v>
          </cell>
        </row>
        <row r="119">
          <cell r="A119" t="str">
            <v>41107000 - Cables y conectores</v>
          </cell>
          <cell r="B119"/>
          <cell r="D119"/>
          <cell r="L119" t="str">
            <v>41107000 - Cables y conectores</v>
          </cell>
          <cell r="M119"/>
          <cell r="O119"/>
        </row>
        <row r="120">
          <cell r="A120" t="str">
            <v>511008000 - Costo equipo robado</v>
          </cell>
          <cell r="B120">
            <v>-1863762.59</v>
          </cell>
          <cell r="D120"/>
          <cell r="L120" t="str">
            <v>511008000 - Costo equipo robado</v>
          </cell>
          <cell r="M120">
            <v>-1863762.59</v>
          </cell>
          <cell r="O120"/>
        </row>
        <row r="121">
          <cell r="A121" t="str">
            <v>51106000 - Mano de obra por instalación</v>
          </cell>
          <cell r="B121"/>
          <cell r="D121"/>
          <cell r="L121" t="str">
            <v>51106000 - Mano de obra por instalación</v>
          </cell>
          <cell r="M121"/>
          <cell r="O121"/>
        </row>
        <row r="122">
          <cell r="A122" t="str">
            <v>51104000 - Variaciones costo de venta</v>
          </cell>
          <cell r="B122">
            <v>-263520.27</v>
          </cell>
          <cell r="D122">
            <v>-38929.56</v>
          </cell>
          <cell r="L122" t="str">
            <v>51104000 - Variaciones costo de venta</v>
          </cell>
          <cell r="M122">
            <v>-228046.04</v>
          </cell>
          <cell r="O122"/>
        </row>
        <row r="123">
          <cell r="B123"/>
          <cell r="D123"/>
          <cell r="M123"/>
          <cell r="O123"/>
        </row>
        <row r="124">
          <cell r="A124" t="str">
            <v>51104001 - Variaciones de inventario</v>
          </cell>
          <cell r="B124">
            <v>-32811.800000000003</v>
          </cell>
          <cell r="D124">
            <v>-58864.54</v>
          </cell>
          <cell r="L124" t="str">
            <v>51104001 - Variaciones de inventario</v>
          </cell>
          <cell r="M124">
            <v>7985.54</v>
          </cell>
          <cell r="O124">
            <v>178694.7</v>
          </cell>
        </row>
        <row r="125">
          <cell r="A125" t="str">
            <v>51104002 - Diferencias de precio</v>
          </cell>
          <cell r="B125">
            <v>-247518.82</v>
          </cell>
          <cell r="D125">
            <v>19934.98</v>
          </cell>
          <cell r="L125" t="str">
            <v>51104002 - Diferencias de precio</v>
          </cell>
          <cell r="M125">
            <v>-236031.59</v>
          </cell>
          <cell r="O125">
            <v>-29921.16</v>
          </cell>
        </row>
        <row r="126">
          <cell r="A126" t="str">
            <v>51104003 - Revaloración de inventario</v>
          </cell>
          <cell r="B126">
            <v>16810.349999999999</v>
          </cell>
          <cell r="D126"/>
          <cell r="L126" t="str">
            <v>51104003 - Revaloración de inventario</v>
          </cell>
          <cell r="M126">
            <v>0.01</v>
          </cell>
          <cell r="O126">
            <v>669.66</v>
          </cell>
        </row>
        <row r="127">
          <cell r="B127" t="str">
            <v>__________________</v>
          </cell>
          <cell r="D127" t="str">
            <v>__________________</v>
          </cell>
          <cell r="M127" t="str">
            <v>__________________</v>
          </cell>
          <cell r="O127" t="str">
            <v>__________________</v>
          </cell>
        </row>
        <row r="128">
          <cell r="A128" t="str">
            <v>Total 51104000 - Variaciones costo de venta</v>
          </cell>
          <cell r="B128">
            <v>-263520.27</v>
          </cell>
          <cell r="D128">
            <v>-38929.56</v>
          </cell>
          <cell r="L128" t="str">
            <v>Total 51104000 - Variaciones costo de venta</v>
          </cell>
          <cell r="M128">
            <v>-228046.04</v>
          </cell>
          <cell r="O128">
            <v>149443.20000000001</v>
          </cell>
        </row>
        <row r="129">
          <cell r="B129" t="str">
            <v>- - - - - - - - - - - - -</v>
          </cell>
          <cell r="D129" t="str">
            <v>- - - - - - - - - - - - -</v>
          </cell>
          <cell r="M129" t="str">
            <v>- - - - - - - - - - - - -</v>
          </cell>
          <cell r="O129" t="str">
            <v>- - - - - - - - - - - - -</v>
          </cell>
        </row>
        <row r="130">
          <cell r="B130"/>
          <cell r="D130"/>
          <cell r="M130"/>
          <cell r="O130"/>
        </row>
        <row r="131">
          <cell r="B131" t="str">
            <v>__________________</v>
          </cell>
          <cell r="D131" t="str">
            <v>__________________</v>
          </cell>
          <cell r="M131" t="str">
            <v>__________________</v>
          </cell>
          <cell r="O131" t="str">
            <v>__________________</v>
          </cell>
        </row>
        <row r="132">
          <cell r="A132" t="str">
            <v>Total 51100000 - Venta de equipo</v>
          </cell>
          <cell r="B132">
            <v>-7074093.6299999999</v>
          </cell>
          <cell r="D132">
            <v>-14805041.98</v>
          </cell>
          <cell r="L132" t="str">
            <v>Total 51100000 - Venta de equipo</v>
          </cell>
          <cell r="M132">
            <v>-4086591.96</v>
          </cell>
          <cell r="O132">
            <v>-29870210.690000001</v>
          </cell>
        </row>
        <row r="133">
          <cell r="B133" t="str">
            <v>- - - - - - - - - - - - -</v>
          </cell>
          <cell r="D133" t="str">
            <v>- - - - - - - - - - - - -</v>
          </cell>
          <cell r="M133" t="str">
            <v>- - - - - - - - - - - - -</v>
          </cell>
          <cell r="O133" t="str">
            <v>- - - - - - - - - - - - -</v>
          </cell>
        </row>
        <row r="134">
          <cell r="B134"/>
          <cell r="D134"/>
          <cell r="M134"/>
          <cell r="O134"/>
        </row>
        <row r="135">
          <cell r="A135" t="str">
            <v>51400000 - Costo tienda Bolivar 64</v>
          </cell>
          <cell r="B135">
            <v>-559180.37</v>
          </cell>
          <cell r="D135">
            <v>-320758.39</v>
          </cell>
          <cell r="L135" t="str">
            <v>51400000 - Costo tienda Bolivar 64</v>
          </cell>
          <cell r="M135">
            <v>-310669.12</v>
          </cell>
          <cell r="O135">
            <v>-1234154.07</v>
          </cell>
        </row>
        <row r="136">
          <cell r="B136"/>
          <cell r="D136"/>
          <cell r="M136"/>
          <cell r="O136"/>
        </row>
        <row r="137">
          <cell r="A137" t="str">
            <v>51402000 - Costo equipo Bolivar 64</v>
          </cell>
          <cell r="B137">
            <v>-559180.37</v>
          </cell>
          <cell r="D137">
            <v>-320758.39</v>
          </cell>
          <cell r="L137" t="str">
            <v>51402000 - Costo equipo Bolivar 64</v>
          </cell>
          <cell r="M137">
            <v>-310669.12</v>
          </cell>
          <cell r="O137">
            <v>-1234154.07</v>
          </cell>
        </row>
        <row r="138">
          <cell r="B138" t="str">
            <v>__________________</v>
          </cell>
          <cell r="D138" t="str">
            <v>__________________</v>
          </cell>
          <cell r="M138" t="str">
            <v>__________________</v>
          </cell>
          <cell r="O138" t="str">
            <v>__________________</v>
          </cell>
        </row>
        <row r="139">
          <cell r="A139" t="str">
            <v>Total 51400000 - Costo tienda Bolivar 64</v>
          </cell>
          <cell r="B139">
            <v>-559180.37</v>
          </cell>
          <cell r="D139">
            <v>-320758.39</v>
          </cell>
          <cell r="L139" t="str">
            <v>Total 51400000 - Costo tienda Bolivar 64</v>
          </cell>
          <cell r="M139">
            <v>-310669.12</v>
          </cell>
          <cell r="O139">
            <v>-1234154.07</v>
          </cell>
        </row>
        <row r="140">
          <cell r="B140" t="str">
            <v>- - - - - - - - - - - - -</v>
          </cell>
          <cell r="D140" t="str">
            <v>- - - - - - - - - - - - -</v>
          </cell>
          <cell r="M140" t="str">
            <v>- - - - - - - - - - - - -</v>
          </cell>
          <cell r="O140" t="str">
            <v>- - - - - - - - - - - - -</v>
          </cell>
        </row>
        <row r="141">
          <cell r="B141"/>
          <cell r="D141"/>
          <cell r="M141"/>
          <cell r="O141"/>
        </row>
        <row r="142">
          <cell r="A142" t="str">
            <v>51900000 - Costo tiend Bolivar 96</v>
          </cell>
          <cell r="B142">
            <v>-2475528.92</v>
          </cell>
          <cell r="D142">
            <v>-4038935.97</v>
          </cell>
          <cell r="L142" t="str">
            <v>51900000 - Costo tiend Bolivar 96</v>
          </cell>
          <cell r="M142">
            <v>-1726390.13</v>
          </cell>
          <cell r="O142">
            <v>-14418281.779999999</v>
          </cell>
        </row>
        <row r="143">
          <cell r="B143"/>
          <cell r="D143"/>
          <cell r="M143"/>
          <cell r="O143"/>
        </row>
        <row r="144">
          <cell r="A144" t="str">
            <v>51902000 - Costo equipo Bolivar 96</v>
          </cell>
          <cell r="B144">
            <v>-2475528.92</v>
          </cell>
          <cell r="D144">
            <v>-4038935.97</v>
          </cell>
          <cell r="L144" t="str">
            <v>51902000 - Costo equipo Bolivar 96</v>
          </cell>
          <cell r="M144">
            <v>-1726390.13</v>
          </cell>
          <cell r="O144">
            <v>-14418281.779999999</v>
          </cell>
        </row>
        <row r="145">
          <cell r="B145" t="str">
            <v>__________________</v>
          </cell>
          <cell r="D145" t="str">
            <v>__________________</v>
          </cell>
          <cell r="M145" t="str">
            <v>__________________</v>
          </cell>
          <cell r="O145" t="str">
            <v>__________________</v>
          </cell>
        </row>
        <row r="146">
          <cell r="A146" t="str">
            <v>Total 51900000 - Costo tiend Bolivar 96</v>
          </cell>
          <cell r="B146">
            <v>-2475528.92</v>
          </cell>
          <cell r="D146">
            <v>-4038935.97</v>
          </cell>
          <cell r="L146" t="str">
            <v>Total 51900000 - Costo tiend Bolivar 96</v>
          </cell>
          <cell r="M146">
            <v>-1726390.13</v>
          </cell>
          <cell r="O146">
            <v>-14418281.779999999</v>
          </cell>
        </row>
        <row r="147">
          <cell r="B147" t="str">
            <v>- - - - - - - - - - - - -</v>
          </cell>
          <cell r="D147" t="str">
            <v>- - - - - - - - - - - - -</v>
          </cell>
          <cell r="M147" t="str">
            <v>- - - - - - - - - - - - -</v>
          </cell>
          <cell r="O147" t="str">
            <v>- - - - - - - - - - - - -</v>
          </cell>
        </row>
        <row r="148">
          <cell r="B148"/>
          <cell r="D148"/>
          <cell r="M148"/>
          <cell r="O148"/>
        </row>
        <row r="149">
          <cell r="A149" t="str">
            <v>51700000 - Costo tienda perisur</v>
          </cell>
          <cell r="B149">
            <v>-1529756.22</v>
          </cell>
          <cell r="D149">
            <v>-1162984.05</v>
          </cell>
          <cell r="L149" t="str">
            <v>51700000 - Costo tienda perisur</v>
          </cell>
          <cell r="M149">
            <v>-884968.99</v>
          </cell>
          <cell r="O149">
            <v>-3076622.44</v>
          </cell>
        </row>
        <row r="150">
          <cell r="B150"/>
          <cell r="D150"/>
          <cell r="M150"/>
          <cell r="O150"/>
        </row>
        <row r="151">
          <cell r="A151" t="str">
            <v>51701000 - Costo equipo perisur</v>
          </cell>
          <cell r="B151">
            <v>-1529756.22</v>
          </cell>
          <cell r="D151">
            <v>-1162984.05</v>
          </cell>
          <cell r="L151" t="str">
            <v>51701000 - Costo equipo perisur</v>
          </cell>
          <cell r="M151">
            <v>-884968.99</v>
          </cell>
          <cell r="O151">
            <v>-3076622.44</v>
          </cell>
        </row>
        <row r="152">
          <cell r="B152" t="str">
            <v>__________________</v>
          </cell>
          <cell r="D152" t="str">
            <v>__________________</v>
          </cell>
          <cell r="M152" t="str">
            <v>__________________</v>
          </cell>
          <cell r="O152" t="str">
            <v>__________________</v>
          </cell>
        </row>
        <row r="153">
          <cell r="A153" t="str">
            <v>Total 51700000 - Costo tienda perisur</v>
          </cell>
          <cell r="B153">
            <v>-1529756.22</v>
          </cell>
          <cell r="D153">
            <v>-1162984.05</v>
          </cell>
          <cell r="L153" t="str">
            <v>Total 51700000 - Costo tienda perisur</v>
          </cell>
          <cell r="M153">
            <v>-884968.99</v>
          </cell>
          <cell r="O153">
            <v>-3076622.44</v>
          </cell>
        </row>
        <row r="154">
          <cell r="B154" t="str">
            <v>- - - - - - - - - - - - -</v>
          </cell>
          <cell r="D154" t="str">
            <v>- - - - - - - - - - - - -</v>
          </cell>
          <cell r="M154" t="str">
            <v>- - - - - - - - - - - - -</v>
          </cell>
          <cell r="O154" t="str">
            <v>- - - - - - - - - - - - -</v>
          </cell>
        </row>
        <row r="155">
          <cell r="B155"/>
          <cell r="D155"/>
          <cell r="M155"/>
          <cell r="O155"/>
        </row>
        <row r="156">
          <cell r="A156" t="str">
            <v>52100000 - Costo tienda Puebla</v>
          </cell>
          <cell r="B156">
            <v>-857515.78</v>
          </cell>
          <cell r="D156">
            <v>-782828.22</v>
          </cell>
          <cell r="L156" t="str">
            <v>52100000 - Costo tienda Puebla</v>
          </cell>
          <cell r="M156">
            <v>-482259.33</v>
          </cell>
          <cell r="O156">
            <v>-2606016.29</v>
          </cell>
        </row>
        <row r="157">
          <cell r="B157"/>
          <cell r="D157"/>
          <cell r="M157"/>
          <cell r="O157"/>
        </row>
        <row r="158">
          <cell r="A158" t="str">
            <v>52101000 - Costo equipo Puebla</v>
          </cell>
          <cell r="B158">
            <v>-857515.78</v>
          </cell>
          <cell r="D158">
            <v>-782828.22</v>
          </cell>
          <cell r="L158" t="str">
            <v>52101000 - Costo equipo Puebla</v>
          </cell>
          <cell r="M158">
            <v>-482259.33</v>
          </cell>
          <cell r="O158">
            <v>-2606016.29</v>
          </cell>
        </row>
        <row r="159">
          <cell r="B159" t="str">
            <v>__________________</v>
          </cell>
          <cell r="D159" t="str">
            <v>__________________</v>
          </cell>
          <cell r="M159" t="str">
            <v>__________________</v>
          </cell>
          <cell r="O159" t="str">
            <v>__________________</v>
          </cell>
        </row>
        <row r="160">
          <cell r="A160" t="str">
            <v>Total 52100000 - Costo tienda Puebla</v>
          </cell>
          <cell r="B160">
            <v>-857515.78</v>
          </cell>
          <cell r="D160">
            <v>-782828.22</v>
          </cell>
          <cell r="L160" t="str">
            <v>Total 52100000 - Costo tienda Puebla</v>
          </cell>
          <cell r="M160">
            <v>-482259.33</v>
          </cell>
          <cell r="O160">
            <v>-2606016.29</v>
          </cell>
        </row>
        <row r="161">
          <cell r="B161" t="str">
            <v>- - - - - - - - - - - - -</v>
          </cell>
          <cell r="D161" t="str">
            <v>- - - - - - - - - - - - -</v>
          </cell>
          <cell r="M161" t="str">
            <v>- - - - - - - - - - - - -</v>
          </cell>
          <cell r="O161" t="str">
            <v>- - - - - - - - - - - - -</v>
          </cell>
        </row>
        <row r="162">
          <cell r="B162"/>
          <cell r="D162"/>
          <cell r="M162"/>
          <cell r="O162"/>
        </row>
        <row r="163">
          <cell r="A163" t="str">
            <v>52200000 - Costo tienda Cancún</v>
          </cell>
          <cell r="B163">
            <v>-489532.31</v>
          </cell>
          <cell r="D163">
            <v>-879555.6</v>
          </cell>
          <cell r="L163" t="str">
            <v>52200000 - Costo tienda Cancún</v>
          </cell>
          <cell r="M163">
            <v>-316987.44</v>
          </cell>
          <cell r="O163">
            <v>-1875787.34</v>
          </cell>
        </row>
        <row r="164">
          <cell r="B164"/>
          <cell r="D164"/>
          <cell r="M164"/>
          <cell r="O164"/>
        </row>
        <row r="165">
          <cell r="A165" t="str">
            <v>52201000 - Costo equipo Cancún</v>
          </cell>
          <cell r="B165">
            <v>-489532.31</v>
          </cell>
          <cell r="D165">
            <v>-879555.6</v>
          </cell>
          <cell r="L165" t="str">
            <v>52201000 - Costo equipo Cancún</v>
          </cell>
          <cell r="M165">
            <v>-316987.44</v>
          </cell>
          <cell r="O165">
            <v>-1875787.34</v>
          </cell>
        </row>
        <row r="166">
          <cell r="B166" t="str">
            <v>__________________</v>
          </cell>
          <cell r="D166" t="str">
            <v>__________________</v>
          </cell>
          <cell r="M166" t="str">
            <v>__________________</v>
          </cell>
          <cell r="O166" t="str">
            <v>__________________</v>
          </cell>
        </row>
        <row r="167">
          <cell r="A167" t="str">
            <v>Total 52200000 - Costo tienda Cancún</v>
          </cell>
          <cell r="B167">
            <v>-489532.31</v>
          </cell>
          <cell r="D167">
            <v>-879555.6</v>
          </cell>
          <cell r="L167" t="str">
            <v>Total 52200000 - Costo tienda Cancún</v>
          </cell>
          <cell r="M167">
            <v>-316987.44</v>
          </cell>
          <cell r="O167">
            <v>-1875787.34</v>
          </cell>
        </row>
        <row r="168">
          <cell r="B168" t="str">
            <v>- - - - - - - - - - - - -</v>
          </cell>
          <cell r="D168" t="str">
            <v>- - - - - - - - - - - - -</v>
          </cell>
          <cell r="M168" t="str">
            <v>- - - - - - - - - - - - -</v>
          </cell>
          <cell r="O168" t="str">
            <v>- - - - - - - - - - - - -</v>
          </cell>
        </row>
        <row r="169">
          <cell r="B169"/>
          <cell r="D169"/>
          <cell r="M169"/>
          <cell r="O169"/>
        </row>
        <row r="170">
          <cell r="A170" t="str">
            <v>51200000 - Renta de equipo</v>
          </cell>
          <cell r="B170"/>
          <cell r="D170"/>
          <cell r="L170" t="str">
            <v>51200000 - Renta de equipo</v>
          </cell>
          <cell r="M170"/>
          <cell r="O170"/>
        </row>
        <row r="171">
          <cell r="B171"/>
          <cell r="D171"/>
          <cell r="M171"/>
          <cell r="O171"/>
        </row>
        <row r="172">
          <cell r="A172" t="str">
            <v>51201000 - Subarrendamiento de equipo</v>
          </cell>
          <cell r="B172"/>
          <cell r="D172"/>
          <cell r="L172" t="str">
            <v>51201000 - Subarrendamiento de equipo</v>
          </cell>
          <cell r="M172"/>
          <cell r="O172"/>
        </row>
        <row r="173">
          <cell r="A173" t="str">
            <v>51202000 - Técnicos y personal de soporte para renta de equipo</v>
          </cell>
          <cell r="B173"/>
          <cell r="D173"/>
          <cell r="L173" t="str">
            <v>51202000 - Técnicos y personal de soporte para renta de equipo</v>
          </cell>
          <cell r="M173"/>
          <cell r="O173"/>
        </row>
        <row r="174">
          <cell r="B174" t="str">
            <v>__________________</v>
          </cell>
          <cell r="D174" t="str">
            <v>__________________</v>
          </cell>
          <cell r="M174" t="str">
            <v>__________________</v>
          </cell>
          <cell r="O174" t="str">
            <v>__________________</v>
          </cell>
        </row>
        <row r="175">
          <cell r="A175" t="str">
            <v>Total 51200000 - Renta de equipo</v>
          </cell>
          <cell r="B175"/>
          <cell r="D175"/>
          <cell r="L175" t="str">
            <v>Total 51200000 - Renta de equipo</v>
          </cell>
          <cell r="M175"/>
          <cell r="O175"/>
        </row>
        <row r="176">
          <cell r="B176" t="str">
            <v>- - - - - - - - - - - - -</v>
          </cell>
          <cell r="D176" t="str">
            <v>- - - - - - - - - - - - -</v>
          </cell>
          <cell r="M176" t="str">
            <v>- - - - - - - - - - - - -</v>
          </cell>
          <cell r="O176" t="str">
            <v>- - - - - - - - - - - - -</v>
          </cell>
        </row>
        <row r="177">
          <cell r="B177"/>
          <cell r="D177"/>
          <cell r="M177"/>
          <cell r="O177"/>
        </row>
        <row r="178">
          <cell r="A178" t="str">
            <v>51300000 - Refacciones</v>
          </cell>
          <cell r="B178">
            <v>-224021.96</v>
          </cell>
          <cell r="D178">
            <v>-729660.46</v>
          </cell>
          <cell r="L178" t="str">
            <v>51300000 - Refacciones</v>
          </cell>
          <cell r="M178">
            <v>-153199.07999999999</v>
          </cell>
          <cell r="O178">
            <v>-1585326.28</v>
          </cell>
        </row>
        <row r="179">
          <cell r="B179"/>
          <cell r="D179"/>
          <cell r="M179"/>
          <cell r="O179"/>
        </row>
        <row r="180">
          <cell r="A180" t="str">
            <v>51301000 - Costo de las refacciones</v>
          </cell>
          <cell r="B180">
            <v>-231395.09</v>
          </cell>
          <cell r="D180">
            <v>-660866.67000000004</v>
          </cell>
          <cell r="L180" t="str">
            <v>51301000 - Costo de las refacciones</v>
          </cell>
          <cell r="M180">
            <v>-159072.07</v>
          </cell>
          <cell r="O180">
            <v>-1580785.85</v>
          </cell>
        </row>
        <row r="181">
          <cell r="A181" t="str">
            <v>51302000 - Variación de costo de refacciones</v>
          </cell>
          <cell r="B181">
            <v>7373.13</v>
          </cell>
          <cell r="D181">
            <v>-68793.789999999994</v>
          </cell>
          <cell r="L181" t="str">
            <v>51302000 - Variación de costo de refacciones</v>
          </cell>
          <cell r="M181">
            <v>5872.99</v>
          </cell>
          <cell r="O181">
            <v>-4540.43</v>
          </cell>
        </row>
        <row r="182">
          <cell r="B182"/>
          <cell r="D182"/>
          <cell r="M182"/>
          <cell r="O182"/>
        </row>
        <row r="183">
          <cell r="A183" t="str">
            <v>51302001 - Variaciones en inventario refacciones</v>
          </cell>
          <cell r="B183">
            <v>7373.13</v>
          </cell>
          <cell r="D183">
            <v>-68793.789999999994</v>
          </cell>
          <cell r="L183" t="str">
            <v>51302001 - Variaciones en inventario refacciones</v>
          </cell>
          <cell r="M183">
            <v>5872.99</v>
          </cell>
          <cell r="O183">
            <v>-3996.94</v>
          </cell>
        </row>
        <row r="184">
          <cell r="A184" t="str">
            <v>51302002 - Diferencias en precio refacciones</v>
          </cell>
          <cell r="B184"/>
          <cell r="D184"/>
          <cell r="L184" t="str">
            <v>51302002 - Diferencias en precio refacciones</v>
          </cell>
          <cell r="M184"/>
          <cell r="O184">
            <v>-543.49</v>
          </cell>
        </row>
        <row r="185">
          <cell r="A185" t="str">
            <v>51302003 - Revaloración de Refacciones</v>
          </cell>
          <cell r="B185"/>
          <cell r="D185"/>
          <cell r="L185" t="str">
            <v>51302003 - Revaloración de Refacciones</v>
          </cell>
          <cell r="M185"/>
          <cell r="O185"/>
        </row>
        <row r="186">
          <cell r="B186" t="str">
            <v>__________________</v>
          </cell>
          <cell r="D186" t="str">
            <v>__________________</v>
          </cell>
          <cell r="M186" t="str">
            <v>__________________</v>
          </cell>
          <cell r="O186" t="str">
            <v>__________________</v>
          </cell>
        </row>
        <row r="187">
          <cell r="A187" t="str">
            <v>Total 51302000 - Variación de costo de refacciones</v>
          </cell>
          <cell r="B187">
            <v>7373.13</v>
          </cell>
          <cell r="D187">
            <v>-68793.789999999994</v>
          </cell>
          <cell r="L187" t="str">
            <v>Total 51302000 - Variación de costo de refacciones</v>
          </cell>
          <cell r="M187">
            <v>5872.99</v>
          </cell>
          <cell r="O187">
            <v>-4540.43</v>
          </cell>
        </row>
        <row r="188">
          <cell r="B188" t="str">
            <v>- - - - - - - - - - - - -</v>
          </cell>
          <cell r="D188" t="str">
            <v>- - - - - - - - - - - - -</v>
          </cell>
          <cell r="M188" t="str">
            <v>- - - - - - - - - - - - -</v>
          </cell>
          <cell r="O188" t="str">
            <v>- - - - - - - - - - - - -</v>
          </cell>
        </row>
        <row r="189">
          <cell r="B189"/>
          <cell r="D189"/>
          <cell r="M189"/>
          <cell r="O189"/>
        </row>
        <row r="190">
          <cell r="B190" t="str">
            <v>__________________</v>
          </cell>
          <cell r="D190" t="str">
            <v>__________________</v>
          </cell>
          <cell r="M190" t="str">
            <v>__________________</v>
          </cell>
          <cell r="O190" t="str">
            <v>__________________</v>
          </cell>
        </row>
        <row r="191">
          <cell r="A191" t="str">
            <v>Total 51300000 - Refacciones</v>
          </cell>
          <cell r="L191" t="str">
            <v>Total 51300000 - Refacciones</v>
          </cell>
          <cell r="M191">
            <v>-153199.07999999999</v>
          </cell>
          <cell r="O191">
            <v>-1585326.28</v>
          </cell>
        </row>
        <row r="192">
          <cell r="M192" t="str">
            <v>- - - - - - - - - - - - -</v>
          </cell>
          <cell r="O192" t="str">
            <v>- - - - - - - - - - - - -</v>
          </cell>
        </row>
        <row r="193">
          <cell r="M193"/>
          <cell r="O193"/>
        </row>
        <row r="194">
          <cell r="A194" t="str">
            <v>51602000 - Servicio de reparación externo</v>
          </cell>
          <cell r="L194" t="str">
            <v>51602000 - Servicio de reparación externo</v>
          </cell>
          <cell r="M194"/>
          <cell r="O194"/>
        </row>
        <row r="195">
          <cell r="A195" t="str">
            <v>51601000 - CUENTA INACTIVA Personal de Reparación - Costo de Venta - SERVICIO DE REPARACION</v>
          </cell>
          <cell r="L195" t="str">
            <v>51601000 - CUENTA INACTIVA Personal de Reparación - Costo de Venta - SERVICIO DE REPARACION</v>
          </cell>
          <cell r="M195"/>
          <cell r="O195"/>
        </row>
        <row r="196">
          <cell r="M196" t="str">
            <v>__________________</v>
          </cell>
          <cell r="O196" t="str">
            <v>__________________</v>
          </cell>
        </row>
        <row r="197">
          <cell r="A197" t="str">
            <v>Total 51000000 - COSTO DE VENTAS</v>
          </cell>
          <cell r="L197" t="str">
            <v>Total 51000000 - COSTO DE VENTAS</v>
          </cell>
          <cell r="M197">
            <v>-7961066.0499999998</v>
          </cell>
          <cell r="O197">
            <v>-54666398.890000001</v>
          </cell>
        </row>
        <row r="198">
          <cell r="M198" t="str">
            <v>- - - - - - - - - - - - -</v>
          </cell>
          <cell r="O198" t="str">
            <v>- - - - - - - - - - - - -</v>
          </cell>
        </row>
        <row r="199">
          <cell r="M199" t="str">
            <v>__________________</v>
          </cell>
          <cell r="O199" t="str">
            <v>__________________</v>
          </cell>
        </row>
        <row r="200">
          <cell r="A200" t="str">
            <v>Total Costo de Ventas</v>
          </cell>
          <cell r="L200" t="str">
            <v>Total Costo de Ventas</v>
          </cell>
          <cell r="M200">
            <v>-7961066.0499999998</v>
          </cell>
          <cell r="O200">
            <v>-54666398.890000001</v>
          </cell>
        </row>
        <row r="201">
          <cell r="M201"/>
          <cell r="O201"/>
        </row>
        <row r="202">
          <cell r="M202" t="str">
            <v>__________________</v>
          </cell>
          <cell r="O202" t="str">
            <v>__________________</v>
          </cell>
        </row>
        <row r="203">
          <cell r="A203" t="str">
            <v>Ganancia bruta</v>
          </cell>
          <cell r="L203" t="str">
            <v>Ganancia bruta</v>
          </cell>
          <cell r="M203">
            <v>3579157.63</v>
          </cell>
          <cell r="O203">
            <v>32108625.379999999</v>
          </cell>
        </row>
        <row r="204">
          <cell r="A204" t="str">
            <v>Gastos</v>
          </cell>
          <cell r="L204" t="str">
            <v>Gastos</v>
          </cell>
          <cell r="M204">
            <v>-9357937.5999999996</v>
          </cell>
          <cell r="O204">
            <v>-38534093.109999999</v>
          </cell>
        </row>
        <row r="205">
          <cell r="M205"/>
          <cell r="O205"/>
        </row>
        <row r="206">
          <cell r="A206" t="str">
            <v>61400000 - Gastos Dirección</v>
          </cell>
          <cell r="L206" t="str">
            <v>61400000 - Gastos Dirección</v>
          </cell>
          <cell r="M206">
            <v>-805008.61</v>
          </cell>
          <cell r="O206">
            <v>-3022161.23</v>
          </cell>
        </row>
        <row r="207">
          <cell r="M207"/>
          <cell r="O207"/>
        </row>
        <row r="208">
          <cell r="A208" t="str">
            <v>61410000 - Personal Dirección</v>
          </cell>
          <cell r="L208" t="str">
            <v>61410000 - Personal Dirección</v>
          </cell>
          <cell r="M208">
            <v>-805008.61</v>
          </cell>
          <cell r="O208">
            <v>-3022161.23</v>
          </cell>
        </row>
        <row r="209">
          <cell r="M209"/>
          <cell r="O209"/>
        </row>
        <row r="210">
          <cell r="A210" t="str">
            <v>61411000 - Remuneraciones</v>
          </cell>
          <cell r="L210" t="str">
            <v>61411000 - Remuneraciones</v>
          </cell>
          <cell r="M210">
            <v>-660360.24</v>
          </cell>
          <cell r="O210">
            <v>-2643379.0099999998</v>
          </cell>
        </row>
        <row r="211">
          <cell r="M211"/>
          <cell r="O211"/>
        </row>
        <row r="212">
          <cell r="A212" t="str">
            <v>61411001 - Asimilados Dirección</v>
          </cell>
          <cell r="L212" t="str">
            <v>61411001 - Asimilados Dirección</v>
          </cell>
          <cell r="M212">
            <v>-660360.24</v>
          </cell>
          <cell r="O212">
            <v>-2643379.0099999998</v>
          </cell>
        </row>
        <row r="213">
          <cell r="M213" t="str">
            <v>__________________</v>
          </cell>
          <cell r="O213" t="str">
            <v>__________________</v>
          </cell>
        </row>
        <row r="214">
          <cell r="A214" t="str">
            <v>Total 61411000 - Remuneraciones</v>
          </cell>
          <cell r="L214" t="str">
            <v>Total 61411000 - Remuneraciones</v>
          </cell>
          <cell r="M214">
            <v>-660360.24</v>
          </cell>
          <cell r="O214">
            <v>-2643379.0099999998</v>
          </cell>
        </row>
        <row r="215">
          <cell r="M215" t="str">
            <v>- - - - - - - - - - - - -</v>
          </cell>
          <cell r="O215" t="str">
            <v>- - - - - - - - - - - - -</v>
          </cell>
        </row>
        <row r="216">
          <cell r="M216"/>
          <cell r="O216"/>
        </row>
        <row r="217">
          <cell r="A217" t="str">
            <v>61412000 - Prestaciones de ley</v>
          </cell>
          <cell r="L217" t="str">
            <v>61412000 - Prestaciones de ley</v>
          </cell>
          <cell r="M217"/>
          <cell r="O217">
            <v>-111675.36</v>
          </cell>
        </row>
        <row r="218">
          <cell r="M218"/>
          <cell r="O218"/>
        </row>
        <row r="219">
          <cell r="A219" t="str">
            <v>61412005 - Aguinaldo dirección</v>
          </cell>
          <cell r="L219" t="str">
            <v>61412005 - Aguinaldo dirección</v>
          </cell>
          <cell r="M219"/>
          <cell r="O219">
            <v>-110634.45</v>
          </cell>
        </row>
        <row r="220">
          <cell r="A220" t="str">
            <v>61412006 - Prima vacacional dirección</v>
          </cell>
          <cell r="L220" t="str">
            <v>61412006 - Prima vacacional dirección</v>
          </cell>
          <cell r="M220"/>
          <cell r="O220">
            <v>-1040.9100000000001</v>
          </cell>
        </row>
        <row r="221">
          <cell r="M221" t="str">
            <v>__________________</v>
          </cell>
          <cell r="O221" t="str">
            <v>__________________</v>
          </cell>
        </row>
        <row r="222">
          <cell r="A222" t="str">
            <v>Total 61412000 - Prestaciones de ley</v>
          </cell>
          <cell r="L222" t="str">
            <v>Total 61412000 - Prestaciones de ley</v>
          </cell>
          <cell r="M222"/>
          <cell r="O222">
            <v>-111675.36</v>
          </cell>
        </row>
        <row r="223">
          <cell r="M223" t="str">
            <v>- - - - - - - - - - - - -</v>
          </cell>
          <cell r="O223" t="str">
            <v>- - - - - - - - - - - - -</v>
          </cell>
        </row>
        <row r="224">
          <cell r="M224"/>
          <cell r="O224"/>
        </row>
        <row r="225">
          <cell r="A225" t="str">
            <v>61413000 - Prestaciones Superiores</v>
          </cell>
          <cell r="L225" t="str">
            <v>61413000 - Prestaciones Superiores</v>
          </cell>
          <cell r="M225">
            <v>-118825.41</v>
          </cell>
          <cell r="O225">
            <v>-172144.43</v>
          </cell>
        </row>
        <row r="226">
          <cell r="M226"/>
          <cell r="O226"/>
        </row>
        <row r="227">
          <cell r="A227" t="str">
            <v>61413002 - Gastos medicos mayores dirección</v>
          </cell>
          <cell r="L227" t="str">
            <v>61413002 - Gastos medicos mayores dirección</v>
          </cell>
          <cell r="M227">
            <v>-103664.67</v>
          </cell>
          <cell r="O227">
            <v>-20378</v>
          </cell>
        </row>
        <row r="228">
          <cell r="A228" t="str">
            <v>61413003 - Seguro de vida dirección</v>
          </cell>
          <cell r="L228" t="str">
            <v>61413003 - Seguro de vida dirección</v>
          </cell>
          <cell r="M228">
            <v>-15160.74</v>
          </cell>
          <cell r="O228">
            <v>-151766.43</v>
          </cell>
        </row>
        <row r="229">
          <cell r="M229" t="str">
            <v>__________________</v>
          </cell>
          <cell r="O229" t="str">
            <v>__________________</v>
          </cell>
        </row>
        <row r="230">
          <cell r="A230" t="str">
            <v>Total 61413000 - Prestaciones Superiores</v>
          </cell>
          <cell r="L230" t="str">
            <v>Total 61413000 - Prestaciones Superiores</v>
          </cell>
          <cell r="M230">
            <v>-118825.41</v>
          </cell>
          <cell r="O230">
            <v>-172144.43</v>
          </cell>
        </row>
        <row r="231">
          <cell r="M231" t="str">
            <v>- - - - - - - - - - - - -</v>
          </cell>
          <cell r="O231" t="str">
            <v>- - - - - - - - - - - - -</v>
          </cell>
        </row>
        <row r="232">
          <cell r="M232"/>
          <cell r="O232"/>
        </row>
        <row r="233">
          <cell r="A233" t="str">
            <v>61414000 - Herramientas</v>
          </cell>
          <cell r="L233" t="str">
            <v>61414000 - Herramientas</v>
          </cell>
          <cell r="M233">
            <v>-25822.959999999999</v>
          </cell>
          <cell r="O233">
            <v>-94962.43</v>
          </cell>
        </row>
        <row r="234">
          <cell r="M234"/>
          <cell r="O234"/>
        </row>
        <row r="235">
          <cell r="A235" t="str">
            <v>61414001 - Gasolina Dirección</v>
          </cell>
          <cell r="L235" t="str">
            <v>61414001 - Gasolina Dirección</v>
          </cell>
          <cell r="M235">
            <v>-20947.61</v>
          </cell>
          <cell r="O235">
            <v>-54051.11</v>
          </cell>
        </row>
        <row r="236">
          <cell r="A236" t="str">
            <v>61414002 - Telefono Dirección</v>
          </cell>
          <cell r="L236" t="str">
            <v>61414002 - Telefono Dirección</v>
          </cell>
          <cell r="M236">
            <v>-4875.3500000000004</v>
          </cell>
          <cell r="O236">
            <v>-40911.32</v>
          </cell>
        </row>
        <row r="237">
          <cell r="M237" t="str">
            <v>__________________</v>
          </cell>
          <cell r="O237" t="str">
            <v>__________________</v>
          </cell>
        </row>
        <row r="238">
          <cell r="A238" t="str">
            <v>Total 61414000 - Herramientas</v>
          </cell>
          <cell r="L238" t="str">
            <v>Total 61414000 - Herramientas</v>
          </cell>
          <cell r="M238">
            <v>-25822.959999999999</v>
          </cell>
          <cell r="O238">
            <v>-94962.43</v>
          </cell>
        </row>
        <row r="239">
          <cell r="M239" t="str">
            <v>- - - - - - - - - - - - -</v>
          </cell>
          <cell r="O239" t="str">
            <v>- - - - - - - - - - - - -</v>
          </cell>
        </row>
        <row r="240">
          <cell r="M240"/>
          <cell r="O240"/>
        </row>
        <row r="241">
          <cell r="M241" t="str">
            <v>__________________</v>
          </cell>
          <cell r="O241" t="str">
            <v>__________________</v>
          </cell>
        </row>
        <row r="242">
          <cell r="A242" t="str">
            <v>Total 61410000 - Personal Dirección</v>
          </cell>
          <cell r="L242" t="str">
            <v>Total 61410000 - Personal Dirección</v>
          </cell>
          <cell r="M242">
            <v>-805008.61</v>
          </cell>
          <cell r="O242">
            <v>-3022161.23</v>
          </cell>
        </row>
        <row r="243">
          <cell r="M243" t="str">
            <v>- - - - - - - - - - - - -</v>
          </cell>
          <cell r="O243" t="str">
            <v>- - - - - - - - - - - - -</v>
          </cell>
        </row>
        <row r="244">
          <cell r="M244"/>
          <cell r="O244"/>
        </row>
        <row r="245">
          <cell r="M245" t="str">
            <v>__________________</v>
          </cell>
          <cell r="O245" t="str">
            <v>__________________</v>
          </cell>
        </row>
        <row r="246">
          <cell r="A246" t="str">
            <v>Total 61400000 - Gastos Dirección</v>
          </cell>
          <cell r="L246" t="str">
            <v>Total 61400000 - Gastos Dirección</v>
          </cell>
          <cell r="M246">
            <v>-805008.61</v>
          </cell>
          <cell r="O246">
            <v>-3022161.23</v>
          </cell>
        </row>
        <row r="247">
          <cell r="M247" t="str">
            <v>- - - - - - - - - - - - -</v>
          </cell>
          <cell r="O247" t="str">
            <v>- - - - - - - - - - - - -</v>
          </cell>
        </row>
        <row r="248">
          <cell r="M248"/>
          <cell r="O248"/>
        </row>
        <row r="249">
          <cell r="A249" t="str">
            <v>61000000 - Gastos de Administración</v>
          </cell>
          <cell r="L249" t="str">
            <v>61000000 - Gastos de Administración</v>
          </cell>
          <cell r="M249">
            <v>-1252269.8700000001</v>
          </cell>
          <cell r="O249">
            <v>-5322994.78</v>
          </cell>
        </row>
        <row r="250">
          <cell r="M250"/>
          <cell r="O250"/>
        </row>
        <row r="251">
          <cell r="A251" t="str">
            <v>61300000 - Personal de administración</v>
          </cell>
          <cell r="L251" t="str">
            <v>61300000 - Personal de administración</v>
          </cell>
          <cell r="M251">
            <v>-792388.94</v>
          </cell>
          <cell r="O251">
            <v>-3319501.52</v>
          </cell>
        </row>
        <row r="252">
          <cell r="M252"/>
          <cell r="O252"/>
        </row>
        <row r="253">
          <cell r="A253" t="str">
            <v>61301000 - Remuneraciones</v>
          </cell>
          <cell r="L253" t="str">
            <v>61301000 - Remuneraciones</v>
          </cell>
          <cell r="M253">
            <v>-698486.17</v>
          </cell>
          <cell r="O253">
            <v>-2746368.88</v>
          </cell>
        </row>
        <row r="254">
          <cell r="M254"/>
          <cell r="O254"/>
        </row>
        <row r="255">
          <cell r="A255" t="str">
            <v>61301001 - Sueldos administración</v>
          </cell>
          <cell r="L255" t="str">
            <v>61301001 - Sueldos administración</v>
          </cell>
          <cell r="M255">
            <v>-192890.73</v>
          </cell>
          <cell r="O255">
            <v>-1763139.73</v>
          </cell>
        </row>
        <row r="256">
          <cell r="A256" t="str">
            <v>61301002 - Honorarios administración</v>
          </cell>
          <cell r="L256" t="str">
            <v>61301002 - Honorarios administración</v>
          </cell>
          <cell r="M256">
            <v>-63200</v>
          </cell>
          <cell r="O256">
            <v>-494500</v>
          </cell>
        </row>
        <row r="257">
          <cell r="A257" t="str">
            <v>61301003 - Consultoría admnistrativa</v>
          </cell>
          <cell r="L257" t="str">
            <v>61301003 - Consultoría admnistrativa</v>
          </cell>
          <cell r="M257">
            <v>-442395.44</v>
          </cell>
          <cell r="O257">
            <v>-488729.15</v>
          </cell>
        </row>
        <row r="258">
          <cell r="A258" t="str">
            <v>61301009 - Asimilados administración</v>
          </cell>
          <cell r="L258" t="str">
            <v>61301009 - Asimilados administración</v>
          </cell>
          <cell r="M258"/>
          <cell r="O258"/>
        </row>
        <row r="259">
          <cell r="M259" t="str">
            <v>__________________</v>
          </cell>
          <cell r="O259" t="str">
            <v>__________________</v>
          </cell>
        </row>
        <row r="260">
          <cell r="A260" t="str">
            <v>Total 61301000 - Remuneraciones</v>
          </cell>
          <cell r="L260" t="str">
            <v>Total 61301000 - Remuneraciones</v>
          </cell>
          <cell r="M260">
            <v>-698486.17</v>
          </cell>
          <cell r="O260">
            <v>-2746368.88</v>
          </cell>
        </row>
        <row r="261">
          <cell r="M261" t="str">
            <v>- - - - - - - - - - - - -</v>
          </cell>
          <cell r="O261" t="str">
            <v>- - - - - - - - - - - - -</v>
          </cell>
        </row>
        <row r="262">
          <cell r="M262"/>
          <cell r="O262"/>
        </row>
        <row r="263">
          <cell r="A263" t="str">
            <v>61301200 - Prestaciones de ley</v>
          </cell>
          <cell r="L263" t="str">
            <v>61301200 - Prestaciones de ley</v>
          </cell>
          <cell r="M263">
            <v>-42510.07</v>
          </cell>
          <cell r="O263">
            <v>-459620.21</v>
          </cell>
        </row>
        <row r="264">
          <cell r="M264"/>
          <cell r="O264"/>
        </row>
        <row r="265">
          <cell r="A265" t="str">
            <v>61301004 - IMSS Administracion</v>
          </cell>
          <cell r="L265" t="str">
            <v>61301004 - IMSS Administracion</v>
          </cell>
          <cell r="M265">
            <v>-16792.900000000001</v>
          </cell>
          <cell r="O265">
            <v>-126658.12</v>
          </cell>
        </row>
        <row r="266">
          <cell r="A266" t="str">
            <v>61301005 - SAR Administracion</v>
          </cell>
          <cell r="L266" t="str">
            <v>61301005 - SAR Administracion</v>
          </cell>
          <cell r="M266">
            <v>-8165.03</v>
          </cell>
          <cell r="O266">
            <v>-106591.67999999999</v>
          </cell>
        </row>
        <row r="267">
          <cell r="A267" t="str">
            <v>61301006 - INFONAVIT Administracion</v>
          </cell>
          <cell r="L267" t="str">
            <v>61301006 - INFONAVIT Administracion</v>
          </cell>
          <cell r="M267">
            <v>-6506</v>
          </cell>
          <cell r="O267">
            <v>-88229.14</v>
          </cell>
        </row>
        <row r="268">
          <cell r="A268" t="str">
            <v>61301007 - Impuesto s/ nomina Administracion</v>
          </cell>
          <cell r="L268" t="str">
            <v>61301007 - Impuesto s/ nomina Administracion</v>
          </cell>
          <cell r="M268">
            <v>-750.2</v>
          </cell>
          <cell r="O268">
            <v>-44650.62</v>
          </cell>
        </row>
        <row r="269">
          <cell r="A269" t="str">
            <v>61301010 - Aguinaldo administración</v>
          </cell>
          <cell r="L269" t="str">
            <v>61301010 - Aguinaldo administración</v>
          </cell>
          <cell r="M269">
            <v>-1710.51</v>
          </cell>
          <cell r="O269">
            <v>-69016.08</v>
          </cell>
        </row>
        <row r="270">
          <cell r="A270" t="str">
            <v>61301011 - Prima vacacional administración</v>
          </cell>
          <cell r="L270" t="str">
            <v>61301011 - Prima vacacional administración</v>
          </cell>
          <cell r="M270">
            <v>-8585.43</v>
          </cell>
          <cell r="O270">
            <v>-24474.57</v>
          </cell>
        </row>
        <row r="271">
          <cell r="M271" t="str">
            <v>__________________</v>
          </cell>
          <cell r="O271" t="str">
            <v>__________________</v>
          </cell>
        </row>
        <row r="272">
          <cell r="A272" t="str">
            <v>Total 61301200 - Prestaciones de ley</v>
          </cell>
          <cell r="L272" t="str">
            <v>Total 61301200 - Prestaciones de ley</v>
          </cell>
          <cell r="M272">
            <v>-42510.07</v>
          </cell>
          <cell r="O272">
            <v>-459620.21</v>
          </cell>
        </row>
        <row r="273">
          <cell r="M273" t="str">
            <v>- - - - - - - - - - - - -</v>
          </cell>
          <cell r="O273" t="str">
            <v>- - - - - - - - - - - - -</v>
          </cell>
        </row>
        <row r="274">
          <cell r="M274"/>
          <cell r="O274"/>
        </row>
        <row r="275">
          <cell r="A275" t="str">
            <v>61301300 - Prestaciones Superiores</v>
          </cell>
          <cell r="L275" t="str">
            <v>61301300 - Prestaciones Superiores</v>
          </cell>
          <cell r="M275">
            <v>-6862.7</v>
          </cell>
          <cell r="O275">
            <v>-92494.75</v>
          </cell>
        </row>
        <row r="276">
          <cell r="M276"/>
          <cell r="O276"/>
        </row>
        <row r="277">
          <cell r="A277" t="str">
            <v>61301012 - Despensa administración</v>
          </cell>
          <cell r="L277" t="str">
            <v>61301012 - Despensa administración</v>
          </cell>
          <cell r="M277"/>
          <cell r="O277">
            <v>-64213.9</v>
          </cell>
        </row>
        <row r="278">
          <cell r="A278" t="str">
            <v>61301008 - Gastos medicos mayores administración</v>
          </cell>
          <cell r="L278" t="str">
            <v>61301008 - Gastos medicos mayores administración</v>
          </cell>
          <cell r="M278">
            <v>-6385.13</v>
          </cell>
          <cell r="O278">
            <v>-27216.14</v>
          </cell>
        </row>
        <row r="279">
          <cell r="A279" t="str">
            <v>61301013 - Seguro de vida administración</v>
          </cell>
          <cell r="L279" t="str">
            <v>61301013 - Seguro de vida administración</v>
          </cell>
          <cell r="M279">
            <v>-477.57</v>
          </cell>
          <cell r="O279">
            <v>-1064.71</v>
          </cell>
        </row>
        <row r="280">
          <cell r="M280" t="str">
            <v>__________________</v>
          </cell>
          <cell r="O280" t="str">
            <v>__________________</v>
          </cell>
        </row>
        <row r="281">
          <cell r="A281" t="str">
            <v>Total 61301300 - Prestaciones Superiores</v>
          </cell>
          <cell r="L281" t="str">
            <v>Total 61301300 - Prestaciones Superiores</v>
          </cell>
          <cell r="M281">
            <v>-6862.7</v>
          </cell>
          <cell r="O281">
            <v>-92494.75</v>
          </cell>
        </row>
        <row r="282">
          <cell r="M282" t="str">
            <v>- - - - - - - - - - - - -</v>
          </cell>
          <cell r="O282" t="str">
            <v>- - - - - - - - - - - - -</v>
          </cell>
        </row>
        <row r="283">
          <cell r="M283"/>
          <cell r="O283"/>
        </row>
        <row r="284">
          <cell r="A284" t="str">
            <v>61301400 - Herramientas</v>
          </cell>
          <cell r="L284" t="str">
            <v>61301400 - Herramientas</v>
          </cell>
          <cell r="M284"/>
          <cell r="O284">
            <v>-19517.68</v>
          </cell>
        </row>
        <row r="285">
          <cell r="M285"/>
          <cell r="O285"/>
        </row>
        <row r="286">
          <cell r="A286" t="str">
            <v>61301014 - Gasolina Administración</v>
          </cell>
          <cell r="L286" t="str">
            <v>61301014 - Gasolina Administración</v>
          </cell>
          <cell r="M286"/>
          <cell r="O286">
            <v>-14338.41</v>
          </cell>
        </row>
        <row r="287">
          <cell r="A287" t="str">
            <v>61301015 - Telefono Administración</v>
          </cell>
          <cell r="L287" t="str">
            <v>61301015 - Telefono Administración</v>
          </cell>
          <cell r="M287"/>
          <cell r="O287">
            <v>-2104.27</v>
          </cell>
        </row>
        <row r="288">
          <cell r="A288" t="str">
            <v>61301016 - Uniformes Administración</v>
          </cell>
          <cell r="L288" t="str">
            <v>61301016 - Uniformes Administración</v>
          </cell>
          <cell r="M288"/>
          <cell r="O288">
            <v>-3075</v>
          </cell>
        </row>
        <row r="289">
          <cell r="M289" t="str">
            <v>__________________</v>
          </cell>
          <cell r="O289" t="str">
            <v>__________________</v>
          </cell>
        </row>
        <row r="290">
          <cell r="A290" t="str">
            <v>Total 61301400 - Herramientas</v>
          </cell>
          <cell r="L290" t="str">
            <v>Total 61301400 - Herramientas</v>
          </cell>
          <cell r="M290"/>
          <cell r="O290">
            <v>-19517.68</v>
          </cell>
        </row>
        <row r="291">
          <cell r="M291" t="str">
            <v>- - - - - - - - - - - - -</v>
          </cell>
          <cell r="O291" t="str">
            <v>- - - - - - - - - - - - -</v>
          </cell>
        </row>
        <row r="292">
          <cell r="M292"/>
          <cell r="O292"/>
        </row>
        <row r="293">
          <cell r="A293" t="str">
            <v>61301500 - Gratificaciones</v>
          </cell>
          <cell r="L293" t="str">
            <v>61301500 - Gratificaciones</v>
          </cell>
          <cell r="M293">
            <v>-44530</v>
          </cell>
          <cell r="O293">
            <v>-1500</v>
          </cell>
        </row>
        <row r="294">
          <cell r="M294"/>
          <cell r="O294"/>
        </row>
        <row r="295">
          <cell r="A295" t="str">
            <v>61301017 - Bono administracón</v>
          </cell>
          <cell r="L295" t="str">
            <v>61301017 - Bono administracón</v>
          </cell>
          <cell r="M295">
            <v>-44530</v>
          </cell>
          <cell r="O295">
            <v>-1500</v>
          </cell>
        </row>
        <row r="296">
          <cell r="M296" t="str">
            <v>__________________</v>
          </cell>
          <cell r="O296" t="str">
            <v>__________________</v>
          </cell>
        </row>
        <row r="297">
          <cell r="A297" t="str">
            <v>Total 61301500 - Gratificaciones</v>
          </cell>
          <cell r="L297" t="str">
            <v>Total 61301500 - Gratificaciones</v>
          </cell>
          <cell r="M297">
            <v>-44530</v>
          </cell>
          <cell r="O297">
            <v>-1500</v>
          </cell>
        </row>
        <row r="298">
          <cell r="M298" t="str">
            <v>- - - - - - - - - - - - -</v>
          </cell>
          <cell r="O298" t="str">
            <v>- - - - - - - - - - - - -</v>
          </cell>
        </row>
        <row r="299">
          <cell r="M299"/>
          <cell r="O299"/>
        </row>
        <row r="300">
          <cell r="M300" t="str">
            <v>__________________</v>
          </cell>
          <cell r="O300" t="str">
            <v>__________________</v>
          </cell>
        </row>
        <row r="301">
          <cell r="A301" t="str">
            <v>Total 61300000 - Personal de administración</v>
          </cell>
          <cell r="L301" t="str">
            <v>Total 61300000 - Personal de administración</v>
          </cell>
          <cell r="M301">
            <v>-792388.94</v>
          </cell>
          <cell r="O301">
            <v>-3319501.52</v>
          </cell>
        </row>
        <row r="302">
          <cell r="M302" t="str">
            <v>- - - - - - - - - - - - -</v>
          </cell>
          <cell r="O302" t="str">
            <v>- - - - - - - - - - - - -</v>
          </cell>
        </row>
        <row r="303">
          <cell r="M303"/>
          <cell r="O303"/>
        </row>
        <row r="304">
          <cell r="A304" t="str">
            <v>61302000 - Herramientas administrativas</v>
          </cell>
          <cell r="L304" t="str">
            <v>61302000 - Herramientas administrativas</v>
          </cell>
          <cell r="M304">
            <v>-47700.639999999999</v>
          </cell>
          <cell r="O304">
            <v>-191716.17</v>
          </cell>
        </row>
        <row r="305">
          <cell r="M305"/>
          <cell r="O305"/>
        </row>
        <row r="306">
          <cell r="A306" t="str">
            <v>61302100 - Sofware administrativo</v>
          </cell>
          <cell r="L306" t="str">
            <v>61302100 - Sofware administrativo</v>
          </cell>
          <cell r="M306">
            <v>-47700.639999999999</v>
          </cell>
          <cell r="O306">
            <v>-191716.17</v>
          </cell>
        </row>
        <row r="307">
          <cell r="M307"/>
          <cell r="O307"/>
        </row>
        <row r="308">
          <cell r="A308" t="str">
            <v>61302001 - Soporte y programación</v>
          </cell>
          <cell r="L308" t="str">
            <v>61302001 - Soporte y programación</v>
          </cell>
          <cell r="M308">
            <v>-38367.589999999997</v>
          </cell>
          <cell r="O308">
            <v>-176444.22</v>
          </cell>
        </row>
        <row r="309">
          <cell r="A309" t="str">
            <v>61302002 - Mantenimiento software</v>
          </cell>
          <cell r="L309" t="str">
            <v>61302002 - Mantenimiento software</v>
          </cell>
          <cell r="M309">
            <v>-9333.0499999999993</v>
          </cell>
          <cell r="O309">
            <v>-15271.95</v>
          </cell>
        </row>
        <row r="310">
          <cell r="A310" t="str">
            <v>61302003 - Compra de licencias para software</v>
          </cell>
          <cell r="L310" t="str">
            <v>61302003 - Compra de licencias para software</v>
          </cell>
          <cell r="M310"/>
          <cell r="O310"/>
        </row>
        <row r="311">
          <cell r="M311" t="str">
            <v>__________________</v>
          </cell>
          <cell r="O311" t="str">
            <v>__________________</v>
          </cell>
        </row>
        <row r="312">
          <cell r="A312" t="str">
            <v>Total 61302100 - Sofware administrativo</v>
          </cell>
          <cell r="L312" t="str">
            <v>Total 61302100 - Sofware administrativo</v>
          </cell>
          <cell r="M312">
            <v>-47700.639999999999</v>
          </cell>
          <cell r="O312">
            <v>-191716.17</v>
          </cell>
        </row>
        <row r="313">
          <cell r="M313" t="str">
            <v>- - - - - - - - - - - - -</v>
          </cell>
          <cell r="O313" t="str">
            <v>- - - - - - - - - - - - -</v>
          </cell>
        </row>
        <row r="314">
          <cell r="M314"/>
          <cell r="O314"/>
        </row>
        <row r="315">
          <cell r="M315" t="str">
            <v>__________________</v>
          </cell>
          <cell r="O315" t="str">
            <v>__________________</v>
          </cell>
        </row>
        <row r="316">
          <cell r="A316" t="str">
            <v>Total 61302000 - Herramientas administrativas</v>
          </cell>
          <cell r="L316" t="str">
            <v>Total 61302000 - Herramientas administrativas</v>
          </cell>
          <cell r="M316">
            <v>-47700.639999999999</v>
          </cell>
          <cell r="O316">
            <v>-191716.17</v>
          </cell>
        </row>
        <row r="317">
          <cell r="M317" t="str">
            <v>- - - - - - - - - - - - -</v>
          </cell>
          <cell r="O317" t="str">
            <v>- - - - - - - - - - - - -</v>
          </cell>
        </row>
        <row r="318">
          <cell r="M318"/>
          <cell r="O318"/>
        </row>
        <row r="319">
          <cell r="A319" t="str">
            <v>61303000 - Depreciaciones y Amortizaciones</v>
          </cell>
          <cell r="L319" t="str">
            <v>61303000 - Depreciaciones y Amortizaciones</v>
          </cell>
          <cell r="M319">
            <v>-24615</v>
          </cell>
          <cell r="O319">
            <v>-86976.66</v>
          </cell>
        </row>
        <row r="320">
          <cell r="M320"/>
          <cell r="O320"/>
        </row>
        <row r="321">
          <cell r="A321" t="str">
            <v>61303100 - Depresiaciones equipo administrativo</v>
          </cell>
          <cell r="L321" t="str">
            <v>61303100 - Depresiaciones equipo administrativo</v>
          </cell>
          <cell r="M321">
            <v>-24615</v>
          </cell>
          <cell r="O321">
            <v>-86976.66</v>
          </cell>
        </row>
        <row r="322">
          <cell r="M322"/>
          <cell r="O322"/>
        </row>
        <row r="323">
          <cell r="A323" t="str">
            <v>61303002 - Depreciación mobiliario de oficina</v>
          </cell>
          <cell r="L323" t="str">
            <v>61303002 - Depreciación mobiliario de oficina</v>
          </cell>
          <cell r="M323">
            <v>-6821.55</v>
          </cell>
          <cell r="O323">
            <v>-27286.2</v>
          </cell>
        </row>
        <row r="324">
          <cell r="A324" t="str">
            <v>61303001 - Depreciación equipo de cómputo</v>
          </cell>
          <cell r="L324" t="str">
            <v>61303001 - Depreciación equipo de cómputo</v>
          </cell>
          <cell r="M324">
            <v>-17793.45</v>
          </cell>
          <cell r="O324">
            <v>-59690.46</v>
          </cell>
        </row>
        <row r="325">
          <cell r="M325" t="str">
            <v>__________________</v>
          </cell>
          <cell r="O325" t="str">
            <v>__________________</v>
          </cell>
        </row>
        <row r="326">
          <cell r="A326" t="str">
            <v>Total 61303100 - Depresiaciones equipo administrativo</v>
          </cell>
          <cell r="L326" t="str">
            <v>Total 61303100 - Depresiaciones equipo administrativo</v>
          </cell>
          <cell r="M326">
            <v>-24615</v>
          </cell>
          <cell r="O326">
            <v>-86976.66</v>
          </cell>
        </row>
        <row r="327">
          <cell r="M327" t="str">
            <v>- - - - - - - - - - - - -</v>
          </cell>
          <cell r="O327" t="str">
            <v>- - - - - - - - - - - - -</v>
          </cell>
        </row>
        <row r="328">
          <cell r="M328"/>
          <cell r="O328"/>
        </row>
        <row r="329">
          <cell r="M329" t="str">
            <v>__________________</v>
          </cell>
          <cell r="O329" t="str">
            <v>__________________</v>
          </cell>
        </row>
        <row r="330">
          <cell r="A330" t="str">
            <v>Total 61303000 - Depreciaciones y Amortizaciones</v>
          </cell>
          <cell r="L330" t="str">
            <v>Total 61303000 - Depreciaciones y Amortizaciones</v>
          </cell>
          <cell r="M330">
            <v>-24615</v>
          </cell>
          <cell r="O330">
            <v>-86976.66</v>
          </cell>
        </row>
        <row r="331">
          <cell r="M331" t="str">
            <v>- - - - - - - - - - - - -</v>
          </cell>
          <cell r="O331" t="str">
            <v>- - - - - - - - - - - - -</v>
          </cell>
        </row>
        <row r="332">
          <cell r="M332"/>
          <cell r="O332"/>
        </row>
        <row r="333">
          <cell r="A333" t="str">
            <v>61304000 - Gastos de Oficinas</v>
          </cell>
          <cell r="L333" t="str">
            <v>61304000 - Gastos de Oficinas</v>
          </cell>
          <cell r="M333">
            <v>-381475.63</v>
          </cell>
          <cell r="O333">
            <v>-1701361.5</v>
          </cell>
        </row>
        <row r="334">
          <cell r="M334"/>
          <cell r="O334"/>
        </row>
        <row r="335">
          <cell r="A335" t="str">
            <v>61304100 - Oficinas</v>
          </cell>
          <cell r="L335" t="str">
            <v>61304100 - Oficinas</v>
          </cell>
          <cell r="M335">
            <v>-330275.63</v>
          </cell>
          <cell r="O335">
            <v>-1694851.5</v>
          </cell>
        </row>
        <row r="336">
          <cell r="M336"/>
          <cell r="O336"/>
        </row>
        <row r="337">
          <cell r="A337" t="str">
            <v>61601001 - Renta oficinas</v>
          </cell>
          <cell r="L337" t="str">
            <v>61601001 - Renta oficinas</v>
          </cell>
          <cell r="M337">
            <v>-299922</v>
          </cell>
          <cell r="O337">
            <v>-1545833.53</v>
          </cell>
        </row>
        <row r="338">
          <cell r="A338" t="str">
            <v>61601002 - Teléfono e internet oficina</v>
          </cell>
          <cell r="L338" t="str">
            <v>61601002 - Teléfono e internet oficina</v>
          </cell>
          <cell r="M338">
            <v>-3861</v>
          </cell>
          <cell r="O338">
            <v>-44026.31</v>
          </cell>
        </row>
        <row r="339">
          <cell r="A339" t="str">
            <v>61601003 - Alarma oficina</v>
          </cell>
          <cell r="L339" t="str">
            <v>61601003 - Alarma oficina</v>
          </cell>
          <cell r="M339"/>
          <cell r="O339">
            <v>-8467.6200000000008</v>
          </cell>
        </row>
        <row r="340">
          <cell r="A340" t="str">
            <v>61601004 - Luz oficina</v>
          </cell>
          <cell r="L340" t="str">
            <v>61601004 - Luz oficina</v>
          </cell>
          <cell r="M340"/>
          <cell r="O340">
            <v>-8583.2000000000007</v>
          </cell>
        </row>
        <row r="341">
          <cell r="A341" t="str">
            <v>61601007 - Agua oficina</v>
          </cell>
          <cell r="L341" t="str">
            <v>61601007 - Agua oficina</v>
          </cell>
          <cell r="M341"/>
          <cell r="O341">
            <v>-5403.76</v>
          </cell>
        </row>
        <row r="342">
          <cell r="A342" t="str">
            <v>61601005 - Limpieza oficina</v>
          </cell>
          <cell r="L342" t="str">
            <v>61601005 - Limpieza oficina</v>
          </cell>
          <cell r="M342"/>
          <cell r="O342">
            <v>-78415.63</v>
          </cell>
        </row>
        <row r="343">
          <cell r="A343" t="str">
            <v>61601006 - Mantenimiento de instalaciones oficina</v>
          </cell>
          <cell r="L343" t="str">
            <v>61601006 - Mantenimiento de instalaciones oficina</v>
          </cell>
          <cell r="M343">
            <v>-26492.63</v>
          </cell>
          <cell r="O343">
            <v>-4121.45</v>
          </cell>
        </row>
        <row r="344">
          <cell r="A344" t="str">
            <v>61304002 - Mobiliario menor para oficina</v>
          </cell>
          <cell r="L344" t="str">
            <v>61304002 - Mobiliario menor para oficina</v>
          </cell>
          <cell r="M344"/>
          <cell r="O344"/>
        </row>
        <row r="345">
          <cell r="A345" t="str">
            <v>61304003 - Seguro de establecimiento y robo oficinas</v>
          </cell>
          <cell r="L345" t="str">
            <v>61304003 - Seguro de establecimiento y robo oficinas</v>
          </cell>
          <cell r="M345"/>
          <cell r="O345"/>
        </row>
        <row r="346">
          <cell r="M346" t="str">
            <v>__________________</v>
          </cell>
          <cell r="O346" t="str">
            <v>__________________</v>
          </cell>
        </row>
        <row r="347">
          <cell r="A347" t="str">
            <v>Total 61304100 - Oficinas</v>
          </cell>
          <cell r="L347" t="str">
            <v>Total 61304100 - Oficinas</v>
          </cell>
          <cell r="M347">
            <v>-330275.63</v>
          </cell>
          <cell r="O347">
            <v>-1694851.5</v>
          </cell>
        </row>
        <row r="348">
          <cell r="M348" t="str">
            <v>- - - - - - - - - - - - -</v>
          </cell>
          <cell r="O348" t="str">
            <v>- - - - - - - - - - - - -</v>
          </cell>
        </row>
        <row r="349">
          <cell r="M349"/>
          <cell r="O349"/>
        </row>
        <row r="350">
          <cell r="A350" t="str">
            <v>61304200 - Donativos</v>
          </cell>
          <cell r="L350" t="str">
            <v>61304200 - Donativos</v>
          </cell>
          <cell r="M350">
            <v>-51200</v>
          </cell>
          <cell r="O350">
            <v>-6510</v>
          </cell>
        </row>
        <row r="351">
          <cell r="M351"/>
          <cell r="O351"/>
        </row>
        <row r="352">
          <cell r="A352" t="str">
            <v>61304201 - Donativos</v>
          </cell>
          <cell r="L352" t="str">
            <v>61304201 - Donativos</v>
          </cell>
          <cell r="M352">
            <v>-51200</v>
          </cell>
          <cell r="O352">
            <v>-6510</v>
          </cell>
        </row>
        <row r="353">
          <cell r="M353" t="str">
            <v>__________________</v>
          </cell>
          <cell r="O353" t="str">
            <v>__________________</v>
          </cell>
        </row>
        <row r="354">
          <cell r="A354" t="str">
            <v>Total 61304200 - Donativos</v>
          </cell>
          <cell r="L354" t="str">
            <v>Total 61304200 - Donativos</v>
          </cell>
          <cell r="M354">
            <v>-51200</v>
          </cell>
          <cell r="O354">
            <v>-6510</v>
          </cell>
        </row>
        <row r="355">
          <cell r="M355" t="str">
            <v>- - - - - - - - - - - - -</v>
          </cell>
          <cell r="O355" t="str">
            <v>- - - - - - - - - - - - -</v>
          </cell>
        </row>
        <row r="356">
          <cell r="M356"/>
          <cell r="O356"/>
        </row>
        <row r="357">
          <cell r="M357" t="str">
            <v>__________________</v>
          </cell>
          <cell r="O357" t="str">
            <v>__________________</v>
          </cell>
        </row>
        <row r="358">
          <cell r="A358" t="str">
            <v>Total 61304000 - Gastos de Oficinas</v>
          </cell>
          <cell r="L358" t="str">
            <v>Total 61304000 - Gastos de Oficinas</v>
          </cell>
          <cell r="M358">
            <v>-381475.63</v>
          </cell>
          <cell r="O358">
            <v>-1701361.5</v>
          </cell>
        </row>
        <row r="359">
          <cell r="M359" t="str">
            <v>- - - - - - - - - - - - -</v>
          </cell>
          <cell r="O359" t="str">
            <v>- - - - - - - - - - - - -</v>
          </cell>
        </row>
        <row r="360">
          <cell r="M360"/>
          <cell r="O360"/>
        </row>
        <row r="361">
          <cell r="A361" t="str">
            <v>61304001 - Gastos Varios - Gastos de Administración</v>
          </cell>
          <cell r="L361" t="str">
            <v>61304001 - Gastos Varios - Gastos de Administración</v>
          </cell>
          <cell r="M361">
            <v>-6089.66</v>
          </cell>
          <cell r="O361">
            <v>-23438.93</v>
          </cell>
        </row>
        <row r="362">
          <cell r="M362" t="str">
            <v>__________________</v>
          </cell>
          <cell r="O362" t="str">
            <v>__________________</v>
          </cell>
        </row>
        <row r="363">
          <cell r="A363" t="str">
            <v>Total 61000000 - Gastos de Administración</v>
          </cell>
          <cell r="L363" t="str">
            <v>Total 61000000 - Gastos de Administración</v>
          </cell>
          <cell r="M363">
            <v>-1252269.8700000001</v>
          </cell>
          <cell r="O363">
            <v>-5322994.78</v>
          </cell>
        </row>
        <row r="364">
          <cell r="M364" t="str">
            <v>- - - - - - - - - - - - -</v>
          </cell>
          <cell r="O364" t="str">
            <v>- - - - - - - - - - - - -</v>
          </cell>
        </row>
        <row r="365">
          <cell r="M365"/>
          <cell r="O365"/>
        </row>
        <row r="366">
          <cell r="A366" t="str">
            <v>61700000 - Recursos Humanos</v>
          </cell>
          <cell r="L366" t="str">
            <v>61700000 - Recursos Humanos</v>
          </cell>
          <cell r="M366">
            <v>-537263.79</v>
          </cell>
          <cell r="O366">
            <v>-1759325.79</v>
          </cell>
        </row>
        <row r="367">
          <cell r="M367"/>
          <cell r="O367"/>
        </row>
        <row r="368">
          <cell r="A368" t="str">
            <v>61702000 - Personal de Recursos Humanos</v>
          </cell>
          <cell r="L368" t="str">
            <v>61702000 - Personal de Recursos Humanos</v>
          </cell>
          <cell r="M368">
            <v>-474440.34</v>
          </cell>
          <cell r="O368">
            <v>-1421740.46</v>
          </cell>
        </row>
        <row r="369">
          <cell r="M369"/>
          <cell r="O369"/>
        </row>
        <row r="370">
          <cell r="A370" t="str">
            <v>61702100 - Remuneraciones</v>
          </cell>
          <cell r="L370" t="str">
            <v>61702100 - Remuneraciones</v>
          </cell>
          <cell r="M370">
            <v>-442922.25</v>
          </cell>
          <cell r="O370">
            <v>-1007158.26</v>
          </cell>
        </row>
        <row r="371">
          <cell r="M371"/>
          <cell r="O371"/>
        </row>
        <row r="372">
          <cell r="A372" t="str">
            <v>61702101 - Sueldos recursos humanos</v>
          </cell>
          <cell r="L372" t="str">
            <v>61702101 - Sueldos recursos humanos</v>
          </cell>
          <cell r="M372">
            <v>-195105.91</v>
          </cell>
          <cell r="O372">
            <v>-918818.12</v>
          </cell>
        </row>
        <row r="373">
          <cell r="A373" t="str">
            <v>61702103 - Consultoria en recursos humanos</v>
          </cell>
          <cell r="L373" t="str">
            <v>61702103 - Consultoria en recursos humanos</v>
          </cell>
          <cell r="M373">
            <v>-247816.34</v>
          </cell>
          <cell r="O373">
            <v>-88340.14</v>
          </cell>
        </row>
        <row r="374">
          <cell r="M374" t="str">
            <v>__________________</v>
          </cell>
          <cell r="O374" t="str">
            <v>__________________</v>
          </cell>
        </row>
        <row r="375">
          <cell r="A375" t="str">
            <v>Total 61702100 - Remuneraciones</v>
          </cell>
          <cell r="L375" t="str">
            <v>Total 61702100 - Remuneraciones</v>
          </cell>
          <cell r="M375">
            <v>-442922.25</v>
          </cell>
          <cell r="O375">
            <v>-1007158.26</v>
          </cell>
        </row>
        <row r="376">
          <cell r="M376" t="str">
            <v>- - - - - - - - - - - - -</v>
          </cell>
          <cell r="O376" t="str">
            <v>- - - - - - - - - - - - -</v>
          </cell>
        </row>
        <row r="377">
          <cell r="M377"/>
          <cell r="O377"/>
        </row>
        <row r="378">
          <cell r="A378" t="str">
            <v>61703100 - Prestaciones de ley</v>
          </cell>
          <cell r="L378" t="str">
            <v>61703100 - Prestaciones de ley</v>
          </cell>
          <cell r="M378">
            <v>-27357.94</v>
          </cell>
          <cell r="O378">
            <v>-231018.27</v>
          </cell>
        </row>
        <row r="379">
          <cell r="M379"/>
          <cell r="O379"/>
        </row>
        <row r="380">
          <cell r="A380" t="str">
            <v>61703101 - IMSS recursos humanos</v>
          </cell>
          <cell r="L380" t="str">
            <v>61703101 - IMSS recursos humanos</v>
          </cell>
          <cell r="M380">
            <v>-12339.61</v>
          </cell>
          <cell r="O380">
            <v>-56591.519999999997</v>
          </cell>
        </row>
        <row r="381">
          <cell r="A381" t="str">
            <v>61703102 - SAR recursos humanos</v>
          </cell>
          <cell r="L381" t="str">
            <v>61703102 - SAR recursos humanos</v>
          </cell>
          <cell r="M381">
            <v>-8111.21</v>
          </cell>
          <cell r="O381">
            <v>-54541.56</v>
          </cell>
        </row>
        <row r="382">
          <cell r="A382" t="str">
            <v>61703103 - INFONAVIT recursos humanos</v>
          </cell>
          <cell r="L382" t="str">
            <v>61703103 - INFONAVIT recursos humanos</v>
          </cell>
          <cell r="M382">
            <v>-6463.12</v>
          </cell>
          <cell r="O382">
            <v>-37098.870000000003</v>
          </cell>
        </row>
        <row r="383">
          <cell r="A383" t="str">
            <v>61703104 - Impuesto s/ nomina recursos humanos</v>
          </cell>
          <cell r="L383" t="str">
            <v>61703104 - Impuesto s/ nomina recursos humanos</v>
          </cell>
          <cell r="M383"/>
          <cell r="O383">
            <v>-27312.39</v>
          </cell>
        </row>
        <row r="384">
          <cell r="A384" t="str">
            <v>61703105 - Aguinaldo recursos humanos</v>
          </cell>
          <cell r="L384" t="str">
            <v>61703105 - Aguinaldo recursos humanos</v>
          </cell>
          <cell r="M384"/>
          <cell r="O384">
            <v>-39219.040000000001</v>
          </cell>
        </row>
        <row r="385">
          <cell r="A385" t="str">
            <v>61703106 - Prima vacacional recursos humanos</v>
          </cell>
          <cell r="L385" t="str">
            <v>61703106 - Prima vacacional recursos humanos</v>
          </cell>
          <cell r="M385">
            <v>-444</v>
          </cell>
          <cell r="O385">
            <v>-16254.89</v>
          </cell>
        </row>
        <row r="386">
          <cell r="M386" t="str">
            <v>__________________</v>
          </cell>
          <cell r="O386" t="str">
            <v>__________________</v>
          </cell>
        </row>
        <row r="387">
          <cell r="A387" t="str">
            <v>Total 61703100 - Prestaciones de ley</v>
          </cell>
          <cell r="L387" t="str">
            <v>Total 61703100 - Prestaciones de ley</v>
          </cell>
          <cell r="M387">
            <v>-27357.94</v>
          </cell>
          <cell r="O387">
            <v>-231018.27</v>
          </cell>
        </row>
        <row r="388">
          <cell r="M388" t="str">
            <v>- - - - - - - - - - - - -</v>
          </cell>
          <cell r="O388" t="str">
            <v>- - - - - - - - - - - - -</v>
          </cell>
        </row>
        <row r="389">
          <cell r="M389"/>
          <cell r="O389"/>
        </row>
        <row r="390">
          <cell r="A390" t="str">
            <v>61704100 - Prestaciones Superiores</v>
          </cell>
          <cell r="L390" t="str">
            <v>61704100 - Prestaciones Superiores</v>
          </cell>
          <cell r="M390">
            <v>-4160.1499999999996</v>
          </cell>
          <cell r="O390">
            <v>-35799.21</v>
          </cell>
        </row>
        <row r="391">
          <cell r="M391"/>
          <cell r="O391"/>
        </row>
        <row r="392">
          <cell r="A392" t="str">
            <v>61704101 - Despensa Recursos Humanos</v>
          </cell>
          <cell r="L392" t="str">
            <v>61704101 - Despensa Recursos Humanos</v>
          </cell>
          <cell r="M392"/>
          <cell r="O392">
            <v>-19500</v>
          </cell>
        </row>
        <row r="393">
          <cell r="A393" t="str">
            <v>61704102 - Seguro de gastos medicos recursos humanos</v>
          </cell>
          <cell r="L393" t="str">
            <v>61704102 - Seguro de gastos medicos recursos humanos</v>
          </cell>
          <cell r="M393">
            <v>-3797.72</v>
          </cell>
          <cell r="O393">
            <v>-14575.38</v>
          </cell>
        </row>
        <row r="394">
          <cell r="A394" t="str">
            <v>61704103 - Seguro de vida recursos humanos</v>
          </cell>
          <cell r="L394" t="str">
            <v>61704103 - Seguro de vida recursos humanos</v>
          </cell>
          <cell r="M394">
            <v>-362.43</v>
          </cell>
          <cell r="O394">
            <v>-1723.83</v>
          </cell>
        </row>
        <row r="395">
          <cell r="M395" t="str">
            <v>__________________</v>
          </cell>
          <cell r="O395" t="str">
            <v>__________________</v>
          </cell>
        </row>
        <row r="396">
          <cell r="A396" t="str">
            <v>Total 61704100 - Prestaciones Superiores</v>
          </cell>
          <cell r="L396" t="str">
            <v>Total 61704100 - Prestaciones Superiores</v>
          </cell>
          <cell r="M396">
            <v>-4160.1499999999996</v>
          </cell>
          <cell r="O396">
            <v>-35799.21</v>
          </cell>
        </row>
        <row r="397">
          <cell r="M397" t="str">
            <v>- - - - - - - - - - - - -</v>
          </cell>
          <cell r="O397" t="str">
            <v>- - - - - - - - - - - - -</v>
          </cell>
        </row>
        <row r="398">
          <cell r="M398"/>
          <cell r="O398"/>
        </row>
        <row r="399">
          <cell r="A399" t="str">
            <v>61705100 - Herramientas</v>
          </cell>
          <cell r="L399" t="str">
            <v>61705100 - Herramientas</v>
          </cell>
          <cell r="M399"/>
          <cell r="O399">
            <v>-14738.4</v>
          </cell>
        </row>
        <row r="400">
          <cell r="M400"/>
          <cell r="O400"/>
        </row>
        <row r="401">
          <cell r="A401" t="str">
            <v>61705101 - Gasolina recursos humanos</v>
          </cell>
          <cell r="L401" t="str">
            <v>61705101 - Gasolina recursos humanos</v>
          </cell>
          <cell r="M401"/>
          <cell r="O401">
            <v>-10390.1</v>
          </cell>
        </row>
        <row r="402">
          <cell r="A402" t="str">
            <v>61705102 - Telefono Recursos Humanos</v>
          </cell>
          <cell r="L402" t="str">
            <v>61705102 - Telefono Recursos Humanos</v>
          </cell>
          <cell r="M402"/>
          <cell r="O402">
            <v>-4348.3</v>
          </cell>
        </row>
        <row r="403">
          <cell r="M403" t="str">
            <v>__________________</v>
          </cell>
          <cell r="O403" t="str">
            <v>__________________</v>
          </cell>
        </row>
        <row r="404">
          <cell r="A404" t="str">
            <v>Total 61705100 - Herramientas</v>
          </cell>
          <cell r="L404" t="str">
            <v>Total 61705100 - Herramientas</v>
          </cell>
          <cell r="M404"/>
          <cell r="O404">
            <v>-14738.4</v>
          </cell>
        </row>
        <row r="405">
          <cell r="M405" t="str">
            <v>- - - - - - - - - - - - -</v>
          </cell>
          <cell r="O405" t="str">
            <v>- - - - - - - - - - - - -</v>
          </cell>
        </row>
        <row r="406">
          <cell r="M406"/>
          <cell r="O406"/>
        </row>
        <row r="407">
          <cell r="A407" t="str">
            <v>61706100 - Gratificaciones</v>
          </cell>
          <cell r="L407" t="str">
            <v>61706100 - Gratificaciones</v>
          </cell>
          <cell r="M407"/>
          <cell r="O407">
            <v>-133026.32</v>
          </cell>
        </row>
        <row r="408">
          <cell r="M408"/>
          <cell r="O408"/>
        </row>
        <row r="409">
          <cell r="A409" t="str">
            <v>61706101 - Bono recursos humanos</v>
          </cell>
          <cell r="L409" t="str">
            <v>61706101 - Bono recursos humanos</v>
          </cell>
          <cell r="M409"/>
          <cell r="O409">
            <v>-133026.32</v>
          </cell>
        </row>
        <row r="410">
          <cell r="M410" t="str">
            <v>__________________</v>
          </cell>
          <cell r="O410" t="str">
            <v>__________________</v>
          </cell>
        </row>
        <row r="411">
          <cell r="A411" t="str">
            <v>Total 61706100 - Gratificaciones</v>
          </cell>
          <cell r="L411" t="str">
            <v>Total 61706100 - Gratificaciones</v>
          </cell>
          <cell r="M411"/>
          <cell r="O411">
            <v>-133026.32</v>
          </cell>
        </row>
        <row r="412">
          <cell r="M412" t="str">
            <v>- - - - - - - - - - - - -</v>
          </cell>
          <cell r="O412" t="str">
            <v>- - - - - - - - - - - - -</v>
          </cell>
        </row>
        <row r="413">
          <cell r="M413"/>
          <cell r="O413"/>
        </row>
        <row r="414">
          <cell r="M414" t="str">
            <v>__________________</v>
          </cell>
          <cell r="O414" t="str">
            <v>__________________</v>
          </cell>
        </row>
        <row r="415">
          <cell r="A415" t="str">
            <v>Total 61702000 - Personal de Recursos Humanos</v>
          </cell>
          <cell r="L415" t="str">
            <v>Total 61702000 - Personal de Recursos Humanos</v>
          </cell>
          <cell r="M415">
            <v>-474440.34</v>
          </cell>
          <cell r="O415">
            <v>-1421740.46</v>
          </cell>
        </row>
        <row r="416">
          <cell r="M416" t="str">
            <v>- - - - - - - - - - - - -</v>
          </cell>
          <cell r="O416" t="str">
            <v>- - - - - - - - - - - - -</v>
          </cell>
        </row>
        <row r="417">
          <cell r="M417"/>
          <cell r="O417"/>
        </row>
        <row r="418">
          <cell r="A418" t="str">
            <v>61710000 - Gastos de Recursos Humanos</v>
          </cell>
          <cell r="L418" t="str">
            <v>61710000 - Gastos de Recursos Humanos</v>
          </cell>
          <cell r="M418">
            <v>-6921.84</v>
          </cell>
          <cell r="O418">
            <v>-24208.17</v>
          </cell>
        </row>
        <row r="419">
          <cell r="M419"/>
          <cell r="O419"/>
        </row>
        <row r="420">
          <cell r="A420" t="str">
            <v>61710100 - Capacitación</v>
          </cell>
          <cell r="L420" t="str">
            <v>61710100 - Capacitación</v>
          </cell>
          <cell r="M420">
            <v>-6921.84</v>
          </cell>
          <cell r="O420">
            <v>-24208.17</v>
          </cell>
        </row>
        <row r="421">
          <cell r="M421"/>
          <cell r="O421"/>
        </row>
        <row r="422">
          <cell r="A422" t="str">
            <v>61710103 - Salones y mobiliario capacitaciión</v>
          </cell>
          <cell r="L422" t="str">
            <v>61710103 - Salones y mobiliario capacitaciión</v>
          </cell>
          <cell r="M422"/>
          <cell r="O422">
            <v>-24208.17</v>
          </cell>
        </row>
        <row r="423">
          <cell r="A423" t="str">
            <v>61710104 - Catering capacitación</v>
          </cell>
          <cell r="L423" t="str">
            <v>61710104 - Catering capacitación</v>
          </cell>
          <cell r="M423">
            <v>-6921.84</v>
          </cell>
          <cell r="O423"/>
        </row>
        <row r="424">
          <cell r="A424" t="str">
            <v>61710106 - Viaticos capacitación</v>
          </cell>
          <cell r="L424" t="str">
            <v>61710106 - Viaticos capacitación</v>
          </cell>
          <cell r="M424"/>
          <cell r="O424"/>
        </row>
        <row r="425">
          <cell r="M425" t="str">
            <v>__________________</v>
          </cell>
          <cell r="O425" t="str">
            <v>__________________</v>
          </cell>
        </row>
        <row r="426">
          <cell r="A426" t="str">
            <v>Total 61710100 - Capacitación</v>
          </cell>
          <cell r="L426" t="str">
            <v>Total 61710100 - Capacitación</v>
          </cell>
          <cell r="M426">
            <v>-6921.84</v>
          </cell>
          <cell r="O426">
            <v>-24208.17</v>
          </cell>
        </row>
        <row r="427">
          <cell r="M427" t="str">
            <v>- - - - - - - - - - - - -</v>
          </cell>
          <cell r="O427" t="str">
            <v>- - - - - - - - - - - - -</v>
          </cell>
        </row>
        <row r="428">
          <cell r="M428"/>
          <cell r="O428"/>
        </row>
        <row r="429">
          <cell r="M429" t="str">
            <v>__________________</v>
          </cell>
          <cell r="O429" t="str">
            <v>__________________</v>
          </cell>
        </row>
        <row r="430">
          <cell r="A430" t="str">
            <v>Total 61710000 - Gastos de Recursos Humanos</v>
          </cell>
          <cell r="L430" t="str">
            <v>Total 61710000 - Gastos de Recursos Humanos</v>
          </cell>
          <cell r="M430">
            <v>-6921.84</v>
          </cell>
          <cell r="O430">
            <v>-24208.17</v>
          </cell>
        </row>
        <row r="431">
          <cell r="M431" t="str">
            <v>- - - - - - - - - - - - -</v>
          </cell>
          <cell r="O431" t="str">
            <v>- - - - - - - - - - - - -</v>
          </cell>
        </row>
        <row r="432">
          <cell r="M432"/>
          <cell r="O432"/>
        </row>
        <row r="433">
          <cell r="A433" t="str">
            <v>61511000 - Recursos humanos</v>
          </cell>
          <cell r="L433" t="str">
            <v>61511000 - Recursos humanos</v>
          </cell>
          <cell r="M433">
            <v>-55901.61</v>
          </cell>
          <cell r="O433">
            <v>-313377.15999999997</v>
          </cell>
        </row>
        <row r="434">
          <cell r="M434"/>
          <cell r="O434"/>
        </row>
        <row r="435">
          <cell r="A435" t="str">
            <v>61511002 - Selección de personal</v>
          </cell>
          <cell r="L435" t="str">
            <v>61511002 - Selección de personal</v>
          </cell>
          <cell r="M435">
            <v>-38193.269999999997</v>
          </cell>
          <cell r="O435">
            <v>-284501.57</v>
          </cell>
        </row>
        <row r="436">
          <cell r="A436" t="str">
            <v>61511003 - Capacitación de personal</v>
          </cell>
          <cell r="L436" t="str">
            <v>61511003 - Capacitación de personal</v>
          </cell>
          <cell r="M436"/>
          <cell r="O436">
            <v>-28875.59</v>
          </cell>
        </row>
        <row r="437">
          <cell r="A437" t="str">
            <v>61510004 - Eventos especiales para personal</v>
          </cell>
          <cell r="L437" t="str">
            <v>61510004 - Eventos especiales para personal</v>
          </cell>
          <cell r="M437">
            <v>-17708.34</v>
          </cell>
          <cell r="O437"/>
        </row>
        <row r="438">
          <cell r="M438" t="str">
            <v>__________________</v>
          </cell>
          <cell r="O438" t="str">
            <v>__________________</v>
          </cell>
        </row>
        <row r="439">
          <cell r="A439" t="str">
            <v>Total 61511000 - Recursos humanos</v>
          </cell>
          <cell r="L439" t="str">
            <v>Total 61511000 - Recursos humanos</v>
          </cell>
          <cell r="M439">
            <v>-55901.61</v>
          </cell>
          <cell r="O439">
            <v>-313377.15999999997</v>
          </cell>
        </row>
        <row r="440">
          <cell r="M440" t="str">
            <v>- - - - - - - - - - - - -</v>
          </cell>
          <cell r="O440" t="str">
            <v>- - - - - - - - - - - - -</v>
          </cell>
        </row>
        <row r="441">
          <cell r="M441"/>
          <cell r="O441"/>
        </row>
        <row r="442">
          <cell r="M442" t="str">
            <v>__________________</v>
          </cell>
          <cell r="O442" t="str">
            <v>__________________</v>
          </cell>
        </row>
        <row r="443">
          <cell r="A443" t="str">
            <v>Total 61700000 - Recursos Humanos</v>
          </cell>
          <cell r="L443" t="str">
            <v>Total 61700000 - Recursos Humanos</v>
          </cell>
          <cell r="M443">
            <v>-537263.79</v>
          </cell>
          <cell r="O443">
            <v>-1759325.79</v>
          </cell>
        </row>
        <row r="444">
          <cell r="M444" t="str">
            <v>- - - - - - - - - - - - -</v>
          </cell>
          <cell r="O444" t="str">
            <v>- - - - - - - - - - - - -</v>
          </cell>
        </row>
        <row r="445">
          <cell r="M445"/>
          <cell r="O445"/>
        </row>
        <row r="446">
          <cell r="A446" t="str">
            <v>61500000 - Gastos de operación</v>
          </cell>
          <cell r="L446" t="str">
            <v>61500000 - Gastos de operación</v>
          </cell>
          <cell r="M446">
            <v>-1722775.75</v>
          </cell>
          <cell r="O446">
            <v>-9187461.5600000005</v>
          </cell>
        </row>
        <row r="447">
          <cell r="M447"/>
          <cell r="O447"/>
        </row>
        <row r="448">
          <cell r="A448" t="str">
            <v>61514000 - Personal de operación</v>
          </cell>
          <cell r="L448" t="str">
            <v>61514000 - Personal de operación</v>
          </cell>
          <cell r="M448">
            <v>-1093548.51</v>
          </cell>
          <cell r="O448">
            <v>-6313491.96</v>
          </cell>
        </row>
        <row r="449">
          <cell r="M449"/>
          <cell r="O449"/>
        </row>
        <row r="450">
          <cell r="A450" t="str">
            <v>61514100 - Remuneraciones</v>
          </cell>
          <cell r="L450" t="str">
            <v>61514100 - Remuneraciones</v>
          </cell>
          <cell r="M450">
            <v>-950507.05</v>
          </cell>
          <cell r="O450">
            <v>-5105373.22</v>
          </cell>
        </row>
        <row r="451">
          <cell r="M451"/>
          <cell r="O451"/>
        </row>
        <row r="452">
          <cell r="A452" t="str">
            <v>61514001 - Sueldos Operacion</v>
          </cell>
          <cell r="L452" t="str">
            <v>61514001 - Sueldos Operacion</v>
          </cell>
          <cell r="M452">
            <v>-513550.05</v>
          </cell>
          <cell r="O452">
            <v>-3348097.04</v>
          </cell>
        </row>
        <row r="453">
          <cell r="A453" t="str">
            <v>61514002 - Honorarios operativo</v>
          </cell>
          <cell r="L453" t="str">
            <v>61514002 - Honorarios operativo</v>
          </cell>
          <cell r="M453"/>
          <cell r="O453">
            <v>-78341.7</v>
          </cell>
        </row>
        <row r="454">
          <cell r="A454" t="str">
            <v>61514003 - Consultoría en operación</v>
          </cell>
          <cell r="L454" t="str">
            <v>61514003 - Consultoría en operación</v>
          </cell>
          <cell r="M454">
            <v>-17916.939999999999</v>
          </cell>
          <cell r="O454">
            <v>-1678934.48</v>
          </cell>
        </row>
        <row r="455">
          <cell r="A455" t="str">
            <v>61514009 - Asimilados operación</v>
          </cell>
          <cell r="L455" t="str">
            <v>61514009 - Asimilados operación</v>
          </cell>
          <cell r="M455">
            <v>-419040.06</v>
          </cell>
          <cell r="O455"/>
        </row>
        <row r="456">
          <cell r="M456" t="str">
            <v>__________________</v>
          </cell>
          <cell r="O456" t="str">
            <v>__________________</v>
          </cell>
        </row>
        <row r="457">
          <cell r="A457" t="str">
            <v>Total 61514100 - Remuneraciones</v>
          </cell>
          <cell r="L457" t="str">
            <v>Total 61514100 - Remuneraciones</v>
          </cell>
          <cell r="M457">
            <v>-950507.05</v>
          </cell>
          <cell r="O457">
            <v>-5105373.22</v>
          </cell>
        </row>
        <row r="458">
          <cell r="M458" t="str">
            <v>- - - - - - - - - - - - -</v>
          </cell>
          <cell r="O458" t="str">
            <v>- - - - - - - - - - - - -</v>
          </cell>
        </row>
        <row r="459">
          <cell r="M459"/>
          <cell r="O459"/>
        </row>
        <row r="460">
          <cell r="A460" t="str">
            <v>61514200 - Prestaciones de ley</v>
          </cell>
          <cell r="L460" t="str">
            <v>61514200 - Prestaciones de ley</v>
          </cell>
          <cell r="M460">
            <v>-102206.33</v>
          </cell>
          <cell r="O460">
            <v>-846143.22</v>
          </cell>
        </row>
        <row r="461">
          <cell r="M461"/>
          <cell r="O461"/>
        </row>
        <row r="462">
          <cell r="A462" t="str">
            <v>61514004 - IMSS Operacion</v>
          </cell>
          <cell r="L462" t="str">
            <v>61514004 - IMSS Operacion</v>
          </cell>
          <cell r="M462">
            <v>-46705.7</v>
          </cell>
          <cell r="O462">
            <v>-225986.6</v>
          </cell>
        </row>
        <row r="463">
          <cell r="A463" t="str">
            <v>61514005 - SAR Operacion</v>
          </cell>
          <cell r="L463" t="str">
            <v>61514005 - SAR Operacion</v>
          </cell>
          <cell r="M463">
            <v>-21885.08</v>
          </cell>
          <cell r="O463">
            <v>-189288.37</v>
          </cell>
        </row>
        <row r="464">
          <cell r="A464" t="str">
            <v>61514006 - INFONAVIT Operacion</v>
          </cell>
          <cell r="L464" t="str">
            <v>61514006 - INFONAVIT Operacion</v>
          </cell>
          <cell r="M464">
            <v>-17203.810000000001</v>
          </cell>
          <cell r="O464">
            <v>-104381.01</v>
          </cell>
        </row>
        <row r="465">
          <cell r="A465" t="str">
            <v>61514007 - Impuesto s/ nomina Operacion</v>
          </cell>
          <cell r="L465" t="str">
            <v>61514007 - Impuesto s/ nomina Operacion</v>
          </cell>
          <cell r="M465">
            <v>-3238.8</v>
          </cell>
          <cell r="O465">
            <v>-83257.25</v>
          </cell>
        </row>
        <row r="466">
          <cell r="A466" t="str">
            <v>61414008 - Aguinaldo operación</v>
          </cell>
          <cell r="L466" t="str">
            <v>61414008 - Aguinaldo operación</v>
          </cell>
          <cell r="M466">
            <v>-1777.22</v>
          </cell>
          <cell r="O466">
            <v>-203667.68</v>
          </cell>
        </row>
        <row r="467">
          <cell r="A467" t="str">
            <v>61414009 - Prima vacacional operación</v>
          </cell>
          <cell r="L467" t="str">
            <v>61414009 - Prima vacacional operación</v>
          </cell>
          <cell r="M467">
            <v>-11395.72</v>
          </cell>
          <cell r="O467">
            <v>-39562.31</v>
          </cell>
        </row>
        <row r="468">
          <cell r="M468" t="str">
            <v>__________________</v>
          </cell>
          <cell r="O468" t="str">
            <v>__________________</v>
          </cell>
        </row>
        <row r="469">
          <cell r="A469" t="str">
            <v>Total 61514200 - Prestaciones de ley</v>
          </cell>
          <cell r="L469" t="str">
            <v>Total 61514200 - Prestaciones de ley</v>
          </cell>
          <cell r="M469">
            <v>-102206.33</v>
          </cell>
          <cell r="O469">
            <v>-846143.22</v>
          </cell>
        </row>
        <row r="470">
          <cell r="M470" t="str">
            <v>- - - - - - - - - - - - -</v>
          </cell>
          <cell r="O470" t="str">
            <v>- - - - - - - - - - - - -</v>
          </cell>
        </row>
        <row r="471">
          <cell r="M471"/>
          <cell r="O471"/>
        </row>
        <row r="472">
          <cell r="A472" t="str">
            <v>61514300 - Prestaciones superiores</v>
          </cell>
          <cell r="L472" t="str">
            <v>61514300 - Prestaciones superiores</v>
          </cell>
          <cell r="M472">
            <v>-29240.33</v>
          </cell>
          <cell r="O472">
            <v>-246482.98</v>
          </cell>
        </row>
        <row r="473">
          <cell r="M473"/>
          <cell r="O473"/>
        </row>
        <row r="474">
          <cell r="A474" t="str">
            <v>61514301 - Despensa operación</v>
          </cell>
          <cell r="L474" t="str">
            <v>61514301 - Despensa operación</v>
          </cell>
          <cell r="M474"/>
          <cell r="O474">
            <v>-90328.33</v>
          </cell>
        </row>
        <row r="475">
          <cell r="A475" t="str">
            <v>61514008 - Gastos medicos mayores operación</v>
          </cell>
          <cell r="L475" t="str">
            <v>61514008 - Gastos medicos mayores operación</v>
          </cell>
          <cell r="M475">
            <v>-14785.58</v>
          </cell>
          <cell r="O475">
            <v>-127601.11</v>
          </cell>
        </row>
        <row r="476">
          <cell r="A476" t="str">
            <v>61514302 - Seguro de vida operación</v>
          </cell>
          <cell r="L476" t="str">
            <v>61514302 - Seguro de vida operación</v>
          </cell>
          <cell r="M476">
            <v>-14454.75</v>
          </cell>
          <cell r="O476">
            <v>-28553.54</v>
          </cell>
        </row>
        <row r="477">
          <cell r="M477" t="str">
            <v>__________________</v>
          </cell>
          <cell r="O477" t="str">
            <v>__________________</v>
          </cell>
        </row>
        <row r="478">
          <cell r="A478" t="str">
            <v>Total 61514300 - Prestaciones superiores</v>
          </cell>
          <cell r="L478" t="str">
            <v>Total 61514300 - Prestaciones superiores</v>
          </cell>
          <cell r="M478">
            <v>-29240.33</v>
          </cell>
          <cell r="O478">
            <v>-246482.98</v>
          </cell>
        </row>
        <row r="479">
          <cell r="M479" t="str">
            <v>- - - - - - - - - - - - -</v>
          </cell>
          <cell r="O479" t="str">
            <v>- - - - - - - - - - - - -</v>
          </cell>
        </row>
        <row r="480">
          <cell r="M480"/>
          <cell r="O480"/>
        </row>
        <row r="481">
          <cell r="A481" t="str">
            <v>61514400 - Herramientas</v>
          </cell>
          <cell r="L481" t="str">
            <v>61514400 - Herramientas</v>
          </cell>
          <cell r="M481">
            <v>-11594.8</v>
          </cell>
          <cell r="O481">
            <v>-98627.74</v>
          </cell>
        </row>
        <row r="482">
          <cell r="M482"/>
          <cell r="O482"/>
        </row>
        <row r="483">
          <cell r="A483" t="str">
            <v>61514401 - Gasolina operación</v>
          </cell>
          <cell r="L483" t="str">
            <v>61514401 - Gasolina operación</v>
          </cell>
          <cell r="M483">
            <v>-2398.39</v>
          </cell>
          <cell r="O483">
            <v>-57717.94</v>
          </cell>
        </row>
        <row r="484">
          <cell r="A484" t="str">
            <v>61514402 - Telefono operación</v>
          </cell>
          <cell r="L484" t="str">
            <v>61514402 - Telefono operación</v>
          </cell>
          <cell r="M484">
            <v>-9196.41</v>
          </cell>
          <cell r="O484">
            <v>-35374.800000000003</v>
          </cell>
        </row>
        <row r="485">
          <cell r="A485" t="str">
            <v>61514403 - Uniformes operación</v>
          </cell>
          <cell r="L485" t="str">
            <v>61514403 - Uniformes operación</v>
          </cell>
          <cell r="M485"/>
          <cell r="O485">
            <v>-5535</v>
          </cell>
        </row>
        <row r="486">
          <cell r="M486" t="str">
            <v>__________________</v>
          </cell>
          <cell r="O486" t="str">
            <v>__________________</v>
          </cell>
        </row>
        <row r="487">
          <cell r="A487" t="str">
            <v>Total 61514400 - Herramientas</v>
          </cell>
          <cell r="L487" t="str">
            <v>Total 61514400 - Herramientas</v>
          </cell>
          <cell r="M487">
            <v>-11594.8</v>
          </cell>
          <cell r="O487">
            <v>-98627.74</v>
          </cell>
        </row>
        <row r="488">
          <cell r="M488" t="str">
            <v>- - - - - - - - - - - - -</v>
          </cell>
          <cell r="O488" t="str">
            <v>- - - - - - - - - - - - -</v>
          </cell>
        </row>
        <row r="489">
          <cell r="M489"/>
          <cell r="O489"/>
        </row>
        <row r="490">
          <cell r="A490" t="str">
            <v>61514500 - Gratificaciones</v>
          </cell>
          <cell r="L490" t="str">
            <v>61514500 - Gratificaciones</v>
          </cell>
          <cell r="M490"/>
          <cell r="O490">
            <v>-16864.8</v>
          </cell>
        </row>
        <row r="491">
          <cell r="M491"/>
          <cell r="O491"/>
        </row>
        <row r="492">
          <cell r="A492" t="str">
            <v>61514501 - Bono operación</v>
          </cell>
          <cell r="L492" t="str">
            <v>61514501 - Bono operación</v>
          </cell>
          <cell r="M492"/>
          <cell r="O492">
            <v>-16864.8</v>
          </cell>
        </row>
        <row r="493">
          <cell r="M493" t="str">
            <v>__________________</v>
          </cell>
          <cell r="O493" t="str">
            <v>__________________</v>
          </cell>
        </row>
        <row r="494">
          <cell r="A494" t="str">
            <v>Total 61514500 - Gratificaciones</v>
          </cell>
          <cell r="L494" t="str">
            <v>Total 61514500 - Gratificaciones</v>
          </cell>
          <cell r="M494"/>
          <cell r="O494">
            <v>-16864.8</v>
          </cell>
        </row>
        <row r="495">
          <cell r="M495" t="str">
            <v>- - - - - - - - - - - - -</v>
          </cell>
          <cell r="O495" t="str">
            <v>- - - - - - - - - - - - -</v>
          </cell>
        </row>
        <row r="496">
          <cell r="M496"/>
          <cell r="O496"/>
        </row>
        <row r="497">
          <cell r="M497" t="str">
            <v>__________________</v>
          </cell>
          <cell r="O497" t="str">
            <v>__________________</v>
          </cell>
        </row>
        <row r="498">
          <cell r="A498" t="str">
            <v>Total 61514000 - Personal de operación</v>
          </cell>
          <cell r="L498" t="str">
            <v>Total 61514000 - Personal de operación</v>
          </cell>
          <cell r="M498">
            <v>-1093548.51</v>
          </cell>
          <cell r="O498">
            <v>-6313491.96</v>
          </cell>
        </row>
        <row r="499">
          <cell r="M499" t="str">
            <v>- - - - - - - - - - - - -</v>
          </cell>
          <cell r="O499" t="str">
            <v>- - - - - - - - - - - - -</v>
          </cell>
        </row>
        <row r="500">
          <cell r="M500"/>
          <cell r="O500"/>
        </row>
        <row r="501">
          <cell r="A501" t="str">
            <v>61515000 - Gastos de equipo de transporte</v>
          </cell>
          <cell r="L501" t="str">
            <v>61515000 - Gastos de equipo de transporte</v>
          </cell>
          <cell r="M501">
            <v>-62641.07</v>
          </cell>
          <cell r="O501">
            <v>-198310.08</v>
          </cell>
        </row>
        <row r="502">
          <cell r="M502"/>
          <cell r="O502"/>
        </row>
        <row r="503">
          <cell r="A503" t="str">
            <v>61501000 - Equipo de Transporte</v>
          </cell>
          <cell r="L503" t="str">
            <v>61501000 - Equipo de Transporte</v>
          </cell>
          <cell r="M503">
            <v>-62641.07</v>
          </cell>
          <cell r="O503">
            <v>-198310.08</v>
          </cell>
        </row>
        <row r="504">
          <cell r="M504"/>
          <cell r="O504"/>
        </row>
        <row r="505">
          <cell r="A505" t="str">
            <v>61501001 - Depreciación equipo de transporte</v>
          </cell>
          <cell r="L505" t="str">
            <v>61501001 - Depreciación equipo de transporte</v>
          </cell>
          <cell r="M505"/>
          <cell r="O505">
            <v>-8257.9</v>
          </cell>
        </row>
        <row r="506">
          <cell r="A506" t="str">
            <v>61501002 - Combustible</v>
          </cell>
          <cell r="L506" t="str">
            <v>61501002 - Combustible</v>
          </cell>
          <cell r="M506">
            <v>-9269.1</v>
          </cell>
          <cell r="O506">
            <v>-15923.45</v>
          </cell>
        </row>
        <row r="507">
          <cell r="A507" t="str">
            <v>61501003 - Seguro de automoviles</v>
          </cell>
          <cell r="L507" t="str">
            <v>61501003 - Seguro de automoviles</v>
          </cell>
          <cell r="M507">
            <v>-4695.49</v>
          </cell>
          <cell r="O507">
            <v>-34488.75</v>
          </cell>
        </row>
        <row r="508">
          <cell r="A508" t="str">
            <v>61501004 - Mantenimiento de equipo de transporte</v>
          </cell>
          <cell r="L508" t="str">
            <v>61501004 - Mantenimiento de equipo de transporte</v>
          </cell>
          <cell r="M508">
            <v>-25899.5</v>
          </cell>
          <cell r="O508">
            <v>-64830.54</v>
          </cell>
        </row>
        <row r="509">
          <cell r="A509" t="str">
            <v>61501005 - Impuestos, Tenencia y Verificación</v>
          </cell>
          <cell r="L509" t="str">
            <v>61501005 - Impuestos, Tenencia y Verificación</v>
          </cell>
          <cell r="M509">
            <v>-2303</v>
          </cell>
          <cell r="O509">
            <v>-28969.59</v>
          </cell>
        </row>
        <row r="510">
          <cell r="A510" t="str">
            <v>61501006 - Renta de automoviles</v>
          </cell>
          <cell r="L510" t="str">
            <v>61501006 - Renta de automoviles</v>
          </cell>
          <cell r="M510"/>
          <cell r="O510">
            <v>-2159.91</v>
          </cell>
        </row>
        <row r="511">
          <cell r="A511" t="str">
            <v>61501007 - Casetas</v>
          </cell>
          <cell r="L511" t="str">
            <v>61501007 - Casetas</v>
          </cell>
          <cell r="M511">
            <v>-20473.98</v>
          </cell>
          <cell r="O511">
            <v>-43679.94</v>
          </cell>
        </row>
        <row r="512">
          <cell r="M512" t="str">
            <v>__________________</v>
          </cell>
          <cell r="O512" t="str">
            <v>__________________</v>
          </cell>
        </row>
        <row r="513">
          <cell r="A513" t="str">
            <v>Total 61501000 - Equipo de Transporte</v>
          </cell>
          <cell r="L513" t="str">
            <v>Total 61501000 - Equipo de Transporte</v>
          </cell>
          <cell r="M513">
            <v>-62641.07</v>
          </cell>
          <cell r="O513">
            <v>-198310.08</v>
          </cell>
        </row>
        <row r="514">
          <cell r="M514" t="str">
            <v>- - - - - - - - - - - - -</v>
          </cell>
          <cell r="O514" t="str">
            <v>- - - - - - - - - - - - -</v>
          </cell>
        </row>
        <row r="515">
          <cell r="M515"/>
          <cell r="O515"/>
        </row>
        <row r="516">
          <cell r="M516" t="str">
            <v>__________________</v>
          </cell>
          <cell r="O516" t="str">
            <v>__________________</v>
          </cell>
        </row>
        <row r="517">
          <cell r="A517" t="str">
            <v>Total 61515000 - Gastos de equipo de transporte</v>
          </cell>
          <cell r="L517" t="str">
            <v>Total 61515000 - Gastos de equipo de transporte</v>
          </cell>
          <cell r="M517">
            <v>-62641.07</v>
          </cell>
          <cell r="O517">
            <v>-198310.08</v>
          </cell>
        </row>
        <row r="518">
          <cell r="M518" t="str">
            <v>- - - - - - - - - - - - -</v>
          </cell>
          <cell r="O518" t="str">
            <v>- - - - - - - - - - - - -</v>
          </cell>
        </row>
        <row r="519">
          <cell r="M519"/>
          <cell r="O519"/>
        </row>
        <row r="520">
          <cell r="A520" t="str">
            <v>61516000 - Seguros y fianzas</v>
          </cell>
          <cell r="L520" t="str">
            <v>61516000 - Seguros y fianzas</v>
          </cell>
          <cell r="M520">
            <v>-117041.07</v>
          </cell>
          <cell r="O520">
            <v>-463238.95</v>
          </cell>
        </row>
        <row r="521">
          <cell r="M521"/>
          <cell r="O521"/>
        </row>
        <row r="522">
          <cell r="A522" t="str">
            <v>61502000 - Seguros Varios</v>
          </cell>
          <cell r="L522" t="str">
            <v>61502000 - Seguros Varios</v>
          </cell>
          <cell r="M522">
            <v>-117041.07</v>
          </cell>
          <cell r="O522">
            <v>-463238.95</v>
          </cell>
        </row>
        <row r="523">
          <cell r="M523"/>
          <cell r="O523"/>
        </row>
        <row r="524">
          <cell r="A524" t="str">
            <v>61502001 - Seguro equipo de filmación y audio</v>
          </cell>
          <cell r="L524" t="str">
            <v>61502001 - Seguro equipo de filmación y audio</v>
          </cell>
          <cell r="M524">
            <v>-76166.62</v>
          </cell>
          <cell r="O524">
            <v>-257461.22</v>
          </cell>
        </row>
        <row r="525">
          <cell r="A525" t="str">
            <v>61502002 - Responsabilidad civil</v>
          </cell>
          <cell r="L525" t="str">
            <v>61502002 - Responsabilidad civil</v>
          </cell>
          <cell r="M525">
            <v>-40874.449999999997</v>
          </cell>
          <cell r="O525">
            <v>-205777.73</v>
          </cell>
        </row>
        <row r="526">
          <cell r="M526" t="str">
            <v>__________________</v>
          </cell>
          <cell r="O526" t="str">
            <v>__________________</v>
          </cell>
        </row>
        <row r="527">
          <cell r="A527" t="str">
            <v>Total 61502000 - Seguros Varios</v>
          </cell>
          <cell r="L527" t="str">
            <v>Total 61502000 - Seguros Varios</v>
          </cell>
          <cell r="M527">
            <v>-117041.07</v>
          </cell>
          <cell r="O527">
            <v>-463238.95</v>
          </cell>
        </row>
        <row r="528">
          <cell r="M528" t="str">
            <v>- - - - - - - - - - - - -</v>
          </cell>
          <cell r="O528" t="str">
            <v>- - - - - - - - - - - - -</v>
          </cell>
        </row>
        <row r="529">
          <cell r="M529"/>
          <cell r="O529"/>
        </row>
        <row r="530">
          <cell r="M530" t="str">
            <v>__________________</v>
          </cell>
          <cell r="O530" t="str">
            <v>__________________</v>
          </cell>
        </row>
        <row r="531">
          <cell r="A531" t="str">
            <v>Total 61516000 - Seguros y fianzas</v>
          </cell>
          <cell r="L531" t="str">
            <v>Total 61516000 - Seguros y fianzas</v>
          </cell>
          <cell r="M531">
            <v>-117041.07</v>
          </cell>
          <cell r="O531">
            <v>-463238.95</v>
          </cell>
        </row>
        <row r="532">
          <cell r="M532" t="str">
            <v>- - - - - - - - - - - - -</v>
          </cell>
          <cell r="O532" t="str">
            <v>- - - - - - - - - - - - -</v>
          </cell>
        </row>
        <row r="533">
          <cell r="M533"/>
          <cell r="O533"/>
        </row>
        <row r="534">
          <cell r="A534" t="str">
            <v>61517000 - Telefonos</v>
          </cell>
          <cell r="L534" t="str">
            <v>61517000 - Telefonos</v>
          </cell>
          <cell r="M534">
            <v>-695.7</v>
          </cell>
          <cell r="O534">
            <v>-2862.1</v>
          </cell>
        </row>
        <row r="535">
          <cell r="M535"/>
          <cell r="O535"/>
        </row>
        <row r="536">
          <cell r="A536" t="str">
            <v>61503000 - Telefonía Móvil</v>
          </cell>
          <cell r="L536" t="str">
            <v>61503000 - Telefonía Móvil</v>
          </cell>
          <cell r="M536">
            <v>-695.7</v>
          </cell>
          <cell r="O536">
            <v>-2862.1</v>
          </cell>
        </row>
        <row r="537">
          <cell r="M537"/>
          <cell r="O537"/>
        </row>
        <row r="538">
          <cell r="A538" t="str">
            <v>61503001 - Telcel</v>
          </cell>
          <cell r="L538" t="str">
            <v>61503001 - Telcel</v>
          </cell>
          <cell r="M538">
            <v>-695.7</v>
          </cell>
          <cell r="O538">
            <v>-2862.1</v>
          </cell>
        </row>
        <row r="539">
          <cell r="M539" t="str">
            <v>__________________</v>
          </cell>
          <cell r="O539" t="str">
            <v>__________________</v>
          </cell>
        </row>
        <row r="540">
          <cell r="A540" t="str">
            <v>Total 61503000 - Telefonía Móvil</v>
          </cell>
          <cell r="L540" t="str">
            <v>Total 61503000 - Telefonía Móvil</v>
          </cell>
          <cell r="M540">
            <v>-695.7</v>
          </cell>
          <cell r="O540">
            <v>-2862.1</v>
          </cell>
        </row>
        <row r="541">
          <cell r="M541" t="str">
            <v>- - - - - - - - - - - - -</v>
          </cell>
          <cell r="O541" t="str">
            <v>- - - - - - - - - - - - -</v>
          </cell>
        </row>
        <row r="542">
          <cell r="M542"/>
          <cell r="O542"/>
        </row>
        <row r="543">
          <cell r="M543" t="str">
            <v>__________________</v>
          </cell>
          <cell r="O543" t="str">
            <v>__________________</v>
          </cell>
        </row>
        <row r="544">
          <cell r="A544" t="str">
            <v>Total 61517000 - Telefonos</v>
          </cell>
          <cell r="L544" t="str">
            <v>Total 61517000 - Telefonos</v>
          </cell>
          <cell r="M544">
            <v>-695.7</v>
          </cell>
          <cell r="O544">
            <v>-2862.1</v>
          </cell>
        </row>
        <row r="545">
          <cell r="M545" t="str">
            <v>- - - - - - - - - - - - -</v>
          </cell>
          <cell r="O545" t="str">
            <v>- - - - - - - - - - - - -</v>
          </cell>
        </row>
        <row r="546">
          <cell r="M546"/>
          <cell r="O546"/>
        </row>
        <row r="547">
          <cell r="A547" t="str">
            <v>61518000 - Consumibles de oficina</v>
          </cell>
          <cell r="L547" t="str">
            <v>61518000 - Consumibles de oficina</v>
          </cell>
          <cell r="M547">
            <v>-37608.54</v>
          </cell>
          <cell r="O547">
            <v>-182555.34</v>
          </cell>
        </row>
        <row r="548">
          <cell r="M548"/>
          <cell r="O548"/>
        </row>
        <row r="549">
          <cell r="A549" t="str">
            <v>61504000 - Artículos de Oficina</v>
          </cell>
          <cell r="L549" t="str">
            <v>61504000 - Artículos de Oficina</v>
          </cell>
          <cell r="M549">
            <v>-37608.54</v>
          </cell>
          <cell r="O549">
            <v>-182555.34</v>
          </cell>
        </row>
        <row r="550">
          <cell r="M550"/>
          <cell r="O550"/>
        </row>
        <row r="551">
          <cell r="A551" t="str">
            <v>61504001 - Equipo menor de oficina</v>
          </cell>
          <cell r="L551" t="str">
            <v>61504001 - Equipo menor de oficina</v>
          </cell>
          <cell r="M551">
            <v>-4501.09</v>
          </cell>
          <cell r="O551">
            <v>-62662.35</v>
          </cell>
        </row>
        <row r="552">
          <cell r="A552" t="str">
            <v>61504002 - Impresión de facturas, Tarjetas, cheques, etc.</v>
          </cell>
          <cell r="L552" t="str">
            <v>61504002 - Impresión de facturas, Tarjetas, cheques, etc.</v>
          </cell>
          <cell r="M552">
            <v>-505</v>
          </cell>
          <cell r="O552">
            <v>-3180.8</v>
          </cell>
        </row>
        <row r="553">
          <cell r="A553" t="str">
            <v>61504003 - Papelería y tonner</v>
          </cell>
          <cell r="L553" t="str">
            <v>61504003 - Papelería y tonner</v>
          </cell>
          <cell r="M553">
            <v>-8441.42</v>
          </cell>
          <cell r="O553">
            <v>-37921.49</v>
          </cell>
        </row>
        <row r="554">
          <cell r="A554" t="str">
            <v>61504004 - Artículos de baño y limpieza</v>
          </cell>
          <cell r="L554" t="str">
            <v>61504004 - Artículos de baño y limpieza</v>
          </cell>
          <cell r="M554">
            <v>-9423.33</v>
          </cell>
          <cell r="O554">
            <v>-26360.23</v>
          </cell>
        </row>
        <row r="555">
          <cell r="A555" t="str">
            <v>61504005 - Refresco, agua, café, etc.</v>
          </cell>
          <cell r="L555" t="str">
            <v>61504005 - Refresco, agua, café, etc.</v>
          </cell>
          <cell r="M555">
            <v>-11303.01</v>
          </cell>
          <cell r="O555">
            <v>-26866.31</v>
          </cell>
        </row>
        <row r="556">
          <cell r="A556" t="str">
            <v>61505000 - Renta y mantenimiento equipo menor</v>
          </cell>
          <cell r="L556" t="str">
            <v>61505000 - Renta y mantenimiento equipo menor</v>
          </cell>
          <cell r="M556">
            <v>-3434.69</v>
          </cell>
          <cell r="O556">
            <v>-25564.16</v>
          </cell>
        </row>
        <row r="557">
          <cell r="M557" t="str">
            <v>__________________</v>
          </cell>
          <cell r="O557" t="str">
            <v>__________________</v>
          </cell>
        </row>
        <row r="558">
          <cell r="A558" t="str">
            <v>Total 61504000 - Artículos de Oficina</v>
          </cell>
          <cell r="L558" t="str">
            <v>Total 61504000 - Artículos de Oficina</v>
          </cell>
          <cell r="M558">
            <v>-37608.54</v>
          </cell>
          <cell r="O558">
            <v>-182555.34</v>
          </cell>
        </row>
        <row r="559">
          <cell r="M559" t="str">
            <v>- - - - - - - - - - - - -</v>
          </cell>
          <cell r="O559" t="str">
            <v>- - - - - - - - - - - - -</v>
          </cell>
        </row>
        <row r="560">
          <cell r="M560"/>
          <cell r="O560"/>
        </row>
        <row r="561">
          <cell r="M561" t="str">
            <v>__________________</v>
          </cell>
          <cell r="O561" t="str">
            <v>__________________</v>
          </cell>
        </row>
        <row r="562">
          <cell r="A562" t="str">
            <v>Total 61518000 - Consumibles de oficina</v>
          </cell>
          <cell r="L562" t="str">
            <v>Total 61518000 - Consumibles de oficina</v>
          </cell>
          <cell r="M562">
            <v>-37608.54</v>
          </cell>
          <cell r="O562">
            <v>-182555.34</v>
          </cell>
        </row>
        <row r="563">
          <cell r="M563" t="str">
            <v>- - - - - - - - - - - - -</v>
          </cell>
          <cell r="O563" t="str">
            <v>- - - - - - - - - - - - -</v>
          </cell>
        </row>
        <row r="564">
          <cell r="M564"/>
          <cell r="O564"/>
        </row>
        <row r="565">
          <cell r="A565" t="str">
            <v>61519000 - Bodegas</v>
          </cell>
          <cell r="L565" t="str">
            <v>61519000 - Bodegas</v>
          </cell>
          <cell r="M565">
            <v>-187333.47</v>
          </cell>
          <cell r="O565">
            <v>-696465.15</v>
          </cell>
        </row>
        <row r="566">
          <cell r="M566"/>
          <cell r="O566"/>
        </row>
        <row r="567">
          <cell r="A567" t="str">
            <v>61512000 - Bodega Cuemanco</v>
          </cell>
          <cell r="L567" t="str">
            <v>61512000 - Bodega Cuemanco</v>
          </cell>
          <cell r="M567">
            <v>-173953.08</v>
          </cell>
          <cell r="O567">
            <v>-673073.59</v>
          </cell>
        </row>
        <row r="568">
          <cell r="M568"/>
          <cell r="O568"/>
        </row>
        <row r="569">
          <cell r="A569" t="str">
            <v>61602001 - Renta bodega</v>
          </cell>
          <cell r="L569" t="str">
            <v>61602001 - Renta bodega</v>
          </cell>
          <cell r="M569">
            <v>-146564.4</v>
          </cell>
          <cell r="O569">
            <v>-548590.56000000006</v>
          </cell>
        </row>
        <row r="570">
          <cell r="A570" t="str">
            <v>61602002 - Teléfono e internet bodega</v>
          </cell>
          <cell r="L570" t="str">
            <v>61602002 - Teléfono e internet bodega</v>
          </cell>
          <cell r="M570">
            <v>-4994.84</v>
          </cell>
          <cell r="O570">
            <v>-15109.28</v>
          </cell>
        </row>
        <row r="571">
          <cell r="A571" t="str">
            <v>61602003 - Alarma bodega</v>
          </cell>
          <cell r="L571" t="str">
            <v>61602003 - Alarma bodega</v>
          </cell>
          <cell r="M571"/>
          <cell r="O571">
            <v>-5726.28</v>
          </cell>
        </row>
        <row r="572">
          <cell r="A572" t="str">
            <v>61602004 - Luz bodega</v>
          </cell>
          <cell r="L572" t="str">
            <v>61602004 - Luz bodega</v>
          </cell>
          <cell r="M572">
            <v>-5855.18</v>
          </cell>
          <cell r="O572">
            <v>-12845.7</v>
          </cell>
        </row>
        <row r="573">
          <cell r="A573" t="str">
            <v>61602007 - Agua bodega</v>
          </cell>
          <cell r="L573" t="str">
            <v>61602007 - Agua bodega</v>
          </cell>
          <cell r="M573">
            <v>-2804.25</v>
          </cell>
          <cell r="O573">
            <v>-7733.41</v>
          </cell>
        </row>
        <row r="574">
          <cell r="A574" t="str">
            <v>61512001 - Limpieza bodega</v>
          </cell>
          <cell r="L574" t="str">
            <v>61512001 - Limpieza bodega</v>
          </cell>
          <cell r="M574"/>
          <cell r="O574">
            <v>-72098.75</v>
          </cell>
        </row>
        <row r="575">
          <cell r="A575" t="str">
            <v>61602006 - Mantenimiento de instalaciones bodega</v>
          </cell>
          <cell r="L575" t="str">
            <v>61602006 - Mantenimiento de instalaciones bodega</v>
          </cell>
          <cell r="M575">
            <v>-13734.41</v>
          </cell>
          <cell r="O575">
            <v>-10969.61</v>
          </cell>
        </row>
        <row r="576">
          <cell r="A576" t="str">
            <v>61512002 - Mobiliario para almacenaje bodega</v>
          </cell>
          <cell r="L576" t="str">
            <v>61512002 - Mobiliario para almacenaje bodega</v>
          </cell>
          <cell r="M576"/>
          <cell r="O576"/>
        </row>
        <row r="577">
          <cell r="A577" t="str">
            <v>61512003 - Seguro y fianzas de establecimiento y robo bodega</v>
          </cell>
          <cell r="L577" t="str">
            <v>61512003 - Seguro y fianzas de establecimiento y robo bodega</v>
          </cell>
          <cell r="M577"/>
          <cell r="O577"/>
        </row>
        <row r="578">
          <cell r="M578" t="str">
            <v>__________________</v>
          </cell>
          <cell r="O578" t="str">
            <v>__________________</v>
          </cell>
        </row>
        <row r="579">
          <cell r="A579" t="str">
            <v>Total 61512000 - Bodega Cuemanco</v>
          </cell>
          <cell r="L579" t="str">
            <v>Total 61512000 - Bodega Cuemanco</v>
          </cell>
          <cell r="M579">
            <v>-173953.08</v>
          </cell>
          <cell r="O579">
            <v>-673073.59</v>
          </cell>
        </row>
        <row r="580">
          <cell r="M580" t="str">
            <v>- - - - - - - - - - - - -</v>
          </cell>
          <cell r="O580" t="str">
            <v>- - - - - - - - - - - - -</v>
          </cell>
        </row>
        <row r="581">
          <cell r="M581"/>
          <cell r="O581"/>
        </row>
        <row r="582">
          <cell r="A582" t="str">
            <v>61512100 - Depresiación - Mobiliario para bodegas</v>
          </cell>
          <cell r="L582" t="str">
            <v>61512100 - Depresiación - Mobiliario para bodegas</v>
          </cell>
          <cell r="M582">
            <v>-13380.39</v>
          </cell>
          <cell r="O582">
            <v>-23391.56</v>
          </cell>
        </row>
        <row r="583">
          <cell r="M583"/>
          <cell r="O583"/>
        </row>
        <row r="584">
          <cell r="A584" t="str">
            <v>61512101 - Depreciación Mobiliario para bodegas</v>
          </cell>
          <cell r="L584" t="str">
            <v>61512101 - Depreciación Mobiliario para bodegas</v>
          </cell>
          <cell r="M584">
            <v>-13380.39</v>
          </cell>
          <cell r="O584">
            <v>-23391.56</v>
          </cell>
        </row>
        <row r="585">
          <cell r="M585" t="str">
            <v>__________________</v>
          </cell>
          <cell r="O585" t="str">
            <v>__________________</v>
          </cell>
        </row>
        <row r="586">
          <cell r="A586" t="str">
            <v>Total 61512100 - Depresiación - Mobiliario para bodegas</v>
          </cell>
          <cell r="L586" t="str">
            <v>Total 61512100 - Depresiación - Mobiliario para bodegas</v>
          </cell>
          <cell r="M586">
            <v>-13380.39</v>
          </cell>
          <cell r="O586">
            <v>-23391.56</v>
          </cell>
        </row>
        <row r="587">
          <cell r="M587" t="str">
            <v>- - - - - - - - - - - - -</v>
          </cell>
          <cell r="O587" t="str">
            <v>- - - - - - - - - - - - -</v>
          </cell>
        </row>
        <row r="588">
          <cell r="M588"/>
          <cell r="O588"/>
        </row>
        <row r="589">
          <cell r="M589" t="str">
            <v>__________________</v>
          </cell>
          <cell r="O589" t="str">
            <v>__________________</v>
          </cell>
        </row>
        <row r="590">
          <cell r="A590" t="str">
            <v>Total 61519000 - Bodegas</v>
          </cell>
          <cell r="L590" t="str">
            <v>Total 61519000 - Bodegas</v>
          </cell>
          <cell r="M590">
            <v>-187333.47</v>
          </cell>
          <cell r="O590">
            <v>-696465.15</v>
          </cell>
        </row>
        <row r="591">
          <cell r="M591" t="str">
            <v>- - - - - - - - - - - - -</v>
          </cell>
          <cell r="O591" t="str">
            <v>- - - - - - - - - - - - -</v>
          </cell>
        </row>
        <row r="592">
          <cell r="M592"/>
          <cell r="O592"/>
        </row>
        <row r="593">
          <cell r="A593" t="str">
            <v>61519100 - Trasporte de valores</v>
          </cell>
          <cell r="L593" t="str">
            <v>61519100 - Trasporte de valores</v>
          </cell>
          <cell r="M593">
            <v>-30882.97</v>
          </cell>
          <cell r="O593">
            <v>-128395.36</v>
          </cell>
        </row>
        <row r="594">
          <cell r="M594"/>
          <cell r="O594"/>
        </row>
        <row r="595">
          <cell r="A595" t="str">
            <v>61519101 - Valores</v>
          </cell>
          <cell r="L595" t="str">
            <v>61519101 - Valores</v>
          </cell>
          <cell r="M595">
            <v>-30882.97</v>
          </cell>
          <cell r="O595">
            <v>-128395.36</v>
          </cell>
        </row>
        <row r="596">
          <cell r="M596"/>
          <cell r="O596"/>
        </row>
        <row r="597">
          <cell r="A597" t="str">
            <v>61519111 - TAMEME</v>
          </cell>
          <cell r="L597" t="str">
            <v>61519111 - TAMEME</v>
          </cell>
          <cell r="M597">
            <v>-30882.97</v>
          </cell>
          <cell r="O597">
            <v>-128395.36</v>
          </cell>
        </row>
        <row r="598">
          <cell r="M598" t="str">
            <v>__________________</v>
          </cell>
          <cell r="O598" t="str">
            <v>__________________</v>
          </cell>
        </row>
        <row r="599">
          <cell r="A599" t="str">
            <v>Total 61519101 - Valores</v>
          </cell>
          <cell r="L599" t="str">
            <v>Total 61519101 - Valores</v>
          </cell>
          <cell r="M599">
            <v>-30882.97</v>
          </cell>
          <cell r="O599">
            <v>-128395.36</v>
          </cell>
        </row>
        <row r="600">
          <cell r="M600" t="str">
            <v>- - - - - - - - - - - - -</v>
          </cell>
          <cell r="O600" t="str">
            <v>- - - - - - - - - - - - -</v>
          </cell>
        </row>
        <row r="601">
          <cell r="M601"/>
          <cell r="O601"/>
        </row>
        <row r="602">
          <cell r="M602" t="str">
            <v>__________________</v>
          </cell>
          <cell r="O602" t="str">
            <v>__________________</v>
          </cell>
        </row>
        <row r="603">
          <cell r="A603" t="str">
            <v>Total 61519100 - Trasporte de valores</v>
          </cell>
          <cell r="L603" t="str">
            <v>Total 61519100 - Trasporte de valores</v>
          </cell>
          <cell r="M603">
            <v>-30882.97</v>
          </cell>
          <cell r="O603">
            <v>-128395.36</v>
          </cell>
        </row>
        <row r="604">
          <cell r="M604" t="str">
            <v>- - - - - - - - - - - - -</v>
          </cell>
          <cell r="O604" t="str">
            <v>- - - - - - - - - - - - -</v>
          </cell>
        </row>
        <row r="605">
          <cell r="M605"/>
          <cell r="O605"/>
        </row>
        <row r="606">
          <cell r="A606" t="str">
            <v>61520000 - Almacén Deposito Fiscal</v>
          </cell>
          <cell r="L606" t="str">
            <v>61520000 - Almacén Deposito Fiscal</v>
          </cell>
          <cell r="M606">
            <v>-31216.31</v>
          </cell>
          <cell r="O606"/>
        </row>
        <row r="607">
          <cell r="M607"/>
          <cell r="O607"/>
        </row>
        <row r="608">
          <cell r="A608" t="str">
            <v>61521000 - Gastos Almacén Deposito Fiscal</v>
          </cell>
          <cell r="L608" t="str">
            <v>61521000 - Gastos Almacén Deposito Fiscal</v>
          </cell>
          <cell r="M608">
            <v>-31216.31</v>
          </cell>
          <cell r="O608"/>
        </row>
        <row r="609">
          <cell r="M609"/>
          <cell r="O609"/>
        </row>
        <row r="610">
          <cell r="A610" t="str">
            <v>61521001 - Alamcenaje</v>
          </cell>
          <cell r="L610" t="str">
            <v>61521001 - Alamcenaje</v>
          </cell>
          <cell r="M610">
            <v>-9108.17</v>
          </cell>
          <cell r="O610"/>
        </row>
        <row r="611">
          <cell r="A611" t="str">
            <v>61521002 - Maniobras Carga y Descaga</v>
          </cell>
          <cell r="L611" t="str">
            <v>61521002 - Maniobras Carga y Descaga</v>
          </cell>
          <cell r="M611">
            <v>-5600</v>
          </cell>
          <cell r="O611"/>
        </row>
        <row r="612">
          <cell r="A612" t="str">
            <v>61521003 - Cargo Fiscal</v>
          </cell>
          <cell r="L612" t="str">
            <v>61521003 - Cargo Fiscal</v>
          </cell>
          <cell r="M612">
            <v>-9108.14</v>
          </cell>
          <cell r="O612"/>
        </row>
        <row r="613">
          <cell r="A613" t="str">
            <v>61521004 - Flete</v>
          </cell>
          <cell r="L613" t="str">
            <v>61521004 - Flete</v>
          </cell>
          <cell r="M613">
            <v>-7400</v>
          </cell>
          <cell r="O613"/>
        </row>
        <row r="614">
          <cell r="M614" t="str">
            <v>__________________</v>
          </cell>
          <cell r="O614" t="str">
            <v>__________________</v>
          </cell>
        </row>
        <row r="615">
          <cell r="A615" t="str">
            <v>Total 61521000 - Gastos Almacén Deposito Fiscal</v>
          </cell>
          <cell r="L615" t="str">
            <v>Total 61521000 - Gastos Almacén Deposito Fiscal</v>
          </cell>
          <cell r="M615">
            <v>-31216.31</v>
          </cell>
          <cell r="O615"/>
        </row>
        <row r="616">
          <cell r="M616" t="str">
            <v>- - - - - - - - - - - - -</v>
          </cell>
          <cell r="O616" t="str">
            <v>- - - - - - - - - - - - -</v>
          </cell>
        </row>
        <row r="617">
          <cell r="M617"/>
          <cell r="O617"/>
        </row>
        <row r="618">
          <cell r="M618" t="str">
            <v>__________________</v>
          </cell>
          <cell r="O618"/>
        </row>
        <row r="619">
          <cell r="A619" t="str">
            <v>Total 61520000 - Almacén Deposito Fiscal</v>
          </cell>
          <cell r="L619" t="str">
            <v>Total 61520000 - Almacén Deposito Fiscal</v>
          </cell>
          <cell r="M619">
            <v>-31216.31</v>
          </cell>
          <cell r="O619"/>
        </row>
        <row r="620">
          <cell r="M620" t="str">
            <v>- - - - - - - - - - - - -</v>
          </cell>
          <cell r="O620"/>
        </row>
        <row r="621">
          <cell r="M621"/>
          <cell r="O621"/>
        </row>
        <row r="622">
          <cell r="A622" t="str">
            <v>61508000 - Gastos Varios - Gastos de Operación</v>
          </cell>
          <cell r="L622" t="str">
            <v>61508000 - Gastos Varios - Gastos de Operación</v>
          </cell>
          <cell r="M622">
            <v>-33303.870000000003</v>
          </cell>
          <cell r="O622">
            <v>-170106.54</v>
          </cell>
        </row>
        <row r="623">
          <cell r="A623" t="str">
            <v>61059001 - Actualizaciones y multas de impuestos</v>
          </cell>
          <cell r="L623" t="str">
            <v>61059001 - Actualizaciones y multas de impuestos</v>
          </cell>
          <cell r="M623">
            <v>-1170.05</v>
          </cell>
          <cell r="O623">
            <v>-125654.57</v>
          </cell>
        </row>
        <row r="624">
          <cell r="A624" t="str">
            <v>61510000 - Gastos legales y notarios</v>
          </cell>
          <cell r="L624" t="str">
            <v>61510000 - Gastos legales y notarios</v>
          </cell>
          <cell r="M624"/>
          <cell r="O624">
            <v>-126256.28</v>
          </cell>
        </row>
        <row r="625">
          <cell r="A625" t="str">
            <v>61507000 - Taxis y pasajes</v>
          </cell>
          <cell r="L625" t="str">
            <v>61507000 - Taxis y pasajes</v>
          </cell>
          <cell r="M625">
            <v>-6525.29</v>
          </cell>
          <cell r="O625">
            <v>-12825.2</v>
          </cell>
        </row>
        <row r="626">
          <cell r="A626" t="str">
            <v>61506000 - Mensajería (UPS, DHL, etc.) y Correos</v>
          </cell>
          <cell r="L626" t="str">
            <v>61506000 - Mensajería (UPS, DHL, etc.) y Correos</v>
          </cell>
          <cell r="M626">
            <v>-106639.95</v>
          </cell>
          <cell r="O626">
            <v>-444911.1</v>
          </cell>
        </row>
        <row r="627">
          <cell r="A627" t="str">
            <v>61701000 - Cuentas Incobrables</v>
          </cell>
          <cell r="L627" t="str">
            <v>61701000 - Cuentas Incobrables</v>
          </cell>
          <cell r="M627"/>
          <cell r="O627">
            <v>-322388.93</v>
          </cell>
        </row>
        <row r="628">
          <cell r="A628" t="str">
            <v>61513000 - Gastos No Deducibles</v>
          </cell>
          <cell r="L628" t="str">
            <v>61513000 - Gastos No Deducibles</v>
          </cell>
          <cell r="M628">
            <v>-14168.95</v>
          </cell>
          <cell r="O628"/>
        </row>
        <row r="629">
          <cell r="M629"/>
          <cell r="O629">
            <v>-242830.23</v>
          </cell>
        </row>
        <row r="630">
          <cell r="A630" t="str">
            <v>61801000 - gastos comprobar</v>
          </cell>
          <cell r="L630" t="str">
            <v>61801000 - gastos comprobar</v>
          </cell>
          <cell r="M630">
            <v>-2589.17</v>
          </cell>
          <cell r="O630">
            <v>-28662.98</v>
          </cell>
        </row>
        <row r="631">
          <cell r="A631" t="str">
            <v>61802000 - Limpieza  (Servicio) - Gastos No Deducibles</v>
          </cell>
          <cell r="L631" t="str">
            <v>61802000 - Limpieza  (Servicio) - Gastos No Deducibles</v>
          </cell>
          <cell r="M631">
            <v>-8540</v>
          </cell>
          <cell r="O631">
            <v>-6129.84</v>
          </cell>
        </row>
        <row r="632">
          <cell r="A632" t="str">
            <v>61803000 - Taxis y Pasajes - Gastos No Deducibles</v>
          </cell>
          <cell r="L632" t="str">
            <v>61803000 - Taxis y Pasajes - Gastos No Deducibles</v>
          </cell>
          <cell r="M632">
            <v>-679.33</v>
          </cell>
          <cell r="O632">
            <v>-6343.89</v>
          </cell>
        </row>
        <row r="633">
          <cell r="A633" t="str">
            <v>61804000 - Propinas - Gastos No Deducibles</v>
          </cell>
          <cell r="L633" t="str">
            <v>61804000 - Propinas - Gastos No Deducibles</v>
          </cell>
          <cell r="M633">
            <v>-2360.4499999999998</v>
          </cell>
          <cell r="O633">
            <v>-38421.99</v>
          </cell>
        </row>
        <row r="634">
          <cell r="A634" t="str">
            <v>61805000 - Impuestos - Recargos - Gastos No Deducibles</v>
          </cell>
          <cell r="L634" t="str">
            <v>61805000 - Impuestos - Recargos - Gastos No Deducibles</v>
          </cell>
          <cell r="M634"/>
          <cell r="O634"/>
        </row>
        <row r="635">
          <cell r="M635" t="str">
            <v>__________________</v>
          </cell>
          <cell r="O635" t="str">
            <v>__________________</v>
          </cell>
        </row>
        <row r="636">
          <cell r="A636" t="str">
            <v>Total 61513000 - Gastos No Deducibles</v>
          </cell>
          <cell r="L636" t="str">
            <v>Total 61513000 - Gastos No Deducibles</v>
          </cell>
          <cell r="M636">
            <v>-14168.95</v>
          </cell>
          <cell r="O636">
            <v>-322388.93</v>
          </cell>
        </row>
        <row r="637">
          <cell r="M637" t="str">
            <v>- - - - - - - - - - - - -</v>
          </cell>
          <cell r="O637" t="str">
            <v>- - - - - - - - - - - - -</v>
          </cell>
        </row>
        <row r="638">
          <cell r="M638"/>
          <cell r="O638"/>
        </row>
        <row r="639">
          <cell r="M639" t="str">
            <v>__________________</v>
          </cell>
          <cell r="O639" t="str">
            <v>__________________</v>
          </cell>
        </row>
        <row r="640">
          <cell r="A640" t="str">
            <v>Total 61500000 - Gastos de operación</v>
          </cell>
          <cell r="L640" t="str">
            <v>Total 61500000 - Gastos de operación</v>
          </cell>
          <cell r="M640">
            <v>-1722775.75</v>
          </cell>
          <cell r="O640">
            <v>-9187461.5600000005</v>
          </cell>
        </row>
        <row r="641">
          <cell r="M641" t="str">
            <v>- - - - - - - - - - - - -</v>
          </cell>
          <cell r="O641" t="str">
            <v>- - - - - - - - - - - - -</v>
          </cell>
        </row>
        <row r="642">
          <cell r="M642"/>
          <cell r="O642"/>
        </row>
        <row r="643">
          <cell r="A643" t="str">
            <v>61200000 - Gastos de venta</v>
          </cell>
          <cell r="L643" t="str">
            <v>61200000 - Gastos de venta</v>
          </cell>
          <cell r="M643">
            <v>-4159832.71</v>
          </cell>
          <cell r="O643">
            <v>-13452039.01</v>
          </cell>
        </row>
        <row r="644">
          <cell r="M644"/>
          <cell r="O644"/>
        </row>
        <row r="645">
          <cell r="A645" t="str">
            <v>61201000 - Personal de Ventas</v>
          </cell>
          <cell r="L645" t="str">
            <v>61201000 - Personal de Ventas</v>
          </cell>
          <cell r="M645">
            <v>-2163742.38</v>
          </cell>
          <cell r="O645">
            <v>-7255299.6299999999</v>
          </cell>
        </row>
        <row r="646">
          <cell r="M646"/>
          <cell r="O646"/>
        </row>
        <row r="647">
          <cell r="A647" t="str">
            <v>61201100 - Remuneraciones</v>
          </cell>
          <cell r="L647" t="str">
            <v>61201100 - Remuneraciones</v>
          </cell>
          <cell r="M647">
            <v>-1919685.25</v>
          </cell>
          <cell r="O647">
            <v>-5871546.2000000002</v>
          </cell>
        </row>
        <row r="648">
          <cell r="M648"/>
          <cell r="O648"/>
        </row>
        <row r="649">
          <cell r="A649" t="str">
            <v>61201001 - Sueldos ventas</v>
          </cell>
          <cell r="L649" t="str">
            <v>61201001 - Sueldos ventas</v>
          </cell>
          <cell r="M649">
            <v>-638894.07999999996</v>
          </cell>
          <cell r="O649">
            <v>-3435244.54</v>
          </cell>
        </row>
        <row r="650">
          <cell r="A650" t="str">
            <v>61201002 - Honorarios ventas</v>
          </cell>
          <cell r="L650" t="str">
            <v>61201002 - Honorarios ventas</v>
          </cell>
          <cell r="M650">
            <v>-93927.8</v>
          </cell>
          <cell r="O650">
            <v>-615382.47</v>
          </cell>
        </row>
        <row r="651">
          <cell r="A651" t="str">
            <v>61201003 - Consultoría en ventas</v>
          </cell>
          <cell r="L651" t="str">
            <v>61201003 - Consultoría en ventas</v>
          </cell>
          <cell r="M651">
            <v>-827305.49</v>
          </cell>
          <cell r="O651">
            <v>-576102.76</v>
          </cell>
        </row>
        <row r="652">
          <cell r="A652" t="str">
            <v>61201009 - Asimilados ventas</v>
          </cell>
          <cell r="L652" t="str">
            <v>61201009 - Asimilados ventas</v>
          </cell>
          <cell r="M652">
            <v>-359557.88</v>
          </cell>
          <cell r="O652">
            <v>-1244816.43</v>
          </cell>
        </row>
        <row r="653">
          <cell r="M653" t="str">
            <v>__________________</v>
          </cell>
          <cell r="O653" t="str">
            <v>__________________</v>
          </cell>
        </row>
        <row r="654">
          <cell r="A654" t="str">
            <v>Total 61201100 - Remuneraciones</v>
          </cell>
          <cell r="L654" t="str">
            <v>Total 61201100 - Remuneraciones</v>
          </cell>
          <cell r="M654">
            <v>-1919685.25</v>
          </cell>
          <cell r="O654">
            <v>-5871546.2000000002</v>
          </cell>
        </row>
        <row r="655">
          <cell r="M655" t="str">
            <v>- - - - - - - - - - - - -</v>
          </cell>
          <cell r="O655" t="str">
            <v>- - - - - - - - - - - - -</v>
          </cell>
        </row>
        <row r="656">
          <cell r="M656"/>
          <cell r="O656"/>
        </row>
        <row r="657">
          <cell r="A657" t="str">
            <v>61201200 - Prestaciones de ley</v>
          </cell>
          <cell r="L657" t="str">
            <v>61201200 - Prestaciones de ley</v>
          </cell>
          <cell r="M657">
            <v>-150957.28</v>
          </cell>
          <cell r="O657">
            <v>-975183.38</v>
          </cell>
        </row>
        <row r="658">
          <cell r="M658"/>
          <cell r="O658"/>
        </row>
        <row r="659">
          <cell r="A659" t="str">
            <v>61201004 - IMSS Ventas</v>
          </cell>
          <cell r="L659" t="str">
            <v>61201004 - IMSS Ventas</v>
          </cell>
          <cell r="M659">
            <v>-51312.86</v>
          </cell>
          <cell r="O659">
            <v>-250767.29</v>
          </cell>
        </row>
        <row r="660">
          <cell r="A660" t="str">
            <v>61201005 - SAR Ventas</v>
          </cell>
          <cell r="L660" t="str">
            <v>61201005 - SAR Ventas</v>
          </cell>
          <cell r="M660">
            <v>-28359.82</v>
          </cell>
          <cell r="O660">
            <v>-208191.3</v>
          </cell>
        </row>
        <row r="661">
          <cell r="A661" t="str">
            <v>61201006 - INFONAVIT Ventas</v>
          </cell>
          <cell r="L661" t="str">
            <v>61201006 - INFONAVIT Ventas</v>
          </cell>
          <cell r="M661">
            <v>-26680.99</v>
          </cell>
          <cell r="O661">
            <v>-148415.78</v>
          </cell>
        </row>
        <row r="662">
          <cell r="A662" t="str">
            <v>61201007 - Impuesto s/ nomina Ventas</v>
          </cell>
          <cell r="L662" t="str">
            <v>61201007 - Impuesto s/ nomina Ventas</v>
          </cell>
          <cell r="M662">
            <v>-394.22</v>
          </cell>
          <cell r="O662">
            <v>-132796.82</v>
          </cell>
        </row>
        <row r="663">
          <cell r="A663" t="str">
            <v>61201010 - Aguinaldo ventas</v>
          </cell>
          <cell r="L663" t="str">
            <v>61201010 - Aguinaldo ventas</v>
          </cell>
          <cell r="M663">
            <v>-7985.77</v>
          </cell>
          <cell r="O663">
            <v>-179732.2</v>
          </cell>
        </row>
        <row r="664">
          <cell r="A664" t="str">
            <v>61201011 - Prima vacacional ventas</v>
          </cell>
          <cell r="L664" t="str">
            <v>61201011 - Prima vacacional ventas</v>
          </cell>
          <cell r="M664">
            <v>-36223.620000000003</v>
          </cell>
          <cell r="O664">
            <v>-55279.99</v>
          </cell>
        </row>
        <row r="665">
          <cell r="M665" t="str">
            <v>__________________</v>
          </cell>
          <cell r="O665" t="str">
            <v>__________________</v>
          </cell>
        </row>
        <row r="666">
          <cell r="A666" t="str">
            <v>Total 61201200 - Prestaciones de ley</v>
          </cell>
          <cell r="L666" t="str">
            <v>Total 61201200 - Prestaciones de ley</v>
          </cell>
          <cell r="M666">
            <v>-150957.28</v>
          </cell>
          <cell r="O666">
            <v>-975183.38</v>
          </cell>
        </row>
        <row r="667">
          <cell r="M667" t="str">
            <v>- - - - - - - - - - - - -</v>
          </cell>
          <cell r="O667" t="str">
            <v>- - - - - - - - - - - - -</v>
          </cell>
        </row>
        <row r="668">
          <cell r="M668"/>
          <cell r="O668"/>
        </row>
        <row r="669">
          <cell r="A669" t="str">
            <v>61201300 - Prestaciones superiores</v>
          </cell>
          <cell r="L669" t="str">
            <v>61201300 - Prestaciones superiores</v>
          </cell>
          <cell r="M669">
            <v>-30393.75</v>
          </cell>
          <cell r="O669">
            <v>-288000.7</v>
          </cell>
        </row>
        <row r="670">
          <cell r="M670"/>
          <cell r="O670"/>
        </row>
        <row r="671">
          <cell r="A671" t="str">
            <v>61201301 - Despensa ventas</v>
          </cell>
          <cell r="L671" t="str">
            <v>61201301 - Despensa ventas</v>
          </cell>
          <cell r="M671"/>
          <cell r="O671">
            <v>-118049.13</v>
          </cell>
        </row>
        <row r="672">
          <cell r="A672" t="str">
            <v>61201008 - Gastos medicos mayores ventas</v>
          </cell>
          <cell r="L672" t="str">
            <v>61201008 - Gastos medicos mayores ventas</v>
          </cell>
          <cell r="M672">
            <v>-25828.7</v>
          </cell>
          <cell r="O672">
            <v>-156822.07999999999</v>
          </cell>
        </row>
        <row r="673">
          <cell r="A673" t="str">
            <v>61201302 - Seguro de vida ventas</v>
          </cell>
          <cell r="L673" t="str">
            <v>61201302 - Seguro de vida ventas</v>
          </cell>
          <cell r="M673">
            <v>-4565.05</v>
          </cell>
          <cell r="O673">
            <v>-13129.49</v>
          </cell>
        </row>
        <row r="674">
          <cell r="M674" t="str">
            <v>__________________</v>
          </cell>
          <cell r="O674" t="str">
            <v>__________________</v>
          </cell>
        </row>
        <row r="675">
          <cell r="A675" t="str">
            <v>Total 61201300 - Prestaciones superiores</v>
          </cell>
          <cell r="L675" t="str">
            <v>Total 61201300 - Prestaciones superiores</v>
          </cell>
          <cell r="M675">
            <v>-30393.75</v>
          </cell>
          <cell r="O675">
            <v>-288000.7</v>
          </cell>
        </row>
        <row r="676">
          <cell r="M676" t="str">
            <v>- - - - - - - - - - - - -</v>
          </cell>
          <cell r="O676" t="str">
            <v>- - - - - - - - - - - - -</v>
          </cell>
        </row>
        <row r="677">
          <cell r="M677"/>
          <cell r="O677"/>
        </row>
        <row r="678">
          <cell r="A678" t="str">
            <v>61201400 - Herramientas</v>
          </cell>
          <cell r="L678" t="str">
            <v>61201400 - Herramientas</v>
          </cell>
          <cell r="M678">
            <v>-16899.46</v>
          </cell>
          <cell r="O678">
            <v>-120569.35</v>
          </cell>
        </row>
        <row r="679">
          <cell r="M679"/>
          <cell r="O679"/>
        </row>
        <row r="680">
          <cell r="A680" t="str">
            <v>61201401 - Gasolina ventas</v>
          </cell>
          <cell r="L680" t="str">
            <v>61201401 - Gasolina ventas</v>
          </cell>
          <cell r="M680">
            <v>-5215.51</v>
          </cell>
          <cell r="O680">
            <v>-61496.23</v>
          </cell>
        </row>
        <row r="681">
          <cell r="A681" t="str">
            <v>61201402 - Telefono ventas</v>
          </cell>
          <cell r="L681" t="str">
            <v>61201402 - Telefono ventas</v>
          </cell>
          <cell r="M681">
            <v>-11683.95</v>
          </cell>
          <cell r="O681">
            <v>-41643.120000000003</v>
          </cell>
        </row>
        <row r="682">
          <cell r="A682" t="str">
            <v>61201403 - Uniformes ventas</v>
          </cell>
          <cell r="L682" t="str">
            <v>61201403 - Uniformes ventas</v>
          </cell>
          <cell r="M682"/>
          <cell r="O682">
            <v>-17430</v>
          </cell>
        </row>
        <row r="683">
          <cell r="M683" t="str">
            <v>__________________</v>
          </cell>
          <cell r="O683" t="str">
            <v>__________________</v>
          </cell>
        </row>
        <row r="684">
          <cell r="A684" t="str">
            <v>Total 61201400 - Herramientas</v>
          </cell>
          <cell r="L684" t="str">
            <v>Total 61201400 - Herramientas</v>
          </cell>
          <cell r="M684">
            <v>-16899.46</v>
          </cell>
          <cell r="O684">
            <v>-120569.35</v>
          </cell>
        </row>
        <row r="685">
          <cell r="M685" t="str">
            <v>- - - - - - - - - - - - -</v>
          </cell>
          <cell r="O685" t="str">
            <v>- - - - - - - - - - - - -</v>
          </cell>
        </row>
        <row r="686">
          <cell r="M686"/>
          <cell r="O686"/>
        </row>
        <row r="687">
          <cell r="A687" t="str">
            <v>61201500 - Gratificaciones</v>
          </cell>
          <cell r="L687" t="str">
            <v>61201500 - Gratificaciones</v>
          </cell>
          <cell r="M687">
            <v>-45806.64</v>
          </cell>
          <cell r="O687"/>
        </row>
        <row r="688">
          <cell r="M688"/>
          <cell r="O688"/>
        </row>
        <row r="689">
          <cell r="A689" t="str">
            <v>61201501 - Bonos ventas</v>
          </cell>
          <cell r="L689" t="str">
            <v>61201501 - Bonos ventas</v>
          </cell>
          <cell r="M689">
            <v>-45806.64</v>
          </cell>
          <cell r="O689"/>
        </row>
        <row r="690">
          <cell r="M690" t="str">
            <v>__________________</v>
          </cell>
          <cell r="O690"/>
        </row>
        <row r="691">
          <cell r="A691" t="str">
            <v>Total 61201500 - Gratificaciones</v>
          </cell>
          <cell r="L691" t="str">
            <v>Total 61201500 - Gratificaciones</v>
          </cell>
          <cell r="M691">
            <v>-45806.64</v>
          </cell>
          <cell r="O691"/>
        </row>
        <row r="692">
          <cell r="M692" t="str">
            <v>- - - - - - - - - - - - -</v>
          </cell>
          <cell r="O692"/>
        </row>
        <row r="693">
          <cell r="M693"/>
          <cell r="O693"/>
        </row>
        <row r="694">
          <cell r="M694" t="str">
            <v>__________________</v>
          </cell>
          <cell r="O694" t="str">
            <v>__________________</v>
          </cell>
        </row>
        <row r="695">
          <cell r="A695" t="str">
            <v>Total 61201000 - Personal de Ventas</v>
          </cell>
          <cell r="L695" t="str">
            <v>Total 61201000 - Personal de Ventas</v>
          </cell>
          <cell r="M695">
            <v>-2163742.38</v>
          </cell>
          <cell r="O695">
            <v>-7255299.6299999999</v>
          </cell>
        </row>
        <row r="696">
          <cell r="M696" t="str">
            <v>- - - - - - - - - - - - -</v>
          </cell>
          <cell r="O696" t="str">
            <v>- - - - - - - - - - - - -</v>
          </cell>
        </row>
        <row r="697">
          <cell r="M697"/>
          <cell r="O697"/>
        </row>
        <row r="698">
          <cell r="A698" t="str">
            <v>61203000 - Depreciación y amortizaciones</v>
          </cell>
          <cell r="L698" t="str">
            <v>61203000 - Depreciación y amortizaciones</v>
          </cell>
          <cell r="M698">
            <v>-47673.78</v>
          </cell>
          <cell r="O698">
            <v>-182358.97</v>
          </cell>
        </row>
        <row r="699">
          <cell r="M699"/>
          <cell r="O699"/>
        </row>
        <row r="700">
          <cell r="A700" t="str">
            <v>61203100 - Depreciaciones equipo de audio y remodelacion</v>
          </cell>
          <cell r="L700" t="str">
            <v>61203100 - Depreciaciones equipo de audio y remodelacion</v>
          </cell>
          <cell r="M700">
            <v>-47673.78</v>
          </cell>
          <cell r="O700">
            <v>-182358.97</v>
          </cell>
        </row>
        <row r="701">
          <cell r="M701"/>
          <cell r="O701"/>
        </row>
        <row r="702">
          <cell r="A702" t="str">
            <v>61203001 - Depreciación equipo para demostraciones</v>
          </cell>
          <cell r="L702" t="str">
            <v>61203001 - Depreciación equipo para demostraciones</v>
          </cell>
          <cell r="M702">
            <v>-10100.85</v>
          </cell>
          <cell r="O702">
            <v>-40403.4</v>
          </cell>
        </row>
        <row r="703">
          <cell r="A703" t="str">
            <v>61203002 - Amortización inversión en remodelación</v>
          </cell>
          <cell r="L703" t="str">
            <v>61203002 - Amortización inversión en remodelación</v>
          </cell>
          <cell r="M703">
            <v>-37572.93</v>
          </cell>
          <cell r="O703">
            <v>-141955.57</v>
          </cell>
        </row>
        <row r="704">
          <cell r="M704" t="str">
            <v>__________________</v>
          </cell>
          <cell r="O704" t="str">
            <v>__________________</v>
          </cell>
        </row>
        <row r="705">
          <cell r="A705" t="str">
            <v>Total 61203100 - Depreciaciones equipo de audio y remodelacion</v>
          </cell>
          <cell r="L705" t="str">
            <v>Total 61203100 - Depreciaciones equipo de audio y remodelacion</v>
          </cell>
          <cell r="M705">
            <v>-47673.78</v>
          </cell>
          <cell r="O705">
            <v>-182358.97</v>
          </cell>
        </row>
        <row r="706">
          <cell r="M706" t="str">
            <v>- - - - - - - - - - - - -</v>
          </cell>
          <cell r="O706" t="str">
            <v>- - - - - - - - - - - - -</v>
          </cell>
        </row>
        <row r="707">
          <cell r="M707"/>
          <cell r="O707"/>
        </row>
        <row r="708">
          <cell r="M708" t="str">
            <v>__________________</v>
          </cell>
          <cell r="O708" t="str">
            <v>__________________</v>
          </cell>
        </row>
        <row r="709">
          <cell r="A709" t="str">
            <v>Total 61203000 - Depreciación y amortizaciones</v>
          </cell>
          <cell r="L709" t="str">
            <v>Total 61203000 - Depreciación y amortizaciones</v>
          </cell>
          <cell r="M709">
            <v>-47673.78</v>
          </cell>
          <cell r="O709">
            <v>-182358.97</v>
          </cell>
        </row>
        <row r="710">
          <cell r="M710" t="str">
            <v>- - - - - - - - - - - - -</v>
          </cell>
          <cell r="O710" t="str">
            <v>- - - - - - - - - - - - -</v>
          </cell>
        </row>
        <row r="711">
          <cell r="M711"/>
          <cell r="O711"/>
        </row>
        <row r="712">
          <cell r="A712" t="str">
            <v>61205000 - Viaticos y gastos de viaje</v>
          </cell>
          <cell r="L712" t="str">
            <v>61205000 - Viaticos y gastos de viaje</v>
          </cell>
          <cell r="M712">
            <v>-335684.29</v>
          </cell>
          <cell r="O712">
            <v>-595880.15</v>
          </cell>
        </row>
        <row r="713">
          <cell r="M713"/>
          <cell r="O713"/>
        </row>
        <row r="714">
          <cell r="A714" t="str">
            <v>61205100 - Gastos de viaje</v>
          </cell>
          <cell r="L714" t="str">
            <v>61205100 - Gastos de viaje</v>
          </cell>
          <cell r="M714">
            <v>-335684.29</v>
          </cell>
          <cell r="O714">
            <v>-595880.15</v>
          </cell>
        </row>
        <row r="715">
          <cell r="M715"/>
          <cell r="O715"/>
        </row>
        <row r="716">
          <cell r="A716" t="str">
            <v>61205001 - Boletos de avión</v>
          </cell>
          <cell r="L716" t="str">
            <v>61205001 - Boletos de avión</v>
          </cell>
          <cell r="M716">
            <v>-130622.72</v>
          </cell>
          <cell r="O716">
            <v>-327923.96000000002</v>
          </cell>
        </row>
        <row r="717">
          <cell r="A717" t="str">
            <v>61205002 - Hoteles</v>
          </cell>
          <cell r="L717" t="str">
            <v>61205002 - Hoteles</v>
          </cell>
          <cell r="M717">
            <v>-138573.63</v>
          </cell>
          <cell r="O717">
            <v>-112286.7</v>
          </cell>
        </row>
        <row r="718">
          <cell r="A718" t="str">
            <v>61205003 - Alimentos y víaticos</v>
          </cell>
          <cell r="L718" t="str">
            <v>61205003 - Alimentos y víaticos</v>
          </cell>
          <cell r="M718">
            <v>-66487.94</v>
          </cell>
          <cell r="O718">
            <v>-155669.49</v>
          </cell>
        </row>
        <row r="719">
          <cell r="M719" t="str">
            <v>__________________</v>
          </cell>
          <cell r="O719" t="str">
            <v>__________________</v>
          </cell>
        </row>
        <row r="720">
          <cell r="A720" t="str">
            <v>Total 61205100 - Gastos de viaje</v>
          </cell>
          <cell r="L720" t="str">
            <v>Total 61205100 - Gastos de viaje</v>
          </cell>
          <cell r="M720">
            <v>-335684.29</v>
          </cell>
          <cell r="O720">
            <v>-595880.15</v>
          </cell>
        </row>
        <row r="721">
          <cell r="M721" t="str">
            <v>- - - - - - - - - - - - -</v>
          </cell>
          <cell r="O721" t="str">
            <v>- - - - - - - - - - - - -</v>
          </cell>
        </row>
        <row r="722">
          <cell r="M722"/>
          <cell r="O722"/>
        </row>
        <row r="723">
          <cell r="M723" t="str">
            <v>__________________</v>
          </cell>
          <cell r="O723" t="str">
            <v>__________________</v>
          </cell>
        </row>
        <row r="724">
          <cell r="A724" t="str">
            <v>Total 61205000 - Viaticos y gastos de viaje</v>
          </cell>
          <cell r="L724" t="str">
            <v>Total 61205000 - Viaticos y gastos de viaje</v>
          </cell>
          <cell r="M724">
            <v>-335684.29</v>
          </cell>
          <cell r="O724">
            <v>-595880.15</v>
          </cell>
        </row>
        <row r="725">
          <cell r="M725" t="str">
            <v>- - - - - - - - - - - - -</v>
          </cell>
          <cell r="O725" t="str">
            <v>- - - - - - - - - - - - -</v>
          </cell>
        </row>
        <row r="726">
          <cell r="M726"/>
          <cell r="O726"/>
        </row>
        <row r="727">
          <cell r="A727" t="str">
            <v>61206000 - Tiendas</v>
          </cell>
          <cell r="L727" t="str">
            <v>61206000 - Tiendas</v>
          </cell>
          <cell r="M727">
            <v>-1612732.26</v>
          </cell>
          <cell r="O727">
            <v>-5418500.2599999998</v>
          </cell>
        </row>
        <row r="728">
          <cell r="M728"/>
          <cell r="O728"/>
        </row>
        <row r="729">
          <cell r="A729" t="str">
            <v>61206100 - Tiendas</v>
          </cell>
          <cell r="L729" t="str">
            <v>61206100 - Tiendas</v>
          </cell>
          <cell r="M729">
            <v>-1612732.26</v>
          </cell>
          <cell r="O729">
            <v>-5418500.2599999998</v>
          </cell>
        </row>
        <row r="730">
          <cell r="M730"/>
          <cell r="O730"/>
        </row>
        <row r="731">
          <cell r="A731" t="str">
            <v>61603001 - Renta tiendas</v>
          </cell>
          <cell r="L731" t="str">
            <v>61603001 - Renta tiendas</v>
          </cell>
          <cell r="M731">
            <v>-1503129.46</v>
          </cell>
          <cell r="O731">
            <v>-5055489.82</v>
          </cell>
        </row>
        <row r="732">
          <cell r="A732" t="str">
            <v>61603002 - Teléfono e internet tiendas</v>
          </cell>
          <cell r="L732" t="str">
            <v>61603002 - Teléfono e internet tiendas</v>
          </cell>
          <cell r="M732">
            <v>-22699.02</v>
          </cell>
          <cell r="O732">
            <v>-100320.42</v>
          </cell>
        </row>
        <row r="733">
          <cell r="A733" t="str">
            <v>61603003 - Alarma tiendas</v>
          </cell>
          <cell r="L733" t="str">
            <v>61603003 - Alarma tiendas</v>
          </cell>
          <cell r="M733">
            <v>-16150.1</v>
          </cell>
          <cell r="O733">
            <v>-45346.26</v>
          </cell>
        </row>
        <row r="734">
          <cell r="A734" t="str">
            <v>61603004 - Luz tiendas</v>
          </cell>
          <cell r="L734" t="str">
            <v>61603004 - Luz tiendas</v>
          </cell>
          <cell r="M734">
            <v>-27674.48</v>
          </cell>
          <cell r="O734">
            <v>-112757.26</v>
          </cell>
        </row>
        <row r="735">
          <cell r="A735" t="str">
            <v>61206001 - Agua</v>
          </cell>
          <cell r="L735" t="str">
            <v>61206001 - Agua</v>
          </cell>
          <cell r="M735">
            <v>-1531.37</v>
          </cell>
          <cell r="O735">
            <v>-6587.69</v>
          </cell>
        </row>
        <row r="736">
          <cell r="A736" t="str">
            <v>61206002 - Limpieza tiendas</v>
          </cell>
          <cell r="L736" t="str">
            <v>61206002 - Limpieza tiendas</v>
          </cell>
          <cell r="M736"/>
          <cell r="O736">
            <v>-1200</v>
          </cell>
        </row>
        <row r="737">
          <cell r="A737" t="str">
            <v>61604001 - Mantenimiento de intalaciones tiendas</v>
          </cell>
          <cell r="L737" t="str">
            <v>61604001 - Mantenimiento de intalaciones tiendas</v>
          </cell>
          <cell r="M737">
            <v>-17296.189999999999</v>
          </cell>
          <cell r="O737">
            <v>-25551.66</v>
          </cell>
        </row>
        <row r="738">
          <cell r="A738" t="str">
            <v>61206003 - Mobiliario y equipo promocional para tiendas</v>
          </cell>
          <cell r="L738" t="str">
            <v>61206003 - Mobiliario y equipo promocional para tiendas</v>
          </cell>
          <cell r="M738"/>
          <cell r="O738">
            <v>-586.22</v>
          </cell>
        </row>
        <row r="739">
          <cell r="A739" t="str">
            <v>61206004 - Seguro establecimiento y robo</v>
          </cell>
          <cell r="L739" t="str">
            <v>61206004 - Seguro establecimiento y robo</v>
          </cell>
          <cell r="M739"/>
          <cell r="O739">
            <v>-38000.769999999997</v>
          </cell>
        </row>
        <row r="740">
          <cell r="A740" t="str">
            <v>61206005 - Impuestos, derechos y trámites</v>
          </cell>
          <cell r="L740" t="str">
            <v>61206005 - Impuestos, derechos y trámites</v>
          </cell>
          <cell r="M740">
            <v>-7902</v>
          </cell>
          <cell r="O740">
            <v>-32660.16</v>
          </cell>
        </row>
        <row r="741">
          <cell r="A741" t="str">
            <v>61206006 - Trasporte de stocks</v>
          </cell>
          <cell r="L741" t="str">
            <v>61206006 - Trasporte de stocks</v>
          </cell>
          <cell r="M741">
            <v>-16349.64</v>
          </cell>
          <cell r="O741"/>
        </row>
        <row r="742">
          <cell r="M742" t="str">
            <v>__________________</v>
          </cell>
          <cell r="O742" t="str">
            <v>__________________</v>
          </cell>
        </row>
        <row r="743">
          <cell r="A743" t="str">
            <v>Total 61206100 - Tiendas</v>
          </cell>
          <cell r="L743" t="str">
            <v>Total 61206100 - Tiendas</v>
          </cell>
          <cell r="M743">
            <v>-1612732.26</v>
          </cell>
          <cell r="O743">
            <v>-5418500.2599999998</v>
          </cell>
        </row>
        <row r="744">
          <cell r="M744" t="str">
            <v>- - - - - - - - - - - - -</v>
          </cell>
          <cell r="O744" t="str">
            <v>- - - - - - - - - - - - -</v>
          </cell>
        </row>
        <row r="745">
          <cell r="M745"/>
          <cell r="O745"/>
        </row>
        <row r="746">
          <cell r="M746" t="str">
            <v>__________________</v>
          </cell>
          <cell r="O746" t="str">
            <v>__________________</v>
          </cell>
        </row>
        <row r="747">
          <cell r="A747" t="str">
            <v>Total 61206000 - Tiendas</v>
          </cell>
          <cell r="L747" t="str">
            <v>Total 61206000 - Tiendas</v>
          </cell>
          <cell r="M747">
            <v>-1612732.26</v>
          </cell>
          <cell r="O747">
            <v>-5418500.2599999998</v>
          </cell>
        </row>
        <row r="748">
          <cell r="M748" t="str">
            <v>- - - - - - - - - - - - -</v>
          </cell>
          <cell r="O748" t="str">
            <v>- - - - - - - - - - - - -</v>
          </cell>
        </row>
        <row r="749">
          <cell r="M749"/>
          <cell r="O749"/>
        </row>
        <row r="750">
          <cell r="M750" t="str">
            <v>__________________</v>
          </cell>
          <cell r="O750" t="str">
            <v>__________________</v>
          </cell>
        </row>
        <row r="751">
          <cell r="A751" t="str">
            <v>Total 61200000 - Gastos de venta</v>
          </cell>
          <cell r="L751" t="str">
            <v>Total 61200000 - Gastos de venta</v>
          </cell>
          <cell r="M751">
            <v>-4159832.71</v>
          </cell>
          <cell r="O751">
            <v>-13452039.01</v>
          </cell>
        </row>
        <row r="752">
          <cell r="M752" t="str">
            <v>- - - - - - - - - - - - -</v>
          </cell>
          <cell r="O752" t="str">
            <v>- - - - - - - - - - - - -</v>
          </cell>
        </row>
        <row r="753">
          <cell r="M753"/>
          <cell r="O753"/>
        </row>
        <row r="754">
          <cell r="A754" t="str">
            <v>61111000 - Marketing</v>
          </cell>
          <cell r="L754" t="str">
            <v>61111000 - Marketing</v>
          </cell>
          <cell r="M754">
            <v>-330645.03000000003</v>
          </cell>
          <cell r="O754">
            <v>-4416551.99</v>
          </cell>
        </row>
        <row r="755">
          <cell r="M755"/>
          <cell r="O755"/>
        </row>
        <row r="756">
          <cell r="A756" t="str">
            <v>61100000 - Personal de marketing</v>
          </cell>
          <cell r="L756" t="str">
            <v>61100000 - Personal de marketing</v>
          </cell>
          <cell r="M756">
            <v>-123781.13</v>
          </cell>
          <cell r="O756">
            <v>-848353.44</v>
          </cell>
        </row>
        <row r="757">
          <cell r="M757"/>
          <cell r="O757"/>
        </row>
        <row r="758">
          <cell r="A758" t="str">
            <v>61104000 - Remuneraciones</v>
          </cell>
          <cell r="L758" t="str">
            <v>61104000 - Remuneraciones</v>
          </cell>
          <cell r="M758">
            <v>-103112.2</v>
          </cell>
          <cell r="O758">
            <v>-631845.16</v>
          </cell>
        </row>
        <row r="759">
          <cell r="M759"/>
          <cell r="O759"/>
        </row>
        <row r="760">
          <cell r="A760" t="str">
            <v>61104004 - Sueldos marketing</v>
          </cell>
          <cell r="L760" t="str">
            <v>61104004 - Sueldos marketing</v>
          </cell>
          <cell r="M760">
            <v>-78000</v>
          </cell>
          <cell r="O760">
            <v>-597952.16</v>
          </cell>
        </row>
        <row r="761">
          <cell r="A761" t="str">
            <v>61104005 - Honorarios marketing</v>
          </cell>
          <cell r="L761" t="str">
            <v>61104005 - Honorarios marketing</v>
          </cell>
          <cell r="M761">
            <v>-1027</v>
          </cell>
          <cell r="O761">
            <v>-1750</v>
          </cell>
        </row>
        <row r="762">
          <cell r="A762" t="str">
            <v>61104006 - Consultoría marketing</v>
          </cell>
          <cell r="L762" t="str">
            <v>61104006 - Consultoría marketing</v>
          </cell>
          <cell r="M762"/>
          <cell r="O762">
            <v>-32143</v>
          </cell>
        </row>
        <row r="763">
          <cell r="A763" t="str">
            <v>61104011 - Asimilados marketing</v>
          </cell>
          <cell r="L763" t="str">
            <v>61104011 - Asimilados marketing</v>
          </cell>
          <cell r="M763">
            <v>-24085.200000000001</v>
          </cell>
          <cell r="O763"/>
        </row>
        <row r="764">
          <cell r="M764" t="str">
            <v>__________________</v>
          </cell>
          <cell r="O764" t="str">
            <v>__________________</v>
          </cell>
        </row>
        <row r="765">
          <cell r="A765" t="str">
            <v>Total 61104000 - Remuneraciones</v>
          </cell>
          <cell r="L765" t="str">
            <v>Total 61104000 - Remuneraciones</v>
          </cell>
          <cell r="M765">
            <v>-103112.2</v>
          </cell>
          <cell r="O765">
            <v>-631845.16</v>
          </cell>
        </row>
        <row r="766">
          <cell r="M766" t="str">
            <v>- - - - - - - - - - - - -</v>
          </cell>
          <cell r="O766" t="str">
            <v>- - - - - - - - - - - - -</v>
          </cell>
        </row>
        <row r="767">
          <cell r="M767"/>
          <cell r="O767"/>
        </row>
        <row r="768">
          <cell r="A768" t="str">
            <v>61140000 - Prestaciones de ley</v>
          </cell>
          <cell r="L768" t="str">
            <v>61140000 - Prestaciones de ley</v>
          </cell>
          <cell r="M768">
            <v>-16133.18</v>
          </cell>
          <cell r="O768">
            <v>-172584.66</v>
          </cell>
        </row>
        <row r="769">
          <cell r="M769"/>
          <cell r="O769"/>
        </row>
        <row r="770">
          <cell r="A770" t="str">
            <v>61104007 - IMSS Marketing</v>
          </cell>
          <cell r="L770" t="str">
            <v>61104007 - IMSS Marketing</v>
          </cell>
          <cell r="M770">
            <v>-8360.09</v>
          </cell>
          <cell r="O770">
            <v>-48662.81</v>
          </cell>
        </row>
        <row r="771">
          <cell r="A771" t="str">
            <v>61104008 - SAR Marketing</v>
          </cell>
          <cell r="L771" t="str">
            <v>61104008 - SAR Marketing</v>
          </cell>
          <cell r="M771">
            <v>-4326.04</v>
          </cell>
          <cell r="O771">
            <v>-40616.74</v>
          </cell>
        </row>
        <row r="772">
          <cell r="A772" t="str">
            <v>61104009 - INFONAVIT Marketing</v>
          </cell>
          <cell r="L772" t="str">
            <v>61104009 - INFONAVIT Marketing</v>
          </cell>
          <cell r="M772">
            <v>-3447.05</v>
          </cell>
          <cell r="O772">
            <v>-29885.69</v>
          </cell>
        </row>
        <row r="773">
          <cell r="A773" t="str">
            <v>61104010 - Impuesto s/nomina Marketing</v>
          </cell>
          <cell r="L773" t="str">
            <v>61104010 - Impuesto s/nomina Marketing</v>
          </cell>
          <cell r="M773"/>
          <cell r="O773">
            <v>-14643.06</v>
          </cell>
        </row>
        <row r="774">
          <cell r="A774" t="str">
            <v>61104012 - Aguinaldo marketing</v>
          </cell>
          <cell r="L774" t="str">
            <v>61104012 - Aguinaldo marketing</v>
          </cell>
          <cell r="M774"/>
          <cell r="O774">
            <v>-26924.39</v>
          </cell>
        </row>
        <row r="775">
          <cell r="A775" t="str">
            <v>61104013 - Prima vacacional marketing</v>
          </cell>
          <cell r="L775" t="str">
            <v>61104013 - Prima vacacional marketing</v>
          </cell>
          <cell r="M775"/>
          <cell r="O775">
            <v>-11851.97</v>
          </cell>
        </row>
        <row r="776">
          <cell r="M776" t="str">
            <v>__________________</v>
          </cell>
          <cell r="O776" t="str">
            <v>__________________</v>
          </cell>
        </row>
        <row r="777">
          <cell r="A777" t="str">
            <v>Total 61140000 - Prestaciones de ley</v>
          </cell>
          <cell r="L777" t="str">
            <v>Total 61140000 - Prestaciones de ley</v>
          </cell>
          <cell r="M777">
            <v>-16133.18</v>
          </cell>
          <cell r="O777">
            <v>-172584.66</v>
          </cell>
        </row>
        <row r="778">
          <cell r="M778" t="str">
            <v>- - - - - - - - - - - - -</v>
          </cell>
          <cell r="O778" t="str">
            <v>- - - - - - - - - - - - -</v>
          </cell>
        </row>
        <row r="779">
          <cell r="M779"/>
          <cell r="O779"/>
        </row>
        <row r="780">
          <cell r="A780" t="str">
            <v>61150000 - Prestaciones superiores</v>
          </cell>
          <cell r="L780" t="str">
            <v>61150000 - Prestaciones superiores</v>
          </cell>
          <cell r="M780">
            <v>-4535.75</v>
          </cell>
          <cell r="O780">
            <v>-25465.21</v>
          </cell>
        </row>
        <row r="781">
          <cell r="M781"/>
          <cell r="O781"/>
        </row>
        <row r="782">
          <cell r="A782" t="str">
            <v>61150001 - Despensa marketing</v>
          </cell>
          <cell r="L782" t="str">
            <v>61150001 - Despensa marketing</v>
          </cell>
          <cell r="M782"/>
          <cell r="O782">
            <v>-10200</v>
          </cell>
        </row>
        <row r="783">
          <cell r="A783" t="str">
            <v>61150002 - Seguro gastos medicos marketing</v>
          </cell>
          <cell r="L783" t="str">
            <v>61150002 - Seguro gastos medicos marketing</v>
          </cell>
          <cell r="M783">
            <v>-3845.93</v>
          </cell>
          <cell r="O783">
            <v>-12668.07</v>
          </cell>
        </row>
        <row r="784">
          <cell r="A784" t="str">
            <v>61150003 - Seguro de vida marketing</v>
          </cell>
          <cell r="L784" t="str">
            <v>61150003 - Seguro de vida marketing</v>
          </cell>
          <cell r="M784">
            <v>-689.82</v>
          </cell>
          <cell r="O784">
            <v>-2597.14</v>
          </cell>
        </row>
        <row r="785">
          <cell r="M785" t="str">
            <v>__________________</v>
          </cell>
          <cell r="O785" t="str">
            <v>__________________</v>
          </cell>
        </row>
        <row r="786">
          <cell r="A786" t="str">
            <v>Total 61150000 - Prestaciones superiores</v>
          </cell>
          <cell r="L786" t="str">
            <v>Total 61150000 - Prestaciones superiores</v>
          </cell>
          <cell r="M786">
            <v>-4535.75</v>
          </cell>
          <cell r="O786">
            <v>-25465.21</v>
          </cell>
        </row>
        <row r="787">
          <cell r="M787" t="str">
            <v>- - - - - - - - - - - - -</v>
          </cell>
          <cell r="O787" t="str">
            <v>- - - - - - - - - - - - -</v>
          </cell>
        </row>
        <row r="788">
          <cell r="M788"/>
          <cell r="O788"/>
        </row>
        <row r="789">
          <cell r="A789" t="str">
            <v>61160000 - Herramientas</v>
          </cell>
          <cell r="L789" t="str">
            <v>61160000 - Herramientas</v>
          </cell>
          <cell r="M789"/>
          <cell r="O789">
            <v>-12308.41</v>
          </cell>
        </row>
        <row r="790">
          <cell r="M790"/>
          <cell r="O790"/>
        </row>
        <row r="791">
          <cell r="A791" t="str">
            <v>61160001 - Gasolina marketing</v>
          </cell>
          <cell r="L791" t="str">
            <v>61160001 - Gasolina marketing</v>
          </cell>
          <cell r="M791"/>
          <cell r="O791">
            <v>-12308.41</v>
          </cell>
        </row>
        <row r="792">
          <cell r="M792" t="str">
            <v>__________________</v>
          </cell>
          <cell r="O792" t="str">
            <v>__________________</v>
          </cell>
        </row>
        <row r="793">
          <cell r="A793" t="str">
            <v>Total 61160000 - Herramientas</v>
          </cell>
          <cell r="L793" t="str">
            <v>Total 61160000 - Herramientas</v>
          </cell>
          <cell r="M793"/>
          <cell r="O793">
            <v>-12308.41</v>
          </cell>
        </row>
        <row r="794">
          <cell r="M794" t="str">
            <v>- - - - - - - - - - - - -</v>
          </cell>
          <cell r="O794" t="str">
            <v>- - - - - - - - - - - - -</v>
          </cell>
        </row>
        <row r="795">
          <cell r="M795"/>
          <cell r="O795"/>
        </row>
        <row r="796">
          <cell r="A796" t="str">
            <v>61170000 - Gratificaciones</v>
          </cell>
          <cell r="L796" t="str">
            <v>61170000 - Gratificaciones</v>
          </cell>
          <cell r="M796"/>
          <cell r="O796">
            <v>-6150</v>
          </cell>
        </row>
        <row r="797">
          <cell r="M797"/>
          <cell r="O797"/>
        </row>
        <row r="798">
          <cell r="A798" t="str">
            <v>61170001 - Bonos marketing</v>
          </cell>
          <cell r="L798" t="str">
            <v>61170001 - Bonos marketing</v>
          </cell>
          <cell r="M798"/>
          <cell r="O798">
            <v>-6150</v>
          </cell>
        </row>
        <row r="799">
          <cell r="M799" t="str">
            <v>__________________</v>
          </cell>
          <cell r="O799" t="str">
            <v>__________________</v>
          </cell>
        </row>
        <row r="800">
          <cell r="A800" t="str">
            <v>Total 61170000 - Gratificaciones</v>
          </cell>
          <cell r="L800" t="str">
            <v>Total 61170000 - Gratificaciones</v>
          </cell>
          <cell r="M800"/>
          <cell r="O800">
            <v>-6150</v>
          </cell>
        </row>
        <row r="801">
          <cell r="M801" t="str">
            <v>- - - - - - - - - - - - -</v>
          </cell>
          <cell r="O801" t="str">
            <v>- - - - - - - - - - - - -</v>
          </cell>
        </row>
        <row r="802">
          <cell r="M802"/>
          <cell r="O802"/>
        </row>
        <row r="803">
          <cell r="M803" t="str">
            <v>__________________</v>
          </cell>
          <cell r="O803" t="str">
            <v>__________________</v>
          </cell>
        </row>
        <row r="804">
          <cell r="A804" t="str">
            <v>Total 61100000 - Personal de marketing</v>
          </cell>
          <cell r="L804" t="str">
            <v>Total 61100000 - Personal de marketing</v>
          </cell>
          <cell r="M804">
            <v>-123781.13</v>
          </cell>
          <cell r="O804">
            <v>-848353.44</v>
          </cell>
        </row>
        <row r="805">
          <cell r="M805" t="str">
            <v>- - - - - - - - - - - - -</v>
          </cell>
          <cell r="O805" t="str">
            <v>- - - - - - - - - - - - -</v>
          </cell>
        </row>
        <row r="806">
          <cell r="M806"/>
          <cell r="O806"/>
        </row>
        <row r="807">
          <cell r="A807" t="str">
            <v>61180000 - Propaganda y publicidad</v>
          </cell>
          <cell r="L807" t="str">
            <v>61180000 - Propaganda y publicidad</v>
          </cell>
          <cell r="M807">
            <v>-206863.9</v>
          </cell>
          <cell r="O807">
            <v>-3528198.55</v>
          </cell>
        </row>
        <row r="808">
          <cell r="M808"/>
          <cell r="O808"/>
        </row>
        <row r="809">
          <cell r="A809" t="str">
            <v>61101000 - Publicidad</v>
          </cell>
          <cell r="L809" t="str">
            <v>61101000 - Publicidad</v>
          </cell>
          <cell r="M809"/>
          <cell r="O809">
            <v>-677781.17</v>
          </cell>
        </row>
        <row r="810">
          <cell r="M810"/>
          <cell r="O810"/>
        </row>
        <row r="811">
          <cell r="A811" t="str">
            <v>61101001 - Impresos d&amp;b</v>
          </cell>
          <cell r="L811" t="str">
            <v>61101001 - Impresos d&amp;b</v>
          </cell>
          <cell r="M811"/>
          <cell r="O811">
            <v>-126374.97</v>
          </cell>
        </row>
        <row r="812">
          <cell r="A812" t="str">
            <v>61101002 - Impresos hta</v>
          </cell>
          <cell r="L812" t="str">
            <v>61101002 - Impresos hta</v>
          </cell>
          <cell r="M812"/>
          <cell r="O812">
            <v>-437619.44</v>
          </cell>
        </row>
        <row r="813">
          <cell r="A813" t="str">
            <v>61101005 - Vinil, lonas y roll ups</v>
          </cell>
          <cell r="L813" t="str">
            <v>61101005 - Vinil, lonas y roll ups</v>
          </cell>
          <cell r="M813"/>
          <cell r="O813">
            <v>-113786.76</v>
          </cell>
        </row>
        <row r="814">
          <cell r="M814" t="str">
            <v>__________________</v>
          </cell>
          <cell r="O814" t="str">
            <v>__________________</v>
          </cell>
        </row>
        <row r="815">
          <cell r="A815" t="str">
            <v>Total 61101000 - Publicidad</v>
          </cell>
          <cell r="L815" t="str">
            <v>Total 61101000 - Publicidad</v>
          </cell>
          <cell r="M815"/>
          <cell r="O815">
            <v>-677781.17</v>
          </cell>
        </row>
        <row r="816">
          <cell r="M816" t="str">
            <v>- - - - - - - - - - - - -</v>
          </cell>
          <cell r="O816" t="str">
            <v>- - - - - - - - - - - - -</v>
          </cell>
        </row>
        <row r="817">
          <cell r="M817"/>
          <cell r="O817"/>
        </row>
        <row r="818">
          <cell r="A818" t="str">
            <v>61105000 - Catálogos y folletos</v>
          </cell>
          <cell r="L818" t="str">
            <v>61105000 - Catálogos y folletos</v>
          </cell>
          <cell r="M818"/>
          <cell r="O818"/>
        </row>
        <row r="819">
          <cell r="M819"/>
          <cell r="O819"/>
        </row>
        <row r="820">
          <cell r="A820" t="str">
            <v>61101004 - Compra de catálogos y folletos</v>
          </cell>
          <cell r="L820" t="str">
            <v>61101004 - Compra de catálogos y folletos</v>
          </cell>
          <cell r="M820"/>
          <cell r="O820"/>
        </row>
        <row r="821">
          <cell r="A821" t="str">
            <v>61105002 - Impresión de catálogos y folletos</v>
          </cell>
          <cell r="L821" t="str">
            <v>61105002 - Impresión de catálogos y folletos</v>
          </cell>
          <cell r="M821"/>
          <cell r="O821"/>
        </row>
        <row r="822">
          <cell r="M822" t="str">
            <v>__________________</v>
          </cell>
          <cell r="O822"/>
        </row>
        <row r="823">
          <cell r="A823" t="str">
            <v>Total 61105000 - Catálogos y folletos</v>
          </cell>
          <cell r="L823" t="str">
            <v>Total 61105000 - Catálogos y folletos</v>
          </cell>
          <cell r="M823"/>
          <cell r="O823"/>
        </row>
        <row r="824">
          <cell r="M824" t="str">
            <v>- - - - - - - - - - - - -</v>
          </cell>
          <cell r="O824"/>
        </row>
        <row r="825">
          <cell r="M825"/>
          <cell r="O825"/>
        </row>
        <row r="826">
          <cell r="A826" t="str">
            <v>61103000 - Expos</v>
          </cell>
          <cell r="L826" t="str">
            <v>61103000 - Expos</v>
          </cell>
          <cell r="M826"/>
          <cell r="O826">
            <v>-2402938.61</v>
          </cell>
        </row>
        <row r="827">
          <cell r="M827"/>
          <cell r="O827"/>
        </row>
        <row r="828">
          <cell r="A828" t="str">
            <v>61103001 - Espacio para d&amp;b</v>
          </cell>
          <cell r="L828" t="str">
            <v>61103001 - Espacio para d&amp;b</v>
          </cell>
          <cell r="M828"/>
          <cell r="O828">
            <v>-21875.05</v>
          </cell>
        </row>
        <row r="829">
          <cell r="A829" t="str">
            <v>61103002 - Espacio para HTA</v>
          </cell>
          <cell r="L829" t="str">
            <v>61103002 - Espacio para HTA</v>
          </cell>
          <cell r="M829"/>
          <cell r="O829">
            <v>-785208.63</v>
          </cell>
        </row>
        <row r="830">
          <cell r="A830" t="str">
            <v>61104001 - Construcción de stand d&amp;b</v>
          </cell>
          <cell r="L830" t="str">
            <v>61104001 - Construcción de stand d&amp;b</v>
          </cell>
          <cell r="M830"/>
          <cell r="O830">
            <v>-1517266.29</v>
          </cell>
        </row>
        <row r="831">
          <cell r="A831" t="str">
            <v>61104002 - Construcción de stand HTA</v>
          </cell>
          <cell r="L831" t="str">
            <v>61104002 - Construcción de stand HTA</v>
          </cell>
          <cell r="M831"/>
          <cell r="O831">
            <v>-9030.67</v>
          </cell>
        </row>
        <row r="832">
          <cell r="A832" t="str">
            <v>61105001 - Gastos varios en expos para d&amp;b</v>
          </cell>
          <cell r="L832" t="str">
            <v>61105001 - Gastos varios en expos para d&amp;b</v>
          </cell>
          <cell r="M832"/>
          <cell r="O832">
            <v>-69557.97</v>
          </cell>
        </row>
        <row r="833">
          <cell r="A833" t="str">
            <v>61103003 - Gastos varios en expos para HTA</v>
          </cell>
          <cell r="L833" t="str">
            <v>61103003 - Gastos varios en expos para HTA</v>
          </cell>
          <cell r="M833"/>
          <cell r="O833"/>
        </row>
        <row r="834">
          <cell r="A834" t="str">
            <v>61104003 - Subarrendamiento de transporte para expos</v>
          </cell>
          <cell r="L834" t="str">
            <v>61104003 - Subarrendamiento de transporte para expos</v>
          </cell>
          <cell r="M834"/>
          <cell r="O834"/>
        </row>
        <row r="835">
          <cell r="M835" t="str">
            <v>__________________</v>
          </cell>
          <cell r="O835" t="str">
            <v>__________________</v>
          </cell>
        </row>
        <row r="836">
          <cell r="A836" t="str">
            <v>Total 61103000 - Expos</v>
          </cell>
          <cell r="L836" t="str">
            <v>Total 61103000 - Expos</v>
          </cell>
          <cell r="M836"/>
          <cell r="O836">
            <v>-2402938.61</v>
          </cell>
        </row>
        <row r="837">
          <cell r="M837" t="str">
            <v>- - - - - - - - - - - - -</v>
          </cell>
          <cell r="O837" t="str">
            <v>- - - - - - - - - - - - -</v>
          </cell>
        </row>
        <row r="838">
          <cell r="M838"/>
          <cell r="O838"/>
        </row>
        <row r="839">
          <cell r="A839" t="str">
            <v>61106000 - Cursos</v>
          </cell>
          <cell r="L839" t="str">
            <v>61106000 - Cursos</v>
          </cell>
          <cell r="M839">
            <v>-390.82</v>
          </cell>
          <cell r="O839">
            <v>-50965.78</v>
          </cell>
        </row>
        <row r="840">
          <cell r="M840"/>
          <cell r="O840"/>
        </row>
        <row r="841">
          <cell r="A841" t="str">
            <v>61106001 - Honorarios a instructores cursos</v>
          </cell>
          <cell r="L841" t="str">
            <v>61106001 - Honorarios a instructores cursos</v>
          </cell>
          <cell r="M841"/>
          <cell r="O841">
            <v>-18300</v>
          </cell>
        </row>
        <row r="842">
          <cell r="A842" t="str">
            <v>61106003 - Salones y jardines para cursos</v>
          </cell>
          <cell r="L842" t="str">
            <v>61106003 - Salones y jardines para cursos</v>
          </cell>
          <cell r="M842"/>
          <cell r="O842">
            <v>-29315.4</v>
          </cell>
        </row>
        <row r="843">
          <cell r="A843" t="str">
            <v>61106004 - Catering para cursos</v>
          </cell>
          <cell r="L843" t="str">
            <v>61106004 - Catering para cursos</v>
          </cell>
          <cell r="M843">
            <v>-390.82</v>
          </cell>
          <cell r="O843">
            <v>-1200</v>
          </cell>
        </row>
        <row r="844">
          <cell r="A844" t="str">
            <v>61106005 - Renta de equipo para cursos</v>
          </cell>
          <cell r="L844" t="str">
            <v>61106005 - Renta de equipo para cursos</v>
          </cell>
          <cell r="M844"/>
          <cell r="O844">
            <v>-2150.38</v>
          </cell>
        </row>
        <row r="845">
          <cell r="A845" t="str">
            <v>61106007 - Gastos de viaje cursos</v>
          </cell>
          <cell r="L845" t="str">
            <v>61106007 - Gastos de viaje cursos</v>
          </cell>
          <cell r="M845"/>
          <cell r="O845"/>
        </row>
        <row r="846">
          <cell r="M846" t="str">
            <v>__________________</v>
          </cell>
          <cell r="O846" t="str">
            <v>__________________</v>
          </cell>
        </row>
        <row r="847">
          <cell r="A847" t="str">
            <v>Total 61106000 - Cursos</v>
          </cell>
          <cell r="L847" t="str">
            <v>Total 61106000 - Cursos</v>
          </cell>
          <cell r="M847">
            <v>-390.82</v>
          </cell>
          <cell r="O847">
            <v>-50965.78</v>
          </cell>
        </row>
        <row r="848">
          <cell r="M848" t="str">
            <v>- - - - - - - - - - - - -</v>
          </cell>
          <cell r="O848" t="str">
            <v>- - - - - - - - - - - - -</v>
          </cell>
        </row>
        <row r="849">
          <cell r="M849"/>
          <cell r="O849"/>
        </row>
        <row r="850">
          <cell r="A850" t="str">
            <v>61107000 - Demostraciones</v>
          </cell>
          <cell r="L850" t="str">
            <v>61107000 - Demostraciones</v>
          </cell>
          <cell r="M850"/>
          <cell r="O850">
            <v>-53033</v>
          </cell>
        </row>
        <row r="851">
          <cell r="M851"/>
          <cell r="O851"/>
        </row>
        <row r="852">
          <cell r="A852" t="str">
            <v>61107007 - Honorarios demos</v>
          </cell>
          <cell r="L852" t="str">
            <v>61107007 - Honorarios demos</v>
          </cell>
          <cell r="M852"/>
          <cell r="O852">
            <v>-6000</v>
          </cell>
        </row>
        <row r="853">
          <cell r="A853" t="str">
            <v>61107004 - Salones y mobiliario para demos</v>
          </cell>
          <cell r="L853" t="str">
            <v>61107004 - Salones y mobiliario para demos</v>
          </cell>
          <cell r="M853"/>
          <cell r="O853">
            <v>-46900</v>
          </cell>
        </row>
        <row r="854">
          <cell r="A854" t="str">
            <v>61107005 - Catering para demos</v>
          </cell>
          <cell r="L854" t="str">
            <v>61107005 - Catering para demos</v>
          </cell>
          <cell r="M854"/>
          <cell r="O854">
            <v>-133</v>
          </cell>
        </row>
        <row r="855">
          <cell r="A855" t="str">
            <v>61107001 - Renta de equipo para demos</v>
          </cell>
          <cell r="L855" t="str">
            <v>61107001 - Renta de equipo para demos</v>
          </cell>
          <cell r="M855"/>
          <cell r="O855"/>
        </row>
        <row r="856">
          <cell r="A856" t="str">
            <v>61107003 - Boletos de avion para demos</v>
          </cell>
          <cell r="L856" t="str">
            <v>61107003 - Boletos de avion para demos</v>
          </cell>
          <cell r="M856"/>
          <cell r="O856"/>
        </row>
        <row r="857">
          <cell r="A857" t="str">
            <v>61107002 - Gastos de viaje demos</v>
          </cell>
          <cell r="L857" t="str">
            <v>61107002 - Gastos de viaje demos</v>
          </cell>
          <cell r="M857"/>
          <cell r="O857"/>
        </row>
        <row r="858">
          <cell r="A858" t="str">
            <v>61107006 - Subarrendamiento de transporte para demos</v>
          </cell>
          <cell r="L858" t="str">
            <v>61107006 - Subarrendamiento de transporte para demos</v>
          </cell>
          <cell r="M858"/>
          <cell r="O858"/>
        </row>
        <row r="859">
          <cell r="M859" t="str">
            <v>__________________</v>
          </cell>
          <cell r="O859" t="str">
            <v>__________________</v>
          </cell>
        </row>
        <row r="860">
          <cell r="A860" t="str">
            <v>Total 61107000 - Demostraciones</v>
          </cell>
          <cell r="L860" t="str">
            <v>Total 61107000 - Demostraciones</v>
          </cell>
          <cell r="M860"/>
          <cell r="O860">
            <v>-53033</v>
          </cell>
        </row>
        <row r="861">
          <cell r="M861" t="str">
            <v>- - - - - - - - - - - - -</v>
          </cell>
          <cell r="O861" t="str">
            <v>- - - - - - - - - - - - -</v>
          </cell>
        </row>
        <row r="862">
          <cell r="M862"/>
          <cell r="O862"/>
        </row>
        <row r="863">
          <cell r="A863" t="str">
            <v>61108000 - Publicidad en medios eléctronicos</v>
          </cell>
          <cell r="L863" t="str">
            <v>61108000 - Publicidad en medios eléctronicos</v>
          </cell>
          <cell r="M863">
            <v>-174734.81</v>
          </cell>
          <cell r="O863">
            <v>-210501.24</v>
          </cell>
        </row>
        <row r="864">
          <cell r="M864"/>
          <cell r="O864"/>
        </row>
        <row r="865">
          <cell r="A865" t="str">
            <v>61108001 - Programación y mantenimiento d&amp;b</v>
          </cell>
          <cell r="L865" t="str">
            <v>61108001 - Programación y mantenimiento d&amp;b</v>
          </cell>
          <cell r="M865"/>
          <cell r="O865">
            <v>-450</v>
          </cell>
        </row>
        <row r="866">
          <cell r="A866" t="str">
            <v>61108002 - Programación y mantenimiento HTA</v>
          </cell>
          <cell r="L866" t="str">
            <v>61108002 - Programación y mantenimiento HTA</v>
          </cell>
          <cell r="M866">
            <v>-157050</v>
          </cell>
          <cell r="O866">
            <v>-40284.639999999999</v>
          </cell>
        </row>
        <row r="867">
          <cell r="A867" t="str">
            <v>61108003 - Contratación de banners para d&amp;b</v>
          </cell>
          <cell r="L867" t="str">
            <v>61108003 - Contratación de banners para d&amp;b</v>
          </cell>
          <cell r="M867"/>
          <cell r="O867">
            <v>-60000</v>
          </cell>
        </row>
        <row r="868">
          <cell r="A868" t="str">
            <v>61108004 - Contratación de banners para HTA</v>
          </cell>
          <cell r="L868" t="str">
            <v>61108004 - Contratación de banners para HTA</v>
          </cell>
          <cell r="M868"/>
          <cell r="O868">
            <v>-109766.6</v>
          </cell>
        </row>
        <row r="869">
          <cell r="A869" t="str">
            <v>61108005 - Gestión en redes sociales</v>
          </cell>
          <cell r="L869" t="str">
            <v>61108005 - Gestión en redes sociales</v>
          </cell>
          <cell r="M869"/>
          <cell r="O869"/>
        </row>
        <row r="870">
          <cell r="A870" t="str">
            <v>61108006 - Hosting y dominios</v>
          </cell>
          <cell r="L870" t="str">
            <v>61108006 - Hosting y dominios</v>
          </cell>
          <cell r="M870">
            <v>-17684.810000000001</v>
          </cell>
          <cell r="O870"/>
        </row>
        <row r="871">
          <cell r="M871" t="str">
            <v>__________________</v>
          </cell>
          <cell r="O871" t="str">
            <v>__________________</v>
          </cell>
        </row>
        <row r="872">
          <cell r="A872" t="str">
            <v>Total 61108000 - Publicidad en medios eléctronicos</v>
          </cell>
          <cell r="L872" t="str">
            <v>Total 61108000 - Publicidad en medios eléctronicos</v>
          </cell>
          <cell r="M872">
            <v>-174734.81</v>
          </cell>
          <cell r="O872">
            <v>-210501.24</v>
          </cell>
        </row>
        <row r="873">
          <cell r="M873" t="str">
            <v>- - - - - - - - - - - - -</v>
          </cell>
          <cell r="O873" t="str">
            <v>- - - - - - - - - - - - -</v>
          </cell>
        </row>
        <row r="874">
          <cell r="M874"/>
          <cell r="O874"/>
        </row>
        <row r="875">
          <cell r="A875" t="str">
            <v>61109000 - Ropa y artículos promocionales</v>
          </cell>
          <cell r="L875" t="str">
            <v>61109000 - Ropa y artículos promocionales</v>
          </cell>
          <cell r="M875"/>
          <cell r="O875">
            <v>-17879.86</v>
          </cell>
        </row>
        <row r="876">
          <cell r="M876"/>
          <cell r="O876"/>
        </row>
        <row r="877">
          <cell r="A877" t="str">
            <v>61109001 - Camisetas, gorras, etc.</v>
          </cell>
          <cell r="L877" t="str">
            <v>61109001 - Camisetas, gorras, etc.</v>
          </cell>
          <cell r="M877"/>
          <cell r="O877">
            <v>-5000</v>
          </cell>
        </row>
        <row r="878">
          <cell r="A878" t="str">
            <v>61109002 - Etiquetas, impresion de lonas, sellos</v>
          </cell>
          <cell r="L878" t="str">
            <v>61109002 - Etiquetas, impresion de lonas, sellos</v>
          </cell>
          <cell r="M878"/>
          <cell r="O878">
            <v>-12879.86</v>
          </cell>
        </row>
        <row r="879">
          <cell r="M879" t="str">
            <v>__________________</v>
          </cell>
          <cell r="O879" t="str">
            <v>__________________</v>
          </cell>
        </row>
        <row r="880">
          <cell r="A880" t="str">
            <v>Total 61109000 - Ropa y artículos promocionales</v>
          </cell>
          <cell r="L880" t="str">
            <v>Total 61109000 - Ropa y artículos promocionales</v>
          </cell>
          <cell r="M880"/>
          <cell r="O880">
            <v>-17879.86</v>
          </cell>
        </row>
        <row r="881">
          <cell r="M881" t="str">
            <v>- - - - - - - - - - - - -</v>
          </cell>
          <cell r="O881" t="str">
            <v>- - - - - - - - - - - - -</v>
          </cell>
        </row>
        <row r="882">
          <cell r="M882"/>
          <cell r="O882"/>
        </row>
        <row r="883">
          <cell r="A883" t="str">
            <v>61120000 - Relaciones públicas</v>
          </cell>
          <cell r="L883" t="str">
            <v>61120000 - Relaciones públicas</v>
          </cell>
          <cell r="M883">
            <v>-31738.27</v>
          </cell>
          <cell r="O883">
            <v>-115098.89</v>
          </cell>
        </row>
        <row r="884">
          <cell r="M884"/>
          <cell r="O884"/>
        </row>
        <row r="885">
          <cell r="A885" t="str">
            <v>61110000 - Comidas Ejecutivas</v>
          </cell>
          <cell r="L885" t="str">
            <v>61110000 - Comidas Ejecutivas</v>
          </cell>
          <cell r="M885">
            <v>-30341.57</v>
          </cell>
          <cell r="O885">
            <v>-57310.7</v>
          </cell>
        </row>
        <row r="886">
          <cell r="A886" t="str">
            <v>61112000 - Regalos clientes</v>
          </cell>
          <cell r="L886" t="str">
            <v>61112000 - Regalos clientes</v>
          </cell>
          <cell r="M886">
            <v>-1396.7</v>
          </cell>
          <cell r="O886">
            <v>-1584.88</v>
          </cell>
        </row>
        <row r="887">
          <cell r="A887" t="str">
            <v>61120001 - Gastos de viaje de clientes</v>
          </cell>
          <cell r="L887" t="str">
            <v>61120001 - Gastos de viaje de clientes</v>
          </cell>
          <cell r="M887"/>
          <cell r="O887">
            <v>-56203.31</v>
          </cell>
        </row>
        <row r="888">
          <cell r="A888" t="str">
            <v>61120002 - Programa de lealtad</v>
          </cell>
          <cell r="L888" t="str">
            <v>61120002 - Programa de lealtad</v>
          </cell>
          <cell r="M888"/>
          <cell r="O888"/>
        </row>
        <row r="889">
          <cell r="M889" t="str">
            <v>__________________</v>
          </cell>
          <cell r="O889" t="str">
            <v>__________________</v>
          </cell>
        </row>
        <row r="890">
          <cell r="A890" t="str">
            <v>Total 61120000 - Relaciones públicas</v>
          </cell>
          <cell r="L890" t="str">
            <v>Total 61120000 - Relaciones públicas</v>
          </cell>
          <cell r="M890">
            <v>-31738.27</v>
          </cell>
          <cell r="O890">
            <v>-115098.89</v>
          </cell>
        </row>
        <row r="891">
          <cell r="M891" t="str">
            <v>- - - - - - - - - - - - -</v>
          </cell>
          <cell r="O891" t="str">
            <v>- - - - - - - - - - - - -</v>
          </cell>
        </row>
        <row r="892">
          <cell r="M892"/>
          <cell r="O892"/>
        </row>
        <row r="893">
          <cell r="M893" t="str">
            <v>__________________</v>
          </cell>
          <cell r="O893" t="str">
            <v>__________________</v>
          </cell>
        </row>
        <row r="894">
          <cell r="A894" t="str">
            <v>Total 61180000 - Propaganda y publicidad</v>
          </cell>
          <cell r="L894" t="str">
            <v>Total 61180000 - Propaganda y publicidad</v>
          </cell>
          <cell r="M894">
            <v>-206863.9</v>
          </cell>
          <cell r="O894">
            <v>-3528198.55</v>
          </cell>
        </row>
        <row r="895">
          <cell r="M895" t="str">
            <v>- - - - - - - - - - - - -</v>
          </cell>
          <cell r="O895" t="str">
            <v>- - - - - - - - - - - - -</v>
          </cell>
        </row>
        <row r="896">
          <cell r="M896"/>
          <cell r="O896"/>
        </row>
        <row r="897">
          <cell r="A897" t="str">
            <v>61130000 - Patrocinios</v>
          </cell>
          <cell r="L897" t="str">
            <v>61130000 - Patrocinios</v>
          </cell>
          <cell r="M897"/>
          <cell r="O897">
            <v>-40000</v>
          </cell>
        </row>
        <row r="898">
          <cell r="M898" t="str">
            <v>__________________</v>
          </cell>
          <cell r="O898" t="str">
            <v>__________________</v>
          </cell>
        </row>
        <row r="899">
          <cell r="A899" t="str">
            <v>Total 61111000 - Marketing</v>
          </cell>
          <cell r="L899" t="str">
            <v>Total 61111000 - Marketing</v>
          </cell>
          <cell r="M899">
            <v>-330645.03000000003</v>
          </cell>
          <cell r="O899">
            <v>-4416551.99</v>
          </cell>
        </row>
        <row r="900">
          <cell r="M900" t="str">
            <v>- - - - - - - - - - - - -</v>
          </cell>
          <cell r="O900" t="str">
            <v>- - - - - - - - - - - - -</v>
          </cell>
        </row>
        <row r="901">
          <cell r="M901"/>
          <cell r="O901"/>
        </row>
        <row r="902">
          <cell r="A902" t="str">
            <v>61202000 - Servicio</v>
          </cell>
          <cell r="L902" t="str">
            <v>61202000 - Servicio</v>
          </cell>
          <cell r="M902">
            <v>-550141.84</v>
          </cell>
          <cell r="O902">
            <v>-1373558.75</v>
          </cell>
        </row>
        <row r="903">
          <cell r="M903"/>
          <cell r="O903"/>
        </row>
        <row r="904">
          <cell r="A904" t="str">
            <v>61211000 - Personal de servicio</v>
          </cell>
          <cell r="L904" t="str">
            <v>61211000 - Personal de servicio</v>
          </cell>
          <cell r="M904">
            <v>-545433.21</v>
          </cell>
          <cell r="O904">
            <v>-1345734.64</v>
          </cell>
        </row>
        <row r="905">
          <cell r="M905"/>
          <cell r="O905"/>
        </row>
        <row r="906">
          <cell r="A906" t="str">
            <v>61202100 - Remuneraciones</v>
          </cell>
          <cell r="L906" t="str">
            <v>61202100 - Remuneraciones</v>
          </cell>
          <cell r="M906">
            <v>-435915.88</v>
          </cell>
          <cell r="O906">
            <v>-1030512.52</v>
          </cell>
        </row>
        <row r="907">
          <cell r="M907"/>
          <cell r="O907"/>
        </row>
        <row r="908">
          <cell r="A908" t="str">
            <v>61202101 - Sueldo servicio</v>
          </cell>
          <cell r="L908" t="str">
            <v>61202101 - Sueldo servicio</v>
          </cell>
          <cell r="M908">
            <v>-247546.54</v>
          </cell>
          <cell r="O908">
            <v>-1006614.52</v>
          </cell>
        </row>
        <row r="909">
          <cell r="A909" t="str">
            <v>61202002 - Honorarios servicio</v>
          </cell>
          <cell r="L909" t="str">
            <v>61202002 - Honorarios servicio</v>
          </cell>
          <cell r="M909"/>
          <cell r="O909">
            <v>-23898</v>
          </cell>
        </row>
        <row r="910">
          <cell r="A910" t="str">
            <v>61202003 - Consultoria en servicio</v>
          </cell>
          <cell r="L910" t="str">
            <v>61202003 - Consultoria en servicio</v>
          </cell>
          <cell r="M910">
            <v>-188369.34</v>
          </cell>
          <cell r="O910"/>
        </row>
        <row r="911">
          <cell r="M911" t="str">
            <v>__________________</v>
          </cell>
          <cell r="O911" t="str">
            <v>__________________</v>
          </cell>
        </row>
        <row r="912">
          <cell r="A912" t="str">
            <v>Total 61202100 - Remuneraciones</v>
          </cell>
          <cell r="L912" t="str">
            <v>Total 61202100 - Remuneraciones</v>
          </cell>
          <cell r="M912">
            <v>-435915.88</v>
          </cell>
          <cell r="O912">
            <v>-1030512.52</v>
          </cell>
        </row>
        <row r="913">
          <cell r="M913" t="str">
            <v>- - - - - - - - - - - - -</v>
          </cell>
          <cell r="O913" t="str">
            <v>- - - - - - - - - - - - -</v>
          </cell>
        </row>
        <row r="914">
          <cell r="M914"/>
          <cell r="O914"/>
        </row>
        <row r="915">
          <cell r="A915" t="str">
            <v>61202111 - Prestaciones de ley</v>
          </cell>
          <cell r="L915" t="str">
            <v>61202111 - Prestaciones de ley</v>
          </cell>
          <cell r="M915">
            <v>-67726.789999999994</v>
          </cell>
          <cell r="O915">
            <v>-246622.93</v>
          </cell>
        </row>
        <row r="916">
          <cell r="M916"/>
          <cell r="O916"/>
        </row>
        <row r="917">
          <cell r="A917" t="str">
            <v>61202004 - IMSS Servicio</v>
          </cell>
          <cell r="L917" t="str">
            <v>61202004 - IMSS Servicio</v>
          </cell>
          <cell r="M917">
            <v>-20145.16</v>
          </cell>
          <cell r="O917">
            <v>-76214.600000000006</v>
          </cell>
        </row>
        <row r="918">
          <cell r="A918" t="str">
            <v>61202005 - SAR Servicio</v>
          </cell>
          <cell r="L918" t="str">
            <v>61202005 - SAR Servicio</v>
          </cell>
          <cell r="M918">
            <v>-12697.38</v>
          </cell>
          <cell r="O918">
            <v>-70244.789999999994</v>
          </cell>
        </row>
        <row r="919">
          <cell r="A919" t="str">
            <v>61202006 - INFONAVIT Servicio</v>
          </cell>
          <cell r="L919" t="str">
            <v>61202006 - INFONAVIT Servicio</v>
          </cell>
          <cell r="M919">
            <v>-11540.08</v>
          </cell>
          <cell r="O919">
            <v>-34907.85</v>
          </cell>
        </row>
        <row r="920">
          <cell r="A920" t="str">
            <v>61202007 - Impuesto s/ nomina Servicio</v>
          </cell>
          <cell r="L920" t="str">
            <v>61202007 - Impuesto s/ nomina Servicio</v>
          </cell>
          <cell r="M920"/>
          <cell r="O920">
            <v>-20777.099999999999</v>
          </cell>
        </row>
        <row r="921">
          <cell r="A921" t="str">
            <v>61202009 - Aguinaldo Servicio</v>
          </cell>
          <cell r="L921" t="str">
            <v>61202009 - Aguinaldo Servicio</v>
          </cell>
          <cell r="M921">
            <v>-5576.85</v>
          </cell>
          <cell r="O921">
            <v>-41729.410000000003</v>
          </cell>
        </row>
        <row r="922">
          <cell r="A922" t="str">
            <v>61202010 - Prima vacacional servicio</v>
          </cell>
          <cell r="L922" t="str">
            <v>61202010 - Prima vacacional servicio</v>
          </cell>
          <cell r="M922">
            <v>-17767.32</v>
          </cell>
          <cell r="O922">
            <v>-2749.18</v>
          </cell>
        </row>
        <row r="923">
          <cell r="M923" t="str">
            <v>__________________</v>
          </cell>
          <cell r="O923" t="str">
            <v>__________________</v>
          </cell>
        </row>
        <row r="924">
          <cell r="A924" t="str">
            <v>Total 61202111 - Prestaciones de ley</v>
          </cell>
          <cell r="L924" t="str">
            <v>Total 61202111 - Prestaciones de ley</v>
          </cell>
          <cell r="M924">
            <v>-67726.789999999994</v>
          </cell>
          <cell r="O924">
            <v>-246622.93</v>
          </cell>
        </row>
        <row r="925">
          <cell r="M925" t="str">
            <v>- - - - - - - - - - - - -</v>
          </cell>
          <cell r="O925" t="str">
            <v>- - - - - - - - - - - - -</v>
          </cell>
        </row>
        <row r="926">
          <cell r="M926"/>
          <cell r="O926"/>
        </row>
        <row r="927">
          <cell r="A927" t="str">
            <v>61202112 - Prestaciones superiores</v>
          </cell>
          <cell r="L927" t="str">
            <v>61202112 - Prestaciones superiores</v>
          </cell>
          <cell r="M927">
            <v>-9678.94</v>
          </cell>
          <cell r="O927">
            <v>-52476.27</v>
          </cell>
        </row>
        <row r="928">
          <cell r="M928"/>
          <cell r="O928"/>
        </row>
        <row r="929">
          <cell r="A929" t="str">
            <v>61202011 - Despensa de servicio</v>
          </cell>
          <cell r="L929" t="str">
            <v>61202011 - Despensa de servicio</v>
          </cell>
          <cell r="M929"/>
          <cell r="O929">
            <v>-19910</v>
          </cell>
        </row>
        <row r="930">
          <cell r="A930" t="str">
            <v>61202008 - Seguro gastos medicos mayores Servicio</v>
          </cell>
          <cell r="L930" t="str">
            <v>61202008 - Seguro gastos medicos mayores Servicio</v>
          </cell>
          <cell r="M930">
            <v>-7842.61</v>
          </cell>
          <cell r="O930">
            <v>-28100.42</v>
          </cell>
        </row>
        <row r="931">
          <cell r="A931" t="str">
            <v>61202012 - Seguro de vida servicio</v>
          </cell>
          <cell r="L931" t="str">
            <v>61202012 - Seguro de vida servicio</v>
          </cell>
          <cell r="M931">
            <v>-1836.33</v>
          </cell>
          <cell r="O931">
            <v>-4465.8500000000004</v>
          </cell>
        </row>
        <row r="932">
          <cell r="M932" t="str">
            <v>__________________</v>
          </cell>
          <cell r="O932" t="str">
            <v>__________________</v>
          </cell>
        </row>
        <row r="933">
          <cell r="A933" t="str">
            <v>Total 61202112 - Prestaciones superiores</v>
          </cell>
          <cell r="L933" t="str">
            <v>Total 61202112 - Prestaciones superiores</v>
          </cell>
          <cell r="M933">
            <v>-9678.94</v>
          </cell>
          <cell r="O933">
            <v>-52476.27</v>
          </cell>
        </row>
        <row r="934">
          <cell r="M934" t="str">
            <v>- - - - - - - - - - - - -</v>
          </cell>
          <cell r="O934" t="str">
            <v>- - - - - - - - - - - - -</v>
          </cell>
        </row>
        <row r="935">
          <cell r="M935"/>
          <cell r="O935"/>
        </row>
        <row r="936">
          <cell r="A936" t="str">
            <v>61202113 - Herramientas</v>
          </cell>
          <cell r="L936" t="str">
            <v>61202113 - Herramientas</v>
          </cell>
          <cell r="M936">
            <v>-2529.6</v>
          </cell>
          <cell r="O936">
            <v>-16122.92</v>
          </cell>
        </row>
        <row r="937">
          <cell r="M937"/>
          <cell r="O937"/>
        </row>
        <row r="938">
          <cell r="A938" t="str">
            <v>61202013 - Gasolina servicio</v>
          </cell>
          <cell r="L938" t="str">
            <v>61202013 - Gasolina servicio</v>
          </cell>
          <cell r="M938">
            <v>-86.49</v>
          </cell>
          <cell r="O938">
            <v>-6234.08</v>
          </cell>
        </row>
        <row r="939">
          <cell r="A939" t="str">
            <v>61202014 - Telefono servicio</v>
          </cell>
          <cell r="L939" t="str">
            <v>61202014 - Telefono servicio</v>
          </cell>
          <cell r="M939">
            <v>-2443.11</v>
          </cell>
          <cell r="O939">
            <v>-6813.84</v>
          </cell>
        </row>
        <row r="940">
          <cell r="A940" t="str">
            <v>61202015 - Uniformes servicio</v>
          </cell>
          <cell r="L940" t="str">
            <v>61202015 - Uniformes servicio</v>
          </cell>
          <cell r="M940"/>
          <cell r="O940">
            <v>-3075</v>
          </cell>
        </row>
        <row r="941">
          <cell r="M941" t="str">
            <v>__________________</v>
          </cell>
          <cell r="O941" t="str">
            <v>__________________</v>
          </cell>
        </row>
        <row r="942">
          <cell r="A942" t="str">
            <v>Total 61202113 - Herramientas</v>
          </cell>
          <cell r="L942" t="str">
            <v>Total 61202113 - Herramientas</v>
          </cell>
          <cell r="M942">
            <v>-2529.6</v>
          </cell>
          <cell r="O942">
            <v>-16122.92</v>
          </cell>
        </row>
        <row r="943">
          <cell r="M943" t="str">
            <v>- - - - - - - - - - - - -</v>
          </cell>
          <cell r="O943" t="str">
            <v>- - - - - - - - - - - - -</v>
          </cell>
        </row>
        <row r="944">
          <cell r="M944"/>
          <cell r="O944"/>
        </row>
        <row r="945">
          <cell r="A945" t="str">
            <v>61202114 - Gratificaciones</v>
          </cell>
          <cell r="L945" t="str">
            <v>61202114 - Gratificaciones</v>
          </cell>
          <cell r="M945">
            <v>-29582</v>
          </cell>
          <cell r="O945"/>
        </row>
        <row r="946">
          <cell r="M946"/>
          <cell r="O946"/>
        </row>
        <row r="947">
          <cell r="A947" t="str">
            <v>61202016 - Bono servicio</v>
          </cell>
          <cell r="L947" t="str">
            <v>61202016 - Bono servicio</v>
          </cell>
          <cell r="M947">
            <v>-29582</v>
          </cell>
          <cell r="O947"/>
        </row>
        <row r="948">
          <cell r="M948" t="str">
            <v>__________________</v>
          </cell>
          <cell r="O948"/>
        </row>
        <row r="949">
          <cell r="A949" t="str">
            <v>Total 61202114 - Gratificaciones</v>
          </cell>
          <cell r="L949" t="str">
            <v>Total 61202114 - Gratificaciones</v>
          </cell>
          <cell r="M949">
            <v>-29582</v>
          </cell>
          <cell r="O949"/>
        </row>
        <row r="950">
          <cell r="M950" t="str">
            <v>- - - - - - - - - - - - -</v>
          </cell>
          <cell r="O950"/>
        </row>
        <row r="951">
          <cell r="M951"/>
          <cell r="O951"/>
        </row>
        <row r="952">
          <cell r="M952" t="str">
            <v>__________________</v>
          </cell>
          <cell r="O952" t="str">
            <v>__________________</v>
          </cell>
        </row>
        <row r="953">
          <cell r="A953" t="str">
            <v>Total 61211000 - Personal de servicio</v>
          </cell>
          <cell r="L953" t="str">
            <v>Total 61211000 - Personal de servicio</v>
          </cell>
          <cell r="M953">
            <v>-545433.21</v>
          </cell>
          <cell r="O953">
            <v>-1345734.64</v>
          </cell>
        </row>
        <row r="954">
          <cell r="M954" t="str">
            <v>- - - - - - - - - - - - -</v>
          </cell>
          <cell r="O954" t="str">
            <v>- - - - - - - - - - - - -</v>
          </cell>
        </row>
        <row r="955">
          <cell r="M955"/>
          <cell r="O955"/>
        </row>
        <row r="956">
          <cell r="A956" t="str">
            <v>61204100 - Servicio a clientes</v>
          </cell>
          <cell r="L956" t="str">
            <v>61204100 - Servicio a clientes</v>
          </cell>
          <cell r="M956">
            <v>-4708.63</v>
          </cell>
          <cell r="O956">
            <v>-27824.11</v>
          </cell>
        </row>
        <row r="957">
          <cell r="M957"/>
          <cell r="O957"/>
        </row>
        <row r="958">
          <cell r="A958" t="str">
            <v>61204000 - Departamento de servicio</v>
          </cell>
          <cell r="L958" t="str">
            <v>61204000 - Departamento de servicio</v>
          </cell>
          <cell r="M958">
            <v>-4708.63</v>
          </cell>
          <cell r="O958">
            <v>-27824.11</v>
          </cell>
        </row>
        <row r="959">
          <cell r="M959"/>
          <cell r="O959"/>
        </row>
        <row r="960">
          <cell r="A960" t="str">
            <v>61204001 - Herramienta</v>
          </cell>
          <cell r="L960" t="str">
            <v>61204001 - Herramienta</v>
          </cell>
          <cell r="M960"/>
          <cell r="O960">
            <v>-7465.56</v>
          </cell>
        </row>
        <row r="961">
          <cell r="A961" t="str">
            <v>61204004 - Consumibles (Pintura, tornillos, etc.)</v>
          </cell>
          <cell r="L961" t="str">
            <v>61204004 - Consumibles (Pintura, tornillos, etc.)</v>
          </cell>
          <cell r="M961">
            <v>-37.93</v>
          </cell>
          <cell r="O961">
            <v>-4102.8599999999997</v>
          </cell>
        </row>
        <row r="962">
          <cell r="A962" t="str">
            <v>61204005 - Mobiliario de servicio</v>
          </cell>
          <cell r="L962" t="str">
            <v>61204005 - Mobiliario de servicio</v>
          </cell>
          <cell r="M962">
            <v>-4670.7</v>
          </cell>
          <cell r="O962">
            <v>-16255.69</v>
          </cell>
        </row>
        <row r="963">
          <cell r="M963" t="str">
            <v>__________________</v>
          </cell>
          <cell r="O963" t="str">
            <v>__________________</v>
          </cell>
        </row>
        <row r="964">
          <cell r="A964" t="str">
            <v>Total 61204000 - Departamento de servicio</v>
          </cell>
          <cell r="L964" t="str">
            <v>Total 61204000 - Departamento de servicio</v>
          </cell>
          <cell r="M964">
            <v>-4708.63</v>
          </cell>
          <cell r="O964">
            <v>-27824.11</v>
          </cell>
        </row>
        <row r="965">
          <cell r="M965" t="str">
            <v>- - - - - - - - - - - - -</v>
          </cell>
          <cell r="O965" t="str">
            <v>- - - - - - - - - - - - -</v>
          </cell>
        </row>
        <row r="966">
          <cell r="M966"/>
          <cell r="O966"/>
        </row>
        <row r="967">
          <cell r="M967" t="str">
            <v>__________________</v>
          </cell>
          <cell r="O967" t="str">
            <v>__________________</v>
          </cell>
        </row>
        <row r="968">
          <cell r="A968" t="str">
            <v>Total 61204100 - Servicio a clientes</v>
          </cell>
          <cell r="L968" t="str">
            <v>Total 61204100 - Servicio a clientes</v>
          </cell>
          <cell r="M968">
            <v>-4708.63</v>
          </cell>
          <cell r="O968">
            <v>-27824.11</v>
          </cell>
        </row>
        <row r="969">
          <cell r="M969" t="str">
            <v>- - - - - - - - - - - - -</v>
          </cell>
          <cell r="O969" t="str">
            <v>- - - - - - - - - - - - -</v>
          </cell>
        </row>
        <row r="970">
          <cell r="M970"/>
          <cell r="O970"/>
        </row>
        <row r="971">
          <cell r="M971" t="str">
            <v>__________________</v>
          </cell>
          <cell r="O971" t="str">
            <v>__________________</v>
          </cell>
        </row>
        <row r="972">
          <cell r="A972" t="str">
            <v>Total 61202000 - Servicio</v>
          </cell>
          <cell r="L972" t="str">
            <v>Total 61202000 - Servicio</v>
          </cell>
          <cell r="M972">
            <v>-550141.84</v>
          </cell>
          <cell r="O972">
            <v>-1373558.75</v>
          </cell>
        </row>
        <row r="973">
          <cell r="M973" t="str">
            <v>- - - - - - - - - - - - -</v>
          </cell>
          <cell r="O973" t="str">
            <v>- - - - - - - - - - - - -</v>
          </cell>
        </row>
        <row r="974">
          <cell r="M974"/>
          <cell r="O974"/>
        </row>
        <row r="975">
          <cell r="A975" t="str">
            <v>61900000 - CUENTA INACTIVA Nuevos proyectos</v>
          </cell>
          <cell r="L975" t="str">
            <v>61900000 - CUENTA INACTIVA Nuevos proyectos</v>
          </cell>
          <cell r="M975"/>
          <cell r="O975"/>
        </row>
        <row r="976">
          <cell r="M976"/>
          <cell r="O976"/>
        </row>
        <row r="977">
          <cell r="A977" t="str">
            <v>61901000 - CUENTA INACTIVA Gastos de inicio</v>
          </cell>
          <cell r="L977" t="str">
            <v>61901000 - CUENTA INACTIVA Gastos de inicio</v>
          </cell>
          <cell r="M977"/>
          <cell r="O977"/>
        </row>
        <row r="978">
          <cell r="A978" t="str">
            <v>61102000 - CUENTA INACTIVA GASTOS DE MARKETING Diseño Gráfico</v>
          </cell>
          <cell r="L978" t="str">
            <v>61102000 - CUENTA INACTIVA GASTOS DE MARKETING Diseño Gráfico</v>
          </cell>
          <cell r="M978"/>
          <cell r="O978"/>
        </row>
        <row r="979">
          <cell r="M979"/>
          <cell r="O979"/>
        </row>
        <row r="980">
          <cell r="A980" t="str">
            <v>61102001 - CUENTA INACTIVA GASTOS DE MARKETING Diseño Gráfico - d&amp;b audiotechnik</v>
          </cell>
          <cell r="L980" t="str">
            <v>61102001 - CUENTA INACTIVA GASTOS DE MARKETING Diseño Gráfico - d&amp;b audiotechnik</v>
          </cell>
          <cell r="M980"/>
          <cell r="O980"/>
        </row>
        <row r="981">
          <cell r="A981" t="str">
            <v>61102002 - CUENTA INACTIVA GASTOS DE MARKETING Diseño Gráfico - HTA</v>
          </cell>
          <cell r="L981" t="str">
            <v>61102002 - CUENTA INACTIVA GASTOS DE MARKETING Diseño Gráfico - HTA</v>
          </cell>
          <cell r="M981"/>
          <cell r="O981"/>
        </row>
        <row r="982">
          <cell r="A982" t="str">
            <v>61102003 - CUENTA INACTIVA GASTOS DE MARKETING  Diseño Gráfico - DiGiCo</v>
          </cell>
          <cell r="L982" t="str">
            <v>61102003 - CUENTA INACTIVA GASTOS DE MARKETING  Diseño Gráfico - DiGiCo</v>
          </cell>
          <cell r="M982"/>
          <cell r="O982"/>
        </row>
        <row r="983">
          <cell r="A983" t="str">
            <v>61106002 - CUENTA INACTIVA GASTOS DE MARKETING Gastos Varios - Demos y Seminarios</v>
          </cell>
          <cell r="L983" t="str">
            <v>61106002 - CUENTA INACTIVA GASTOS DE MARKETING Gastos Varios - Demos y Seminarios</v>
          </cell>
          <cell r="M983"/>
          <cell r="O983"/>
        </row>
        <row r="984">
          <cell r="A984" t="str">
            <v>61101003 - CUENTA INACTIVA GASTOS DE MARKETING  Publicidad en Web</v>
          </cell>
          <cell r="L984" t="str">
            <v>61101003 - CUENTA INACTIVA GASTOS DE MARKETING  Publicidad en Web</v>
          </cell>
          <cell r="M984"/>
          <cell r="O984"/>
        </row>
        <row r="985">
          <cell r="M985" t="str">
            <v>__________________</v>
          </cell>
          <cell r="O985" t="str">
            <v>__________________</v>
          </cell>
        </row>
        <row r="986">
          <cell r="A986" t="str">
            <v>Total 61102000 - CUENTA INACTIVA GASTOS DE MARKETING Diseño Gráfico</v>
          </cell>
          <cell r="L986" t="str">
            <v>Total 61102000 - CUENTA INACTIVA GASTOS DE MARKETING Diseño Gráfico</v>
          </cell>
          <cell r="M986"/>
          <cell r="O986"/>
        </row>
        <row r="987">
          <cell r="M987" t="str">
            <v>- - - - - - - - - - - - -</v>
          </cell>
          <cell r="O987" t="str">
            <v>- - - - - - - - - - - - -</v>
          </cell>
        </row>
        <row r="988">
          <cell r="M988" t="str">
            <v>__________________</v>
          </cell>
          <cell r="O988" t="str">
            <v>__________________</v>
          </cell>
        </row>
        <row r="989">
          <cell r="A989" t="str">
            <v>Total 61900000 - CUENTA INACTIVA Nuevos proyectos</v>
          </cell>
          <cell r="L989" t="str">
            <v>Total 61900000 - CUENTA INACTIVA Nuevos proyectos</v>
          </cell>
          <cell r="M989"/>
          <cell r="O989"/>
        </row>
        <row r="990">
          <cell r="M990" t="str">
            <v>- - - - - - - - - - - - -</v>
          </cell>
          <cell r="O990" t="str">
            <v>- - - - - - - - - - - - -</v>
          </cell>
        </row>
        <row r="991">
          <cell r="M991" t="str">
            <v>__________________</v>
          </cell>
          <cell r="O991" t="str">
            <v>__________________</v>
          </cell>
        </row>
        <row r="992">
          <cell r="A992" t="str">
            <v>Total Gastos</v>
          </cell>
          <cell r="L992" t="str">
            <v>Total Gastos</v>
          </cell>
          <cell r="M992">
            <v>-9357937.5999999996</v>
          </cell>
          <cell r="O992">
            <v>-38534093.109999999</v>
          </cell>
        </row>
        <row r="993">
          <cell r="M993"/>
          <cell r="O993"/>
        </row>
        <row r="994">
          <cell r="M994" t="str">
            <v>__________________</v>
          </cell>
          <cell r="O994" t="str">
            <v>__________________</v>
          </cell>
        </row>
        <row r="995">
          <cell r="A995" t="str">
            <v>Ganancias comerciales</v>
          </cell>
          <cell r="L995" t="str">
            <v>Ganancias comerciales</v>
          </cell>
          <cell r="M995">
            <v>-5778779.9699999997</v>
          </cell>
          <cell r="O995">
            <v>-6425467.7300000004</v>
          </cell>
        </row>
        <row r="996">
          <cell r="A996" t="str">
            <v>Financieros</v>
          </cell>
          <cell r="L996" t="str">
            <v>Financieros</v>
          </cell>
          <cell r="M996">
            <v>-317714.84999999998</v>
          </cell>
          <cell r="O996">
            <v>-1120687.45</v>
          </cell>
        </row>
        <row r="997">
          <cell r="M997"/>
          <cell r="O997"/>
        </row>
        <row r="998">
          <cell r="A998" t="str">
            <v>71000000 - Ingresos y Gastos Financieros</v>
          </cell>
          <cell r="L998" t="str">
            <v>71000000 - Ingresos y Gastos Financieros</v>
          </cell>
          <cell r="M998">
            <v>-455927.69</v>
          </cell>
          <cell r="O998">
            <v>-831338.3</v>
          </cell>
        </row>
        <row r="999">
          <cell r="M999"/>
          <cell r="O999"/>
        </row>
        <row r="1000">
          <cell r="A1000" t="str">
            <v>71100000 - Descuentos e Intereses</v>
          </cell>
          <cell r="L1000" t="str">
            <v>71100000 - Descuentos e Intereses</v>
          </cell>
          <cell r="M1000">
            <v>-455927.69</v>
          </cell>
          <cell r="O1000">
            <v>-831338.3</v>
          </cell>
        </row>
        <row r="1001">
          <cell r="M1001"/>
          <cell r="O1001"/>
        </row>
        <row r="1002">
          <cell r="A1002" t="str">
            <v>71130000 - Intereses pagados</v>
          </cell>
          <cell r="L1002" t="str">
            <v>71130000 - Intereses pagados</v>
          </cell>
          <cell r="M1002">
            <v>-394748.33</v>
          </cell>
          <cell r="O1002">
            <v>-525885.06000000006</v>
          </cell>
        </row>
        <row r="1003">
          <cell r="A1003" t="str">
            <v>71140000 - Intereses ganados</v>
          </cell>
          <cell r="L1003" t="str">
            <v>71140000 - Intereses ganados</v>
          </cell>
          <cell r="M1003">
            <v>456.8</v>
          </cell>
          <cell r="O1003">
            <v>98852.6</v>
          </cell>
        </row>
        <row r="1004">
          <cell r="A1004" t="str">
            <v>71150000 - Comisiones bancarias</v>
          </cell>
          <cell r="L1004" t="str">
            <v>71150000 - Comisiones bancarias</v>
          </cell>
          <cell r="M1004">
            <v>-102771.88</v>
          </cell>
          <cell r="O1004">
            <v>-408142.53</v>
          </cell>
        </row>
        <row r="1005">
          <cell r="A1005" t="str">
            <v>71160000 - Redondeo de ingresos y gastos financieros</v>
          </cell>
          <cell r="L1005" t="str">
            <v>71160000 - Redondeo de ingresos y gastos financieros</v>
          </cell>
          <cell r="M1005">
            <v>65.67</v>
          </cell>
          <cell r="O1005">
            <v>-312.56</v>
          </cell>
        </row>
        <row r="1006">
          <cell r="A1006" t="str">
            <v>71170000 - Diferencias de reconciliación</v>
          </cell>
          <cell r="L1006" t="str">
            <v>71170000 - Diferencias de reconciliación</v>
          </cell>
          <cell r="M1006">
            <v>41070.050000000003</v>
          </cell>
          <cell r="O1006">
            <v>4149.25</v>
          </cell>
        </row>
        <row r="1007">
          <cell r="M1007" t="str">
            <v>__________________</v>
          </cell>
          <cell r="O1007" t="str">
            <v>__________________</v>
          </cell>
        </row>
        <row r="1008">
          <cell r="A1008" t="str">
            <v>Total 71100000 - Descuentos e Intereses</v>
          </cell>
          <cell r="L1008" t="str">
            <v>Total 71100000 - Descuentos e Intereses</v>
          </cell>
          <cell r="M1008">
            <v>-455927.69</v>
          </cell>
          <cell r="O1008">
            <v>-831338.3</v>
          </cell>
        </row>
        <row r="1009">
          <cell r="M1009" t="str">
            <v>- - - - - - - - - - - - -</v>
          </cell>
          <cell r="O1009" t="str">
            <v>- - - - - - - - - - - - -</v>
          </cell>
        </row>
        <row r="1010">
          <cell r="M1010"/>
          <cell r="O1010"/>
        </row>
        <row r="1011">
          <cell r="M1011" t="str">
            <v>__________________</v>
          </cell>
          <cell r="O1011" t="str">
            <v>__________________</v>
          </cell>
        </row>
        <row r="1012">
          <cell r="A1012" t="str">
            <v>Total 71000000 - Ingresos y Gastos Financieros</v>
          </cell>
          <cell r="L1012" t="str">
            <v>Total 71000000 - Ingresos y Gastos Financieros</v>
          </cell>
          <cell r="M1012">
            <v>-455927.69</v>
          </cell>
          <cell r="O1012">
            <v>-831338.3</v>
          </cell>
        </row>
        <row r="1013">
          <cell r="M1013" t="str">
            <v>- - - - - - - - - - - - -</v>
          </cell>
          <cell r="O1013" t="str">
            <v>- - - - - - - - - - - - -</v>
          </cell>
        </row>
        <row r="1014">
          <cell r="M1014"/>
          <cell r="O1014"/>
        </row>
        <row r="1015">
          <cell r="A1015" t="str">
            <v>72000000 - Diferencia cambiaria</v>
          </cell>
          <cell r="L1015" t="str">
            <v>72000000 - Diferencia cambiaria</v>
          </cell>
          <cell r="M1015">
            <v>138212.84</v>
          </cell>
          <cell r="O1015">
            <v>-298033.57</v>
          </cell>
        </row>
        <row r="1016">
          <cell r="M1016"/>
          <cell r="O1016"/>
        </row>
        <row r="1017">
          <cell r="A1017" t="str">
            <v>72100000 - Diferencia cambiaria</v>
          </cell>
          <cell r="L1017" t="str">
            <v>72100000 - Diferencia cambiaria</v>
          </cell>
          <cell r="M1017">
            <v>138212.84</v>
          </cell>
          <cell r="O1017">
            <v>-298033.57</v>
          </cell>
        </row>
        <row r="1018">
          <cell r="M1018"/>
          <cell r="O1018"/>
        </row>
        <row r="1019">
          <cell r="A1019" t="str">
            <v>72110000 - Ganancias y pérdidas cambiarias en inventario</v>
          </cell>
          <cell r="L1019" t="str">
            <v>72110000 - Ganancias y pérdidas cambiarias en inventario</v>
          </cell>
          <cell r="M1019"/>
          <cell r="O1019">
            <v>-1792860.42</v>
          </cell>
        </row>
        <row r="1020">
          <cell r="A1020" t="str">
            <v>72120000 - Pérdida cambiaria</v>
          </cell>
          <cell r="L1020" t="str">
            <v>72120000 - Pérdida cambiaria</v>
          </cell>
          <cell r="M1020">
            <v>-10997.73</v>
          </cell>
          <cell r="O1020">
            <v>1494826.85</v>
          </cell>
        </row>
        <row r="1021">
          <cell r="A1021" t="str">
            <v>72130000 - Ganancia cambiaria</v>
          </cell>
          <cell r="L1021" t="str">
            <v>72130000 - Ganancia cambiaria</v>
          </cell>
          <cell r="M1021">
            <v>149210.57</v>
          </cell>
          <cell r="O1021"/>
        </row>
        <row r="1022">
          <cell r="A1022" t="str">
            <v>72140000 - Pérdida cambiaria NO realizada</v>
          </cell>
          <cell r="L1022" t="str">
            <v>72140000 - Pérdida cambiaria NO realizada</v>
          </cell>
          <cell r="M1022"/>
          <cell r="O1022"/>
        </row>
        <row r="1023">
          <cell r="A1023" t="str">
            <v>72150000 - Ganancia cambiaria NO realizada</v>
          </cell>
          <cell r="L1023" t="str">
            <v>72150000 - Ganancia cambiaria NO realizada</v>
          </cell>
          <cell r="M1023"/>
          <cell r="O1023"/>
        </row>
        <row r="1024">
          <cell r="M1024" t="str">
            <v>__________________</v>
          </cell>
          <cell r="O1024" t="str">
            <v>__________________</v>
          </cell>
        </row>
        <row r="1025">
          <cell r="A1025" t="str">
            <v>Total 72100000 - Diferencia cambiaria</v>
          </cell>
          <cell r="L1025" t="str">
            <v>Total 72100000 - Diferencia cambiaria</v>
          </cell>
          <cell r="M1025">
            <v>138212.84</v>
          </cell>
          <cell r="O1025">
            <v>-298033.57</v>
          </cell>
        </row>
        <row r="1026">
          <cell r="M1026" t="str">
            <v>- - - - - - - - - - - - -</v>
          </cell>
          <cell r="O1026" t="str">
            <v>- - - - - - - - - - - - -</v>
          </cell>
        </row>
        <row r="1027">
          <cell r="M1027"/>
          <cell r="O1027"/>
        </row>
        <row r="1028">
          <cell r="M1028" t="str">
            <v>__________________</v>
          </cell>
          <cell r="O1028" t="str">
            <v>__________________</v>
          </cell>
        </row>
        <row r="1029">
          <cell r="A1029" t="str">
            <v>Total 72000000 - Diferencia cambiaria</v>
          </cell>
          <cell r="L1029" t="str">
            <v>Total 72000000 - Diferencia cambiaria</v>
          </cell>
          <cell r="M1029">
            <v>138212.84</v>
          </cell>
          <cell r="O1029">
            <v>-298033.57</v>
          </cell>
        </row>
        <row r="1030">
          <cell r="M1030" t="str">
            <v>- - - - - - - - - - - - -</v>
          </cell>
          <cell r="O1030" t="str">
            <v>- - - - - - - - - - - - -</v>
          </cell>
        </row>
        <row r="1031">
          <cell r="M1031"/>
          <cell r="O1031"/>
        </row>
        <row r="1032">
          <cell r="A1032" t="str">
            <v>73000000 - Otros gastos financieros</v>
          </cell>
          <cell r="L1032" t="str">
            <v>73000000 - Otros gastos financieros</v>
          </cell>
          <cell r="M1032"/>
          <cell r="O1032">
            <v>8684.42</v>
          </cell>
        </row>
        <row r="1033">
          <cell r="M1033"/>
          <cell r="O1033"/>
        </row>
        <row r="1034">
          <cell r="A1034" t="str">
            <v>73100000 - Otros gastos financieros</v>
          </cell>
          <cell r="L1034" t="str">
            <v>73100000 - Otros gastos financieros</v>
          </cell>
          <cell r="M1034"/>
          <cell r="O1034">
            <v>8684.42</v>
          </cell>
        </row>
        <row r="1035">
          <cell r="M1035"/>
          <cell r="O1035"/>
        </row>
        <row r="1036">
          <cell r="A1036" t="str">
            <v>73110000 - Redondeo de cobranza</v>
          </cell>
          <cell r="L1036" t="str">
            <v>73110000 - Redondeo de cobranza</v>
          </cell>
          <cell r="M1036"/>
          <cell r="O1036">
            <v>8684.42</v>
          </cell>
        </row>
        <row r="1037">
          <cell r="A1037" t="str">
            <v>73120000 - Redondeo de pagos efectuados</v>
          </cell>
          <cell r="L1037" t="str">
            <v>73120000 - Redondeo de pagos efectuados</v>
          </cell>
          <cell r="M1037"/>
          <cell r="O1037"/>
        </row>
        <row r="1038">
          <cell r="A1038" t="str">
            <v>73130000 - Otros gastos financieros</v>
          </cell>
          <cell r="L1038" t="str">
            <v>73130000 - Otros gastos financieros</v>
          </cell>
          <cell r="M1038"/>
          <cell r="O1038"/>
        </row>
        <row r="1039">
          <cell r="A1039" t="str">
            <v>73140000 - Otros ingresos financierios</v>
          </cell>
          <cell r="L1039" t="str">
            <v>73140000 - Otros ingresos financierios</v>
          </cell>
          <cell r="M1039"/>
          <cell r="O1039"/>
        </row>
        <row r="1040">
          <cell r="M1040" t="str">
            <v>__________________</v>
          </cell>
          <cell r="O1040" t="str">
            <v>__________________</v>
          </cell>
        </row>
        <row r="1041">
          <cell r="A1041" t="str">
            <v>Total 73100000 - Otros gastos financieros</v>
          </cell>
          <cell r="L1041" t="str">
            <v>Total 73100000 - Otros gastos financieros</v>
          </cell>
          <cell r="M1041"/>
          <cell r="O1041">
            <v>8684.42</v>
          </cell>
        </row>
        <row r="1042">
          <cell r="M1042" t="str">
            <v>- - - - - - - - - - - - -</v>
          </cell>
          <cell r="O1042" t="str">
            <v>- - - - - - - - - - - - -</v>
          </cell>
        </row>
        <row r="1043">
          <cell r="M1043" t="str">
            <v>__________________</v>
          </cell>
          <cell r="O1043" t="str">
            <v>__________________</v>
          </cell>
        </row>
        <row r="1044">
          <cell r="A1044" t="str">
            <v>Total 73000000 - Otros gastos financieros</v>
          </cell>
          <cell r="L1044" t="str">
            <v>Total 73000000 - Otros gastos financieros</v>
          </cell>
          <cell r="M1044"/>
          <cell r="O1044">
            <v>8684.42</v>
          </cell>
        </row>
        <row r="1045">
          <cell r="M1045" t="str">
            <v>- - - - - - - - - - - - -</v>
          </cell>
          <cell r="O1045" t="str">
            <v>- - - - - - - - - - - - -</v>
          </cell>
        </row>
        <row r="1046">
          <cell r="M1046" t="str">
            <v>__________________</v>
          </cell>
          <cell r="O1046" t="str">
            <v>__________________</v>
          </cell>
        </row>
        <row r="1047">
          <cell r="A1047" t="str">
            <v>Total Financieros</v>
          </cell>
          <cell r="L1047" t="str">
            <v>Total Financieros</v>
          </cell>
          <cell r="M1047">
            <v>-317714.84999999998</v>
          </cell>
          <cell r="O1047">
            <v>-1120687.45</v>
          </cell>
        </row>
        <row r="1048">
          <cell r="M1048"/>
          <cell r="O1048"/>
        </row>
        <row r="1049">
          <cell r="M1049" t="str">
            <v>__________________</v>
          </cell>
          <cell r="O1049" t="str">
            <v>__________________</v>
          </cell>
        </row>
        <row r="1050">
          <cell r="A1050" t="str">
            <v>Ganancias por costes financiación</v>
          </cell>
          <cell r="L1050" t="str">
            <v>Ganancias por costes financiación</v>
          </cell>
          <cell r="M1050">
            <v>-6096494.8200000003</v>
          </cell>
          <cell r="O1050">
            <v>-7546155.1799999997</v>
          </cell>
        </row>
        <row r="1051">
          <cell r="A1051" t="str">
            <v>Otros Ingresos y Egresos</v>
          </cell>
          <cell r="L1051" t="str">
            <v>Otros Ingresos y Egresos</v>
          </cell>
          <cell r="M1051">
            <v>1597772.93</v>
          </cell>
          <cell r="O1051">
            <v>-74297.06</v>
          </cell>
        </row>
        <row r="1052">
          <cell r="M1052"/>
          <cell r="O1052"/>
        </row>
        <row r="1053">
          <cell r="A1053" t="str">
            <v>81000000 - Otros Ingresos y Gastos</v>
          </cell>
          <cell r="L1053" t="str">
            <v>81000000 - Otros Ingresos y Gastos</v>
          </cell>
          <cell r="M1053">
            <v>1597772.93</v>
          </cell>
          <cell r="O1053">
            <v>-74297.06</v>
          </cell>
        </row>
        <row r="1054">
          <cell r="M1054"/>
          <cell r="O1054"/>
        </row>
        <row r="1055">
          <cell r="A1055" t="str">
            <v>81100000 - Baja de activo fijo</v>
          </cell>
          <cell r="L1055" t="str">
            <v>81100000 - Baja de activo fijo</v>
          </cell>
          <cell r="M1055"/>
          <cell r="O1055"/>
        </row>
        <row r="1056">
          <cell r="M1056"/>
          <cell r="O1056"/>
        </row>
        <row r="1057">
          <cell r="A1057" t="str">
            <v>81110000 - Ganancias y pérdidas AF</v>
          </cell>
          <cell r="L1057" t="str">
            <v>81110000 - Ganancias y pérdidas AF</v>
          </cell>
          <cell r="M1057"/>
          <cell r="O1057"/>
        </row>
        <row r="1058">
          <cell r="M1058" t="str">
            <v>__________________</v>
          </cell>
          <cell r="O1058" t="str">
            <v>__________________</v>
          </cell>
        </row>
        <row r="1059">
          <cell r="A1059" t="str">
            <v>Total 81100000 - Baja de activo fijo</v>
          </cell>
          <cell r="L1059" t="str">
            <v>Total 81100000 - Baja de activo fijo</v>
          </cell>
          <cell r="M1059"/>
          <cell r="O1059"/>
        </row>
        <row r="1060">
          <cell r="M1060" t="str">
            <v>- - - - - - - - - - - - -</v>
          </cell>
          <cell r="O1060" t="str">
            <v>- - - - - - - - - - - - -</v>
          </cell>
        </row>
        <row r="1061">
          <cell r="M1061"/>
          <cell r="O1061"/>
        </row>
        <row r="1062">
          <cell r="A1062" t="str">
            <v>81200000 - Ingresos y gastos extraordinarios</v>
          </cell>
          <cell r="L1062" t="str">
            <v>81200000 - Ingresos y gastos extraordinarios</v>
          </cell>
          <cell r="M1062">
            <v>1597772.93</v>
          </cell>
          <cell r="O1062">
            <v>-74297.06</v>
          </cell>
        </row>
        <row r="1063">
          <cell r="M1063"/>
          <cell r="O1063"/>
        </row>
        <row r="1064">
          <cell r="A1064" t="str">
            <v>81210000 - Ingresos y gastos extraordinarios</v>
          </cell>
          <cell r="L1064" t="str">
            <v>81210000 - Ingresos y gastos extraordinarios</v>
          </cell>
          <cell r="M1064"/>
          <cell r="O1064">
            <v>1148395.7</v>
          </cell>
        </row>
        <row r="1065">
          <cell r="A1065" t="str">
            <v>81220000 - Mermas y robos</v>
          </cell>
          <cell r="L1065" t="str">
            <v>81220000 - Mermas y robos</v>
          </cell>
          <cell r="M1065">
            <v>1597772.93</v>
          </cell>
          <cell r="O1065">
            <v>-1222692.76</v>
          </cell>
        </row>
        <row r="1066">
          <cell r="M1066" t="str">
            <v>__________________</v>
          </cell>
          <cell r="O1066" t="str">
            <v>__________________</v>
          </cell>
        </row>
        <row r="1067">
          <cell r="A1067" t="str">
            <v>Total 81200000 - Ingresos y gastos extraordinarios</v>
          </cell>
          <cell r="L1067" t="str">
            <v>Total 81200000 - Ingresos y gastos extraordinarios</v>
          </cell>
          <cell r="M1067">
            <v>1597772.93</v>
          </cell>
          <cell r="O1067">
            <v>-74297.06</v>
          </cell>
        </row>
        <row r="1068">
          <cell r="M1068" t="str">
            <v>- - - - - - - - - - - - -</v>
          </cell>
          <cell r="O1068" t="str">
            <v>- - - - - - - - - - - - -</v>
          </cell>
        </row>
        <row r="1069">
          <cell r="M1069"/>
          <cell r="O1069"/>
        </row>
        <row r="1070">
          <cell r="L1070" t="str">
            <v>81300000 - Reexpresión de la inflación</v>
          </cell>
          <cell r="M1070"/>
          <cell r="O1070"/>
        </row>
        <row r="1071">
          <cell r="M1071"/>
          <cell r="O1071"/>
        </row>
        <row r="1072">
          <cell r="L1072" t="str">
            <v>89000000 - Saldo Inicial</v>
          </cell>
          <cell r="M1072"/>
          <cell r="O1072"/>
        </row>
        <row r="1073">
          <cell r="M1073" t="str">
            <v>__________________</v>
          </cell>
          <cell r="O1073" t="str">
            <v>__________________</v>
          </cell>
        </row>
        <row r="1074">
          <cell r="L1074" t="str">
            <v>Total 81300000 - Reexpresión de la inflación</v>
          </cell>
          <cell r="M1074"/>
          <cell r="O1074"/>
        </row>
        <row r="1075">
          <cell r="M1075" t="str">
            <v>- - - - - - - - - - - - -</v>
          </cell>
          <cell r="O1075" t="str">
            <v>- - - - - - - - - - - - -</v>
          </cell>
        </row>
        <row r="1076">
          <cell r="M1076"/>
          <cell r="O1076"/>
        </row>
        <row r="1077">
          <cell r="L1077" t="str">
            <v>81400000 - Impuestos a la utilidad</v>
          </cell>
          <cell r="M1077"/>
          <cell r="O1077"/>
        </row>
        <row r="1078">
          <cell r="M1078"/>
          <cell r="O1078"/>
        </row>
        <row r="1079">
          <cell r="L1079" t="str">
            <v>81410000 - ISR del ejercicio</v>
          </cell>
          <cell r="M1079"/>
          <cell r="O1079"/>
        </row>
        <row r="1080">
          <cell r="M1080" t="str">
            <v>__________________</v>
          </cell>
          <cell r="O1080" t="str">
            <v>__________________</v>
          </cell>
        </row>
        <row r="1081">
          <cell r="L1081" t="str">
            <v>Total 81400000 - Impuestos a la utilidad</v>
          </cell>
          <cell r="M1081"/>
          <cell r="O1081"/>
        </row>
        <row r="1082">
          <cell r="M1082" t="str">
            <v>- - - - - - - - - - - - -</v>
          </cell>
          <cell r="O1082" t="str">
            <v>- - - - - - - - - - - - -</v>
          </cell>
        </row>
        <row r="1083">
          <cell r="M1083"/>
          <cell r="O1083"/>
        </row>
        <row r="1084">
          <cell r="M1084" t="str">
            <v>__________________</v>
          </cell>
          <cell r="O1084" t="str">
            <v>__________________</v>
          </cell>
        </row>
        <row r="1085">
          <cell r="L1085" t="str">
            <v>Total 81000000 - Otros Ingresos y Gastos</v>
          </cell>
          <cell r="M1085">
            <v>1597772.93</v>
          </cell>
          <cell r="O1085">
            <v>-74297.06</v>
          </cell>
        </row>
        <row r="1086">
          <cell r="O1086" t="str">
            <v>- - - - - - - - - - - - -</v>
          </cell>
        </row>
        <row r="1087">
          <cell r="O1087"/>
        </row>
        <row r="1088">
          <cell r="O1088"/>
        </row>
        <row r="1089">
          <cell r="O1089"/>
        </row>
        <row r="1090">
          <cell r="O1090"/>
        </row>
        <row r="1091">
          <cell r="O1091"/>
        </row>
        <row r="1092">
          <cell r="O1092" t="str">
            <v>__________________</v>
          </cell>
        </row>
        <row r="1093">
          <cell r="O1093"/>
        </row>
        <row r="1094">
          <cell r="O1094" t="str">
            <v>- - - - - - - - - - - - -</v>
          </cell>
        </row>
        <row r="1095">
          <cell r="O1095"/>
        </row>
        <row r="1096">
          <cell r="O1096"/>
        </row>
        <row r="1097">
          <cell r="O1097"/>
        </row>
        <row r="1098">
          <cell r="O1098" t="str">
            <v>__________________</v>
          </cell>
        </row>
        <row r="1099">
          <cell r="O1099"/>
        </row>
        <row r="1100">
          <cell r="O1100" t="str">
            <v>- - - - - - - - - - - - -</v>
          </cell>
        </row>
        <row r="1101">
          <cell r="O1101" t="str">
            <v>__________________</v>
          </cell>
        </row>
        <row r="1102">
          <cell r="O1102"/>
        </row>
        <row r="1103">
          <cell r="O1103" t="str">
            <v>- - - - - - - - - - - - -</v>
          </cell>
        </row>
        <row r="1104">
          <cell r="O1104" t="str">
            <v>__________________</v>
          </cell>
        </row>
        <row r="1105">
          <cell r="O1105">
            <v>-74297.06</v>
          </cell>
        </row>
        <row r="1106">
          <cell r="O1106"/>
        </row>
        <row r="1107">
          <cell r="O1107" t="str">
            <v>__________________</v>
          </cell>
        </row>
        <row r="1108">
          <cell r="O1108">
            <v>-7620452.2400000002</v>
          </cell>
        </row>
        <row r="1109">
          <cell r="O1109" t="str">
            <v>=============</v>
          </cell>
        </row>
        <row r="1110">
          <cell r="O1110"/>
        </row>
        <row r="1111">
          <cell r="O1111"/>
        </row>
        <row r="1112">
          <cell r="O1112"/>
        </row>
        <row r="1113">
          <cell r="O1113"/>
        </row>
        <row r="1114">
          <cell r="O1114"/>
        </row>
        <row r="1115">
          <cell r="O1115"/>
        </row>
        <row r="1116">
          <cell r="O1116"/>
        </row>
        <row r="1117">
          <cell r="O1117"/>
        </row>
        <row r="1118">
          <cell r="O1118"/>
        </row>
        <row r="1119">
          <cell r="O1119"/>
        </row>
        <row r="1120">
          <cell r="O1120"/>
        </row>
        <row r="1121">
          <cell r="O1121"/>
        </row>
        <row r="1122">
          <cell r="O1122"/>
        </row>
        <row r="1123">
          <cell r="O1123"/>
        </row>
        <row r="1124">
          <cell r="O1124"/>
        </row>
        <row r="1125">
          <cell r="O1125"/>
        </row>
        <row r="1126">
          <cell r="O1126"/>
        </row>
        <row r="1127">
          <cell r="O1127"/>
        </row>
        <row r="1128">
          <cell r="O1128"/>
        </row>
        <row r="1129">
          <cell r="O1129"/>
        </row>
        <row r="1130">
          <cell r="O1130"/>
        </row>
        <row r="1131">
          <cell r="O1131"/>
        </row>
        <row r="1132">
          <cell r="O1132"/>
        </row>
        <row r="1133">
          <cell r="O1133"/>
        </row>
        <row r="1134">
          <cell r="O1134"/>
        </row>
        <row r="1135">
          <cell r="O1135"/>
        </row>
        <row r="1136">
          <cell r="O1136"/>
        </row>
        <row r="1137">
          <cell r="O1137"/>
        </row>
        <row r="1138">
          <cell r="O1138"/>
        </row>
        <row r="1139">
          <cell r="O1139"/>
        </row>
        <row r="1140">
          <cell r="O1140"/>
        </row>
        <row r="1141">
          <cell r="O1141"/>
        </row>
        <row r="1142">
          <cell r="O1142"/>
        </row>
        <row r="1143">
          <cell r="O1143"/>
        </row>
        <row r="1144">
          <cell r="O1144"/>
        </row>
        <row r="1145">
          <cell r="O1145"/>
        </row>
        <row r="1146">
          <cell r="O1146"/>
        </row>
        <row r="1147">
          <cell r="O1147"/>
        </row>
        <row r="1148">
          <cell r="O1148"/>
        </row>
        <row r="1149">
          <cell r="O1149"/>
        </row>
        <row r="1150">
          <cell r="O1150"/>
        </row>
        <row r="1151">
          <cell r="O1151"/>
        </row>
        <row r="1152">
          <cell r="O1152"/>
        </row>
        <row r="1153">
          <cell r="O1153"/>
        </row>
        <row r="1154">
          <cell r="O1154"/>
        </row>
        <row r="1155">
          <cell r="O1155"/>
        </row>
        <row r="1156">
          <cell r="O1156"/>
        </row>
        <row r="1157">
          <cell r="O1157"/>
        </row>
        <row r="1158">
          <cell r="O1158"/>
        </row>
        <row r="1159">
          <cell r="O1159"/>
        </row>
        <row r="1160">
          <cell r="O1160"/>
        </row>
        <row r="1161">
          <cell r="O1161"/>
        </row>
        <row r="1162">
          <cell r="O1162"/>
        </row>
        <row r="1163">
          <cell r="O1163"/>
        </row>
        <row r="1164">
          <cell r="O1164"/>
        </row>
        <row r="1165">
          <cell r="O1165"/>
        </row>
        <row r="1166">
          <cell r="O1166"/>
        </row>
        <row r="1167">
          <cell r="O1167"/>
        </row>
        <row r="1168">
          <cell r="O1168"/>
        </row>
        <row r="1169">
          <cell r="O1169"/>
        </row>
        <row r="1170">
          <cell r="O1170"/>
        </row>
        <row r="1171">
          <cell r="O1171"/>
        </row>
        <row r="1172">
          <cell r="O1172"/>
        </row>
        <row r="1173">
          <cell r="O1173"/>
        </row>
        <row r="1174">
          <cell r="O1174"/>
        </row>
        <row r="1175">
          <cell r="O1175"/>
        </row>
      </sheetData>
      <sheetData sheetId="2">
        <row r="2">
          <cell r="A2" t="str">
            <v>Ingresos</v>
          </cell>
        </row>
        <row r="4">
          <cell r="A4" t="str">
            <v>41000000 - INGRESOS</v>
          </cell>
        </row>
        <row r="6">
          <cell r="A6" t="str">
            <v>41100000 - Comercializadora</v>
          </cell>
        </row>
        <row r="8">
          <cell r="A8" t="str">
            <v>41101000 - Venta de equipo a mayoristas</v>
          </cell>
        </row>
        <row r="9">
          <cell r="A9" t="str">
            <v>41104000 - Garantías y descuentos mayoristas</v>
          </cell>
        </row>
        <row r="11">
          <cell r="A11" t="str">
            <v>Total 41100000 - Comercializadora</v>
          </cell>
        </row>
        <row r="14">
          <cell r="A14" t="str">
            <v>41700000 - Tienda Bolivar 64</v>
          </cell>
        </row>
        <row r="16">
          <cell r="A16" t="str">
            <v>41701000 - Venta de equipo Bolivar 64</v>
          </cell>
        </row>
        <row r="18">
          <cell r="A18" t="str">
            <v>Total 41700000 - Tienda Bolivar 64</v>
          </cell>
        </row>
        <row r="21">
          <cell r="A21" t="str">
            <v>42000000 - Tienda Bolivar 96</v>
          </cell>
        </row>
        <row r="23">
          <cell r="A23" t="str">
            <v>42001000 - Venta equipo de Bolivar 96</v>
          </cell>
        </row>
        <row r="25">
          <cell r="A25" t="str">
            <v>Total 42000000 - Tienda Bolivar 96</v>
          </cell>
        </row>
        <row r="28">
          <cell r="A28" t="str">
            <v>41800000 - Tienda Perisur</v>
          </cell>
        </row>
        <row r="30">
          <cell r="A30" t="str">
            <v>41801000 - Venta equipo perisur</v>
          </cell>
        </row>
        <row r="32">
          <cell r="A32" t="str">
            <v>Total 41800000 - Tienda Perisur</v>
          </cell>
        </row>
        <row r="35">
          <cell r="A35" t="str">
            <v>42100000 - Tienda Puebla</v>
          </cell>
        </row>
        <row r="37">
          <cell r="A37" t="str">
            <v>42101000 - Venta equipo Puebla</v>
          </cell>
        </row>
        <row r="39">
          <cell r="A39" t="str">
            <v>Total 42100000 - Tienda Puebla</v>
          </cell>
        </row>
        <row r="42">
          <cell r="A42" t="str">
            <v>42200000 - Tienda Cancún</v>
          </cell>
        </row>
        <row r="44">
          <cell r="A44" t="str">
            <v>42201000 - Ventas equipo Cancún</v>
          </cell>
        </row>
        <row r="46">
          <cell r="A46" t="str">
            <v>Total 42200000 - Tienda Cancún</v>
          </cell>
        </row>
        <row r="49">
          <cell r="A49" t="str">
            <v>41200000 - Sonus</v>
          </cell>
        </row>
        <row r="52">
          <cell r="A52" t="str">
            <v>Total 41200000 - Sonus</v>
          </cell>
        </row>
        <row r="55">
          <cell r="A55" t="str">
            <v>41300000 - Refacciones</v>
          </cell>
        </row>
        <row r="57">
          <cell r="A57" t="str">
            <v>41301000 - Venta de refacciones</v>
          </cell>
        </row>
        <row r="58">
          <cell r="A58" t="str">
            <v>41303000 - Garantías y descuentos Refacciones</v>
          </cell>
        </row>
        <row r="60">
          <cell r="A60" t="str">
            <v>Total 41300000 - Refacciones</v>
          </cell>
        </row>
        <row r="63">
          <cell r="A63" t="str">
            <v>41600000 - Servicio</v>
          </cell>
        </row>
        <row r="65">
          <cell r="A65" t="str">
            <v>41302000 - Mano de obra</v>
          </cell>
        </row>
        <row r="67">
          <cell r="A67" t="str">
            <v>Total 41600000 - Servicio</v>
          </cell>
        </row>
        <row r="70">
          <cell r="A70" t="str">
            <v>41900000 - d&amp;b audiotechnik</v>
          </cell>
        </row>
        <row r="72">
          <cell r="A72" t="str">
            <v>41901000 - Venta de equipo d&amp;b</v>
          </cell>
        </row>
        <row r="74">
          <cell r="A74" t="str">
            <v>Total 41900000 - d&amp;b audiotechnik</v>
          </cell>
        </row>
        <row r="77">
          <cell r="A77" t="str">
            <v>41400000 - Ventas en el extranjero</v>
          </cell>
        </row>
        <row r="79">
          <cell r="A79" t="str">
            <v>41401000 - Venta de equipo al extranjero</v>
          </cell>
        </row>
        <row r="81">
          <cell r="A81" t="str">
            <v>Total 41400000 - Ventas en el extranjero</v>
          </cell>
        </row>
        <row r="84">
          <cell r="A84" t="str">
            <v>41500000 - Otros ingresos</v>
          </cell>
        </row>
        <row r="86">
          <cell r="A86" t="str">
            <v>41501000 - Otros ingresos</v>
          </cell>
        </row>
        <row r="87">
          <cell r="A87" t="str">
            <v>41502000 - Intereses cobrados a clientes</v>
          </cell>
        </row>
        <row r="89">
          <cell r="A89" t="str">
            <v>Total 41500000 - Otros ingresos</v>
          </cell>
        </row>
        <row r="92">
          <cell r="A92" t="str">
            <v>Total 41000000 - INGRESOS</v>
          </cell>
        </row>
        <row r="95">
          <cell r="A95" t="str">
            <v>Total Ingresos</v>
          </cell>
        </row>
        <row r="97">
          <cell r="A97" t="str">
            <v>Costo de Ventas</v>
          </cell>
        </row>
        <row r="99">
          <cell r="A99" t="str">
            <v>51000000 - COSTO DE VENTAS</v>
          </cell>
        </row>
        <row r="101">
          <cell r="A101" t="str">
            <v>51100000 - Venta de equipo</v>
          </cell>
        </row>
        <row r="103">
          <cell r="A103" t="str">
            <v>51101000 - Costo del equipo</v>
          </cell>
        </row>
        <row r="104">
          <cell r="A104" t="str">
            <v>51102000 - Importación</v>
          </cell>
        </row>
        <row r="105">
          <cell r="A105" t="str">
            <v>51103000 - Comisión de tarjeta de crédito</v>
          </cell>
        </row>
        <row r="106">
          <cell r="A106" t="str">
            <v>51401000 - Comisión para personal de ventas</v>
          </cell>
        </row>
        <row r="107">
          <cell r="A107" t="str">
            <v>511008000 - Costo equipo robado</v>
          </cell>
        </row>
        <row r="108">
          <cell r="A108" t="str">
            <v>51104000 - Variaciones costo de venta</v>
          </cell>
        </row>
        <row r="110">
          <cell r="A110" t="str">
            <v>51104001 - Variaciones de inventario</v>
          </cell>
        </row>
        <row r="111">
          <cell r="A111" t="str">
            <v>51104002 - Diferencias de precio</v>
          </cell>
        </row>
        <row r="112">
          <cell r="A112" t="str">
            <v>51104003 - Revaloración de inventario</v>
          </cell>
        </row>
        <row r="114">
          <cell r="A114" t="str">
            <v>Total 51104000 - Variaciones costo de venta</v>
          </cell>
        </row>
        <row r="118">
          <cell r="A118" t="str">
            <v>Total 51100000 - Venta de equipo</v>
          </cell>
        </row>
        <row r="121">
          <cell r="A121" t="str">
            <v>51400000 - Costo tienda Bolivar 64</v>
          </cell>
        </row>
        <row r="123">
          <cell r="A123" t="str">
            <v>51402000 - Costo equipo Bolivar 64</v>
          </cell>
        </row>
        <row r="125">
          <cell r="A125" t="str">
            <v>Total 51400000 - Costo tienda Bolivar 64</v>
          </cell>
        </row>
        <row r="128">
          <cell r="A128" t="str">
            <v>51900000 - Costo tiend Bolivar 96</v>
          </cell>
        </row>
        <row r="130">
          <cell r="A130" t="str">
            <v>51902000 - Costo equipo Bolivar 96</v>
          </cell>
        </row>
        <row r="132">
          <cell r="A132" t="str">
            <v>Total 51900000 - Costo tiend Bolivar 96</v>
          </cell>
        </row>
        <row r="135">
          <cell r="A135" t="str">
            <v>51700000 - Costo tienda perisur</v>
          </cell>
        </row>
        <row r="137">
          <cell r="A137" t="str">
            <v>51701000 - Costo equipo perisur</v>
          </cell>
        </row>
        <row r="139">
          <cell r="A139" t="str">
            <v>Total 51700000 - Costo tienda perisur</v>
          </cell>
        </row>
        <row r="142">
          <cell r="A142" t="str">
            <v>52100000 - Costo tienda Puebla</v>
          </cell>
        </row>
        <row r="144">
          <cell r="A144" t="str">
            <v>52101000 - Costo equipo Puebla</v>
          </cell>
        </row>
        <row r="146">
          <cell r="A146" t="str">
            <v>Total 52100000 - Costo tienda Puebla</v>
          </cell>
        </row>
        <row r="149">
          <cell r="A149" t="str">
            <v>52200000 - Costo tienda Cancún</v>
          </cell>
        </row>
        <row r="151">
          <cell r="A151" t="str">
            <v>52201000 - Costo equipo Cancún</v>
          </cell>
        </row>
        <row r="153">
          <cell r="A153" t="str">
            <v>Total 52200000 - Costo tienda Cancún</v>
          </cell>
        </row>
        <row r="156">
          <cell r="A156" t="str">
            <v>51200000 - Renta de equipo</v>
          </cell>
        </row>
        <row r="159">
          <cell r="A159" t="str">
            <v>Total 51200000 - Renta de equipo</v>
          </cell>
        </row>
        <row r="162">
          <cell r="A162" t="str">
            <v>51300000 - Refacciones</v>
          </cell>
        </row>
        <row r="164">
          <cell r="A164" t="str">
            <v>51301000 - Costo de las refacciones</v>
          </cell>
        </row>
        <row r="165">
          <cell r="A165" t="str">
            <v>51302000 - Variación de costo de refacciones</v>
          </cell>
        </row>
        <row r="167">
          <cell r="A167" t="str">
            <v>51302001 - Variaciones en inventario refacciones</v>
          </cell>
        </row>
        <row r="169">
          <cell r="A169" t="str">
            <v>Total 51302000 - Variación de costo de refacciones</v>
          </cell>
        </row>
        <row r="173">
          <cell r="A173" t="str">
            <v>Total 51300000 - Refacciones</v>
          </cell>
        </row>
        <row r="177">
          <cell r="A177" t="str">
            <v>Total 51000000 - COSTO DE VENTAS</v>
          </cell>
        </row>
        <row r="180">
          <cell r="A180" t="str">
            <v>Total Costo de Ventas</v>
          </cell>
        </row>
        <row r="183">
          <cell r="A183" t="str">
            <v>Ganancia bruta</v>
          </cell>
        </row>
        <row r="184">
          <cell r="A184" t="str">
            <v>Gastos</v>
          </cell>
          <cell r="V184"/>
        </row>
        <row r="186">
          <cell r="A186" t="str">
            <v>61400000 - Gastos Dirección</v>
          </cell>
        </row>
        <row r="188">
          <cell r="A188" t="str">
            <v>61410000 - Personal Dirección</v>
          </cell>
        </row>
        <row r="190">
          <cell r="A190" t="str">
            <v>61411000 - Remuneraciones</v>
          </cell>
        </row>
        <row r="192">
          <cell r="A192" t="str">
            <v>61411001 - Asimilados Dirección</v>
          </cell>
        </row>
        <row r="194">
          <cell r="A194" t="str">
            <v>Total 61411000 - Remuneraciones</v>
          </cell>
        </row>
        <row r="197">
          <cell r="A197" t="str">
            <v>61413000 - Prestaciones Superiores</v>
          </cell>
        </row>
        <row r="199">
          <cell r="A199" t="str">
            <v>61413002 - Gastos medicos mayores dirección</v>
          </cell>
        </row>
        <row r="200">
          <cell r="A200" t="str">
            <v>61413003 - Seguro de vida dirección</v>
          </cell>
        </row>
        <row r="202">
          <cell r="A202" t="str">
            <v>Total 61413000 - Prestaciones Superiores</v>
          </cell>
        </row>
        <row r="205">
          <cell r="A205" t="str">
            <v>61414000 - Herramientas</v>
          </cell>
        </row>
        <row r="207">
          <cell r="A207" t="str">
            <v>61414001 - Gasolina Dirección</v>
          </cell>
          <cell r="V207"/>
        </row>
        <row r="208">
          <cell r="A208" t="str">
            <v>61414002 - Telefono Dirección</v>
          </cell>
        </row>
        <row r="210">
          <cell r="A210" t="str">
            <v>Total 61414000 - Herramientas</v>
          </cell>
        </row>
        <row r="214">
          <cell r="A214" t="str">
            <v>Total 61410000 - Personal Dirección</v>
          </cell>
        </row>
        <row r="218">
          <cell r="A218" t="str">
            <v>Total 61400000 - Gastos Dirección</v>
          </cell>
        </row>
        <row r="221">
          <cell r="A221" t="str">
            <v>61000000 - Gastos de Administración</v>
          </cell>
        </row>
        <row r="223">
          <cell r="A223" t="str">
            <v>61300000 - Personal de administración</v>
          </cell>
        </row>
        <row r="225">
          <cell r="A225" t="str">
            <v>61301000 - Remuneraciones</v>
          </cell>
        </row>
        <row r="227">
          <cell r="A227" t="str">
            <v>61301001 - Sueldos administración</v>
          </cell>
        </row>
        <row r="228">
          <cell r="A228" t="str">
            <v>61301002 - Honorarios administración</v>
          </cell>
        </row>
        <row r="229">
          <cell r="A229" t="str">
            <v>61301003 - Consultoría admnistrativa</v>
          </cell>
        </row>
        <row r="230">
          <cell r="A230" t="str">
            <v>61301009 - Asimilados administración</v>
          </cell>
        </row>
        <row r="232">
          <cell r="A232" t="str">
            <v>Total 61301000 - Remuneraciones</v>
          </cell>
        </row>
        <row r="235">
          <cell r="A235" t="str">
            <v>61301200 - Prestaciones de ley</v>
          </cell>
        </row>
        <row r="237">
          <cell r="A237" t="str">
            <v>61301004 - IMSS Administracion</v>
          </cell>
        </row>
        <row r="238">
          <cell r="A238" t="str">
            <v>61301005 - SAR Administracion</v>
          </cell>
        </row>
        <row r="239">
          <cell r="A239" t="str">
            <v>61301006 - INFONAVIT Administracion</v>
          </cell>
        </row>
        <row r="240">
          <cell r="A240" t="str">
            <v>61301007 - Impuesto s/ nomina Administracion</v>
          </cell>
        </row>
        <row r="241">
          <cell r="A241" t="str">
            <v>61301010 - Aguinaldo administración</v>
          </cell>
        </row>
        <row r="242">
          <cell r="A242" t="str">
            <v>61301011 - Prima vacacional administración</v>
          </cell>
        </row>
        <row r="244">
          <cell r="A244" t="str">
            <v>Total 61301200 - Prestaciones de ley</v>
          </cell>
        </row>
        <row r="247">
          <cell r="A247" t="str">
            <v>61301300 - Prestaciones Superiores</v>
          </cell>
        </row>
        <row r="249">
          <cell r="A249" t="str">
            <v>61301008 - Gastos medicos mayores administración</v>
          </cell>
        </row>
        <row r="250">
          <cell r="A250" t="str">
            <v>61301013 - Seguro de vida administración</v>
          </cell>
        </row>
        <row r="252">
          <cell r="A252" t="str">
            <v>Total 61301300 - Prestaciones Superiores</v>
          </cell>
        </row>
        <row r="255">
          <cell r="A255" t="str">
            <v>61301500 - Gratificaciones</v>
          </cell>
        </row>
        <row r="257">
          <cell r="A257" t="str">
            <v>61301017 - Bono administracón</v>
          </cell>
        </row>
        <row r="259">
          <cell r="A259" t="str">
            <v>Total 61301500 - Gratificaciones</v>
          </cell>
        </row>
        <row r="263">
          <cell r="A263" t="str">
            <v>Total 61300000 - Personal de administración</v>
          </cell>
        </row>
        <row r="266">
          <cell r="A266" t="str">
            <v>61302000 - Herramientas administrativas</v>
          </cell>
        </row>
        <row r="268">
          <cell r="A268" t="str">
            <v>61302100 - Sofware administrativo</v>
          </cell>
        </row>
        <row r="270">
          <cell r="A270" t="str">
            <v>61302001 - Soporte y programación</v>
          </cell>
        </row>
        <row r="271">
          <cell r="A271" t="str">
            <v>61302002 - Mantenimiento software</v>
          </cell>
        </row>
        <row r="273">
          <cell r="A273" t="str">
            <v>Total 61302100 - Sofware administrativo</v>
          </cell>
        </row>
        <row r="277">
          <cell r="A277" t="str">
            <v>Total 61302000 - Herramientas administrativas</v>
          </cell>
        </row>
        <row r="280">
          <cell r="A280" t="str">
            <v>61303000 - Depreciaciones y Amortizaciones</v>
          </cell>
        </row>
        <row r="282">
          <cell r="A282" t="str">
            <v>61303100 - Depresiaciones equipo administrativo</v>
          </cell>
        </row>
        <row r="284">
          <cell r="A284" t="str">
            <v>61303002 - Depreciación mobiliario de oficina</v>
          </cell>
        </row>
        <row r="285">
          <cell r="A285" t="str">
            <v>61303001 - Depreciación equipo de cómputo</v>
          </cell>
        </row>
        <row r="287">
          <cell r="A287" t="str">
            <v>Total 61303100 - Depresiaciones equipo administrativo</v>
          </cell>
        </row>
        <row r="291">
          <cell r="A291" t="str">
            <v>Total 61303000 - Depreciaciones y Amortizaciones</v>
          </cell>
        </row>
        <row r="294">
          <cell r="A294" t="str">
            <v>61304000 - Gastos de Oficinas</v>
          </cell>
        </row>
        <row r="296">
          <cell r="A296" t="str">
            <v>61304100 - Oficinas</v>
          </cell>
        </row>
        <row r="298">
          <cell r="A298" t="str">
            <v>61601001 - Renta oficinas</v>
          </cell>
        </row>
        <row r="299">
          <cell r="A299" t="str">
            <v>61601002 - Teléfono e internet oficina</v>
          </cell>
        </row>
        <row r="300">
          <cell r="A300" t="str">
            <v>61601006 - Mantenimiento de instalaciones oficina</v>
          </cell>
        </row>
        <row r="301">
          <cell r="A301" t="str">
            <v>61304002 - Mobiliario menor para oficina</v>
          </cell>
        </row>
        <row r="303">
          <cell r="A303" t="str">
            <v>Total 61304100 - Oficinas</v>
          </cell>
        </row>
        <row r="306">
          <cell r="A306" t="str">
            <v>61304200 - Donativos</v>
          </cell>
        </row>
        <row r="308">
          <cell r="A308" t="str">
            <v>61304201 - Donativos</v>
          </cell>
        </row>
        <row r="310">
          <cell r="A310" t="str">
            <v>Total 61304200 - Donativos</v>
          </cell>
        </row>
        <row r="314">
          <cell r="A314" t="str">
            <v>Total 61304000 - Gastos de Oficinas</v>
          </cell>
        </row>
        <row r="317">
          <cell r="A317" t="str">
            <v>61304001 - Gastos Varios - Gastos de Administración</v>
          </cell>
        </row>
        <row r="319">
          <cell r="A319" t="str">
            <v>Total 61000000 - Gastos de Administración</v>
          </cell>
        </row>
        <row r="322">
          <cell r="A322" t="str">
            <v>61700000 - Recursos Humanos</v>
          </cell>
        </row>
        <row r="324">
          <cell r="A324" t="str">
            <v>61702000 - Personal de Recursos Humanos</v>
          </cell>
        </row>
        <row r="326">
          <cell r="A326" t="str">
            <v>61702100 - Remuneraciones</v>
          </cell>
        </row>
        <row r="328">
          <cell r="A328" t="str">
            <v>61702101 - Sueldos recursos humanos</v>
          </cell>
        </row>
        <row r="329">
          <cell r="A329" t="str">
            <v>61702103 - Consultoria en recursos humanos</v>
          </cell>
        </row>
        <row r="331">
          <cell r="A331" t="str">
            <v>Total 61702100 - Remuneraciones</v>
          </cell>
        </row>
        <row r="334">
          <cell r="A334" t="str">
            <v>61703100 - Prestaciones de ley</v>
          </cell>
        </row>
        <row r="336">
          <cell r="A336" t="str">
            <v>61703101 - IMSS recursos humanos</v>
          </cell>
        </row>
        <row r="337">
          <cell r="A337" t="str">
            <v>61703102 - SAR recursos humanos</v>
          </cell>
        </row>
        <row r="338">
          <cell r="A338" t="str">
            <v>61703103 - INFONAVIT recursos humanos</v>
          </cell>
        </row>
        <row r="339">
          <cell r="A339" t="str">
            <v>61703104 - Impuesto s/ nomina recursos humanos</v>
          </cell>
        </row>
        <row r="340">
          <cell r="A340" t="str">
            <v>61703106 - Prima vacacional recursos humanos</v>
          </cell>
        </row>
        <row r="342">
          <cell r="A342" t="str">
            <v>Total 61703100 - Prestaciones de ley</v>
          </cell>
        </row>
        <row r="345">
          <cell r="A345" t="str">
            <v>61704100 - Prestaciones Superiores</v>
          </cell>
        </row>
        <row r="347">
          <cell r="A347" t="str">
            <v>61704102 - Seguro de gastos medicos recursos humanos</v>
          </cell>
        </row>
        <row r="348">
          <cell r="A348" t="str">
            <v>61704103 - Seguro de vida recursos humanos</v>
          </cell>
        </row>
        <row r="350">
          <cell r="A350" t="str">
            <v>Total 61704100 - Prestaciones Superiores</v>
          </cell>
        </row>
        <row r="354">
          <cell r="A354" t="str">
            <v>Total 61702000 - Personal de Recursos Humanos</v>
          </cell>
        </row>
        <row r="357">
          <cell r="A357" t="str">
            <v>61710000 - Gastos de Recursos Humanos</v>
          </cell>
        </row>
        <row r="359">
          <cell r="A359" t="str">
            <v>61710100 - Capacitación</v>
          </cell>
        </row>
        <row r="361">
          <cell r="A361" t="str">
            <v>61710104 - Catering capacitación</v>
          </cell>
        </row>
        <row r="363">
          <cell r="A363" t="str">
            <v>Total 61710100 - Capacitación</v>
          </cell>
        </row>
        <row r="367">
          <cell r="A367" t="str">
            <v>Total 61710000 - Gastos de Recursos Humanos</v>
          </cell>
        </row>
        <row r="370">
          <cell r="A370" t="str">
            <v>61511000 - Recursos humanos</v>
          </cell>
        </row>
        <row r="372">
          <cell r="A372" t="str">
            <v>61511002 - Selección de personal</v>
          </cell>
        </row>
        <row r="373">
          <cell r="A373" t="str">
            <v>61510004 - Eventos especiales para personal</v>
          </cell>
        </row>
        <row r="375">
          <cell r="A375" t="str">
            <v>Total 61511000 - Recursos humanos</v>
          </cell>
        </row>
        <row r="379">
          <cell r="A379" t="str">
            <v>Total 61700000 - Recursos Humanos</v>
          </cell>
        </row>
        <row r="382">
          <cell r="A382" t="str">
            <v>61500000 - Gastos de operación</v>
          </cell>
        </row>
        <row r="384">
          <cell r="A384" t="str">
            <v>61514000 - Personal de operación</v>
          </cell>
        </row>
        <row r="386">
          <cell r="A386" t="str">
            <v>61514100 - Remuneraciones</v>
          </cell>
        </row>
        <row r="388">
          <cell r="A388" t="str">
            <v>61514001 - Sueldos Operacion</v>
          </cell>
        </row>
        <row r="389">
          <cell r="A389" t="str">
            <v>61514003 - Consultoría en operación</v>
          </cell>
        </row>
        <row r="390">
          <cell r="A390" t="str">
            <v>61514009 - Asimilados operación</v>
          </cell>
        </row>
        <row r="392">
          <cell r="A392" t="str">
            <v>Total 61514100 - Remuneraciones</v>
          </cell>
        </row>
        <row r="395">
          <cell r="A395" t="str">
            <v>61514200 - Prestaciones de ley</v>
          </cell>
        </row>
        <row r="397">
          <cell r="A397" t="str">
            <v>61514004 - IMSS Operacion</v>
          </cell>
        </row>
        <row r="398">
          <cell r="A398" t="str">
            <v>61514005 - SAR Operacion</v>
          </cell>
        </row>
        <row r="399">
          <cell r="A399" t="str">
            <v>61514006 - INFONAVIT Operacion</v>
          </cell>
        </row>
        <row r="400">
          <cell r="A400" t="str">
            <v>61514007 - Impuesto s/ nomina Operacion</v>
          </cell>
        </row>
        <row r="401">
          <cell r="A401" t="str">
            <v>61414008 - Aguinaldo operación</v>
          </cell>
        </row>
        <row r="402">
          <cell r="A402" t="str">
            <v>61414009 - Prima vacacional operación</v>
          </cell>
        </row>
        <row r="404">
          <cell r="A404" t="str">
            <v>Total 61514200 - Prestaciones de ley</v>
          </cell>
        </row>
        <row r="407">
          <cell r="A407" t="str">
            <v>61514300 - Prestaciones superiores</v>
          </cell>
        </row>
        <row r="409">
          <cell r="A409" t="str">
            <v>61514008 - Gastos medicos mayores operación</v>
          </cell>
        </row>
        <row r="410">
          <cell r="A410" t="str">
            <v>61514302 - Seguro de vida operación</v>
          </cell>
        </row>
        <row r="412">
          <cell r="A412" t="str">
            <v>Total 61514300 - Prestaciones superiores</v>
          </cell>
        </row>
        <row r="415">
          <cell r="A415" t="str">
            <v>61514400 - Herramientas</v>
          </cell>
        </row>
        <row r="417">
          <cell r="A417" t="str">
            <v>61514401 - Gasolina operación</v>
          </cell>
        </row>
        <row r="418">
          <cell r="A418" t="str">
            <v>61514402 - Telefono operación</v>
          </cell>
        </row>
        <row r="419">
          <cell r="A419" t="str">
            <v>61514403 - Uniformes operación</v>
          </cell>
        </row>
        <row r="421">
          <cell r="A421" t="str">
            <v>Total 61514400 - Herramientas</v>
          </cell>
        </row>
        <row r="425">
          <cell r="A425" t="str">
            <v>Total 61514000 - Personal de operación</v>
          </cell>
        </row>
        <row r="428">
          <cell r="A428" t="str">
            <v>61515000 - Gastos de equipo de transporte</v>
          </cell>
        </row>
        <row r="430">
          <cell r="A430" t="str">
            <v>61501000 - Equipo de Transporte</v>
          </cell>
        </row>
        <row r="432">
          <cell r="A432" t="str">
            <v>61501002 - Combustible</v>
          </cell>
        </row>
        <row r="433">
          <cell r="A433" t="str">
            <v>61501003 - Seguro de automoviles</v>
          </cell>
        </row>
        <row r="434">
          <cell r="A434" t="str">
            <v>61501004 - Mantenimiento de equipo de transporte</v>
          </cell>
        </row>
        <row r="435">
          <cell r="A435" t="str">
            <v>61501005 - Impuestos, Tenencia y Verificación</v>
          </cell>
        </row>
        <row r="436">
          <cell r="A436" t="str">
            <v>61501007 - Casetas</v>
          </cell>
        </row>
        <row r="438">
          <cell r="A438" t="str">
            <v>Total 61501000 - Equipo de Transporte</v>
          </cell>
        </row>
        <row r="442">
          <cell r="A442" t="str">
            <v>Total 61515000 - Gastos de equipo de transporte</v>
          </cell>
        </row>
        <row r="445">
          <cell r="A445" t="str">
            <v>61516000 - Seguros y fianzas</v>
          </cell>
        </row>
        <row r="447">
          <cell r="A447" t="str">
            <v>61502000 - Seguros Varios</v>
          </cell>
        </row>
        <row r="449">
          <cell r="A449" t="str">
            <v>61502001 - Seguro equipo de filmación y audio</v>
          </cell>
        </row>
        <row r="450">
          <cell r="A450" t="str">
            <v>61502002 - Responsabilidad civil</v>
          </cell>
        </row>
        <row r="452">
          <cell r="A452" t="str">
            <v>Total 61502000 - Seguros Varios</v>
          </cell>
        </row>
        <row r="456">
          <cell r="A456" t="str">
            <v>Total 61516000 - Seguros y fianzas</v>
          </cell>
        </row>
        <row r="459">
          <cell r="A459" t="str">
            <v>61517000 - Telefonos</v>
          </cell>
        </row>
        <row r="461">
          <cell r="A461" t="str">
            <v>61503000 - Telefonía Móvil</v>
          </cell>
        </row>
        <row r="463">
          <cell r="A463" t="str">
            <v>61503001 - Telcel</v>
          </cell>
        </row>
        <row r="465">
          <cell r="A465" t="str">
            <v>Total 61503000 - Telefonía Móvil</v>
          </cell>
        </row>
        <row r="469">
          <cell r="A469" t="str">
            <v>Total 61517000 - Telefonos</v>
          </cell>
        </row>
        <row r="472">
          <cell r="A472" t="str">
            <v>61518000 - Consumibles de oficina</v>
          </cell>
        </row>
        <row r="474">
          <cell r="A474" t="str">
            <v>61504000 - Artículos de Oficina</v>
          </cell>
        </row>
        <row r="476">
          <cell r="A476" t="str">
            <v>61504001 - Equipo menor de oficina</v>
          </cell>
        </row>
        <row r="477">
          <cell r="A477" t="str">
            <v>61504002 - Impresión de facturas, Tarjetas, cheques, etc.</v>
          </cell>
        </row>
        <row r="478">
          <cell r="A478" t="str">
            <v>61504003 - Papelería y tonner</v>
          </cell>
        </row>
        <row r="479">
          <cell r="A479" t="str">
            <v>61504004 - Artículos de baño y limpieza</v>
          </cell>
        </row>
        <row r="480">
          <cell r="A480" t="str">
            <v>61504005 - Refresco, agua, café, etc.</v>
          </cell>
        </row>
        <row r="481">
          <cell r="A481" t="str">
            <v>61505000 - Renta y mantenimiento equipo menor</v>
          </cell>
        </row>
        <row r="483">
          <cell r="A483" t="str">
            <v>Total 61504000 - Artículos de Oficina</v>
          </cell>
        </row>
        <row r="487">
          <cell r="A487" t="str">
            <v>Total 61518000 - Consumibles de oficina</v>
          </cell>
        </row>
        <row r="490">
          <cell r="A490" t="str">
            <v>61519000 - Bodegas</v>
          </cell>
        </row>
        <row r="492">
          <cell r="A492" t="str">
            <v>61512000 - Bodega Cuemanco</v>
          </cell>
        </row>
        <row r="494">
          <cell r="A494" t="str">
            <v>61602001 - Renta bodega</v>
          </cell>
        </row>
        <row r="495">
          <cell r="A495" t="str">
            <v>61602002 - Teléfono e internet bodega</v>
          </cell>
        </row>
        <row r="496">
          <cell r="A496" t="str">
            <v>61602004 - Luz bodega</v>
          </cell>
        </row>
        <row r="497">
          <cell r="A497" t="str">
            <v>61602007 - Agua bodega</v>
          </cell>
        </row>
        <row r="498">
          <cell r="A498" t="str">
            <v>61602006 - Mantenimiento de instalaciones bodega</v>
          </cell>
        </row>
        <row r="500">
          <cell r="A500" t="str">
            <v>Total 61512000 - Bodega Cuemanco</v>
          </cell>
        </row>
        <row r="503">
          <cell r="A503" t="str">
            <v>61512100 - Depresiación - Mobiliario para bodegas</v>
          </cell>
        </row>
        <row r="505">
          <cell r="A505" t="str">
            <v>61512101 - Depreciación Mobiliario para bodegas</v>
          </cell>
        </row>
        <row r="507">
          <cell r="A507" t="str">
            <v>Total 61512100 - Depresiación - Mobiliario para bodegas</v>
          </cell>
        </row>
        <row r="511">
          <cell r="A511" t="str">
            <v>Total 61519000 - Bodegas</v>
          </cell>
        </row>
        <row r="514">
          <cell r="A514" t="str">
            <v>61519100 - Trasporte de valores</v>
          </cell>
        </row>
        <row r="516">
          <cell r="A516" t="str">
            <v>61519101 - Valores</v>
          </cell>
        </row>
        <row r="518">
          <cell r="A518" t="str">
            <v>61519111 - TAMEME</v>
          </cell>
        </row>
        <row r="520">
          <cell r="A520" t="str">
            <v>Total 61519101 - Valores</v>
          </cell>
        </row>
        <row r="524">
          <cell r="A524" t="str">
            <v>Total 61519100 - Trasporte de valores</v>
          </cell>
        </row>
        <row r="527">
          <cell r="A527" t="str">
            <v>61520000 - Almacén Deposito Fiscal</v>
          </cell>
        </row>
        <row r="529">
          <cell r="A529" t="str">
            <v>61521000 - Gastos Almacén Deposito Fiscal</v>
          </cell>
        </row>
        <row r="531">
          <cell r="A531" t="str">
            <v>61521001 - Alamcenaje</v>
          </cell>
        </row>
        <row r="532">
          <cell r="A532" t="str">
            <v>61521002 - Maniobras Carga y Descaga</v>
          </cell>
        </row>
        <row r="533">
          <cell r="A533" t="str">
            <v>61521003 - Cargo Fiscal</v>
          </cell>
        </row>
        <row r="534">
          <cell r="A534" t="str">
            <v>61521004 - Flete</v>
          </cell>
        </row>
        <row r="536">
          <cell r="A536" t="str">
            <v>Total 61521000 - Gastos Almacén Deposito Fiscal</v>
          </cell>
        </row>
        <row r="540">
          <cell r="A540" t="str">
            <v>Total 61520000 - Almacén Deposito Fiscal</v>
          </cell>
        </row>
        <row r="543">
          <cell r="A543" t="str">
            <v>61508000 - Gastos Varios - Gastos de Operación</v>
          </cell>
        </row>
        <row r="544">
          <cell r="A544" t="str">
            <v>61059001 - Actualizaciones y multas de impuestos</v>
          </cell>
        </row>
        <row r="545">
          <cell r="A545" t="str">
            <v>61507000 - Taxis y pasajes</v>
          </cell>
        </row>
        <row r="546">
          <cell r="A546" t="str">
            <v>61506000 - Mensajería (UPS, DHL, etc.) y Correos</v>
          </cell>
        </row>
        <row r="547">
          <cell r="A547" t="str">
            <v>61513000 - Gastos No Deducibles</v>
          </cell>
        </row>
        <row r="549">
          <cell r="A549" t="str">
            <v>61801000 - gastos comprobar</v>
          </cell>
        </row>
        <row r="550">
          <cell r="A550" t="str">
            <v>61802000 - Limpieza  (Servicio) - Gastos No Deducibles</v>
          </cell>
        </row>
        <row r="551">
          <cell r="A551" t="str">
            <v>61803000 - Taxis y Pasajes - Gastos No Deducibles</v>
          </cell>
        </row>
        <row r="552">
          <cell r="A552" t="str">
            <v>61804000 - Propinas - Gastos No Deducibles</v>
          </cell>
        </row>
        <row r="554">
          <cell r="A554" t="str">
            <v>Total 61513000 - Gastos No Deducibles</v>
          </cell>
        </row>
        <row r="558">
          <cell r="A558" t="str">
            <v>Total 61500000 - Gastos de operación</v>
          </cell>
        </row>
        <row r="561">
          <cell r="A561" t="str">
            <v>61200000 - Gastos de venta</v>
          </cell>
        </row>
        <row r="563">
          <cell r="A563" t="str">
            <v>61201000 - Personal de Ventas</v>
          </cell>
        </row>
        <row r="565">
          <cell r="A565" t="str">
            <v>61201100 - Remuneraciones</v>
          </cell>
        </row>
        <row r="567">
          <cell r="A567" t="str">
            <v>61201001 - Sueldos ventas</v>
          </cell>
        </row>
        <row r="568">
          <cell r="A568" t="str">
            <v>61201002 - Honorarios ventas</v>
          </cell>
        </row>
        <row r="569">
          <cell r="A569" t="str">
            <v>61201003 - Consultoría en ventas</v>
          </cell>
        </row>
        <row r="570">
          <cell r="A570" t="str">
            <v>61201009 - Asimilados ventas</v>
          </cell>
        </row>
        <row r="572">
          <cell r="A572" t="str">
            <v>Total 61201100 - Remuneraciones</v>
          </cell>
        </row>
        <row r="575">
          <cell r="A575" t="str">
            <v>61201200 - Prestaciones de ley</v>
          </cell>
        </row>
        <row r="577">
          <cell r="A577" t="str">
            <v>61201004 - IMSS Ventas</v>
          </cell>
        </row>
        <row r="578">
          <cell r="A578" t="str">
            <v>61201005 - SAR Ventas</v>
          </cell>
        </row>
        <row r="579">
          <cell r="A579" t="str">
            <v>61201006 - INFONAVIT Ventas</v>
          </cell>
        </row>
        <row r="580">
          <cell r="A580" t="str">
            <v>61201007 - Impuesto s/ nomina Ventas</v>
          </cell>
        </row>
        <row r="581">
          <cell r="A581" t="str">
            <v>61201010 - Aguinaldo ventas</v>
          </cell>
        </row>
        <row r="582">
          <cell r="A582" t="str">
            <v>61201011 - Prima vacacional ventas</v>
          </cell>
        </row>
        <row r="584">
          <cell r="A584" t="str">
            <v>Total 61201200 - Prestaciones de ley</v>
          </cell>
        </row>
        <row r="587">
          <cell r="A587" t="str">
            <v>61201300 - Prestaciones superiores</v>
          </cell>
        </row>
        <row r="589">
          <cell r="A589" t="str">
            <v>61201008 - Gastos medicos mayores ventas</v>
          </cell>
        </row>
        <row r="590">
          <cell r="A590" t="str">
            <v>61201302 - Seguro de vida ventas</v>
          </cell>
        </row>
        <row r="592">
          <cell r="A592" t="str">
            <v>Total 61201300 - Prestaciones superiores</v>
          </cell>
        </row>
        <row r="595">
          <cell r="A595" t="str">
            <v>61201400 - Herramientas</v>
          </cell>
        </row>
        <row r="597">
          <cell r="A597" t="str">
            <v>61201401 - Gasolina ventas</v>
          </cell>
        </row>
        <row r="598">
          <cell r="A598" t="str">
            <v>61201402 - Telefono ventas</v>
          </cell>
        </row>
        <row r="599">
          <cell r="A599" t="str">
            <v>61201403 - Uniformes ventas</v>
          </cell>
        </row>
        <row r="601">
          <cell r="A601" t="str">
            <v>Total 61201400 - Herramientas</v>
          </cell>
        </row>
        <row r="604">
          <cell r="A604" t="str">
            <v>61201500 - Gratificaciones</v>
          </cell>
        </row>
        <row r="606">
          <cell r="A606" t="str">
            <v>61201501 - Bonos ventas</v>
          </cell>
        </row>
        <row r="608">
          <cell r="A608" t="str">
            <v>Total 61201500 - Gratificaciones</v>
          </cell>
        </row>
        <row r="612">
          <cell r="A612" t="str">
            <v>Total 61201000 - Personal de Ventas</v>
          </cell>
        </row>
        <row r="615">
          <cell r="A615" t="str">
            <v>61203000 - Depreciación y amortizaciones</v>
          </cell>
        </row>
        <row r="617">
          <cell r="A617" t="str">
            <v>61203100 - Depreciaciones equipo de audio y remodelacion</v>
          </cell>
        </row>
        <row r="619">
          <cell r="A619" t="str">
            <v>61203001 - Depreciación equipo para demostraciones</v>
          </cell>
        </row>
        <row r="620">
          <cell r="A620" t="str">
            <v>61203002 - Amortización inversión en remodelación</v>
          </cell>
        </row>
        <row r="622">
          <cell r="A622" t="str">
            <v>Total 61203100 - Depreciaciones equipo de audio y remodelacion</v>
          </cell>
        </row>
        <row r="626">
          <cell r="A626" t="str">
            <v>Total 61203000 - Depreciación y amortizaciones</v>
          </cell>
        </row>
        <row r="629">
          <cell r="A629" t="str">
            <v>61205000 - Viaticos y gastos de viaje</v>
          </cell>
        </row>
        <row r="631">
          <cell r="A631" t="str">
            <v>61205100 - Gastos de viaje</v>
          </cell>
        </row>
        <row r="633">
          <cell r="A633" t="str">
            <v>61205001 - Boletos de avión</v>
          </cell>
        </row>
        <row r="634">
          <cell r="A634" t="str">
            <v>61205002 - Hoteles</v>
          </cell>
        </row>
        <row r="635">
          <cell r="A635" t="str">
            <v>61205003 - Alimentos y víaticos</v>
          </cell>
        </row>
        <row r="637">
          <cell r="A637" t="str">
            <v>Total 61205100 - Gastos de viaje</v>
          </cell>
        </row>
        <row r="641">
          <cell r="A641" t="str">
            <v>Total 61205000 - Viaticos y gastos de viaje</v>
          </cell>
        </row>
        <row r="644">
          <cell r="A644" t="str">
            <v>61206000 - Tiendas</v>
          </cell>
        </row>
        <row r="646">
          <cell r="A646" t="str">
            <v>61206100 - Tiendas</v>
          </cell>
        </row>
        <row r="648">
          <cell r="A648" t="str">
            <v>61603001 - Renta tiendas</v>
          </cell>
        </row>
        <row r="649">
          <cell r="A649" t="str">
            <v>61603002 - Teléfono e internet tiendas</v>
          </cell>
        </row>
        <row r="650">
          <cell r="A650" t="str">
            <v>61603003 - Alarma tiendas</v>
          </cell>
        </row>
        <row r="651">
          <cell r="A651" t="str">
            <v>61603004 - Luz tiendas</v>
          </cell>
        </row>
        <row r="652">
          <cell r="A652" t="str">
            <v>61206001 - Agua</v>
          </cell>
        </row>
        <row r="653">
          <cell r="A653" t="str">
            <v>61604001 - Mantenimiento de intalaciones tiendas</v>
          </cell>
        </row>
        <row r="654">
          <cell r="A654" t="str">
            <v>61206003 - Mobiliario y equipo promocional para tiendas</v>
          </cell>
        </row>
        <row r="655">
          <cell r="A655" t="str">
            <v>61206005 - Impuestos, derechos y trámites</v>
          </cell>
        </row>
        <row r="656">
          <cell r="A656" t="str">
            <v>61206006 - Trasporte de stocks</v>
          </cell>
        </row>
        <row r="658">
          <cell r="A658" t="str">
            <v>Total 61206100 - Tiendas</v>
          </cell>
        </row>
        <row r="662">
          <cell r="A662" t="str">
            <v>Total 61206000 - Tiendas</v>
          </cell>
        </row>
        <row r="666">
          <cell r="A666" t="str">
            <v>Total 61200000 - Gastos de venta</v>
          </cell>
        </row>
        <row r="669">
          <cell r="A669" t="str">
            <v>61111000 - Marketing</v>
          </cell>
        </row>
        <row r="671">
          <cell r="A671" t="str">
            <v>61100000 - Personal de marketing</v>
          </cell>
        </row>
        <row r="673">
          <cell r="A673" t="str">
            <v>61104000 - Remuneraciones</v>
          </cell>
        </row>
        <row r="675">
          <cell r="A675" t="str">
            <v>61104004 - Sueldos marketing</v>
          </cell>
        </row>
        <row r="676">
          <cell r="A676" t="str">
            <v>61104005 - Honorarios marketing</v>
          </cell>
        </row>
        <row r="677">
          <cell r="A677" t="str">
            <v>61104011 - Asimilados marketing</v>
          </cell>
        </row>
        <row r="679">
          <cell r="A679" t="str">
            <v>Total 61104000 - Remuneraciones</v>
          </cell>
        </row>
        <row r="682">
          <cell r="A682" t="str">
            <v>61140000 - Prestaciones de ley</v>
          </cell>
        </row>
        <row r="684">
          <cell r="A684" t="str">
            <v>61104007 - IMSS Marketing</v>
          </cell>
        </row>
        <row r="685">
          <cell r="A685" t="str">
            <v>61104008 - SAR Marketing</v>
          </cell>
        </row>
        <row r="686">
          <cell r="A686" t="str">
            <v>61104009 - INFONAVIT Marketing</v>
          </cell>
        </row>
        <row r="687">
          <cell r="A687" t="str">
            <v>61104010 - Impuesto s/nomina Marketing</v>
          </cell>
        </row>
        <row r="689">
          <cell r="A689" t="str">
            <v>Total 61140000 - Prestaciones de ley</v>
          </cell>
        </row>
        <row r="692">
          <cell r="A692" t="str">
            <v>61150000 - Prestaciones superiores</v>
          </cell>
        </row>
        <row r="694">
          <cell r="A694" t="str">
            <v>61150002 - Seguro gastos medicos marketing</v>
          </cell>
        </row>
        <row r="695">
          <cell r="A695" t="str">
            <v>61150003 - Seguro de vida marketing</v>
          </cell>
        </row>
        <row r="697">
          <cell r="A697" t="str">
            <v>Total 61150000 - Prestaciones superiores</v>
          </cell>
        </row>
        <row r="701">
          <cell r="A701" t="str">
            <v>Total 61100000 - Personal de marketing</v>
          </cell>
        </row>
        <row r="704">
          <cell r="A704" t="str">
            <v>61180000 - Propaganda y publicidad</v>
          </cell>
        </row>
        <row r="706">
          <cell r="A706" t="str">
            <v>61101000 - Publicidad</v>
          </cell>
        </row>
        <row r="708">
          <cell r="A708" t="str">
            <v>61101005 - Vinil, lonas y roll ups</v>
          </cell>
        </row>
        <row r="710">
          <cell r="A710" t="str">
            <v>Total 61101000 - Publicidad</v>
          </cell>
        </row>
        <row r="713">
          <cell r="A713" t="str">
            <v>61106000 - Cursos</v>
          </cell>
        </row>
        <row r="715">
          <cell r="A715" t="str">
            <v>61106004 - Catering para cursos</v>
          </cell>
        </row>
        <row r="716">
          <cell r="A716" t="str">
            <v>61106005 - Renta de equipo para cursos</v>
          </cell>
        </row>
        <row r="718">
          <cell r="A718" t="str">
            <v>Total 61106000 - Cursos</v>
          </cell>
        </row>
        <row r="721">
          <cell r="A721" t="str">
            <v>61108000 - Publicidad en medios eléctronicos</v>
          </cell>
        </row>
        <row r="723">
          <cell r="A723" t="str">
            <v>61108002 - Programación y mantenimiento HTA</v>
          </cell>
        </row>
        <row r="724">
          <cell r="A724" t="str">
            <v>61108006 - Hosting y dominios</v>
          </cell>
        </row>
        <row r="726">
          <cell r="A726" t="str">
            <v>Total 61108000 - Publicidad en medios eléctronicos</v>
          </cell>
        </row>
        <row r="729">
          <cell r="A729" t="str">
            <v>61109000 - Ropa y artículos promocionales</v>
          </cell>
        </row>
        <row r="731">
          <cell r="A731" t="str">
            <v>61109001 - Camisetas, gorras, etc.</v>
          </cell>
        </row>
        <row r="733">
          <cell r="A733" t="str">
            <v>Total 61109000 - Ropa y artículos promocionales</v>
          </cell>
        </row>
        <row r="736">
          <cell r="A736" t="str">
            <v>61120000 - Relaciones públicas</v>
          </cell>
        </row>
        <row r="738">
          <cell r="A738" t="str">
            <v>61110000 - Comidas Ejecutivas</v>
          </cell>
        </row>
        <row r="739">
          <cell r="A739" t="str">
            <v>61112000 - Regalos clientes</v>
          </cell>
        </row>
        <row r="740">
          <cell r="A740" t="str">
            <v>61120001 - Gastos de viaje de clientes</v>
          </cell>
        </row>
        <row r="742">
          <cell r="A742" t="str">
            <v>Total 61120000 - Relaciones públicas</v>
          </cell>
        </row>
        <row r="746">
          <cell r="A746" t="str">
            <v>Total 61180000 - Propaganda y publicidad</v>
          </cell>
        </row>
        <row r="750">
          <cell r="A750" t="str">
            <v>Total 61111000 - Marketing</v>
          </cell>
        </row>
        <row r="753">
          <cell r="A753" t="str">
            <v>61202000 - Servicio</v>
          </cell>
        </row>
        <row r="755">
          <cell r="A755" t="str">
            <v>61211000 - Personal de servicio</v>
          </cell>
        </row>
        <row r="757">
          <cell r="A757" t="str">
            <v>61202100 - Remuneraciones</v>
          </cell>
        </row>
        <row r="759">
          <cell r="A759" t="str">
            <v>61202101 - Sueldo servicio</v>
          </cell>
        </row>
        <row r="760">
          <cell r="A760" t="str">
            <v>61202003 - Consultoria en servicio</v>
          </cell>
        </row>
        <row r="762">
          <cell r="A762" t="str">
            <v>Total 61202100 - Remuneraciones</v>
          </cell>
        </row>
        <row r="765">
          <cell r="A765" t="str">
            <v>61202111 - Prestaciones de ley</v>
          </cell>
        </row>
        <row r="767">
          <cell r="A767" t="str">
            <v>61202004 - IMSS Servicio</v>
          </cell>
        </row>
        <row r="768">
          <cell r="A768" t="str">
            <v>61202005 - SAR Servicio</v>
          </cell>
        </row>
        <row r="769">
          <cell r="A769" t="str">
            <v>61202006 - INFONAVIT Servicio</v>
          </cell>
        </row>
        <row r="770">
          <cell r="A770" t="str">
            <v>61202007 - Impuesto s/ nomina Servicio</v>
          </cell>
        </row>
        <row r="771">
          <cell r="A771" t="str">
            <v>61202009 - Aguinaldo Servicio</v>
          </cell>
        </row>
        <row r="772">
          <cell r="A772" t="str">
            <v>61202010 - Prima vacacional servicio</v>
          </cell>
        </row>
        <row r="774">
          <cell r="A774" t="str">
            <v>Total 61202111 - Prestaciones de ley</v>
          </cell>
        </row>
        <row r="777">
          <cell r="A777" t="str">
            <v>61202112 - Prestaciones superiores</v>
          </cell>
        </row>
        <row r="779">
          <cell r="A779" t="str">
            <v>61202008 - Seguro gastos medicos mayores Servicio</v>
          </cell>
        </row>
        <row r="780">
          <cell r="A780" t="str">
            <v>61202012 - Seguro de vida servicio</v>
          </cell>
        </row>
        <row r="782">
          <cell r="A782" t="str">
            <v>Total 61202112 - Prestaciones superiores</v>
          </cell>
        </row>
        <row r="785">
          <cell r="A785" t="str">
            <v>61202113 - Herramientas</v>
          </cell>
        </row>
        <row r="787">
          <cell r="A787" t="str">
            <v>61202013 - Gasolina servicio</v>
          </cell>
        </row>
        <row r="788">
          <cell r="A788" t="str">
            <v>61202014 - Telefono servicio</v>
          </cell>
        </row>
        <row r="789">
          <cell r="A789" t="str">
            <v>61202015 - Uniformes servicio</v>
          </cell>
        </row>
        <row r="791">
          <cell r="A791" t="str">
            <v>Total 61202113 - Herramientas</v>
          </cell>
        </row>
        <row r="794">
          <cell r="A794" t="str">
            <v>61202114 - Gratificaciones</v>
          </cell>
        </row>
        <row r="796">
          <cell r="A796" t="str">
            <v>61202016 - Bono servicio</v>
          </cell>
        </row>
        <row r="798">
          <cell r="A798" t="str">
            <v>Total 61202114 - Gratificaciones</v>
          </cell>
        </row>
        <row r="802">
          <cell r="A802" t="str">
            <v>Total 61211000 - Personal de servicio</v>
          </cell>
        </row>
        <row r="805">
          <cell r="A805" t="str">
            <v>61204100 - Servicio a clientes</v>
          </cell>
        </row>
        <row r="807">
          <cell r="A807" t="str">
            <v>61204000 - Departamento de servicio</v>
          </cell>
        </row>
        <row r="809">
          <cell r="A809" t="str">
            <v>61204001 - Herramienta</v>
          </cell>
        </row>
        <row r="810">
          <cell r="A810" t="str">
            <v>61204004 - Consumibles (Pintura, tornillos, etc.)</v>
          </cell>
        </row>
        <row r="811">
          <cell r="A811" t="str">
            <v>61204005 - Mobiliario de servicio</v>
          </cell>
        </row>
        <row r="813">
          <cell r="A813" t="str">
            <v>Total 61204000 - Departamento de servicio</v>
          </cell>
        </row>
        <row r="817">
          <cell r="A817" t="str">
            <v>Total 61204100 - Servicio a clientes</v>
          </cell>
        </row>
        <row r="821">
          <cell r="A821" t="str">
            <v>Total 61202000 - Servicio</v>
          </cell>
        </row>
        <row r="824">
          <cell r="A824" t="str">
            <v>61900000 - CUENTA INACTIVA Nuevos proyectos</v>
          </cell>
        </row>
        <row r="826">
          <cell r="A826" t="str">
            <v>61102000 - CUENTA INACTIVA GASTOS DE MARKETING Diseño Gráfico</v>
          </cell>
        </row>
        <row r="829">
          <cell r="A829" t="str">
            <v>Total 61102000 - CUENTA INACTIVA GASTOS DE MARKETING Diseño Gráfico</v>
          </cell>
        </row>
        <row r="832">
          <cell r="A832" t="str">
            <v>Total 61900000 - CUENTA INACTIVA Nuevos proyectos</v>
          </cell>
        </row>
        <row r="835">
          <cell r="A835" t="str">
            <v>Total Gastos</v>
          </cell>
        </row>
        <row r="838">
          <cell r="A838" t="str">
            <v>Ganancias comerciales</v>
          </cell>
        </row>
        <row r="839">
          <cell r="A839" t="str">
            <v>Financieros</v>
          </cell>
        </row>
        <row r="841">
          <cell r="A841" t="str">
            <v>71000000 - Ingresos y Gastos Financieros</v>
          </cell>
        </row>
        <row r="843">
          <cell r="A843" t="str">
            <v>71100000 - Descuentos e Intereses</v>
          </cell>
        </row>
        <row r="845">
          <cell r="A845" t="str">
            <v>71130000 - Intereses pagados</v>
          </cell>
        </row>
        <row r="846">
          <cell r="A846" t="str">
            <v>71140000 - Intereses ganados</v>
          </cell>
        </row>
        <row r="847">
          <cell r="A847" t="str">
            <v>71150000 - Comisiones bancarias</v>
          </cell>
        </row>
        <row r="848">
          <cell r="A848" t="str">
            <v>71160000 - Redondeo de ingresos y gastos financieros</v>
          </cell>
        </row>
        <row r="849">
          <cell r="A849" t="str">
            <v>71170000 - Diferencias de reconciliación</v>
          </cell>
        </row>
        <row r="851">
          <cell r="A851" t="str">
            <v>Total 71100000 - Descuentos e Intereses</v>
          </cell>
        </row>
        <row r="855">
          <cell r="A855" t="str">
            <v>Total 71000000 - Ingresos y Gastos Financieros</v>
          </cell>
        </row>
        <row r="858">
          <cell r="A858" t="str">
            <v>72000000 - Diferencia cambiaria</v>
          </cell>
        </row>
        <row r="860">
          <cell r="A860" t="str">
            <v>72100000 - Diferencia cambiaria</v>
          </cell>
        </row>
        <row r="862">
          <cell r="A862" t="str">
            <v>72120000 - Pérdida cambiaria</v>
          </cell>
        </row>
        <row r="863">
          <cell r="A863" t="str">
            <v>72130000 - Ganancia cambiaria</v>
          </cell>
        </row>
        <row r="865">
          <cell r="A865" t="str">
            <v>Total 72100000 - Diferencia cambiaria</v>
          </cell>
        </row>
        <row r="869">
          <cell r="A869" t="str">
            <v>Total 72000000 - Diferencia cambiaria</v>
          </cell>
        </row>
        <row r="872">
          <cell r="A872" t="str">
            <v>73000000 - Otros gastos financieros</v>
          </cell>
        </row>
        <row r="874">
          <cell r="A874" t="str">
            <v>73100000 - Otros gastos financieros</v>
          </cell>
        </row>
        <row r="877">
          <cell r="A877" t="str">
            <v>Total 73100000 - Otros gastos financieros</v>
          </cell>
        </row>
        <row r="880">
          <cell r="A880" t="str">
            <v>Total 73000000 - Otros gastos financieros</v>
          </cell>
        </row>
        <row r="883">
          <cell r="A883" t="str">
            <v>Total Financieros</v>
          </cell>
        </row>
        <row r="886">
          <cell r="A886" t="str">
            <v>Ganancias por costes financiación</v>
          </cell>
        </row>
        <row r="887">
          <cell r="A887" t="str">
            <v>Otros Ingresos y Egresos</v>
          </cell>
        </row>
        <row r="889">
          <cell r="A889" t="str">
            <v>81000000 - Otros Ingresos y Gastos</v>
          </cell>
        </row>
        <row r="891">
          <cell r="A891" t="str">
            <v>81100000 - Baja de activo fijo</v>
          </cell>
        </row>
        <row r="894">
          <cell r="A894" t="str">
            <v>Total 81100000 - Baja de activo fijo</v>
          </cell>
        </row>
        <row r="897">
          <cell r="A897" t="str">
            <v>81200000 - Ingresos y gastos extraordinarios</v>
          </cell>
        </row>
        <row r="899">
          <cell r="A899" t="str">
            <v>81220000 - Mermas y robos</v>
          </cell>
        </row>
        <row r="901">
          <cell r="A901" t="str">
            <v>Total 81200000 - Ingresos y gastos extraordinarios</v>
          </cell>
        </row>
        <row r="904">
          <cell r="A904" t="str">
            <v>81300000 - Reexpresión de la inflación</v>
          </cell>
        </row>
        <row r="907">
          <cell r="A907" t="str">
            <v>Total 81300000 - Reexpresión de la inflación</v>
          </cell>
        </row>
        <row r="910">
          <cell r="A910" t="str">
            <v>81400000 - Impuestos a la utilidad</v>
          </cell>
        </row>
        <row r="913">
          <cell r="A913" t="str">
            <v>Total 81400000 - Impuestos a la utilidad</v>
          </cell>
        </row>
        <row r="917">
          <cell r="A917" t="str">
            <v>Total 81000000 - Otros Ingresos y Gastos</v>
          </cell>
        </row>
        <row r="920">
          <cell r="A920" t="str">
            <v>82000000 - Cuentas de orden</v>
          </cell>
        </row>
        <row r="922">
          <cell r="A922" t="str">
            <v>82100000 - Cuentas de orden deudoras</v>
          </cell>
        </row>
        <row r="925">
          <cell r="A925" t="str">
            <v>Total 82100000 - Cuentas de orden deudoras</v>
          </cell>
        </row>
        <row r="928">
          <cell r="A928" t="str">
            <v>80200000 - Cuentas de orden acreedoras</v>
          </cell>
        </row>
        <row r="931">
          <cell r="A931" t="str">
            <v>Total 80200000 - Cuentas de orden acreedoras</v>
          </cell>
        </row>
        <row r="934">
          <cell r="A934" t="str">
            <v>Total 82000000 - Cuentas de orden</v>
          </cell>
        </row>
        <row r="937">
          <cell r="A937" t="str">
            <v>Total Otros Ingresos y Egresos</v>
          </cell>
        </row>
        <row r="940">
          <cell r="A940" t="str">
            <v>Período ganancias</v>
          </cell>
        </row>
        <row r="943">
          <cell r="A943" t="str">
            <v>Total 72000000 - Diferencia cambiaria</v>
          </cell>
        </row>
        <row r="946">
          <cell r="A946" t="str">
            <v>73000000 - Otros gastos financieros</v>
          </cell>
        </row>
        <row r="948">
          <cell r="A948" t="str">
            <v>73100000 - Otros gastos financieros</v>
          </cell>
        </row>
        <row r="950">
          <cell r="A950" t="str">
            <v>73140000 - Otros ingresos financierios</v>
          </cell>
        </row>
        <row r="952">
          <cell r="A952" t="str">
            <v>Total 73100000 - Otros gastos financieros</v>
          </cell>
        </row>
        <row r="955">
          <cell r="A955" t="str">
            <v>Total 73000000 - Otros gastos financieros</v>
          </cell>
        </row>
        <row r="958">
          <cell r="A958" t="str">
            <v>Total Financieros</v>
          </cell>
        </row>
        <row r="961">
          <cell r="A961" t="str">
            <v>Ganancias por costes financiación</v>
          </cell>
        </row>
        <row r="962">
          <cell r="A962" t="str">
            <v>Otros Ingresos y Egresos</v>
          </cell>
        </row>
        <row r="964">
          <cell r="A964" t="str">
            <v>81000000 - Otros Ingresos y Gastos</v>
          </cell>
        </row>
        <row r="966">
          <cell r="A966" t="str">
            <v>81100000 - Baja de activo fijo</v>
          </cell>
        </row>
        <row r="969">
          <cell r="A969" t="str">
            <v>Total 81100000 - Baja de activo fijo</v>
          </cell>
        </row>
        <row r="972">
          <cell r="A972" t="str">
            <v>81200000 - Ingresos y gastos extraordinarios</v>
          </cell>
        </row>
        <row r="974">
          <cell r="A974" t="str">
            <v>81210000 - Ingresos y gastos extraordinarios</v>
          </cell>
        </row>
        <row r="975">
          <cell r="A975" t="str">
            <v>81220000 - Mermas y robos</v>
          </cell>
        </row>
        <row r="977">
          <cell r="A977" t="str">
            <v>Total 81200000 - Ingresos y gastos extraordinarios</v>
          </cell>
        </row>
        <row r="980">
          <cell r="A980" t="str">
            <v>81300000 - Reexpresión de la inflación</v>
          </cell>
        </row>
        <row r="983">
          <cell r="A983" t="str">
            <v>Total 81300000 - Reexpresión de la inflación</v>
          </cell>
        </row>
        <row r="986">
          <cell r="A986" t="str">
            <v>81400000 - Impuestos a la utilidad</v>
          </cell>
        </row>
        <row r="989">
          <cell r="A989" t="str">
            <v>Total 81400000 - Impuestos a la utilidad</v>
          </cell>
        </row>
        <row r="993">
          <cell r="A993" t="str">
            <v>Total 81000000 - Otros Ingresos y Gastos</v>
          </cell>
        </row>
        <row r="996">
          <cell r="A996" t="str">
            <v>82000000 - Cuentas de orden</v>
          </cell>
        </row>
        <row r="998">
          <cell r="A998" t="str">
            <v>82100000 - Cuentas de orden deudoras</v>
          </cell>
        </row>
        <row r="1001">
          <cell r="A1001" t="str">
            <v>Total 82100000 - Cuentas de orden deudoras</v>
          </cell>
        </row>
      </sheetData>
      <sheetData sheetId="3"/>
      <sheetData sheetId="4">
        <row r="9">
          <cell r="D9">
            <v>4606198.71</v>
          </cell>
        </row>
      </sheetData>
      <sheetData sheetId="5">
        <row r="19">
          <cell r="B19">
            <v>17386783.43</v>
          </cell>
        </row>
      </sheetData>
      <sheetData sheetId="6"/>
      <sheetData sheetId="7">
        <row r="58">
          <cell r="B58">
            <v>10849232.560000001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zas 2019"/>
      <sheetName val="ISR"/>
      <sheetName val="IVA"/>
      <sheetName val="Papel trab IVA"/>
      <sheetName val="RET08"/>
      <sheetName val="IVA cob"/>
      <sheetName val="ISR Ret"/>
      <sheetName val="IVA Ret"/>
      <sheetName val="Sueldos y Asimilados"/>
      <sheetName val="Pedimentos"/>
      <sheetName val="Resumen"/>
      <sheetName val="libro mayor mayo"/>
    </sheetNames>
    <sheetDataSet>
      <sheetData sheetId="0">
        <row r="9">
          <cell r="B9" t="str">
            <v>11102000 - Cheques MXP - BBVA Bancomer 1</v>
          </cell>
          <cell r="C9">
            <v>-153031</v>
          </cell>
          <cell r="D9">
            <v>3534443.95</v>
          </cell>
          <cell r="E9">
            <v>3082437.67</v>
          </cell>
          <cell r="F9">
            <v>298975.28000000003</v>
          </cell>
          <cell r="H9" t="str">
            <v>11102000 - Cheques MXP - BBVA Bancomer 1</v>
          </cell>
          <cell r="I9">
            <v>301870.7</v>
          </cell>
          <cell r="J9">
            <v>4220611.88</v>
          </cell>
          <cell r="K9">
            <v>4160662.33</v>
          </cell>
          <cell r="L9">
            <v>361820.25</v>
          </cell>
        </row>
        <row r="10">
          <cell r="B10" t="str">
            <v>11103000 - Cheques MXP - BBVA Bancomer 2</v>
          </cell>
          <cell r="C10">
            <v>25809.19</v>
          </cell>
          <cell r="F10">
            <v>25809.19</v>
          </cell>
          <cell r="H10" t="str">
            <v>11103000 - Cheques MXP - BBVA Bancomer 2</v>
          </cell>
          <cell r="I10">
            <v>25809.19</v>
          </cell>
          <cell r="L10">
            <v>25809.19</v>
          </cell>
        </row>
        <row r="11">
          <cell r="B11" t="str">
            <v>11130000 - Cheques MXP - BBVA Bancomer 3</v>
          </cell>
          <cell r="C11">
            <v>822055.43</v>
          </cell>
          <cell r="D11">
            <v>4611905.91</v>
          </cell>
          <cell r="E11">
            <v>6018779.6799999997</v>
          </cell>
          <cell r="F11">
            <v>-584818.34</v>
          </cell>
          <cell r="H11" t="str">
            <v>11130000 - Cheques MXP - BBVA Bancomer 3</v>
          </cell>
          <cell r="I11">
            <v>-584818.34</v>
          </cell>
          <cell r="J11">
            <v>5142932.7300000004</v>
          </cell>
          <cell r="K11">
            <v>4849980.79</v>
          </cell>
          <cell r="L11">
            <v>-291866.40000000002</v>
          </cell>
        </row>
        <row r="12">
          <cell r="B12" t="str">
            <v>11104000 - Cheques USD - BBVA Bancomer 1</v>
          </cell>
          <cell r="H12" t="str">
            <v>11104000 - Cheques USD - BBVA Bancomer 1</v>
          </cell>
        </row>
        <row r="13">
          <cell r="B13" t="str">
            <v>11160000 - Cheques USD - BBVA Bancomer 2</v>
          </cell>
          <cell r="C13">
            <v>365993.11</v>
          </cell>
          <cell r="D13">
            <v>1759130.98</v>
          </cell>
          <cell r="E13">
            <v>390681.52</v>
          </cell>
          <cell r="F13">
            <v>1734442.57</v>
          </cell>
          <cell r="H13" t="str">
            <v>11160000 - Cheques USD - BBVA Bancomer 2</v>
          </cell>
          <cell r="I13">
            <v>1734442.57</v>
          </cell>
          <cell r="J13">
            <v>573113.07999999996</v>
          </cell>
          <cell r="K13">
            <v>2232387.25</v>
          </cell>
          <cell r="L13">
            <v>75168.399999999994</v>
          </cell>
        </row>
        <row r="14">
          <cell r="B14" t="str">
            <v>11111000 - Cheques EUR - BBVA Bancomer 4</v>
          </cell>
          <cell r="C14">
            <v>14783.74</v>
          </cell>
          <cell r="D14">
            <v>15009.75</v>
          </cell>
          <cell r="E14">
            <v>36606.78</v>
          </cell>
          <cell r="F14">
            <v>-6813.29</v>
          </cell>
          <cell r="H14" t="str">
            <v>11111000 - Cheques EUR - BBVA Bancomer 4</v>
          </cell>
          <cell r="I14">
            <v>-6813.29</v>
          </cell>
          <cell r="J14">
            <v>12122.23</v>
          </cell>
          <cell r="K14">
            <v>12439.49</v>
          </cell>
          <cell r="L14">
            <v>-7130.55</v>
          </cell>
        </row>
        <row r="15">
          <cell r="B15" t="str">
            <v>11105000 - Cheques MXP - Banamex</v>
          </cell>
          <cell r="C15">
            <v>1459.4</v>
          </cell>
          <cell r="D15">
            <v>166608.49</v>
          </cell>
          <cell r="E15">
            <v>167456.76</v>
          </cell>
          <cell r="F15">
            <v>611.13</v>
          </cell>
          <cell r="H15" t="str">
            <v>11105000 - Cheques MXP - Banamex</v>
          </cell>
          <cell r="I15">
            <v>611.13</v>
          </cell>
          <cell r="J15">
            <v>160800</v>
          </cell>
          <cell r="K15">
            <v>161318.10999999999</v>
          </cell>
          <cell r="L15">
            <v>93.02</v>
          </cell>
        </row>
        <row r="16">
          <cell r="B16" t="str">
            <v>11150000 - Cheques MXP - Banorte</v>
          </cell>
          <cell r="D16">
            <v>768489</v>
          </cell>
          <cell r="E16">
            <v>612481.4</v>
          </cell>
          <cell r="F16">
            <v>156007.6</v>
          </cell>
          <cell r="H16" t="str">
            <v>11150000 - Cheques MXP - Banorte</v>
          </cell>
          <cell r="I16">
            <v>156007.6</v>
          </cell>
          <cell r="J16">
            <v>201660</v>
          </cell>
          <cell r="K16">
            <v>309017.40000000002</v>
          </cell>
          <cell r="L16">
            <v>48650.2</v>
          </cell>
        </row>
        <row r="17">
          <cell r="B17" t="str">
            <v>11106000 - Cheques MXP - Santander Serfín</v>
          </cell>
          <cell r="C17">
            <v>4711.29</v>
          </cell>
          <cell r="D17">
            <v>606000</v>
          </cell>
          <cell r="E17">
            <v>556467.64</v>
          </cell>
          <cell r="F17">
            <v>54243.65</v>
          </cell>
          <cell r="H17" t="str">
            <v>11106000 - Cheques MXP - Santander Serfín</v>
          </cell>
          <cell r="I17">
            <v>54243.65</v>
          </cell>
          <cell r="J17">
            <v>976828.15</v>
          </cell>
          <cell r="K17">
            <v>1021345.97</v>
          </cell>
          <cell r="L17">
            <v>9725.83</v>
          </cell>
        </row>
        <row r="18">
          <cell r="B18" t="str">
            <v>11170000 - Cheques MXP - Ve por mas</v>
          </cell>
          <cell r="H18" t="str">
            <v>11170000 - Cheques MXP - Ve por mas</v>
          </cell>
        </row>
        <row r="19">
          <cell r="B19" t="str">
            <v>11107000 - Inversión MXP - Prudential</v>
          </cell>
          <cell r="C19">
            <v>18000</v>
          </cell>
          <cell r="F19">
            <v>18000</v>
          </cell>
          <cell r="H19" t="str">
            <v>11107000 - Inversión MXP - Prudential</v>
          </cell>
          <cell r="I19">
            <v>18000</v>
          </cell>
          <cell r="L19">
            <v>18000</v>
          </cell>
        </row>
        <row r="20">
          <cell r="B20" t="str">
            <v>11108000 - Inversión MXP - Bancomer</v>
          </cell>
          <cell r="H20" t="str">
            <v>11108000 - Inversión MXP - Bancomer</v>
          </cell>
        </row>
        <row r="21">
          <cell r="B21" t="str">
            <v>111011000 - Inversión MXP - Banamex</v>
          </cell>
          <cell r="C21">
            <v>8170.81</v>
          </cell>
          <cell r="F21">
            <v>8170.81</v>
          </cell>
          <cell r="H21" t="str">
            <v>111011000 - Inversión MXP - Banamex</v>
          </cell>
          <cell r="I21">
            <v>8170.81</v>
          </cell>
          <cell r="L21">
            <v>8170.81</v>
          </cell>
        </row>
        <row r="22">
          <cell r="B22" t="str">
            <v>11180000 - Inversión MXP Ve por mas</v>
          </cell>
          <cell r="H22" t="str">
            <v>11180000 - Inversión MXP Ve por mas</v>
          </cell>
        </row>
        <row r="23">
          <cell r="B23" t="str">
            <v>11112000 - Efectivo - TAMEME</v>
          </cell>
          <cell r="C23">
            <v>165828.35</v>
          </cell>
          <cell r="D23">
            <v>761693.41</v>
          </cell>
          <cell r="E23">
            <v>811081</v>
          </cell>
          <cell r="F23">
            <v>116440.76</v>
          </cell>
          <cell r="H23" t="str">
            <v>11112000 - Efectivo - TAMEME</v>
          </cell>
          <cell r="I23">
            <v>116440.76</v>
          </cell>
          <cell r="J23">
            <v>438194.87</v>
          </cell>
          <cell r="K23">
            <v>380970</v>
          </cell>
          <cell r="L23">
            <v>173665.63</v>
          </cell>
        </row>
        <row r="24">
          <cell r="B24" t="str">
            <v>11190000 - Paypal MXP Transito</v>
          </cell>
          <cell r="C24">
            <v>6825.88</v>
          </cell>
          <cell r="D24">
            <v>69374.990000000005</v>
          </cell>
          <cell r="E24">
            <v>66000.84</v>
          </cell>
          <cell r="F24">
            <v>10200.030000000001</v>
          </cell>
          <cell r="H24" t="str">
            <v>11190000 - Paypal MXP Transito</v>
          </cell>
          <cell r="I24">
            <v>10200.030000000001</v>
          </cell>
          <cell r="J24">
            <v>45288.89</v>
          </cell>
          <cell r="K24">
            <v>50209.47</v>
          </cell>
          <cell r="L24">
            <v>5279.45</v>
          </cell>
        </row>
        <row r="25">
          <cell r="B25" t="str">
            <v>11120000 - Cheques Tránsito - X PAGAR - Caja y Bancos</v>
          </cell>
          <cell r="H25" t="str">
            <v>11120000 - Cheques Tránsito - X PAGAR - Caja y Bancos</v>
          </cell>
        </row>
        <row r="26">
          <cell r="B26" t="str">
            <v>11140000 - CUENTA INACTIVA Cheques USD - BBVA Bancomer 2</v>
          </cell>
          <cell r="H26" t="str">
            <v>11140000 - CUENTA INACTIVA Cheques USD - BBVA Bancomer 2</v>
          </cell>
        </row>
        <row r="27">
          <cell r="C27" t="str">
            <v>__________________</v>
          </cell>
          <cell r="D27" t="str">
            <v>__________________</v>
          </cell>
          <cell r="E27" t="str">
            <v>__________________</v>
          </cell>
          <cell r="F27" t="str">
            <v>__________________</v>
          </cell>
          <cell r="I27" t="str">
            <v>__________________</v>
          </cell>
          <cell r="J27" t="str">
            <v>__________________</v>
          </cell>
          <cell r="K27" t="str">
            <v>__________________</v>
          </cell>
          <cell r="L27" t="str">
            <v>__________________</v>
          </cell>
        </row>
        <row r="28">
          <cell r="B28" t="str">
            <v>Total 11100000 - Bancos</v>
          </cell>
          <cell r="C28">
            <v>1280606.2</v>
          </cell>
          <cell r="D28">
            <v>12292656.48</v>
          </cell>
          <cell r="E28">
            <v>11741993.289999999</v>
          </cell>
          <cell r="F28">
            <v>1831269.39</v>
          </cell>
          <cell r="H28" t="str">
            <v>Total 11100000 - Bancos</v>
          </cell>
          <cell r="I28">
            <v>1834164.81</v>
          </cell>
          <cell r="J28">
            <v>11771551.83</v>
          </cell>
          <cell r="K28">
            <v>13178330.810000001</v>
          </cell>
          <cell r="L28">
            <v>427385.83</v>
          </cell>
        </row>
        <row r="30">
          <cell r="B30" t="str">
            <v>11600000 - Caja Chica</v>
          </cell>
          <cell r="H30" t="str">
            <v>11600000 - Caja Chica</v>
          </cell>
        </row>
        <row r="32">
          <cell r="B32" t="str">
            <v>11101000 - Caja Chica - MXP</v>
          </cell>
          <cell r="C32">
            <v>12222.22</v>
          </cell>
          <cell r="D32">
            <v>2121.0100000000002</v>
          </cell>
          <cell r="E32">
            <v>2353.0300000000002</v>
          </cell>
          <cell r="F32">
            <v>11990.2</v>
          </cell>
          <cell r="H32" t="str">
            <v>11101000 - Caja Chica - MXP</v>
          </cell>
          <cell r="I32">
            <v>11990.2</v>
          </cell>
          <cell r="J32">
            <v>4254.72</v>
          </cell>
          <cell r="K32">
            <v>6588.05</v>
          </cell>
          <cell r="L32">
            <v>9656.8700000000008</v>
          </cell>
        </row>
        <row r="33">
          <cell r="B33" t="str">
            <v>11109000 - Caja Chica - USD</v>
          </cell>
          <cell r="C33">
            <v>24870.46</v>
          </cell>
          <cell r="F33">
            <v>24870.46</v>
          </cell>
          <cell r="H33" t="str">
            <v>11109000 - Caja Chica - USD</v>
          </cell>
          <cell r="I33">
            <v>24870.46</v>
          </cell>
          <cell r="L33">
            <v>24870.46</v>
          </cell>
        </row>
        <row r="34">
          <cell r="B34" t="str">
            <v>11110000 - Caja Chica - EUR</v>
          </cell>
          <cell r="C34">
            <v>-263.36</v>
          </cell>
          <cell r="F34">
            <v>-263.36</v>
          </cell>
          <cell r="H34" t="str">
            <v>11110000 - Caja Chica - EUR</v>
          </cell>
          <cell r="I34">
            <v>-263.36</v>
          </cell>
          <cell r="L34">
            <v>-263.36</v>
          </cell>
        </row>
        <row r="35">
          <cell r="C35" t="str">
            <v>__________________</v>
          </cell>
          <cell r="D35" t="str">
            <v>__________________</v>
          </cell>
          <cell r="E35" t="str">
            <v>__________________</v>
          </cell>
          <cell r="F35" t="str">
            <v>__________________</v>
          </cell>
          <cell r="I35" t="str">
            <v>__________________</v>
          </cell>
          <cell r="J35" t="str">
            <v>__________________</v>
          </cell>
          <cell r="K35" t="str">
            <v>__________________</v>
          </cell>
          <cell r="L35" t="str">
            <v>__________________</v>
          </cell>
        </row>
        <row r="36">
          <cell r="B36" t="str">
            <v>Total 11600000 - Caja Chica</v>
          </cell>
          <cell r="C36">
            <v>36829.32</v>
          </cell>
          <cell r="D36">
            <v>2121.0100000000002</v>
          </cell>
          <cell r="E36">
            <v>2353.0300000000002</v>
          </cell>
          <cell r="F36">
            <v>36597.300000000003</v>
          </cell>
          <cell r="H36" t="str">
            <v>Total 11600000 - Caja Chica</v>
          </cell>
          <cell r="I36">
            <v>36597.300000000003</v>
          </cell>
          <cell r="J36">
            <v>4254.72</v>
          </cell>
          <cell r="K36">
            <v>6588.05</v>
          </cell>
          <cell r="L36">
            <v>34263.97</v>
          </cell>
        </row>
        <row r="38">
          <cell r="B38" t="str">
            <v>11200000 - Cuentas por Cobrar</v>
          </cell>
          <cell r="H38" t="str">
            <v>11200000 - Cuentas por Cobrar</v>
          </cell>
        </row>
        <row r="40">
          <cell r="B40" t="str">
            <v>11201000 - Clientes</v>
          </cell>
          <cell r="C40">
            <v>5354548.74</v>
          </cell>
          <cell r="D40">
            <v>4878017.51</v>
          </cell>
          <cell r="E40">
            <v>5463335.4000000004</v>
          </cell>
          <cell r="F40">
            <v>4769230.8499999996</v>
          </cell>
          <cell r="H40" t="str">
            <v>11201000 - Clientes</v>
          </cell>
          <cell r="I40">
            <v>4769230.8499999996</v>
          </cell>
          <cell r="J40">
            <v>4503702.78</v>
          </cell>
          <cell r="K40">
            <v>5009183.12</v>
          </cell>
          <cell r="L40">
            <v>4263750.51</v>
          </cell>
        </row>
        <row r="41">
          <cell r="B41" t="str">
            <v>11202000 - Reserva - Cuentas Incobrables - Cuentas por Cobrar</v>
          </cell>
          <cell r="H41" t="str">
            <v>11202000 - Reserva - Cuentas Incobrables - Cuentas por Cobrar</v>
          </cell>
        </row>
        <row r="42">
          <cell r="B42" t="str">
            <v>11204000 - Gastos - por Comprobar - Activo Circulante</v>
          </cell>
          <cell r="C42">
            <v>662254.34</v>
          </cell>
          <cell r="D42">
            <v>352787.94</v>
          </cell>
          <cell r="E42">
            <v>332138.76</v>
          </cell>
          <cell r="F42">
            <v>682903.52</v>
          </cell>
          <cell r="H42" t="str">
            <v>11204000 - Gastos - por Comprobar - Activo Circulante</v>
          </cell>
          <cell r="I42">
            <v>642416.43000000005</v>
          </cell>
          <cell r="J42">
            <v>68208.47</v>
          </cell>
          <cell r="K42">
            <v>113027.58</v>
          </cell>
          <cell r="L42">
            <v>597597.31999999995</v>
          </cell>
        </row>
        <row r="43">
          <cell r="B43" t="str">
            <v>11205000 - Cheques Tránsito - X COBRAR - Activo Circulante</v>
          </cell>
          <cell r="H43" t="str">
            <v>11205000 - Cheques Tránsito - X COBRAR - Activo Circulante</v>
          </cell>
        </row>
        <row r="44">
          <cell r="C44" t="str">
            <v>__________________</v>
          </cell>
          <cell r="D44" t="str">
            <v>__________________</v>
          </cell>
          <cell r="E44" t="str">
            <v>__________________</v>
          </cell>
          <cell r="F44" t="str">
            <v>__________________</v>
          </cell>
          <cell r="I44" t="str">
            <v>__________________</v>
          </cell>
          <cell r="J44" t="str">
            <v>__________________</v>
          </cell>
          <cell r="K44" t="str">
            <v>__________________</v>
          </cell>
          <cell r="L44" t="str">
            <v>__________________</v>
          </cell>
        </row>
        <row r="45">
          <cell r="B45" t="str">
            <v>Total 11200000 - Cuentas por Cobrar</v>
          </cell>
          <cell r="C45">
            <v>6016803.0800000001</v>
          </cell>
          <cell r="D45">
            <v>5230805.45</v>
          </cell>
          <cell r="E45">
            <v>5795474.1600000001</v>
          </cell>
          <cell r="F45">
            <v>5452134.3700000001</v>
          </cell>
          <cell r="H45" t="str">
            <v>Total 11200000 - Cuentas por Cobrar</v>
          </cell>
          <cell r="I45">
            <v>5411647.2800000003</v>
          </cell>
          <cell r="J45">
            <v>4571911.25</v>
          </cell>
          <cell r="K45">
            <v>5122210.7</v>
          </cell>
          <cell r="L45">
            <v>4861347.83</v>
          </cell>
        </row>
        <row r="47">
          <cell r="B47" t="str">
            <v>11300000 - Inventario en Tránsito</v>
          </cell>
          <cell r="H47" t="str">
            <v>11300000 - Inventario en Tránsito</v>
          </cell>
        </row>
        <row r="49">
          <cell r="B49" t="str">
            <v>11301000 - Inventario en Tránsito</v>
          </cell>
          <cell r="C49">
            <v>3076706.29</v>
          </cell>
          <cell r="D49">
            <v>4624687.97</v>
          </cell>
          <cell r="E49">
            <v>4040211.19</v>
          </cell>
          <cell r="F49">
            <v>3661183.07</v>
          </cell>
          <cell r="H49" t="str">
            <v>11301000 - Inventario en Tránsito</v>
          </cell>
          <cell r="I49">
            <v>3661183.07</v>
          </cell>
          <cell r="J49">
            <v>2982432.32</v>
          </cell>
          <cell r="K49">
            <v>4088479.73</v>
          </cell>
          <cell r="L49">
            <v>2555135.66</v>
          </cell>
        </row>
        <row r="50">
          <cell r="C50" t="str">
            <v>__________________</v>
          </cell>
          <cell r="D50" t="str">
            <v>__________________</v>
          </cell>
          <cell r="E50" t="str">
            <v>__________________</v>
          </cell>
          <cell r="F50" t="str">
            <v>__________________</v>
          </cell>
          <cell r="I50" t="str">
            <v>__________________</v>
          </cell>
          <cell r="J50" t="str">
            <v>__________________</v>
          </cell>
          <cell r="K50" t="str">
            <v>__________________</v>
          </cell>
          <cell r="L50" t="str">
            <v>__________________</v>
          </cell>
        </row>
        <row r="51">
          <cell r="B51" t="str">
            <v>Total 11300000 - Inventario en Tránsito</v>
          </cell>
          <cell r="C51">
            <v>3076706.29</v>
          </cell>
          <cell r="D51">
            <v>4624687.97</v>
          </cell>
          <cell r="E51">
            <v>4040211.19</v>
          </cell>
          <cell r="F51">
            <v>3661183.07</v>
          </cell>
          <cell r="H51" t="str">
            <v>Total 11300000 - Inventario en Tránsito</v>
          </cell>
          <cell r="I51">
            <v>3661183.07</v>
          </cell>
          <cell r="J51">
            <v>2982432.32</v>
          </cell>
          <cell r="K51">
            <v>4088479.73</v>
          </cell>
          <cell r="L51">
            <v>2555135.66</v>
          </cell>
        </row>
        <row r="53">
          <cell r="B53" t="str">
            <v>11400000 - Almacén de Mercancias</v>
          </cell>
          <cell r="H53" t="str">
            <v>11400000 - Almacén de Mercancias</v>
          </cell>
        </row>
        <row r="55">
          <cell r="B55" t="str">
            <v>11401000 - ALM - Equipo Nuevo</v>
          </cell>
          <cell r="C55">
            <v>15595150.939999999</v>
          </cell>
          <cell r="D55">
            <v>7485636.5700000003</v>
          </cell>
          <cell r="E55">
            <v>5518263.7199999997</v>
          </cell>
          <cell r="F55">
            <v>17562523.789999999</v>
          </cell>
          <cell r="H55" t="str">
            <v>11401000 - ALM - Equipo Nuevo</v>
          </cell>
          <cell r="I55">
            <v>16523339.42</v>
          </cell>
          <cell r="J55">
            <v>7495680.3300000001</v>
          </cell>
          <cell r="K55">
            <v>5929119.1299999999</v>
          </cell>
          <cell r="L55">
            <v>18089900.620000001</v>
          </cell>
        </row>
        <row r="56">
          <cell r="B56" t="str">
            <v>11402000 - ALM - Refacciones</v>
          </cell>
          <cell r="C56">
            <v>2038254.42</v>
          </cell>
          <cell r="D56">
            <v>98312.18</v>
          </cell>
          <cell r="E56">
            <v>124115.44</v>
          </cell>
          <cell r="F56">
            <v>2012451.16</v>
          </cell>
          <cell r="H56" t="str">
            <v>11402000 - ALM - Refacciones</v>
          </cell>
          <cell r="I56">
            <v>2012873.23</v>
          </cell>
          <cell r="J56">
            <v>80038.320000000007</v>
          </cell>
          <cell r="K56">
            <v>122649.73</v>
          </cell>
          <cell r="L56">
            <v>1970261.82</v>
          </cell>
        </row>
        <row r="57">
          <cell r="B57" t="str">
            <v>11403000 - ALM - Cable x Metro y Conectores</v>
          </cell>
          <cell r="C57">
            <v>62149.49</v>
          </cell>
          <cell r="F57">
            <v>62149.49</v>
          </cell>
          <cell r="H57" t="str">
            <v>11403000 - ALM - Cable x Metro y Conectores</v>
          </cell>
          <cell r="I57">
            <v>62149.49</v>
          </cell>
          <cell r="L57">
            <v>62149.49</v>
          </cell>
        </row>
        <row r="58">
          <cell r="B58" t="str">
            <v>11404000 - ALM - Folletos y Artículos Promocionales</v>
          </cell>
          <cell r="H58" t="str">
            <v>11404000 - ALM - Folletos y Artículos Promocionales</v>
          </cell>
        </row>
        <row r="59">
          <cell r="C59" t="str">
            <v>__________________</v>
          </cell>
          <cell r="D59" t="str">
            <v>__________________</v>
          </cell>
          <cell r="E59" t="str">
            <v>__________________</v>
          </cell>
          <cell r="F59" t="str">
            <v>__________________</v>
          </cell>
          <cell r="I59" t="str">
            <v>__________________</v>
          </cell>
          <cell r="J59" t="str">
            <v>__________________</v>
          </cell>
          <cell r="K59" t="str">
            <v>__________________</v>
          </cell>
          <cell r="L59" t="str">
            <v>__________________</v>
          </cell>
        </row>
        <row r="60">
          <cell r="B60" t="str">
            <v>Total 11400000 - Almacén de Mercancias</v>
          </cell>
          <cell r="C60">
            <v>17695554.850000001</v>
          </cell>
          <cell r="D60">
            <v>7583948.75</v>
          </cell>
          <cell r="E60">
            <v>5642379.1600000001</v>
          </cell>
          <cell r="F60">
            <v>19637124.440000001</v>
          </cell>
          <cell r="H60" t="str">
            <v>Total 11400000 - Almacén de Mercancias</v>
          </cell>
          <cell r="I60">
            <v>18598362.140000001</v>
          </cell>
          <cell r="J60">
            <v>7575718.6500000004</v>
          </cell>
          <cell r="K60">
            <v>6051768.8600000003</v>
          </cell>
          <cell r="L60">
            <v>20122311.93</v>
          </cell>
        </row>
        <row r="62">
          <cell r="B62" t="str">
            <v>11500000 - Otros Activos Circulantes</v>
          </cell>
          <cell r="H62" t="str">
            <v>11500000 - Otros Activos Circulantes</v>
          </cell>
        </row>
        <row r="64">
          <cell r="B64" t="str">
            <v>11501000 - Anticipo a Proveedores</v>
          </cell>
          <cell r="H64" t="str">
            <v>11501000 - Anticipo a Proveedores</v>
          </cell>
        </row>
        <row r="66">
          <cell r="B66" t="str">
            <v>11501001 - Anticipo - a Proveedores (Facturados)</v>
          </cell>
          <cell r="H66" t="str">
            <v>11501001 - Anticipo - a Proveedores (Facturados)</v>
          </cell>
        </row>
        <row r="67">
          <cell r="B67" t="str">
            <v>11501002 - Anticipo - a Proveedores (No Facturados)</v>
          </cell>
          <cell r="H67" t="str">
            <v>11501002 - Anticipo - a Proveedores (No Facturados)</v>
          </cell>
        </row>
        <row r="68">
          <cell r="C68" t="str">
            <v>__________________</v>
          </cell>
          <cell r="D68" t="str">
            <v>__________________</v>
          </cell>
          <cell r="E68" t="str">
            <v>__________________</v>
          </cell>
          <cell r="F68" t="str">
            <v>__________________</v>
          </cell>
          <cell r="I68" t="str">
            <v>__________________</v>
          </cell>
          <cell r="J68" t="str">
            <v>__________________</v>
          </cell>
          <cell r="K68" t="str">
            <v>__________________</v>
          </cell>
          <cell r="L68" t="str">
            <v>__________________</v>
          </cell>
        </row>
        <row r="69">
          <cell r="B69" t="str">
            <v>Total 11501000 - Anticipo a Proveedores</v>
          </cell>
          <cell r="H69" t="str">
            <v>Total 11501000 - Anticipo a Proveedores</v>
          </cell>
        </row>
        <row r="71">
          <cell r="B71" t="str">
            <v>11502000 - IVA Acreditable</v>
          </cell>
          <cell r="H71" t="str">
            <v>11502000 - IVA Acreditable</v>
          </cell>
        </row>
        <row r="73">
          <cell r="B73" t="str">
            <v>11502002 - IVA - Acreditable/Pagado</v>
          </cell>
          <cell r="C73">
            <v>0</v>
          </cell>
          <cell r="F73">
            <v>0</v>
          </cell>
          <cell r="H73" t="str">
            <v>11502002 - IVA - Acreditable/Pagado</v>
          </cell>
          <cell r="I73">
            <v>0</v>
          </cell>
          <cell r="L73">
            <v>0</v>
          </cell>
        </row>
        <row r="74">
          <cell r="B74" t="str">
            <v>11502005 - IVA - Acreditable/Pagado 2010</v>
          </cell>
          <cell r="C74">
            <v>370545.95</v>
          </cell>
          <cell r="D74">
            <v>313192.12</v>
          </cell>
          <cell r="F74">
            <v>683738.07</v>
          </cell>
          <cell r="H74" t="str">
            <v>11502005 - IVA - Acreditable/Pagado 2010</v>
          </cell>
          <cell r="I74">
            <v>694661.65</v>
          </cell>
          <cell r="J74">
            <v>193668.94</v>
          </cell>
          <cell r="L74">
            <v>888330.59</v>
          </cell>
        </row>
        <row r="75">
          <cell r="B75" t="str">
            <v>11502003 - IVA - de Importación</v>
          </cell>
          <cell r="C75">
            <v>18455.59</v>
          </cell>
          <cell r="D75">
            <v>461648</v>
          </cell>
          <cell r="F75">
            <v>480103.59</v>
          </cell>
          <cell r="H75" t="str">
            <v>11502003 - IVA - de Importación</v>
          </cell>
          <cell r="I75">
            <v>480103.59</v>
          </cell>
          <cell r="J75">
            <v>702652</v>
          </cell>
          <cell r="L75">
            <v>1182755.5900000001</v>
          </cell>
        </row>
        <row r="76">
          <cell r="B76" t="str">
            <v>11502004 - IVA - a Favor</v>
          </cell>
          <cell r="C76">
            <v>174929.28</v>
          </cell>
          <cell r="F76">
            <v>174929.28</v>
          </cell>
          <cell r="H76" t="str">
            <v>11502004 - IVA - a Favor</v>
          </cell>
          <cell r="I76">
            <v>174929.28</v>
          </cell>
          <cell r="L76">
            <v>174929.28</v>
          </cell>
        </row>
        <row r="77">
          <cell r="C77" t="str">
            <v>__________________</v>
          </cell>
          <cell r="D77" t="str">
            <v>__________________</v>
          </cell>
          <cell r="E77" t="str">
            <v>__________________</v>
          </cell>
          <cell r="F77" t="str">
            <v>__________________</v>
          </cell>
          <cell r="I77" t="str">
            <v>__________________</v>
          </cell>
          <cell r="J77" t="str">
            <v>__________________</v>
          </cell>
          <cell r="K77" t="str">
            <v>__________________</v>
          </cell>
          <cell r="L77" t="str">
            <v>__________________</v>
          </cell>
        </row>
        <row r="78">
          <cell r="B78" t="str">
            <v>Total 11502000 - IVA Acreditable</v>
          </cell>
          <cell r="C78">
            <v>563930.81999999995</v>
          </cell>
          <cell r="D78">
            <v>774840.12</v>
          </cell>
          <cell r="F78">
            <v>1338770.94</v>
          </cell>
          <cell r="H78" t="str">
            <v>Total 11502000 - IVA Acreditable</v>
          </cell>
          <cell r="I78">
            <v>1349694.52</v>
          </cell>
          <cell r="J78">
            <v>896320.94</v>
          </cell>
          <cell r="L78">
            <v>2246015.46</v>
          </cell>
        </row>
        <row r="80">
          <cell r="B80" t="str">
            <v>11505000 - Préstamos a Corto Plazo</v>
          </cell>
          <cell r="H80" t="str">
            <v>11505000 - Préstamos a Corto Plazo</v>
          </cell>
        </row>
        <row r="82">
          <cell r="B82" t="str">
            <v>11505001 - Préstamos a Corto Plazo</v>
          </cell>
          <cell r="C82">
            <v>41300.699999999997</v>
          </cell>
          <cell r="D82">
            <v>25000</v>
          </cell>
          <cell r="E82">
            <v>5896.34</v>
          </cell>
          <cell r="F82">
            <v>60404.36</v>
          </cell>
          <cell r="H82" t="str">
            <v>11505001 - Préstamos a Corto Plazo</v>
          </cell>
          <cell r="I82">
            <v>60404.36</v>
          </cell>
          <cell r="K82">
            <v>5832.68</v>
          </cell>
          <cell r="L82">
            <v>54571.68</v>
          </cell>
        </row>
        <row r="83">
          <cell r="B83" t="str">
            <v>11505002 - Deudores</v>
          </cell>
          <cell r="H83" t="str">
            <v>11505002 - Deudores</v>
          </cell>
        </row>
        <row r="84">
          <cell r="C84" t="str">
            <v>__________________</v>
          </cell>
          <cell r="D84" t="str">
            <v>__________________</v>
          </cell>
          <cell r="E84" t="str">
            <v>__________________</v>
          </cell>
          <cell r="F84" t="str">
            <v>__________________</v>
          </cell>
          <cell r="I84" t="str">
            <v>__________________</v>
          </cell>
          <cell r="J84" t="str">
            <v>__________________</v>
          </cell>
          <cell r="K84" t="str">
            <v>__________________</v>
          </cell>
          <cell r="L84" t="str">
            <v>__________________</v>
          </cell>
        </row>
        <row r="85">
          <cell r="B85" t="str">
            <v>Total 11505000 - Préstamos a Corto Plazo</v>
          </cell>
          <cell r="C85">
            <v>41300.699999999997</v>
          </cell>
          <cell r="D85">
            <v>25000</v>
          </cell>
          <cell r="E85">
            <v>5896.34</v>
          </cell>
          <cell r="F85">
            <v>60404.36</v>
          </cell>
          <cell r="H85" t="str">
            <v>Total 11505000 - Préstamos a Corto Plazo</v>
          </cell>
          <cell r="I85">
            <v>60404.36</v>
          </cell>
          <cell r="K85">
            <v>5832.68</v>
          </cell>
          <cell r="L85">
            <v>54571.68</v>
          </cell>
        </row>
        <row r="87">
          <cell r="C87" t="str">
            <v>__________________</v>
          </cell>
          <cell r="D87" t="str">
            <v>__________________</v>
          </cell>
          <cell r="E87" t="str">
            <v>__________________</v>
          </cell>
          <cell r="F87" t="str">
            <v>__________________</v>
          </cell>
          <cell r="I87" t="str">
            <v>__________________</v>
          </cell>
          <cell r="J87" t="str">
            <v>__________________</v>
          </cell>
          <cell r="K87" t="str">
            <v>__________________</v>
          </cell>
          <cell r="L87" t="str">
            <v>__________________</v>
          </cell>
        </row>
        <row r="88">
          <cell r="B88" t="str">
            <v>Total 11500000 - Otros Activos Circulantes</v>
          </cell>
          <cell r="C88">
            <v>605231.52</v>
          </cell>
          <cell r="D88">
            <v>799840.12</v>
          </cell>
          <cell r="E88">
            <v>5896.34</v>
          </cell>
          <cell r="F88">
            <v>1399175.3</v>
          </cell>
          <cell r="H88" t="str">
            <v>Total 11500000 - Otros Activos Circulantes</v>
          </cell>
          <cell r="I88">
            <v>1410098.88</v>
          </cell>
          <cell r="J88">
            <v>896320.94</v>
          </cell>
          <cell r="K88">
            <v>5832.68</v>
          </cell>
          <cell r="L88">
            <v>2300587.14</v>
          </cell>
        </row>
        <row r="90">
          <cell r="C90" t="str">
            <v>__________________</v>
          </cell>
          <cell r="D90" t="str">
            <v>__________________</v>
          </cell>
          <cell r="E90" t="str">
            <v>__________________</v>
          </cell>
          <cell r="F90" t="str">
            <v>__________________</v>
          </cell>
          <cell r="I90" t="str">
            <v>__________________</v>
          </cell>
          <cell r="J90" t="str">
            <v>__________________</v>
          </cell>
          <cell r="K90" t="str">
            <v>__________________</v>
          </cell>
          <cell r="L90" t="str">
            <v>__________________</v>
          </cell>
        </row>
        <row r="91">
          <cell r="B91" t="str">
            <v>Total 11000000 - Activo</v>
          </cell>
          <cell r="C91">
            <v>28711731.260000002</v>
          </cell>
          <cell r="D91">
            <v>30534059.780000001</v>
          </cell>
          <cell r="E91">
            <v>27228307.170000002</v>
          </cell>
          <cell r="F91">
            <v>32017483.870000001</v>
          </cell>
          <cell r="H91" t="str">
            <v>Total 11000000 - Activo</v>
          </cell>
          <cell r="I91">
            <v>30952053.48</v>
          </cell>
          <cell r="J91">
            <v>27802189.710000001</v>
          </cell>
          <cell r="K91">
            <v>28453210.829999998</v>
          </cell>
          <cell r="L91">
            <v>30301032.359999999</v>
          </cell>
        </row>
        <row r="93">
          <cell r="B93" t="str">
            <v>12000000 - Activo Fijo</v>
          </cell>
          <cell r="H93" t="str">
            <v>12000000 - Activo Fijo</v>
          </cell>
        </row>
        <row r="95">
          <cell r="B95" t="str">
            <v>12100000 - Activo Fijo</v>
          </cell>
          <cell r="H95" t="str">
            <v>12100000 - Activo Fijo</v>
          </cell>
        </row>
        <row r="97">
          <cell r="B97" t="str">
            <v>12101000 - Equipo para Demostraciones</v>
          </cell>
          <cell r="C97">
            <v>161613.53</v>
          </cell>
          <cell r="F97">
            <v>161613.53</v>
          </cell>
          <cell r="H97" t="str">
            <v>12101000 - Equipo para Demostraciones</v>
          </cell>
          <cell r="I97">
            <v>161613.53</v>
          </cell>
          <cell r="L97">
            <v>161613.53</v>
          </cell>
        </row>
        <row r="98">
          <cell r="B98" t="str">
            <v>12102000 - Activo Fijo - Equipo de Transporte</v>
          </cell>
          <cell r="C98">
            <v>1379392.05</v>
          </cell>
          <cell r="F98">
            <v>1379392.05</v>
          </cell>
          <cell r="H98" t="str">
            <v>12102000 - Activo Fijo - Equipo de Transporte</v>
          </cell>
          <cell r="I98">
            <v>1379392.05</v>
          </cell>
          <cell r="L98">
            <v>1379392.05</v>
          </cell>
        </row>
        <row r="99">
          <cell r="B99" t="str">
            <v>12103000 - Activo Fijo - Equipo de Cómputo</v>
          </cell>
          <cell r="C99">
            <v>237245.95</v>
          </cell>
          <cell r="D99">
            <v>24825.86</v>
          </cell>
          <cell r="F99">
            <v>262071.81</v>
          </cell>
          <cell r="H99" t="str">
            <v>12103000 - Activo Fijo - Equipo de Cómputo</v>
          </cell>
          <cell r="I99">
            <v>262071.81</v>
          </cell>
          <cell r="L99">
            <v>262071.81</v>
          </cell>
        </row>
        <row r="100">
          <cell r="B100" t="str">
            <v>12104000 - Activo Fijo - Mobiliario de Oficina</v>
          </cell>
          <cell r="C100">
            <v>272861.77</v>
          </cell>
          <cell r="F100">
            <v>272861.77</v>
          </cell>
          <cell r="H100" t="str">
            <v>12104000 - Activo Fijo - Mobiliario de Oficina</v>
          </cell>
          <cell r="I100">
            <v>272861.77</v>
          </cell>
          <cell r="L100">
            <v>272861.77</v>
          </cell>
        </row>
        <row r="101">
          <cell r="B101" t="str">
            <v>12105000 - Activo Fijo - Mobiliario para bodegas</v>
          </cell>
          <cell r="C101">
            <v>535216.1</v>
          </cell>
          <cell r="F101">
            <v>535216.1</v>
          </cell>
          <cell r="H101" t="str">
            <v>12105000 - Activo Fijo - Mobiliario para bodegas</v>
          </cell>
          <cell r="I101">
            <v>535216.1</v>
          </cell>
          <cell r="L101">
            <v>535216.1</v>
          </cell>
        </row>
        <row r="102">
          <cell r="B102" t="str">
            <v>12107000 - Inversión en remodelación</v>
          </cell>
          <cell r="C102">
            <v>1502916.24</v>
          </cell>
          <cell r="D102">
            <v>348900</v>
          </cell>
          <cell r="F102">
            <v>1851816.24</v>
          </cell>
          <cell r="H102" t="str">
            <v>12107000 - Inversión en remodelación</v>
          </cell>
          <cell r="I102">
            <v>1851816.24</v>
          </cell>
          <cell r="L102">
            <v>1851816.24</v>
          </cell>
        </row>
        <row r="103">
          <cell r="C103" t="str">
            <v>__________________</v>
          </cell>
          <cell r="D103" t="str">
            <v>__________________</v>
          </cell>
          <cell r="E103" t="str">
            <v>__________________</v>
          </cell>
          <cell r="F103" t="str">
            <v>__________________</v>
          </cell>
          <cell r="I103" t="str">
            <v>__________________</v>
          </cell>
          <cell r="J103" t="str">
            <v>__________________</v>
          </cell>
          <cell r="K103" t="str">
            <v>__________________</v>
          </cell>
          <cell r="L103" t="str">
            <v>__________________</v>
          </cell>
        </row>
        <row r="104">
          <cell r="B104" t="str">
            <v>Total 12100000 - Activo Fijo</v>
          </cell>
          <cell r="C104">
            <v>4089245.64</v>
          </cell>
          <cell r="D104">
            <v>373725.86</v>
          </cell>
          <cell r="F104">
            <v>4462971.5</v>
          </cell>
          <cell r="H104" t="str">
            <v>Total 12100000 - Activo Fijo</v>
          </cell>
          <cell r="I104">
            <v>4462971.5</v>
          </cell>
          <cell r="L104">
            <v>4462971.5</v>
          </cell>
        </row>
        <row r="106">
          <cell r="B106" t="str">
            <v>12200000 - Depreciación y Amortización</v>
          </cell>
          <cell r="H106" t="str">
            <v>12200000 - Depreciación y Amortización</v>
          </cell>
        </row>
        <row r="108">
          <cell r="B108" t="str">
            <v>12201000 - Depreciación - Equipo para demostraciones</v>
          </cell>
          <cell r="C108">
            <v>-50504.25</v>
          </cell>
          <cell r="E108">
            <v>3366.95</v>
          </cell>
          <cell r="F108">
            <v>-53871.199999999997</v>
          </cell>
          <cell r="H108" t="str">
            <v>12201000 - Depreciación - Equipo para demostraciones</v>
          </cell>
          <cell r="I108">
            <v>-53871.199999999997</v>
          </cell>
          <cell r="K108">
            <v>3366.95</v>
          </cell>
          <cell r="L108">
            <v>-57238.15</v>
          </cell>
        </row>
        <row r="109">
          <cell r="B109" t="str">
            <v>12202000 - Depreciación - Equipo de Transporte</v>
          </cell>
          <cell r="C109">
            <v>-1379392.06</v>
          </cell>
          <cell r="F109">
            <v>-1379392.06</v>
          </cell>
          <cell r="H109" t="str">
            <v>12202000 - Depreciación - Equipo de Transporte</v>
          </cell>
          <cell r="I109">
            <v>-1379392.06</v>
          </cell>
          <cell r="L109">
            <v>-1379392.06</v>
          </cell>
        </row>
        <row r="110">
          <cell r="B110" t="str">
            <v>12203000 - Depreciación - Equipo de Cómputo</v>
          </cell>
          <cell r="C110">
            <v>-85444.160000000003</v>
          </cell>
          <cell r="E110">
            <v>5931.15</v>
          </cell>
          <cell r="F110">
            <v>-91375.31</v>
          </cell>
          <cell r="H110" t="str">
            <v>12203000 - Depreciación - Equipo de Cómputo</v>
          </cell>
          <cell r="I110">
            <v>-91375.31</v>
          </cell>
          <cell r="K110">
            <v>5931.15</v>
          </cell>
          <cell r="L110">
            <v>-97306.46</v>
          </cell>
        </row>
        <row r="111">
          <cell r="B111" t="str">
            <v>12204000 - Depreciación - Mobiliario de Oficina</v>
          </cell>
          <cell r="C111">
            <v>-45011.69</v>
          </cell>
          <cell r="E111">
            <v>2273.85</v>
          </cell>
          <cell r="F111">
            <v>-47285.54</v>
          </cell>
          <cell r="H111" t="str">
            <v>12204000 - Depreciación - Mobiliario de Oficina</v>
          </cell>
          <cell r="I111">
            <v>-47285.54</v>
          </cell>
          <cell r="K111">
            <v>2273.85</v>
          </cell>
          <cell r="L111">
            <v>-49559.39</v>
          </cell>
        </row>
        <row r="112">
          <cell r="B112" t="str">
            <v>12205000 - Depreciación - Mobiliario para bodegas</v>
          </cell>
          <cell r="C112">
            <v>-25597</v>
          </cell>
          <cell r="E112">
            <v>4460.13</v>
          </cell>
          <cell r="F112">
            <v>-30057.13</v>
          </cell>
          <cell r="H112" t="str">
            <v>12205000 - Depreciación - Mobiliario para bodegas</v>
          </cell>
          <cell r="I112">
            <v>-30057.13</v>
          </cell>
          <cell r="K112">
            <v>4460.13</v>
          </cell>
          <cell r="L112">
            <v>-34517.26</v>
          </cell>
        </row>
        <row r="113">
          <cell r="B113" t="str">
            <v>12207000 - Amortización - Inversión en remodelación</v>
          </cell>
          <cell r="C113">
            <v>-220843.4</v>
          </cell>
          <cell r="E113">
            <v>12524.31</v>
          </cell>
          <cell r="F113">
            <v>-233367.71</v>
          </cell>
          <cell r="H113" t="str">
            <v>12207000 - Amortización - Inversión en remodelación</v>
          </cell>
          <cell r="I113">
            <v>-233367.71</v>
          </cell>
          <cell r="K113">
            <v>12524.31</v>
          </cell>
          <cell r="L113">
            <v>-245892.02</v>
          </cell>
        </row>
        <row r="114">
          <cell r="C114" t="str">
            <v>__________________</v>
          </cell>
          <cell r="D114" t="str">
            <v>__________________</v>
          </cell>
          <cell r="E114" t="str">
            <v>__________________</v>
          </cell>
          <cell r="F114" t="str">
            <v>__________________</v>
          </cell>
          <cell r="I114" t="str">
            <v>__________________</v>
          </cell>
          <cell r="J114" t="str">
            <v>__________________</v>
          </cell>
          <cell r="K114" t="str">
            <v>__________________</v>
          </cell>
          <cell r="L114" t="str">
            <v>__________________</v>
          </cell>
        </row>
        <row r="115">
          <cell r="B115" t="str">
            <v>Total 12200000 - Depreciación y Amortización</v>
          </cell>
          <cell r="C115">
            <v>-1806792.56</v>
          </cell>
          <cell r="E115">
            <v>28556.39</v>
          </cell>
          <cell r="F115">
            <v>-1835348.95</v>
          </cell>
          <cell r="H115" t="str">
            <v>Total 12200000 - Depreciación y Amortización</v>
          </cell>
          <cell r="I115">
            <v>-1835348.95</v>
          </cell>
          <cell r="K115">
            <v>28556.39</v>
          </cell>
          <cell r="L115">
            <v>-1863905.34</v>
          </cell>
        </row>
        <row r="117">
          <cell r="C117" t="str">
            <v>__________________</v>
          </cell>
          <cell r="D117" t="str">
            <v>__________________</v>
          </cell>
          <cell r="E117" t="str">
            <v>__________________</v>
          </cell>
          <cell r="F117" t="str">
            <v>__________________</v>
          </cell>
          <cell r="I117" t="str">
            <v>__________________</v>
          </cell>
          <cell r="J117" t="str">
            <v>__________________</v>
          </cell>
          <cell r="K117" t="str">
            <v>__________________</v>
          </cell>
          <cell r="L117" t="str">
            <v>__________________</v>
          </cell>
        </row>
        <row r="118">
          <cell r="B118" t="str">
            <v>Total 12000000 - Activo Fijo</v>
          </cell>
          <cell r="C118">
            <v>2282453.08</v>
          </cell>
          <cell r="D118">
            <v>373725.86</v>
          </cell>
          <cell r="E118">
            <v>28556.39</v>
          </cell>
          <cell r="F118">
            <v>2627622.5499999998</v>
          </cell>
          <cell r="H118" t="str">
            <v>Total 12000000 - Activo Fijo</v>
          </cell>
          <cell r="I118">
            <v>2627622.5499999998</v>
          </cell>
          <cell r="K118">
            <v>28556.39</v>
          </cell>
          <cell r="L118">
            <v>2599066.16</v>
          </cell>
        </row>
        <row r="120">
          <cell r="B120" t="str">
            <v>13000000 - Activo Diferido</v>
          </cell>
          <cell r="H120" t="str">
            <v>13000000 - Activo Diferido</v>
          </cell>
        </row>
        <row r="122">
          <cell r="B122" t="str">
            <v>13100000 - Activo Diferido</v>
          </cell>
          <cell r="H122" t="str">
            <v>13100000 - Activo Diferido</v>
          </cell>
        </row>
        <row r="124">
          <cell r="B124" t="str">
            <v>13102000 - Impuestos pagados por anticipado</v>
          </cell>
          <cell r="H124" t="str">
            <v>13102000 - Impuestos pagados por anticipado</v>
          </cell>
        </row>
        <row r="126">
          <cell r="B126" t="str">
            <v>13102001 - ISR - Pagos Provisionales</v>
          </cell>
          <cell r="C126">
            <v>1927338</v>
          </cell>
          <cell r="F126">
            <v>1927338</v>
          </cell>
          <cell r="H126" t="str">
            <v>13102001 - ISR - Pagos Provisionales</v>
          </cell>
          <cell r="I126">
            <v>1927338</v>
          </cell>
          <cell r="L126">
            <v>1927338</v>
          </cell>
        </row>
        <row r="127">
          <cell r="B127" t="str">
            <v>13102002 - ISR - Retenido por Bancos</v>
          </cell>
          <cell r="H127" t="str">
            <v>13102002 - ISR - Retenido por Bancos</v>
          </cell>
        </row>
        <row r="128">
          <cell r="B128" t="str">
            <v>13102003 - ISR - Saldo a Favor</v>
          </cell>
          <cell r="H128" t="str">
            <v>13102003 - ISR - Saldo a Favor</v>
          </cell>
        </row>
        <row r="129">
          <cell r="B129" t="str">
            <v>13102004 - IDE - 2% Retenido por Bancos</v>
          </cell>
          <cell r="H129" t="str">
            <v>13102004 - IDE - 2% Retenido por Bancos</v>
          </cell>
        </row>
        <row r="130">
          <cell r="B130" t="str">
            <v>13102005 - IETU - Pagos Provisionales</v>
          </cell>
          <cell r="H130" t="str">
            <v>13102005 - IETU - Pagos Provisionales</v>
          </cell>
        </row>
        <row r="131">
          <cell r="B131" t="str">
            <v>13102006 - Impuestos pagados en exceso</v>
          </cell>
          <cell r="H131" t="str">
            <v>13102006 - Impuestos pagados en exceso</v>
          </cell>
        </row>
        <row r="132">
          <cell r="C132" t="str">
            <v>__________________</v>
          </cell>
          <cell r="D132" t="str">
            <v>__________________</v>
          </cell>
          <cell r="E132" t="str">
            <v>__________________</v>
          </cell>
          <cell r="F132" t="str">
            <v>__________________</v>
          </cell>
          <cell r="I132" t="str">
            <v>__________________</v>
          </cell>
          <cell r="J132" t="str">
            <v>__________________</v>
          </cell>
          <cell r="K132" t="str">
            <v>__________________</v>
          </cell>
          <cell r="L132" t="str">
            <v>__________________</v>
          </cell>
        </row>
        <row r="133">
          <cell r="B133" t="str">
            <v>Total 13102000 - Impuestos pagados por anticipado</v>
          </cell>
          <cell r="C133">
            <v>1927338</v>
          </cell>
          <cell r="F133">
            <v>1927338</v>
          </cell>
          <cell r="H133" t="str">
            <v>Total 13102000 - Impuestos pagados por anticipado</v>
          </cell>
          <cell r="I133">
            <v>1927338</v>
          </cell>
          <cell r="L133">
            <v>1927338</v>
          </cell>
        </row>
        <row r="135">
          <cell r="B135" t="str">
            <v>13105000 - IVA por Acreditar</v>
          </cell>
          <cell r="H135" t="str">
            <v>13105000 - IVA por Acreditar</v>
          </cell>
        </row>
        <row r="137">
          <cell r="B137" t="str">
            <v>11502001 - IVA - por Acreditar/Provisionado/Pagar</v>
          </cell>
          <cell r="C137">
            <v>719.53</v>
          </cell>
          <cell r="F137">
            <v>719.53</v>
          </cell>
          <cell r="H137" t="str">
            <v>11502001 - IVA - por Acreditar/Provisionado/Pagar</v>
          </cell>
          <cell r="I137">
            <v>719.53</v>
          </cell>
          <cell r="L137">
            <v>719.53</v>
          </cell>
        </row>
        <row r="138">
          <cell r="B138" t="str">
            <v>11502011 - IVA - por Acreditar/Provisionado/Pagar 2010</v>
          </cell>
          <cell r="C138">
            <v>543089.79</v>
          </cell>
          <cell r="D138">
            <v>342363.98</v>
          </cell>
          <cell r="E138">
            <v>313192.12</v>
          </cell>
          <cell r="F138">
            <v>572261.65</v>
          </cell>
          <cell r="H138" t="str">
            <v>11502011 - IVA - por Acreditar/Provisionado/Pagar 2010</v>
          </cell>
          <cell r="I138">
            <v>574789.65</v>
          </cell>
          <cell r="J138">
            <v>304569.95</v>
          </cell>
          <cell r="K138">
            <v>193668.94</v>
          </cell>
          <cell r="L138">
            <v>685690.66</v>
          </cell>
        </row>
        <row r="139">
          <cell r="C139" t="str">
            <v>__________________</v>
          </cell>
          <cell r="D139" t="str">
            <v>__________________</v>
          </cell>
          <cell r="E139" t="str">
            <v>__________________</v>
          </cell>
          <cell r="F139" t="str">
            <v>__________________</v>
          </cell>
          <cell r="I139" t="str">
            <v>__________________</v>
          </cell>
          <cell r="J139" t="str">
            <v>__________________</v>
          </cell>
          <cell r="K139" t="str">
            <v>__________________</v>
          </cell>
          <cell r="L139" t="str">
            <v>__________________</v>
          </cell>
        </row>
        <row r="140">
          <cell r="B140" t="str">
            <v>Total 13105000 - IVA por Acreditar</v>
          </cell>
          <cell r="C140">
            <v>543809.31999999995</v>
          </cell>
          <cell r="D140">
            <v>342363.98</v>
          </cell>
          <cell r="E140">
            <v>313192.12</v>
          </cell>
          <cell r="F140">
            <v>572981.18000000005</v>
          </cell>
          <cell r="H140" t="str">
            <v>Total 13105000 - IVA por Acreditar</v>
          </cell>
          <cell r="I140">
            <v>575509.18000000005</v>
          </cell>
          <cell r="J140">
            <v>304569.95</v>
          </cell>
          <cell r="K140">
            <v>193668.94</v>
          </cell>
          <cell r="L140">
            <v>686410.19</v>
          </cell>
        </row>
        <row r="142">
          <cell r="B142" t="str">
            <v>13103000 - Depósitos en Garantía</v>
          </cell>
          <cell r="H142" t="str">
            <v>13103000 - Depósitos en Garantía</v>
          </cell>
        </row>
        <row r="144">
          <cell r="B144" t="str">
            <v>13103001 - Depósito en Garantía - Bienes Inmuebles</v>
          </cell>
          <cell r="C144">
            <v>783817.54</v>
          </cell>
          <cell r="F144">
            <v>783817.54</v>
          </cell>
          <cell r="H144" t="str">
            <v>13103001 - Depósito en Garantía - Bienes Inmuebles</v>
          </cell>
          <cell r="I144">
            <v>783817.54</v>
          </cell>
          <cell r="L144">
            <v>783817.54</v>
          </cell>
        </row>
        <row r="145">
          <cell r="B145" t="str">
            <v>13103002 - Depósito en Garantía</v>
          </cell>
          <cell r="H145" t="str">
            <v>13103002 - Depósito en Garantía</v>
          </cell>
        </row>
        <row r="146">
          <cell r="C146" t="str">
            <v>__________________</v>
          </cell>
          <cell r="D146" t="str">
            <v>__________________</v>
          </cell>
          <cell r="E146" t="str">
            <v>__________________</v>
          </cell>
          <cell r="F146" t="str">
            <v>__________________</v>
          </cell>
          <cell r="I146" t="str">
            <v>__________________</v>
          </cell>
          <cell r="J146" t="str">
            <v>__________________</v>
          </cell>
          <cell r="K146" t="str">
            <v>__________________</v>
          </cell>
          <cell r="L146" t="str">
            <v>__________________</v>
          </cell>
        </row>
        <row r="147">
          <cell r="B147" t="str">
            <v>Total 13103000 - Depósitos en Garantía</v>
          </cell>
          <cell r="C147">
            <v>783817.54</v>
          </cell>
          <cell r="F147">
            <v>783817.54</v>
          </cell>
          <cell r="H147" t="str">
            <v>Total 13103000 - Depósitos en Garantía</v>
          </cell>
          <cell r="I147">
            <v>783817.54</v>
          </cell>
          <cell r="L147">
            <v>783817.54</v>
          </cell>
        </row>
        <row r="149">
          <cell r="B149" t="str">
            <v>13104000 - Cuentas de Orden - Activo Diferido</v>
          </cell>
          <cell r="H149" t="str">
            <v>13104000 - Cuentas de Orden - Activo Diferido</v>
          </cell>
        </row>
        <row r="151">
          <cell r="B151" t="str">
            <v>13104001 - Cuenta de Orden - MN Pesos</v>
          </cell>
          <cell r="C151">
            <v>71322.95</v>
          </cell>
          <cell r="D151">
            <v>950238.91</v>
          </cell>
          <cell r="E151">
            <v>697238.91</v>
          </cell>
          <cell r="F151">
            <v>324322.95</v>
          </cell>
          <cell r="H151" t="str">
            <v>13104001 - Cuenta de Orden - MN Pesos</v>
          </cell>
          <cell r="I151">
            <v>324322.95</v>
          </cell>
          <cell r="J151">
            <v>2165269.87</v>
          </cell>
          <cell r="K151">
            <v>2435369.2000000002</v>
          </cell>
          <cell r="L151">
            <v>54223.62</v>
          </cell>
        </row>
        <row r="152">
          <cell r="B152" t="str">
            <v>13104002 - Cuenta de Orden - USD Dólares Americanos</v>
          </cell>
          <cell r="C152">
            <v>4843.95</v>
          </cell>
          <cell r="D152">
            <v>62437.78</v>
          </cell>
          <cell r="E152">
            <v>63509.69</v>
          </cell>
          <cell r="F152">
            <v>3772.04</v>
          </cell>
          <cell r="H152" t="str">
            <v>13104002 - Cuenta de Orden - USD Dólares Americanos</v>
          </cell>
          <cell r="I152">
            <v>3772.04</v>
          </cell>
          <cell r="J152">
            <v>-2758.68</v>
          </cell>
          <cell r="K152">
            <v>8887.35</v>
          </cell>
          <cell r="L152">
            <v>-7873.99</v>
          </cell>
        </row>
        <row r="153">
          <cell r="B153" t="str">
            <v>13104003 - Cuenta de Orden - EUR Euros</v>
          </cell>
          <cell r="C153">
            <v>-11420.6</v>
          </cell>
          <cell r="F153">
            <v>-11420.6</v>
          </cell>
          <cell r="H153" t="str">
            <v>13104003 - Cuenta de Orden - EUR Euros</v>
          </cell>
          <cell r="I153">
            <v>-11420.6</v>
          </cell>
          <cell r="L153">
            <v>-11420.6</v>
          </cell>
        </row>
        <row r="154">
          <cell r="B154" t="str">
            <v>13104005 - Cuenta de Orden - GBP Libras Esterlinas</v>
          </cell>
          <cell r="C154">
            <v>20708.95</v>
          </cell>
          <cell r="F154">
            <v>20708.95</v>
          </cell>
          <cell r="H154" t="str">
            <v>13104005 - Cuenta de Orden - GBP Libras Esterlinas</v>
          </cell>
          <cell r="I154">
            <v>20708.95</v>
          </cell>
          <cell r="L154">
            <v>20708.95</v>
          </cell>
        </row>
        <row r="155">
          <cell r="B155" t="str">
            <v>13104004 - CANCELADA Cuenta de orden - GBP libras esterlinas</v>
          </cell>
          <cell r="H155" t="str">
            <v>13104004 - CANCELADA Cuenta de orden - GBP libras esterlinas</v>
          </cell>
        </row>
        <row r="156">
          <cell r="C156" t="str">
            <v>__________________</v>
          </cell>
          <cell r="D156" t="str">
            <v>__________________</v>
          </cell>
          <cell r="E156" t="str">
            <v>__________________</v>
          </cell>
          <cell r="F156" t="str">
            <v>__________________</v>
          </cell>
          <cell r="I156" t="str">
            <v>__________________</v>
          </cell>
          <cell r="J156" t="str">
            <v>__________________</v>
          </cell>
          <cell r="K156" t="str">
            <v>__________________</v>
          </cell>
          <cell r="L156" t="str">
            <v>__________________</v>
          </cell>
        </row>
        <row r="157">
          <cell r="B157" t="str">
            <v>Total 13104000 - Cuentas de Orden - Activo Diferido</v>
          </cell>
          <cell r="C157">
            <v>85455.25</v>
          </cell>
          <cell r="D157">
            <v>1012676.69</v>
          </cell>
          <cell r="E157">
            <v>760748.6</v>
          </cell>
          <cell r="F157">
            <v>337383.34</v>
          </cell>
          <cell r="H157" t="str">
            <v>Total 13104000 - Cuentas de Orden - Activo Diferido</v>
          </cell>
          <cell r="I157">
            <v>337383.34</v>
          </cell>
          <cell r="J157">
            <v>2162511.19</v>
          </cell>
          <cell r="K157">
            <v>2444256.5499999998</v>
          </cell>
          <cell r="L157">
            <v>55637.98</v>
          </cell>
        </row>
        <row r="159">
          <cell r="C159" t="str">
            <v>__________________</v>
          </cell>
          <cell r="D159" t="str">
            <v>__________________</v>
          </cell>
          <cell r="E159" t="str">
            <v>__________________</v>
          </cell>
          <cell r="F159" t="str">
            <v>__________________</v>
          </cell>
          <cell r="I159" t="str">
            <v>__________________</v>
          </cell>
          <cell r="J159" t="str">
            <v>__________________</v>
          </cell>
          <cell r="K159" t="str">
            <v>__________________</v>
          </cell>
          <cell r="L159" t="str">
            <v>__________________</v>
          </cell>
        </row>
        <row r="160">
          <cell r="B160" t="str">
            <v>Total 13100000 - Activo Diferido</v>
          </cell>
          <cell r="C160">
            <v>3340420.11</v>
          </cell>
          <cell r="D160">
            <v>1355040.67</v>
          </cell>
          <cell r="E160">
            <v>1073940.72</v>
          </cell>
          <cell r="F160">
            <v>3621520.06</v>
          </cell>
          <cell r="H160" t="str">
            <v>Total 13100000 - Activo Diferido</v>
          </cell>
          <cell r="I160">
            <v>3624048.06</v>
          </cell>
          <cell r="J160">
            <v>2467081.14</v>
          </cell>
          <cell r="K160">
            <v>2637925.4900000002</v>
          </cell>
          <cell r="L160">
            <v>3453203.71</v>
          </cell>
        </row>
        <row r="162">
          <cell r="C162" t="str">
            <v>__________________</v>
          </cell>
          <cell r="D162" t="str">
            <v>__________________</v>
          </cell>
          <cell r="E162" t="str">
            <v>__________________</v>
          </cell>
          <cell r="F162" t="str">
            <v>__________________</v>
          </cell>
          <cell r="I162" t="str">
            <v>__________________</v>
          </cell>
          <cell r="J162" t="str">
            <v>__________________</v>
          </cell>
          <cell r="K162" t="str">
            <v>__________________</v>
          </cell>
          <cell r="L162" t="str">
            <v>__________________</v>
          </cell>
        </row>
        <row r="163">
          <cell r="B163" t="str">
            <v>Total 13000000 - Activo Diferido</v>
          </cell>
          <cell r="C163">
            <v>3340420.11</v>
          </cell>
          <cell r="D163">
            <v>1355040.67</v>
          </cell>
          <cell r="E163">
            <v>1073940.72</v>
          </cell>
          <cell r="F163">
            <v>3621520.06</v>
          </cell>
          <cell r="H163" t="str">
            <v>Total 13000000 - Activo Diferido</v>
          </cell>
          <cell r="I163">
            <v>3624048.06</v>
          </cell>
          <cell r="J163">
            <v>2467081.14</v>
          </cell>
          <cell r="K163">
            <v>2637925.4900000002</v>
          </cell>
          <cell r="L163">
            <v>3453203.71</v>
          </cell>
        </row>
        <row r="165">
          <cell r="B165" t="str">
            <v>14000000 - Inversiones</v>
          </cell>
          <cell r="H165" t="str">
            <v>14000000 - Inversiones</v>
          </cell>
        </row>
        <row r="167">
          <cell r="B167" t="str">
            <v>14100000 - Inversiones Permanentes</v>
          </cell>
          <cell r="H167" t="str">
            <v>14100000 - Inversiones Permanentes</v>
          </cell>
        </row>
        <row r="169">
          <cell r="B169" t="str">
            <v>14101000 - dB audio CO</v>
          </cell>
          <cell r="H169" t="str">
            <v>14101000 - dB audio CO</v>
          </cell>
        </row>
        <row r="170">
          <cell r="C170" t="str">
            <v>__________________</v>
          </cell>
          <cell r="D170" t="str">
            <v>__________________</v>
          </cell>
          <cell r="E170" t="str">
            <v>__________________</v>
          </cell>
          <cell r="F170" t="str">
            <v>__________________</v>
          </cell>
          <cell r="I170" t="str">
            <v>__________________</v>
          </cell>
          <cell r="J170" t="str">
            <v>__________________</v>
          </cell>
          <cell r="K170" t="str">
            <v>__________________</v>
          </cell>
          <cell r="L170" t="str">
            <v>__________________</v>
          </cell>
        </row>
        <row r="171">
          <cell r="B171" t="str">
            <v>Total 14100000 - Inversiones Permanentes</v>
          </cell>
          <cell r="H171" t="str">
            <v>Total 14100000 - Inversiones Permanentes</v>
          </cell>
        </row>
        <row r="172">
          <cell r="C172" t="str">
            <v>__________________</v>
          </cell>
          <cell r="D172" t="str">
            <v>__________________</v>
          </cell>
          <cell r="E172" t="str">
            <v>__________________</v>
          </cell>
          <cell r="F172" t="str">
            <v>__________________</v>
          </cell>
          <cell r="I172" t="str">
            <v>__________________</v>
          </cell>
          <cell r="J172" t="str">
            <v>__________________</v>
          </cell>
          <cell r="K172" t="str">
            <v>__________________</v>
          </cell>
          <cell r="L172" t="str">
            <v>__________________</v>
          </cell>
        </row>
        <row r="173">
          <cell r="B173" t="str">
            <v>Total 14000000 - Inversiones</v>
          </cell>
          <cell r="H173" t="str">
            <v>Total 14000000 - Inversiones</v>
          </cell>
        </row>
        <row r="174">
          <cell r="C174" t="str">
            <v>__________________</v>
          </cell>
          <cell r="D174" t="str">
            <v>__________________</v>
          </cell>
          <cell r="E174" t="str">
            <v>__________________</v>
          </cell>
          <cell r="F174" t="str">
            <v>__________________</v>
          </cell>
          <cell r="I174" t="str">
            <v>__________________</v>
          </cell>
          <cell r="J174" t="str">
            <v>__________________</v>
          </cell>
          <cell r="K174" t="str">
            <v>__________________</v>
          </cell>
          <cell r="L174" t="str">
            <v>__________________</v>
          </cell>
        </row>
        <row r="175">
          <cell r="B175" t="str">
            <v>Total Activos</v>
          </cell>
          <cell r="C175">
            <v>34334604.450000003</v>
          </cell>
          <cell r="D175">
            <v>32262826.309999999</v>
          </cell>
          <cell r="E175">
            <v>28330804.280000001</v>
          </cell>
          <cell r="F175">
            <v>38266626.479999997</v>
          </cell>
          <cell r="H175" t="str">
            <v>Total Activos</v>
          </cell>
          <cell r="I175">
            <v>37203724.090000004</v>
          </cell>
          <cell r="J175">
            <v>30269270.850000001</v>
          </cell>
          <cell r="K175">
            <v>31119692.710000001</v>
          </cell>
          <cell r="L175">
            <v>36353302.229999997</v>
          </cell>
        </row>
        <row r="177">
          <cell r="B177" t="str">
            <v>Pasivos</v>
          </cell>
          <cell r="H177" t="str">
            <v>Pasivos</v>
          </cell>
        </row>
        <row r="179">
          <cell r="B179" t="str">
            <v>21000000 - Pasivo Circulante</v>
          </cell>
          <cell r="H179" t="str">
            <v>21000000 - Pasivo Circulante</v>
          </cell>
        </row>
        <row r="181">
          <cell r="B181" t="str">
            <v>21100000 - Cuentas por pagar</v>
          </cell>
          <cell r="H181" t="str">
            <v>21100000 - Cuentas por pagar</v>
          </cell>
        </row>
        <row r="183">
          <cell r="B183" t="str">
            <v>21101000 - Proveedores - Nacionales de Equipo</v>
          </cell>
          <cell r="C183">
            <v>542</v>
          </cell>
          <cell r="D183">
            <v>850</v>
          </cell>
          <cell r="F183">
            <v>1392</v>
          </cell>
          <cell r="H183" t="str">
            <v>21101000 - Proveedores - Nacionales de Equipo</v>
          </cell>
          <cell r="I183">
            <v>1392</v>
          </cell>
          <cell r="L183">
            <v>1392</v>
          </cell>
        </row>
        <row r="184">
          <cell r="B184" t="str">
            <v>21102000 - Proveedores - Extranjeros de Equipo</v>
          </cell>
          <cell r="C184">
            <v>-6734763.2999999998</v>
          </cell>
          <cell r="D184">
            <v>1376291.12</v>
          </cell>
          <cell r="E184">
            <v>4590626.8600000003</v>
          </cell>
          <cell r="F184">
            <v>-9949099.0399999991</v>
          </cell>
          <cell r="H184" t="str">
            <v>21102000 - Proveedores - Extranjeros de Equipo</v>
          </cell>
          <cell r="I184">
            <v>-9958370.1400000006</v>
          </cell>
          <cell r="J184">
            <v>2552601.83</v>
          </cell>
          <cell r="K184">
            <v>2971417.67</v>
          </cell>
          <cell r="L184">
            <v>-10377185.98</v>
          </cell>
        </row>
        <row r="185">
          <cell r="B185" t="str">
            <v>21103000 - Acreedores</v>
          </cell>
          <cell r="H185" t="str">
            <v>21103000 - Acreedores</v>
          </cell>
        </row>
        <row r="187">
          <cell r="B187" t="str">
            <v>21103001 - Proveedores - Bienes y Servicios en Gral.</v>
          </cell>
          <cell r="C187">
            <v>-4603890.55</v>
          </cell>
          <cell r="D187">
            <v>2729460.93</v>
          </cell>
          <cell r="E187">
            <v>2900599.18</v>
          </cell>
          <cell r="F187">
            <v>-4775028.8</v>
          </cell>
          <cell r="H187" t="str">
            <v>21103001 - Proveedores - Bienes y Servicios en Gral.</v>
          </cell>
          <cell r="I187">
            <v>-4783712.72</v>
          </cell>
          <cell r="J187">
            <v>2172708.08</v>
          </cell>
          <cell r="K187">
            <v>2979550.64</v>
          </cell>
          <cell r="L187">
            <v>-5590555.2800000003</v>
          </cell>
        </row>
        <row r="188">
          <cell r="C188" t="str">
            <v>__________________</v>
          </cell>
          <cell r="D188" t="str">
            <v>__________________</v>
          </cell>
          <cell r="E188" t="str">
            <v>__________________</v>
          </cell>
          <cell r="F188" t="str">
            <v>__________________</v>
          </cell>
          <cell r="I188" t="str">
            <v>__________________</v>
          </cell>
          <cell r="J188" t="str">
            <v>__________________</v>
          </cell>
          <cell r="K188" t="str">
            <v>__________________</v>
          </cell>
          <cell r="L188" t="str">
            <v>__________________</v>
          </cell>
        </row>
        <row r="189">
          <cell r="B189" t="str">
            <v>Total 21103000 - Acreedores</v>
          </cell>
          <cell r="C189">
            <v>-4603890.55</v>
          </cell>
          <cell r="D189">
            <v>2729460.93</v>
          </cell>
          <cell r="E189">
            <v>2900599.18</v>
          </cell>
          <cell r="F189">
            <v>-4775028.8</v>
          </cell>
          <cell r="H189" t="str">
            <v>Total 21103000 - Acreedores</v>
          </cell>
          <cell r="I189">
            <v>-4783712.72</v>
          </cell>
          <cell r="J189">
            <v>2172708.08</v>
          </cell>
          <cell r="K189">
            <v>2979550.64</v>
          </cell>
          <cell r="L189">
            <v>-5590555.2800000003</v>
          </cell>
        </row>
        <row r="191">
          <cell r="B191" t="str">
            <v>21104000 - Tarjetas Corporativas</v>
          </cell>
          <cell r="H191" t="str">
            <v>21104000 - Tarjetas Corporativas</v>
          </cell>
        </row>
        <row r="193">
          <cell r="B193" t="str">
            <v>21104019 - Corporativas AMEX</v>
          </cell>
          <cell r="C193">
            <v>-56364.63</v>
          </cell>
          <cell r="D193">
            <v>261230.41</v>
          </cell>
          <cell r="E193">
            <v>288589.09000000003</v>
          </cell>
          <cell r="F193">
            <v>-83723.31</v>
          </cell>
          <cell r="H193" t="str">
            <v>21104019 - Corporativas AMEX</v>
          </cell>
          <cell r="I193">
            <v>-83723.31</v>
          </cell>
          <cell r="J193">
            <v>8662.33</v>
          </cell>
          <cell r="K193">
            <v>172621.95</v>
          </cell>
          <cell r="L193">
            <v>-247682.93</v>
          </cell>
        </row>
        <row r="194">
          <cell r="B194" t="str">
            <v>21104020 - Gasolinas AMEX</v>
          </cell>
          <cell r="H194" t="str">
            <v>21104020 - Gasolinas AMEX</v>
          </cell>
        </row>
        <row r="195">
          <cell r="B195" t="str">
            <v>21104003 - Tarjeta Corporativa - AMEX JAMB 31006</v>
          </cell>
          <cell r="H195" t="str">
            <v>21104003 - Tarjeta Corporativa - AMEX JAMB 31006</v>
          </cell>
        </row>
        <row r="196">
          <cell r="B196" t="str">
            <v>21104004 - Tarjeta Corporativa - AMEX JDI 31000</v>
          </cell>
          <cell r="H196" t="str">
            <v>21104004 - Tarjeta Corporativa - AMEX JDI 31000</v>
          </cell>
        </row>
        <row r="197">
          <cell r="B197" t="str">
            <v>21104013 - Tarjeta Corporativa - AMEX SMB 22002</v>
          </cell>
          <cell r="H197" t="str">
            <v>21104013 - Tarjeta Corporativa - AMEX SMB 22002</v>
          </cell>
        </row>
        <row r="198">
          <cell r="B198" t="str">
            <v>21104015 - Tarjeta Corporativa - AMEX SGR 11005</v>
          </cell>
          <cell r="H198" t="str">
            <v>21104015 - Tarjeta Corporativa - AMEX SGR 11005</v>
          </cell>
        </row>
        <row r="199">
          <cell r="B199" t="str">
            <v>21104016 - Tarjeta Corporativa - AMEX PUG 21009</v>
          </cell>
          <cell r="H199" t="str">
            <v>21104016 - Tarjeta Corporativa - AMEX PUG 21009</v>
          </cell>
        </row>
        <row r="200">
          <cell r="B200" t="str">
            <v>21104018 - Tarjeta Corporativa - AMEX EMC</v>
          </cell>
          <cell r="H200" t="str">
            <v>21104018 - Tarjeta Corporativa - AMEX EMC</v>
          </cell>
        </row>
        <row r="201">
          <cell r="B201" t="str">
            <v>21104005 - Tarjeta Crédito - Banamex 3889</v>
          </cell>
          <cell r="H201" t="str">
            <v>21104005 - Tarjeta Crédito - Banamex 3889</v>
          </cell>
        </row>
        <row r="202">
          <cell r="B202" t="str">
            <v>21104006 - Tarjeta Crédito - Banamex 5384</v>
          </cell>
          <cell r="H202" t="str">
            <v>21104006 - Tarjeta Crédito - Banamex 5384</v>
          </cell>
        </row>
        <row r="203">
          <cell r="B203" t="str">
            <v>21104012 - Tarjeta Crédito - City Bank 3121</v>
          </cell>
          <cell r="H203" t="str">
            <v>21104012 - Tarjeta Crédito - City Bank 3121</v>
          </cell>
        </row>
        <row r="204">
          <cell r="B204" t="str">
            <v>21104007 - Tarjeta de Negocios - BBVA Bancomer</v>
          </cell>
          <cell r="C204">
            <v>-865098.45</v>
          </cell>
          <cell r="D204">
            <v>119791.89</v>
          </cell>
          <cell r="E204">
            <v>50000</v>
          </cell>
          <cell r="F204">
            <v>-795306.56</v>
          </cell>
          <cell r="H204" t="str">
            <v>21104007 - Tarjeta de Negocios - BBVA Bancomer</v>
          </cell>
          <cell r="I204">
            <v>-1015270.53</v>
          </cell>
          <cell r="J204">
            <v>701782.65</v>
          </cell>
          <cell r="K204">
            <v>769826.59</v>
          </cell>
          <cell r="L204">
            <v>-1083314.47</v>
          </cell>
        </row>
        <row r="205">
          <cell r="B205" t="str">
            <v>21104008 - Tarjeta de Negocios - Santander</v>
          </cell>
          <cell r="C205">
            <v>3000</v>
          </cell>
          <cell r="F205">
            <v>3000</v>
          </cell>
          <cell r="H205" t="str">
            <v>21104008 - Tarjeta de Negocios - Santander</v>
          </cell>
          <cell r="I205">
            <v>3000</v>
          </cell>
          <cell r="L205">
            <v>3000</v>
          </cell>
        </row>
        <row r="206">
          <cell r="B206" t="str">
            <v>21104009 - Tarjeta Gasolina - AMEX JAMB</v>
          </cell>
          <cell r="H206" t="str">
            <v>21104009 - Tarjeta Gasolina - AMEX JAMB</v>
          </cell>
        </row>
        <row r="207">
          <cell r="B207" t="str">
            <v>21104010 - Tarjeta Gasolina - AMEX JDI</v>
          </cell>
          <cell r="H207" t="str">
            <v>21104010 - Tarjeta Gasolina - AMEX JDI</v>
          </cell>
        </row>
        <row r="208">
          <cell r="B208" t="str">
            <v>21104011 - Tarjeta Gasolina - AMEX PUG</v>
          </cell>
          <cell r="H208" t="str">
            <v>21104011 - Tarjeta Gasolina - AMEX PUG</v>
          </cell>
        </row>
        <row r="209">
          <cell r="B209" t="str">
            <v>21104014 - Tarjeta Gasolina - AMEX SMB</v>
          </cell>
          <cell r="H209" t="str">
            <v>21104014 - Tarjeta Gasolina - AMEX SMB</v>
          </cell>
        </row>
        <row r="210">
          <cell r="B210" t="str">
            <v>21104017 - Tarjeta Gasolina - AMEX MVF</v>
          </cell>
          <cell r="H210" t="str">
            <v>21104017 - Tarjeta Gasolina - AMEX MVF</v>
          </cell>
        </row>
        <row r="211">
          <cell r="B211" t="str">
            <v>21104001 - X CANCELADA - Tarjeta de Negocios - BBVA Bancomer</v>
          </cell>
          <cell r="H211" t="str">
            <v>21104001 - X CANCELADA - Tarjeta de Negocios - BBVA Bancomer</v>
          </cell>
        </row>
        <row r="212">
          <cell r="B212" t="str">
            <v>21104002 - X CANCELADA - Tarjeta de Negocios - Santander</v>
          </cell>
          <cell r="H212" t="str">
            <v>21104002 - X CANCELADA - Tarjeta de Negocios - Santander</v>
          </cell>
        </row>
        <row r="213">
          <cell r="C213" t="str">
            <v>__________________</v>
          </cell>
          <cell r="D213" t="str">
            <v>__________________</v>
          </cell>
          <cell r="E213" t="str">
            <v>__________________</v>
          </cell>
          <cell r="F213" t="str">
            <v>__________________</v>
          </cell>
          <cell r="I213" t="str">
            <v>__________________</v>
          </cell>
          <cell r="J213" t="str">
            <v>__________________</v>
          </cell>
          <cell r="K213" t="str">
            <v>__________________</v>
          </cell>
          <cell r="L213" t="str">
            <v>__________________</v>
          </cell>
        </row>
        <row r="214">
          <cell r="B214" t="str">
            <v>Total 21104000 - Tarjetas Corporativas</v>
          </cell>
          <cell r="C214">
            <v>-918463.08</v>
          </cell>
          <cell r="D214">
            <v>381022.3</v>
          </cell>
          <cell r="E214">
            <v>338589.09</v>
          </cell>
          <cell r="F214">
            <v>-876029.87</v>
          </cell>
          <cell r="H214" t="str">
            <v>Total 21104000 - Tarjetas Corporativas</v>
          </cell>
          <cell r="I214">
            <v>-1095993.8400000001</v>
          </cell>
          <cell r="J214">
            <v>710444.98</v>
          </cell>
          <cell r="K214">
            <v>942448.54</v>
          </cell>
          <cell r="L214">
            <v>-1327997.3999999999</v>
          </cell>
        </row>
        <row r="216">
          <cell r="B216" t="str">
            <v>21105000 - Créditos Bancarios a Largo Plazo - Porción a Corto Plazo</v>
          </cell>
          <cell r="H216" t="str">
            <v>21105000 - Créditos Bancarios a Largo Plazo - Porción a Corto Plazo</v>
          </cell>
        </row>
        <row r="217">
          <cell r="B217" t="str">
            <v>21106000 - Pagarés de Personas Físicas - Pasivos a Corto Plazo</v>
          </cell>
          <cell r="H217" t="str">
            <v>21106000 - Pagarés de Personas Físicas - Pasivos a Corto Plazo</v>
          </cell>
        </row>
        <row r="218">
          <cell r="B218" t="str">
            <v>21107000 - Dividendos por Pagar - Pasivos a Corto Plazo</v>
          </cell>
          <cell r="D218">
            <v>223467.53</v>
          </cell>
          <cell r="E218">
            <v>223467.53</v>
          </cell>
          <cell r="H218" t="str">
            <v>21107000 - Dividendos por Pagar - Pasivos a Corto Plazo</v>
          </cell>
          <cell r="J218">
            <v>137585.18</v>
          </cell>
          <cell r="K218">
            <v>137585.18</v>
          </cell>
        </row>
        <row r="219">
          <cell r="B219" t="str">
            <v>21108000 - Anticipo - de Clientes</v>
          </cell>
          <cell r="C219">
            <v>-3674119.52</v>
          </cell>
          <cell r="F219">
            <v>-3674119.52</v>
          </cell>
          <cell r="H219" t="str">
            <v>21108000 - Anticipo - de Clientes</v>
          </cell>
          <cell r="I219">
            <v>-3674119.52</v>
          </cell>
          <cell r="J219">
            <v>387931.03</v>
          </cell>
          <cell r="L219">
            <v>-3286188.49</v>
          </cell>
        </row>
        <row r="220">
          <cell r="B220" t="str">
            <v>21110000 - Pago a cuenta - de Clientes</v>
          </cell>
          <cell r="H220" t="str">
            <v>21110000 - Pago a cuenta - de Clientes</v>
          </cell>
        </row>
        <row r="221">
          <cell r="B221" t="str">
            <v>21109000 - Cheques - en Tránsito x Pagar - Pasivo a Corto Plazo</v>
          </cell>
          <cell r="H221" t="str">
            <v>21109000 - Cheques - en Tránsito x Pagar - Pasivo a Corto Plazo</v>
          </cell>
        </row>
        <row r="222">
          <cell r="B222" t="str">
            <v>21111000 - Sueldos x pagar</v>
          </cell>
          <cell r="C222">
            <v>336292.83</v>
          </cell>
          <cell r="D222">
            <v>718281.92</v>
          </cell>
          <cell r="E222">
            <v>1034065.21</v>
          </cell>
          <cell r="F222">
            <v>20509.54</v>
          </cell>
          <cell r="H222" t="str">
            <v>21111000 - Sueldos x pagar</v>
          </cell>
          <cell r="I222">
            <v>20509.54</v>
          </cell>
          <cell r="J222">
            <v>1023301.56</v>
          </cell>
          <cell r="K222">
            <v>955046.63</v>
          </cell>
          <cell r="L222">
            <v>88764.47</v>
          </cell>
        </row>
        <row r="223">
          <cell r="B223" t="str">
            <v>21112000 - Retenciones nomina</v>
          </cell>
          <cell r="C223">
            <v>-16237.38</v>
          </cell>
          <cell r="D223">
            <v>7862.5</v>
          </cell>
          <cell r="E223">
            <v>592.5</v>
          </cell>
          <cell r="F223">
            <v>-8967.3799999999992</v>
          </cell>
          <cell r="H223" t="str">
            <v>21112000 - Retenciones nomina</v>
          </cell>
          <cell r="I223">
            <v>-8967.3799999999992</v>
          </cell>
          <cell r="J223">
            <v>592.5</v>
          </cell>
          <cell r="L223">
            <v>-8374.8799999999992</v>
          </cell>
        </row>
        <row r="224">
          <cell r="C224" t="str">
            <v>__________________</v>
          </cell>
          <cell r="D224" t="str">
            <v>__________________</v>
          </cell>
          <cell r="E224" t="str">
            <v>__________________</v>
          </cell>
          <cell r="F224" t="str">
            <v>__________________</v>
          </cell>
          <cell r="I224" t="str">
            <v>__________________</v>
          </cell>
          <cell r="J224" t="str">
            <v>__________________</v>
          </cell>
          <cell r="K224" t="str">
            <v>__________________</v>
          </cell>
          <cell r="L224" t="str">
            <v>__________________</v>
          </cell>
        </row>
        <row r="225">
          <cell r="B225" t="str">
            <v>Total 21100000 - Cuentas por pagar</v>
          </cell>
          <cell r="C225">
            <v>-15610639</v>
          </cell>
          <cell r="D225">
            <v>5437236.2999999998</v>
          </cell>
          <cell r="E225">
            <v>9087940.3699999992</v>
          </cell>
          <cell r="F225">
            <v>-19261343.07</v>
          </cell>
          <cell r="H225" t="str">
            <v>Total 21100000 - Cuentas por pagar</v>
          </cell>
          <cell r="I225">
            <v>-19499262.059999999</v>
          </cell>
          <cell r="J225">
            <v>6985165.1600000001</v>
          </cell>
          <cell r="K225">
            <v>7986048.6600000001</v>
          </cell>
          <cell r="L225">
            <v>-20500145.559999999</v>
          </cell>
        </row>
        <row r="227">
          <cell r="B227" t="str">
            <v>21200000 - Impuestos por Pagar</v>
          </cell>
          <cell r="H227" t="str">
            <v>21200000 - Impuestos por Pagar</v>
          </cell>
        </row>
        <row r="229">
          <cell r="B229" t="str">
            <v>21202000 - ISR -  por Pagar Anual</v>
          </cell>
          <cell r="H229" t="str">
            <v>21202000 - ISR -  por Pagar Anual</v>
          </cell>
        </row>
        <row r="230">
          <cell r="B230" t="str">
            <v>21203000 - Impuestos - Provisiones</v>
          </cell>
          <cell r="C230">
            <v>-3016</v>
          </cell>
          <cell r="F230">
            <v>-3016</v>
          </cell>
          <cell r="H230" t="str">
            <v>21203000 - Impuestos - Provisiones</v>
          </cell>
          <cell r="I230">
            <v>-3016</v>
          </cell>
          <cell r="L230">
            <v>-3016</v>
          </cell>
        </row>
        <row r="231">
          <cell r="B231" t="str">
            <v>21204000 - ISR - Retención por Honorarios 10%</v>
          </cell>
          <cell r="C231">
            <v>61601.77</v>
          </cell>
          <cell r="D231">
            <v>10127</v>
          </cell>
          <cell r="E231">
            <v>12726.39</v>
          </cell>
          <cell r="F231">
            <v>59002.38</v>
          </cell>
          <cell r="H231" t="str">
            <v>21204000 - ISR - Retención por Honorarios 10%</v>
          </cell>
          <cell r="I231">
            <v>-78267.62</v>
          </cell>
          <cell r="J231">
            <v>12726</v>
          </cell>
          <cell r="K231">
            <v>9521.94</v>
          </cell>
          <cell r="L231">
            <v>-75063.56</v>
          </cell>
        </row>
        <row r="232">
          <cell r="B232" t="str">
            <v>21205000 - IVA - Retención por Honorarios 10%</v>
          </cell>
          <cell r="C232">
            <v>-2382.02</v>
          </cell>
          <cell r="D232">
            <v>23802</v>
          </cell>
          <cell r="E232">
            <v>23584.18</v>
          </cell>
          <cell r="F232">
            <v>-2164.1999999999998</v>
          </cell>
          <cell r="H232" t="str">
            <v>21205000 - IVA - Retención por Honorarios 10%</v>
          </cell>
          <cell r="I232">
            <v>-2164.1999999999998</v>
          </cell>
          <cell r="J232">
            <v>26676</v>
          </cell>
          <cell r="K232">
            <v>18021.28</v>
          </cell>
          <cell r="L232">
            <v>6490.52</v>
          </cell>
        </row>
        <row r="233">
          <cell r="B233" t="str">
            <v>21206000 - IVA - Retención por Fletes 4%</v>
          </cell>
          <cell r="C233">
            <v>-28307.89</v>
          </cell>
          <cell r="E233">
            <v>3091</v>
          </cell>
          <cell r="F233">
            <v>-31398.89</v>
          </cell>
          <cell r="H233" t="str">
            <v>21206000 - IVA - Retención por Fletes 4%</v>
          </cell>
          <cell r="I233">
            <v>-31398.89</v>
          </cell>
          <cell r="K233">
            <v>3495.97</v>
          </cell>
          <cell r="L233">
            <v>-34894.86</v>
          </cell>
        </row>
        <row r="234">
          <cell r="B234" t="str">
            <v>21207000 - ISR - Asimilados a Salario</v>
          </cell>
          <cell r="C234">
            <v>-67713.14</v>
          </cell>
          <cell r="D234">
            <v>124428</v>
          </cell>
          <cell r="E234">
            <v>124427.47</v>
          </cell>
          <cell r="F234">
            <v>-67712.61</v>
          </cell>
          <cell r="H234" t="str">
            <v>21207000 - ISR - Asimilados a Salario</v>
          </cell>
          <cell r="I234">
            <v>-67712.61</v>
          </cell>
          <cell r="J234">
            <v>124427</v>
          </cell>
          <cell r="K234">
            <v>119993.64</v>
          </cell>
          <cell r="L234">
            <v>-63279.25</v>
          </cell>
        </row>
        <row r="235">
          <cell r="B235" t="str">
            <v>21208000 - IMPAC - Anual</v>
          </cell>
          <cell r="H235" t="str">
            <v>21208000 - IMPAC - Anual</v>
          </cell>
        </row>
        <row r="236">
          <cell r="B236" t="str">
            <v>21209000 - IMSS</v>
          </cell>
          <cell r="C236">
            <v>6992.76</v>
          </cell>
          <cell r="D236">
            <v>76713.95</v>
          </cell>
          <cell r="E236">
            <v>73144.570000000007</v>
          </cell>
          <cell r="F236">
            <v>10562.14</v>
          </cell>
          <cell r="H236" t="str">
            <v>21209000 - IMSS</v>
          </cell>
          <cell r="I236">
            <v>10562.14</v>
          </cell>
          <cell r="J236">
            <v>73144.570000000007</v>
          </cell>
          <cell r="K236">
            <v>16610.830000000002</v>
          </cell>
          <cell r="L236">
            <v>67095.88</v>
          </cell>
        </row>
        <row r="237">
          <cell r="B237" t="str">
            <v>21210000 - SAR</v>
          </cell>
          <cell r="C237">
            <v>-13176.19</v>
          </cell>
          <cell r="D237">
            <v>94585.68</v>
          </cell>
          <cell r="F237">
            <v>81409.490000000005</v>
          </cell>
          <cell r="H237" t="str">
            <v>21210000 - SAR</v>
          </cell>
          <cell r="I237">
            <v>81409.490000000005</v>
          </cell>
          <cell r="L237">
            <v>81409.490000000005</v>
          </cell>
        </row>
        <row r="238">
          <cell r="B238" t="str">
            <v>21211000 - INFONAVIT</v>
          </cell>
          <cell r="C238">
            <v>40607.370000000003</v>
          </cell>
          <cell r="D238">
            <v>119324.65</v>
          </cell>
          <cell r="E238">
            <v>19261</v>
          </cell>
          <cell r="F238">
            <v>140671.01999999999</v>
          </cell>
          <cell r="H238" t="str">
            <v>21211000 - INFONAVIT</v>
          </cell>
          <cell r="I238">
            <v>140671.01999999999</v>
          </cell>
          <cell r="K238">
            <v>17751.009999999998</v>
          </cell>
          <cell r="L238">
            <v>122920.01</v>
          </cell>
        </row>
        <row r="239">
          <cell r="B239" t="str">
            <v>21212000 - Impuesto s/ nomina</v>
          </cell>
          <cell r="C239">
            <v>-116660.01</v>
          </cell>
          <cell r="D239">
            <v>2495</v>
          </cell>
          <cell r="F239">
            <v>-114165.01</v>
          </cell>
          <cell r="H239" t="str">
            <v>21212000 - Impuesto s/ nomina</v>
          </cell>
          <cell r="I239">
            <v>-114165.01</v>
          </cell>
          <cell r="J239">
            <v>1580</v>
          </cell>
          <cell r="L239">
            <v>-112585.01</v>
          </cell>
        </row>
        <row r="240">
          <cell r="B240" t="str">
            <v>21213000 - ISR - Retención Sueldos</v>
          </cell>
          <cell r="C240">
            <v>-366136.53</v>
          </cell>
          <cell r="D240">
            <v>184578.61</v>
          </cell>
          <cell r="E240">
            <v>115808.35</v>
          </cell>
          <cell r="F240">
            <v>-297366.27</v>
          </cell>
          <cell r="H240" t="str">
            <v>21213000 - ISR - Retención Sueldos</v>
          </cell>
          <cell r="I240">
            <v>-160096.26999999999</v>
          </cell>
          <cell r="J240">
            <v>115439.11</v>
          </cell>
          <cell r="K240">
            <v>96362.15</v>
          </cell>
          <cell r="L240">
            <v>-141019.31</v>
          </cell>
        </row>
        <row r="241">
          <cell r="B241" t="str">
            <v>21214000 - ISR - Retención por arrendamiento</v>
          </cell>
          <cell r="C241">
            <v>60333.66</v>
          </cell>
          <cell r="D241">
            <v>9540</v>
          </cell>
          <cell r="E241">
            <v>9384.0400000000009</v>
          </cell>
          <cell r="F241">
            <v>60489.62</v>
          </cell>
          <cell r="H241" t="str">
            <v>21214000 - ISR - Retención por arrendamiento</v>
          </cell>
          <cell r="I241">
            <v>60489.62</v>
          </cell>
          <cell r="J241">
            <v>9384</v>
          </cell>
          <cell r="K241">
            <v>7373.29</v>
          </cell>
          <cell r="L241">
            <v>62500.33</v>
          </cell>
        </row>
        <row r="242">
          <cell r="C242" t="str">
            <v>__________________</v>
          </cell>
          <cell r="D242" t="str">
            <v>__________________</v>
          </cell>
          <cell r="E242" t="str">
            <v>__________________</v>
          </cell>
          <cell r="F242" t="str">
            <v>__________________</v>
          </cell>
          <cell r="I242" t="str">
            <v>__________________</v>
          </cell>
          <cell r="J242" t="str">
            <v>__________________</v>
          </cell>
          <cell r="K242" t="str">
            <v>__________________</v>
          </cell>
          <cell r="L242" t="str">
            <v>__________________</v>
          </cell>
        </row>
        <row r="243">
          <cell r="B243" t="str">
            <v>Total 21200000 - Impuestos por Pagar</v>
          </cell>
          <cell r="C243">
            <v>-427856.22</v>
          </cell>
          <cell r="D243">
            <v>645594.89</v>
          </cell>
          <cell r="E243">
            <v>381427</v>
          </cell>
          <cell r="F243">
            <v>-163688.32999999999</v>
          </cell>
          <cell r="H243" t="str">
            <v>Total 21200000 - Impuestos por Pagar</v>
          </cell>
          <cell r="I243">
            <v>-163688.32999999999</v>
          </cell>
          <cell r="J243">
            <v>363376.68</v>
          </cell>
          <cell r="K243">
            <v>289130.11</v>
          </cell>
          <cell r="L243">
            <v>-89441.76</v>
          </cell>
        </row>
        <row r="245">
          <cell r="B245" t="str">
            <v>21300000 - IVA por Pagar</v>
          </cell>
          <cell r="H245" t="str">
            <v>21300000 - IVA por Pagar</v>
          </cell>
        </row>
        <row r="247">
          <cell r="B247" t="str">
            <v>21201000 - IVA - Cobrado</v>
          </cell>
          <cell r="C247">
            <v>0</v>
          </cell>
          <cell r="F247">
            <v>0</v>
          </cell>
          <cell r="H247" t="str">
            <v>21201000 - IVA - Cobrado</v>
          </cell>
          <cell r="I247">
            <v>0</v>
          </cell>
          <cell r="L247">
            <v>0</v>
          </cell>
        </row>
        <row r="248">
          <cell r="B248" t="str">
            <v>21201001 - IVA - Cobrado 2010</v>
          </cell>
          <cell r="C248">
            <v>495746.9</v>
          </cell>
          <cell r="D248">
            <v>2593.86</v>
          </cell>
          <cell r="E248">
            <v>736669.56</v>
          </cell>
          <cell r="F248">
            <v>-238328.8</v>
          </cell>
          <cell r="H248" t="str">
            <v>21201001 - IVA - Cobrado 2010</v>
          </cell>
          <cell r="I248">
            <v>-238328.8</v>
          </cell>
          <cell r="J248">
            <v>10163.030000000001</v>
          </cell>
          <cell r="K248">
            <v>668108.93999999994</v>
          </cell>
          <cell r="L248">
            <v>-896274.71</v>
          </cell>
        </row>
        <row r="249">
          <cell r="B249" t="str">
            <v>21304000 - IVA por Pagar al SAT</v>
          </cell>
          <cell r="C249">
            <v>-722173.72</v>
          </cell>
          <cell r="F249">
            <v>-722173.72</v>
          </cell>
          <cell r="H249" t="str">
            <v>21304000 - IVA por Pagar al SAT</v>
          </cell>
          <cell r="I249">
            <v>-722173.72</v>
          </cell>
          <cell r="L249">
            <v>-722173.72</v>
          </cell>
        </row>
        <row r="250">
          <cell r="C250" t="str">
            <v>__________________</v>
          </cell>
          <cell r="D250" t="str">
            <v>__________________</v>
          </cell>
          <cell r="E250" t="str">
            <v>__________________</v>
          </cell>
          <cell r="F250" t="str">
            <v>__________________</v>
          </cell>
          <cell r="I250" t="str">
            <v>__________________</v>
          </cell>
          <cell r="J250" t="str">
            <v>__________________</v>
          </cell>
          <cell r="K250" t="str">
            <v>__________________</v>
          </cell>
          <cell r="L250" t="str">
            <v>__________________</v>
          </cell>
        </row>
        <row r="251">
          <cell r="B251" t="str">
            <v>Total 21300000 - IVA por Pagar</v>
          </cell>
          <cell r="C251">
            <v>-226426.82</v>
          </cell>
          <cell r="D251">
            <v>2593.86</v>
          </cell>
          <cell r="E251">
            <v>736669.56</v>
          </cell>
          <cell r="F251">
            <v>-960502.52</v>
          </cell>
          <cell r="H251" t="str">
            <v>Total 21300000 - IVA por Pagar</v>
          </cell>
          <cell r="I251">
            <v>-960502.52</v>
          </cell>
          <cell r="J251">
            <v>10163.030000000001</v>
          </cell>
          <cell r="K251">
            <v>668108.93999999994</v>
          </cell>
          <cell r="L251">
            <v>-1618448.43</v>
          </cell>
        </row>
        <row r="253">
          <cell r="B253" t="str">
            <v>21400000 - Otros Pasivos a Corto Plazo</v>
          </cell>
          <cell r="H253" t="str">
            <v>21400000 - Otros Pasivos a Corto Plazo</v>
          </cell>
        </row>
        <row r="255">
          <cell r="B255" t="str">
            <v>21301000 - IVA - por Cobrar/Provisionado</v>
          </cell>
          <cell r="C255">
            <v>-38523.379999999997</v>
          </cell>
          <cell r="F255">
            <v>-38523.379999999997</v>
          </cell>
          <cell r="H255" t="str">
            <v>21301000 - IVA - por Cobrar/Provisionado</v>
          </cell>
          <cell r="I255">
            <v>-38523.379999999997</v>
          </cell>
          <cell r="L255">
            <v>-38523.379999999997</v>
          </cell>
        </row>
        <row r="256">
          <cell r="B256" t="str">
            <v>21301001 - IVA - por Cobrar/Provisionado 2010</v>
          </cell>
          <cell r="C256">
            <v>-722263.59</v>
          </cell>
          <cell r="D256">
            <v>736669.56</v>
          </cell>
          <cell r="E256">
            <v>665488.35</v>
          </cell>
          <cell r="F256">
            <v>-651082.38</v>
          </cell>
          <cell r="H256" t="str">
            <v>21301001 - IVA - por Cobrar/Provisionado 2010</v>
          </cell>
          <cell r="I256">
            <v>-651082.38</v>
          </cell>
          <cell r="J256">
            <v>730177.9</v>
          </cell>
          <cell r="K256">
            <v>691550.9</v>
          </cell>
          <cell r="L256">
            <v>-612455.38</v>
          </cell>
        </row>
        <row r="257">
          <cell r="B257" t="str">
            <v>21303000 - Gastos - por Pagar - Pasivo Circulante</v>
          </cell>
          <cell r="C257">
            <v>-64789.62</v>
          </cell>
          <cell r="D257">
            <v>4301.21</v>
          </cell>
          <cell r="E257">
            <v>4301.21</v>
          </cell>
          <cell r="F257">
            <v>-64789.62</v>
          </cell>
          <cell r="H257" t="str">
            <v>21303000 - Gastos - por Pagar - Pasivo Circulante</v>
          </cell>
          <cell r="I257">
            <v>-65561.62</v>
          </cell>
          <cell r="J257">
            <v>12840.3</v>
          </cell>
          <cell r="K257">
            <v>7452.76</v>
          </cell>
          <cell r="L257">
            <v>-60174.080000000002</v>
          </cell>
        </row>
        <row r="258">
          <cell r="C258" t="str">
            <v>__________________</v>
          </cell>
          <cell r="D258" t="str">
            <v>__________________</v>
          </cell>
          <cell r="E258" t="str">
            <v>__________________</v>
          </cell>
          <cell r="F258" t="str">
            <v>__________________</v>
          </cell>
          <cell r="I258" t="str">
            <v>__________________</v>
          </cell>
          <cell r="J258" t="str">
            <v>__________________</v>
          </cell>
          <cell r="K258" t="str">
            <v>__________________</v>
          </cell>
          <cell r="L258" t="str">
            <v>__________________</v>
          </cell>
        </row>
        <row r="259">
          <cell r="B259" t="str">
            <v>Total 21400000 - Otros Pasivos a Corto Plazo</v>
          </cell>
          <cell r="C259">
            <v>-825576.59</v>
          </cell>
          <cell r="D259">
            <v>740970.77</v>
          </cell>
          <cell r="E259">
            <v>669789.56000000006</v>
          </cell>
          <cell r="F259">
            <v>-754395.38</v>
          </cell>
          <cell r="H259" t="str">
            <v>Total 21400000 - Otros Pasivos a Corto Plazo</v>
          </cell>
          <cell r="I259">
            <v>-755167.38</v>
          </cell>
          <cell r="J259">
            <v>743018.2</v>
          </cell>
          <cell r="K259">
            <v>699003.66</v>
          </cell>
          <cell r="L259">
            <v>-711152.84</v>
          </cell>
        </row>
        <row r="261">
          <cell r="C261" t="str">
            <v>__________________</v>
          </cell>
          <cell r="D261" t="str">
            <v>__________________</v>
          </cell>
          <cell r="E261" t="str">
            <v>__________________</v>
          </cell>
          <cell r="F261" t="str">
            <v>__________________</v>
          </cell>
          <cell r="I261" t="str">
            <v>__________________</v>
          </cell>
          <cell r="J261" t="str">
            <v>__________________</v>
          </cell>
          <cell r="K261" t="str">
            <v>__________________</v>
          </cell>
          <cell r="L261" t="str">
            <v>__________________</v>
          </cell>
        </row>
        <row r="262">
          <cell r="B262" t="str">
            <v>Total 21000000 - Pasivo Circulante</v>
          </cell>
          <cell r="C262">
            <v>-17090498.629999999</v>
          </cell>
          <cell r="D262">
            <v>6826395.8200000003</v>
          </cell>
          <cell r="E262">
            <v>10875826.49</v>
          </cell>
          <cell r="F262">
            <v>-21139929.300000001</v>
          </cell>
          <cell r="H262" t="str">
            <v>Total 21000000 - Pasivo Circulante</v>
          </cell>
          <cell r="I262">
            <v>-21378620.289999999</v>
          </cell>
          <cell r="J262">
            <v>8101723.0700000003</v>
          </cell>
          <cell r="K262">
            <v>9642291.3699999992</v>
          </cell>
          <cell r="L262">
            <v>-22919188.59</v>
          </cell>
        </row>
        <row r="264">
          <cell r="B264" t="str">
            <v>22000000 - Pasivos a Largo Plazo</v>
          </cell>
          <cell r="H264" t="str">
            <v>22000000 - Pasivos a Largo Plazo</v>
          </cell>
        </row>
        <row r="266">
          <cell r="B266" t="str">
            <v>22100000 - Pasivos a Largo Plazo</v>
          </cell>
          <cell r="H266" t="str">
            <v>22100000 - Pasivos a Largo Plazo</v>
          </cell>
        </row>
        <row r="268">
          <cell r="B268" t="str">
            <v>22101000 - Créditos Bancarios - Pasivos a Largo Plazo</v>
          </cell>
          <cell r="C268">
            <v>-7373549.4699999997</v>
          </cell>
          <cell r="D268">
            <v>261343.84</v>
          </cell>
          <cell r="F268">
            <v>-7112205.6299999999</v>
          </cell>
          <cell r="H268" t="str">
            <v>22101000 - Créditos Bancarios - Pasivos a Largo Plazo</v>
          </cell>
          <cell r="I268">
            <v>-7112205.6299999999</v>
          </cell>
          <cell r="J268">
            <v>262545.69</v>
          </cell>
          <cell r="L268">
            <v>-6849659.9400000004</v>
          </cell>
        </row>
        <row r="269">
          <cell r="B269" t="str">
            <v>22102000 - Pagarés con Personas Físicas - Pasivos a Largo Plazo</v>
          </cell>
          <cell r="C269">
            <v>3731.05</v>
          </cell>
          <cell r="F269">
            <v>3731.05</v>
          </cell>
          <cell r="H269" t="str">
            <v>22102000 - Pagarés con Personas Físicas - Pasivos a Largo Plazo</v>
          </cell>
          <cell r="I269">
            <v>3731.05</v>
          </cell>
          <cell r="L269">
            <v>3731.05</v>
          </cell>
        </row>
        <row r="270">
          <cell r="B270" t="str">
            <v>22103000 - Provisiones - Pasivos a Largo Plazo</v>
          </cell>
          <cell r="H270" t="str">
            <v>22103000 - Provisiones - Pasivos a Largo Plazo</v>
          </cell>
        </row>
        <row r="271">
          <cell r="C271" t="str">
            <v>__________________</v>
          </cell>
          <cell r="D271" t="str">
            <v>__________________</v>
          </cell>
          <cell r="E271" t="str">
            <v>__________________</v>
          </cell>
          <cell r="F271" t="str">
            <v>__________________</v>
          </cell>
          <cell r="I271" t="str">
            <v>__________________</v>
          </cell>
          <cell r="J271" t="str">
            <v>__________________</v>
          </cell>
          <cell r="K271" t="str">
            <v>__________________</v>
          </cell>
          <cell r="L271" t="str">
            <v>__________________</v>
          </cell>
        </row>
        <row r="272">
          <cell r="B272" t="str">
            <v>Total 22100000 - Pasivos a Largo Plazo</v>
          </cell>
          <cell r="C272">
            <v>-7369818.4199999999</v>
          </cell>
          <cell r="D272">
            <v>261343.84</v>
          </cell>
          <cell r="F272">
            <v>-7108474.5800000001</v>
          </cell>
          <cell r="H272" t="str">
            <v>Total 22100000 - Pasivos a Largo Plazo</v>
          </cell>
          <cell r="I272">
            <v>-7108474.5800000001</v>
          </cell>
          <cell r="J272">
            <v>262545.69</v>
          </cell>
          <cell r="L272">
            <v>-6845928.8899999997</v>
          </cell>
        </row>
        <row r="273">
          <cell r="C273" t="str">
            <v>__________________</v>
          </cell>
          <cell r="D273" t="str">
            <v>__________________</v>
          </cell>
          <cell r="E273" t="str">
            <v>__________________</v>
          </cell>
          <cell r="F273" t="str">
            <v>__________________</v>
          </cell>
          <cell r="I273" t="str">
            <v>__________________</v>
          </cell>
          <cell r="J273" t="str">
            <v>__________________</v>
          </cell>
          <cell r="K273" t="str">
            <v>__________________</v>
          </cell>
          <cell r="L273" t="str">
            <v>__________________</v>
          </cell>
        </row>
        <row r="274">
          <cell r="B274" t="str">
            <v>Total 22000000 - Pasivos a Largo Plazo</v>
          </cell>
          <cell r="C274">
            <v>-7369818.4199999999</v>
          </cell>
          <cell r="D274">
            <v>261343.84</v>
          </cell>
          <cell r="F274">
            <v>-7108474.5800000001</v>
          </cell>
          <cell r="H274" t="str">
            <v>Total 22000000 - Pasivos a Largo Plazo</v>
          </cell>
          <cell r="I274">
            <v>-7108474.5800000001</v>
          </cell>
          <cell r="J274">
            <v>262545.69</v>
          </cell>
          <cell r="L274">
            <v>-6845928.8899999997</v>
          </cell>
        </row>
        <row r="275">
          <cell r="C275" t="str">
            <v>__________________</v>
          </cell>
          <cell r="D275" t="str">
            <v>__________________</v>
          </cell>
          <cell r="E275" t="str">
            <v>__________________</v>
          </cell>
          <cell r="F275" t="str">
            <v>__________________</v>
          </cell>
          <cell r="I275" t="str">
            <v>__________________</v>
          </cell>
          <cell r="J275" t="str">
            <v>__________________</v>
          </cell>
          <cell r="K275" t="str">
            <v>__________________</v>
          </cell>
          <cell r="L275" t="str">
            <v>__________________</v>
          </cell>
        </row>
        <row r="276">
          <cell r="B276" t="str">
            <v>Total Pasivos</v>
          </cell>
          <cell r="C276">
            <v>-24460317.050000001</v>
          </cell>
          <cell r="D276">
            <v>7087739.6600000001</v>
          </cell>
          <cell r="E276">
            <v>10875826.49</v>
          </cell>
          <cell r="F276">
            <v>-28248403.879999999</v>
          </cell>
          <cell r="H276" t="str">
            <v>Total Pasivos</v>
          </cell>
          <cell r="I276">
            <v>-28487094.870000001</v>
          </cell>
          <cell r="J276">
            <v>8364268.7599999998</v>
          </cell>
          <cell r="K276">
            <v>9642291.3699999992</v>
          </cell>
          <cell r="L276">
            <v>-29765117.48</v>
          </cell>
        </row>
        <row r="278">
          <cell r="B278" t="str">
            <v>Capital Contable</v>
          </cell>
          <cell r="H278" t="str">
            <v>Capital Contable</v>
          </cell>
        </row>
        <row r="280">
          <cell r="B280" t="str">
            <v>31000000 - Capital Contable</v>
          </cell>
          <cell r="H280" t="str">
            <v>31000000 - Capital Contable</v>
          </cell>
        </row>
        <row r="282">
          <cell r="B282" t="str">
            <v>31100000 - Capital Social</v>
          </cell>
          <cell r="H282" t="str">
            <v>31100000 - Capital Social</v>
          </cell>
        </row>
        <row r="284">
          <cell r="B284" t="str">
            <v>31101000 - Capital Social</v>
          </cell>
          <cell r="C284">
            <v>-1550000</v>
          </cell>
          <cell r="F284">
            <v>-1550000</v>
          </cell>
          <cell r="H284" t="str">
            <v>31101000 - Capital Social</v>
          </cell>
          <cell r="I284">
            <v>-1550000</v>
          </cell>
          <cell r="L284">
            <v>-1550000</v>
          </cell>
        </row>
        <row r="285">
          <cell r="B285" t="str">
            <v>31103000 - Aportaciones para Futuros Aumentos de Capital</v>
          </cell>
          <cell r="H285" t="str">
            <v>31103000 - Aportaciones para Futuros Aumentos de Capital</v>
          </cell>
        </row>
        <row r="287">
          <cell r="B287" t="str">
            <v>31103001 - Aportaciones para Aumentos de Capital</v>
          </cell>
          <cell r="C287">
            <v>-138873.9</v>
          </cell>
          <cell r="F287">
            <v>-138873.9</v>
          </cell>
          <cell r="H287" t="str">
            <v>31103001 - Aportaciones para Aumentos de Capital</v>
          </cell>
          <cell r="I287">
            <v>-138873.9</v>
          </cell>
          <cell r="L287">
            <v>-138873.9</v>
          </cell>
        </row>
        <row r="288">
          <cell r="C288" t="str">
            <v>__________________</v>
          </cell>
          <cell r="D288" t="str">
            <v>__________________</v>
          </cell>
          <cell r="E288" t="str">
            <v>__________________</v>
          </cell>
          <cell r="F288" t="str">
            <v>__________________</v>
          </cell>
          <cell r="I288" t="str">
            <v>__________________</v>
          </cell>
          <cell r="J288" t="str">
            <v>__________________</v>
          </cell>
          <cell r="K288" t="str">
            <v>__________________</v>
          </cell>
          <cell r="L288" t="str">
            <v>__________________</v>
          </cell>
        </row>
        <row r="289">
          <cell r="B289" t="str">
            <v>Total 31103000 - Aportaciones para Futuros Aumentos de Capital</v>
          </cell>
          <cell r="C289">
            <v>-138873.9</v>
          </cell>
          <cell r="F289">
            <v>-138873.9</v>
          </cell>
          <cell r="H289" t="str">
            <v>Total 31103000 - Aportaciones para Futuros Aumentos de Capital</v>
          </cell>
          <cell r="I289">
            <v>-138873.9</v>
          </cell>
          <cell r="L289">
            <v>-138873.9</v>
          </cell>
        </row>
        <row r="291">
          <cell r="C291" t="str">
            <v>__________________</v>
          </cell>
          <cell r="D291" t="str">
            <v>__________________</v>
          </cell>
          <cell r="E291" t="str">
            <v>__________________</v>
          </cell>
          <cell r="F291" t="str">
            <v>__________________</v>
          </cell>
          <cell r="I291" t="str">
            <v>__________________</v>
          </cell>
          <cell r="J291" t="str">
            <v>__________________</v>
          </cell>
          <cell r="K291" t="str">
            <v>__________________</v>
          </cell>
          <cell r="L291" t="str">
            <v>__________________</v>
          </cell>
        </row>
        <row r="292">
          <cell r="B292" t="str">
            <v>Total 31100000 - Capital Social</v>
          </cell>
          <cell r="C292">
            <v>-1688873.9</v>
          </cell>
          <cell r="F292">
            <v>-1688873.9</v>
          </cell>
          <cell r="H292" t="str">
            <v>Total 31100000 - Capital Social</v>
          </cell>
          <cell r="I292">
            <v>-1688873.9</v>
          </cell>
          <cell r="L292">
            <v>-1688873.9</v>
          </cell>
        </row>
        <row r="294">
          <cell r="B294" t="str">
            <v>31200000 - Acciones</v>
          </cell>
          <cell r="H294" t="str">
            <v>31200000 - Acciones</v>
          </cell>
        </row>
        <row r="295">
          <cell r="C295" t="str">
            <v>__________________</v>
          </cell>
          <cell r="D295" t="str">
            <v>__________________</v>
          </cell>
          <cell r="E295" t="str">
            <v>__________________</v>
          </cell>
          <cell r="F295" t="str">
            <v>__________________</v>
          </cell>
          <cell r="I295" t="str">
            <v>__________________</v>
          </cell>
          <cell r="J295" t="str">
            <v>__________________</v>
          </cell>
          <cell r="K295" t="str">
            <v>__________________</v>
          </cell>
          <cell r="L295" t="str">
            <v>__________________</v>
          </cell>
        </row>
        <row r="296">
          <cell r="B296" t="str">
            <v>Total 31200000 - Acciones</v>
          </cell>
          <cell r="H296" t="str">
            <v>Total 31200000 - Acciones</v>
          </cell>
        </row>
        <row r="298">
          <cell r="B298" t="str">
            <v>31300000 - Dividendos</v>
          </cell>
          <cell r="H298" t="str">
            <v>31300000 - Dividendos</v>
          </cell>
        </row>
        <row r="299">
          <cell r="C299" t="str">
            <v>__________________</v>
          </cell>
          <cell r="D299" t="str">
            <v>__________________</v>
          </cell>
          <cell r="E299" t="str">
            <v>__________________</v>
          </cell>
          <cell r="F299" t="str">
            <v>__________________</v>
          </cell>
          <cell r="I299" t="str">
            <v>__________________</v>
          </cell>
          <cell r="J299" t="str">
            <v>__________________</v>
          </cell>
          <cell r="K299" t="str">
            <v>__________________</v>
          </cell>
          <cell r="L299" t="str">
            <v>__________________</v>
          </cell>
        </row>
        <row r="300">
          <cell r="B300" t="str">
            <v>Total 31300000 - Dividendos</v>
          </cell>
          <cell r="H300" t="str">
            <v>Total 31300000 - Dividendos</v>
          </cell>
        </row>
        <row r="302">
          <cell r="B302" t="str">
            <v>31400000 - Resultados</v>
          </cell>
          <cell r="H302" t="str">
            <v>31400000 - Resultados</v>
          </cell>
        </row>
        <row r="304">
          <cell r="B304" t="str">
            <v>31401000 - Resultados de Ejercicios anteriores</v>
          </cell>
          <cell r="H304" t="str">
            <v>31401000 - Resultados de Ejercicios anteriores</v>
          </cell>
        </row>
        <row r="305">
          <cell r="B305" t="str">
            <v>31402000 - Resultado Ejercicio 2006</v>
          </cell>
          <cell r="H305" t="str">
            <v>31402000 - Resultado Ejercicio 2006</v>
          </cell>
        </row>
        <row r="306">
          <cell r="B306" t="str">
            <v>31403000 - Resultado Ejercicio 2007</v>
          </cell>
          <cell r="H306" t="str">
            <v>31403000 - Resultado Ejercicio 2007</v>
          </cell>
        </row>
        <row r="307">
          <cell r="B307" t="str">
            <v>31404000 - Resultado Ejercicio 2008</v>
          </cell>
          <cell r="H307" t="str">
            <v>31404000 - Resultado Ejercicio 2008</v>
          </cell>
        </row>
        <row r="308">
          <cell r="B308" t="str">
            <v>31405000 - Resultado Ejercicio 2009</v>
          </cell>
          <cell r="H308" t="str">
            <v>31405000 - Resultado Ejercicio 2009</v>
          </cell>
        </row>
        <row r="309">
          <cell r="B309" t="str">
            <v>31406000 - Resultado Ejercicio 2010</v>
          </cell>
          <cell r="C309">
            <v>-2073467.68</v>
          </cell>
          <cell r="D309">
            <v>223467.53</v>
          </cell>
          <cell r="F309">
            <v>-1850000.15</v>
          </cell>
          <cell r="H309" t="str">
            <v>31406000 - Resultado Ejercicio 2010</v>
          </cell>
          <cell r="I309">
            <v>-1850000.15</v>
          </cell>
          <cell r="J309">
            <v>137585.18</v>
          </cell>
          <cell r="L309">
            <v>-1712414.97</v>
          </cell>
        </row>
        <row r="310">
          <cell r="B310" t="str">
            <v>31407000 - Resultado Ejercicio 2011</v>
          </cell>
          <cell r="C310">
            <v>-3563777.98</v>
          </cell>
          <cell r="F310">
            <v>-3563777.98</v>
          </cell>
          <cell r="H310" t="str">
            <v>31407000 - Resultado Ejercicio 2011</v>
          </cell>
          <cell r="I310">
            <v>-3563777.98</v>
          </cell>
          <cell r="L310">
            <v>-3563777.98</v>
          </cell>
        </row>
        <row r="311">
          <cell r="B311" t="str">
            <v>31408000 - Resultado Ejercicio 2012</v>
          </cell>
          <cell r="C311">
            <v>-1303634.82</v>
          </cell>
          <cell r="F311">
            <v>-1303634.82</v>
          </cell>
          <cell r="H311" t="str">
            <v>31408000 - Resultado Ejercicio 2012</v>
          </cell>
          <cell r="I311">
            <v>-1303634.82</v>
          </cell>
          <cell r="L311">
            <v>-1303634.82</v>
          </cell>
        </row>
        <row r="312">
          <cell r="B312" t="str">
            <v>31409000 - Resultado Ejercicio 2013</v>
          </cell>
          <cell r="C312">
            <v>1509957.48</v>
          </cell>
          <cell r="F312">
            <v>1509957.48</v>
          </cell>
          <cell r="H312" t="str">
            <v>31409000 - Resultado Ejercicio 2013</v>
          </cell>
          <cell r="I312">
            <v>1509957.48</v>
          </cell>
          <cell r="L312">
            <v>1509957.48</v>
          </cell>
        </row>
        <row r="313">
          <cell r="B313" t="str">
            <v>31410000 - Resultado Ejercicio 2014</v>
          </cell>
          <cell r="C313">
            <v>-1233513.3999999999</v>
          </cell>
          <cell r="F313">
            <v>-1233513.3999999999</v>
          </cell>
          <cell r="H313" t="str">
            <v>31410000 - Resultado Ejercicio 2014</v>
          </cell>
          <cell r="I313">
            <v>-1233513.3999999999</v>
          </cell>
          <cell r="L313">
            <v>-1233513.3999999999</v>
          </cell>
        </row>
        <row r="314">
          <cell r="B314" t="str">
            <v>31420000 - Resultado Ejercicio 2015</v>
          </cell>
          <cell r="C314">
            <v>-5096601.45</v>
          </cell>
          <cell r="F314">
            <v>-5096601.45</v>
          </cell>
          <cell r="H314" t="str">
            <v>31420000 - Resultado Ejercicio 2015</v>
          </cell>
          <cell r="I314">
            <v>-5096601.45</v>
          </cell>
          <cell r="L314">
            <v>-5096601.45</v>
          </cell>
        </row>
        <row r="315">
          <cell r="B315" t="str">
            <v>31430000 - Resultado Ejercicio 2016</v>
          </cell>
          <cell r="C315">
            <v>-6264494.8399999999</v>
          </cell>
          <cell r="F315">
            <v>-6264494.8399999999</v>
          </cell>
          <cell r="H315" t="str">
            <v>31430000 - Resultado Ejercicio 2016</v>
          </cell>
          <cell r="I315">
            <v>-6264494.8399999999</v>
          </cell>
          <cell r="L315">
            <v>-6264494.8399999999</v>
          </cell>
        </row>
        <row r="316">
          <cell r="B316" t="str">
            <v>31440000 - Resultado Ejercicio 2017</v>
          </cell>
          <cell r="C316">
            <v>2932221.39</v>
          </cell>
          <cell r="F316">
            <v>2932221.39</v>
          </cell>
          <cell r="H316" t="str">
            <v>31440000 - Resultado Ejercicio 2017</v>
          </cell>
          <cell r="I316">
            <v>2932221.39</v>
          </cell>
          <cell r="L316">
            <v>2932221.39</v>
          </cell>
        </row>
        <row r="317">
          <cell r="C317" t="str">
            <v>__________________</v>
          </cell>
          <cell r="D317" t="str">
            <v>__________________</v>
          </cell>
          <cell r="E317" t="str">
            <v>__________________</v>
          </cell>
          <cell r="F317" t="str">
            <v>__________________</v>
          </cell>
          <cell r="I317" t="str">
            <v>__________________</v>
          </cell>
          <cell r="J317" t="str">
            <v>__________________</v>
          </cell>
          <cell r="K317" t="str">
            <v>__________________</v>
          </cell>
          <cell r="L317" t="str">
            <v>__________________</v>
          </cell>
        </row>
        <row r="318">
          <cell r="B318" t="str">
            <v>Total 31400000 - Resultados</v>
          </cell>
          <cell r="C318">
            <v>-15093311.300000001</v>
          </cell>
          <cell r="D318">
            <v>223467.53</v>
          </cell>
          <cell r="F318">
            <v>-14869843.77</v>
          </cell>
          <cell r="H318" t="str">
            <v>Total 31400000 - Resultados</v>
          </cell>
          <cell r="I318">
            <v>-14869843.77</v>
          </cell>
          <cell r="J318">
            <v>137585.18</v>
          </cell>
          <cell r="L318">
            <v>-14732258.59</v>
          </cell>
        </row>
        <row r="319">
          <cell r="C319" t="str">
            <v>__________________</v>
          </cell>
          <cell r="D319" t="str">
            <v>__________________</v>
          </cell>
          <cell r="E319" t="str">
            <v>__________________</v>
          </cell>
          <cell r="F319" t="str">
            <v>__________________</v>
          </cell>
          <cell r="I319" t="str">
            <v>__________________</v>
          </cell>
          <cell r="J319" t="str">
            <v>__________________</v>
          </cell>
          <cell r="K319" t="str">
            <v>__________________</v>
          </cell>
          <cell r="L319" t="str">
            <v>__________________</v>
          </cell>
        </row>
        <row r="320">
          <cell r="B320" t="str">
            <v>Total 31000000 - Capital Contable</v>
          </cell>
          <cell r="C320">
            <v>-16782185.199999999</v>
          </cell>
          <cell r="D320">
            <v>223467.53</v>
          </cell>
          <cell r="F320">
            <v>-16558717.67</v>
          </cell>
          <cell r="H320" t="str">
            <v>Total 31000000 - Capital Contable</v>
          </cell>
          <cell r="I320">
            <v>-16558717.67</v>
          </cell>
          <cell r="J320">
            <v>137585.18</v>
          </cell>
          <cell r="L320">
            <v>-16421132.49</v>
          </cell>
        </row>
        <row r="321">
          <cell r="C321" t="str">
            <v>__________________</v>
          </cell>
          <cell r="D321" t="str">
            <v>__________________</v>
          </cell>
          <cell r="E321" t="str">
            <v>__________________</v>
          </cell>
          <cell r="F321" t="str">
            <v>__________________</v>
          </cell>
          <cell r="I321" t="str">
            <v>__________________</v>
          </cell>
          <cell r="J321" t="str">
            <v>__________________</v>
          </cell>
          <cell r="K321" t="str">
            <v>__________________</v>
          </cell>
          <cell r="L321" t="str">
            <v>__________________</v>
          </cell>
        </row>
        <row r="322">
          <cell r="B322" t="str">
            <v>Total Capital Contable</v>
          </cell>
          <cell r="C322">
            <v>-16782185.199999999</v>
          </cell>
          <cell r="D322">
            <v>223467.53</v>
          </cell>
          <cell r="F322">
            <v>-16558717.67</v>
          </cell>
          <cell r="H322" t="str">
            <v>Total Capital Contable</v>
          </cell>
          <cell r="I322">
            <v>-16558717.67</v>
          </cell>
          <cell r="J322">
            <v>137585.18</v>
          </cell>
          <cell r="L322">
            <v>-16421132.49</v>
          </cell>
        </row>
        <row r="324">
          <cell r="B324" t="str">
            <v>Ingresos</v>
          </cell>
          <cell r="H324" t="str">
            <v>Ingresos</v>
          </cell>
        </row>
        <row r="326">
          <cell r="B326" t="str">
            <v>41000000 - INGRESOS</v>
          </cell>
          <cell r="H326" t="str">
            <v>41000000 - INGRESOS</v>
          </cell>
        </row>
        <row r="328">
          <cell r="B328" t="str">
            <v>41100000 - Comercializadora</v>
          </cell>
          <cell r="H328" t="str">
            <v>41100000 - Comercializadora</v>
          </cell>
        </row>
        <row r="330">
          <cell r="B330" t="str">
            <v>41101000 - Venta de equipo a mayoristas</v>
          </cell>
          <cell r="C330">
            <v>-34021752.109999999</v>
          </cell>
          <cell r="E330">
            <v>1665605.91</v>
          </cell>
          <cell r="F330">
            <v>-35687358.020000003</v>
          </cell>
          <cell r="H330" t="str">
            <v>41101000 - Venta de equipo a mayoristas</v>
          </cell>
          <cell r="I330">
            <v>-35687358.020000003</v>
          </cell>
          <cell r="K330">
            <v>1037993.91</v>
          </cell>
          <cell r="L330">
            <v>-36725351.93</v>
          </cell>
        </row>
        <row r="331">
          <cell r="B331" t="str">
            <v>41103000 - Devoluciones mayoristas</v>
          </cell>
          <cell r="H331" t="str">
            <v>41103000 - Devoluciones mayoristas</v>
          </cell>
        </row>
        <row r="332">
          <cell r="B332" t="str">
            <v>41104000 - Garantías y descuentos mayoristas</v>
          </cell>
          <cell r="C332">
            <v>32888.07</v>
          </cell>
          <cell r="F332">
            <v>32888.07</v>
          </cell>
          <cell r="H332" t="str">
            <v>41104000 - Garantías y descuentos mayoristas</v>
          </cell>
          <cell r="I332">
            <v>32888.07</v>
          </cell>
          <cell r="K332">
            <v>-51144.86</v>
          </cell>
          <cell r="L332">
            <v>84032.93</v>
          </cell>
        </row>
        <row r="333">
          <cell r="C333" t="str">
            <v>__________________</v>
          </cell>
          <cell r="D333" t="str">
            <v>__________________</v>
          </cell>
          <cell r="E333" t="str">
            <v>__________________</v>
          </cell>
          <cell r="F333" t="str">
            <v>__________________</v>
          </cell>
          <cell r="I333" t="str">
            <v>__________________</v>
          </cell>
          <cell r="J333" t="str">
            <v>__________________</v>
          </cell>
          <cell r="K333" t="str">
            <v>__________________</v>
          </cell>
          <cell r="L333" t="str">
            <v>__________________</v>
          </cell>
        </row>
        <row r="334">
          <cell r="B334" t="str">
            <v>Total 41100000 - Comercializadora</v>
          </cell>
          <cell r="C334">
            <v>-33988864.039999999</v>
          </cell>
          <cell r="E334">
            <v>1665605.91</v>
          </cell>
          <cell r="F334">
            <v>-35654469.950000003</v>
          </cell>
          <cell r="H334" t="str">
            <v>Total 41100000 - Comercializadora</v>
          </cell>
          <cell r="I334">
            <v>-35654469.950000003</v>
          </cell>
          <cell r="K334">
            <v>986849.05</v>
          </cell>
          <cell r="L334">
            <v>-36641319</v>
          </cell>
        </row>
        <row r="336">
          <cell r="B336" t="str">
            <v>41700000 - Tienda Bolivar 64</v>
          </cell>
          <cell r="H336" t="str">
            <v>41700000 - Tienda Bolivar 64</v>
          </cell>
        </row>
        <row r="338">
          <cell r="B338" t="str">
            <v>41701000 - Venta de equipo Bolivar 64</v>
          </cell>
          <cell r="C338">
            <v>-2136653.81</v>
          </cell>
          <cell r="E338">
            <v>108955.97</v>
          </cell>
          <cell r="F338">
            <v>-2245609.7799999998</v>
          </cell>
          <cell r="H338" t="str">
            <v>41701000 - Venta de equipo Bolivar 64</v>
          </cell>
          <cell r="I338">
            <v>-2245609.7799999998</v>
          </cell>
          <cell r="K338">
            <v>152196.54999999999</v>
          </cell>
          <cell r="L338">
            <v>-2397806.33</v>
          </cell>
        </row>
        <row r="339">
          <cell r="B339" t="str">
            <v>41703000 - Garantías y descuentos Bolivar 64</v>
          </cell>
          <cell r="H339" t="str">
            <v>41703000 - Garantías y descuentos Bolivar 64</v>
          </cell>
        </row>
        <row r="340">
          <cell r="C340" t="str">
            <v>__________________</v>
          </cell>
          <cell r="D340" t="str">
            <v>__________________</v>
          </cell>
          <cell r="E340" t="str">
            <v>__________________</v>
          </cell>
          <cell r="F340" t="str">
            <v>__________________</v>
          </cell>
          <cell r="I340" t="str">
            <v>__________________</v>
          </cell>
          <cell r="J340" t="str">
            <v>__________________</v>
          </cell>
          <cell r="K340" t="str">
            <v>__________________</v>
          </cell>
          <cell r="L340" t="str">
            <v>__________________</v>
          </cell>
        </row>
        <row r="341">
          <cell r="B341" t="str">
            <v>Total 41700000 - Tienda Bolivar 64</v>
          </cell>
          <cell r="C341">
            <v>-2136653.81</v>
          </cell>
          <cell r="E341">
            <v>108955.97</v>
          </cell>
          <cell r="F341">
            <v>-2245609.7799999998</v>
          </cell>
          <cell r="H341" t="str">
            <v>Total 41700000 - Tienda Bolivar 64</v>
          </cell>
          <cell r="I341">
            <v>-2245609.7799999998</v>
          </cell>
          <cell r="K341">
            <v>152196.54999999999</v>
          </cell>
          <cell r="L341">
            <v>-2397806.33</v>
          </cell>
        </row>
        <row r="343">
          <cell r="B343" t="str">
            <v>42000000 - Tienda Bolivar 96</v>
          </cell>
          <cell r="H343" t="str">
            <v>42000000 - Tienda Bolivar 96</v>
          </cell>
        </row>
        <row r="345">
          <cell r="B345" t="str">
            <v>42001000 - Venta equipo de Bolivar 96</v>
          </cell>
          <cell r="C345">
            <v>-22847267.690000001</v>
          </cell>
          <cell r="E345">
            <v>1445410.05</v>
          </cell>
          <cell r="F345">
            <v>-24292677.739999998</v>
          </cell>
          <cell r="H345" t="str">
            <v>42001000 - Venta equipo de Bolivar 96</v>
          </cell>
          <cell r="I345">
            <v>-24292677.739999998</v>
          </cell>
          <cell r="K345">
            <v>1067594.96</v>
          </cell>
          <cell r="L345">
            <v>-25360272.699999999</v>
          </cell>
        </row>
        <row r="346">
          <cell r="B346" t="str">
            <v>42002000 - Devoluciones Bolivar 96</v>
          </cell>
          <cell r="H346" t="str">
            <v>42002000 - Devoluciones Bolivar 96</v>
          </cell>
        </row>
        <row r="347">
          <cell r="B347" t="str">
            <v>42003000 - Garantías y descuentos Bolivar 96</v>
          </cell>
          <cell r="H347" t="str">
            <v>42003000 - Garantías y descuentos Bolivar 96</v>
          </cell>
        </row>
        <row r="348">
          <cell r="C348" t="str">
            <v>__________________</v>
          </cell>
          <cell r="D348" t="str">
            <v>__________________</v>
          </cell>
          <cell r="E348" t="str">
            <v>__________________</v>
          </cell>
          <cell r="F348" t="str">
            <v>__________________</v>
          </cell>
          <cell r="I348" t="str">
            <v>__________________</v>
          </cell>
          <cell r="J348" t="str">
            <v>__________________</v>
          </cell>
          <cell r="K348" t="str">
            <v>__________________</v>
          </cell>
          <cell r="L348" t="str">
            <v>__________________</v>
          </cell>
        </row>
        <row r="349">
          <cell r="B349" t="str">
            <v>Total 42000000 - Tienda Bolivar 96</v>
          </cell>
          <cell r="C349">
            <v>-22847267.690000001</v>
          </cell>
          <cell r="E349">
            <v>1445410.05</v>
          </cell>
          <cell r="F349">
            <v>-24292677.739999998</v>
          </cell>
          <cell r="H349" t="str">
            <v>Total 42000000 - Tienda Bolivar 96</v>
          </cell>
          <cell r="I349">
            <v>-24292677.739999998</v>
          </cell>
          <cell r="K349">
            <v>1067594.96</v>
          </cell>
          <cell r="L349">
            <v>-25360272.699999999</v>
          </cell>
        </row>
        <row r="351">
          <cell r="B351" t="str">
            <v>41800000 - Tienda Perisur</v>
          </cell>
          <cell r="H351" t="str">
            <v>41800000 - Tienda Perisur</v>
          </cell>
        </row>
        <row r="353">
          <cell r="B353" t="str">
            <v>41801000 - Venta equipo perisur</v>
          </cell>
          <cell r="C353">
            <v>-2953831.6</v>
          </cell>
          <cell r="E353">
            <v>274818.49</v>
          </cell>
          <cell r="F353">
            <v>-3228650.09</v>
          </cell>
          <cell r="H353" t="str">
            <v>41801000 - Venta equipo perisur</v>
          </cell>
          <cell r="I353">
            <v>-3228650.09</v>
          </cell>
          <cell r="K353">
            <v>310807.84000000003</v>
          </cell>
          <cell r="L353">
            <v>-3539457.93</v>
          </cell>
        </row>
        <row r="354">
          <cell r="B354" t="str">
            <v>41803000 - Garantías y descuentos</v>
          </cell>
          <cell r="H354" t="str">
            <v>41803000 - Garantías y descuentos</v>
          </cell>
        </row>
        <row r="355">
          <cell r="C355" t="str">
            <v>__________________</v>
          </cell>
          <cell r="D355" t="str">
            <v>__________________</v>
          </cell>
          <cell r="E355" t="str">
            <v>__________________</v>
          </cell>
          <cell r="F355" t="str">
            <v>__________________</v>
          </cell>
          <cell r="I355" t="str">
            <v>__________________</v>
          </cell>
          <cell r="J355" t="str">
            <v>__________________</v>
          </cell>
          <cell r="K355" t="str">
            <v>__________________</v>
          </cell>
          <cell r="L355" t="str">
            <v>__________________</v>
          </cell>
        </row>
        <row r="356">
          <cell r="B356" t="str">
            <v>Total 41800000 - Tienda Perisur</v>
          </cell>
          <cell r="C356">
            <v>-2953831.6</v>
          </cell>
          <cell r="E356">
            <v>274818.49</v>
          </cell>
          <cell r="F356">
            <v>-3228650.09</v>
          </cell>
          <cell r="H356" t="str">
            <v>Total 41800000 - Tienda Perisur</v>
          </cell>
          <cell r="I356">
            <v>-3228650.09</v>
          </cell>
          <cell r="K356">
            <v>310807.84000000003</v>
          </cell>
          <cell r="L356">
            <v>-3539457.93</v>
          </cell>
        </row>
        <row r="358">
          <cell r="B358" t="str">
            <v>42100000 - Tienda Puebla</v>
          </cell>
          <cell r="H358" t="str">
            <v>42100000 - Tienda Puebla</v>
          </cell>
        </row>
        <row r="360">
          <cell r="B360" t="str">
            <v>42101000 - Venta equipo Puebla</v>
          </cell>
          <cell r="C360">
            <v>-4254206.05</v>
          </cell>
          <cell r="E360">
            <v>262999.15999999997</v>
          </cell>
          <cell r="F360">
            <v>-4517205.21</v>
          </cell>
          <cell r="H360" t="str">
            <v>42101000 - Venta equipo Puebla</v>
          </cell>
          <cell r="I360">
            <v>-4517205.21</v>
          </cell>
          <cell r="K360">
            <v>346752.84</v>
          </cell>
          <cell r="L360">
            <v>-4863958.05</v>
          </cell>
        </row>
        <row r="361">
          <cell r="C361" t="str">
            <v>__________________</v>
          </cell>
          <cell r="D361" t="str">
            <v>__________________</v>
          </cell>
          <cell r="E361" t="str">
            <v>__________________</v>
          </cell>
          <cell r="F361" t="str">
            <v>__________________</v>
          </cell>
          <cell r="I361" t="str">
            <v>__________________</v>
          </cell>
          <cell r="J361" t="str">
            <v>__________________</v>
          </cell>
          <cell r="K361" t="str">
            <v>__________________</v>
          </cell>
          <cell r="L361" t="str">
            <v>__________________</v>
          </cell>
        </row>
        <row r="362">
          <cell r="B362" t="str">
            <v>Total 42100000 - Tienda Puebla</v>
          </cell>
          <cell r="C362">
            <v>-4254206.05</v>
          </cell>
          <cell r="E362">
            <v>262999.15999999997</v>
          </cell>
          <cell r="F362">
            <v>-4517205.21</v>
          </cell>
          <cell r="H362" t="str">
            <v>Total 42100000 - Tienda Puebla</v>
          </cell>
          <cell r="I362">
            <v>-4517205.21</v>
          </cell>
          <cell r="K362">
            <v>346752.84</v>
          </cell>
          <cell r="L362">
            <v>-4863958.05</v>
          </cell>
        </row>
        <row r="364">
          <cell r="B364" t="str">
            <v>42200000 - Tienda Cancún</v>
          </cell>
          <cell r="H364" t="str">
            <v>42200000 - Tienda Cancún</v>
          </cell>
        </row>
        <row r="366">
          <cell r="B366" t="str">
            <v>42201000 - Ventas equipo Cancún</v>
          </cell>
          <cell r="C366">
            <v>-3298743.79</v>
          </cell>
          <cell r="E366">
            <v>195838.1</v>
          </cell>
          <cell r="F366">
            <v>-3494581.89</v>
          </cell>
          <cell r="H366" t="str">
            <v>42201000 - Ventas equipo Cancún</v>
          </cell>
          <cell r="I366">
            <v>-3494581.89</v>
          </cell>
          <cell r="K366">
            <v>114686.02</v>
          </cell>
          <cell r="L366">
            <v>-3609267.91</v>
          </cell>
        </row>
        <row r="367">
          <cell r="C367" t="str">
            <v>__________________</v>
          </cell>
          <cell r="D367" t="str">
            <v>__________________</v>
          </cell>
          <cell r="E367" t="str">
            <v>__________________</v>
          </cell>
          <cell r="F367" t="str">
            <v>__________________</v>
          </cell>
          <cell r="I367" t="str">
            <v>__________________</v>
          </cell>
          <cell r="J367" t="str">
            <v>__________________</v>
          </cell>
          <cell r="K367" t="str">
            <v>__________________</v>
          </cell>
          <cell r="L367" t="str">
            <v>__________________</v>
          </cell>
        </row>
        <row r="368">
          <cell r="B368" t="str">
            <v>Total 42200000 - Tienda Cancún</v>
          </cell>
          <cell r="C368">
            <v>-3298743.79</v>
          </cell>
          <cell r="E368">
            <v>195838.1</v>
          </cell>
          <cell r="F368">
            <v>-3494581.89</v>
          </cell>
          <cell r="H368" t="str">
            <v>Total 42200000 - Tienda Cancún</v>
          </cell>
          <cell r="I368">
            <v>-3494581.89</v>
          </cell>
          <cell r="K368">
            <v>114686.02</v>
          </cell>
          <cell r="L368">
            <v>-3609267.91</v>
          </cell>
        </row>
        <row r="370">
          <cell r="B370" t="str">
            <v>41200000 - Sonus</v>
          </cell>
          <cell r="H370" t="str">
            <v>41200000 - Sonus</v>
          </cell>
        </row>
        <row r="372">
          <cell r="B372" t="str">
            <v>41201000 - Renta de equipo</v>
          </cell>
          <cell r="H372" t="str">
            <v>41201000 - Renta de equipo</v>
          </cell>
        </row>
        <row r="373">
          <cell r="B373" t="str">
            <v>41203000 - Garantías y Descuentos renta</v>
          </cell>
          <cell r="H373" t="str">
            <v>41203000 - Garantías y Descuentos renta</v>
          </cell>
        </row>
        <row r="374">
          <cell r="C374" t="str">
            <v>__________________</v>
          </cell>
          <cell r="D374" t="str">
            <v>__________________</v>
          </cell>
          <cell r="E374" t="str">
            <v>__________________</v>
          </cell>
          <cell r="F374" t="str">
            <v>__________________</v>
          </cell>
          <cell r="I374" t="str">
            <v>__________________</v>
          </cell>
          <cell r="J374" t="str">
            <v>__________________</v>
          </cell>
          <cell r="K374" t="str">
            <v>__________________</v>
          </cell>
          <cell r="L374" t="str">
            <v>__________________</v>
          </cell>
        </row>
        <row r="375">
          <cell r="B375" t="str">
            <v>Total 41200000 - Sonus</v>
          </cell>
          <cell r="H375" t="str">
            <v>Total 41200000 - Sonus</v>
          </cell>
        </row>
        <row r="377">
          <cell r="B377" t="str">
            <v>41300000 - Refacciones</v>
          </cell>
          <cell r="H377" t="str">
            <v>41300000 - Refacciones</v>
          </cell>
        </row>
        <row r="379">
          <cell r="B379" t="str">
            <v>41301000 - Venta de refacciones</v>
          </cell>
          <cell r="C379">
            <v>-2780733.49</v>
          </cell>
          <cell r="E379">
            <v>100314.16</v>
          </cell>
          <cell r="F379">
            <v>-2881047.65</v>
          </cell>
          <cell r="H379" t="str">
            <v>41301000 - Venta de refacciones</v>
          </cell>
          <cell r="I379">
            <v>-2881047.65</v>
          </cell>
          <cell r="K379">
            <v>80194.22</v>
          </cell>
          <cell r="L379">
            <v>-2961241.87</v>
          </cell>
        </row>
        <row r="380">
          <cell r="B380" t="str">
            <v>41303000 - Garantías y descuentos Refacciones</v>
          </cell>
          <cell r="C380">
            <v>161972.14000000001</v>
          </cell>
          <cell r="E380">
            <v>-19839.34</v>
          </cell>
          <cell r="F380">
            <v>181811.48</v>
          </cell>
          <cell r="H380" t="str">
            <v>41303000 - Garantías y descuentos Refacciones</v>
          </cell>
          <cell r="I380">
            <v>181811.48</v>
          </cell>
          <cell r="K380">
            <v>-2223.33</v>
          </cell>
          <cell r="L380">
            <v>184034.81</v>
          </cell>
        </row>
        <row r="381">
          <cell r="C381" t="str">
            <v>__________________</v>
          </cell>
          <cell r="D381" t="str">
            <v>__________________</v>
          </cell>
          <cell r="E381" t="str">
            <v>__________________</v>
          </cell>
          <cell r="F381" t="str">
            <v>__________________</v>
          </cell>
          <cell r="I381" t="str">
            <v>__________________</v>
          </cell>
          <cell r="J381" t="str">
            <v>__________________</v>
          </cell>
          <cell r="K381" t="str">
            <v>__________________</v>
          </cell>
          <cell r="L381" t="str">
            <v>__________________</v>
          </cell>
        </row>
        <row r="382">
          <cell r="B382" t="str">
            <v>Total 41300000 - Refacciones</v>
          </cell>
          <cell r="C382">
            <v>-2618761.35</v>
          </cell>
          <cell r="E382">
            <v>80474.820000000007</v>
          </cell>
          <cell r="F382">
            <v>-2699236.17</v>
          </cell>
          <cell r="H382" t="str">
            <v>Total 41300000 - Refacciones</v>
          </cell>
          <cell r="I382">
            <v>-2699236.17</v>
          </cell>
          <cell r="K382">
            <v>77970.89</v>
          </cell>
          <cell r="L382">
            <v>-2777207.06</v>
          </cell>
        </row>
        <row r="384">
          <cell r="B384" t="str">
            <v>41600000 - Servicio</v>
          </cell>
          <cell r="H384" t="str">
            <v>41600000 - Servicio</v>
          </cell>
        </row>
        <row r="386">
          <cell r="B386" t="str">
            <v>41302000 - Mano de obra</v>
          </cell>
          <cell r="C386">
            <v>-684260.38</v>
          </cell>
          <cell r="E386">
            <v>51927.95</v>
          </cell>
          <cell r="F386">
            <v>-736188.33</v>
          </cell>
          <cell r="H386" t="str">
            <v>41302000 - Mano de obra</v>
          </cell>
          <cell r="I386">
            <v>-736188.33</v>
          </cell>
          <cell r="K386">
            <v>30104.81</v>
          </cell>
          <cell r="L386">
            <v>-766293.14</v>
          </cell>
        </row>
        <row r="387">
          <cell r="B387" t="str">
            <v>41304000 - Garantías y descuentos servicio</v>
          </cell>
          <cell r="C387">
            <v>916.38</v>
          </cell>
          <cell r="F387">
            <v>916.38</v>
          </cell>
          <cell r="H387" t="str">
            <v>41304000 - Garantías y descuentos servicio</v>
          </cell>
          <cell r="I387">
            <v>916.38</v>
          </cell>
          <cell r="L387">
            <v>916.38</v>
          </cell>
        </row>
        <row r="388">
          <cell r="C388" t="str">
            <v>__________________</v>
          </cell>
          <cell r="D388" t="str">
            <v>__________________</v>
          </cell>
          <cell r="E388" t="str">
            <v>__________________</v>
          </cell>
          <cell r="F388" t="str">
            <v>__________________</v>
          </cell>
          <cell r="I388" t="str">
            <v>__________________</v>
          </cell>
          <cell r="J388" t="str">
            <v>__________________</v>
          </cell>
          <cell r="K388" t="str">
            <v>__________________</v>
          </cell>
          <cell r="L388" t="str">
            <v>__________________</v>
          </cell>
        </row>
        <row r="389">
          <cell r="B389" t="str">
            <v>Total 41600000 - Servicio</v>
          </cell>
          <cell r="C389">
            <v>-683344</v>
          </cell>
          <cell r="E389">
            <v>51927.95</v>
          </cell>
          <cell r="F389">
            <v>-735271.95</v>
          </cell>
          <cell r="H389" t="str">
            <v>Total 41600000 - Servicio</v>
          </cell>
          <cell r="I389">
            <v>-735271.95</v>
          </cell>
          <cell r="K389">
            <v>30104.81</v>
          </cell>
          <cell r="L389">
            <v>-765376.76</v>
          </cell>
        </row>
        <row r="391">
          <cell r="B391" t="str">
            <v>41900000 - d&amp;b audiotechnik</v>
          </cell>
          <cell r="H391" t="str">
            <v>41900000 - d&amp;b audiotechnik</v>
          </cell>
        </row>
        <row r="393">
          <cell r="B393" t="str">
            <v>41901000 - Venta de equipo d&amp;b</v>
          </cell>
          <cell r="C393">
            <v>-12607051.18</v>
          </cell>
          <cell r="E393">
            <v>8186.78</v>
          </cell>
          <cell r="F393">
            <v>-12615237.960000001</v>
          </cell>
          <cell r="H393" t="str">
            <v>41901000 - Venta de equipo d&amp;b</v>
          </cell>
          <cell r="I393">
            <v>-12615237.960000001</v>
          </cell>
          <cell r="K393">
            <v>1158670.1399999999</v>
          </cell>
          <cell r="L393">
            <v>-13773908.1</v>
          </cell>
        </row>
        <row r="394">
          <cell r="B394" t="str">
            <v>41902000 - Devoluciones d&amp;b</v>
          </cell>
          <cell r="H394" t="str">
            <v>41902000 - Devoluciones d&amp;b</v>
          </cell>
        </row>
        <row r="395">
          <cell r="B395" t="str">
            <v>41903000 - Garantías y descuentos d&amp;b</v>
          </cell>
          <cell r="H395" t="str">
            <v>41903000 - Garantías y descuentos d&amp;b</v>
          </cell>
        </row>
        <row r="396">
          <cell r="C396" t="str">
            <v>__________________</v>
          </cell>
          <cell r="D396" t="str">
            <v>__________________</v>
          </cell>
          <cell r="E396" t="str">
            <v>__________________</v>
          </cell>
          <cell r="F396" t="str">
            <v>__________________</v>
          </cell>
          <cell r="I396" t="str">
            <v>__________________</v>
          </cell>
          <cell r="J396" t="str">
            <v>__________________</v>
          </cell>
          <cell r="K396" t="str">
            <v>__________________</v>
          </cell>
          <cell r="L396" t="str">
            <v>__________________</v>
          </cell>
        </row>
        <row r="397">
          <cell r="B397" t="str">
            <v>Total 41900000 - d&amp;b audiotechnik</v>
          </cell>
          <cell r="C397">
            <v>-12607051.18</v>
          </cell>
          <cell r="E397">
            <v>8186.78</v>
          </cell>
          <cell r="F397">
            <v>-12615237.960000001</v>
          </cell>
          <cell r="H397" t="str">
            <v>Total 41900000 - d&amp;b audiotechnik</v>
          </cell>
          <cell r="I397">
            <v>-12615237.960000001</v>
          </cell>
          <cell r="K397">
            <v>1158670.1399999999</v>
          </cell>
          <cell r="L397">
            <v>-13773908.1</v>
          </cell>
        </row>
        <row r="399">
          <cell r="B399" t="str">
            <v>41400000 - Ventas en el extranjero</v>
          </cell>
          <cell r="H399" t="str">
            <v>41400000 - Ventas en el extranjero</v>
          </cell>
        </row>
        <row r="401">
          <cell r="B401" t="str">
            <v>41401000 - Venta de equipo al extranjero</v>
          </cell>
          <cell r="C401">
            <v>-35911.21</v>
          </cell>
          <cell r="E401">
            <v>96268.15</v>
          </cell>
          <cell r="F401">
            <v>-132179.35999999999</v>
          </cell>
          <cell r="H401" t="str">
            <v>41401000 - Venta de equipo al extranjero</v>
          </cell>
          <cell r="I401">
            <v>-132179.35999999999</v>
          </cell>
          <cell r="L401">
            <v>-132179.35999999999</v>
          </cell>
        </row>
        <row r="402">
          <cell r="C402" t="str">
            <v>__________________</v>
          </cell>
          <cell r="D402" t="str">
            <v>__________________</v>
          </cell>
          <cell r="E402" t="str">
            <v>__________________</v>
          </cell>
          <cell r="F402" t="str">
            <v>__________________</v>
          </cell>
          <cell r="I402" t="str">
            <v>__________________</v>
          </cell>
          <cell r="J402" t="str">
            <v>__________________</v>
          </cell>
          <cell r="K402" t="str">
            <v>__________________</v>
          </cell>
          <cell r="L402" t="str">
            <v>__________________</v>
          </cell>
        </row>
        <row r="403">
          <cell r="B403" t="str">
            <v>Total 41400000 - Ventas en el extranjero</v>
          </cell>
          <cell r="C403">
            <v>-35911.21</v>
          </cell>
          <cell r="E403">
            <v>96268.15</v>
          </cell>
          <cell r="F403">
            <v>-132179.35999999999</v>
          </cell>
          <cell r="H403" t="str">
            <v>Total 41400000 - Ventas en el extranjero</v>
          </cell>
          <cell r="I403">
            <v>-132179.35999999999</v>
          </cell>
          <cell r="L403">
            <v>-132179.35999999999</v>
          </cell>
        </row>
        <row r="405">
          <cell r="B405" t="str">
            <v>41500000 - Otros ingresos</v>
          </cell>
          <cell r="H405" t="str">
            <v>41500000 - Otros ingresos</v>
          </cell>
        </row>
        <row r="407">
          <cell r="B407" t="str">
            <v>41501000 - Otros ingresos</v>
          </cell>
          <cell r="C407">
            <v>-1121774.06</v>
          </cell>
          <cell r="E407">
            <v>37004.639999999999</v>
          </cell>
          <cell r="F407">
            <v>-1158778.7</v>
          </cell>
          <cell r="H407" t="str">
            <v>41501000 - Otros ingresos</v>
          </cell>
          <cell r="I407">
            <v>-1158778.7</v>
          </cell>
          <cell r="K407">
            <v>-2758.68</v>
          </cell>
          <cell r="L407">
            <v>-1156020.02</v>
          </cell>
        </row>
        <row r="408">
          <cell r="B408" t="str">
            <v>41502000 - Intereses cobrados a clientes</v>
          </cell>
          <cell r="C408">
            <v>-228615.49</v>
          </cell>
          <cell r="E408">
            <v>13041.44</v>
          </cell>
          <cell r="F408">
            <v>-241656.93</v>
          </cell>
          <cell r="H408" t="str">
            <v>41502000 - Intereses cobrados a clientes</v>
          </cell>
          <cell r="I408">
            <v>-241656.93</v>
          </cell>
          <cell r="K408">
            <v>13041.44</v>
          </cell>
          <cell r="L408">
            <v>-254698.37</v>
          </cell>
        </row>
        <row r="409">
          <cell r="B409" t="str">
            <v>41503000 - Almacenaje equipo de reparación</v>
          </cell>
          <cell r="H409" t="str">
            <v>41503000 - Almacenaje equipo de reparación</v>
          </cell>
        </row>
        <row r="410">
          <cell r="C410" t="str">
            <v>__________________</v>
          </cell>
          <cell r="D410" t="str">
            <v>__________________</v>
          </cell>
          <cell r="E410" t="str">
            <v>__________________</v>
          </cell>
          <cell r="F410" t="str">
            <v>__________________</v>
          </cell>
          <cell r="I410" t="str">
            <v>__________________</v>
          </cell>
          <cell r="J410" t="str">
            <v>__________________</v>
          </cell>
          <cell r="K410" t="str">
            <v>__________________</v>
          </cell>
          <cell r="L410" t="str">
            <v>__________________</v>
          </cell>
        </row>
        <row r="411">
          <cell r="B411" t="str">
            <v>Total 41500000 - Otros ingresos</v>
          </cell>
          <cell r="C411">
            <v>-1350389.55</v>
          </cell>
          <cell r="E411">
            <v>50046.080000000002</v>
          </cell>
          <cell r="F411">
            <v>-1400435.63</v>
          </cell>
          <cell r="H411" t="str">
            <v>Total 41500000 - Otros ingresos</v>
          </cell>
          <cell r="I411">
            <v>-1400435.63</v>
          </cell>
          <cell r="K411">
            <v>10282.76</v>
          </cell>
          <cell r="L411">
            <v>-1410718.39</v>
          </cell>
        </row>
        <row r="412">
          <cell r="C412" t="str">
            <v>__________________</v>
          </cell>
          <cell r="D412" t="str">
            <v>__________________</v>
          </cell>
          <cell r="E412" t="str">
            <v>__________________</v>
          </cell>
          <cell r="F412" t="str">
            <v>__________________</v>
          </cell>
          <cell r="I412" t="str">
            <v>__________________</v>
          </cell>
          <cell r="J412" t="str">
            <v>__________________</v>
          </cell>
          <cell r="K412" t="str">
            <v>__________________</v>
          </cell>
          <cell r="L412" t="str">
            <v>__________________</v>
          </cell>
        </row>
        <row r="413">
          <cell r="B413" t="str">
            <v>Total 41000000 - INGRESOS</v>
          </cell>
          <cell r="C413">
            <v>-86775024.269999996</v>
          </cell>
          <cell r="E413">
            <v>4240531.46</v>
          </cell>
          <cell r="F413">
            <v>-91015555.730000004</v>
          </cell>
          <cell r="H413" t="str">
            <v>Total 41000000 - INGRESOS</v>
          </cell>
          <cell r="I413">
            <v>-91015555.730000004</v>
          </cell>
          <cell r="K413">
            <v>4255915.8600000003</v>
          </cell>
          <cell r="L413">
            <v>-95271471.590000004</v>
          </cell>
        </row>
        <row r="414">
          <cell r="C414" t="str">
            <v>__________________</v>
          </cell>
          <cell r="D414" t="str">
            <v>__________________</v>
          </cell>
          <cell r="E414" t="str">
            <v>__________________</v>
          </cell>
          <cell r="F414" t="str">
            <v>__________________</v>
          </cell>
          <cell r="I414" t="str">
            <v>__________________</v>
          </cell>
          <cell r="J414" t="str">
            <v>__________________</v>
          </cell>
          <cell r="K414" t="str">
            <v>__________________</v>
          </cell>
          <cell r="L414" t="str">
            <v>__________________</v>
          </cell>
        </row>
        <row r="415">
          <cell r="B415" t="str">
            <v>Total Ingresos</v>
          </cell>
          <cell r="C415">
            <v>-86775024.269999996</v>
          </cell>
          <cell r="E415">
            <v>4240531.46</v>
          </cell>
          <cell r="F415">
            <v>-91015555.730000004</v>
          </cell>
          <cell r="H415" t="str">
            <v>Total Ingresos</v>
          </cell>
          <cell r="I415">
            <v>-91015555.730000004</v>
          </cell>
          <cell r="K415">
            <v>4255915.8600000003</v>
          </cell>
          <cell r="L415">
            <v>-95271471.590000004</v>
          </cell>
        </row>
        <row r="417">
          <cell r="B417" t="str">
            <v>Costo de Ventas</v>
          </cell>
          <cell r="H417" t="str">
            <v>Costo de Ventas</v>
          </cell>
        </row>
        <row r="419">
          <cell r="B419" t="str">
            <v>51000000 - COSTO DE VENTAS</v>
          </cell>
          <cell r="H419" t="str">
            <v>51000000 - COSTO DE VENTAS</v>
          </cell>
        </row>
        <row r="421">
          <cell r="B421" t="str">
            <v>51100000 - Venta de equipo</v>
          </cell>
          <cell r="H421" t="str">
            <v>51100000 - Venta de equipo</v>
          </cell>
        </row>
        <row r="423">
          <cell r="B423" t="str">
            <v>51101000 - Costo del equipo</v>
          </cell>
          <cell r="C423">
            <v>24426591.57</v>
          </cell>
          <cell r="D423">
            <v>999853.67</v>
          </cell>
          <cell r="F423">
            <v>25426445.239999998</v>
          </cell>
          <cell r="H423" t="str">
            <v>51101000 - Costo del equipo</v>
          </cell>
          <cell r="I423">
            <v>26464892.050000001</v>
          </cell>
          <cell r="J423">
            <v>1599731.04</v>
          </cell>
          <cell r="L423">
            <v>28064623.09</v>
          </cell>
        </row>
        <row r="424">
          <cell r="B424" t="str">
            <v>51102000 - Importación</v>
          </cell>
          <cell r="C424">
            <v>62218.8</v>
          </cell>
          <cell r="D424">
            <v>259945.91</v>
          </cell>
          <cell r="E424">
            <v>292838.71000000002</v>
          </cell>
          <cell r="F424">
            <v>29326</v>
          </cell>
          <cell r="H424" t="str">
            <v>51102000 - Importación</v>
          </cell>
          <cell r="I424">
            <v>31917.67</v>
          </cell>
          <cell r="J424">
            <v>369748.54</v>
          </cell>
          <cell r="K424">
            <v>333959.18</v>
          </cell>
          <cell r="L424">
            <v>67707.03</v>
          </cell>
        </row>
        <row r="425">
          <cell r="B425" t="str">
            <v>51103000 - Comisión de tarjeta de crédito</v>
          </cell>
          <cell r="C425">
            <v>702882.38</v>
          </cell>
          <cell r="D425">
            <v>51567.76</v>
          </cell>
          <cell r="F425">
            <v>754450.14</v>
          </cell>
          <cell r="H425" t="str">
            <v>51103000 - Comisión de tarjeta de crédito</v>
          </cell>
          <cell r="I425">
            <v>754450.14</v>
          </cell>
          <cell r="J425">
            <v>36139.370000000003</v>
          </cell>
          <cell r="L425">
            <v>790589.51</v>
          </cell>
        </row>
        <row r="426">
          <cell r="B426" t="str">
            <v>51401000 - Comisión para personal de ventas</v>
          </cell>
          <cell r="C426">
            <v>2498617.4900000002</v>
          </cell>
          <cell r="D426">
            <v>104050.19</v>
          </cell>
          <cell r="F426">
            <v>2602667.6800000002</v>
          </cell>
          <cell r="H426" t="str">
            <v>51401000 - Comisión para personal de ventas</v>
          </cell>
          <cell r="I426">
            <v>2602667.6800000002</v>
          </cell>
          <cell r="J426">
            <v>39234.269999999997</v>
          </cell>
          <cell r="L426">
            <v>2641901.9500000002</v>
          </cell>
        </row>
        <row r="427">
          <cell r="B427" t="str">
            <v>51501000 - Subarrendamiento de transporte para entrega</v>
          </cell>
          <cell r="H427" t="str">
            <v>51501000 - Subarrendamiento de transporte para entrega</v>
          </cell>
        </row>
        <row r="428">
          <cell r="B428" t="str">
            <v>41107000 - Cables y conectores</v>
          </cell>
          <cell r="H428" t="str">
            <v>41107000 - Cables y conectores</v>
          </cell>
        </row>
        <row r="429">
          <cell r="B429" t="str">
            <v>511008000 - Costo equipo robado</v>
          </cell>
          <cell r="H429" t="str">
            <v>511008000 - Costo equipo robado</v>
          </cell>
          <cell r="I429">
            <v>1863762.59</v>
          </cell>
          <cell r="L429">
            <v>1863762.59</v>
          </cell>
        </row>
        <row r="430">
          <cell r="B430" t="str">
            <v>51106000 - Mano de obra por instalación</v>
          </cell>
          <cell r="H430" t="str">
            <v>51106000 - Mano de obra por instalación</v>
          </cell>
        </row>
        <row r="431">
          <cell r="B431" t="str">
            <v>51104000 - Variaciones costo de venta</v>
          </cell>
          <cell r="H431" t="str">
            <v>51104000 - Variaciones costo de venta</v>
          </cell>
        </row>
        <row r="433">
          <cell r="B433" t="str">
            <v>51104001 - Variaciones de inventario</v>
          </cell>
          <cell r="C433">
            <v>1684645.82</v>
          </cell>
          <cell r="D433">
            <v>7267.56</v>
          </cell>
          <cell r="E433">
            <v>11528.75</v>
          </cell>
          <cell r="F433">
            <v>1680384.63</v>
          </cell>
          <cell r="H433" t="str">
            <v>51104001 - Variaciones de inventario</v>
          </cell>
          <cell r="I433">
            <v>-182955.89</v>
          </cell>
          <cell r="J433">
            <v>43239.62</v>
          </cell>
          <cell r="K433">
            <v>46793.64</v>
          </cell>
          <cell r="L433">
            <v>-186509.91</v>
          </cell>
        </row>
        <row r="434">
          <cell r="B434" t="str">
            <v>51104002 - Diferencias de precio</v>
          </cell>
          <cell r="C434">
            <v>32099.29</v>
          </cell>
          <cell r="D434">
            <v>77816.94</v>
          </cell>
          <cell r="F434">
            <v>109916.23</v>
          </cell>
          <cell r="H434" t="str">
            <v>51104002 - Diferencias de precio</v>
          </cell>
          <cell r="I434">
            <v>107738.1</v>
          </cell>
          <cell r="J434">
            <v>158216.59</v>
          </cell>
          <cell r="L434">
            <v>265954.69</v>
          </cell>
        </row>
        <row r="435">
          <cell r="B435" t="str">
            <v>51104003 - Revaloración de inventario</v>
          </cell>
          <cell r="C435">
            <v>-669.66</v>
          </cell>
          <cell r="E435">
            <v>0.01</v>
          </cell>
          <cell r="F435">
            <v>-669.67</v>
          </cell>
          <cell r="H435" t="str">
            <v>51104003 - Revaloración de inventario</v>
          </cell>
          <cell r="I435">
            <v>-669.67</v>
          </cell>
          <cell r="L435">
            <v>-669.67</v>
          </cell>
        </row>
        <row r="436">
          <cell r="C436" t="str">
            <v>__________________</v>
          </cell>
          <cell r="D436" t="str">
            <v>__________________</v>
          </cell>
          <cell r="E436" t="str">
            <v>__________________</v>
          </cell>
          <cell r="F436" t="str">
            <v>__________________</v>
          </cell>
          <cell r="I436" t="str">
            <v>__________________</v>
          </cell>
          <cell r="J436" t="str">
            <v>__________________</v>
          </cell>
          <cell r="K436" t="str">
            <v>__________________</v>
          </cell>
          <cell r="L436" t="str">
            <v>__________________</v>
          </cell>
        </row>
        <row r="437">
          <cell r="B437" t="str">
            <v>Total 51104000 - Variaciones costo de venta</v>
          </cell>
          <cell r="C437">
            <v>1716075.45</v>
          </cell>
          <cell r="D437">
            <v>85084.5</v>
          </cell>
          <cell r="E437">
            <v>11528.76</v>
          </cell>
          <cell r="F437">
            <v>1789631.19</v>
          </cell>
          <cell r="H437" t="str">
            <v>Total 51104000 - Variaciones costo de venta</v>
          </cell>
          <cell r="I437">
            <v>-75887.460000000006</v>
          </cell>
          <cell r="J437">
            <v>201456.21</v>
          </cell>
          <cell r="K437">
            <v>46793.64</v>
          </cell>
          <cell r="L437">
            <v>78775.11</v>
          </cell>
        </row>
        <row r="439">
          <cell r="C439" t="str">
            <v>__________________</v>
          </cell>
          <cell r="D439" t="str">
            <v>__________________</v>
          </cell>
          <cell r="E439" t="str">
            <v>__________________</v>
          </cell>
          <cell r="F439" t="str">
            <v>__________________</v>
          </cell>
          <cell r="I439" t="str">
            <v>__________________</v>
          </cell>
          <cell r="J439" t="str">
            <v>__________________</v>
          </cell>
          <cell r="K439" t="str">
            <v>__________________</v>
          </cell>
          <cell r="L439" t="str">
            <v>__________________</v>
          </cell>
        </row>
        <row r="440">
          <cell r="B440" t="str">
            <v>Total 51100000 - Venta de equipo</v>
          </cell>
          <cell r="C440">
            <v>29406385.690000001</v>
          </cell>
          <cell r="D440">
            <v>1500502.03</v>
          </cell>
          <cell r="E440">
            <v>304367.46999999997</v>
          </cell>
          <cell r="F440">
            <v>30602520.25</v>
          </cell>
          <cell r="H440" t="str">
            <v>Total 51100000 - Venta de equipo</v>
          </cell>
          <cell r="I440">
            <v>31641802.670000002</v>
          </cell>
          <cell r="J440">
            <v>2246309.4300000002</v>
          </cell>
          <cell r="K440">
            <v>380752.82</v>
          </cell>
          <cell r="L440">
            <v>33507359.280000001</v>
          </cell>
        </row>
        <row r="442">
          <cell r="B442" t="str">
            <v>51400000 - Costo tienda Bolivar 64</v>
          </cell>
          <cell r="H442" t="str">
            <v>51400000 - Costo tienda Bolivar 64</v>
          </cell>
        </row>
        <row r="444">
          <cell r="B444" t="str">
            <v>51402000 - Costo equipo Bolivar 64</v>
          </cell>
          <cell r="C444">
            <v>1234154.07</v>
          </cell>
          <cell r="D444">
            <v>103398.11</v>
          </cell>
          <cell r="F444">
            <v>1337552.18</v>
          </cell>
          <cell r="H444" t="str">
            <v>51402000 - Costo equipo Bolivar 64</v>
          </cell>
          <cell r="I444">
            <v>1337552.18</v>
          </cell>
          <cell r="J444">
            <v>68682.39</v>
          </cell>
          <cell r="L444">
            <v>1406234.57</v>
          </cell>
        </row>
        <row r="445">
          <cell r="C445" t="str">
            <v>__________________</v>
          </cell>
          <cell r="D445" t="str">
            <v>__________________</v>
          </cell>
          <cell r="E445" t="str">
            <v>__________________</v>
          </cell>
          <cell r="F445" t="str">
            <v>__________________</v>
          </cell>
          <cell r="I445" t="str">
            <v>__________________</v>
          </cell>
          <cell r="J445" t="str">
            <v>__________________</v>
          </cell>
          <cell r="K445" t="str">
            <v>__________________</v>
          </cell>
          <cell r="L445" t="str">
            <v>__________________</v>
          </cell>
        </row>
        <row r="446">
          <cell r="B446" t="str">
            <v>Total 51400000 - Costo tienda Bolivar 64</v>
          </cell>
          <cell r="C446">
            <v>1234154.07</v>
          </cell>
          <cell r="D446">
            <v>103398.11</v>
          </cell>
          <cell r="F446">
            <v>1337552.18</v>
          </cell>
          <cell r="H446" t="str">
            <v>Total 51400000 - Costo tienda Bolivar 64</v>
          </cell>
          <cell r="I446">
            <v>1337552.18</v>
          </cell>
          <cell r="J446">
            <v>68682.39</v>
          </cell>
          <cell r="L446">
            <v>1406234.57</v>
          </cell>
        </row>
        <row r="448">
          <cell r="B448" t="str">
            <v>51900000 - Costo tiend Bolivar 96</v>
          </cell>
          <cell r="H448" t="str">
            <v>51900000 - Costo tiend Bolivar 96</v>
          </cell>
        </row>
        <row r="450">
          <cell r="B450" t="str">
            <v>51902000 - Costo equipo Bolivar 96</v>
          </cell>
          <cell r="C450">
            <v>14418281.779999999</v>
          </cell>
          <cell r="D450">
            <v>593484.94999999995</v>
          </cell>
          <cell r="F450">
            <v>15011766.73</v>
          </cell>
          <cell r="H450" t="str">
            <v>51902000 - Costo equipo Bolivar 96</v>
          </cell>
          <cell r="I450">
            <v>15011766.73</v>
          </cell>
          <cell r="J450">
            <v>579899.84</v>
          </cell>
          <cell r="L450">
            <v>15591666.57</v>
          </cell>
        </row>
        <row r="451">
          <cell r="C451" t="str">
            <v>__________________</v>
          </cell>
          <cell r="D451" t="str">
            <v>__________________</v>
          </cell>
          <cell r="E451" t="str">
            <v>__________________</v>
          </cell>
          <cell r="F451" t="str">
            <v>__________________</v>
          </cell>
          <cell r="I451" t="str">
            <v>__________________</v>
          </cell>
          <cell r="J451" t="str">
            <v>__________________</v>
          </cell>
          <cell r="K451" t="str">
            <v>__________________</v>
          </cell>
          <cell r="L451" t="str">
            <v>__________________</v>
          </cell>
        </row>
        <row r="452">
          <cell r="B452" t="str">
            <v>Total 51900000 - Costo tiend Bolivar 96</v>
          </cell>
          <cell r="C452">
            <v>14418281.779999999</v>
          </cell>
          <cell r="D452">
            <v>593484.94999999995</v>
          </cell>
          <cell r="F452">
            <v>15011766.73</v>
          </cell>
          <cell r="H452" t="str">
            <v>Total 51900000 - Costo tiend Bolivar 96</v>
          </cell>
          <cell r="I452">
            <v>15011766.73</v>
          </cell>
          <cell r="J452">
            <v>579899.84</v>
          </cell>
          <cell r="L452">
            <v>15591666.57</v>
          </cell>
        </row>
        <row r="454">
          <cell r="B454" t="str">
            <v>51700000 - Costo tienda perisur</v>
          </cell>
          <cell r="H454" t="str">
            <v>51700000 - Costo tienda perisur</v>
          </cell>
        </row>
        <row r="456">
          <cell r="B456" t="str">
            <v>51701000 - Costo equipo perisur</v>
          </cell>
          <cell r="C456">
            <v>3076622.44</v>
          </cell>
          <cell r="D456">
            <v>283666.44</v>
          </cell>
          <cell r="F456">
            <v>3360288.88</v>
          </cell>
          <cell r="H456" t="str">
            <v>51701000 - Costo equipo perisur</v>
          </cell>
          <cell r="I456">
            <v>3360288.88</v>
          </cell>
          <cell r="J456">
            <v>230481.87</v>
          </cell>
          <cell r="L456">
            <v>3590770.75</v>
          </cell>
        </row>
        <row r="457">
          <cell r="C457" t="str">
            <v>__________________</v>
          </cell>
          <cell r="D457" t="str">
            <v>__________________</v>
          </cell>
          <cell r="E457" t="str">
            <v>__________________</v>
          </cell>
          <cell r="F457" t="str">
            <v>__________________</v>
          </cell>
          <cell r="I457" t="str">
            <v>__________________</v>
          </cell>
          <cell r="J457" t="str">
            <v>__________________</v>
          </cell>
          <cell r="K457" t="str">
            <v>__________________</v>
          </cell>
          <cell r="L457" t="str">
            <v>__________________</v>
          </cell>
        </row>
        <row r="458">
          <cell r="B458" t="str">
            <v>Total 51700000 - Costo tienda perisur</v>
          </cell>
          <cell r="C458">
            <v>3076622.44</v>
          </cell>
          <cell r="D458">
            <v>283666.44</v>
          </cell>
          <cell r="F458">
            <v>3360288.88</v>
          </cell>
          <cell r="H458" t="str">
            <v>Total 51700000 - Costo tienda perisur</v>
          </cell>
          <cell r="I458">
            <v>3360288.88</v>
          </cell>
          <cell r="J458">
            <v>230481.87</v>
          </cell>
          <cell r="L458">
            <v>3590770.75</v>
          </cell>
        </row>
        <row r="460">
          <cell r="B460" t="str">
            <v>52100000 - Costo tienda Puebla</v>
          </cell>
          <cell r="H460" t="str">
            <v>52100000 - Costo tienda Puebla</v>
          </cell>
        </row>
        <row r="462">
          <cell r="B462" t="str">
            <v>52101000 - Costo equipo Puebla</v>
          </cell>
          <cell r="C462">
            <v>2606016.29</v>
          </cell>
          <cell r="D462">
            <v>147900.54999999999</v>
          </cell>
          <cell r="F462">
            <v>2753916.84</v>
          </cell>
          <cell r="H462" t="str">
            <v>52101000 - Costo equipo Puebla</v>
          </cell>
          <cell r="I462">
            <v>2753916.84</v>
          </cell>
          <cell r="J462">
            <v>150177.56</v>
          </cell>
          <cell r="L462">
            <v>2904094.4</v>
          </cell>
        </row>
        <row r="463">
          <cell r="C463" t="str">
            <v>__________________</v>
          </cell>
          <cell r="D463" t="str">
            <v>__________________</v>
          </cell>
          <cell r="E463" t="str">
            <v>__________________</v>
          </cell>
          <cell r="F463" t="str">
            <v>__________________</v>
          </cell>
          <cell r="I463" t="str">
            <v>__________________</v>
          </cell>
          <cell r="J463" t="str">
            <v>__________________</v>
          </cell>
          <cell r="K463" t="str">
            <v>__________________</v>
          </cell>
          <cell r="L463" t="str">
            <v>__________________</v>
          </cell>
        </row>
        <row r="464">
          <cell r="B464" t="str">
            <v>Total 52100000 - Costo tienda Puebla</v>
          </cell>
          <cell r="C464">
            <v>2606016.29</v>
          </cell>
          <cell r="D464">
            <v>147900.54999999999</v>
          </cell>
          <cell r="F464">
            <v>2753916.84</v>
          </cell>
          <cell r="H464" t="str">
            <v>Total 52100000 - Costo tienda Puebla</v>
          </cell>
          <cell r="I464">
            <v>2753916.84</v>
          </cell>
          <cell r="J464">
            <v>150177.56</v>
          </cell>
          <cell r="L464">
            <v>2904094.4</v>
          </cell>
        </row>
        <row r="466">
          <cell r="B466" t="str">
            <v>52200000 - Costo tienda Cancún</v>
          </cell>
          <cell r="H466" t="str">
            <v>52200000 - Costo tienda Cancún</v>
          </cell>
        </row>
        <row r="468">
          <cell r="B468" t="str">
            <v>52201000 - Costo equipo Cancún</v>
          </cell>
          <cell r="C468">
            <v>1875787.34</v>
          </cell>
          <cell r="D468">
            <v>144134.65</v>
          </cell>
          <cell r="F468">
            <v>2019921.99</v>
          </cell>
          <cell r="H468" t="str">
            <v>52201000 - Costo equipo Cancún</v>
          </cell>
          <cell r="I468">
            <v>2029425.49</v>
          </cell>
          <cell r="J468">
            <v>64339.23</v>
          </cell>
          <cell r="L468">
            <v>2093764.72</v>
          </cell>
        </row>
        <row r="469">
          <cell r="C469" t="str">
            <v>__________________</v>
          </cell>
          <cell r="D469" t="str">
            <v>__________________</v>
          </cell>
          <cell r="E469" t="str">
            <v>__________________</v>
          </cell>
          <cell r="F469" t="str">
            <v>__________________</v>
          </cell>
          <cell r="I469" t="str">
            <v>__________________</v>
          </cell>
          <cell r="J469" t="str">
            <v>__________________</v>
          </cell>
          <cell r="K469" t="str">
            <v>__________________</v>
          </cell>
          <cell r="L469" t="str">
            <v>__________________</v>
          </cell>
        </row>
        <row r="470">
          <cell r="B470" t="str">
            <v>Total 52200000 - Costo tienda Cancún</v>
          </cell>
          <cell r="C470">
            <v>1875787.34</v>
          </cell>
          <cell r="D470">
            <v>144134.65</v>
          </cell>
          <cell r="F470">
            <v>2019921.99</v>
          </cell>
          <cell r="H470" t="str">
            <v>Total 52200000 - Costo tienda Cancún</v>
          </cell>
          <cell r="I470">
            <v>2029425.49</v>
          </cell>
          <cell r="J470">
            <v>64339.23</v>
          </cell>
          <cell r="L470">
            <v>2093764.72</v>
          </cell>
        </row>
        <row r="472">
          <cell r="B472" t="str">
            <v>51200000 - Renta de equipo</v>
          </cell>
          <cell r="H472" t="str">
            <v>51200000 - Renta de equipo</v>
          </cell>
        </row>
        <row r="474">
          <cell r="B474" t="str">
            <v>51201000 - Subarrendamiento de equipo</v>
          </cell>
          <cell r="H474" t="str">
            <v>51201000 - Subarrendamiento de equipo</v>
          </cell>
        </row>
        <row r="475">
          <cell r="B475" t="str">
            <v>51202000 - Técnicos y personal de soporte para renta de equipo</v>
          </cell>
          <cell r="H475" t="str">
            <v>51202000 - Técnicos y personal de soporte para renta de equipo</v>
          </cell>
        </row>
        <row r="476">
          <cell r="C476" t="str">
            <v>__________________</v>
          </cell>
          <cell r="D476" t="str">
            <v>__________________</v>
          </cell>
          <cell r="E476" t="str">
            <v>__________________</v>
          </cell>
          <cell r="F476" t="str">
            <v>__________________</v>
          </cell>
          <cell r="I476" t="str">
            <v>__________________</v>
          </cell>
          <cell r="J476" t="str">
            <v>__________________</v>
          </cell>
          <cell r="K476" t="str">
            <v>__________________</v>
          </cell>
          <cell r="L476" t="str">
            <v>__________________</v>
          </cell>
        </row>
        <row r="477">
          <cell r="B477" t="str">
            <v>Total 51200000 - Renta de equipo</v>
          </cell>
          <cell r="H477" t="str">
            <v>Total 51200000 - Renta de equipo</v>
          </cell>
        </row>
        <row r="479">
          <cell r="B479" t="str">
            <v>51300000 - Refacciones</v>
          </cell>
          <cell r="H479" t="str">
            <v>51300000 - Refacciones</v>
          </cell>
        </row>
        <row r="481">
          <cell r="B481" t="str">
            <v>51301000 - Costo de las refacciones</v>
          </cell>
          <cell r="C481">
            <v>1580785.85</v>
          </cell>
          <cell r="D481">
            <v>15193.1</v>
          </cell>
          <cell r="F481">
            <v>1595978.95</v>
          </cell>
          <cell r="H481" t="str">
            <v>51301000 - Costo de las refacciones</v>
          </cell>
          <cell r="I481">
            <v>1595978.95</v>
          </cell>
          <cell r="J481">
            <v>50514.64</v>
          </cell>
          <cell r="L481">
            <v>1646493.59</v>
          </cell>
        </row>
        <row r="482">
          <cell r="B482" t="str">
            <v>51302000 - Variación de costo de refacciones</v>
          </cell>
          <cell r="H482" t="str">
            <v>51302000 - Variación de costo de refacciones</v>
          </cell>
        </row>
        <row r="484">
          <cell r="B484" t="str">
            <v>51302001 - Variaciones en inventario refacciones</v>
          </cell>
          <cell r="C484">
            <v>4419.01</v>
          </cell>
          <cell r="D484">
            <v>25520.84</v>
          </cell>
          <cell r="E484">
            <v>31393.83</v>
          </cell>
          <cell r="F484">
            <v>-1453.98</v>
          </cell>
          <cell r="H484" t="str">
            <v>51302001 - Variaciones en inventario refacciones</v>
          </cell>
          <cell r="I484">
            <v>-1876.05</v>
          </cell>
          <cell r="L484">
            <v>-1876.05</v>
          </cell>
        </row>
        <row r="485">
          <cell r="B485" t="str">
            <v>51302002 - Diferencias en precio refacciones</v>
          </cell>
          <cell r="C485">
            <v>873.94</v>
          </cell>
          <cell r="F485">
            <v>873.94</v>
          </cell>
          <cell r="H485" t="str">
            <v>51302002 - Diferencias en precio refacciones</v>
          </cell>
          <cell r="I485">
            <v>543.49</v>
          </cell>
          <cell r="L485">
            <v>543.49</v>
          </cell>
        </row>
        <row r="486">
          <cell r="B486" t="str">
            <v>51302003 - Revaloración de Refacciones</v>
          </cell>
          <cell r="H486" t="str">
            <v>51302003 - Revaloración de Refacciones</v>
          </cell>
        </row>
        <row r="487">
          <cell r="C487" t="str">
            <v>__________________</v>
          </cell>
          <cell r="D487" t="str">
            <v>__________________</v>
          </cell>
          <cell r="E487" t="str">
            <v>__________________</v>
          </cell>
          <cell r="F487" t="str">
            <v>__________________</v>
          </cell>
          <cell r="I487" t="str">
            <v>__________________</v>
          </cell>
          <cell r="J487" t="str">
            <v>__________________</v>
          </cell>
          <cell r="K487" t="str">
            <v>__________________</v>
          </cell>
          <cell r="L487" t="str">
            <v>__________________</v>
          </cell>
        </row>
        <row r="488">
          <cell r="B488" t="str">
            <v>Total 51302000 - Variación de costo de refacciones</v>
          </cell>
          <cell r="C488">
            <v>5292.95</v>
          </cell>
          <cell r="D488">
            <v>25520.84</v>
          </cell>
          <cell r="E488">
            <v>31393.83</v>
          </cell>
          <cell r="F488">
            <v>-580.04</v>
          </cell>
          <cell r="H488" t="str">
            <v>Total 51302000 - Variación de costo de refacciones</v>
          </cell>
          <cell r="I488">
            <v>-1332.56</v>
          </cell>
          <cell r="L488">
            <v>-1332.56</v>
          </cell>
        </row>
        <row r="490">
          <cell r="C490" t="str">
            <v>__________________</v>
          </cell>
          <cell r="D490" t="str">
            <v>__________________</v>
          </cell>
          <cell r="E490" t="str">
            <v>__________________</v>
          </cell>
          <cell r="F490" t="str">
            <v>__________________</v>
          </cell>
          <cell r="I490" t="str">
            <v>__________________</v>
          </cell>
          <cell r="J490" t="str">
            <v>__________________</v>
          </cell>
          <cell r="K490" t="str">
            <v>__________________</v>
          </cell>
          <cell r="L490" t="str">
            <v>__________________</v>
          </cell>
        </row>
        <row r="491">
          <cell r="B491" t="str">
            <v>Total 51300000 - Refacciones</v>
          </cell>
          <cell r="C491">
            <v>1586078.8</v>
          </cell>
          <cell r="D491">
            <v>40713.94</v>
          </cell>
          <cell r="E491">
            <v>31393.83</v>
          </cell>
          <cell r="F491">
            <v>1595398.91</v>
          </cell>
          <cell r="H491" t="str">
            <v>Total 51300000 - Refacciones</v>
          </cell>
          <cell r="I491">
            <v>1594646.39</v>
          </cell>
          <cell r="J491">
            <v>50514.64</v>
          </cell>
          <cell r="L491">
            <v>1645161.03</v>
          </cell>
        </row>
        <row r="493">
          <cell r="B493" t="str">
            <v>51602000 - Servicio de reparación externo</v>
          </cell>
          <cell r="H493" t="str">
            <v>51602000 - Servicio de reparación externo</v>
          </cell>
        </row>
        <row r="494">
          <cell r="B494" t="str">
            <v>51601000 - CUENTA INACTIVA Personal de Reparación - Costo de Venta - SERVICIO DE REPARACION</v>
          </cell>
          <cell r="H494" t="str">
            <v>51601000 - CUENTA INACTIVA Personal de Reparación - Costo de Venta - SERVICIO DE REPARACION</v>
          </cell>
        </row>
        <row r="495">
          <cell r="C495" t="str">
            <v>__________________</v>
          </cell>
          <cell r="D495" t="str">
            <v>__________________</v>
          </cell>
          <cell r="E495" t="str">
            <v>__________________</v>
          </cell>
          <cell r="F495" t="str">
            <v>__________________</v>
          </cell>
          <cell r="I495" t="str">
            <v>__________________</v>
          </cell>
          <cell r="J495" t="str">
            <v>__________________</v>
          </cell>
          <cell r="K495" t="str">
            <v>__________________</v>
          </cell>
          <cell r="L495" t="str">
            <v>__________________</v>
          </cell>
        </row>
        <row r="496">
          <cell r="B496" t="str">
            <v>Total 51000000 - COSTO DE VENTAS</v>
          </cell>
          <cell r="C496">
            <v>54203326.409999996</v>
          </cell>
          <cell r="D496">
            <v>2813800.67</v>
          </cell>
          <cell r="E496">
            <v>335761.3</v>
          </cell>
          <cell r="F496">
            <v>56681365.780000001</v>
          </cell>
          <cell r="H496" t="str">
            <v>Total 51000000 - COSTO DE VENTAS</v>
          </cell>
          <cell r="I496">
            <v>57729399.18</v>
          </cell>
          <cell r="J496">
            <v>3390404.96</v>
          </cell>
          <cell r="K496">
            <v>380752.82</v>
          </cell>
          <cell r="L496">
            <v>60739051.32</v>
          </cell>
        </row>
        <row r="497">
          <cell r="C497" t="str">
            <v>__________________</v>
          </cell>
          <cell r="D497" t="str">
            <v>__________________</v>
          </cell>
          <cell r="E497" t="str">
            <v>__________________</v>
          </cell>
          <cell r="F497" t="str">
            <v>__________________</v>
          </cell>
          <cell r="I497" t="str">
            <v>__________________</v>
          </cell>
          <cell r="J497" t="str">
            <v>__________________</v>
          </cell>
          <cell r="K497" t="str">
            <v>__________________</v>
          </cell>
          <cell r="L497" t="str">
            <v>__________________</v>
          </cell>
        </row>
        <row r="498">
          <cell r="B498" t="str">
            <v>Total Costo de Ventas</v>
          </cell>
          <cell r="C498">
            <v>54203326.409999996</v>
          </cell>
          <cell r="D498">
            <v>2813800.67</v>
          </cell>
          <cell r="E498">
            <v>335761.3</v>
          </cell>
          <cell r="F498">
            <v>56681365.780000001</v>
          </cell>
          <cell r="H498" t="str">
            <v>Total Costo de Ventas</v>
          </cell>
          <cell r="I498">
            <v>57729399.18</v>
          </cell>
          <cell r="J498">
            <v>3390404.96</v>
          </cell>
          <cell r="K498">
            <v>380752.82</v>
          </cell>
          <cell r="L498">
            <v>60739051.32</v>
          </cell>
        </row>
        <row r="500">
          <cell r="B500" t="str">
            <v>Gastos</v>
          </cell>
          <cell r="H500" t="str">
            <v>Gastos</v>
          </cell>
        </row>
        <row r="502">
          <cell r="B502" t="str">
            <v>61400000 - Gastos Dirección</v>
          </cell>
          <cell r="H502" t="str">
            <v>61400000 - Gastos Dirección</v>
          </cell>
        </row>
        <row r="504">
          <cell r="B504" t="str">
            <v>61410000 - Personal Dirección</v>
          </cell>
          <cell r="H504" t="str">
            <v>61410000 - Personal Dirección</v>
          </cell>
        </row>
        <row r="506">
          <cell r="B506" t="str">
            <v>61411000 - Remuneraciones</v>
          </cell>
          <cell r="H506" t="str">
            <v>61411000 - Remuneraciones</v>
          </cell>
        </row>
        <row r="508">
          <cell r="B508" t="str">
            <v>61411001 - Asimilados Dirección</v>
          </cell>
          <cell r="C508">
            <v>2643379.0099999998</v>
          </cell>
          <cell r="D508">
            <v>220120.08</v>
          </cell>
          <cell r="F508">
            <v>2863499.09</v>
          </cell>
          <cell r="H508" t="str">
            <v>61411001 - Asimilados Dirección</v>
          </cell>
          <cell r="I508">
            <v>2863499.09</v>
          </cell>
          <cell r="J508">
            <v>220120.08</v>
          </cell>
          <cell r="L508">
            <v>3083619.17</v>
          </cell>
        </row>
        <row r="509">
          <cell r="C509" t="str">
            <v>__________________</v>
          </cell>
          <cell r="D509" t="str">
            <v>__________________</v>
          </cell>
          <cell r="E509" t="str">
            <v>__________________</v>
          </cell>
          <cell r="F509" t="str">
            <v>__________________</v>
          </cell>
          <cell r="I509" t="str">
            <v>__________________</v>
          </cell>
          <cell r="J509" t="str">
            <v>__________________</v>
          </cell>
          <cell r="K509" t="str">
            <v>__________________</v>
          </cell>
          <cell r="L509" t="str">
            <v>__________________</v>
          </cell>
        </row>
        <row r="510">
          <cell r="B510" t="str">
            <v>Total 61411000 - Remuneraciones</v>
          </cell>
          <cell r="C510">
            <v>2643379.0099999998</v>
          </cell>
          <cell r="D510">
            <v>220120.08</v>
          </cell>
          <cell r="F510">
            <v>2863499.09</v>
          </cell>
          <cell r="H510" t="str">
            <v>Total 61411000 - Remuneraciones</v>
          </cell>
          <cell r="I510">
            <v>2863499.09</v>
          </cell>
          <cell r="J510">
            <v>220120.08</v>
          </cell>
          <cell r="L510">
            <v>3083619.17</v>
          </cell>
        </row>
        <row r="512">
          <cell r="B512" t="str">
            <v>61412000 - Prestaciones de ley</v>
          </cell>
          <cell r="H512" t="str">
            <v>61412000 - Prestaciones de ley</v>
          </cell>
        </row>
        <row r="514">
          <cell r="B514" t="str">
            <v>61412005 - Aguinaldo dirección</v>
          </cell>
          <cell r="C514">
            <v>110634.45</v>
          </cell>
          <cell r="F514">
            <v>110634.45</v>
          </cell>
          <cell r="H514" t="str">
            <v>61412005 - Aguinaldo dirección</v>
          </cell>
          <cell r="I514">
            <v>110634.45</v>
          </cell>
          <cell r="L514">
            <v>110634.45</v>
          </cell>
        </row>
        <row r="515">
          <cell r="B515" t="str">
            <v>61412006 - Prima vacacional dirección</v>
          </cell>
          <cell r="C515">
            <v>1040.9100000000001</v>
          </cell>
          <cell r="F515">
            <v>1040.9100000000001</v>
          </cell>
          <cell r="H515" t="str">
            <v>61412006 - Prima vacacional dirección</v>
          </cell>
          <cell r="I515">
            <v>1040.9100000000001</v>
          </cell>
          <cell r="L515">
            <v>1040.9100000000001</v>
          </cell>
        </row>
        <row r="516">
          <cell r="C516" t="str">
            <v>__________________</v>
          </cell>
          <cell r="D516" t="str">
            <v>__________________</v>
          </cell>
          <cell r="E516" t="str">
            <v>__________________</v>
          </cell>
          <cell r="F516" t="str">
            <v>__________________</v>
          </cell>
          <cell r="I516" t="str">
            <v>__________________</v>
          </cell>
          <cell r="J516" t="str">
            <v>__________________</v>
          </cell>
          <cell r="K516" t="str">
            <v>__________________</v>
          </cell>
          <cell r="L516" t="str">
            <v>__________________</v>
          </cell>
        </row>
        <row r="517">
          <cell r="B517" t="str">
            <v>Total 61412000 - Prestaciones de ley</v>
          </cell>
          <cell r="C517">
            <v>111675.36</v>
          </cell>
          <cell r="F517">
            <v>111675.36</v>
          </cell>
          <cell r="H517" t="str">
            <v>Total 61412000 - Prestaciones de ley</v>
          </cell>
          <cell r="I517">
            <v>111675.36</v>
          </cell>
          <cell r="L517">
            <v>111675.36</v>
          </cell>
        </row>
        <row r="519">
          <cell r="B519" t="str">
            <v>61413000 - Prestaciones Superiores</v>
          </cell>
          <cell r="H519" t="str">
            <v>61413000 - Prestaciones Superiores</v>
          </cell>
        </row>
        <row r="521">
          <cell r="B521" t="str">
            <v>61413002 - Gastos medicos mayores dirección</v>
          </cell>
          <cell r="C521">
            <v>20378</v>
          </cell>
          <cell r="D521">
            <v>103664.67</v>
          </cell>
          <cell r="F521">
            <v>124042.67</v>
          </cell>
          <cell r="H521" t="str">
            <v>61413002 - Gastos medicos mayores dirección</v>
          </cell>
          <cell r="I521">
            <v>124042.67</v>
          </cell>
          <cell r="L521">
            <v>124042.67</v>
          </cell>
        </row>
        <row r="522">
          <cell r="B522" t="str">
            <v>61413003 - Seguro de vida dirección</v>
          </cell>
          <cell r="C522">
            <v>146712.85</v>
          </cell>
          <cell r="D522">
            <v>5053.58</v>
          </cell>
          <cell r="F522">
            <v>151766.43</v>
          </cell>
          <cell r="H522" t="str">
            <v>61413003 - Seguro de vida dirección</v>
          </cell>
          <cell r="I522">
            <v>151766.43</v>
          </cell>
          <cell r="J522">
            <v>5053.58</v>
          </cell>
          <cell r="L522">
            <v>156820.01</v>
          </cell>
        </row>
        <row r="523">
          <cell r="C523" t="str">
            <v>__________________</v>
          </cell>
          <cell r="D523" t="str">
            <v>__________________</v>
          </cell>
          <cell r="E523" t="str">
            <v>__________________</v>
          </cell>
          <cell r="F523" t="str">
            <v>__________________</v>
          </cell>
          <cell r="I523" t="str">
            <v>__________________</v>
          </cell>
          <cell r="J523" t="str">
            <v>__________________</v>
          </cell>
          <cell r="K523" t="str">
            <v>__________________</v>
          </cell>
          <cell r="L523" t="str">
            <v>__________________</v>
          </cell>
        </row>
        <row r="524">
          <cell r="B524" t="str">
            <v>Total 61413000 - Prestaciones Superiores</v>
          </cell>
          <cell r="C524">
            <v>167090.85</v>
          </cell>
          <cell r="D524">
            <v>108718.25</v>
          </cell>
          <cell r="F524">
            <v>275809.09999999998</v>
          </cell>
          <cell r="H524" t="str">
            <v>Total 61413000 - Prestaciones Superiores</v>
          </cell>
          <cell r="I524">
            <v>275809.09999999998</v>
          </cell>
          <cell r="J524">
            <v>5053.58</v>
          </cell>
          <cell r="L524">
            <v>280862.68</v>
          </cell>
        </row>
        <row r="526">
          <cell r="B526" t="str">
            <v>61414000 - Herramientas</v>
          </cell>
          <cell r="H526" t="str">
            <v>61414000 - Herramientas</v>
          </cell>
        </row>
        <row r="528">
          <cell r="B528" t="str">
            <v>61414001 - Gasolina Dirección</v>
          </cell>
          <cell r="C528">
            <v>51517.36</v>
          </cell>
          <cell r="D528">
            <v>8124.22</v>
          </cell>
          <cell r="F528">
            <v>59641.58</v>
          </cell>
          <cell r="H528" t="str">
            <v>61414001 - Gasolina Dirección</v>
          </cell>
          <cell r="I528">
            <v>62175.33</v>
          </cell>
          <cell r="J528">
            <v>5840.85</v>
          </cell>
          <cell r="L528">
            <v>68016.179999999993</v>
          </cell>
        </row>
        <row r="529">
          <cell r="B529" t="str">
            <v>61414002 - Telefono Dirección</v>
          </cell>
          <cell r="C529">
            <v>40911.32</v>
          </cell>
          <cell r="D529">
            <v>1250.6500000000001</v>
          </cell>
          <cell r="F529">
            <v>42161.97</v>
          </cell>
          <cell r="H529" t="str">
            <v>61414002 - Telefono Dirección</v>
          </cell>
          <cell r="I529">
            <v>42161.97</v>
          </cell>
          <cell r="J529">
            <v>1880.16</v>
          </cell>
          <cell r="L529">
            <v>44042.13</v>
          </cell>
        </row>
        <row r="530">
          <cell r="C530" t="str">
            <v>__________________</v>
          </cell>
          <cell r="D530" t="str">
            <v>__________________</v>
          </cell>
          <cell r="E530" t="str">
            <v>__________________</v>
          </cell>
          <cell r="F530" t="str">
            <v>__________________</v>
          </cell>
          <cell r="I530" t="str">
            <v>__________________</v>
          </cell>
          <cell r="J530" t="str">
            <v>__________________</v>
          </cell>
          <cell r="K530" t="str">
            <v>__________________</v>
          </cell>
          <cell r="L530" t="str">
            <v>__________________</v>
          </cell>
        </row>
        <row r="531">
          <cell r="B531" t="str">
            <v>Total 61414000 - Herramientas</v>
          </cell>
          <cell r="C531">
            <v>92428.68</v>
          </cell>
          <cell r="D531">
            <v>9374.8700000000008</v>
          </cell>
          <cell r="F531">
            <v>101803.55</v>
          </cell>
          <cell r="H531" t="str">
            <v>Total 61414000 - Herramientas</v>
          </cell>
          <cell r="I531">
            <v>104337.3</v>
          </cell>
          <cell r="J531">
            <v>7721.01</v>
          </cell>
          <cell r="L531">
            <v>112058.31</v>
          </cell>
        </row>
        <row r="533">
          <cell r="C533" t="str">
            <v>__________________</v>
          </cell>
          <cell r="D533" t="str">
            <v>__________________</v>
          </cell>
          <cell r="E533" t="str">
            <v>__________________</v>
          </cell>
          <cell r="F533" t="str">
            <v>__________________</v>
          </cell>
          <cell r="I533" t="str">
            <v>__________________</v>
          </cell>
          <cell r="J533" t="str">
            <v>__________________</v>
          </cell>
          <cell r="K533" t="str">
            <v>__________________</v>
          </cell>
          <cell r="L533" t="str">
            <v>__________________</v>
          </cell>
        </row>
        <row r="534">
          <cell r="B534" t="str">
            <v>Total 61410000 - Personal Dirección</v>
          </cell>
          <cell r="C534">
            <v>3014573.9</v>
          </cell>
          <cell r="D534">
            <v>338213.2</v>
          </cell>
          <cell r="F534">
            <v>3352787.1</v>
          </cell>
          <cell r="H534" t="str">
            <v>Total 61410000 - Personal Dirección</v>
          </cell>
          <cell r="I534">
            <v>3355320.85</v>
          </cell>
          <cell r="J534">
            <v>232894.67</v>
          </cell>
          <cell r="L534">
            <v>3588215.52</v>
          </cell>
        </row>
        <row r="536">
          <cell r="C536" t="str">
            <v>__________________</v>
          </cell>
          <cell r="D536" t="str">
            <v>__________________</v>
          </cell>
          <cell r="E536" t="str">
            <v>__________________</v>
          </cell>
          <cell r="F536" t="str">
            <v>__________________</v>
          </cell>
          <cell r="I536" t="str">
            <v>__________________</v>
          </cell>
          <cell r="J536" t="str">
            <v>__________________</v>
          </cell>
          <cell r="K536" t="str">
            <v>__________________</v>
          </cell>
          <cell r="L536" t="str">
            <v>__________________</v>
          </cell>
        </row>
        <row r="537">
          <cell r="B537" t="str">
            <v>Total 61400000 - Gastos Dirección</v>
          </cell>
          <cell r="C537">
            <v>3014573.9</v>
          </cell>
          <cell r="D537">
            <v>338213.2</v>
          </cell>
          <cell r="F537">
            <v>3352787.1</v>
          </cell>
          <cell r="H537" t="str">
            <v>Total 61400000 - Gastos Dirección</v>
          </cell>
          <cell r="I537">
            <v>3355320.85</v>
          </cell>
          <cell r="J537">
            <v>232894.67</v>
          </cell>
          <cell r="L537">
            <v>3588215.52</v>
          </cell>
        </row>
        <row r="539">
          <cell r="B539" t="str">
            <v>61000000 - Gastos de Administración</v>
          </cell>
          <cell r="H539" t="str">
            <v>61000000 - Gastos de Administración</v>
          </cell>
        </row>
        <row r="541">
          <cell r="B541" t="str">
            <v>61300000 - Personal de administración</v>
          </cell>
          <cell r="H541" t="str">
            <v>61300000 - Personal de administración</v>
          </cell>
        </row>
        <row r="543">
          <cell r="B543" t="str">
            <v>61301000 - Remuneraciones</v>
          </cell>
          <cell r="H543" t="str">
            <v>61301000 - Remuneraciones</v>
          </cell>
        </row>
        <row r="545">
          <cell r="B545" t="str">
            <v>61301001 - Sueldos administración</v>
          </cell>
          <cell r="C545">
            <v>1763139.73</v>
          </cell>
          <cell r="D545">
            <v>67924.7</v>
          </cell>
          <cell r="F545">
            <v>1831064.43</v>
          </cell>
          <cell r="H545" t="str">
            <v>61301001 - Sueldos administración</v>
          </cell>
          <cell r="I545">
            <v>1831064.43</v>
          </cell>
          <cell r="J545">
            <v>60457.7</v>
          </cell>
          <cell r="L545">
            <v>1891522.13</v>
          </cell>
        </row>
        <row r="546">
          <cell r="B546" t="str">
            <v>61301002 - Honorarios administración</v>
          </cell>
          <cell r="C546">
            <v>494500</v>
          </cell>
          <cell r="D546">
            <v>15800</v>
          </cell>
          <cell r="F546">
            <v>510300</v>
          </cell>
          <cell r="H546" t="str">
            <v>61301002 - Honorarios administración</v>
          </cell>
          <cell r="I546">
            <v>526100</v>
          </cell>
          <cell r="J546">
            <v>15800</v>
          </cell>
          <cell r="L546">
            <v>541900</v>
          </cell>
        </row>
        <row r="547">
          <cell r="B547" t="str">
            <v>61301003 - Consultoría admnistrativa</v>
          </cell>
          <cell r="C547">
            <v>488729.15</v>
          </cell>
          <cell r="D547">
            <v>88912.24</v>
          </cell>
          <cell r="F547">
            <v>577641.39</v>
          </cell>
          <cell r="H547" t="str">
            <v>61301003 - Consultoría admnistrativa</v>
          </cell>
          <cell r="I547">
            <v>577641.39</v>
          </cell>
          <cell r="J547">
            <v>148338.32999999999</v>
          </cell>
          <cell r="L547">
            <v>725979.72</v>
          </cell>
        </row>
        <row r="548">
          <cell r="B548" t="str">
            <v>61301009 - Asimilados administración</v>
          </cell>
          <cell r="H548" t="str">
            <v>61301009 - Asimilados administración</v>
          </cell>
        </row>
        <row r="549">
          <cell r="C549" t="str">
            <v>__________________</v>
          </cell>
          <cell r="D549" t="str">
            <v>__________________</v>
          </cell>
          <cell r="E549" t="str">
            <v>__________________</v>
          </cell>
          <cell r="F549" t="str">
            <v>__________________</v>
          </cell>
          <cell r="I549" t="str">
            <v>__________________</v>
          </cell>
          <cell r="J549" t="str">
            <v>__________________</v>
          </cell>
          <cell r="K549" t="str">
            <v>__________________</v>
          </cell>
          <cell r="L549" t="str">
            <v>__________________</v>
          </cell>
        </row>
        <row r="550">
          <cell r="B550" t="str">
            <v>Total 61301000 - Remuneraciones</v>
          </cell>
          <cell r="C550">
            <v>2746368.88</v>
          </cell>
          <cell r="D550">
            <v>172636.94</v>
          </cell>
          <cell r="F550">
            <v>2919005.82</v>
          </cell>
          <cell r="H550" t="str">
            <v>Total 61301000 - Remuneraciones</v>
          </cell>
          <cell r="I550">
            <v>2934805.82</v>
          </cell>
          <cell r="J550">
            <v>224596.03</v>
          </cell>
          <cell r="L550">
            <v>3159401.85</v>
          </cell>
        </row>
        <row r="552">
          <cell r="B552" t="str">
            <v>61301200 - Prestaciones de ley</v>
          </cell>
          <cell r="H552" t="str">
            <v>61301200 - Prestaciones de ley</v>
          </cell>
        </row>
        <row r="554">
          <cell r="B554" t="str">
            <v>61301004 - IMSS Administracion</v>
          </cell>
          <cell r="C554">
            <v>126658.12</v>
          </cell>
          <cell r="D554">
            <v>5879.11</v>
          </cell>
          <cell r="F554">
            <v>132537.23000000001</v>
          </cell>
          <cell r="H554" t="str">
            <v>61301004 - IMSS Administracion</v>
          </cell>
          <cell r="I554">
            <v>132537.23000000001</v>
          </cell>
          <cell r="L554">
            <v>132537.23000000001</v>
          </cell>
        </row>
        <row r="555">
          <cell r="B555" t="str">
            <v>61301005 - SAR Administracion</v>
          </cell>
          <cell r="C555">
            <v>106591.67999999999</v>
          </cell>
          <cell r="F555">
            <v>106591.67999999999</v>
          </cell>
          <cell r="H555" t="str">
            <v>61301005 - SAR Administracion</v>
          </cell>
          <cell r="I555">
            <v>106591.67999999999</v>
          </cell>
          <cell r="L555">
            <v>106591.67999999999</v>
          </cell>
        </row>
        <row r="556">
          <cell r="B556" t="str">
            <v>61301006 - INFONAVIT Administracion</v>
          </cell>
          <cell r="C556">
            <v>88229.14</v>
          </cell>
          <cell r="F556">
            <v>88229.14</v>
          </cell>
          <cell r="H556" t="str">
            <v>61301006 - INFONAVIT Administracion</v>
          </cell>
          <cell r="I556">
            <v>88229.14</v>
          </cell>
          <cell r="L556">
            <v>88229.14</v>
          </cell>
        </row>
        <row r="557">
          <cell r="B557" t="str">
            <v>61301007 - Impuesto s/ nomina Administracion</v>
          </cell>
          <cell r="C557">
            <v>44650.62</v>
          </cell>
          <cell r="F557">
            <v>44650.62</v>
          </cell>
          <cell r="H557" t="str">
            <v>61301007 - Impuesto s/ nomina Administracion</v>
          </cell>
          <cell r="I557">
            <v>44650.62</v>
          </cell>
          <cell r="L557">
            <v>44650.62</v>
          </cell>
        </row>
        <row r="558">
          <cell r="B558" t="str">
            <v>61301010 - Aguinaldo administración</v>
          </cell>
          <cell r="C558">
            <v>69016.08</v>
          </cell>
          <cell r="F558">
            <v>69016.08</v>
          </cell>
          <cell r="H558" t="str">
            <v>61301010 - Aguinaldo administración</v>
          </cell>
          <cell r="I558">
            <v>69016.08</v>
          </cell>
          <cell r="L558">
            <v>69016.08</v>
          </cell>
        </row>
        <row r="559">
          <cell r="B559" t="str">
            <v>61301011 - Prima vacacional administración</v>
          </cell>
          <cell r="C559">
            <v>24474.57</v>
          </cell>
          <cell r="D559">
            <v>690.78</v>
          </cell>
          <cell r="F559">
            <v>25165.35</v>
          </cell>
          <cell r="H559" t="str">
            <v>61301011 - Prima vacacional administración</v>
          </cell>
          <cell r="I559">
            <v>25165.35</v>
          </cell>
          <cell r="L559">
            <v>25165.35</v>
          </cell>
        </row>
        <row r="560">
          <cell r="C560" t="str">
            <v>__________________</v>
          </cell>
          <cell r="D560" t="str">
            <v>__________________</v>
          </cell>
          <cell r="E560" t="str">
            <v>__________________</v>
          </cell>
          <cell r="F560" t="str">
            <v>__________________</v>
          </cell>
          <cell r="I560" t="str">
            <v>__________________</v>
          </cell>
          <cell r="J560" t="str">
            <v>__________________</v>
          </cell>
          <cell r="K560" t="str">
            <v>__________________</v>
          </cell>
          <cell r="L560" t="str">
            <v>__________________</v>
          </cell>
        </row>
        <row r="561">
          <cell r="B561" t="str">
            <v>Total 61301200 - Prestaciones de ley</v>
          </cell>
          <cell r="C561">
            <v>459620.21</v>
          </cell>
          <cell r="D561">
            <v>6569.89</v>
          </cell>
          <cell r="F561">
            <v>466190.1</v>
          </cell>
          <cell r="H561" t="str">
            <v>Total 61301200 - Prestaciones de ley</v>
          </cell>
          <cell r="I561">
            <v>466190.1</v>
          </cell>
          <cell r="L561">
            <v>466190.1</v>
          </cell>
        </row>
        <row r="563">
          <cell r="B563" t="str">
            <v>61301300 - Prestaciones Superiores</v>
          </cell>
          <cell r="H563" t="str">
            <v>61301300 - Prestaciones Superiores</v>
          </cell>
        </row>
        <row r="565">
          <cell r="B565" t="str">
            <v>61301012 - Despensa administración</v>
          </cell>
          <cell r="C565">
            <v>64213.9</v>
          </cell>
          <cell r="F565">
            <v>64213.9</v>
          </cell>
          <cell r="H565" t="str">
            <v>61301012 - Despensa administración</v>
          </cell>
          <cell r="I565">
            <v>64213.9</v>
          </cell>
          <cell r="L565">
            <v>64213.9</v>
          </cell>
        </row>
        <row r="566">
          <cell r="B566" t="str">
            <v>61301008 - Gastos medicos mayores administración</v>
          </cell>
          <cell r="C566">
            <v>27216.14</v>
          </cell>
          <cell r="D566">
            <v>852.75</v>
          </cell>
          <cell r="F566">
            <v>28068.89</v>
          </cell>
          <cell r="H566" t="str">
            <v>61301008 - Gastos medicos mayores administración</v>
          </cell>
          <cell r="I566">
            <v>28068.89</v>
          </cell>
          <cell r="L566">
            <v>28068.89</v>
          </cell>
        </row>
        <row r="567">
          <cell r="B567" t="str">
            <v>61301013 - Seguro de vida administración</v>
          </cell>
          <cell r="C567">
            <v>905.52</v>
          </cell>
          <cell r="D567">
            <v>159.19</v>
          </cell>
          <cell r="F567">
            <v>1064.71</v>
          </cell>
          <cell r="H567" t="str">
            <v>61301013 - Seguro de vida administración</v>
          </cell>
          <cell r="I567">
            <v>1064.71</v>
          </cell>
          <cell r="J567">
            <v>159.19</v>
          </cell>
          <cell r="L567">
            <v>1223.9000000000001</v>
          </cell>
        </row>
        <row r="568">
          <cell r="C568" t="str">
            <v>__________________</v>
          </cell>
          <cell r="D568" t="str">
            <v>__________________</v>
          </cell>
          <cell r="E568" t="str">
            <v>__________________</v>
          </cell>
          <cell r="F568" t="str">
            <v>__________________</v>
          </cell>
          <cell r="I568" t="str">
            <v>__________________</v>
          </cell>
          <cell r="J568" t="str">
            <v>__________________</v>
          </cell>
          <cell r="K568" t="str">
            <v>__________________</v>
          </cell>
          <cell r="L568" t="str">
            <v>__________________</v>
          </cell>
        </row>
        <row r="569">
          <cell r="B569" t="str">
            <v>Total 61301300 - Prestaciones Superiores</v>
          </cell>
          <cell r="C569">
            <v>92335.56</v>
          </cell>
          <cell r="D569">
            <v>1011.94</v>
          </cell>
          <cell r="F569">
            <v>93347.5</v>
          </cell>
          <cell r="H569" t="str">
            <v>Total 61301300 - Prestaciones Superiores</v>
          </cell>
          <cell r="I569">
            <v>93347.5</v>
          </cell>
          <cell r="J569">
            <v>159.19</v>
          </cell>
          <cell r="L569">
            <v>93506.69</v>
          </cell>
        </row>
        <row r="571">
          <cell r="B571" t="str">
            <v>61301400 - Herramientas</v>
          </cell>
          <cell r="H571" t="str">
            <v>61301400 - Herramientas</v>
          </cell>
        </row>
        <row r="573">
          <cell r="B573" t="str">
            <v>61301014 - Gasolina Administración</v>
          </cell>
          <cell r="C573">
            <v>14338.41</v>
          </cell>
          <cell r="F573">
            <v>14338.41</v>
          </cell>
          <cell r="H573" t="str">
            <v>61301014 - Gasolina Administración</v>
          </cell>
          <cell r="I573">
            <v>14338.41</v>
          </cell>
          <cell r="L573">
            <v>14338.41</v>
          </cell>
        </row>
        <row r="574">
          <cell r="B574" t="str">
            <v>61301015 - Telefono Administración</v>
          </cell>
          <cell r="C574">
            <v>2104.27</v>
          </cell>
          <cell r="F574">
            <v>2104.27</v>
          </cell>
          <cell r="H574" t="str">
            <v>61301015 - Telefono Administración</v>
          </cell>
          <cell r="I574">
            <v>2104.27</v>
          </cell>
          <cell r="L574">
            <v>2104.27</v>
          </cell>
        </row>
        <row r="575">
          <cell r="B575" t="str">
            <v>61301016 - Uniformes Administración</v>
          </cell>
          <cell r="C575">
            <v>3075</v>
          </cell>
          <cell r="F575">
            <v>3075</v>
          </cell>
          <cell r="H575" t="str">
            <v>61301016 - Uniformes Administración</v>
          </cell>
          <cell r="I575">
            <v>3075</v>
          </cell>
          <cell r="L575">
            <v>3075</v>
          </cell>
        </row>
        <row r="576">
          <cell r="C576" t="str">
            <v>__________________</v>
          </cell>
          <cell r="D576" t="str">
            <v>__________________</v>
          </cell>
          <cell r="E576" t="str">
            <v>__________________</v>
          </cell>
          <cell r="F576" t="str">
            <v>__________________</v>
          </cell>
          <cell r="I576" t="str">
            <v>__________________</v>
          </cell>
          <cell r="J576" t="str">
            <v>__________________</v>
          </cell>
          <cell r="K576" t="str">
            <v>__________________</v>
          </cell>
          <cell r="L576" t="str">
            <v>__________________</v>
          </cell>
        </row>
        <row r="577">
          <cell r="B577" t="str">
            <v>Total 61301400 - Herramientas</v>
          </cell>
          <cell r="C577">
            <v>19517.68</v>
          </cell>
          <cell r="F577">
            <v>19517.68</v>
          </cell>
          <cell r="H577" t="str">
            <v>Total 61301400 - Herramientas</v>
          </cell>
          <cell r="I577">
            <v>19517.68</v>
          </cell>
          <cell r="L577">
            <v>19517.68</v>
          </cell>
        </row>
        <row r="579">
          <cell r="B579" t="str">
            <v>61301500 - Gratificaciones</v>
          </cell>
          <cell r="H579" t="str">
            <v>61301500 - Gratificaciones</v>
          </cell>
        </row>
        <row r="581">
          <cell r="B581" t="str">
            <v>61301017 - Bono administracón</v>
          </cell>
          <cell r="C581">
            <v>1500</v>
          </cell>
          <cell r="F581">
            <v>1500</v>
          </cell>
          <cell r="H581" t="str">
            <v>61301017 - Bono administracón</v>
          </cell>
          <cell r="I581">
            <v>1500</v>
          </cell>
          <cell r="L581">
            <v>1500</v>
          </cell>
        </row>
        <row r="582">
          <cell r="C582" t="str">
            <v>__________________</v>
          </cell>
          <cell r="D582" t="str">
            <v>__________________</v>
          </cell>
          <cell r="E582" t="str">
            <v>__________________</v>
          </cell>
          <cell r="F582" t="str">
            <v>__________________</v>
          </cell>
          <cell r="I582" t="str">
            <v>__________________</v>
          </cell>
          <cell r="J582" t="str">
            <v>__________________</v>
          </cell>
          <cell r="K582" t="str">
            <v>__________________</v>
          </cell>
          <cell r="L582" t="str">
            <v>__________________</v>
          </cell>
        </row>
        <row r="583">
          <cell r="B583" t="str">
            <v>Total 61301500 - Gratificaciones</v>
          </cell>
          <cell r="C583">
            <v>1500</v>
          </cell>
          <cell r="F583">
            <v>1500</v>
          </cell>
          <cell r="H583" t="str">
            <v>Total 61301500 - Gratificaciones</v>
          </cell>
          <cell r="I583">
            <v>1500</v>
          </cell>
          <cell r="L583">
            <v>1500</v>
          </cell>
        </row>
        <row r="585">
          <cell r="C585" t="str">
            <v>__________________</v>
          </cell>
          <cell r="D585" t="str">
            <v>__________________</v>
          </cell>
          <cell r="E585" t="str">
            <v>__________________</v>
          </cell>
          <cell r="F585" t="str">
            <v>__________________</v>
          </cell>
          <cell r="I585" t="str">
            <v>__________________</v>
          </cell>
          <cell r="J585" t="str">
            <v>__________________</v>
          </cell>
          <cell r="K585" t="str">
            <v>__________________</v>
          </cell>
          <cell r="L585" t="str">
            <v>__________________</v>
          </cell>
        </row>
        <row r="586">
          <cell r="B586" t="str">
            <v>Total 61300000 - Personal de administración</v>
          </cell>
          <cell r="C586">
            <v>3319342.33</v>
          </cell>
          <cell r="D586">
            <v>180218.77</v>
          </cell>
          <cell r="F586">
            <v>3499561.1</v>
          </cell>
          <cell r="H586" t="str">
            <v>Total 61300000 - Personal de administración</v>
          </cell>
          <cell r="I586">
            <v>3515361.1</v>
          </cell>
          <cell r="J586">
            <v>224755.22</v>
          </cell>
          <cell r="L586">
            <v>3740116.32</v>
          </cell>
        </row>
        <row r="588">
          <cell r="B588" t="str">
            <v>61302000 - Herramientas administrativas</v>
          </cell>
          <cell r="H588" t="str">
            <v>61302000 - Herramientas administrativas</v>
          </cell>
        </row>
        <row r="590">
          <cell r="B590" t="str">
            <v>61302100 - Sofware administrativo</v>
          </cell>
          <cell r="H590" t="str">
            <v>61302100 - Sofware administrativo</v>
          </cell>
        </row>
        <row r="592">
          <cell r="B592" t="str">
            <v>61302001 - Soporte y programación</v>
          </cell>
          <cell r="H592" t="str">
            <v>61302001 - Soporte y programación</v>
          </cell>
          <cell r="J592">
            <v>38367.589999999997</v>
          </cell>
          <cell r="L592">
            <v>38367.589999999997</v>
          </cell>
        </row>
        <row r="593">
          <cell r="B593" t="str">
            <v>61302002 - Mantenimiento software</v>
          </cell>
          <cell r="C593">
            <v>176444.22</v>
          </cell>
          <cell r="D593">
            <v>3835.82</v>
          </cell>
          <cell r="F593">
            <v>180280.04</v>
          </cell>
          <cell r="H593" t="str">
            <v>61302002 - Mantenimiento software</v>
          </cell>
          <cell r="I593">
            <v>180280.04</v>
          </cell>
          <cell r="J593">
            <v>2503.2600000000002</v>
          </cell>
          <cell r="L593">
            <v>182783.3</v>
          </cell>
        </row>
        <row r="594">
          <cell r="B594" t="str">
            <v>61302003 - Compra de licencias para software</v>
          </cell>
          <cell r="C594">
            <v>15271.95</v>
          </cell>
          <cell r="F594">
            <v>15271.95</v>
          </cell>
          <cell r="H594" t="str">
            <v>61302003 - Compra de licencias para software</v>
          </cell>
          <cell r="I594">
            <v>15271.95</v>
          </cell>
          <cell r="L594">
            <v>15271.95</v>
          </cell>
        </row>
        <row r="595">
          <cell r="C595" t="str">
            <v>__________________</v>
          </cell>
          <cell r="D595" t="str">
            <v>__________________</v>
          </cell>
          <cell r="E595" t="str">
            <v>__________________</v>
          </cell>
          <cell r="F595" t="str">
            <v>__________________</v>
          </cell>
          <cell r="I595" t="str">
            <v>__________________</v>
          </cell>
          <cell r="J595" t="str">
            <v>__________________</v>
          </cell>
          <cell r="K595" t="str">
            <v>__________________</v>
          </cell>
          <cell r="L595" t="str">
            <v>__________________</v>
          </cell>
        </row>
        <row r="596">
          <cell r="B596" t="str">
            <v>Total 61302100 - Sofware administrativo</v>
          </cell>
          <cell r="C596">
            <v>191716.17</v>
          </cell>
          <cell r="D596">
            <v>3835.82</v>
          </cell>
          <cell r="F596">
            <v>195551.99</v>
          </cell>
          <cell r="H596" t="str">
            <v>Total 61302100 - Sofware administrativo</v>
          </cell>
          <cell r="I596">
            <v>195551.99</v>
          </cell>
          <cell r="J596">
            <v>40870.85</v>
          </cell>
          <cell r="L596">
            <v>236422.84</v>
          </cell>
        </row>
        <row r="598">
          <cell r="C598" t="str">
            <v>__________________</v>
          </cell>
          <cell r="D598" t="str">
            <v>__________________</v>
          </cell>
          <cell r="E598" t="str">
            <v>__________________</v>
          </cell>
          <cell r="F598" t="str">
            <v>__________________</v>
          </cell>
          <cell r="I598" t="str">
            <v>__________________</v>
          </cell>
          <cell r="J598" t="str">
            <v>__________________</v>
          </cell>
          <cell r="K598" t="str">
            <v>__________________</v>
          </cell>
          <cell r="L598" t="str">
            <v>__________________</v>
          </cell>
        </row>
        <row r="599">
          <cell r="B599" t="str">
            <v>Total 61302000 - Herramientas administrativas</v>
          </cell>
          <cell r="C599">
            <v>191716.17</v>
          </cell>
          <cell r="D599">
            <v>3835.82</v>
          </cell>
          <cell r="F599">
            <v>195551.99</v>
          </cell>
          <cell r="H599" t="str">
            <v>Total 61302000 - Herramientas administrativas</v>
          </cell>
          <cell r="I599">
            <v>195551.99</v>
          </cell>
          <cell r="J599">
            <v>40870.85</v>
          </cell>
          <cell r="L599">
            <v>236422.84</v>
          </cell>
        </row>
        <row r="601">
          <cell r="B601" t="str">
            <v>61303000 - Depreciaciones y Amortizaciones</v>
          </cell>
          <cell r="H601" t="str">
            <v>61303000 - Depreciaciones y Amortizaciones</v>
          </cell>
        </row>
        <row r="603">
          <cell r="B603" t="str">
            <v>61303100 - Depresiaciones equipo administrativo</v>
          </cell>
          <cell r="H603" t="str">
            <v>61303100 - Depresiaciones equipo administrativo</v>
          </cell>
        </row>
        <row r="605">
          <cell r="B605" t="str">
            <v>61303002 - Depreciación mobiliario de oficina</v>
          </cell>
          <cell r="C605">
            <v>27286.2</v>
          </cell>
          <cell r="D605">
            <v>2273.85</v>
          </cell>
          <cell r="F605">
            <v>29560.05</v>
          </cell>
          <cell r="H605" t="str">
            <v>61303002 - Depreciación mobiliario de oficina</v>
          </cell>
          <cell r="I605">
            <v>29560.05</v>
          </cell>
          <cell r="J605">
            <v>2273.85</v>
          </cell>
          <cell r="L605">
            <v>31833.9</v>
          </cell>
        </row>
        <row r="606">
          <cell r="B606" t="str">
            <v>61303001 - Depreciación equipo de cómputo</v>
          </cell>
          <cell r="C606">
            <v>59690.46</v>
          </cell>
          <cell r="D606">
            <v>5931.15</v>
          </cell>
          <cell r="F606">
            <v>65621.61</v>
          </cell>
          <cell r="H606" t="str">
            <v>61303001 - Depreciación equipo de cómputo</v>
          </cell>
          <cell r="I606">
            <v>65621.61</v>
          </cell>
          <cell r="J606">
            <v>5931.15</v>
          </cell>
          <cell r="L606">
            <v>71552.759999999995</v>
          </cell>
        </row>
        <row r="607">
          <cell r="C607" t="str">
            <v>__________________</v>
          </cell>
          <cell r="D607" t="str">
            <v>__________________</v>
          </cell>
          <cell r="E607" t="str">
            <v>__________________</v>
          </cell>
          <cell r="F607" t="str">
            <v>__________________</v>
          </cell>
          <cell r="I607" t="str">
            <v>__________________</v>
          </cell>
          <cell r="J607" t="str">
            <v>__________________</v>
          </cell>
          <cell r="K607" t="str">
            <v>__________________</v>
          </cell>
          <cell r="L607" t="str">
            <v>__________________</v>
          </cell>
        </row>
        <row r="608">
          <cell r="B608" t="str">
            <v>Total 61303100 - Depresiaciones equipo administrativo</v>
          </cell>
          <cell r="C608">
            <v>86976.66</v>
          </cell>
          <cell r="D608">
            <v>8205</v>
          </cell>
          <cell r="F608">
            <v>95181.66</v>
          </cell>
          <cell r="H608" t="str">
            <v>Total 61303100 - Depresiaciones equipo administrativo</v>
          </cell>
          <cell r="I608">
            <v>95181.66</v>
          </cell>
          <cell r="J608">
            <v>8205</v>
          </cell>
          <cell r="L608">
            <v>103386.66</v>
          </cell>
        </row>
        <row r="610">
          <cell r="C610" t="str">
            <v>__________________</v>
          </cell>
          <cell r="D610" t="str">
            <v>__________________</v>
          </cell>
          <cell r="E610" t="str">
            <v>__________________</v>
          </cell>
          <cell r="F610" t="str">
            <v>__________________</v>
          </cell>
          <cell r="I610" t="str">
            <v>__________________</v>
          </cell>
          <cell r="J610" t="str">
            <v>__________________</v>
          </cell>
          <cell r="K610" t="str">
            <v>__________________</v>
          </cell>
          <cell r="L610" t="str">
            <v>__________________</v>
          </cell>
        </row>
        <row r="611">
          <cell r="B611" t="str">
            <v>Total 61303000 - Depreciaciones y Amortizaciones</v>
          </cell>
          <cell r="C611">
            <v>86976.66</v>
          </cell>
          <cell r="D611">
            <v>8205</v>
          </cell>
          <cell r="F611">
            <v>95181.66</v>
          </cell>
          <cell r="H611" t="str">
            <v>Total 61303000 - Depreciaciones y Amortizaciones</v>
          </cell>
          <cell r="I611">
            <v>95181.66</v>
          </cell>
          <cell r="J611">
            <v>8205</v>
          </cell>
          <cell r="L611">
            <v>103386.66</v>
          </cell>
        </row>
        <row r="613">
          <cell r="B613" t="str">
            <v>61304000 - Gastos de Oficinas</v>
          </cell>
          <cell r="H613" t="str">
            <v>61304000 - Gastos de Oficinas</v>
          </cell>
        </row>
        <row r="615">
          <cell r="B615" t="str">
            <v>61304100 - Oficinas</v>
          </cell>
          <cell r="H615" t="str">
            <v>61304100 - Oficinas</v>
          </cell>
        </row>
        <row r="617">
          <cell r="B617" t="str">
            <v>61601001 - Renta oficinas</v>
          </cell>
          <cell r="C617">
            <v>1545833.53</v>
          </cell>
          <cell r="D617">
            <v>99974</v>
          </cell>
          <cell r="F617">
            <v>1645807.53</v>
          </cell>
          <cell r="H617" t="str">
            <v>61601001 - Renta oficinas</v>
          </cell>
          <cell r="I617">
            <v>1645807.53</v>
          </cell>
          <cell r="J617">
            <v>99974</v>
          </cell>
          <cell r="L617">
            <v>1745781.53</v>
          </cell>
        </row>
        <row r="618">
          <cell r="B618" t="str">
            <v>61601002 - Teléfono e internet oficina</v>
          </cell>
          <cell r="C618">
            <v>44026.31</v>
          </cell>
          <cell r="D618">
            <v>1287</v>
          </cell>
          <cell r="F618">
            <v>45313.31</v>
          </cell>
          <cell r="H618" t="str">
            <v>61601002 - Teléfono e internet oficina</v>
          </cell>
          <cell r="I618">
            <v>45313.31</v>
          </cell>
          <cell r="J618">
            <v>1287</v>
          </cell>
          <cell r="L618">
            <v>46600.31</v>
          </cell>
        </row>
        <row r="619">
          <cell r="B619" t="str">
            <v>61601003 - Alarma oficina</v>
          </cell>
          <cell r="C619">
            <v>8467.6200000000008</v>
          </cell>
          <cell r="F619">
            <v>8467.6200000000008</v>
          </cell>
          <cell r="H619" t="str">
            <v>61601003 - Alarma oficina</v>
          </cell>
          <cell r="I619">
            <v>8467.6200000000008</v>
          </cell>
          <cell r="L619">
            <v>8467.6200000000008</v>
          </cell>
        </row>
        <row r="620">
          <cell r="B620" t="str">
            <v>61601004 - Luz oficina</v>
          </cell>
          <cell r="C620">
            <v>8583.2000000000007</v>
          </cell>
          <cell r="F620">
            <v>8583.2000000000007</v>
          </cell>
          <cell r="H620" t="str">
            <v>61601004 - Luz oficina</v>
          </cell>
          <cell r="I620">
            <v>8583.2000000000007</v>
          </cell>
          <cell r="L620">
            <v>8583.2000000000007</v>
          </cell>
        </row>
        <row r="621">
          <cell r="B621" t="str">
            <v>61601007 - Agua oficina</v>
          </cell>
          <cell r="C621">
            <v>5403.76</v>
          </cell>
          <cell r="F621">
            <v>5403.76</v>
          </cell>
          <cell r="H621" t="str">
            <v>61601007 - Agua oficina</v>
          </cell>
          <cell r="I621">
            <v>5403.76</v>
          </cell>
          <cell r="L621">
            <v>5403.76</v>
          </cell>
        </row>
        <row r="622">
          <cell r="B622" t="str">
            <v>61601005 - Limpieza oficina</v>
          </cell>
          <cell r="H622" t="str">
            <v>61601005 - Limpieza oficina</v>
          </cell>
        </row>
        <row r="623">
          <cell r="B623" t="str">
            <v>61601006 - Mantenimiento de instalaciones oficina</v>
          </cell>
          <cell r="C623">
            <v>78415.63</v>
          </cell>
          <cell r="D623">
            <v>19384.8</v>
          </cell>
          <cell r="F623">
            <v>97800.43</v>
          </cell>
          <cell r="H623" t="str">
            <v>61601006 - Mantenimiento de instalaciones oficina</v>
          </cell>
          <cell r="I623">
            <v>97800.43</v>
          </cell>
          <cell r="J623">
            <v>469.83</v>
          </cell>
          <cell r="L623">
            <v>98270.26</v>
          </cell>
        </row>
        <row r="624">
          <cell r="B624" t="str">
            <v>61304002 - Mobiliario menor para oficina</v>
          </cell>
          <cell r="C624">
            <v>4121.45</v>
          </cell>
          <cell r="F624">
            <v>4121.45</v>
          </cell>
          <cell r="H624" t="str">
            <v>61304002 - Mobiliario menor para oficina</v>
          </cell>
          <cell r="I624">
            <v>4121.45</v>
          </cell>
          <cell r="L624">
            <v>4121.45</v>
          </cell>
        </row>
        <row r="625">
          <cell r="B625" t="str">
            <v>61304003 - Seguro de establecimiento y robo oficinas</v>
          </cell>
          <cell r="H625" t="str">
            <v>61304003 - Seguro de establecimiento y robo oficinas</v>
          </cell>
        </row>
        <row r="626">
          <cell r="C626" t="str">
            <v>__________________</v>
          </cell>
          <cell r="D626" t="str">
            <v>__________________</v>
          </cell>
          <cell r="E626" t="str">
            <v>__________________</v>
          </cell>
          <cell r="F626" t="str">
            <v>__________________</v>
          </cell>
          <cell r="I626" t="str">
            <v>__________________</v>
          </cell>
          <cell r="J626" t="str">
            <v>__________________</v>
          </cell>
          <cell r="K626" t="str">
            <v>__________________</v>
          </cell>
          <cell r="L626" t="str">
            <v>__________________</v>
          </cell>
        </row>
        <row r="627">
          <cell r="B627" t="str">
            <v>Total 61304100 - Oficinas</v>
          </cell>
          <cell r="C627">
            <v>1694851.5</v>
          </cell>
          <cell r="D627">
            <v>120645.8</v>
          </cell>
          <cell r="F627">
            <v>1815497.3</v>
          </cell>
          <cell r="H627" t="str">
            <v>Total 61304100 - Oficinas</v>
          </cell>
          <cell r="I627">
            <v>1815497.3</v>
          </cell>
          <cell r="J627">
            <v>101730.83</v>
          </cell>
          <cell r="L627">
            <v>1917228.13</v>
          </cell>
        </row>
        <row r="629">
          <cell r="B629" t="str">
            <v>61304200 - Donativos</v>
          </cell>
          <cell r="H629" t="str">
            <v>61304200 - Donativos</v>
          </cell>
        </row>
        <row r="631">
          <cell r="B631" t="str">
            <v>61304201 - Donativos</v>
          </cell>
          <cell r="C631">
            <v>2730</v>
          </cell>
          <cell r="D631">
            <v>800</v>
          </cell>
          <cell r="F631">
            <v>3530</v>
          </cell>
          <cell r="H631" t="str">
            <v>61304201 - Donativos</v>
          </cell>
          <cell r="I631">
            <v>7310</v>
          </cell>
          <cell r="J631">
            <v>400</v>
          </cell>
          <cell r="L631">
            <v>7710</v>
          </cell>
        </row>
        <row r="632">
          <cell r="C632" t="str">
            <v>__________________</v>
          </cell>
          <cell r="D632" t="str">
            <v>__________________</v>
          </cell>
          <cell r="E632" t="str">
            <v>__________________</v>
          </cell>
          <cell r="F632" t="str">
            <v>__________________</v>
          </cell>
          <cell r="I632" t="str">
            <v>__________________</v>
          </cell>
          <cell r="J632" t="str">
            <v>__________________</v>
          </cell>
          <cell r="K632" t="str">
            <v>__________________</v>
          </cell>
          <cell r="L632" t="str">
            <v>__________________</v>
          </cell>
        </row>
        <row r="633">
          <cell r="B633" t="str">
            <v>Total 61304200 - Donativos</v>
          </cell>
          <cell r="C633">
            <v>2730</v>
          </cell>
          <cell r="D633">
            <v>800</v>
          </cell>
          <cell r="F633">
            <v>3530</v>
          </cell>
          <cell r="H633" t="str">
            <v>Total 61304200 - Donativos</v>
          </cell>
          <cell r="I633">
            <v>7310</v>
          </cell>
          <cell r="J633">
            <v>400</v>
          </cell>
          <cell r="L633">
            <v>7710</v>
          </cell>
        </row>
        <row r="635">
          <cell r="C635" t="str">
            <v>__________________</v>
          </cell>
          <cell r="D635" t="str">
            <v>__________________</v>
          </cell>
          <cell r="E635" t="str">
            <v>__________________</v>
          </cell>
          <cell r="F635" t="str">
            <v>__________________</v>
          </cell>
          <cell r="I635" t="str">
            <v>__________________</v>
          </cell>
          <cell r="J635" t="str">
            <v>__________________</v>
          </cell>
          <cell r="K635" t="str">
            <v>__________________</v>
          </cell>
          <cell r="L635" t="str">
            <v>__________________</v>
          </cell>
        </row>
        <row r="636">
          <cell r="B636" t="str">
            <v>Total 61304000 - Gastos de Oficinas</v>
          </cell>
          <cell r="C636">
            <v>1697581.5</v>
          </cell>
          <cell r="D636">
            <v>121445.8</v>
          </cell>
          <cell r="F636">
            <v>1819027.3</v>
          </cell>
          <cell r="H636" t="str">
            <v>Total 61304000 - Gastos de Oficinas</v>
          </cell>
          <cell r="I636">
            <v>1822807.3</v>
          </cell>
          <cell r="J636">
            <v>102130.83</v>
          </cell>
          <cell r="L636">
            <v>1924938.13</v>
          </cell>
        </row>
        <row r="638">
          <cell r="B638" t="str">
            <v>61304001 - Gastos Varios - Gastos de Administración</v>
          </cell>
          <cell r="C638">
            <v>23438.93</v>
          </cell>
          <cell r="D638">
            <v>1550</v>
          </cell>
          <cell r="F638">
            <v>24988.93</v>
          </cell>
          <cell r="H638" t="str">
            <v>61304001 - Gastos Varios - Gastos de Administración</v>
          </cell>
          <cell r="I638">
            <v>24988.93</v>
          </cell>
          <cell r="J638">
            <v>3806.9</v>
          </cell>
          <cell r="L638">
            <v>28795.83</v>
          </cell>
        </row>
        <row r="639">
          <cell r="C639" t="str">
            <v>__________________</v>
          </cell>
          <cell r="D639" t="str">
            <v>__________________</v>
          </cell>
          <cell r="E639" t="str">
            <v>__________________</v>
          </cell>
          <cell r="F639" t="str">
            <v>__________________</v>
          </cell>
          <cell r="I639" t="str">
            <v>__________________</v>
          </cell>
          <cell r="J639" t="str">
            <v>__________________</v>
          </cell>
          <cell r="K639" t="str">
            <v>__________________</v>
          </cell>
          <cell r="L639" t="str">
            <v>__________________</v>
          </cell>
        </row>
        <row r="640">
          <cell r="B640" t="str">
            <v>Total 61000000 - Gastos de Administración</v>
          </cell>
          <cell r="C640">
            <v>5319055.59</v>
          </cell>
          <cell r="D640">
            <v>315255.39</v>
          </cell>
          <cell r="F640">
            <v>5634310.9800000004</v>
          </cell>
          <cell r="H640" t="str">
            <v>Total 61000000 - Gastos de Administración</v>
          </cell>
          <cell r="I640">
            <v>5653890.9800000004</v>
          </cell>
          <cell r="J640">
            <v>379768.8</v>
          </cell>
          <cell r="L640">
            <v>6033659.7800000003</v>
          </cell>
        </row>
        <row r="642">
          <cell r="B642" t="str">
            <v>61700000 - Recursos Humanos</v>
          </cell>
          <cell r="H642" t="str">
            <v>61700000 - Recursos Humanos</v>
          </cell>
        </row>
        <row r="644">
          <cell r="B644" t="str">
            <v>61702000 - Personal de Recursos Humanos</v>
          </cell>
          <cell r="H644" t="str">
            <v>61702000 - Personal de Recursos Humanos</v>
          </cell>
        </row>
        <row r="646">
          <cell r="B646" t="str">
            <v>61702100 - Remuneraciones</v>
          </cell>
          <cell r="H646" t="str">
            <v>61702100 - Remuneraciones</v>
          </cell>
        </row>
        <row r="648">
          <cell r="B648" t="str">
            <v>61702101 - Sueldos recursos humanos</v>
          </cell>
          <cell r="C648">
            <v>918818.12</v>
          </cell>
          <cell r="D648">
            <v>67036.36</v>
          </cell>
          <cell r="F648">
            <v>985854.48</v>
          </cell>
          <cell r="H648" t="str">
            <v>61702101 - Sueldos recursos humanos</v>
          </cell>
          <cell r="I648">
            <v>985854.48</v>
          </cell>
          <cell r="J648">
            <v>67036.36</v>
          </cell>
          <cell r="L648">
            <v>1052890.8400000001</v>
          </cell>
        </row>
        <row r="649">
          <cell r="B649" t="str">
            <v>61702103 - Consultoria en recursos humanos</v>
          </cell>
          <cell r="C649">
            <v>88340.14</v>
          </cell>
          <cell r="D649">
            <v>50921.29</v>
          </cell>
          <cell r="F649">
            <v>139261.43</v>
          </cell>
          <cell r="H649" t="str">
            <v>61702103 - Consultoria en recursos humanos</v>
          </cell>
          <cell r="I649">
            <v>139261.43</v>
          </cell>
          <cell r="J649">
            <v>106444.42</v>
          </cell>
          <cell r="L649">
            <v>245705.85</v>
          </cell>
        </row>
        <row r="650">
          <cell r="C650" t="str">
            <v>__________________</v>
          </cell>
          <cell r="D650" t="str">
            <v>__________________</v>
          </cell>
          <cell r="E650" t="str">
            <v>__________________</v>
          </cell>
          <cell r="F650" t="str">
            <v>__________________</v>
          </cell>
          <cell r="I650" t="str">
            <v>__________________</v>
          </cell>
          <cell r="J650" t="str">
            <v>__________________</v>
          </cell>
          <cell r="K650" t="str">
            <v>__________________</v>
          </cell>
          <cell r="L650" t="str">
            <v>__________________</v>
          </cell>
        </row>
        <row r="651">
          <cell r="B651" t="str">
            <v>Total 61702100 - Remuneraciones</v>
          </cell>
          <cell r="C651">
            <v>1007158.26</v>
          </cell>
          <cell r="D651">
            <v>117957.65</v>
          </cell>
          <cell r="F651">
            <v>1125115.9099999999</v>
          </cell>
          <cell r="H651" t="str">
            <v>Total 61702100 - Remuneraciones</v>
          </cell>
          <cell r="I651">
            <v>1125115.9099999999</v>
          </cell>
          <cell r="J651">
            <v>173480.78</v>
          </cell>
          <cell r="L651">
            <v>1298596.69</v>
          </cell>
        </row>
        <row r="653">
          <cell r="B653" t="str">
            <v>61703100 - Prestaciones de ley</v>
          </cell>
          <cell r="H653" t="str">
            <v>61703100 - Prestaciones de ley</v>
          </cell>
        </row>
        <row r="655">
          <cell r="B655" t="str">
            <v>61703101 - IMSS recursos humanos</v>
          </cell>
          <cell r="C655">
            <v>56591.519999999997</v>
          </cell>
          <cell r="D655">
            <v>4470.25</v>
          </cell>
          <cell r="F655">
            <v>61061.77</v>
          </cell>
          <cell r="H655" t="str">
            <v>61703101 - IMSS recursos humanos</v>
          </cell>
          <cell r="I655">
            <v>61061.77</v>
          </cell>
          <cell r="L655">
            <v>61061.77</v>
          </cell>
        </row>
        <row r="656">
          <cell r="B656" t="str">
            <v>61703102 - SAR recursos humanos</v>
          </cell>
          <cell r="C656">
            <v>54541.56</v>
          </cell>
          <cell r="F656">
            <v>54541.56</v>
          </cell>
          <cell r="H656" t="str">
            <v>61703102 - SAR recursos humanos</v>
          </cell>
          <cell r="I656">
            <v>54541.56</v>
          </cell>
          <cell r="L656">
            <v>54541.56</v>
          </cell>
        </row>
        <row r="657">
          <cell r="B657" t="str">
            <v>61703103 - INFONAVIT recursos humanos</v>
          </cell>
          <cell r="C657">
            <v>37098.870000000003</v>
          </cell>
          <cell r="F657">
            <v>37098.870000000003</v>
          </cell>
          <cell r="H657" t="str">
            <v>61703103 - INFONAVIT recursos humanos</v>
          </cell>
          <cell r="I657">
            <v>37098.870000000003</v>
          </cell>
          <cell r="L657">
            <v>37098.870000000003</v>
          </cell>
        </row>
        <row r="658">
          <cell r="B658" t="str">
            <v>61703104 - Impuesto s/ nomina recursos humanos</v>
          </cell>
          <cell r="C658">
            <v>27312.39</v>
          </cell>
          <cell r="F658">
            <v>27312.39</v>
          </cell>
          <cell r="H658" t="str">
            <v>61703104 - Impuesto s/ nomina recursos humanos</v>
          </cell>
          <cell r="I658">
            <v>27312.39</v>
          </cell>
          <cell r="L658">
            <v>27312.39</v>
          </cell>
        </row>
        <row r="659">
          <cell r="B659" t="str">
            <v>61703105 - Aguinaldo recursos humanos</v>
          </cell>
          <cell r="C659">
            <v>39219.040000000001</v>
          </cell>
          <cell r="F659">
            <v>39219.040000000001</v>
          </cell>
          <cell r="H659" t="str">
            <v>61703105 - Aguinaldo recursos humanos</v>
          </cell>
          <cell r="I659">
            <v>39219.040000000001</v>
          </cell>
          <cell r="L659">
            <v>39219.040000000001</v>
          </cell>
        </row>
        <row r="660">
          <cell r="B660" t="str">
            <v>61703106 - Prima vacacional recursos humanos</v>
          </cell>
          <cell r="C660">
            <v>16254.89</v>
          </cell>
          <cell r="D660">
            <v>444</v>
          </cell>
          <cell r="F660">
            <v>16698.89</v>
          </cell>
          <cell r="H660" t="str">
            <v>61703106 - Prima vacacional recursos humanos</v>
          </cell>
          <cell r="I660">
            <v>16698.89</v>
          </cell>
          <cell r="L660">
            <v>16698.89</v>
          </cell>
        </row>
        <row r="661">
          <cell r="C661" t="str">
            <v>__________________</v>
          </cell>
          <cell r="D661" t="str">
            <v>__________________</v>
          </cell>
          <cell r="E661" t="str">
            <v>__________________</v>
          </cell>
          <cell r="F661" t="str">
            <v>__________________</v>
          </cell>
          <cell r="I661" t="str">
            <v>__________________</v>
          </cell>
          <cell r="J661" t="str">
            <v>__________________</v>
          </cell>
          <cell r="K661" t="str">
            <v>__________________</v>
          </cell>
          <cell r="L661" t="str">
            <v>__________________</v>
          </cell>
        </row>
        <row r="662">
          <cell r="B662" t="str">
            <v>Total 61703100 - Prestaciones de ley</v>
          </cell>
          <cell r="C662">
            <v>231018.27</v>
          </cell>
          <cell r="D662">
            <v>4914.25</v>
          </cell>
          <cell r="F662">
            <v>235932.52</v>
          </cell>
          <cell r="H662" t="str">
            <v>Total 61703100 - Prestaciones de ley</v>
          </cell>
          <cell r="I662">
            <v>235932.52</v>
          </cell>
          <cell r="L662">
            <v>235932.52</v>
          </cell>
        </row>
        <row r="664">
          <cell r="B664" t="str">
            <v>61704100 - Prestaciones Superiores</v>
          </cell>
          <cell r="H664" t="str">
            <v>61704100 - Prestaciones Superiores</v>
          </cell>
        </row>
        <row r="666">
          <cell r="B666" t="str">
            <v>61704101 - Despensa Recursos Humanos</v>
          </cell>
          <cell r="C666">
            <v>19500</v>
          </cell>
          <cell r="F666">
            <v>19500</v>
          </cell>
          <cell r="H666" t="str">
            <v>61704101 - Despensa Recursos Humanos</v>
          </cell>
          <cell r="I666">
            <v>19500</v>
          </cell>
          <cell r="L666">
            <v>19500</v>
          </cell>
        </row>
        <row r="667">
          <cell r="B667" t="str">
            <v>61704102 - Seguro de gastos medicos recursos humanos</v>
          </cell>
          <cell r="C667">
            <v>14575.38</v>
          </cell>
          <cell r="D667">
            <v>1168.27</v>
          </cell>
          <cell r="F667">
            <v>15743.65</v>
          </cell>
          <cell r="H667" t="str">
            <v>61704102 - Seguro de gastos medicos recursos humanos</v>
          </cell>
          <cell r="I667">
            <v>15743.65</v>
          </cell>
          <cell r="L667">
            <v>15743.65</v>
          </cell>
        </row>
        <row r="668">
          <cell r="B668" t="str">
            <v>61704103 - Seguro de vida recursos humanos</v>
          </cell>
          <cell r="C668">
            <v>1603.02</v>
          </cell>
          <cell r="D668">
            <v>120.81</v>
          </cell>
          <cell r="F668">
            <v>1723.83</v>
          </cell>
          <cell r="H668" t="str">
            <v>61704103 - Seguro de vida recursos humanos</v>
          </cell>
          <cell r="I668">
            <v>1723.83</v>
          </cell>
          <cell r="J668">
            <v>120.81</v>
          </cell>
          <cell r="L668">
            <v>1844.64</v>
          </cell>
        </row>
        <row r="669">
          <cell r="C669" t="str">
            <v>__________________</v>
          </cell>
          <cell r="D669" t="str">
            <v>__________________</v>
          </cell>
          <cell r="E669" t="str">
            <v>__________________</v>
          </cell>
          <cell r="F669" t="str">
            <v>__________________</v>
          </cell>
          <cell r="I669" t="str">
            <v>__________________</v>
          </cell>
          <cell r="J669" t="str">
            <v>__________________</v>
          </cell>
          <cell r="K669" t="str">
            <v>__________________</v>
          </cell>
          <cell r="L669" t="str">
            <v>__________________</v>
          </cell>
        </row>
        <row r="670">
          <cell r="B670" t="str">
            <v>Total 61704100 - Prestaciones Superiores</v>
          </cell>
          <cell r="C670">
            <v>35678.400000000001</v>
          </cell>
          <cell r="D670">
            <v>1289.08</v>
          </cell>
          <cell r="F670">
            <v>36967.480000000003</v>
          </cell>
          <cell r="H670" t="str">
            <v>Total 61704100 - Prestaciones Superiores</v>
          </cell>
          <cell r="I670">
            <v>36967.480000000003</v>
          </cell>
          <cell r="J670">
            <v>120.81</v>
          </cell>
          <cell r="L670">
            <v>37088.29</v>
          </cell>
        </row>
        <row r="672">
          <cell r="B672" t="str">
            <v>61705100 - Herramientas</v>
          </cell>
          <cell r="H672" t="str">
            <v>61705100 - Herramientas</v>
          </cell>
        </row>
        <row r="674">
          <cell r="B674" t="str">
            <v>61705101 - Gasolina recursos humanos</v>
          </cell>
          <cell r="C674">
            <v>10390.1</v>
          </cell>
          <cell r="F674">
            <v>10390.1</v>
          </cell>
          <cell r="H674" t="str">
            <v>61705101 - Gasolina recursos humanos</v>
          </cell>
          <cell r="I674">
            <v>10390.1</v>
          </cell>
          <cell r="L674">
            <v>10390.1</v>
          </cell>
        </row>
        <row r="675">
          <cell r="B675" t="str">
            <v>61705102 - Telefono Recursos Humanos</v>
          </cell>
          <cell r="C675">
            <v>4348.3</v>
          </cell>
          <cell r="F675">
            <v>4348.3</v>
          </cell>
          <cell r="H675" t="str">
            <v>61705102 - Telefono Recursos Humanos</v>
          </cell>
          <cell r="I675">
            <v>4348.3</v>
          </cell>
          <cell r="L675">
            <v>4348.3</v>
          </cell>
        </row>
        <row r="676">
          <cell r="C676" t="str">
            <v>__________________</v>
          </cell>
          <cell r="D676" t="str">
            <v>__________________</v>
          </cell>
          <cell r="E676" t="str">
            <v>__________________</v>
          </cell>
          <cell r="F676" t="str">
            <v>__________________</v>
          </cell>
          <cell r="I676" t="str">
            <v>__________________</v>
          </cell>
          <cell r="J676" t="str">
            <v>__________________</v>
          </cell>
          <cell r="K676" t="str">
            <v>__________________</v>
          </cell>
          <cell r="L676" t="str">
            <v>__________________</v>
          </cell>
        </row>
        <row r="677">
          <cell r="B677" t="str">
            <v>Total 61705100 - Herramientas</v>
          </cell>
          <cell r="C677">
            <v>14738.4</v>
          </cell>
          <cell r="F677">
            <v>14738.4</v>
          </cell>
          <cell r="H677" t="str">
            <v>Total 61705100 - Herramientas</v>
          </cell>
          <cell r="I677">
            <v>14738.4</v>
          </cell>
          <cell r="L677">
            <v>14738.4</v>
          </cell>
        </row>
        <row r="679">
          <cell r="B679" t="str">
            <v>61706100 - Gratificaciones</v>
          </cell>
          <cell r="H679" t="str">
            <v>61706100 - Gratificaciones</v>
          </cell>
        </row>
        <row r="681">
          <cell r="B681" t="str">
            <v>61706101 - Bono recursos humanos</v>
          </cell>
          <cell r="C681">
            <v>133026.32</v>
          </cell>
          <cell r="F681">
            <v>133026.32</v>
          </cell>
          <cell r="H681" t="str">
            <v>61706101 - Bono recursos humanos</v>
          </cell>
          <cell r="I681">
            <v>133026.32</v>
          </cell>
          <cell r="L681">
            <v>133026.32</v>
          </cell>
        </row>
        <row r="682">
          <cell r="C682" t="str">
            <v>__________________</v>
          </cell>
          <cell r="D682" t="str">
            <v>__________________</v>
          </cell>
          <cell r="E682" t="str">
            <v>__________________</v>
          </cell>
          <cell r="F682" t="str">
            <v>__________________</v>
          </cell>
          <cell r="I682" t="str">
            <v>__________________</v>
          </cell>
          <cell r="J682" t="str">
            <v>__________________</v>
          </cell>
          <cell r="K682" t="str">
            <v>__________________</v>
          </cell>
          <cell r="L682" t="str">
            <v>__________________</v>
          </cell>
        </row>
        <row r="683">
          <cell r="B683" t="str">
            <v>Total 61706100 - Gratificaciones</v>
          </cell>
          <cell r="C683">
            <v>133026.32</v>
          </cell>
          <cell r="F683">
            <v>133026.32</v>
          </cell>
          <cell r="H683" t="str">
            <v>Total 61706100 - Gratificaciones</v>
          </cell>
          <cell r="I683">
            <v>133026.32</v>
          </cell>
          <cell r="L683">
            <v>133026.32</v>
          </cell>
        </row>
        <row r="685">
          <cell r="C685" t="str">
            <v>__________________</v>
          </cell>
          <cell r="D685" t="str">
            <v>__________________</v>
          </cell>
          <cell r="E685" t="str">
            <v>__________________</v>
          </cell>
          <cell r="F685" t="str">
            <v>__________________</v>
          </cell>
          <cell r="I685" t="str">
            <v>__________________</v>
          </cell>
          <cell r="J685" t="str">
            <v>__________________</v>
          </cell>
          <cell r="K685" t="str">
            <v>__________________</v>
          </cell>
          <cell r="L685" t="str">
            <v>__________________</v>
          </cell>
        </row>
        <row r="686">
          <cell r="B686" t="str">
            <v>Total 61702000 - Personal de Recursos Humanos</v>
          </cell>
          <cell r="C686">
            <v>1421619.65</v>
          </cell>
          <cell r="D686">
            <v>124160.98</v>
          </cell>
          <cell r="F686">
            <v>1545780.63</v>
          </cell>
          <cell r="H686" t="str">
            <v>Total 61702000 - Personal de Recursos Humanos</v>
          </cell>
          <cell r="I686">
            <v>1545780.63</v>
          </cell>
          <cell r="J686">
            <v>173601.59</v>
          </cell>
          <cell r="L686">
            <v>1719382.22</v>
          </cell>
        </row>
        <row r="688">
          <cell r="B688" t="str">
            <v>61710000 - Gastos de Recursos Humanos</v>
          </cell>
          <cell r="H688" t="str">
            <v>61710000 - Gastos de Recursos Humanos</v>
          </cell>
        </row>
        <row r="690">
          <cell r="B690" t="str">
            <v>61710100 - Capacitación</v>
          </cell>
          <cell r="H690" t="str">
            <v>61710100 - Capacitación</v>
          </cell>
        </row>
        <row r="692">
          <cell r="B692" t="str">
            <v>61710103 - Salones y mobiliario capacitaciión</v>
          </cell>
          <cell r="H692" t="str">
            <v>61710103 - Salones y mobiliario capacitaciión</v>
          </cell>
        </row>
        <row r="693">
          <cell r="B693" t="str">
            <v>61710104 - Catering capacitación</v>
          </cell>
          <cell r="C693">
            <v>24208.17</v>
          </cell>
          <cell r="F693">
            <v>24208.17</v>
          </cell>
          <cell r="H693" t="str">
            <v>61710104 - Catering capacitación</v>
          </cell>
          <cell r="I693">
            <v>24208.17</v>
          </cell>
          <cell r="J693">
            <v>6921.84</v>
          </cell>
          <cell r="L693">
            <v>31130.01</v>
          </cell>
        </row>
        <row r="694">
          <cell r="B694" t="str">
            <v>61710106 - Viaticos capacitación</v>
          </cell>
          <cell r="H694" t="str">
            <v>61710106 - Viaticos capacitación</v>
          </cell>
        </row>
        <row r="695">
          <cell r="C695" t="str">
            <v>__________________</v>
          </cell>
          <cell r="D695" t="str">
            <v>__________________</v>
          </cell>
          <cell r="E695" t="str">
            <v>__________________</v>
          </cell>
          <cell r="F695" t="str">
            <v>__________________</v>
          </cell>
          <cell r="I695" t="str">
            <v>__________________</v>
          </cell>
          <cell r="J695" t="str">
            <v>__________________</v>
          </cell>
          <cell r="K695" t="str">
            <v>__________________</v>
          </cell>
          <cell r="L695" t="str">
            <v>__________________</v>
          </cell>
        </row>
        <row r="696">
          <cell r="B696" t="str">
            <v>Total 61710100 - Capacitación</v>
          </cell>
          <cell r="C696">
            <v>24208.17</v>
          </cell>
          <cell r="F696">
            <v>24208.17</v>
          </cell>
          <cell r="H696" t="str">
            <v>Total 61710100 - Capacitación</v>
          </cell>
          <cell r="I696">
            <v>24208.17</v>
          </cell>
          <cell r="J696">
            <v>6921.84</v>
          </cell>
          <cell r="L696">
            <v>31130.01</v>
          </cell>
        </row>
        <row r="698">
          <cell r="C698" t="str">
            <v>__________________</v>
          </cell>
          <cell r="D698" t="str">
            <v>__________________</v>
          </cell>
          <cell r="E698" t="str">
            <v>__________________</v>
          </cell>
          <cell r="F698" t="str">
            <v>__________________</v>
          </cell>
          <cell r="I698" t="str">
            <v>__________________</v>
          </cell>
          <cell r="J698" t="str">
            <v>__________________</v>
          </cell>
          <cell r="K698" t="str">
            <v>__________________</v>
          </cell>
          <cell r="L698" t="str">
            <v>__________________</v>
          </cell>
        </row>
        <row r="699">
          <cell r="B699" t="str">
            <v>Total 61710000 - Gastos de Recursos Humanos</v>
          </cell>
          <cell r="C699">
            <v>24208.17</v>
          </cell>
          <cell r="F699">
            <v>24208.17</v>
          </cell>
          <cell r="H699" t="str">
            <v>Total 61710000 - Gastos de Recursos Humanos</v>
          </cell>
          <cell r="I699">
            <v>24208.17</v>
          </cell>
          <cell r="J699">
            <v>6921.84</v>
          </cell>
          <cell r="L699">
            <v>31130.01</v>
          </cell>
        </row>
        <row r="701">
          <cell r="B701" t="str">
            <v>61511000 - Recursos humanos</v>
          </cell>
          <cell r="H701" t="str">
            <v>61511000 - Recursos humanos</v>
          </cell>
        </row>
        <row r="703">
          <cell r="B703" t="str">
            <v>61511002 - Selección de personal</v>
          </cell>
          <cell r="C703">
            <v>284501.57</v>
          </cell>
          <cell r="D703">
            <v>6799.98</v>
          </cell>
          <cell r="F703">
            <v>291301.55</v>
          </cell>
          <cell r="H703" t="str">
            <v>61511002 - Selección de personal</v>
          </cell>
          <cell r="I703">
            <v>291301.55</v>
          </cell>
          <cell r="J703">
            <v>29393.3</v>
          </cell>
          <cell r="L703">
            <v>320694.84999999998</v>
          </cell>
        </row>
        <row r="704">
          <cell r="B704" t="str">
            <v>61511003 - Capacitación de personal</v>
          </cell>
          <cell r="H704" t="str">
            <v>61511003 - Capacitación de personal</v>
          </cell>
        </row>
        <row r="705">
          <cell r="B705" t="str">
            <v>61510004 - Eventos especiales para personal</v>
          </cell>
          <cell r="C705">
            <v>28875.59</v>
          </cell>
          <cell r="D705">
            <v>16679.900000000001</v>
          </cell>
          <cell r="F705">
            <v>45555.49</v>
          </cell>
          <cell r="H705" t="str">
            <v>61510004 - Eventos especiales para personal</v>
          </cell>
          <cell r="I705">
            <v>45555.49</v>
          </cell>
          <cell r="J705">
            <v>1028.44</v>
          </cell>
          <cell r="L705">
            <v>46583.93</v>
          </cell>
        </row>
        <row r="706">
          <cell r="C706" t="str">
            <v>__________________</v>
          </cell>
          <cell r="D706" t="str">
            <v>__________________</v>
          </cell>
          <cell r="E706" t="str">
            <v>__________________</v>
          </cell>
          <cell r="F706" t="str">
            <v>__________________</v>
          </cell>
          <cell r="I706" t="str">
            <v>__________________</v>
          </cell>
          <cell r="J706" t="str">
            <v>__________________</v>
          </cell>
          <cell r="K706" t="str">
            <v>__________________</v>
          </cell>
          <cell r="L706" t="str">
            <v>__________________</v>
          </cell>
        </row>
        <row r="707">
          <cell r="B707" t="str">
            <v>Total 61511000 - Recursos humanos</v>
          </cell>
          <cell r="C707">
            <v>313377.15999999997</v>
          </cell>
          <cell r="D707">
            <v>23479.88</v>
          </cell>
          <cell r="F707">
            <v>336857.04</v>
          </cell>
          <cell r="H707" t="str">
            <v>Total 61511000 - Recursos humanos</v>
          </cell>
          <cell r="I707">
            <v>336857.04</v>
          </cell>
          <cell r="J707">
            <v>30421.74</v>
          </cell>
          <cell r="L707">
            <v>367278.78</v>
          </cell>
        </row>
        <row r="709">
          <cell r="C709" t="str">
            <v>__________________</v>
          </cell>
          <cell r="D709" t="str">
            <v>__________________</v>
          </cell>
          <cell r="E709" t="str">
            <v>__________________</v>
          </cell>
          <cell r="F709" t="str">
            <v>__________________</v>
          </cell>
          <cell r="I709" t="str">
            <v>__________________</v>
          </cell>
          <cell r="J709" t="str">
            <v>__________________</v>
          </cell>
          <cell r="K709" t="str">
            <v>__________________</v>
          </cell>
          <cell r="L709" t="str">
            <v>__________________</v>
          </cell>
        </row>
        <row r="710">
          <cell r="B710" t="str">
            <v>Total 61700000 - Recursos Humanos</v>
          </cell>
          <cell r="C710">
            <v>1759204.98</v>
          </cell>
          <cell r="D710">
            <v>147640.85999999999</v>
          </cell>
          <cell r="F710">
            <v>1906845.84</v>
          </cell>
          <cell r="H710" t="str">
            <v>Total 61700000 - Recursos Humanos</v>
          </cell>
          <cell r="I710">
            <v>1906845.84</v>
          </cell>
          <cell r="J710">
            <v>210945.17</v>
          </cell>
          <cell r="L710">
            <v>2117791.0099999998</v>
          </cell>
        </row>
        <row r="712">
          <cell r="B712" t="str">
            <v>61500000 - Gastos de operación</v>
          </cell>
          <cell r="H712" t="str">
            <v>61500000 - Gastos de operación</v>
          </cell>
        </row>
        <row r="714">
          <cell r="B714" t="str">
            <v>61514000 - Personal de operación</v>
          </cell>
          <cell r="H714" t="str">
            <v>61514000 - Personal de operación</v>
          </cell>
        </row>
        <row r="716">
          <cell r="B716" t="str">
            <v>61514100 - Remuneraciones</v>
          </cell>
          <cell r="H716" t="str">
            <v>61514100 - Remuneraciones</v>
          </cell>
        </row>
        <row r="718">
          <cell r="B718" t="str">
            <v>61514001 - Sueldos Operacion</v>
          </cell>
          <cell r="C718">
            <v>3348097.04</v>
          </cell>
          <cell r="D718">
            <v>175761.86</v>
          </cell>
          <cell r="F718">
            <v>3523858.9</v>
          </cell>
          <cell r="H718" t="str">
            <v>61514001 - Sueldos Operacion</v>
          </cell>
          <cell r="I718">
            <v>3523858.9</v>
          </cell>
          <cell r="J718">
            <v>166073.26</v>
          </cell>
          <cell r="L718">
            <v>3689932.16</v>
          </cell>
        </row>
        <row r="719">
          <cell r="B719" t="str">
            <v>61514002 - Honorarios operativo</v>
          </cell>
          <cell r="H719" t="str">
            <v>61514002 - Honorarios operativo</v>
          </cell>
        </row>
        <row r="720">
          <cell r="B720" t="str">
            <v>61514003 - Consultoría en operación</v>
          </cell>
          <cell r="C720">
            <v>78341.7</v>
          </cell>
          <cell r="D720">
            <v>5301.6</v>
          </cell>
          <cell r="F720">
            <v>83643.3</v>
          </cell>
          <cell r="H720" t="str">
            <v>61514003 - Consultoría en operación</v>
          </cell>
          <cell r="I720">
            <v>83643.3</v>
          </cell>
          <cell r="J720">
            <v>5557.67</v>
          </cell>
          <cell r="L720">
            <v>89200.97</v>
          </cell>
        </row>
        <row r="721">
          <cell r="B721" t="str">
            <v>61514009 - Asimilados operación</v>
          </cell>
          <cell r="C721">
            <v>1678934.48</v>
          </cell>
          <cell r="D721">
            <v>139680.01999999999</v>
          </cell>
          <cell r="F721">
            <v>1818614.5</v>
          </cell>
          <cell r="H721" t="str">
            <v>61514009 - Asimilados operación</v>
          </cell>
          <cell r="I721">
            <v>1818614.5</v>
          </cell>
          <cell r="J721">
            <v>139680.01999999999</v>
          </cell>
          <cell r="L721">
            <v>1958294.52</v>
          </cell>
        </row>
        <row r="722">
          <cell r="C722" t="str">
            <v>__________________</v>
          </cell>
          <cell r="D722" t="str">
            <v>__________________</v>
          </cell>
          <cell r="E722" t="str">
            <v>__________________</v>
          </cell>
          <cell r="F722" t="str">
            <v>__________________</v>
          </cell>
          <cell r="I722" t="str">
            <v>__________________</v>
          </cell>
          <cell r="J722" t="str">
            <v>__________________</v>
          </cell>
          <cell r="K722" t="str">
            <v>__________________</v>
          </cell>
          <cell r="L722" t="str">
            <v>__________________</v>
          </cell>
        </row>
        <row r="723">
          <cell r="B723" t="str">
            <v>Total 61514100 - Remuneraciones</v>
          </cell>
          <cell r="C723">
            <v>5105373.22</v>
          </cell>
          <cell r="D723">
            <v>320743.48</v>
          </cell>
          <cell r="F723">
            <v>5426116.7000000002</v>
          </cell>
          <cell r="H723" t="str">
            <v>Total 61514100 - Remuneraciones</v>
          </cell>
          <cell r="I723">
            <v>5426116.7000000002</v>
          </cell>
          <cell r="J723">
            <v>311310.95</v>
          </cell>
          <cell r="L723">
            <v>5737427.6500000004</v>
          </cell>
        </row>
        <row r="725">
          <cell r="B725" t="str">
            <v>61514200 - Prestaciones de ley</v>
          </cell>
          <cell r="H725" t="str">
            <v>61514200 - Prestaciones de ley</v>
          </cell>
        </row>
        <row r="727">
          <cell r="B727" t="str">
            <v>61514004 - IMSS Operacion</v>
          </cell>
          <cell r="C727">
            <v>225986.6</v>
          </cell>
          <cell r="D727">
            <v>16015.89</v>
          </cell>
          <cell r="F727">
            <v>242002.49</v>
          </cell>
          <cell r="H727" t="str">
            <v>61514004 - IMSS Operacion</v>
          </cell>
          <cell r="I727">
            <v>242002.49</v>
          </cell>
          <cell r="L727">
            <v>242002.49</v>
          </cell>
        </row>
        <row r="728">
          <cell r="B728" t="str">
            <v>61514005 - SAR Operacion</v>
          </cell>
          <cell r="C728">
            <v>189288.37</v>
          </cell>
          <cell r="F728">
            <v>189288.37</v>
          </cell>
          <cell r="H728" t="str">
            <v>61514005 - SAR Operacion</v>
          </cell>
          <cell r="I728">
            <v>189288.37</v>
          </cell>
          <cell r="L728">
            <v>189288.37</v>
          </cell>
        </row>
        <row r="729">
          <cell r="B729" t="str">
            <v>61514006 - INFONAVIT Operacion</v>
          </cell>
          <cell r="C729">
            <v>104381.01</v>
          </cell>
          <cell r="F729">
            <v>104381.01</v>
          </cell>
          <cell r="H729" t="str">
            <v>61514006 - INFONAVIT Operacion</v>
          </cell>
          <cell r="I729">
            <v>104381.01</v>
          </cell>
          <cell r="L729">
            <v>104381.01</v>
          </cell>
        </row>
        <row r="730">
          <cell r="B730" t="str">
            <v>61514007 - Impuesto s/ nomina Operacion</v>
          </cell>
          <cell r="C730">
            <v>83257.25</v>
          </cell>
          <cell r="F730">
            <v>83257.25</v>
          </cell>
          <cell r="H730" t="str">
            <v>61514007 - Impuesto s/ nomina Operacion</v>
          </cell>
          <cell r="I730">
            <v>83257.25</v>
          </cell>
          <cell r="L730">
            <v>83257.25</v>
          </cell>
        </row>
        <row r="731">
          <cell r="B731" t="str">
            <v>61414008 - Aguinaldo operación</v>
          </cell>
          <cell r="C731">
            <v>203667.68</v>
          </cell>
          <cell r="D731">
            <v>520.46</v>
          </cell>
          <cell r="F731">
            <v>204188.14</v>
          </cell>
          <cell r="H731" t="str">
            <v>61414008 - Aguinaldo operación</v>
          </cell>
          <cell r="I731">
            <v>204188.14</v>
          </cell>
          <cell r="L731">
            <v>204188.14</v>
          </cell>
        </row>
        <row r="732">
          <cell r="B732" t="str">
            <v>61414009 - Prima vacacional operación</v>
          </cell>
          <cell r="C732">
            <v>39562.31</v>
          </cell>
          <cell r="D732">
            <v>8926.89</v>
          </cell>
          <cell r="F732">
            <v>48489.2</v>
          </cell>
          <cell r="H732" t="str">
            <v>61414009 - Prima vacacional operación</v>
          </cell>
          <cell r="I732">
            <v>48489.2</v>
          </cell>
          <cell r="L732">
            <v>48489.2</v>
          </cell>
        </row>
        <row r="733">
          <cell r="C733" t="str">
            <v>__________________</v>
          </cell>
          <cell r="D733" t="str">
            <v>__________________</v>
          </cell>
          <cell r="E733" t="str">
            <v>__________________</v>
          </cell>
          <cell r="F733" t="str">
            <v>__________________</v>
          </cell>
          <cell r="I733" t="str">
            <v>__________________</v>
          </cell>
          <cell r="J733" t="str">
            <v>__________________</v>
          </cell>
          <cell r="K733" t="str">
            <v>__________________</v>
          </cell>
          <cell r="L733" t="str">
            <v>__________________</v>
          </cell>
        </row>
        <row r="734">
          <cell r="B734" t="str">
            <v>Total 61514200 - Prestaciones de ley</v>
          </cell>
          <cell r="C734">
            <v>846143.22</v>
          </cell>
          <cell r="D734">
            <v>25463.24</v>
          </cell>
          <cell r="F734">
            <v>871606.46</v>
          </cell>
          <cell r="H734" t="str">
            <v>Total 61514200 - Prestaciones de ley</v>
          </cell>
          <cell r="I734">
            <v>871606.46</v>
          </cell>
          <cell r="L734">
            <v>871606.46</v>
          </cell>
        </row>
        <row r="736">
          <cell r="B736" t="str">
            <v>61514300 - Prestaciones superiores</v>
          </cell>
          <cell r="H736" t="str">
            <v>61514300 - Prestaciones superiores</v>
          </cell>
        </row>
        <row r="738">
          <cell r="B738" t="str">
            <v>61514301 - Despensa operación</v>
          </cell>
          <cell r="C738">
            <v>90328.33</v>
          </cell>
          <cell r="F738">
            <v>90328.33</v>
          </cell>
          <cell r="H738" t="str">
            <v>61514301 - Despensa operación</v>
          </cell>
          <cell r="I738">
            <v>90328.33</v>
          </cell>
          <cell r="L738">
            <v>90328.33</v>
          </cell>
        </row>
        <row r="739">
          <cell r="B739" t="str">
            <v>61514008 - Gastos medicos mayores operación</v>
          </cell>
          <cell r="C739">
            <v>127601.11</v>
          </cell>
          <cell r="F739">
            <v>127601.11</v>
          </cell>
          <cell r="H739" t="str">
            <v>61514008 - Gastos medicos mayores operación</v>
          </cell>
          <cell r="I739">
            <v>127601.11</v>
          </cell>
          <cell r="L739">
            <v>127601.11</v>
          </cell>
        </row>
        <row r="740">
          <cell r="B740" t="str">
            <v>61514302 - Seguro de vida operación</v>
          </cell>
          <cell r="C740">
            <v>24438.42</v>
          </cell>
          <cell r="D740">
            <v>4865.7</v>
          </cell>
          <cell r="F740">
            <v>29304.12</v>
          </cell>
          <cell r="H740" t="str">
            <v>61514302 - Seguro de vida operación</v>
          </cell>
          <cell r="I740">
            <v>29304.12</v>
          </cell>
          <cell r="J740">
            <v>4762.59</v>
          </cell>
          <cell r="L740">
            <v>34066.71</v>
          </cell>
        </row>
        <row r="741">
          <cell r="C741" t="str">
            <v>__________________</v>
          </cell>
          <cell r="D741" t="str">
            <v>__________________</v>
          </cell>
          <cell r="E741" t="str">
            <v>__________________</v>
          </cell>
          <cell r="F741" t="str">
            <v>__________________</v>
          </cell>
          <cell r="I741" t="str">
            <v>__________________</v>
          </cell>
          <cell r="J741" t="str">
            <v>__________________</v>
          </cell>
          <cell r="K741" t="str">
            <v>__________________</v>
          </cell>
          <cell r="L741" t="str">
            <v>__________________</v>
          </cell>
        </row>
        <row r="742">
          <cell r="B742" t="str">
            <v>Total 61514300 - Prestaciones superiores</v>
          </cell>
          <cell r="C742">
            <v>242367.86</v>
          </cell>
          <cell r="D742">
            <v>4865.7</v>
          </cell>
          <cell r="F742">
            <v>247233.56</v>
          </cell>
          <cell r="H742" t="str">
            <v>Total 61514300 - Prestaciones superiores</v>
          </cell>
          <cell r="I742">
            <v>247233.56</v>
          </cell>
          <cell r="J742">
            <v>4762.59</v>
          </cell>
          <cell r="L742">
            <v>251996.15</v>
          </cell>
        </row>
        <row r="744">
          <cell r="B744" t="str">
            <v>61514400 - Herramientas</v>
          </cell>
          <cell r="H744" t="str">
            <v>61514400 - Herramientas</v>
          </cell>
        </row>
        <row r="746">
          <cell r="B746" t="str">
            <v>61514401 - Gasolina operación</v>
          </cell>
          <cell r="C746">
            <v>57717.94</v>
          </cell>
          <cell r="F746">
            <v>57717.94</v>
          </cell>
          <cell r="H746" t="str">
            <v>61514401 - Gasolina operación</v>
          </cell>
          <cell r="I746">
            <v>57717.94</v>
          </cell>
          <cell r="J746">
            <v>2398.39</v>
          </cell>
          <cell r="L746">
            <v>60116.33</v>
          </cell>
        </row>
        <row r="747">
          <cell r="B747" t="str">
            <v>61514402 - Telefono operación</v>
          </cell>
          <cell r="C747">
            <v>35374.800000000003</v>
          </cell>
          <cell r="D747">
            <v>2958.33</v>
          </cell>
          <cell r="F747">
            <v>38333.129999999997</v>
          </cell>
          <cell r="H747" t="str">
            <v>61514402 - Telefono operación</v>
          </cell>
          <cell r="I747">
            <v>38333.129999999997</v>
          </cell>
          <cell r="J747">
            <v>3288.1</v>
          </cell>
          <cell r="L747">
            <v>41621.230000000003</v>
          </cell>
        </row>
        <row r="748">
          <cell r="B748" t="str">
            <v>61514403 - Uniformes operación</v>
          </cell>
          <cell r="C748">
            <v>5535</v>
          </cell>
          <cell r="F748">
            <v>5535</v>
          </cell>
          <cell r="H748" t="str">
            <v>61514403 - Uniformes operación</v>
          </cell>
          <cell r="I748">
            <v>5535</v>
          </cell>
          <cell r="L748">
            <v>5535</v>
          </cell>
        </row>
        <row r="749">
          <cell r="C749" t="str">
            <v>__________________</v>
          </cell>
          <cell r="D749" t="str">
            <v>__________________</v>
          </cell>
          <cell r="E749" t="str">
            <v>__________________</v>
          </cell>
          <cell r="F749" t="str">
            <v>__________________</v>
          </cell>
          <cell r="I749" t="str">
            <v>__________________</v>
          </cell>
          <cell r="J749" t="str">
            <v>__________________</v>
          </cell>
          <cell r="K749" t="str">
            <v>__________________</v>
          </cell>
          <cell r="L749" t="str">
            <v>__________________</v>
          </cell>
        </row>
        <row r="750">
          <cell r="B750" t="str">
            <v>Total 61514400 - Herramientas</v>
          </cell>
          <cell r="C750">
            <v>98627.74</v>
          </cell>
          <cell r="D750">
            <v>2958.33</v>
          </cell>
          <cell r="F750">
            <v>101586.07</v>
          </cell>
          <cell r="H750" t="str">
            <v>Total 61514400 - Herramientas</v>
          </cell>
          <cell r="I750">
            <v>101586.07</v>
          </cell>
          <cell r="J750">
            <v>5686.49</v>
          </cell>
          <cell r="L750">
            <v>107272.56</v>
          </cell>
        </row>
        <row r="752">
          <cell r="B752" t="str">
            <v>61514500 - Gratificaciones</v>
          </cell>
          <cell r="H752" t="str">
            <v>61514500 - Gratificaciones</v>
          </cell>
        </row>
        <row r="754">
          <cell r="B754" t="str">
            <v>61514501 - Bono operación</v>
          </cell>
          <cell r="C754">
            <v>16864.8</v>
          </cell>
          <cell r="F754">
            <v>16864.8</v>
          </cell>
          <cell r="H754" t="str">
            <v>61514501 - Bono operación</v>
          </cell>
          <cell r="I754">
            <v>16864.8</v>
          </cell>
          <cell r="L754">
            <v>16864.8</v>
          </cell>
        </row>
        <row r="755">
          <cell r="C755" t="str">
            <v>__________________</v>
          </cell>
          <cell r="D755" t="str">
            <v>__________________</v>
          </cell>
          <cell r="E755" t="str">
            <v>__________________</v>
          </cell>
          <cell r="F755" t="str">
            <v>__________________</v>
          </cell>
          <cell r="I755" t="str">
            <v>__________________</v>
          </cell>
          <cell r="J755" t="str">
            <v>__________________</v>
          </cell>
          <cell r="K755" t="str">
            <v>__________________</v>
          </cell>
          <cell r="L755" t="str">
            <v>__________________</v>
          </cell>
        </row>
        <row r="756">
          <cell r="B756" t="str">
            <v>Total 61514500 - Gratificaciones</v>
          </cell>
          <cell r="C756">
            <v>16864.8</v>
          </cell>
          <cell r="F756">
            <v>16864.8</v>
          </cell>
          <cell r="H756" t="str">
            <v>Total 61514500 - Gratificaciones</v>
          </cell>
          <cell r="I756">
            <v>16864.8</v>
          </cell>
          <cell r="L756">
            <v>16864.8</v>
          </cell>
        </row>
        <row r="758">
          <cell r="C758" t="str">
            <v>__________________</v>
          </cell>
          <cell r="D758" t="str">
            <v>__________________</v>
          </cell>
          <cell r="E758" t="str">
            <v>__________________</v>
          </cell>
          <cell r="F758" t="str">
            <v>__________________</v>
          </cell>
          <cell r="I758" t="str">
            <v>__________________</v>
          </cell>
          <cell r="J758" t="str">
            <v>__________________</v>
          </cell>
          <cell r="K758" t="str">
            <v>__________________</v>
          </cell>
          <cell r="L758" t="str">
            <v>__________________</v>
          </cell>
        </row>
        <row r="759">
          <cell r="B759" t="str">
            <v>Total 61514000 - Personal de operación</v>
          </cell>
          <cell r="C759">
            <v>6309376.8399999999</v>
          </cell>
          <cell r="D759">
            <v>354030.75</v>
          </cell>
          <cell r="F759">
            <v>6663407.5899999999</v>
          </cell>
          <cell r="H759" t="str">
            <v>Total 61514000 - Personal de operación</v>
          </cell>
          <cell r="I759">
            <v>6663407.5899999999</v>
          </cell>
          <cell r="J759">
            <v>321760.03000000003</v>
          </cell>
          <cell r="L759">
            <v>6985167.6200000001</v>
          </cell>
        </row>
        <row r="761">
          <cell r="B761" t="str">
            <v>61515000 - Gastos de equipo de transporte</v>
          </cell>
          <cell r="H761" t="str">
            <v>61515000 - Gastos de equipo de transporte</v>
          </cell>
        </row>
        <row r="763">
          <cell r="B763" t="str">
            <v>61501000 - Equipo de Transporte</v>
          </cell>
          <cell r="H763" t="str">
            <v>61501000 - Equipo de Transporte</v>
          </cell>
        </row>
        <row r="765">
          <cell r="B765" t="str">
            <v>61501001 - Depreciación equipo de transporte</v>
          </cell>
          <cell r="C765">
            <v>8257.9</v>
          </cell>
          <cell r="F765">
            <v>8257.9</v>
          </cell>
          <cell r="H765" t="str">
            <v>61501001 - Depreciación equipo de transporte</v>
          </cell>
          <cell r="I765">
            <v>8257.9</v>
          </cell>
          <cell r="L765">
            <v>8257.9</v>
          </cell>
        </row>
        <row r="766">
          <cell r="B766" t="str">
            <v>61501002 - Combustible</v>
          </cell>
          <cell r="C766">
            <v>15923.45</v>
          </cell>
          <cell r="D766">
            <v>3703.77</v>
          </cell>
          <cell r="F766">
            <v>19627.22</v>
          </cell>
          <cell r="H766" t="str">
            <v>61501002 - Combustible</v>
          </cell>
          <cell r="I766">
            <v>19627.22</v>
          </cell>
          <cell r="J766">
            <v>5565.33</v>
          </cell>
          <cell r="L766">
            <v>25192.55</v>
          </cell>
        </row>
        <row r="767">
          <cell r="B767" t="str">
            <v>61501003 - Seguro de automoviles</v>
          </cell>
          <cell r="C767">
            <v>34488.75</v>
          </cell>
          <cell r="F767">
            <v>34488.75</v>
          </cell>
          <cell r="H767" t="str">
            <v>61501003 - Seguro de automoviles</v>
          </cell>
          <cell r="I767">
            <v>34488.75</v>
          </cell>
          <cell r="J767">
            <v>4695.49</v>
          </cell>
          <cell r="L767">
            <v>39184.239999999998</v>
          </cell>
        </row>
        <row r="768">
          <cell r="B768" t="str">
            <v>61501004 - Mantenimiento de equipo de transporte</v>
          </cell>
          <cell r="C768">
            <v>58927.95</v>
          </cell>
          <cell r="D768">
            <v>25899.5</v>
          </cell>
          <cell r="F768">
            <v>84827.45</v>
          </cell>
          <cell r="H768" t="str">
            <v>61501004 - Mantenimiento de equipo de transporte</v>
          </cell>
          <cell r="I768">
            <v>90730.04</v>
          </cell>
          <cell r="L768">
            <v>90730.04</v>
          </cell>
        </row>
        <row r="769">
          <cell r="B769" t="str">
            <v>61501005 - Impuestos, Tenencia y Verificación</v>
          </cell>
          <cell r="C769">
            <v>28566.59</v>
          </cell>
          <cell r="F769">
            <v>28566.59</v>
          </cell>
          <cell r="H769" t="str">
            <v>61501005 - Impuestos, Tenencia y Verificación</v>
          </cell>
          <cell r="I769">
            <v>28969.59</v>
          </cell>
          <cell r="L769">
            <v>28969.59</v>
          </cell>
        </row>
        <row r="770">
          <cell r="B770" t="str">
            <v>61501006 - Renta de automoviles</v>
          </cell>
          <cell r="C770">
            <v>2159.91</v>
          </cell>
          <cell r="F770">
            <v>2159.91</v>
          </cell>
          <cell r="H770" t="str">
            <v>61501006 - Renta de automoviles</v>
          </cell>
          <cell r="I770">
            <v>2159.91</v>
          </cell>
          <cell r="L770">
            <v>2159.91</v>
          </cell>
        </row>
        <row r="771">
          <cell r="B771" t="str">
            <v>61501007 - Casetas</v>
          </cell>
          <cell r="C771">
            <v>40404.11</v>
          </cell>
          <cell r="D771">
            <v>9469.76</v>
          </cell>
          <cell r="F771">
            <v>49873.87</v>
          </cell>
          <cell r="H771" t="str">
            <v>61501007 - Casetas</v>
          </cell>
          <cell r="I771">
            <v>53149.7</v>
          </cell>
          <cell r="J771">
            <v>6441.88</v>
          </cell>
          <cell r="L771">
            <v>59591.58</v>
          </cell>
        </row>
        <row r="772">
          <cell r="C772" t="str">
            <v>__________________</v>
          </cell>
          <cell r="D772" t="str">
            <v>__________________</v>
          </cell>
          <cell r="E772" t="str">
            <v>__________________</v>
          </cell>
          <cell r="F772" t="str">
            <v>__________________</v>
          </cell>
          <cell r="I772" t="str">
            <v>__________________</v>
          </cell>
          <cell r="J772" t="str">
            <v>__________________</v>
          </cell>
          <cell r="K772" t="str">
            <v>__________________</v>
          </cell>
          <cell r="L772" t="str">
            <v>__________________</v>
          </cell>
        </row>
        <row r="773">
          <cell r="B773" t="str">
            <v>Total 61501000 - Equipo de Transporte</v>
          </cell>
          <cell r="C773">
            <v>188728.66</v>
          </cell>
          <cell r="D773">
            <v>39073.03</v>
          </cell>
          <cell r="F773">
            <v>227801.69</v>
          </cell>
          <cell r="H773" t="str">
            <v>Total 61501000 - Equipo de Transporte</v>
          </cell>
          <cell r="I773">
            <v>237383.11</v>
          </cell>
          <cell r="J773">
            <v>16702.7</v>
          </cell>
          <cell r="L773">
            <v>254085.81</v>
          </cell>
        </row>
        <row r="775">
          <cell r="C775" t="str">
            <v>__________________</v>
          </cell>
          <cell r="D775" t="str">
            <v>__________________</v>
          </cell>
          <cell r="E775" t="str">
            <v>__________________</v>
          </cell>
          <cell r="F775" t="str">
            <v>__________________</v>
          </cell>
          <cell r="I775" t="str">
            <v>__________________</v>
          </cell>
          <cell r="J775" t="str">
            <v>__________________</v>
          </cell>
          <cell r="K775" t="str">
            <v>__________________</v>
          </cell>
          <cell r="L775" t="str">
            <v>__________________</v>
          </cell>
        </row>
        <row r="776">
          <cell r="B776" t="str">
            <v>Total 61515000 - Gastos de equipo de transporte</v>
          </cell>
          <cell r="C776">
            <v>188728.66</v>
          </cell>
          <cell r="D776">
            <v>39073.03</v>
          </cell>
          <cell r="F776">
            <v>227801.69</v>
          </cell>
          <cell r="H776" t="str">
            <v>Total 61515000 - Gastos de equipo de transporte</v>
          </cell>
          <cell r="I776">
            <v>237383.11</v>
          </cell>
          <cell r="J776">
            <v>16702.7</v>
          </cell>
          <cell r="L776">
            <v>254085.81</v>
          </cell>
        </row>
        <row r="778">
          <cell r="B778" t="str">
            <v>61516000 - Seguros y fianzas</v>
          </cell>
          <cell r="H778" t="str">
            <v>61516000 - Seguros y fianzas</v>
          </cell>
        </row>
        <row r="780">
          <cell r="B780" t="str">
            <v>61502000 - Seguros Varios</v>
          </cell>
          <cell r="H780" t="str">
            <v>61502000 - Seguros Varios</v>
          </cell>
        </row>
        <row r="782">
          <cell r="B782" t="str">
            <v>61502001 - Seguro equipo de filmación y audio</v>
          </cell>
          <cell r="C782">
            <v>257461.22</v>
          </cell>
          <cell r="F782">
            <v>257461.22</v>
          </cell>
          <cell r="H782" t="str">
            <v>61502001 - Seguro equipo de filmación y audio</v>
          </cell>
          <cell r="I782">
            <v>257461.22</v>
          </cell>
          <cell r="J782">
            <v>76166.62</v>
          </cell>
          <cell r="L782">
            <v>333627.84000000003</v>
          </cell>
        </row>
        <row r="783">
          <cell r="B783" t="str">
            <v>61502002 - Responsabilidad civil</v>
          </cell>
          <cell r="C783">
            <v>205777.73</v>
          </cell>
          <cell r="F783">
            <v>205777.73</v>
          </cell>
          <cell r="H783" t="str">
            <v>61502002 - Responsabilidad civil</v>
          </cell>
          <cell r="I783">
            <v>205777.73</v>
          </cell>
          <cell r="L783">
            <v>205777.73</v>
          </cell>
        </row>
        <row r="784">
          <cell r="C784" t="str">
            <v>__________________</v>
          </cell>
          <cell r="D784" t="str">
            <v>__________________</v>
          </cell>
          <cell r="E784" t="str">
            <v>__________________</v>
          </cell>
          <cell r="F784" t="str">
            <v>__________________</v>
          </cell>
          <cell r="I784" t="str">
            <v>__________________</v>
          </cell>
          <cell r="J784" t="str">
            <v>__________________</v>
          </cell>
          <cell r="K784" t="str">
            <v>__________________</v>
          </cell>
          <cell r="L784" t="str">
            <v>__________________</v>
          </cell>
        </row>
        <row r="785">
          <cell r="B785" t="str">
            <v>Total 61502000 - Seguros Varios</v>
          </cell>
          <cell r="C785">
            <v>463238.95</v>
          </cell>
          <cell r="F785">
            <v>463238.95</v>
          </cell>
          <cell r="H785" t="str">
            <v>Total 61502000 - Seguros Varios</v>
          </cell>
          <cell r="I785">
            <v>463238.95</v>
          </cell>
          <cell r="J785">
            <v>76166.62</v>
          </cell>
          <cell r="L785">
            <v>539405.56999999995</v>
          </cell>
        </row>
        <row r="787">
          <cell r="C787" t="str">
            <v>__________________</v>
          </cell>
          <cell r="D787" t="str">
            <v>__________________</v>
          </cell>
          <cell r="E787" t="str">
            <v>__________________</v>
          </cell>
          <cell r="F787" t="str">
            <v>__________________</v>
          </cell>
          <cell r="I787" t="str">
            <v>__________________</v>
          </cell>
          <cell r="J787" t="str">
            <v>__________________</v>
          </cell>
          <cell r="K787" t="str">
            <v>__________________</v>
          </cell>
          <cell r="L787" t="str">
            <v>__________________</v>
          </cell>
        </row>
        <row r="788">
          <cell r="B788" t="str">
            <v>Total 61516000 - Seguros y fianzas</v>
          </cell>
          <cell r="C788">
            <v>463238.95</v>
          </cell>
          <cell r="F788">
            <v>463238.95</v>
          </cell>
          <cell r="H788" t="str">
            <v>Total 61516000 - Seguros y fianzas</v>
          </cell>
          <cell r="I788">
            <v>463238.95</v>
          </cell>
          <cell r="J788">
            <v>76166.62</v>
          </cell>
          <cell r="L788">
            <v>539405.56999999995</v>
          </cell>
        </row>
        <row r="790">
          <cell r="B790" t="str">
            <v>61517000 - Telefonos</v>
          </cell>
          <cell r="H790" t="str">
            <v>61517000 - Telefonos</v>
          </cell>
        </row>
        <row r="792">
          <cell r="B792" t="str">
            <v>61503000 - Telefonía Móvil</v>
          </cell>
          <cell r="H792" t="str">
            <v>61503000 - Telefonía Móvil</v>
          </cell>
        </row>
        <row r="794">
          <cell r="B794" t="str">
            <v>61503001 - Telcel</v>
          </cell>
          <cell r="C794">
            <v>2862.1</v>
          </cell>
          <cell r="D794">
            <v>231.9</v>
          </cell>
          <cell r="F794">
            <v>3094</v>
          </cell>
          <cell r="H794" t="str">
            <v>61503001 - Telcel</v>
          </cell>
          <cell r="I794">
            <v>3094</v>
          </cell>
          <cell r="J794">
            <v>231.9</v>
          </cell>
          <cell r="L794">
            <v>3325.9</v>
          </cell>
        </row>
        <row r="795">
          <cell r="C795" t="str">
            <v>__________________</v>
          </cell>
          <cell r="D795" t="str">
            <v>__________________</v>
          </cell>
          <cell r="E795" t="str">
            <v>__________________</v>
          </cell>
          <cell r="F795" t="str">
            <v>__________________</v>
          </cell>
          <cell r="I795" t="str">
            <v>__________________</v>
          </cell>
          <cell r="J795" t="str">
            <v>__________________</v>
          </cell>
          <cell r="K795" t="str">
            <v>__________________</v>
          </cell>
          <cell r="L795" t="str">
            <v>__________________</v>
          </cell>
        </row>
        <row r="796">
          <cell r="B796" t="str">
            <v>Total 61503000 - Telefonía Móvil</v>
          </cell>
          <cell r="C796">
            <v>2862.1</v>
          </cell>
          <cell r="D796">
            <v>231.9</v>
          </cell>
          <cell r="F796">
            <v>3094</v>
          </cell>
          <cell r="H796" t="str">
            <v>Total 61503000 - Telefonía Móvil</v>
          </cell>
          <cell r="I796">
            <v>3094</v>
          </cell>
          <cell r="J796">
            <v>231.9</v>
          </cell>
          <cell r="L796">
            <v>3325.9</v>
          </cell>
        </row>
        <row r="798">
          <cell r="C798" t="str">
            <v>__________________</v>
          </cell>
          <cell r="D798" t="str">
            <v>__________________</v>
          </cell>
          <cell r="E798" t="str">
            <v>__________________</v>
          </cell>
          <cell r="F798" t="str">
            <v>__________________</v>
          </cell>
          <cell r="I798" t="str">
            <v>__________________</v>
          </cell>
          <cell r="J798" t="str">
            <v>__________________</v>
          </cell>
          <cell r="K798" t="str">
            <v>__________________</v>
          </cell>
          <cell r="L798" t="str">
            <v>__________________</v>
          </cell>
        </row>
        <row r="799">
          <cell r="B799" t="str">
            <v>Total 61517000 - Telefonos</v>
          </cell>
          <cell r="C799">
            <v>2862.1</v>
          </cell>
          <cell r="D799">
            <v>231.9</v>
          </cell>
          <cell r="F799">
            <v>3094</v>
          </cell>
          <cell r="H799" t="str">
            <v>Total 61517000 - Telefonos</v>
          </cell>
          <cell r="I799">
            <v>3094</v>
          </cell>
          <cell r="J799">
            <v>231.9</v>
          </cell>
          <cell r="L799">
            <v>3325.9</v>
          </cell>
        </row>
        <row r="801">
          <cell r="B801" t="str">
            <v>61518000 - Consumibles de oficina</v>
          </cell>
          <cell r="H801" t="str">
            <v>61518000 - Consumibles de oficina</v>
          </cell>
        </row>
        <row r="803">
          <cell r="B803" t="str">
            <v>61504000 - Artículos de Oficina</v>
          </cell>
          <cell r="H803" t="str">
            <v>61504000 - Artículos de Oficina</v>
          </cell>
        </row>
        <row r="805">
          <cell r="B805" t="str">
            <v>61504001 - Equipo menor de oficina</v>
          </cell>
          <cell r="C805">
            <v>62662.35</v>
          </cell>
          <cell r="F805">
            <v>62662.35</v>
          </cell>
          <cell r="H805" t="str">
            <v>61504001 - Equipo menor de oficina</v>
          </cell>
          <cell r="I805">
            <v>62662.35</v>
          </cell>
          <cell r="J805">
            <v>2474.13</v>
          </cell>
          <cell r="L805">
            <v>65136.480000000003</v>
          </cell>
        </row>
        <row r="806">
          <cell r="B806" t="str">
            <v>61504002 - Impresión de facturas, Tarjetas, cheques, etc.</v>
          </cell>
          <cell r="C806">
            <v>3180.8</v>
          </cell>
          <cell r="F806">
            <v>3180.8</v>
          </cell>
          <cell r="H806" t="str">
            <v>61504002 - Impresión de facturas, Tarjetas, cheques, etc.</v>
          </cell>
          <cell r="I806">
            <v>3180.8</v>
          </cell>
          <cell r="L806">
            <v>3180.8</v>
          </cell>
        </row>
        <row r="807">
          <cell r="B807" t="str">
            <v>61504003 - Papelería y tonner</v>
          </cell>
          <cell r="C807">
            <v>37921.49</v>
          </cell>
          <cell r="D807">
            <v>2871.99</v>
          </cell>
          <cell r="F807">
            <v>40793.480000000003</v>
          </cell>
          <cell r="H807" t="str">
            <v>61504003 - Papelería y tonner</v>
          </cell>
          <cell r="I807">
            <v>40793.480000000003</v>
          </cell>
          <cell r="J807">
            <v>2755.62</v>
          </cell>
          <cell r="L807">
            <v>43549.1</v>
          </cell>
        </row>
        <row r="808">
          <cell r="B808" t="str">
            <v>61504004 - Artículos de baño y limpieza</v>
          </cell>
          <cell r="C808">
            <v>26360.23</v>
          </cell>
          <cell r="D808">
            <v>3755.6</v>
          </cell>
          <cell r="F808">
            <v>30115.83</v>
          </cell>
          <cell r="H808" t="str">
            <v>61504004 - Artículos de baño y limpieza</v>
          </cell>
          <cell r="I808">
            <v>30115.83</v>
          </cell>
          <cell r="J808">
            <v>2526.62</v>
          </cell>
          <cell r="L808">
            <v>32642.45</v>
          </cell>
        </row>
        <row r="809">
          <cell r="B809" t="str">
            <v>61504005 - Refresco, agua, café, etc.</v>
          </cell>
          <cell r="C809">
            <v>26866.31</v>
          </cell>
          <cell r="D809">
            <v>4540.25</v>
          </cell>
          <cell r="F809">
            <v>31406.560000000001</v>
          </cell>
          <cell r="H809" t="str">
            <v>61504005 - Refresco, agua, café, etc.</v>
          </cell>
          <cell r="I809">
            <v>31406.560000000001</v>
          </cell>
          <cell r="J809">
            <v>2815.08</v>
          </cell>
          <cell r="L809">
            <v>34221.64</v>
          </cell>
        </row>
        <row r="810">
          <cell r="B810" t="str">
            <v>61505000 - Renta y mantenimiento equipo menor</v>
          </cell>
          <cell r="C810">
            <v>25564.16</v>
          </cell>
          <cell r="D810">
            <v>1476</v>
          </cell>
          <cell r="F810">
            <v>27040.16</v>
          </cell>
          <cell r="H810" t="str">
            <v>61505000 - Renta y mantenimiento equipo menor</v>
          </cell>
          <cell r="I810">
            <v>27040.16</v>
          </cell>
          <cell r="J810">
            <v>813.79</v>
          </cell>
          <cell r="L810">
            <v>27853.95</v>
          </cell>
        </row>
        <row r="811">
          <cell r="C811" t="str">
            <v>__________________</v>
          </cell>
          <cell r="D811" t="str">
            <v>__________________</v>
          </cell>
          <cell r="E811" t="str">
            <v>__________________</v>
          </cell>
          <cell r="F811" t="str">
            <v>__________________</v>
          </cell>
          <cell r="I811" t="str">
            <v>__________________</v>
          </cell>
          <cell r="J811" t="str">
            <v>__________________</v>
          </cell>
          <cell r="K811" t="str">
            <v>__________________</v>
          </cell>
          <cell r="L811" t="str">
            <v>__________________</v>
          </cell>
        </row>
        <row r="812">
          <cell r="B812" t="str">
            <v>Total 61504000 - Artículos de Oficina</v>
          </cell>
          <cell r="C812">
            <v>182555.34</v>
          </cell>
          <cell r="D812">
            <v>12643.84</v>
          </cell>
          <cell r="F812">
            <v>195199.18</v>
          </cell>
          <cell r="H812" t="str">
            <v>Total 61504000 - Artículos de Oficina</v>
          </cell>
          <cell r="I812">
            <v>195199.18</v>
          </cell>
          <cell r="J812">
            <v>11385.24</v>
          </cell>
          <cell r="L812">
            <v>206584.42</v>
          </cell>
        </row>
        <row r="814">
          <cell r="C814" t="str">
            <v>__________________</v>
          </cell>
          <cell r="D814" t="str">
            <v>__________________</v>
          </cell>
          <cell r="E814" t="str">
            <v>__________________</v>
          </cell>
          <cell r="F814" t="str">
            <v>__________________</v>
          </cell>
          <cell r="I814" t="str">
            <v>__________________</v>
          </cell>
          <cell r="J814" t="str">
            <v>__________________</v>
          </cell>
          <cell r="K814" t="str">
            <v>__________________</v>
          </cell>
          <cell r="L814" t="str">
            <v>__________________</v>
          </cell>
        </row>
        <row r="815">
          <cell r="B815" t="str">
            <v>Total 61518000 - Consumibles de oficina</v>
          </cell>
          <cell r="C815">
            <v>182555.34</v>
          </cell>
          <cell r="D815">
            <v>12643.84</v>
          </cell>
          <cell r="F815">
            <v>195199.18</v>
          </cell>
          <cell r="H815" t="str">
            <v>Total 61518000 - Consumibles de oficina</v>
          </cell>
          <cell r="I815">
            <v>195199.18</v>
          </cell>
          <cell r="J815">
            <v>11385.24</v>
          </cell>
          <cell r="L815">
            <v>206584.42</v>
          </cell>
        </row>
        <row r="817">
          <cell r="B817" t="str">
            <v>61519000 - Bodegas</v>
          </cell>
          <cell r="H817" t="str">
            <v>61519000 - Bodegas</v>
          </cell>
        </row>
        <row r="819">
          <cell r="B819" t="str">
            <v>61512000 - Bodega Cuemanco</v>
          </cell>
          <cell r="H819" t="str">
            <v>61512000 - Bodega Cuemanco</v>
          </cell>
        </row>
        <row r="821">
          <cell r="B821" t="str">
            <v>61602001 - Renta bodega</v>
          </cell>
          <cell r="C821">
            <v>548590.56000000006</v>
          </cell>
          <cell r="D821">
            <v>70274.8</v>
          </cell>
          <cell r="F821">
            <v>618865.36</v>
          </cell>
          <cell r="H821" t="str">
            <v>61602001 - Renta bodega</v>
          </cell>
          <cell r="I821">
            <v>618865.36</v>
          </cell>
          <cell r="J821">
            <v>27014.799999999999</v>
          </cell>
          <cell r="L821">
            <v>645880.16</v>
          </cell>
        </row>
        <row r="822">
          <cell r="B822" t="str">
            <v>61602002 - Teléfono e internet bodega</v>
          </cell>
          <cell r="C822">
            <v>15109.28</v>
          </cell>
          <cell r="D822">
            <v>1627.59</v>
          </cell>
          <cell r="F822">
            <v>16736.87</v>
          </cell>
          <cell r="H822" t="str">
            <v>61602002 - Teléfono e internet bodega</v>
          </cell>
          <cell r="I822">
            <v>16736.87</v>
          </cell>
          <cell r="J822">
            <v>1739.66</v>
          </cell>
          <cell r="L822">
            <v>18476.53</v>
          </cell>
        </row>
        <row r="823">
          <cell r="B823" t="str">
            <v>61602003 - Alarma bodega</v>
          </cell>
          <cell r="C823">
            <v>5726.28</v>
          </cell>
          <cell r="F823">
            <v>5726.28</v>
          </cell>
          <cell r="H823" t="str">
            <v>61602003 - Alarma bodega</v>
          </cell>
          <cell r="I823">
            <v>5726.28</v>
          </cell>
          <cell r="L823">
            <v>5726.28</v>
          </cell>
        </row>
        <row r="824">
          <cell r="B824" t="str">
            <v>61602004 - Luz bodega</v>
          </cell>
          <cell r="C824">
            <v>12845.7</v>
          </cell>
          <cell r="D824">
            <v>2927.59</v>
          </cell>
          <cell r="F824">
            <v>15773.29</v>
          </cell>
          <cell r="H824" t="str">
            <v>61602004 - Luz bodega</v>
          </cell>
          <cell r="I824">
            <v>15773.29</v>
          </cell>
          <cell r="L824">
            <v>15773.29</v>
          </cell>
        </row>
        <row r="825">
          <cell r="B825" t="str">
            <v>61602007 - Agua bodega</v>
          </cell>
          <cell r="C825">
            <v>7733.41</v>
          </cell>
          <cell r="D825">
            <v>982.25</v>
          </cell>
          <cell r="F825">
            <v>8715.66</v>
          </cell>
          <cell r="H825" t="str">
            <v>61602007 - Agua bodega</v>
          </cell>
          <cell r="I825">
            <v>8715.66</v>
          </cell>
          <cell r="L825">
            <v>8715.66</v>
          </cell>
        </row>
        <row r="826">
          <cell r="B826" t="str">
            <v>61512001 - Limpieza bodega</v>
          </cell>
          <cell r="H826" t="str">
            <v>61512001 - Limpieza bodega</v>
          </cell>
        </row>
        <row r="827">
          <cell r="B827" t="str">
            <v>61602006 - Mantenimiento de instalaciones bodega</v>
          </cell>
          <cell r="C827">
            <v>72098.75</v>
          </cell>
          <cell r="D827">
            <v>3966.94</v>
          </cell>
          <cell r="F827">
            <v>76065.69</v>
          </cell>
          <cell r="H827" t="str">
            <v>61602006 - Mantenimiento de instalaciones bodega</v>
          </cell>
          <cell r="I827">
            <v>76065.69</v>
          </cell>
          <cell r="J827">
            <v>7784</v>
          </cell>
          <cell r="L827">
            <v>83849.69</v>
          </cell>
        </row>
        <row r="828">
          <cell r="B828" t="str">
            <v>61512002 - Mobiliario para almacenaje bodega</v>
          </cell>
          <cell r="H828" t="str">
            <v>61512002 - Mobiliario para almacenaje bodega</v>
          </cell>
        </row>
        <row r="829">
          <cell r="B829" t="str">
            <v>61512003 - Seguro y fianzas de establecimiento y robo bodega</v>
          </cell>
          <cell r="C829">
            <v>10969.61</v>
          </cell>
          <cell r="F829">
            <v>10969.61</v>
          </cell>
          <cell r="H829" t="str">
            <v>61512003 - Seguro y fianzas de establecimiento y robo bodega</v>
          </cell>
          <cell r="I829">
            <v>10969.61</v>
          </cell>
          <cell r="L829">
            <v>10969.61</v>
          </cell>
        </row>
        <row r="830">
          <cell r="C830" t="str">
            <v>__________________</v>
          </cell>
          <cell r="D830" t="str">
            <v>__________________</v>
          </cell>
          <cell r="E830" t="str">
            <v>__________________</v>
          </cell>
          <cell r="F830" t="str">
            <v>__________________</v>
          </cell>
          <cell r="I830" t="str">
            <v>__________________</v>
          </cell>
          <cell r="J830" t="str">
            <v>__________________</v>
          </cell>
          <cell r="K830" t="str">
            <v>__________________</v>
          </cell>
          <cell r="L830" t="str">
            <v>__________________</v>
          </cell>
        </row>
        <row r="831">
          <cell r="B831" t="str">
            <v>Total 61512000 - Bodega Cuemanco</v>
          </cell>
          <cell r="C831">
            <v>673073.59</v>
          </cell>
          <cell r="D831">
            <v>79779.17</v>
          </cell>
          <cell r="F831">
            <v>752852.76</v>
          </cell>
          <cell r="H831" t="str">
            <v>Total 61512000 - Bodega Cuemanco</v>
          </cell>
          <cell r="I831">
            <v>752852.76</v>
          </cell>
          <cell r="J831">
            <v>36538.46</v>
          </cell>
          <cell r="L831">
            <v>789391.22</v>
          </cell>
        </row>
        <row r="833">
          <cell r="B833" t="str">
            <v>61512100 - Depresiación - Mobiliario para bodegas</v>
          </cell>
          <cell r="H833" t="str">
            <v>61512100 - Depresiación - Mobiliario para bodegas</v>
          </cell>
        </row>
        <row r="835">
          <cell r="B835" t="str">
            <v>61512101 - Depreciación Mobiliario para bodegas</v>
          </cell>
          <cell r="C835">
            <v>23391.56</v>
          </cell>
          <cell r="D835">
            <v>4460.13</v>
          </cell>
          <cell r="F835">
            <v>27851.69</v>
          </cell>
          <cell r="H835" t="str">
            <v>61512101 - Depreciación Mobiliario para bodegas</v>
          </cell>
          <cell r="I835">
            <v>27851.69</v>
          </cell>
          <cell r="J835">
            <v>4460.13</v>
          </cell>
          <cell r="L835">
            <v>32311.82</v>
          </cell>
        </row>
        <row r="836">
          <cell r="C836" t="str">
            <v>__________________</v>
          </cell>
          <cell r="D836" t="str">
            <v>__________________</v>
          </cell>
          <cell r="E836" t="str">
            <v>__________________</v>
          </cell>
          <cell r="F836" t="str">
            <v>__________________</v>
          </cell>
          <cell r="I836" t="str">
            <v>__________________</v>
          </cell>
          <cell r="J836" t="str">
            <v>__________________</v>
          </cell>
          <cell r="K836" t="str">
            <v>__________________</v>
          </cell>
          <cell r="L836" t="str">
            <v>__________________</v>
          </cell>
        </row>
        <row r="837">
          <cell r="B837" t="str">
            <v>Total 61512100 - Depresiación - Mobiliario para bodegas</v>
          </cell>
          <cell r="C837">
            <v>23391.56</v>
          </cell>
          <cell r="D837">
            <v>4460.13</v>
          </cell>
          <cell r="F837">
            <v>27851.69</v>
          </cell>
          <cell r="H837" t="str">
            <v>Total 61512100 - Depresiación - Mobiliario para bodegas</v>
          </cell>
          <cell r="I837">
            <v>27851.69</v>
          </cell>
          <cell r="J837">
            <v>4460.13</v>
          </cell>
          <cell r="L837">
            <v>32311.82</v>
          </cell>
        </row>
        <row r="839">
          <cell r="C839" t="str">
            <v>__________________</v>
          </cell>
          <cell r="D839" t="str">
            <v>__________________</v>
          </cell>
          <cell r="E839" t="str">
            <v>__________________</v>
          </cell>
          <cell r="F839" t="str">
            <v>__________________</v>
          </cell>
          <cell r="I839" t="str">
            <v>__________________</v>
          </cell>
          <cell r="J839" t="str">
            <v>__________________</v>
          </cell>
          <cell r="K839" t="str">
            <v>__________________</v>
          </cell>
          <cell r="L839" t="str">
            <v>__________________</v>
          </cell>
        </row>
        <row r="840">
          <cell r="B840" t="str">
            <v>Total 61519000 - Bodegas</v>
          </cell>
          <cell r="C840">
            <v>696465.15</v>
          </cell>
          <cell r="D840">
            <v>84239.3</v>
          </cell>
          <cell r="F840">
            <v>780704.45</v>
          </cell>
          <cell r="H840" t="str">
            <v>Total 61519000 - Bodegas</v>
          </cell>
          <cell r="I840">
            <v>780704.45</v>
          </cell>
          <cell r="J840">
            <v>40998.589999999997</v>
          </cell>
          <cell r="L840">
            <v>821703.04</v>
          </cell>
        </row>
        <row r="842">
          <cell r="B842" t="str">
            <v>61519100 - Trasporte de valores</v>
          </cell>
          <cell r="H842" t="str">
            <v>61519100 - Trasporte de valores</v>
          </cell>
        </row>
        <row r="844">
          <cell r="B844" t="str">
            <v>61519101 - Valores</v>
          </cell>
          <cell r="H844" t="str">
            <v>61519101 - Valores</v>
          </cell>
        </row>
        <row r="846">
          <cell r="B846" t="str">
            <v>61519111 - TAMEME</v>
          </cell>
          <cell r="C846">
            <v>128395.36</v>
          </cell>
          <cell r="D846">
            <v>11488.5</v>
          </cell>
          <cell r="F846">
            <v>139883.85999999999</v>
          </cell>
          <cell r="H846" t="str">
            <v>61519111 - TAMEME</v>
          </cell>
          <cell r="I846">
            <v>139883.85999999999</v>
          </cell>
          <cell r="J846">
            <v>10797.04</v>
          </cell>
          <cell r="L846">
            <v>150680.9</v>
          </cell>
        </row>
        <row r="847">
          <cell r="C847" t="str">
            <v>__________________</v>
          </cell>
          <cell r="D847" t="str">
            <v>__________________</v>
          </cell>
          <cell r="E847" t="str">
            <v>__________________</v>
          </cell>
          <cell r="F847" t="str">
            <v>__________________</v>
          </cell>
          <cell r="I847" t="str">
            <v>__________________</v>
          </cell>
          <cell r="J847" t="str">
            <v>__________________</v>
          </cell>
          <cell r="K847" t="str">
            <v>__________________</v>
          </cell>
          <cell r="L847" t="str">
            <v>__________________</v>
          </cell>
        </row>
        <row r="848">
          <cell r="B848" t="str">
            <v>Total 61519101 - Valores</v>
          </cell>
          <cell r="C848">
            <v>128395.36</v>
          </cell>
          <cell r="D848">
            <v>11488.5</v>
          </cell>
          <cell r="F848">
            <v>139883.85999999999</v>
          </cell>
          <cell r="H848" t="str">
            <v>Total 61519101 - Valores</v>
          </cell>
          <cell r="I848">
            <v>139883.85999999999</v>
          </cell>
          <cell r="J848">
            <v>10797.04</v>
          </cell>
          <cell r="L848">
            <v>150680.9</v>
          </cell>
        </row>
        <row r="850">
          <cell r="C850" t="str">
            <v>__________________</v>
          </cell>
          <cell r="D850" t="str">
            <v>__________________</v>
          </cell>
          <cell r="E850" t="str">
            <v>__________________</v>
          </cell>
          <cell r="F850" t="str">
            <v>__________________</v>
          </cell>
          <cell r="I850" t="str">
            <v>__________________</v>
          </cell>
          <cell r="J850" t="str">
            <v>__________________</v>
          </cell>
          <cell r="K850" t="str">
            <v>__________________</v>
          </cell>
          <cell r="L850" t="str">
            <v>__________________</v>
          </cell>
        </row>
        <row r="851">
          <cell r="B851" t="str">
            <v>Total 61519100 - Trasporte de valores</v>
          </cell>
          <cell r="C851">
            <v>128395.36</v>
          </cell>
          <cell r="D851">
            <v>11488.5</v>
          </cell>
          <cell r="F851">
            <v>139883.85999999999</v>
          </cell>
          <cell r="H851" t="str">
            <v>Total 61519100 - Trasporte de valores</v>
          </cell>
          <cell r="I851">
            <v>139883.85999999999</v>
          </cell>
          <cell r="J851">
            <v>10797.04</v>
          </cell>
          <cell r="L851">
            <v>150680.9</v>
          </cell>
        </row>
        <row r="853">
          <cell r="B853" t="str">
            <v>61520000 - Almacén Deposito Fiscal</v>
          </cell>
          <cell r="H853" t="str">
            <v>61520000 - Almacén Deposito Fiscal</v>
          </cell>
        </row>
        <row r="855">
          <cell r="B855" t="str">
            <v>61521000 - Gastos Almacén Deposito Fiscal</v>
          </cell>
          <cell r="H855" t="str">
            <v>61521000 - Gastos Almacén Deposito Fiscal</v>
          </cell>
        </row>
        <row r="857">
          <cell r="B857" t="str">
            <v>61521001 - Alamcenaje</v>
          </cell>
          <cell r="H857" t="str">
            <v>61521001 - Alamcenaje</v>
          </cell>
          <cell r="J857">
            <v>4064.03</v>
          </cell>
          <cell r="L857">
            <v>4064.03</v>
          </cell>
        </row>
        <row r="858">
          <cell r="B858" t="str">
            <v>61521002 - Maniobras Carga y Descaga</v>
          </cell>
          <cell r="H858" t="str">
            <v>61521002 - Maniobras Carga y Descaga</v>
          </cell>
          <cell r="J858">
            <v>1800</v>
          </cell>
          <cell r="L858">
            <v>1800</v>
          </cell>
        </row>
        <row r="859">
          <cell r="B859" t="str">
            <v>61521003 - Cargo Fiscal</v>
          </cell>
          <cell r="H859" t="str">
            <v>61521003 - Cargo Fiscal</v>
          </cell>
          <cell r="J859">
            <v>4064.02</v>
          </cell>
          <cell r="L859">
            <v>4064.02</v>
          </cell>
        </row>
        <row r="860">
          <cell r="B860" t="str">
            <v>61521004 - Flete</v>
          </cell>
          <cell r="H860" t="str">
            <v>61521004 - Flete</v>
          </cell>
        </row>
        <row r="861">
          <cell r="C861" t="str">
            <v>__________________</v>
          </cell>
          <cell r="D861" t="str">
            <v>__________________</v>
          </cell>
          <cell r="E861" t="str">
            <v>__________________</v>
          </cell>
          <cell r="F861" t="str">
            <v>__________________</v>
          </cell>
          <cell r="I861" t="str">
            <v>__________________</v>
          </cell>
          <cell r="J861" t="str">
            <v>__________________</v>
          </cell>
          <cell r="K861" t="str">
            <v>__________________</v>
          </cell>
          <cell r="L861" t="str">
            <v>__________________</v>
          </cell>
        </row>
        <row r="862">
          <cell r="B862" t="str">
            <v>Total 61521000 - Gastos Almacén Deposito Fiscal</v>
          </cell>
          <cell r="H862" t="str">
            <v>Total 61521000 - Gastos Almacén Deposito Fiscal</v>
          </cell>
          <cell r="J862">
            <v>9928.0499999999993</v>
          </cell>
          <cell r="L862">
            <v>9928.0499999999993</v>
          </cell>
        </row>
        <row r="864">
          <cell r="C864" t="str">
            <v>__________________</v>
          </cell>
          <cell r="D864" t="str">
            <v>__________________</v>
          </cell>
          <cell r="E864" t="str">
            <v>__________________</v>
          </cell>
          <cell r="F864" t="str">
            <v>__________________</v>
          </cell>
          <cell r="I864" t="str">
            <v>__________________</v>
          </cell>
          <cell r="J864" t="str">
            <v>__________________</v>
          </cell>
          <cell r="K864" t="str">
            <v>__________________</v>
          </cell>
          <cell r="L864" t="str">
            <v>__________________</v>
          </cell>
        </row>
        <row r="865">
          <cell r="B865" t="str">
            <v>Total 61520000 - Almacén Deposito Fiscal</v>
          </cell>
          <cell r="H865" t="str">
            <v>Total 61520000 - Almacén Deposito Fiscal</v>
          </cell>
          <cell r="J865">
            <v>9928.0499999999993</v>
          </cell>
          <cell r="L865">
            <v>9928.0499999999993</v>
          </cell>
        </row>
        <row r="867">
          <cell r="B867" t="str">
            <v>61508000 - Gastos Varios - Gastos de Operación</v>
          </cell>
          <cell r="C867">
            <v>170106.54</v>
          </cell>
          <cell r="D867">
            <v>5256.09</v>
          </cell>
          <cell r="F867">
            <v>175362.63</v>
          </cell>
          <cell r="H867" t="str">
            <v>61508000 - Gastos Varios - Gastos de Operación</v>
          </cell>
          <cell r="I867">
            <v>175362.63</v>
          </cell>
          <cell r="J867">
            <v>1870.8</v>
          </cell>
          <cell r="L867">
            <v>177233.43</v>
          </cell>
        </row>
        <row r="868">
          <cell r="B868" t="str">
            <v>61059001 - Actualizaciones y multas de impuestos</v>
          </cell>
          <cell r="C868">
            <v>125654.57</v>
          </cell>
          <cell r="D868">
            <v>1170.05</v>
          </cell>
          <cell r="F868">
            <v>126824.62</v>
          </cell>
          <cell r="H868" t="str">
            <v>61059001 - Actualizaciones y multas de impuestos</v>
          </cell>
          <cell r="I868">
            <v>126824.62</v>
          </cell>
          <cell r="L868">
            <v>126824.62</v>
          </cell>
        </row>
        <row r="869">
          <cell r="B869" t="str">
            <v>61510000 - Gastos legales y notarios</v>
          </cell>
          <cell r="C869">
            <v>126256.28</v>
          </cell>
          <cell r="F869">
            <v>126256.28</v>
          </cell>
          <cell r="H869" t="str">
            <v>61510000 - Gastos legales y notarios</v>
          </cell>
          <cell r="I869">
            <v>126256.28</v>
          </cell>
          <cell r="L869">
            <v>126256.28</v>
          </cell>
        </row>
        <row r="870">
          <cell r="B870" t="str">
            <v>61507000 - Taxis y pasajes</v>
          </cell>
          <cell r="C870">
            <v>12825.2</v>
          </cell>
          <cell r="D870">
            <v>3587.01</v>
          </cell>
          <cell r="F870">
            <v>16412.21</v>
          </cell>
          <cell r="H870" t="str">
            <v>61507000 - Taxis y pasajes</v>
          </cell>
          <cell r="I870">
            <v>16412.21</v>
          </cell>
          <cell r="J870">
            <v>2788.56</v>
          </cell>
          <cell r="L870">
            <v>19200.77</v>
          </cell>
        </row>
        <row r="871">
          <cell r="B871" t="str">
            <v>61506000 - Mensajería (UPS, DHL, etc.) y Correos</v>
          </cell>
          <cell r="C871">
            <v>444911.1</v>
          </cell>
          <cell r="D871">
            <v>11243.55</v>
          </cell>
          <cell r="F871">
            <v>456154.65</v>
          </cell>
          <cell r="H871" t="str">
            <v>61506000 - Mensajería (UPS, DHL, etc.) y Correos</v>
          </cell>
          <cell r="I871">
            <v>456154.65</v>
          </cell>
          <cell r="J871">
            <v>80665.789999999994</v>
          </cell>
          <cell r="L871">
            <v>536820.43999999994</v>
          </cell>
        </row>
        <row r="872">
          <cell r="B872" t="str">
            <v>61701000 - Cuentas Incobrables</v>
          </cell>
          <cell r="H872" t="str">
            <v>61701000 - Cuentas Incobrables</v>
          </cell>
        </row>
        <row r="873">
          <cell r="B873" t="str">
            <v>61513000 - Gastos No Deducibles</v>
          </cell>
          <cell r="H873" t="str">
            <v>61513000 - Gastos No Deducibles</v>
          </cell>
        </row>
        <row r="875">
          <cell r="B875" t="str">
            <v>61801000 - gastos comprobar</v>
          </cell>
          <cell r="C875">
            <v>78833.27</v>
          </cell>
          <cell r="D875">
            <v>2053.17</v>
          </cell>
          <cell r="F875">
            <v>80886.44</v>
          </cell>
          <cell r="H875" t="str">
            <v>61801000 - gastos comprobar</v>
          </cell>
          <cell r="I875">
            <v>244883.4</v>
          </cell>
          <cell r="J875">
            <v>370</v>
          </cell>
          <cell r="L875">
            <v>245253.4</v>
          </cell>
        </row>
        <row r="876">
          <cell r="B876" t="str">
            <v>61802000 - Limpieza  (Servicio) - Gastos No Deducibles</v>
          </cell>
          <cell r="C876">
            <v>28662.98</v>
          </cell>
          <cell r="D876">
            <v>2880</v>
          </cell>
          <cell r="F876">
            <v>31542.98</v>
          </cell>
          <cell r="H876" t="str">
            <v>61802000 - Limpieza  (Servicio) - Gastos No Deducibles</v>
          </cell>
          <cell r="I876">
            <v>31542.98</v>
          </cell>
          <cell r="J876">
            <v>3260</v>
          </cell>
          <cell r="L876">
            <v>34802.980000000003</v>
          </cell>
        </row>
        <row r="877">
          <cell r="B877" t="str">
            <v>61803000 - Taxis y Pasajes - Gastos No Deducibles</v>
          </cell>
          <cell r="C877">
            <v>6129.84</v>
          </cell>
          <cell r="D877">
            <v>95</v>
          </cell>
          <cell r="F877">
            <v>6224.84</v>
          </cell>
          <cell r="H877" t="str">
            <v>61803000 - Taxis y Pasajes - Gastos No Deducibles</v>
          </cell>
          <cell r="I877">
            <v>6224.84</v>
          </cell>
          <cell r="J877">
            <v>580.01</v>
          </cell>
          <cell r="L877">
            <v>6804.85</v>
          </cell>
        </row>
        <row r="878">
          <cell r="B878" t="str">
            <v>61804000 - Propinas - Gastos No Deducibles</v>
          </cell>
          <cell r="C878">
            <v>6343.89</v>
          </cell>
          <cell r="D878">
            <v>1353.79</v>
          </cell>
          <cell r="F878">
            <v>7697.68</v>
          </cell>
          <cell r="H878" t="str">
            <v>61804000 - Propinas - Gastos No Deducibles</v>
          </cell>
          <cell r="I878">
            <v>7697.68</v>
          </cell>
          <cell r="J878">
            <v>1006.66</v>
          </cell>
          <cell r="L878">
            <v>8704.34</v>
          </cell>
        </row>
        <row r="879">
          <cell r="B879" t="str">
            <v>61805000 - Impuestos - Recargos - Gastos No Deducibles</v>
          </cell>
          <cell r="C879">
            <v>38421.99</v>
          </cell>
          <cell r="F879">
            <v>38421.99</v>
          </cell>
          <cell r="H879" t="str">
            <v>61805000 - Impuestos - Recargos - Gastos No Deducibles</v>
          </cell>
          <cell r="I879">
            <v>38421.99</v>
          </cell>
          <cell r="L879">
            <v>38421.99</v>
          </cell>
        </row>
        <row r="880">
          <cell r="C880" t="str">
            <v>__________________</v>
          </cell>
          <cell r="D880" t="str">
            <v>__________________</v>
          </cell>
          <cell r="E880" t="str">
            <v>__________________</v>
          </cell>
          <cell r="F880" t="str">
            <v>__________________</v>
          </cell>
          <cell r="I880" t="str">
            <v>__________________</v>
          </cell>
          <cell r="J880" t="str">
            <v>__________________</v>
          </cell>
          <cell r="K880" t="str">
            <v>__________________</v>
          </cell>
          <cell r="L880" t="str">
            <v>__________________</v>
          </cell>
        </row>
        <row r="881">
          <cell r="B881" t="str">
            <v>Total 61513000 - Gastos No Deducibles</v>
          </cell>
          <cell r="C881">
            <v>158391.97</v>
          </cell>
          <cell r="D881">
            <v>6381.96</v>
          </cell>
          <cell r="F881">
            <v>164773.93</v>
          </cell>
          <cell r="H881" t="str">
            <v>Total 61513000 - Gastos No Deducibles</v>
          </cell>
          <cell r="I881">
            <v>328770.89</v>
          </cell>
          <cell r="J881">
            <v>5216.67</v>
          </cell>
          <cell r="L881">
            <v>333987.56</v>
          </cell>
        </row>
        <row r="883">
          <cell r="C883" t="str">
            <v>__________________</v>
          </cell>
          <cell r="D883" t="str">
            <v>__________________</v>
          </cell>
          <cell r="E883" t="str">
            <v>__________________</v>
          </cell>
          <cell r="F883" t="str">
            <v>__________________</v>
          </cell>
          <cell r="I883" t="str">
            <v>__________________</v>
          </cell>
          <cell r="J883" t="str">
            <v>__________________</v>
          </cell>
          <cell r="K883" t="str">
            <v>__________________</v>
          </cell>
          <cell r="L883" t="str">
            <v>__________________</v>
          </cell>
        </row>
        <row r="884">
          <cell r="B884" t="str">
            <v>Total 61500000 - Gastos de operación</v>
          </cell>
          <cell r="C884">
            <v>9009768.0600000005</v>
          </cell>
          <cell r="D884">
            <v>529345.98</v>
          </cell>
          <cell r="F884">
            <v>9539114.0399999991</v>
          </cell>
          <cell r="H884" t="str">
            <v>Total 61500000 - Gastos de operación</v>
          </cell>
          <cell r="I884">
            <v>9712692.4199999999</v>
          </cell>
          <cell r="J884">
            <v>578511.99</v>
          </cell>
          <cell r="L884">
            <v>10291204.41</v>
          </cell>
        </row>
        <row r="886">
          <cell r="B886" t="str">
            <v>61200000 - Gastos de venta</v>
          </cell>
          <cell r="H886" t="str">
            <v>61200000 - Gastos de venta</v>
          </cell>
        </row>
        <row r="888">
          <cell r="B888" t="str">
            <v>61201000 - Personal de Ventas</v>
          </cell>
          <cell r="H888" t="str">
            <v>61201000 - Personal de Ventas</v>
          </cell>
        </row>
        <row r="890">
          <cell r="B890" t="str">
            <v>61201100 - Remuneraciones</v>
          </cell>
          <cell r="H890" t="str">
            <v>61201100 - Remuneraciones</v>
          </cell>
        </row>
        <row r="892">
          <cell r="B892" t="str">
            <v>61201001 - Sueldos ventas</v>
          </cell>
          <cell r="C892">
            <v>3435244.54</v>
          </cell>
          <cell r="D892">
            <v>228155.32</v>
          </cell>
          <cell r="F892">
            <v>3663399.86</v>
          </cell>
          <cell r="H892" t="str">
            <v>61201001 - Sueldos ventas</v>
          </cell>
          <cell r="I892">
            <v>3663399.86</v>
          </cell>
          <cell r="J892">
            <v>214530.47</v>
          </cell>
          <cell r="L892">
            <v>3877930.33</v>
          </cell>
        </row>
        <row r="893">
          <cell r="B893" t="str">
            <v>61201002 - Honorarios ventas</v>
          </cell>
          <cell r="C893">
            <v>615382.47</v>
          </cell>
          <cell r="D893">
            <v>46963.9</v>
          </cell>
          <cell r="F893">
            <v>662346.37</v>
          </cell>
          <cell r="H893" t="str">
            <v>61201002 - Honorarios ventas</v>
          </cell>
          <cell r="I893">
            <v>662346.37</v>
          </cell>
          <cell r="L893">
            <v>662346.37</v>
          </cell>
        </row>
        <row r="894">
          <cell r="B894" t="str">
            <v>61201003 - Consultoría en ventas</v>
          </cell>
          <cell r="C894">
            <v>576102.76</v>
          </cell>
          <cell r="D894">
            <v>196924.79</v>
          </cell>
          <cell r="F894">
            <v>773027.55</v>
          </cell>
          <cell r="H894" t="str">
            <v>61201003 - Consultoría en ventas</v>
          </cell>
          <cell r="I894">
            <v>773027.55</v>
          </cell>
          <cell r="J894">
            <v>246021.55</v>
          </cell>
          <cell r="L894">
            <v>1019049.1</v>
          </cell>
        </row>
        <row r="895">
          <cell r="B895" t="str">
            <v>61201009 - Asimilados ventas</v>
          </cell>
          <cell r="C895">
            <v>1244816.43</v>
          </cell>
          <cell r="D895">
            <v>132300</v>
          </cell>
          <cell r="F895">
            <v>1377116.43</v>
          </cell>
          <cell r="H895" t="str">
            <v>61201009 - Asimilados ventas</v>
          </cell>
          <cell r="I895">
            <v>1377116.43</v>
          </cell>
          <cell r="J895">
            <v>132300</v>
          </cell>
          <cell r="L895">
            <v>1509416.43</v>
          </cell>
        </row>
        <row r="896">
          <cell r="C896" t="str">
            <v>__________________</v>
          </cell>
          <cell r="D896" t="str">
            <v>__________________</v>
          </cell>
          <cell r="E896" t="str">
            <v>__________________</v>
          </cell>
          <cell r="F896" t="str">
            <v>__________________</v>
          </cell>
          <cell r="I896" t="str">
            <v>__________________</v>
          </cell>
          <cell r="J896" t="str">
            <v>__________________</v>
          </cell>
          <cell r="K896" t="str">
            <v>__________________</v>
          </cell>
          <cell r="L896" t="str">
            <v>__________________</v>
          </cell>
        </row>
        <row r="897">
          <cell r="B897" t="str">
            <v>Total 61201100 - Remuneraciones</v>
          </cell>
          <cell r="C897">
            <v>5871546.2000000002</v>
          </cell>
          <cell r="D897">
            <v>604344.01</v>
          </cell>
          <cell r="F897">
            <v>6475890.21</v>
          </cell>
          <cell r="H897" t="str">
            <v>Total 61201100 - Remuneraciones</v>
          </cell>
          <cell r="I897">
            <v>6475890.21</v>
          </cell>
          <cell r="J897">
            <v>592852.02</v>
          </cell>
          <cell r="L897">
            <v>7068742.2300000004</v>
          </cell>
        </row>
        <row r="899">
          <cell r="B899" t="str">
            <v>61201200 - Prestaciones de ley</v>
          </cell>
          <cell r="H899" t="str">
            <v>61201200 - Prestaciones de ley</v>
          </cell>
        </row>
        <row r="901">
          <cell r="B901" t="str">
            <v>61201004 - IMSS Ventas</v>
          </cell>
          <cell r="C901">
            <v>250767.29</v>
          </cell>
          <cell r="D901">
            <v>18371.91</v>
          </cell>
          <cell r="F901">
            <v>269139.20000000001</v>
          </cell>
          <cell r="H901" t="str">
            <v>61201004 - IMSS Ventas</v>
          </cell>
          <cell r="I901">
            <v>269139.20000000001</v>
          </cell>
          <cell r="L901">
            <v>269139.20000000001</v>
          </cell>
        </row>
        <row r="902">
          <cell r="B902" t="str">
            <v>61201005 - SAR Ventas</v>
          </cell>
          <cell r="C902">
            <v>208191.3</v>
          </cell>
          <cell r="F902">
            <v>208191.3</v>
          </cell>
          <cell r="H902" t="str">
            <v>61201005 - SAR Ventas</v>
          </cell>
          <cell r="I902">
            <v>208191.3</v>
          </cell>
          <cell r="L902">
            <v>208191.3</v>
          </cell>
        </row>
        <row r="903">
          <cell r="B903" t="str">
            <v>61201006 - INFONAVIT Ventas</v>
          </cell>
          <cell r="C903">
            <v>148415.78</v>
          </cell>
          <cell r="F903">
            <v>148415.78</v>
          </cell>
          <cell r="H903" t="str">
            <v>61201006 - INFONAVIT Ventas</v>
          </cell>
          <cell r="I903">
            <v>148415.78</v>
          </cell>
          <cell r="L903">
            <v>148415.78</v>
          </cell>
        </row>
        <row r="904">
          <cell r="B904" t="str">
            <v>61201007 - Impuesto s/ nomina Ventas</v>
          </cell>
          <cell r="C904">
            <v>132796.82</v>
          </cell>
          <cell r="F904">
            <v>132796.82</v>
          </cell>
          <cell r="H904" t="str">
            <v>61201007 - Impuesto s/ nomina Ventas</v>
          </cell>
          <cell r="I904">
            <v>132796.82</v>
          </cell>
          <cell r="L904">
            <v>132796.82</v>
          </cell>
        </row>
        <row r="905">
          <cell r="B905" t="str">
            <v>61201010 - Aguinaldo ventas</v>
          </cell>
          <cell r="C905">
            <v>179732.2</v>
          </cell>
          <cell r="F905">
            <v>179732.2</v>
          </cell>
          <cell r="H905" t="str">
            <v>61201010 - Aguinaldo ventas</v>
          </cell>
          <cell r="I905">
            <v>179732.2</v>
          </cell>
          <cell r="J905">
            <v>347.95</v>
          </cell>
          <cell r="L905">
            <v>180080.15</v>
          </cell>
        </row>
        <row r="906">
          <cell r="B906" t="str">
            <v>61201011 - Prima vacacional ventas</v>
          </cell>
          <cell r="C906">
            <v>55279.99</v>
          </cell>
          <cell r="D906">
            <v>5574.36</v>
          </cell>
          <cell r="F906">
            <v>60854.35</v>
          </cell>
          <cell r="H906" t="str">
            <v>61201011 - Prima vacacional ventas</v>
          </cell>
          <cell r="I906">
            <v>60854.35</v>
          </cell>
          <cell r="J906">
            <v>1326.29</v>
          </cell>
          <cell r="L906">
            <v>62180.639999999999</v>
          </cell>
        </row>
        <row r="907">
          <cell r="C907" t="str">
            <v>__________________</v>
          </cell>
          <cell r="D907" t="str">
            <v>__________________</v>
          </cell>
          <cell r="E907" t="str">
            <v>__________________</v>
          </cell>
          <cell r="F907" t="str">
            <v>__________________</v>
          </cell>
          <cell r="I907" t="str">
            <v>__________________</v>
          </cell>
          <cell r="J907" t="str">
            <v>__________________</v>
          </cell>
          <cell r="K907" t="str">
            <v>__________________</v>
          </cell>
          <cell r="L907" t="str">
            <v>__________________</v>
          </cell>
        </row>
        <row r="908">
          <cell r="B908" t="str">
            <v>Total 61201200 - Prestaciones de ley</v>
          </cell>
          <cell r="C908">
            <v>975183.38</v>
          </cell>
          <cell r="D908">
            <v>23946.27</v>
          </cell>
          <cell r="F908">
            <v>999129.65</v>
          </cell>
          <cell r="H908" t="str">
            <v>Total 61201200 - Prestaciones de ley</v>
          </cell>
          <cell r="I908">
            <v>999129.65</v>
          </cell>
          <cell r="J908">
            <v>1674.24</v>
          </cell>
          <cell r="L908">
            <v>1000803.89</v>
          </cell>
        </row>
        <row r="910">
          <cell r="B910" t="str">
            <v>61201300 - Prestaciones superiores</v>
          </cell>
          <cell r="H910" t="str">
            <v>61201300 - Prestaciones superiores</v>
          </cell>
        </row>
        <row r="912">
          <cell r="B912" t="str">
            <v>61201301 - Despensa ventas</v>
          </cell>
          <cell r="C912">
            <v>118049.13</v>
          </cell>
          <cell r="F912">
            <v>118049.13</v>
          </cell>
          <cell r="H912" t="str">
            <v>61201301 - Despensa ventas</v>
          </cell>
          <cell r="I912">
            <v>118049.13</v>
          </cell>
          <cell r="L912">
            <v>118049.13</v>
          </cell>
        </row>
        <row r="913">
          <cell r="B913" t="str">
            <v>61201008 - Gastos medicos mayores ventas</v>
          </cell>
          <cell r="C913">
            <v>156822.07999999999</v>
          </cell>
          <cell r="D913">
            <v>6296.5</v>
          </cell>
          <cell r="F913">
            <v>163118.57999999999</v>
          </cell>
          <cell r="H913" t="str">
            <v>61201008 - Gastos medicos mayores ventas</v>
          </cell>
          <cell r="I913">
            <v>163118.57999999999</v>
          </cell>
          <cell r="L913">
            <v>163118.57999999999</v>
          </cell>
        </row>
        <row r="914">
          <cell r="B914" t="str">
            <v>61201302 - Seguro de vida ventas</v>
          </cell>
          <cell r="C914">
            <v>11671.32</v>
          </cell>
          <cell r="D914">
            <v>1498.17</v>
          </cell>
          <cell r="F914">
            <v>13169.49</v>
          </cell>
          <cell r="H914" t="str">
            <v>61201302 - Seguro de vida ventas</v>
          </cell>
          <cell r="I914">
            <v>13169.49</v>
          </cell>
          <cell r="J914">
            <v>1498.17</v>
          </cell>
          <cell r="L914">
            <v>14667.66</v>
          </cell>
        </row>
        <row r="915">
          <cell r="C915" t="str">
            <v>__________________</v>
          </cell>
          <cell r="D915" t="str">
            <v>__________________</v>
          </cell>
          <cell r="E915" t="str">
            <v>__________________</v>
          </cell>
          <cell r="F915" t="str">
            <v>__________________</v>
          </cell>
          <cell r="I915" t="str">
            <v>__________________</v>
          </cell>
          <cell r="J915" t="str">
            <v>__________________</v>
          </cell>
          <cell r="K915" t="str">
            <v>__________________</v>
          </cell>
          <cell r="L915" t="str">
            <v>__________________</v>
          </cell>
        </row>
        <row r="916">
          <cell r="B916" t="str">
            <v>Total 61201300 - Prestaciones superiores</v>
          </cell>
          <cell r="C916">
            <v>286542.53000000003</v>
          </cell>
          <cell r="D916">
            <v>7794.67</v>
          </cell>
          <cell r="F916">
            <v>294337.2</v>
          </cell>
          <cell r="H916" t="str">
            <v>Total 61201300 - Prestaciones superiores</v>
          </cell>
          <cell r="I916">
            <v>294337.2</v>
          </cell>
          <cell r="J916">
            <v>1498.17</v>
          </cell>
          <cell r="L916">
            <v>295835.37</v>
          </cell>
        </row>
        <row r="918">
          <cell r="B918" t="str">
            <v>61201400 - Herramientas</v>
          </cell>
          <cell r="H918" t="str">
            <v>61201400 - Herramientas</v>
          </cell>
        </row>
        <row r="920">
          <cell r="B920" t="str">
            <v>61201401 - Gasolina ventas</v>
          </cell>
          <cell r="C920">
            <v>61496.23</v>
          </cell>
          <cell r="D920">
            <v>3528.91</v>
          </cell>
          <cell r="F920">
            <v>65025.14</v>
          </cell>
          <cell r="H920" t="str">
            <v>61201401 - Gasolina ventas</v>
          </cell>
          <cell r="I920">
            <v>65025.14</v>
          </cell>
          <cell r="J920">
            <v>475.76</v>
          </cell>
          <cell r="L920">
            <v>65500.9</v>
          </cell>
        </row>
        <row r="921">
          <cell r="B921" t="str">
            <v>61201402 - Telefono ventas</v>
          </cell>
          <cell r="C921">
            <v>41643.120000000003</v>
          </cell>
          <cell r="D921">
            <v>4294.5</v>
          </cell>
          <cell r="F921">
            <v>45937.62</v>
          </cell>
          <cell r="H921" t="str">
            <v>61201402 - Telefono ventas</v>
          </cell>
          <cell r="I921">
            <v>45937.62</v>
          </cell>
          <cell r="J921">
            <v>3791.55</v>
          </cell>
          <cell r="L921">
            <v>49729.17</v>
          </cell>
        </row>
        <row r="922">
          <cell r="B922" t="str">
            <v>61201403 - Uniformes ventas</v>
          </cell>
          <cell r="C922">
            <v>17430</v>
          </cell>
          <cell r="F922">
            <v>17430</v>
          </cell>
          <cell r="H922" t="str">
            <v>61201403 - Uniformes ventas</v>
          </cell>
          <cell r="I922">
            <v>17430</v>
          </cell>
          <cell r="L922">
            <v>17430</v>
          </cell>
        </row>
        <row r="923">
          <cell r="C923" t="str">
            <v>__________________</v>
          </cell>
          <cell r="D923" t="str">
            <v>__________________</v>
          </cell>
          <cell r="E923" t="str">
            <v>__________________</v>
          </cell>
          <cell r="F923" t="str">
            <v>__________________</v>
          </cell>
          <cell r="I923" t="str">
            <v>__________________</v>
          </cell>
          <cell r="J923" t="str">
            <v>__________________</v>
          </cell>
          <cell r="K923" t="str">
            <v>__________________</v>
          </cell>
          <cell r="L923" t="str">
            <v>__________________</v>
          </cell>
        </row>
        <row r="924">
          <cell r="B924" t="str">
            <v>Total 61201400 - Herramientas</v>
          </cell>
          <cell r="C924">
            <v>120569.35</v>
          </cell>
          <cell r="D924">
            <v>7823.41</v>
          </cell>
          <cell r="F924">
            <v>128392.76</v>
          </cell>
          <cell r="H924" t="str">
            <v>Total 61201400 - Herramientas</v>
          </cell>
          <cell r="I924">
            <v>128392.76</v>
          </cell>
          <cell r="J924">
            <v>4267.3100000000004</v>
          </cell>
          <cell r="L924">
            <v>132660.07</v>
          </cell>
        </row>
        <row r="926">
          <cell r="C926" t="str">
            <v>__________________</v>
          </cell>
          <cell r="D926" t="str">
            <v>__________________</v>
          </cell>
          <cell r="E926" t="str">
            <v>__________________</v>
          </cell>
          <cell r="F926" t="str">
            <v>__________________</v>
          </cell>
          <cell r="I926" t="str">
            <v>__________________</v>
          </cell>
          <cell r="J926" t="str">
            <v>__________________</v>
          </cell>
          <cell r="K926" t="str">
            <v>__________________</v>
          </cell>
          <cell r="L926" t="str">
            <v>__________________</v>
          </cell>
        </row>
        <row r="927">
          <cell r="B927" t="str">
            <v>Total 61201000 - Personal de Ventas</v>
          </cell>
          <cell r="C927">
            <v>7253841.46</v>
          </cell>
          <cell r="D927">
            <v>643908.36</v>
          </cell>
          <cell r="F927">
            <v>7897749.8200000003</v>
          </cell>
          <cell r="H927" t="str">
            <v>Total 61201000 - Personal de Ventas</v>
          </cell>
          <cell r="I927">
            <v>7897749.8200000003</v>
          </cell>
          <cell r="J927">
            <v>600291.74</v>
          </cell>
          <cell r="L927">
            <v>8498041.5600000005</v>
          </cell>
        </row>
        <row r="929">
          <cell r="B929" t="str">
            <v>61203000 - Depreciación y amortizaciones</v>
          </cell>
          <cell r="H929" t="str">
            <v>61203000 - Depreciación y amortizaciones</v>
          </cell>
        </row>
        <row r="931">
          <cell r="B931" t="str">
            <v>61203100 - Depreciaciones equipo de audio y remodelacion</v>
          </cell>
          <cell r="H931" t="str">
            <v>61203100 - Depreciaciones equipo de audio y remodelacion</v>
          </cell>
        </row>
        <row r="933">
          <cell r="B933" t="str">
            <v>61203001 - Depreciación equipo para demostraciones</v>
          </cell>
          <cell r="C933">
            <v>40403.4</v>
          </cell>
          <cell r="D933">
            <v>3366.95</v>
          </cell>
          <cell r="F933">
            <v>43770.35</v>
          </cell>
          <cell r="H933" t="str">
            <v>61203001 - Depreciación equipo para demostraciones</v>
          </cell>
          <cell r="I933">
            <v>43770.35</v>
          </cell>
          <cell r="J933">
            <v>3366.95</v>
          </cell>
          <cell r="L933">
            <v>47137.3</v>
          </cell>
        </row>
        <row r="934">
          <cell r="B934" t="str">
            <v>61203002 - Amortización inversión en remodelación</v>
          </cell>
          <cell r="C934">
            <v>141955.57</v>
          </cell>
          <cell r="D934">
            <v>12524.31</v>
          </cell>
          <cell r="F934">
            <v>154479.88</v>
          </cell>
          <cell r="H934" t="str">
            <v>61203002 - Amortización inversión en remodelación</v>
          </cell>
          <cell r="I934">
            <v>154479.88</v>
          </cell>
          <cell r="J934">
            <v>12524.31</v>
          </cell>
          <cell r="L934">
            <v>167004.19</v>
          </cell>
        </row>
        <row r="935">
          <cell r="C935" t="str">
            <v>__________________</v>
          </cell>
          <cell r="D935" t="str">
            <v>__________________</v>
          </cell>
          <cell r="E935" t="str">
            <v>__________________</v>
          </cell>
          <cell r="F935" t="str">
            <v>__________________</v>
          </cell>
          <cell r="I935" t="str">
            <v>__________________</v>
          </cell>
          <cell r="J935" t="str">
            <v>__________________</v>
          </cell>
          <cell r="K935" t="str">
            <v>__________________</v>
          </cell>
          <cell r="L935" t="str">
            <v>__________________</v>
          </cell>
        </row>
        <row r="936">
          <cell r="B936" t="str">
            <v>Total 61203100 - Depreciaciones equipo de audio y remodelacion</v>
          </cell>
          <cell r="C936">
            <v>182358.97</v>
          </cell>
          <cell r="D936">
            <v>15891.26</v>
          </cell>
          <cell r="F936">
            <v>198250.23</v>
          </cell>
          <cell r="H936" t="str">
            <v>Total 61203100 - Depreciaciones equipo de audio y remodelacion</v>
          </cell>
          <cell r="I936">
            <v>198250.23</v>
          </cell>
          <cell r="J936">
            <v>15891.26</v>
          </cell>
          <cell r="L936">
            <v>214141.49</v>
          </cell>
        </row>
        <row r="938">
          <cell r="C938" t="str">
            <v>__________________</v>
          </cell>
          <cell r="D938" t="str">
            <v>__________________</v>
          </cell>
          <cell r="E938" t="str">
            <v>__________________</v>
          </cell>
          <cell r="F938" t="str">
            <v>__________________</v>
          </cell>
          <cell r="I938" t="str">
            <v>__________________</v>
          </cell>
          <cell r="J938" t="str">
            <v>__________________</v>
          </cell>
          <cell r="K938" t="str">
            <v>__________________</v>
          </cell>
          <cell r="L938" t="str">
            <v>__________________</v>
          </cell>
        </row>
        <row r="939">
          <cell r="B939" t="str">
            <v>Total 61203000 - Depreciación y amortizaciones</v>
          </cell>
          <cell r="C939">
            <v>182358.97</v>
          </cell>
          <cell r="D939">
            <v>15891.26</v>
          </cell>
          <cell r="F939">
            <v>198250.23</v>
          </cell>
          <cell r="H939" t="str">
            <v>Total 61203000 - Depreciación y amortizaciones</v>
          </cell>
          <cell r="I939">
            <v>198250.23</v>
          </cell>
          <cell r="J939">
            <v>15891.26</v>
          </cell>
          <cell r="L939">
            <v>214141.49</v>
          </cell>
        </row>
        <row r="941">
          <cell r="B941" t="str">
            <v>61205000 - Viaticos y gastos de viaje</v>
          </cell>
          <cell r="H941" t="str">
            <v>61205000 - Viaticos y gastos de viaje</v>
          </cell>
        </row>
        <row r="943">
          <cell r="B943" t="str">
            <v>61205100 - Gastos de viaje</v>
          </cell>
          <cell r="H943" t="str">
            <v>61205100 - Gastos de viaje</v>
          </cell>
        </row>
        <row r="945">
          <cell r="B945" t="str">
            <v>61205001 - Boletos de avión</v>
          </cell>
          <cell r="C945">
            <v>327923.96000000002</v>
          </cell>
          <cell r="D945">
            <v>25888.959999999999</v>
          </cell>
          <cell r="F945">
            <v>353812.92</v>
          </cell>
          <cell r="H945" t="str">
            <v>61205001 - Boletos de avión</v>
          </cell>
          <cell r="I945">
            <v>353812.92</v>
          </cell>
          <cell r="J945">
            <v>61192.85</v>
          </cell>
          <cell r="L945">
            <v>415005.77</v>
          </cell>
        </row>
        <row r="946">
          <cell r="B946" t="str">
            <v>61205002 - Hoteles</v>
          </cell>
          <cell r="C946">
            <v>112286.7</v>
          </cell>
          <cell r="D946">
            <v>51581.14</v>
          </cell>
          <cell r="F946">
            <v>163867.84</v>
          </cell>
          <cell r="H946" t="str">
            <v>61205002 - Hoteles</v>
          </cell>
          <cell r="I946">
            <v>163867.84</v>
          </cell>
          <cell r="J946">
            <v>40801.279999999999</v>
          </cell>
          <cell r="L946">
            <v>204669.12</v>
          </cell>
        </row>
        <row r="947">
          <cell r="B947" t="str">
            <v>61205003 - Alimentos y víaticos</v>
          </cell>
          <cell r="C947">
            <v>150239.85999999999</v>
          </cell>
          <cell r="D947">
            <v>26945.59</v>
          </cell>
          <cell r="F947">
            <v>177185.45</v>
          </cell>
          <cell r="H947" t="str">
            <v>61205003 - Alimentos y víaticos</v>
          </cell>
          <cell r="I947">
            <v>182615.08</v>
          </cell>
          <cell r="J947">
            <v>16386.759999999998</v>
          </cell>
          <cell r="L947">
            <v>199001.84</v>
          </cell>
        </row>
        <row r="948">
          <cell r="C948" t="str">
            <v>__________________</v>
          </cell>
          <cell r="D948" t="str">
            <v>__________________</v>
          </cell>
          <cell r="E948" t="str">
            <v>__________________</v>
          </cell>
          <cell r="F948" t="str">
            <v>__________________</v>
          </cell>
          <cell r="I948" t="str">
            <v>__________________</v>
          </cell>
          <cell r="J948" t="str">
            <v>__________________</v>
          </cell>
          <cell r="K948" t="str">
            <v>__________________</v>
          </cell>
          <cell r="L948" t="str">
            <v>__________________</v>
          </cell>
        </row>
        <row r="949">
          <cell r="B949" t="str">
            <v>Total 61205100 - Gastos de viaje</v>
          </cell>
          <cell r="C949">
            <v>590450.52</v>
          </cell>
          <cell r="D949">
            <v>104415.69</v>
          </cell>
          <cell r="F949">
            <v>694866.21</v>
          </cell>
          <cell r="H949" t="str">
            <v>Total 61205100 - Gastos de viaje</v>
          </cell>
          <cell r="I949">
            <v>700295.84</v>
          </cell>
          <cell r="J949">
            <v>118380.89</v>
          </cell>
          <cell r="L949">
            <v>818676.73</v>
          </cell>
        </row>
        <row r="951">
          <cell r="C951" t="str">
            <v>__________________</v>
          </cell>
          <cell r="D951" t="str">
            <v>__________________</v>
          </cell>
          <cell r="E951" t="str">
            <v>__________________</v>
          </cell>
          <cell r="F951" t="str">
            <v>__________________</v>
          </cell>
          <cell r="I951" t="str">
            <v>__________________</v>
          </cell>
          <cell r="J951" t="str">
            <v>__________________</v>
          </cell>
          <cell r="K951" t="str">
            <v>__________________</v>
          </cell>
          <cell r="L951" t="str">
            <v>__________________</v>
          </cell>
        </row>
        <row r="952">
          <cell r="B952" t="str">
            <v>Total 61205000 - Viaticos y gastos de viaje</v>
          </cell>
          <cell r="C952">
            <v>590450.52</v>
          </cell>
          <cell r="D952">
            <v>104415.69</v>
          </cell>
          <cell r="F952">
            <v>694866.21</v>
          </cell>
          <cell r="H952" t="str">
            <v>Total 61205000 - Viaticos y gastos de viaje</v>
          </cell>
          <cell r="I952">
            <v>700295.84</v>
          </cell>
          <cell r="J952">
            <v>118380.89</v>
          </cell>
          <cell r="L952">
            <v>818676.73</v>
          </cell>
        </row>
        <row r="954">
          <cell r="B954" t="str">
            <v>61206000 - Tiendas</v>
          </cell>
          <cell r="H954" t="str">
            <v>61206000 - Tiendas</v>
          </cell>
        </row>
        <row r="956">
          <cell r="B956" t="str">
            <v>61206100 - Tiendas</v>
          </cell>
          <cell r="H956" t="str">
            <v>61206100 - Tiendas</v>
          </cell>
        </row>
        <row r="958">
          <cell r="B958" t="str">
            <v>61603001 - Renta tiendas</v>
          </cell>
          <cell r="C958">
            <v>5055489.82</v>
          </cell>
          <cell r="D958">
            <v>504029.39</v>
          </cell>
          <cell r="F958">
            <v>5559519.21</v>
          </cell>
          <cell r="H958" t="str">
            <v>61603001 - Renta tiendas</v>
          </cell>
          <cell r="I958">
            <v>5559519.21</v>
          </cell>
          <cell r="J958">
            <v>498082.68</v>
          </cell>
          <cell r="L958">
            <v>6057601.8899999997</v>
          </cell>
        </row>
        <row r="959">
          <cell r="B959" t="str">
            <v>61603002 - Teléfono e internet tiendas</v>
          </cell>
          <cell r="C959">
            <v>100320.42</v>
          </cell>
          <cell r="D959">
            <v>8939.85</v>
          </cell>
          <cell r="F959">
            <v>109260.27</v>
          </cell>
          <cell r="H959" t="str">
            <v>61603002 - Teléfono e internet tiendas</v>
          </cell>
          <cell r="I959">
            <v>109260.27</v>
          </cell>
          <cell r="J959">
            <v>9000.48</v>
          </cell>
          <cell r="L959">
            <v>118260.75</v>
          </cell>
        </row>
        <row r="960">
          <cell r="B960" t="str">
            <v>61603003 - Alarma tiendas</v>
          </cell>
          <cell r="C960">
            <v>45346.26</v>
          </cell>
          <cell r="D960">
            <v>4700.91</v>
          </cell>
          <cell r="F960">
            <v>50047.17</v>
          </cell>
          <cell r="H960" t="str">
            <v>61603003 - Alarma tiendas</v>
          </cell>
          <cell r="I960">
            <v>50047.17</v>
          </cell>
          <cell r="J960">
            <v>4772.91</v>
          </cell>
          <cell r="L960">
            <v>54820.08</v>
          </cell>
        </row>
        <row r="961">
          <cell r="B961" t="str">
            <v>61603004 - Luz tiendas</v>
          </cell>
          <cell r="C961">
            <v>112757.26</v>
          </cell>
          <cell r="D961">
            <v>15980.95</v>
          </cell>
          <cell r="F961">
            <v>128738.21</v>
          </cell>
          <cell r="H961" t="str">
            <v>61603004 - Luz tiendas</v>
          </cell>
          <cell r="I961">
            <v>128738.21</v>
          </cell>
          <cell r="J961">
            <v>4407.32</v>
          </cell>
          <cell r="L961">
            <v>133145.53</v>
          </cell>
        </row>
        <row r="962">
          <cell r="B962" t="str">
            <v>61206001 - Agua</v>
          </cell>
          <cell r="C962">
            <v>6587.69</v>
          </cell>
          <cell r="D962">
            <v>293.75</v>
          </cell>
          <cell r="F962">
            <v>6881.44</v>
          </cell>
          <cell r="H962" t="str">
            <v>61206001 - Agua</v>
          </cell>
          <cell r="I962">
            <v>6881.44</v>
          </cell>
          <cell r="J962">
            <v>892.62</v>
          </cell>
          <cell r="L962">
            <v>7774.06</v>
          </cell>
        </row>
        <row r="963">
          <cell r="B963" t="str">
            <v>61206002 - Limpieza tiendas</v>
          </cell>
          <cell r="C963">
            <v>1200</v>
          </cell>
          <cell r="F963">
            <v>1200</v>
          </cell>
          <cell r="H963" t="str">
            <v>61206002 - Limpieza tiendas</v>
          </cell>
          <cell r="I963">
            <v>1200</v>
          </cell>
          <cell r="L963">
            <v>1200</v>
          </cell>
        </row>
        <row r="964">
          <cell r="B964" t="str">
            <v>61604001 - Mantenimiento de intalaciones tiendas</v>
          </cell>
          <cell r="C964">
            <v>21978.82</v>
          </cell>
          <cell r="D964">
            <v>1974.66</v>
          </cell>
          <cell r="F964">
            <v>23953.48</v>
          </cell>
          <cell r="H964" t="str">
            <v>61604001 - Mantenimiento de intalaciones tiendas</v>
          </cell>
          <cell r="I964">
            <v>27526.32</v>
          </cell>
          <cell r="J964">
            <v>8594.51</v>
          </cell>
          <cell r="L964">
            <v>36120.83</v>
          </cell>
        </row>
        <row r="965">
          <cell r="B965" t="str">
            <v>61206003 - Mobiliario y equipo promocional para tiendas</v>
          </cell>
          <cell r="C965">
            <v>586.22</v>
          </cell>
          <cell r="F965">
            <v>586.22</v>
          </cell>
          <cell r="H965" t="str">
            <v>61206003 - Mobiliario y equipo promocional para tiendas</v>
          </cell>
          <cell r="I965">
            <v>586.22</v>
          </cell>
          <cell r="L965">
            <v>586.22</v>
          </cell>
        </row>
        <row r="966">
          <cell r="B966" t="str">
            <v>61206004 - Seguro establecimiento y robo</v>
          </cell>
          <cell r="H966" t="str">
            <v>61206004 - Seguro establecimiento y robo</v>
          </cell>
        </row>
        <row r="967">
          <cell r="B967" t="str">
            <v>61206005 - Impuestos, derechos y trámites</v>
          </cell>
          <cell r="C967">
            <v>38000.769999999997</v>
          </cell>
          <cell r="F967">
            <v>38000.769999999997</v>
          </cell>
          <cell r="H967" t="str">
            <v>61206005 - Impuestos, derechos y trámites</v>
          </cell>
          <cell r="I967">
            <v>38000.769999999997</v>
          </cell>
          <cell r="J967">
            <v>7902</v>
          </cell>
          <cell r="L967">
            <v>45902.77</v>
          </cell>
        </row>
        <row r="968">
          <cell r="B968" t="str">
            <v>61206006 - Trasporte de stocks</v>
          </cell>
          <cell r="C968">
            <v>32660.16</v>
          </cell>
          <cell r="D968">
            <v>16349.64</v>
          </cell>
          <cell r="F968">
            <v>49009.8</v>
          </cell>
          <cell r="H968" t="str">
            <v>61206006 - Trasporte de stocks</v>
          </cell>
          <cell r="I968">
            <v>49009.8</v>
          </cell>
          <cell r="L968">
            <v>49009.8</v>
          </cell>
        </row>
        <row r="969">
          <cell r="C969" t="str">
            <v>__________________</v>
          </cell>
          <cell r="D969" t="str">
            <v>__________________</v>
          </cell>
          <cell r="E969" t="str">
            <v>__________________</v>
          </cell>
          <cell r="F969" t="str">
            <v>__________________</v>
          </cell>
          <cell r="I969" t="str">
            <v>__________________</v>
          </cell>
          <cell r="J969" t="str">
            <v>__________________</v>
          </cell>
          <cell r="K969" t="str">
            <v>__________________</v>
          </cell>
          <cell r="L969" t="str">
            <v>__________________</v>
          </cell>
        </row>
        <row r="970">
          <cell r="B970" t="str">
            <v>Total 61206100 - Tiendas</v>
          </cell>
          <cell r="C970">
            <v>5414927.4199999999</v>
          </cell>
          <cell r="D970">
            <v>552269.15</v>
          </cell>
          <cell r="F970">
            <v>5967196.5700000003</v>
          </cell>
          <cell r="H970" t="str">
            <v>Total 61206100 - Tiendas</v>
          </cell>
          <cell r="I970">
            <v>5970769.4100000001</v>
          </cell>
          <cell r="J970">
            <v>533652.52</v>
          </cell>
          <cell r="L970">
            <v>6504421.9299999997</v>
          </cell>
        </row>
        <row r="972">
          <cell r="C972" t="str">
            <v>__________________</v>
          </cell>
          <cell r="D972" t="str">
            <v>__________________</v>
          </cell>
          <cell r="E972" t="str">
            <v>__________________</v>
          </cell>
          <cell r="F972" t="str">
            <v>__________________</v>
          </cell>
          <cell r="I972" t="str">
            <v>__________________</v>
          </cell>
          <cell r="J972" t="str">
            <v>__________________</v>
          </cell>
          <cell r="K972" t="str">
            <v>__________________</v>
          </cell>
          <cell r="L972" t="str">
            <v>__________________</v>
          </cell>
        </row>
        <row r="973">
          <cell r="B973" t="str">
            <v>Total 61206000 - Tiendas</v>
          </cell>
          <cell r="C973">
            <v>5414927.4199999999</v>
          </cell>
          <cell r="D973">
            <v>552269.15</v>
          </cell>
          <cell r="F973">
            <v>5967196.5700000003</v>
          </cell>
          <cell r="H973" t="str">
            <v>Total 61206000 - Tiendas</v>
          </cell>
          <cell r="I973">
            <v>5970769.4100000001</v>
          </cell>
          <cell r="J973">
            <v>533652.52</v>
          </cell>
          <cell r="L973">
            <v>6504421.9299999997</v>
          </cell>
        </row>
        <row r="975">
          <cell r="C975" t="str">
            <v>__________________</v>
          </cell>
          <cell r="D975" t="str">
            <v>__________________</v>
          </cell>
          <cell r="E975" t="str">
            <v>__________________</v>
          </cell>
          <cell r="F975" t="str">
            <v>__________________</v>
          </cell>
          <cell r="I975" t="str">
            <v>__________________</v>
          </cell>
          <cell r="J975" t="str">
            <v>__________________</v>
          </cell>
          <cell r="K975" t="str">
            <v>__________________</v>
          </cell>
          <cell r="L975" t="str">
            <v>__________________</v>
          </cell>
        </row>
        <row r="976">
          <cell r="B976" t="str">
            <v>Total 61200000 - Gastos de venta</v>
          </cell>
          <cell r="C976">
            <v>13441578.369999999</v>
          </cell>
          <cell r="D976">
            <v>1316484.46</v>
          </cell>
          <cell r="F976">
            <v>14758062.83</v>
          </cell>
          <cell r="H976" t="str">
            <v>Total 61200000 - Gastos de venta</v>
          </cell>
          <cell r="I976">
            <v>14767065.300000001</v>
          </cell>
          <cell r="J976">
            <v>1268216.4099999999</v>
          </cell>
          <cell r="L976">
            <v>16035281.710000001</v>
          </cell>
        </row>
        <row r="978">
          <cell r="B978" t="str">
            <v>61111000 - Marketing</v>
          </cell>
          <cell r="H978" t="str">
            <v>61111000 - Marketing</v>
          </cell>
        </row>
        <row r="980">
          <cell r="B980" t="str">
            <v>61100000 - Personal de marketing</v>
          </cell>
          <cell r="H980" t="str">
            <v>61100000 - Personal de marketing</v>
          </cell>
        </row>
        <row r="982">
          <cell r="B982" t="str">
            <v>61104000 - Remuneraciones</v>
          </cell>
          <cell r="H982" t="str">
            <v>61104000 - Remuneraciones</v>
          </cell>
        </row>
        <row r="984">
          <cell r="B984" t="str">
            <v>61104004 - Sueldos marketing</v>
          </cell>
          <cell r="C984">
            <v>597952.16</v>
          </cell>
          <cell r="D984">
            <v>26000</v>
          </cell>
          <cell r="F984">
            <v>623952.16</v>
          </cell>
          <cell r="H984" t="str">
            <v>61104004 - Sueldos marketing</v>
          </cell>
          <cell r="I984">
            <v>623952.16</v>
          </cell>
          <cell r="J984">
            <v>26000</v>
          </cell>
          <cell r="L984">
            <v>649952.16</v>
          </cell>
        </row>
        <row r="985">
          <cell r="B985" t="str">
            <v>61104005 - Honorarios marketing</v>
          </cell>
          <cell r="C985">
            <v>1750</v>
          </cell>
          <cell r="D985">
            <v>1027</v>
          </cell>
          <cell r="F985">
            <v>2777</v>
          </cell>
          <cell r="H985" t="str">
            <v>61104005 - Honorarios marketing</v>
          </cell>
          <cell r="I985">
            <v>2777</v>
          </cell>
          <cell r="L985">
            <v>2777</v>
          </cell>
        </row>
        <row r="986">
          <cell r="B986" t="str">
            <v>61104006 - Consultoría marketing</v>
          </cell>
          <cell r="H986" t="str">
            <v>61104006 - Consultoría marketing</v>
          </cell>
        </row>
        <row r="987">
          <cell r="B987" t="str">
            <v>61104011 - Asimilados marketing</v>
          </cell>
          <cell r="C987">
            <v>32143</v>
          </cell>
          <cell r="D987">
            <v>8028.4</v>
          </cell>
          <cell r="F987">
            <v>40171.4</v>
          </cell>
          <cell r="H987" t="str">
            <v>61104011 - Asimilados marketing</v>
          </cell>
          <cell r="I987">
            <v>40171.4</v>
          </cell>
          <cell r="J987">
            <v>8028.4</v>
          </cell>
          <cell r="L987">
            <v>48199.8</v>
          </cell>
        </row>
        <row r="988">
          <cell r="C988" t="str">
            <v>__________________</v>
          </cell>
          <cell r="D988" t="str">
            <v>__________________</v>
          </cell>
          <cell r="E988" t="str">
            <v>__________________</v>
          </cell>
          <cell r="F988" t="str">
            <v>__________________</v>
          </cell>
          <cell r="I988" t="str">
            <v>__________________</v>
          </cell>
          <cell r="J988" t="str">
            <v>__________________</v>
          </cell>
          <cell r="K988" t="str">
            <v>__________________</v>
          </cell>
          <cell r="L988" t="str">
            <v>__________________</v>
          </cell>
        </row>
        <row r="989">
          <cell r="B989" t="str">
            <v>Total 61104000 - Remuneraciones</v>
          </cell>
          <cell r="C989">
            <v>631845.16</v>
          </cell>
          <cell r="D989">
            <v>35055.4</v>
          </cell>
          <cell r="F989">
            <v>666900.56000000006</v>
          </cell>
          <cell r="H989" t="str">
            <v>Total 61104000 - Remuneraciones</v>
          </cell>
          <cell r="I989">
            <v>666900.56000000006</v>
          </cell>
          <cell r="J989">
            <v>34028.400000000001</v>
          </cell>
          <cell r="L989">
            <v>700928.96</v>
          </cell>
        </row>
        <row r="991">
          <cell r="B991" t="str">
            <v>61140000 - Prestaciones de ley</v>
          </cell>
          <cell r="H991" t="str">
            <v>61140000 - Prestaciones de ley</v>
          </cell>
        </row>
        <row r="993">
          <cell r="B993" t="str">
            <v>61104007 - IMSS Marketing</v>
          </cell>
          <cell r="C993">
            <v>48662.81</v>
          </cell>
          <cell r="D993">
            <v>2878.55</v>
          </cell>
          <cell r="F993">
            <v>51541.36</v>
          </cell>
          <cell r="H993" t="str">
            <v>61104007 - IMSS Marketing</v>
          </cell>
          <cell r="I993">
            <v>51541.36</v>
          </cell>
          <cell r="L993">
            <v>51541.36</v>
          </cell>
        </row>
        <row r="994">
          <cell r="B994" t="str">
            <v>61104008 - SAR Marketing</v>
          </cell>
          <cell r="C994">
            <v>40616.74</v>
          </cell>
          <cell r="F994">
            <v>40616.74</v>
          </cell>
          <cell r="H994" t="str">
            <v>61104008 - SAR Marketing</v>
          </cell>
          <cell r="I994">
            <v>40616.74</v>
          </cell>
          <cell r="L994">
            <v>40616.74</v>
          </cell>
        </row>
        <row r="995">
          <cell r="B995" t="str">
            <v>61104009 - INFONAVIT Marketing</v>
          </cell>
          <cell r="C995">
            <v>29885.69</v>
          </cell>
          <cell r="F995">
            <v>29885.69</v>
          </cell>
          <cell r="H995" t="str">
            <v>61104009 - INFONAVIT Marketing</v>
          </cell>
          <cell r="I995">
            <v>29885.69</v>
          </cell>
          <cell r="L995">
            <v>29885.69</v>
          </cell>
        </row>
        <row r="996">
          <cell r="B996" t="str">
            <v>61104010 - Impuesto s/nomina Marketing</v>
          </cell>
          <cell r="C996">
            <v>14643.06</v>
          </cell>
          <cell r="F996">
            <v>14643.06</v>
          </cell>
          <cell r="H996" t="str">
            <v>61104010 - Impuesto s/nomina Marketing</v>
          </cell>
          <cell r="I996">
            <v>14643.06</v>
          </cell>
          <cell r="L996">
            <v>14643.06</v>
          </cell>
        </row>
        <row r="997">
          <cell r="B997" t="str">
            <v>61104012 - Aguinaldo marketing</v>
          </cell>
          <cell r="C997">
            <v>26924.39</v>
          </cell>
          <cell r="F997">
            <v>26924.39</v>
          </cell>
          <cell r="H997" t="str">
            <v>61104012 - Aguinaldo marketing</v>
          </cell>
          <cell r="I997">
            <v>26924.39</v>
          </cell>
          <cell r="L997">
            <v>26924.39</v>
          </cell>
        </row>
        <row r="998">
          <cell r="B998" t="str">
            <v>61104013 - Prima vacacional marketing</v>
          </cell>
          <cell r="C998">
            <v>11851.97</v>
          </cell>
          <cell r="F998">
            <v>11851.97</v>
          </cell>
          <cell r="H998" t="str">
            <v>61104013 - Prima vacacional marketing</v>
          </cell>
          <cell r="I998">
            <v>11851.97</v>
          </cell>
          <cell r="L998">
            <v>11851.97</v>
          </cell>
        </row>
        <row r="999">
          <cell r="C999" t="str">
            <v>__________________</v>
          </cell>
          <cell r="D999" t="str">
            <v>__________________</v>
          </cell>
          <cell r="E999" t="str">
            <v>__________________</v>
          </cell>
          <cell r="F999" t="str">
            <v>__________________</v>
          </cell>
          <cell r="I999" t="str">
            <v>__________________</v>
          </cell>
          <cell r="J999" t="str">
            <v>__________________</v>
          </cell>
          <cell r="K999" t="str">
            <v>__________________</v>
          </cell>
          <cell r="L999" t="str">
            <v>__________________</v>
          </cell>
        </row>
        <row r="1000">
          <cell r="B1000" t="str">
            <v>Total 61140000 - Prestaciones de ley</v>
          </cell>
          <cell r="C1000">
            <v>172584.66</v>
          </cell>
          <cell r="D1000">
            <v>2878.55</v>
          </cell>
          <cell r="F1000">
            <v>175463.21</v>
          </cell>
          <cell r="H1000" t="str">
            <v>Total 61140000 - Prestaciones de ley</v>
          </cell>
          <cell r="I1000">
            <v>175463.21</v>
          </cell>
          <cell r="L1000">
            <v>175463.21</v>
          </cell>
        </row>
        <row r="1002">
          <cell r="B1002" t="str">
            <v>61150000 - Prestaciones superiores</v>
          </cell>
          <cell r="H1002" t="str">
            <v>61150000 - Prestaciones superiores</v>
          </cell>
        </row>
        <row r="1004">
          <cell r="B1004" t="str">
            <v>61150001 - Despensa marketing</v>
          </cell>
          <cell r="C1004">
            <v>10200</v>
          </cell>
          <cell r="F1004">
            <v>10200</v>
          </cell>
          <cell r="H1004" t="str">
            <v>61150001 - Despensa marketing</v>
          </cell>
          <cell r="I1004">
            <v>10200</v>
          </cell>
          <cell r="L1004">
            <v>10200</v>
          </cell>
        </row>
        <row r="1005">
          <cell r="B1005" t="str">
            <v>61150002 - Seguro gastos medicos marketing</v>
          </cell>
          <cell r="C1005">
            <v>12668.07</v>
          </cell>
          <cell r="F1005">
            <v>12668.07</v>
          </cell>
          <cell r="H1005" t="str">
            <v>61150002 - Seguro gastos medicos marketing</v>
          </cell>
          <cell r="I1005">
            <v>12668.07</v>
          </cell>
          <cell r="L1005">
            <v>12668.07</v>
          </cell>
        </row>
        <row r="1006">
          <cell r="B1006" t="str">
            <v>61150003 - Seguro de vida marketing</v>
          </cell>
          <cell r="C1006">
            <v>2367.1999999999998</v>
          </cell>
          <cell r="D1006">
            <v>229.94</v>
          </cell>
          <cell r="F1006">
            <v>2597.14</v>
          </cell>
          <cell r="H1006" t="str">
            <v>61150003 - Seguro de vida marketing</v>
          </cell>
          <cell r="I1006">
            <v>2597.14</v>
          </cell>
          <cell r="J1006">
            <v>229.94</v>
          </cell>
          <cell r="L1006">
            <v>2827.08</v>
          </cell>
        </row>
        <row r="1007">
          <cell r="C1007" t="str">
            <v>__________________</v>
          </cell>
          <cell r="D1007" t="str">
            <v>__________________</v>
          </cell>
          <cell r="E1007" t="str">
            <v>__________________</v>
          </cell>
          <cell r="F1007" t="str">
            <v>__________________</v>
          </cell>
          <cell r="I1007" t="str">
            <v>__________________</v>
          </cell>
          <cell r="J1007" t="str">
            <v>__________________</v>
          </cell>
          <cell r="K1007" t="str">
            <v>__________________</v>
          </cell>
          <cell r="L1007" t="str">
            <v>__________________</v>
          </cell>
        </row>
        <row r="1008">
          <cell r="B1008" t="str">
            <v>Total 61150000 - Prestaciones superiores</v>
          </cell>
          <cell r="C1008">
            <v>25235.27</v>
          </cell>
          <cell r="D1008">
            <v>229.94</v>
          </cell>
          <cell r="F1008">
            <v>25465.21</v>
          </cell>
          <cell r="H1008" t="str">
            <v>Total 61150000 - Prestaciones superiores</v>
          </cell>
          <cell r="I1008">
            <v>25465.21</v>
          </cell>
          <cell r="J1008">
            <v>229.94</v>
          </cell>
          <cell r="L1008">
            <v>25695.15</v>
          </cell>
        </row>
        <row r="1010">
          <cell r="B1010" t="str">
            <v>61160000 - Herramientas</v>
          </cell>
          <cell r="H1010" t="str">
            <v>61160000 - Herramientas</v>
          </cell>
        </row>
        <row r="1012">
          <cell r="B1012" t="str">
            <v>61160001 - Gasolina marketing</v>
          </cell>
          <cell r="C1012">
            <v>12308.41</v>
          </cell>
          <cell r="F1012">
            <v>12308.41</v>
          </cell>
          <cell r="H1012" t="str">
            <v>61160001 - Gasolina marketing</v>
          </cell>
          <cell r="I1012">
            <v>12308.41</v>
          </cell>
          <cell r="L1012">
            <v>12308.41</v>
          </cell>
        </row>
        <row r="1013">
          <cell r="C1013" t="str">
            <v>__________________</v>
          </cell>
          <cell r="D1013" t="str">
            <v>__________________</v>
          </cell>
          <cell r="E1013" t="str">
            <v>__________________</v>
          </cell>
          <cell r="F1013" t="str">
            <v>__________________</v>
          </cell>
          <cell r="I1013" t="str">
            <v>__________________</v>
          </cell>
          <cell r="J1013" t="str">
            <v>__________________</v>
          </cell>
          <cell r="K1013" t="str">
            <v>__________________</v>
          </cell>
          <cell r="L1013" t="str">
            <v>__________________</v>
          </cell>
        </row>
        <row r="1014">
          <cell r="B1014" t="str">
            <v>Total 61160000 - Herramientas</v>
          </cell>
          <cell r="C1014">
            <v>12308.41</v>
          </cell>
          <cell r="F1014">
            <v>12308.41</v>
          </cell>
          <cell r="H1014" t="str">
            <v>Total 61160000 - Herramientas</v>
          </cell>
          <cell r="I1014">
            <v>12308.41</v>
          </cell>
          <cell r="L1014">
            <v>12308.41</v>
          </cell>
        </row>
        <row r="1016">
          <cell r="B1016" t="str">
            <v>61170000 - Gratificaciones</v>
          </cell>
          <cell r="H1016" t="str">
            <v>61170000 - Gratificaciones</v>
          </cell>
        </row>
        <row r="1018">
          <cell r="B1018" t="str">
            <v>61170001 - Bonos marketing</v>
          </cell>
          <cell r="C1018">
            <v>6150</v>
          </cell>
          <cell r="F1018">
            <v>6150</v>
          </cell>
          <cell r="H1018" t="str">
            <v>61170001 - Bonos marketing</v>
          </cell>
          <cell r="I1018">
            <v>6150</v>
          </cell>
          <cell r="L1018">
            <v>6150</v>
          </cell>
        </row>
        <row r="1019">
          <cell r="C1019" t="str">
            <v>__________________</v>
          </cell>
          <cell r="D1019" t="str">
            <v>__________________</v>
          </cell>
          <cell r="E1019" t="str">
            <v>__________________</v>
          </cell>
          <cell r="F1019" t="str">
            <v>__________________</v>
          </cell>
          <cell r="I1019" t="str">
            <v>__________________</v>
          </cell>
          <cell r="J1019" t="str">
            <v>__________________</v>
          </cell>
          <cell r="K1019" t="str">
            <v>__________________</v>
          </cell>
          <cell r="L1019" t="str">
            <v>__________________</v>
          </cell>
        </row>
        <row r="1020">
          <cell r="B1020" t="str">
            <v>Total 61170000 - Gratificaciones</v>
          </cell>
          <cell r="C1020">
            <v>6150</v>
          </cell>
          <cell r="F1020">
            <v>6150</v>
          </cell>
          <cell r="H1020" t="str">
            <v>Total 61170000 - Gratificaciones</v>
          </cell>
          <cell r="I1020">
            <v>6150</v>
          </cell>
          <cell r="L1020">
            <v>6150</v>
          </cell>
        </row>
        <row r="1022">
          <cell r="C1022" t="str">
            <v>__________________</v>
          </cell>
          <cell r="D1022" t="str">
            <v>__________________</v>
          </cell>
          <cell r="E1022" t="str">
            <v>__________________</v>
          </cell>
          <cell r="F1022" t="str">
            <v>__________________</v>
          </cell>
          <cell r="I1022" t="str">
            <v>__________________</v>
          </cell>
          <cell r="J1022" t="str">
            <v>__________________</v>
          </cell>
          <cell r="K1022" t="str">
            <v>__________________</v>
          </cell>
          <cell r="L1022" t="str">
            <v>__________________</v>
          </cell>
        </row>
        <row r="1023">
          <cell r="B1023" t="str">
            <v>Total 61100000 - Personal de marketing</v>
          </cell>
          <cell r="C1023">
            <v>848123.5</v>
          </cell>
          <cell r="D1023">
            <v>38163.89</v>
          </cell>
          <cell r="F1023">
            <v>886287.39</v>
          </cell>
          <cell r="H1023" t="str">
            <v>Total 61100000 - Personal de marketing</v>
          </cell>
          <cell r="I1023">
            <v>886287.39</v>
          </cell>
          <cell r="J1023">
            <v>34258.339999999997</v>
          </cell>
          <cell r="L1023">
            <v>920545.73</v>
          </cell>
        </row>
        <row r="1025">
          <cell r="B1025" t="str">
            <v>61180000 - Propaganda y publicidad</v>
          </cell>
          <cell r="H1025" t="str">
            <v>61180000 - Propaganda y publicidad</v>
          </cell>
        </row>
        <row r="1027">
          <cell r="B1027" t="str">
            <v>61101000 - Publicidad</v>
          </cell>
          <cell r="H1027" t="str">
            <v>61101000 - Publicidad</v>
          </cell>
        </row>
        <row r="1029">
          <cell r="B1029" t="str">
            <v>61101001 - Impresos d&amp;b</v>
          </cell>
          <cell r="C1029">
            <v>126374.97</v>
          </cell>
          <cell r="F1029">
            <v>126374.97</v>
          </cell>
          <cell r="H1029" t="str">
            <v>61101001 - Impresos d&amp;b</v>
          </cell>
          <cell r="I1029">
            <v>126374.97</v>
          </cell>
          <cell r="L1029">
            <v>126374.97</v>
          </cell>
        </row>
        <row r="1030">
          <cell r="B1030" t="str">
            <v>61101002 - Impresos hta</v>
          </cell>
          <cell r="C1030">
            <v>437619.44</v>
          </cell>
          <cell r="F1030">
            <v>437619.44</v>
          </cell>
          <cell r="H1030" t="str">
            <v>61101002 - Impresos hta</v>
          </cell>
          <cell r="I1030">
            <v>437619.44</v>
          </cell>
          <cell r="L1030">
            <v>437619.44</v>
          </cell>
        </row>
        <row r="1031">
          <cell r="B1031" t="str">
            <v>61101005 - Vinil, lonas y roll ups</v>
          </cell>
          <cell r="C1031">
            <v>113786.76</v>
          </cell>
          <cell r="F1031">
            <v>113786.76</v>
          </cell>
          <cell r="H1031" t="str">
            <v>61101005 - Vinil, lonas y roll ups</v>
          </cell>
          <cell r="I1031">
            <v>113786.76</v>
          </cell>
          <cell r="L1031">
            <v>113786.76</v>
          </cell>
        </row>
        <row r="1032">
          <cell r="C1032" t="str">
            <v>__________________</v>
          </cell>
          <cell r="D1032" t="str">
            <v>__________________</v>
          </cell>
          <cell r="E1032" t="str">
            <v>__________________</v>
          </cell>
          <cell r="F1032" t="str">
            <v>__________________</v>
          </cell>
          <cell r="I1032" t="str">
            <v>__________________</v>
          </cell>
          <cell r="J1032" t="str">
            <v>__________________</v>
          </cell>
          <cell r="K1032" t="str">
            <v>__________________</v>
          </cell>
          <cell r="L1032" t="str">
            <v>__________________</v>
          </cell>
        </row>
        <row r="1033">
          <cell r="B1033" t="str">
            <v>Total 61101000 - Publicidad</v>
          </cell>
          <cell r="C1033">
            <v>677781.17</v>
          </cell>
          <cell r="F1033">
            <v>677781.17</v>
          </cell>
          <cell r="H1033" t="str">
            <v>Total 61101000 - Publicidad</v>
          </cell>
          <cell r="I1033">
            <v>677781.17</v>
          </cell>
          <cell r="L1033">
            <v>677781.17</v>
          </cell>
        </row>
        <row r="1035">
          <cell r="B1035" t="str">
            <v>61105000 - Catálogos y folletos</v>
          </cell>
          <cell r="H1035" t="str">
            <v>61105000 - Catálogos y folletos</v>
          </cell>
        </row>
        <row r="1037">
          <cell r="B1037" t="str">
            <v>61101004 - Compra de catálogos y folletos</v>
          </cell>
          <cell r="H1037" t="str">
            <v>61101004 - Compra de catálogos y folletos</v>
          </cell>
        </row>
        <row r="1038">
          <cell r="B1038" t="str">
            <v>61105002 - Impresión de catálogos y folletos</v>
          </cell>
          <cell r="H1038" t="str">
            <v>61105002 - Impresión de catálogos y folletos</v>
          </cell>
        </row>
        <row r="1039">
          <cell r="C1039" t="str">
            <v>__________________</v>
          </cell>
          <cell r="D1039" t="str">
            <v>__________________</v>
          </cell>
          <cell r="E1039" t="str">
            <v>__________________</v>
          </cell>
          <cell r="F1039" t="str">
            <v>__________________</v>
          </cell>
          <cell r="I1039" t="str">
            <v>__________________</v>
          </cell>
          <cell r="J1039" t="str">
            <v>__________________</v>
          </cell>
          <cell r="K1039" t="str">
            <v>__________________</v>
          </cell>
          <cell r="L1039" t="str">
            <v>__________________</v>
          </cell>
        </row>
        <row r="1040">
          <cell r="B1040" t="str">
            <v>Total 61105000 - Catálogos y folletos</v>
          </cell>
          <cell r="H1040" t="str">
            <v>Total 61105000 - Catálogos y folletos</v>
          </cell>
        </row>
        <row r="1042">
          <cell r="B1042" t="str">
            <v>61103000 - Expos</v>
          </cell>
          <cell r="H1042" t="str">
            <v>61103000 - Expos</v>
          </cell>
        </row>
        <row r="1044">
          <cell r="B1044" t="str">
            <v>61103001 - Espacio para d&amp;b</v>
          </cell>
          <cell r="C1044">
            <v>21875.05</v>
          </cell>
          <cell r="F1044">
            <v>21875.05</v>
          </cell>
          <cell r="H1044" t="str">
            <v>61103001 - Espacio para d&amp;b</v>
          </cell>
          <cell r="I1044">
            <v>21875.05</v>
          </cell>
          <cell r="L1044">
            <v>21875.05</v>
          </cell>
        </row>
        <row r="1045">
          <cell r="B1045" t="str">
            <v>61103002 - Espacio para HTA</v>
          </cell>
          <cell r="C1045">
            <v>785208.63</v>
          </cell>
          <cell r="F1045">
            <v>785208.63</v>
          </cell>
          <cell r="H1045" t="str">
            <v>61103002 - Espacio para HTA</v>
          </cell>
          <cell r="I1045">
            <v>785208.63</v>
          </cell>
          <cell r="L1045">
            <v>785208.63</v>
          </cell>
        </row>
        <row r="1046">
          <cell r="B1046" t="str">
            <v>61104001 - Construcción de stand d&amp;b</v>
          </cell>
          <cell r="H1046" t="str">
            <v>61104001 - Construcción de stand d&amp;b</v>
          </cell>
        </row>
        <row r="1047">
          <cell r="B1047" t="str">
            <v>61104002 - Construcción de stand HTA</v>
          </cell>
          <cell r="C1047">
            <v>1517266.29</v>
          </cell>
          <cell r="F1047">
            <v>1517266.29</v>
          </cell>
          <cell r="H1047" t="str">
            <v>61104002 - Construcción de stand HTA</v>
          </cell>
          <cell r="I1047">
            <v>1517266.29</v>
          </cell>
          <cell r="L1047">
            <v>1517266.29</v>
          </cell>
        </row>
        <row r="1048">
          <cell r="B1048" t="str">
            <v>61105001 - Gastos varios en expos para d&amp;b</v>
          </cell>
          <cell r="C1048">
            <v>9030.67</v>
          </cell>
          <cell r="F1048">
            <v>9030.67</v>
          </cell>
          <cell r="H1048" t="str">
            <v>61105001 - Gastos varios en expos para d&amp;b</v>
          </cell>
          <cell r="I1048">
            <v>9030.67</v>
          </cell>
          <cell r="L1048">
            <v>9030.67</v>
          </cell>
        </row>
        <row r="1049">
          <cell r="B1049" t="str">
            <v>61103003 - Gastos varios en expos para HTA</v>
          </cell>
          <cell r="C1049">
            <v>69557.97</v>
          </cell>
          <cell r="F1049">
            <v>69557.97</v>
          </cell>
          <cell r="H1049" t="str">
            <v>61103003 - Gastos varios en expos para HTA</v>
          </cell>
          <cell r="I1049">
            <v>69557.97</v>
          </cell>
          <cell r="L1049">
            <v>69557.97</v>
          </cell>
        </row>
        <row r="1050">
          <cell r="B1050" t="str">
            <v>61104003 - Subarrendamiento de transporte para expos</v>
          </cell>
          <cell r="H1050" t="str">
            <v>61104003 - Subarrendamiento de transporte para expos</v>
          </cell>
        </row>
        <row r="1051">
          <cell r="C1051" t="str">
            <v>__________________</v>
          </cell>
          <cell r="D1051" t="str">
            <v>__________________</v>
          </cell>
          <cell r="E1051" t="str">
            <v>__________________</v>
          </cell>
          <cell r="F1051" t="str">
            <v>__________________</v>
          </cell>
          <cell r="I1051" t="str">
            <v>__________________</v>
          </cell>
          <cell r="J1051" t="str">
            <v>__________________</v>
          </cell>
          <cell r="K1051" t="str">
            <v>__________________</v>
          </cell>
          <cell r="L1051" t="str">
            <v>__________________</v>
          </cell>
        </row>
        <row r="1052">
          <cell r="B1052" t="str">
            <v>Total 61103000 - Expos</v>
          </cell>
          <cell r="C1052">
            <v>2402938.61</v>
          </cell>
          <cell r="F1052">
            <v>2402938.61</v>
          </cell>
          <cell r="H1052" t="str">
            <v>Total 61103000 - Expos</v>
          </cell>
          <cell r="I1052">
            <v>2402938.61</v>
          </cell>
          <cell r="L1052">
            <v>2402938.61</v>
          </cell>
        </row>
        <row r="1054">
          <cell r="B1054" t="str">
            <v>61106000 - Cursos</v>
          </cell>
          <cell r="H1054" t="str">
            <v>61106000 - Cursos</v>
          </cell>
        </row>
        <row r="1056">
          <cell r="B1056" t="str">
            <v>61106001 - Honorarios a instructores cursos</v>
          </cell>
          <cell r="C1056">
            <v>18300</v>
          </cell>
          <cell r="F1056">
            <v>18300</v>
          </cell>
          <cell r="H1056" t="str">
            <v>61106001 - Honorarios a instructores cursos</v>
          </cell>
          <cell r="I1056">
            <v>18300</v>
          </cell>
          <cell r="L1056">
            <v>18300</v>
          </cell>
        </row>
        <row r="1057">
          <cell r="B1057" t="str">
            <v>61106003 - Salones y jardines para cursos</v>
          </cell>
          <cell r="H1057" t="str">
            <v>61106003 - Salones y jardines para cursos</v>
          </cell>
        </row>
        <row r="1058">
          <cell r="B1058" t="str">
            <v>61106004 - Catering para cursos</v>
          </cell>
          <cell r="C1058">
            <v>29315.4</v>
          </cell>
          <cell r="F1058">
            <v>29315.4</v>
          </cell>
          <cell r="H1058" t="str">
            <v>61106004 - Catering para cursos</v>
          </cell>
          <cell r="I1058">
            <v>29315.4</v>
          </cell>
          <cell r="J1058">
            <v>390.82</v>
          </cell>
          <cell r="L1058">
            <v>29706.22</v>
          </cell>
        </row>
        <row r="1059">
          <cell r="B1059" t="str">
            <v>61106005 - Renta de equipo para cursos</v>
          </cell>
          <cell r="C1059">
            <v>1200</v>
          </cell>
          <cell r="F1059">
            <v>1200</v>
          </cell>
          <cell r="H1059" t="str">
            <v>61106005 - Renta de equipo para cursos</v>
          </cell>
          <cell r="I1059">
            <v>1200</v>
          </cell>
          <cell r="L1059">
            <v>1200</v>
          </cell>
        </row>
        <row r="1060">
          <cell r="B1060" t="str">
            <v>61106007 - Gastos de viaje cursos</v>
          </cell>
          <cell r="C1060">
            <v>2150.38</v>
          </cell>
          <cell r="F1060">
            <v>2150.38</v>
          </cell>
          <cell r="H1060" t="str">
            <v>61106007 - Gastos de viaje cursos</v>
          </cell>
          <cell r="I1060">
            <v>2150.38</v>
          </cell>
          <cell r="L1060">
            <v>2150.38</v>
          </cell>
        </row>
        <row r="1061">
          <cell r="C1061" t="str">
            <v>__________________</v>
          </cell>
          <cell r="D1061" t="str">
            <v>__________________</v>
          </cell>
          <cell r="E1061" t="str">
            <v>__________________</v>
          </cell>
          <cell r="F1061" t="str">
            <v>__________________</v>
          </cell>
          <cell r="I1061" t="str">
            <v>__________________</v>
          </cell>
          <cell r="J1061" t="str">
            <v>__________________</v>
          </cell>
          <cell r="K1061" t="str">
            <v>__________________</v>
          </cell>
          <cell r="L1061" t="str">
            <v>__________________</v>
          </cell>
        </row>
        <row r="1062">
          <cell r="B1062" t="str">
            <v>Total 61106000 - Cursos</v>
          </cell>
          <cell r="C1062">
            <v>50965.78</v>
          </cell>
          <cell r="F1062">
            <v>50965.78</v>
          </cell>
          <cell r="H1062" t="str">
            <v>Total 61106000 - Cursos</v>
          </cell>
          <cell r="I1062">
            <v>50965.78</v>
          </cell>
          <cell r="J1062">
            <v>390.82</v>
          </cell>
          <cell r="L1062">
            <v>51356.6</v>
          </cell>
        </row>
        <row r="1064">
          <cell r="B1064" t="str">
            <v>61107000 - Demostraciones</v>
          </cell>
          <cell r="H1064" t="str">
            <v>61107000 - Demostraciones</v>
          </cell>
        </row>
        <row r="1066">
          <cell r="B1066" t="str">
            <v>61107007 - Honorarios demos</v>
          </cell>
          <cell r="H1066" t="str">
            <v>61107007 - Honorarios demos</v>
          </cell>
        </row>
        <row r="1067">
          <cell r="B1067" t="str">
            <v>61107004 - Salones y mobiliario para demos</v>
          </cell>
          <cell r="C1067">
            <v>6000</v>
          </cell>
          <cell r="F1067">
            <v>6000</v>
          </cell>
          <cell r="H1067" t="str">
            <v>61107004 - Salones y mobiliario para demos</v>
          </cell>
          <cell r="I1067">
            <v>6000</v>
          </cell>
          <cell r="L1067">
            <v>6000</v>
          </cell>
        </row>
        <row r="1068">
          <cell r="B1068" t="str">
            <v>61107005 - Catering para demos</v>
          </cell>
          <cell r="H1068" t="str">
            <v>61107005 - Catering para demos</v>
          </cell>
        </row>
        <row r="1069">
          <cell r="B1069" t="str">
            <v>61107001 - Renta de equipo para demos</v>
          </cell>
          <cell r="C1069">
            <v>46900</v>
          </cell>
          <cell r="F1069">
            <v>46900</v>
          </cell>
          <cell r="H1069" t="str">
            <v>61107001 - Renta de equipo para demos</v>
          </cell>
          <cell r="I1069">
            <v>46900</v>
          </cell>
          <cell r="L1069">
            <v>46900</v>
          </cell>
        </row>
        <row r="1070">
          <cell r="B1070" t="str">
            <v>61107003 - Boletos de avion para demos</v>
          </cell>
          <cell r="H1070" t="str">
            <v>61107003 - Boletos de avion para demos</v>
          </cell>
        </row>
        <row r="1071">
          <cell r="B1071" t="str">
            <v>61107002 - Gastos de viaje demos</v>
          </cell>
          <cell r="C1071">
            <v>133</v>
          </cell>
          <cell r="F1071">
            <v>133</v>
          </cell>
          <cell r="H1071" t="str">
            <v>61107002 - Gastos de viaje demos</v>
          </cell>
          <cell r="I1071">
            <v>133</v>
          </cell>
          <cell r="L1071">
            <v>133</v>
          </cell>
        </row>
        <row r="1072">
          <cell r="B1072" t="str">
            <v>61107006 - Subarrendamiento de transporte para demos</v>
          </cell>
          <cell r="H1072" t="str">
            <v>61107006 - Subarrendamiento de transporte para demos</v>
          </cell>
        </row>
        <row r="1073">
          <cell r="C1073" t="str">
            <v>__________________</v>
          </cell>
          <cell r="D1073" t="str">
            <v>__________________</v>
          </cell>
          <cell r="E1073" t="str">
            <v>__________________</v>
          </cell>
          <cell r="F1073" t="str">
            <v>__________________</v>
          </cell>
          <cell r="I1073" t="str">
            <v>__________________</v>
          </cell>
          <cell r="J1073" t="str">
            <v>__________________</v>
          </cell>
          <cell r="K1073" t="str">
            <v>__________________</v>
          </cell>
          <cell r="L1073" t="str">
            <v>__________________</v>
          </cell>
        </row>
        <row r="1074">
          <cell r="B1074" t="str">
            <v>Total 61107000 - Demostraciones</v>
          </cell>
          <cell r="C1074">
            <v>53033</v>
          </cell>
          <cell r="F1074">
            <v>53033</v>
          </cell>
          <cell r="H1074" t="str">
            <v>Total 61107000 - Demostraciones</v>
          </cell>
          <cell r="I1074">
            <v>53033</v>
          </cell>
          <cell r="L1074">
            <v>53033</v>
          </cell>
        </row>
        <row r="1076">
          <cell r="B1076" t="str">
            <v>61108000 - Publicidad en medios eléctronicos</v>
          </cell>
          <cell r="H1076" t="str">
            <v>61108000 - Publicidad en medios eléctronicos</v>
          </cell>
        </row>
        <row r="1078">
          <cell r="B1078" t="str">
            <v>61108001 - Programación y mantenimiento d&amp;b</v>
          </cell>
          <cell r="H1078" t="str">
            <v>61108001 - Programación y mantenimiento d&amp;b</v>
          </cell>
        </row>
        <row r="1079">
          <cell r="B1079" t="str">
            <v>61108002 - Programación y mantenimiento HTA</v>
          </cell>
          <cell r="C1079">
            <v>450</v>
          </cell>
          <cell r="D1079">
            <v>157050</v>
          </cell>
          <cell r="F1079">
            <v>157500</v>
          </cell>
          <cell r="H1079" t="str">
            <v>61108002 - Programación y mantenimiento HTA</v>
          </cell>
          <cell r="I1079">
            <v>157500</v>
          </cell>
          <cell r="L1079">
            <v>157500</v>
          </cell>
        </row>
        <row r="1080">
          <cell r="B1080" t="str">
            <v>61108003 - Contratación de banners para d&amp;b</v>
          </cell>
          <cell r="H1080" t="str">
            <v>61108003 - Contratación de banners para d&amp;b</v>
          </cell>
        </row>
        <row r="1081">
          <cell r="B1081" t="str">
            <v>61108004 - Contratación de banners para HTA</v>
          </cell>
          <cell r="C1081">
            <v>40284.639999999999</v>
          </cell>
          <cell r="F1081">
            <v>40284.639999999999</v>
          </cell>
          <cell r="H1081" t="str">
            <v>61108004 - Contratación de banners para HTA</v>
          </cell>
          <cell r="I1081">
            <v>40284.639999999999</v>
          </cell>
          <cell r="L1081">
            <v>40284.639999999999</v>
          </cell>
        </row>
        <row r="1082">
          <cell r="B1082" t="str">
            <v>61108005 - Gestión en redes sociales</v>
          </cell>
          <cell r="C1082">
            <v>60000</v>
          </cell>
          <cell r="F1082">
            <v>60000</v>
          </cell>
          <cell r="H1082" t="str">
            <v>61108005 - Gestión en redes sociales</v>
          </cell>
          <cell r="I1082">
            <v>60000</v>
          </cell>
          <cell r="L1082">
            <v>60000</v>
          </cell>
        </row>
        <row r="1083">
          <cell r="B1083" t="str">
            <v>61108006 - Hosting y dominios</v>
          </cell>
          <cell r="C1083">
            <v>109766.6</v>
          </cell>
          <cell r="D1083">
            <v>16064.81</v>
          </cell>
          <cell r="F1083">
            <v>125831.41</v>
          </cell>
          <cell r="H1083" t="str">
            <v>61108006 - Hosting y dominios</v>
          </cell>
          <cell r="I1083">
            <v>125831.41</v>
          </cell>
          <cell r="J1083">
            <v>1620</v>
          </cell>
          <cell r="L1083">
            <v>127451.41</v>
          </cell>
        </row>
        <row r="1084">
          <cell r="C1084" t="str">
            <v>__________________</v>
          </cell>
          <cell r="D1084" t="str">
            <v>__________________</v>
          </cell>
          <cell r="E1084" t="str">
            <v>__________________</v>
          </cell>
          <cell r="F1084" t="str">
            <v>__________________</v>
          </cell>
          <cell r="I1084" t="str">
            <v>__________________</v>
          </cell>
          <cell r="J1084" t="str">
            <v>__________________</v>
          </cell>
          <cell r="K1084" t="str">
            <v>__________________</v>
          </cell>
          <cell r="L1084" t="str">
            <v>__________________</v>
          </cell>
        </row>
        <row r="1085">
          <cell r="B1085" t="str">
            <v>Total 61108000 - Publicidad en medios eléctronicos</v>
          </cell>
          <cell r="C1085">
            <v>210501.24</v>
          </cell>
          <cell r="D1085">
            <v>173114.81</v>
          </cell>
          <cell r="F1085">
            <v>383616.05</v>
          </cell>
          <cell r="H1085" t="str">
            <v>Total 61108000 - Publicidad en medios eléctronicos</v>
          </cell>
          <cell r="I1085">
            <v>383616.05</v>
          </cell>
          <cell r="J1085">
            <v>1620</v>
          </cell>
          <cell r="L1085">
            <v>385236.05</v>
          </cell>
        </row>
        <row r="1087">
          <cell r="B1087" t="str">
            <v>61109000 - Ropa y artículos promocionales</v>
          </cell>
          <cell r="H1087" t="str">
            <v>61109000 - Ropa y artículos promocionales</v>
          </cell>
        </row>
        <row r="1089">
          <cell r="B1089" t="str">
            <v>61109001 - Camisetas, gorras, etc.</v>
          </cell>
          <cell r="C1089">
            <v>5000</v>
          </cell>
          <cell r="F1089">
            <v>5000</v>
          </cell>
          <cell r="H1089" t="str">
            <v>61109001 - Camisetas, gorras, etc.</v>
          </cell>
          <cell r="I1089">
            <v>5000</v>
          </cell>
          <cell r="L1089">
            <v>5000</v>
          </cell>
        </row>
        <row r="1090">
          <cell r="B1090" t="str">
            <v>61109002 - Etiquetas, impresion de lonas, sellos</v>
          </cell>
          <cell r="C1090">
            <v>12491.92</v>
          </cell>
          <cell r="F1090">
            <v>12491.92</v>
          </cell>
          <cell r="H1090" t="str">
            <v>61109002 - Etiquetas, impresion de lonas, sellos</v>
          </cell>
          <cell r="I1090">
            <v>12879.86</v>
          </cell>
          <cell r="L1090">
            <v>12879.86</v>
          </cell>
        </row>
        <row r="1091">
          <cell r="C1091" t="str">
            <v>__________________</v>
          </cell>
          <cell r="D1091" t="str">
            <v>__________________</v>
          </cell>
          <cell r="E1091" t="str">
            <v>__________________</v>
          </cell>
          <cell r="F1091" t="str">
            <v>__________________</v>
          </cell>
          <cell r="I1091" t="str">
            <v>__________________</v>
          </cell>
          <cell r="J1091" t="str">
            <v>__________________</v>
          </cell>
          <cell r="K1091" t="str">
            <v>__________________</v>
          </cell>
          <cell r="L1091" t="str">
            <v>__________________</v>
          </cell>
        </row>
        <row r="1092">
          <cell r="B1092" t="str">
            <v>Total 61109000 - Ropa y artículos promocionales</v>
          </cell>
          <cell r="C1092">
            <v>17491.919999999998</v>
          </cell>
          <cell r="F1092">
            <v>17491.919999999998</v>
          </cell>
          <cell r="H1092" t="str">
            <v>Total 61109000 - Ropa y artículos promocionales</v>
          </cell>
          <cell r="I1092">
            <v>17879.86</v>
          </cell>
          <cell r="L1092">
            <v>17879.86</v>
          </cell>
        </row>
        <row r="1094">
          <cell r="B1094" t="str">
            <v>61120000 - Relaciones públicas</v>
          </cell>
          <cell r="H1094" t="str">
            <v>61120000 - Relaciones públicas</v>
          </cell>
        </row>
        <row r="1096">
          <cell r="B1096" t="str">
            <v>61110000 - Comidas Ejecutivas</v>
          </cell>
          <cell r="C1096">
            <v>57310.7</v>
          </cell>
          <cell r="D1096">
            <v>12733.13</v>
          </cell>
          <cell r="F1096">
            <v>70043.83</v>
          </cell>
          <cell r="H1096" t="str">
            <v>61110000 - Comidas Ejecutivas</v>
          </cell>
          <cell r="I1096">
            <v>70043.83</v>
          </cell>
          <cell r="J1096">
            <v>6206.29</v>
          </cell>
          <cell r="L1096">
            <v>76250.12</v>
          </cell>
        </row>
        <row r="1097">
          <cell r="B1097" t="str">
            <v>61112000 - Regalos clientes</v>
          </cell>
          <cell r="C1097">
            <v>1584.88</v>
          </cell>
          <cell r="D1097">
            <v>1396.7</v>
          </cell>
          <cell r="F1097">
            <v>2981.58</v>
          </cell>
          <cell r="H1097" t="str">
            <v>61112000 - Regalos clientes</v>
          </cell>
          <cell r="I1097">
            <v>2981.58</v>
          </cell>
          <cell r="L1097">
            <v>2981.58</v>
          </cell>
        </row>
        <row r="1098">
          <cell r="B1098" t="str">
            <v>61120001 - Gastos de viaje de clientes</v>
          </cell>
          <cell r="C1098">
            <v>56203.31</v>
          </cell>
          <cell r="F1098">
            <v>56203.31</v>
          </cell>
          <cell r="H1098" t="str">
            <v>61120001 - Gastos de viaje de clientes</v>
          </cell>
          <cell r="I1098">
            <v>56203.31</v>
          </cell>
          <cell r="L1098">
            <v>56203.31</v>
          </cell>
        </row>
        <row r="1099">
          <cell r="B1099" t="str">
            <v>61120002 - Programa de lealtad</v>
          </cell>
          <cell r="H1099" t="str">
            <v>61120002 - Programa de lealtad</v>
          </cell>
        </row>
        <row r="1100">
          <cell r="C1100" t="str">
            <v>__________________</v>
          </cell>
          <cell r="D1100" t="str">
            <v>__________________</v>
          </cell>
          <cell r="E1100" t="str">
            <v>__________________</v>
          </cell>
          <cell r="F1100" t="str">
            <v>__________________</v>
          </cell>
          <cell r="I1100" t="str">
            <v>__________________</v>
          </cell>
          <cell r="J1100" t="str">
            <v>__________________</v>
          </cell>
          <cell r="K1100" t="str">
            <v>__________________</v>
          </cell>
          <cell r="L1100" t="str">
            <v>__________________</v>
          </cell>
        </row>
        <row r="1101">
          <cell r="B1101" t="str">
            <v>Total 61120000 - Relaciones públicas</v>
          </cell>
          <cell r="C1101">
            <v>115098.89</v>
          </cell>
          <cell r="D1101">
            <v>14129.83</v>
          </cell>
          <cell r="F1101">
            <v>129228.72</v>
          </cell>
          <cell r="H1101" t="str">
            <v>Total 61120000 - Relaciones públicas</v>
          </cell>
          <cell r="I1101">
            <v>129228.72</v>
          </cell>
          <cell r="J1101">
            <v>6206.29</v>
          </cell>
          <cell r="L1101">
            <v>135435.01</v>
          </cell>
        </row>
        <row r="1103">
          <cell r="C1103" t="str">
            <v>__________________</v>
          </cell>
          <cell r="D1103" t="str">
            <v>__________________</v>
          </cell>
          <cell r="E1103" t="str">
            <v>__________________</v>
          </cell>
          <cell r="F1103" t="str">
            <v>__________________</v>
          </cell>
          <cell r="I1103" t="str">
            <v>__________________</v>
          </cell>
          <cell r="J1103" t="str">
            <v>__________________</v>
          </cell>
          <cell r="K1103" t="str">
            <v>__________________</v>
          </cell>
          <cell r="L1103" t="str">
            <v>__________________</v>
          </cell>
        </row>
        <row r="1104">
          <cell r="B1104" t="str">
            <v>Total 61180000 - Propaganda y publicidad</v>
          </cell>
          <cell r="C1104">
            <v>3527810.61</v>
          </cell>
          <cell r="D1104">
            <v>187244.64</v>
          </cell>
          <cell r="F1104">
            <v>3715055.25</v>
          </cell>
          <cell r="H1104" t="str">
            <v>Total 61180000 - Propaganda y publicidad</v>
          </cell>
          <cell r="I1104">
            <v>3715443.19</v>
          </cell>
          <cell r="J1104">
            <v>8217.11</v>
          </cell>
          <cell r="L1104">
            <v>3723660.3</v>
          </cell>
        </row>
        <row r="1106">
          <cell r="B1106" t="str">
            <v>61130000 - Patrocinios</v>
          </cell>
          <cell r="C1106">
            <v>40000</v>
          </cell>
          <cell r="F1106">
            <v>40000</v>
          </cell>
          <cell r="H1106" t="str">
            <v>61130000 - Patrocinios</v>
          </cell>
          <cell r="I1106">
            <v>40000</v>
          </cell>
          <cell r="L1106">
            <v>40000</v>
          </cell>
        </row>
        <row r="1107">
          <cell r="C1107" t="str">
            <v>__________________</v>
          </cell>
          <cell r="D1107" t="str">
            <v>__________________</v>
          </cell>
          <cell r="E1107" t="str">
            <v>__________________</v>
          </cell>
          <cell r="F1107" t="str">
            <v>__________________</v>
          </cell>
          <cell r="I1107" t="str">
            <v>__________________</v>
          </cell>
          <cell r="J1107" t="str">
            <v>__________________</v>
          </cell>
          <cell r="K1107" t="str">
            <v>__________________</v>
          </cell>
          <cell r="L1107" t="str">
            <v>__________________</v>
          </cell>
        </row>
        <row r="1108">
          <cell r="B1108" t="str">
            <v>Total 61111000 - Marketing</v>
          </cell>
          <cell r="C1108">
            <v>4415934.1100000003</v>
          </cell>
          <cell r="D1108">
            <v>225408.53</v>
          </cell>
          <cell r="F1108">
            <v>4641342.6399999997</v>
          </cell>
          <cell r="H1108" t="str">
            <v>Total 61111000 - Marketing</v>
          </cell>
          <cell r="I1108">
            <v>4641730.58</v>
          </cell>
          <cell r="J1108">
            <v>42475.45</v>
          </cell>
          <cell r="L1108">
            <v>4684206.03</v>
          </cell>
        </row>
        <row r="1110">
          <cell r="B1110" t="str">
            <v>61202000 - Servicio</v>
          </cell>
          <cell r="H1110" t="str">
            <v>61202000 - Servicio</v>
          </cell>
        </row>
        <row r="1112">
          <cell r="B1112" t="str">
            <v>61211000 - Personal de servicio</v>
          </cell>
          <cell r="H1112" t="str">
            <v>61211000 - Personal de servicio</v>
          </cell>
        </row>
        <row r="1114">
          <cell r="B1114" t="str">
            <v>61202100 - Remuneraciones</v>
          </cell>
          <cell r="H1114" t="str">
            <v>61202100 - Remuneraciones</v>
          </cell>
        </row>
        <row r="1116">
          <cell r="B1116" t="str">
            <v>61202101 - Sueldo servicio</v>
          </cell>
          <cell r="C1116">
            <v>1006614.52</v>
          </cell>
          <cell r="D1116">
            <v>100563.35</v>
          </cell>
          <cell r="F1116">
            <v>1107177.8700000001</v>
          </cell>
          <cell r="H1116" t="str">
            <v>61202101 - Sueldo servicio</v>
          </cell>
          <cell r="I1116">
            <v>1107177.8700000001</v>
          </cell>
          <cell r="J1116">
            <v>100005.54</v>
          </cell>
          <cell r="L1116">
            <v>1207183.4099999999</v>
          </cell>
        </row>
        <row r="1117">
          <cell r="B1117" t="str">
            <v>61202002 - Honorarios servicio</v>
          </cell>
          <cell r="H1117" t="str">
            <v>61202002 - Honorarios servicio</v>
          </cell>
        </row>
        <row r="1118">
          <cell r="B1118" t="str">
            <v>61202003 - Consultoria en servicio</v>
          </cell>
          <cell r="C1118">
            <v>23898</v>
          </cell>
          <cell r="D1118">
            <v>20699.5</v>
          </cell>
          <cell r="F1118">
            <v>44597.5</v>
          </cell>
          <cell r="H1118" t="str">
            <v>61202003 - Consultoria en servicio</v>
          </cell>
          <cell r="I1118">
            <v>44597.5</v>
          </cell>
          <cell r="J1118">
            <v>76423.53</v>
          </cell>
          <cell r="L1118">
            <v>121021.03</v>
          </cell>
        </row>
        <row r="1119">
          <cell r="C1119" t="str">
            <v>__________________</v>
          </cell>
          <cell r="D1119" t="str">
            <v>__________________</v>
          </cell>
          <cell r="E1119" t="str">
            <v>__________________</v>
          </cell>
          <cell r="F1119" t="str">
            <v>__________________</v>
          </cell>
          <cell r="I1119" t="str">
            <v>__________________</v>
          </cell>
          <cell r="J1119" t="str">
            <v>__________________</v>
          </cell>
          <cell r="K1119" t="str">
            <v>__________________</v>
          </cell>
          <cell r="L1119" t="str">
            <v>__________________</v>
          </cell>
        </row>
        <row r="1120">
          <cell r="B1120" t="str">
            <v>Total 61202100 - Remuneraciones</v>
          </cell>
          <cell r="C1120">
            <v>1030512.52</v>
          </cell>
          <cell r="D1120">
            <v>121262.85</v>
          </cell>
          <cell r="F1120">
            <v>1151775.3700000001</v>
          </cell>
          <cell r="H1120" t="str">
            <v>Total 61202100 - Remuneraciones</v>
          </cell>
          <cell r="I1120">
            <v>1151775.3700000001</v>
          </cell>
          <cell r="J1120">
            <v>176429.07</v>
          </cell>
          <cell r="L1120">
            <v>1328204.44</v>
          </cell>
        </row>
        <row r="1122">
          <cell r="B1122" t="str">
            <v>61202111 - Prestaciones de ley</v>
          </cell>
          <cell r="H1122" t="str">
            <v>61202111 - Prestaciones de ley</v>
          </cell>
        </row>
        <row r="1124">
          <cell r="B1124" t="str">
            <v>61202004 - IMSS Servicio</v>
          </cell>
          <cell r="C1124">
            <v>76214.600000000006</v>
          </cell>
          <cell r="D1124">
            <v>7946.96</v>
          </cell>
          <cell r="F1124">
            <v>84161.56</v>
          </cell>
          <cell r="H1124" t="str">
            <v>61202004 - IMSS Servicio</v>
          </cell>
          <cell r="I1124">
            <v>84161.56</v>
          </cell>
          <cell r="L1124">
            <v>84161.56</v>
          </cell>
        </row>
        <row r="1125">
          <cell r="B1125" t="str">
            <v>61202005 - SAR Servicio</v>
          </cell>
          <cell r="C1125">
            <v>70244.789999999994</v>
          </cell>
          <cell r="F1125">
            <v>70244.789999999994</v>
          </cell>
          <cell r="H1125" t="str">
            <v>61202005 - SAR Servicio</v>
          </cell>
          <cell r="I1125">
            <v>70244.789999999994</v>
          </cell>
          <cell r="L1125">
            <v>70244.789999999994</v>
          </cell>
        </row>
        <row r="1126">
          <cell r="B1126" t="str">
            <v>61202006 - INFONAVIT Servicio</v>
          </cell>
          <cell r="C1126">
            <v>34907.85</v>
          </cell>
          <cell r="F1126">
            <v>34907.85</v>
          </cell>
          <cell r="H1126" t="str">
            <v>61202006 - INFONAVIT Servicio</v>
          </cell>
          <cell r="I1126">
            <v>34907.85</v>
          </cell>
          <cell r="L1126">
            <v>34907.85</v>
          </cell>
        </row>
        <row r="1127">
          <cell r="B1127" t="str">
            <v>61202007 - Impuesto s/ nomina Servicio</v>
          </cell>
          <cell r="C1127">
            <v>20777.099999999999</v>
          </cell>
          <cell r="F1127">
            <v>20777.099999999999</v>
          </cell>
          <cell r="H1127" t="str">
            <v>61202007 - Impuesto s/ nomina Servicio</v>
          </cell>
          <cell r="I1127">
            <v>20777.099999999999</v>
          </cell>
          <cell r="L1127">
            <v>20777.099999999999</v>
          </cell>
        </row>
        <row r="1128">
          <cell r="B1128" t="str">
            <v>61202009 - Aguinaldo Servicio</v>
          </cell>
          <cell r="C1128">
            <v>41729.410000000003</v>
          </cell>
          <cell r="F1128">
            <v>41729.410000000003</v>
          </cell>
          <cell r="H1128" t="str">
            <v>61202009 - Aguinaldo Servicio</v>
          </cell>
          <cell r="I1128">
            <v>41729.410000000003</v>
          </cell>
          <cell r="J1128">
            <v>3494.33</v>
          </cell>
          <cell r="L1128">
            <v>45223.74</v>
          </cell>
        </row>
        <row r="1129">
          <cell r="B1129" t="str">
            <v>61202010 - Prima vacacional servicio</v>
          </cell>
          <cell r="C1129">
            <v>2749.18</v>
          </cell>
          <cell r="D1129">
            <v>1701.98</v>
          </cell>
          <cell r="F1129">
            <v>4451.16</v>
          </cell>
          <cell r="H1129" t="str">
            <v>61202010 - Prima vacacional servicio</v>
          </cell>
          <cell r="I1129">
            <v>4451.16</v>
          </cell>
          <cell r="J1129">
            <v>13367.07</v>
          </cell>
          <cell r="L1129">
            <v>17818.23</v>
          </cell>
        </row>
        <row r="1130">
          <cell r="C1130" t="str">
            <v>__________________</v>
          </cell>
          <cell r="D1130" t="str">
            <v>__________________</v>
          </cell>
          <cell r="E1130" t="str">
            <v>__________________</v>
          </cell>
          <cell r="F1130" t="str">
            <v>__________________</v>
          </cell>
          <cell r="I1130" t="str">
            <v>__________________</v>
          </cell>
          <cell r="J1130" t="str">
            <v>__________________</v>
          </cell>
          <cell r="K1130" t="str">
            <v>__________________</v>
          </cell>
          <cell r="L1130" t="str">
            <v>__________________</v>
          </cell>
        </row>
        <row r="1131">
          <cell r="B1131" t="str">
            <v>Total 61202111 - Prestaciones de ley</v>
          </cell>
          <cell r="C1131">
            <v>246622.93</v>
          </cell>
          <cell r="D1131">
            <v>9648.94</v>
          </cell>
          <cell r="F1131">
            <v>256271.87</v>
          </cell>
          <cell r="H1131" t="str">
            <v>Total 61202111 - Prestaciones de ley</v>
          </cell>
          <cell r="I1131">
            <v>256271.87</v>
          </cell>
          <cell r="J1131">
            <v>16861.400000000001</v>
          </cell>
          <cell r="L1131">
            <v>273133.27</v>
          </cell>
        </row>
        <row r="1133">
          <cell r="B1133" t="str">
            <v>61202112 - Prestaciones superiores</v>
          </cell>
          <cell r="H1133" t="str">
            <v>61202112 - Prestaciones superiores</v>
          </cell>
        </row>
        <row r="1135">
          <cell r="B1135" t="str">
            <v>61202011 - Despensa de servicio</v>
          </cell>
          <cell r="C1135">
            <v>19910</v>
          </cell>
          <cell r="F1135">
            <v>19910</v>
          </cell>
          <cell r="H1135" t="str">
            <v>61202011 - Despensa de servicio</v>
          </cell>
          <cell r="I1135">
            <v>19910</v>
          </cell>
          <cell r="L1135">
            <v>19910</v>
          </cell>
        </row>
        <row r="1136">
          <cell r="B1136" t="str">
            <v>61202008 - Seguro gastos medicos mayores Servicio</v>
          </cell>
          <cell r="C1136">
            <v>28100.42</v>
          </cell>
          <cell r="D1136">
            <v>807.6</v>
          </cell>
          <cell r="F1136">
            <v>28908.02</v>
          </cell>
          <cell r="H1136" t="str">
            <v>61202008 - Seguro gastos medicos mayores Servicio</v>
          </cell>
          <cell r="I1136">
            <v>28908.02</v>
          </cell>
          <cell r="L1136">
            <v>28908.02</v>
          </cell>
        </row>
        <row r="1137">
          <cell r="B1137" t="str">
            <v>61202012 - Seguro de vida servicio</v>
          </cell>
          <cell r="C1137">
            <v>3880.68</v>
          </cell>
          <cell r="D1137">
            <v>612.11</v>
          </cell>
          <cell r="F1137">
            <v>4492.79</v>
          </cell>
          <cell r="H1137" t="str">
            <v>61202012 - Seguro de vida servicio</v>
          </cell>
          <cell r="I1137">
            <v>4492.79</v>
          </cell>
          <cell r="J1137">
            <v>612.11</v>
          </cell>
          <cell r="L1137">
            <v>5104.8999999999996</v>
          </cell>
        </row>
        <row r="1138">
          <cell r="C1138" t="str">
            <v>__________________</v>
          </cell>
          <cell r="D1138" t="str">
            <v>__________________</v>
          </cell>
          <cell r="E1138" t="str">
            <v>__________________</v>
          </cell>
          <cell r="F1138" t="str">
            <v>__________________</v>
          </cell>
          <cell r="I1138" t="str">
            <v>__________________</v>
          </cell>
          <cell r="J1138" t="str">
            <v>__________________</v>
          </cell>
          <cell r="K1138" t="str">
            <v>__________________</v>
          </cell>
          <cell r="L1138" t="str">
            <v>__________________</v>
          </cell>
        </row>
        <row r="1139">
          <cell r="B1139" t="str">
            <v>Total 61202112 - Prestaciones superiores</v>
          </cell>
          <cell r="C1139">
            <v>51891.1</v>
          </cell>
          <cell r="D1139">
            <v>1419.71</v>
          </cell>
          <cell r="F1139">
            <v>53310.81</v>
          </cell>
          <cell r="H1139" t="str">
            <v>Total 61202112 - Prestaciones superiores</v>
          </cell>
          <cell r="I1139">
            <v>53310.81</v>
          </cell>
          <cell r="J1139">
            <v>612.11</v>
          </cell>
          <cell r="L1139">
            <v>53922.92</v>
          </cell>
        </row>
        <row r="1141">
          <cell r="B1141" t="str">
            <v>61202113 - Herramientas</v>
          </cell>
          <cell r="H1141" t="str">
            <v>61202113 - Herramientas</v>
          </cell>
        </row>
        <row r="1143">
          <cell r="B1143" t="str">
            <v>61202013 - Gasolina servicio</v>
          </cell>
          <cell r="C1143">
            <v>6234.08</v>
          </cell>
          <cell r="F1143">
            <v>6234.08</v>
          </cell>
          <cell r="H1143" t="str">
            <v>61202013 - Gasolina servicio</v>
          </cell>
          <cell r="I1143">
            <v>6234.08</v>
          </cell>
          <cell r="L1143">
            <v>6234.08</v>
          </cell>
        </row>
        <row r="1144">
          <cell r="B1144" t="str">
            <v>61202014 - Telefono servicio</v>
          </cell>
          <cell r="C1144">
            <v>6813.84</v>
          </cell>
          <cell r="D1144">
            <v>929.31</v>
          </cell>
          <cell r="F1144">
            <v>7743.15</v>
          </cell>
          <cell r="H1144" t="str">
            <v>61202014 - Telefono servicio</v>
          </cell>
          <cell r="I1144">
            <v>7743.15</v>
          </cell>
          <cell r="J1144">
            <v>756.9</v>
          </cell>
          <cell r="L1144">
            <v>8500.0499999999993</v>
          </cell>
        </row>
        <row r="1145">
          <cell r="B1145" t="str">
            <v>61202015 - Uniformes servicio</v>
          </cell>
          <cell r="C1145">
            <v>3075</v>
          </cell>
          <cell r="F1145">
            <v>3075</v>
          </cell>
          <cell r="H1145" t="str">
            <v>61202015 - Uniformes servicio</v>
          </cell>
          <cell r="I1145">
            <v>3075</v>
          </cell>
          <cell r="L1145">
            <v>3075</v>
          </cell>
        </row>
        <row r="1146">
          <cell r="C1146" t="str">
            <v>__________________</v>
          </cell>
          <cell r="D1146" t="str">
            <v>__________________</v>
          </cell>
          <cell r="E1146" t="str">
            <v>__________________</v>
          </cell>
          <cell r="F1146" t="str">
            <v>__________________</v>
          </cell>
          <cell r="I1146" t="str">
            <v>__________________</v>
          </cell>
          <cell r="J1146" t="str">
            <v>__________________</v>
          </cell>
          <cell r="K1146" t="str">
            <v>__________________</v>
          </cell>
          <cell r="L1146" t="str">
            <v>__________________</v>
          </cell>
        </row>
        <row r="1147">
          <cell r="B1147" t="str">
            <v>Total 61202113 - Herramientas</v>
          </cell>
          <cell r="C1147">
            <v>16122.92</v>
          </cell>
          <cell r="D1147">
            <v>929.31</v>
          </cell>
          <cell r="F1147">
            <v>17052.23</v>
          </cell>
          <cell r="H1147" t="str">
            <v>Total 61202113 - Herramientas</v>
          </cell>
          <cell r="I1147">
            <v>17052.23</v>
          </cell>
          <cell r="J1147">
            <v>756.9</v>
          </cell>
          <cell r="L1147">
            <v>17809.13</v>
          </cell>
        </row>
        <row r="1149">
          <cell r="C1149" t="str">
            <v>__________________</v>
          </cell>
          <cell r="D1149" t="str">
            <v>__________________</v>
          </cell>
          <cell r="E1149" t="str">
            <v>__________________</v>
          </cell>
          <cell r="F1149" t="str">
            <v>__________________</v>
          </cell>
          <cell r="I1149" t="str">
            <v>__________________</v>
          </cell>
          <cell r="J1149" t="str">
            <v>__________________</v>
          </cell>
          <cell r="K1149" t="str">
            <v>__________________</v>
          </cell>
          <cell r="L1149" t="str">
            <v>__________________</v>
          </cell>
        </row>
        <row r="1150">
          <cell r="B1150" t="str">
            <v>Total 61211000 - Personal de servicio</v>
          </cell>
          <cell r="C1150">
            <v>1345149.47</v>
          </cell>
          <cell r="D1150">
            <v>133260.81</v>
          </cell>
          <cell r="F1150">
            <v>1478410.28</v>
          </cell>
          <cell r="H1150" t="str">
            <v>Total 61211000 - Personal de servicio</v>
          </cell>
          <cell r="I1150">
            <v>1478410.28</v>
          </cell>
          <cell r="J1150">
            <v>194659.48</v>
          </cell>
          <cell r="L1150">
            <v>1673069.76</v>
          </cell>
        </row>
        <row r="1152">
          <cell r="B1152" t="str">
            <v>61204100 - Servicio a clientes</v>
          </cell>
          <cell r="H1152" t="str">
            <v>61204100 - Servicio a clientes</v>
          </cell>
        </row>
        <row r="1154">
          <cell r="B1154" t="str">
            <v>61204000 - Departamento de servicio</v>
          </cell>
          <cell r="H1154" t="str">
            <v>61204000 - Departamento de servicio</v>
          </cell>
        </row>
        <row r="1156">
          <cell r="B1156" t="str">
            <v>61204001 - Herramienta</v>
          </cell>
          <cell r="C1156">
            <v>7465.56</v>
          </cell>
          <cell r="F1156">
            <v>7465.56</v>
          </cell>
          <cell r="H1156" t="str">
            <v>61204001 - Herramienta</v>
          </cell>
          <cell r="I1156">
            <v>7465.56</v>
          </cell>
          <cell r="L1156">
            <v>7465.56</v>
          </cell>
        </row>
        <row r="1157">
          <cell r="B1157" t="str">
            <v>61204004 - Consumibles (Pintura, tornillos, etc.)</v>
          </cell>
          <cell r="C1157">
            <v>3872.85</v>
          </cell>
          <cell r="D1157">
            <v>37.93</v>
          </cell>
          <cell r="F1157">
            <v>3910.78</v>
          </cell>
          <cell r="H1157" t="str">
            <v>61204004 - Consumibles (Pintura, tornillos, etc.)</v>
          </cell>
          <cell r="I1157">
            <v>4140.79</v>
          </cell>
          <cell r="L1157">
            <v>4140.79</v>
          </cell>
        </row>
        <row r="1158">
          <cell r="B1158" t="str">
            <v>61204005 - Mobiliario de servicio</v>
          </cell>
          <cell r="C1158">
            <v>16255.69</v>
          </cell>
          <cell r="F1158">
            <v>16255.69</v>
          </cell>
          <cell r="H1158" t="str">
            <v>61204005 - Mobiliario de servicio</v>
          </cell>
          <cell r="I1158">
            <v>16255.69</v>
          </cell>
          <cell r="L1158">
            <v>16255.69</v>
          </cell>
        </row>
        <row r="1159">
          <cell r="C1159" t="str">
            <v>__________________</v>
          </cell>
          <cell r="D1159" t="str">
            <v>__________________</v>
          </cell>
          <cell r="E1159" t="str">
            <v>__________________</v>
          </cell>
          <cell r="F1159" t="str">
            <v>__________________</v>
          </cell>
          <cell r="I1159" t="str">
            <v>__________________</v>
          </cell>
          <cell r="J1159" t="str">
            <v>__________________</v>
          </cell>
          <cell r="K1159" t="str">
            <v>__________________</v>
          </cell>
          <cell r="L1159" t="str">
            <v>__________________</v>
          </cell>
        </row>
        <row r="1160">
          <cell r="B1160" t="str">
            <v>Total 61204000 - Departamento de servicio</v>
          </cell>
          <cell r="C1160">
            <v>27594.1</v>
          </cell>
          <cell r="D1160">
            <v>37.93</v>
          </cell>
          <cell r="F1160">
            <v>27632.03</v>
          </cell>
          <cell r="H1160" t="str">
            <v>Total 61204000 - Departamento de servicio</v>
          </cell>
          <cell r="I1160">
            <v>27862.04</v>
          </cell>
          <cell r="L1160">
            <v>27862.04</v>
          </cell>
        </row>
        <row r="1162">
          <cell r="C1162" t="str">
            <v>__________________</v>
          </cell>
          <cell r="D1162" t="str">
            <v>__________________</v>
          </cell>
          <cell r="E1162" t="str">
            <v>__________________</v>
          </cell>
          <cell r="F1162" t="str">
            <v>__________________</v>
          </cell>
          <cell r="I1162" t="str">
            <v>__________________</v>
          </cell>
          <cell r="J1162" t="str">
            <v>__________________</v>
          </cell>
          <cell r="K1162" t="str">
            <v>__________________</v>
          </cell>
          <cell r="L1162" t="str">
            <v>__________________</v>
          </cell>
        </row>
        <row r="1163">
          <cell r="B1163" t="str">
            <v>Total 61204100 - Servicio a clientes</v>
          </cell>
          <cell r="C1163">
            <v>27594.1</v>
          </cell>
          <cell r="D1163">
            <v>37.93</v>
          </cell>
          <cell r="F1163">
            <v>27632.03</v>
          </cell>
          <cell r="H1163" t="str">
            <v>Total 61204100 - Servicio a clientes</v>
          </cell>
          <cell r="I1163">
            <v>27862.04</v>
          </cell>
          <cell r="L1163">
            <v>27862.04</v>
          </cell>
        </row>
        <row r="1165">
          <cell r="C1165" t="str">
            <v>__________________</v>
          </cell>
          <cell r="D1165" t="str">
            <v>__________________</v>
          </cell>
          <cell r="E1165" t="str">
            <v>__________________</v>
          </cell>
          <cell r="F1165" t="str">
            <v>__________________</v>
          </cell>
          <cell r="I1165" t="str">
            <v>__________________</v>
          </cell>
          <cell r="J1165" t="str">
            <v>__________________</v>
          </cell>
          <cell r="K1165" t="str">
            <v>__________________</v>
          </cell>
          <cell r="L1165" t="str">
            <v>__________________</v>
          </cell>
        </row>
        <row r="1166">
          <cell r="B1166" t="str">
            <v>Total 61202000 - Servicio</v>
          </cell>
          <cell r="C1166">
            <v>1372743.57</v>
          </cell>
          <cell r="D1166">
            <v>133298.74</v>
          </cell>
          <cell r="F1166">
            <v>1506042.31</v>
          </cell>
          <cell r="H1166" t="str">
            <v>Total 61202000 - Servicio</v>
          </cell>
          <cell r="I1166">
            <v>1506272.32</v>
          </cell>
          <cell r="J1166">
            <v>194659.48</v>
          </cell>
          <cell r="L1166">
            <v>1700931.8</v>
          </cell>
        </row>
        <row r="1168">
          <cell r="B1168" t="str">
            <v>61900000 - CUENTA INACTIVA Nuevos proyectos</v>
          </cell>
          <cell r="H1168" t="str">
            <v>61900000 - CUENTA INACTIVA Nuevos proyectos</v>
          </cell>
        </row>
        <row r="1170">
          <cell r="B1170" t="str">
            <v>61901000 - CUENTA INACTIVA Gastos de inicio</v>
          </cell>
          <cell r="H1170" t="str">
            <v>61901000 - CUENTA INACTIVA Gastos de inicio</v>
          </cell>
        </row>
        <row r="1171">
          <cell r="B1171" t="str">
            <v>61102000 - CUENTA INACTIVA GASTOS DE MARKETING Diseño Gráfico</v>
          </cell>
          <cell r="H1171" t="str">
            <v>61102000 - CUENTA INACTIVA GASTOS DE MARKETING Diseño Gráfico</v>
          </cell>
        </row>
        <row r="1173">
          <cell r="B1173" t="str">
            <v>61102001 - CUENTA INACTIVA GASTOS DE MARKETING Diseño Gráfico - d&amp;b audiotechnik</v>
          </cell>
          <cell r="H1173" t="str">
            <v>61102001 - CUENTA INACTIVA GASTOS DE MARKETING Diseño Gráfico - d&amp;b audiotechnik</v>
          </cell>
        </row>
        <row r="1174">
          <cell r="B1174" t="str">
            <v>61102002 - CUENTA INACTIVA GASTOS DE MARKETING Diseño Gráfico - HTA</v>
          </cell>
          <cell r="H1174" t="str">
            <v>61102002 - CUENTA INACTIVA GASTOS DE MARKETING Diseño Gráfico - HTA</v>
          </cell>
        </row>
        <row r="1175">
          <cell r="B1175" t="str">
            <v>61102003 - CUENTA INACTIVA GASTOS DE MARKETING  Diseño Gráfico - DiGiCo</v>
          </cell>
          <cell r="H1175" t="str">
            <v>61102003 - CUENTA INACTIVA GASTOS DE MARKETING  Diseño Gráfico - DiGiCo</v>
          </cell>
        </row>
        <row r="1176">
          <cell r="B1176" t="str">
            <v>61106002 - CUENTA INACTIVA GASTOS DE MARKETING Gastos Varios - Demos y Seminarios</v>
          </cell>
          <cell r="H1176" t="str">
            <v>61106002 - CUENTA INACTIVA GASTOS DE MARKETING Gastos Varios - Demos y Seminarios</v>
          </cell>
        </row>
        <row r="1177">
          <cell r="B1177" t="str">
            <v>61101003 - CUENTA INACTIVA GASTOS DE MARKETING  Publicidad en Web</v>
          </cell>
          <cell r="H1177" t="str">
            <v>61101003 - CUENTA INACTIVA GASTOS DE MARKETING  Publicidad en Web</v>
          </cell>
        </row>
        <row r="1178">
          <cell r="C1178" t="str">
            <v>__________________</v>
          </cell>
          <cell r="D1178" t="str">
            <v>__________________</v>
          </cell>
          <cell r="E1178" t="str">
            <v>__________________</v>
          </cell>
          <cell r="F1178" t="str">
            <v>__________________</v>
          </cell>
          <cell r="I1178" t="str">
            <v>__________________</v>
          </cell>
          <cell r="J1178" t="str">
            <v>__________________</v>
          </cell>
          <cell r="K1178" t="str">
            <v>__________________</v>
          </cell>
          <cell r="L1178" t="str">
            <v>__________________</v>
          </cell>
        </row>
        <row r="1179">
          <cell r="B1179" t="str">
            <v>Total 61102000 - CUENTA INACTIVA GASTOS DE MARKETING Diseño Gráfico</v>
          </cell>
          <cell r="H1179" t="str">
            <v>Total 61102000 - CUENTA INACTIVA GASTOS DE MARKETING Diseño Gráfico</v>
          </cell>
        </row>
        <row r="1180">
          <cell r="C1180" t="str">
            <v>__________________</v>
          </cell>
          <cell r="D1180" t="str">
            <v>__________________</v>
          </cell>
          <cell r="E1180" t="str">
            <v>__________________</v>
          </cell>
          <cell r="F1180" t="str">
            <v>__________________</v>
          </cell>
          <cell r="I1180" t="str">
            <v>__________________</v>
          </cell>
          <cell r="J1180" t="str">
            <v>__________________</v>
          </cell>
          <cell r="K1180" t="str">
            <v>__________________</v>
          </cell>
          <cell r="L1180" t="str">
            <v>__________________</v>
          </cell>
        </row>
        <row r="1181">
          <cell r="B1181" t="str">
            <v>Total 61900000 - CUENTA INACTIVA Nuevos proyectos</v>
          </cell>
          <cell r="H1181" t="str">
            <v>Total 61900000 - CUENTA INACTIVA Nuevos proyectos</v>
          </cell>
        </row>
        <row r="1182">
          <cell r="C1182" t="str">
            <v>__________________</v>
          </cell>
          <cell r="D1182" t="str">
            <v>__________________</v>
          </cell>
          <cell r="E1182" t="str">
            <v>__________________</v>
          </cell>
          <cell r="F1182" t="str">
            <v>__________________</v>
          </cell>
          <cell r="I1182" t="str">
            <v>__________________</v>
          </cell>
          <cell r="J1182" t="str">
            <v>__________________</v>
          </cell>
          <cell r="K1182" t="str">
            <v>__________________</v>
          </cell>
          <cell r="L1182" t="str">
            <v>__________________</v>
          </cell>
        </row>
        <row r="1183">
          <cell r="B1183" t="str">
            <v>Total Gastos</v>
          </cell>
          <cell r="C1183">
            <v>38332858.579999998</v>
          </cell>
          <cell r="D1183">
            <v>3005647.16</v>
          </cell>
          <cell r="F1183">
            <v>41338505.740000002</v>
          </cell>
          <cell r="H1183" t="str">
            <v>Total Gastos</v>
          </cell>
          <cell r="I1183">
            <v>41543818.289999999</v>
          </cell>
          <cell r="J1183">
            <v>2907471.97</v>
          </cell>
          <cell r="L1183">
            <v>44451290.259999998</v>
          </cell>
        </row>
        <row r="1185">
          <cell r="B1185" t="str">
            <v>Financieros</v>
          </cell>
          <cell r="H1185" t="str">
            <v>Financieros</v>
          </cell>
        </row>
        <row r="1187">
          <cell r="B1187" t="str">
            <v>71000000 - Ingresos y Gastos Financieros</v>
          </cell>
          <cell r="H1187" t="str">
            <v>71000000 - Ingresos y Gastos Financieros</v>
          </cell>
        </row>
        <row r="1189">
          <cell r="B1189" t="str">
            <v>71100000 - Descuentos e Intereses</v>
          </cell>
          <cell r="H1189" t="str">
            <v>71100000 - Descuentos e Intereses</v>
          </cell>
        </row>
        <row r="1191">
          <cell r="B1191" t="str">
            <v>71130000 - Intereses pagados</v>
          </cell>
          <cell r="C1191">
            <v>525885.06000000006</v>
          </cell>
          <cell r="D1191">
            <v>23712.45</v>
          </cell>
          <cell r="F1191">
            <v>549597.51</v>
          </cell>
          <cell r="H1191" t="str">
            <v>71130000 - Intereses pagados</v>
          </cell>
          <cell r="I1191">
            <v>549597.51</v>
          </cell>
          <cell r="J1191">
            <v>365006.86</v>
          </cell>
          <cell r="L1191">
            <v>914604.37</v>
          </cell>
        </row>
        <row r="1192">
          <cell r="B1192" t="str">
            <v>71140000 - Intereses ganados</v>
          </cell>
          <cell r="C1192">
            <v>-98852.6</v>
          </cell>
          <cell r="F1192">
            <v>-98852.6</v>
          </cell>
          <cell r="H1192" t="str">
            <v>71140000 - Intereses ganados</v>
          </cell>
          <cell r="I1192">
            <v>-98852.6</v>
          </cell>
          <cell r="L1192">
            <v>-98852.6</v>
          </cell>
        </row>
        <row r="1193">
          <cell r="B1193" t="str">
            <v>71150000 - Comisiones bancarias</v>
          </cell>
          <cell r="C1193">
            <v>359895.11</v>
          </cell>
          <cell r="D1193">
            <v>19969.3</v>
          </cell>
          <cell r="F1193">
            <v>379864.41</v>
          </cell>
          <cell r="H1193" t="str">
            <v>71150000 - Comisiones bancarias</v>
          </cell>
          <cell r="I1193">
            <v>428111.83</v>
          </cell>
          <cell r="J1193">
            <v>47368.84</v>
          </cell>
          <cell r="L1193">
            <v>475480.67</v>
          </cell>
        </row>
        <row r="1194">
          <cell r="B1194" t="str">
            <v>71160000 - Redondeo de ingresos y gastos financieros</v>
          </cell>
          <cell r="C1194">
            <v>312.55</v>
          </cell>
          <cell r="D1194">
            <v>0.12</v>
          </cell>
          <cell r="E1194">
            <v>1.0900000000000001</v>
          </cell>
          <cell r="F1194">
            <v>311.58</v>
          </cell>
          <cell r="H1194" t="str">
            <v>71160000 - Redondeo de ingresos y gastos financieros</v>
          </cell>
          <cell r="I1194">
            <v>311.58999999999997</v>
          </cell>
          <cell r="J1194">
            <v>0.03</v>
          </cell>
          <cell r="K1194">
            <v>17.12</v>
          </cell>
          <cell r="L1194">
            <v>294.5</v>
          </cell>
        </row>
        <row r="1195">
          <cell r="B1195" t="str">
            <v>71170000 - Diferencias de reconciliación</v>
          </cell>
          <cell r="C1195">
            <v>-4149.25</v>
          </cell>
          <cell r="F1195">
            <v>-4149.25</v>
          </cell>
          <cell r="H1195" t="str">
            <v>71170000 - Diferencias de reconciliación</v>
          </cell>
          <cell r="I1195">
            <v>-4149.25</v>
          </cell>
          <cell r="L1195">
            <v>-4149.25</v>
          </cell>
        </row>
        <row r="1196">
          <cell r="C1196" t="str">
            <v>__________________</v>
          </cell>
          <cell r="D1196" t="str">
            <v>__________________</v>
          </cell>
          <cell r="E1196" t="str">
            <v>__________________</v>
          </cell>
          <cell r="F1196" t="str">
            <v>__________________</v>
          </cell>
          <cell r="I1196" t="str">
            <v>__________________</v>
          </cell>
          <cell r="J1196" t="str">
            <v>__________________</v>
          </cell>
          <cell r="K1196" t="str">
            <v>__________________</v>
          </cell>
          <cell r="L1196" t="str">
            <v>__________________</v>
          </cell>
        </row>
        <row r="1197">
          <cell r="B1197" t="str">
            <v>Total 71100000 - Descuentos e Intereses</v>
          </cell>
          <cell r="C1197">
            <v>783090.87</v>
          </cell>
          <cell r="D1197">
            <v>43681.87</v>
          </cell>
          <cell r="E1197">
            <v>1.0900000000000001</v>
          </cell>
          <cell r="F1197">
            <v>826771.65</v>
          </cell>
          <cell r="H1197" t="str">
            <v>Total 71100000 - Descuentos e Intereses</v>
          </cell>
          <cell r="I1197">
            <v>875019.08</v>
          </cell>
          <cell r="J1197">
            <v>412375.73</v>
          </cell>
          <cell r="K1197">
            <v>17.12</v>
          </cell>
          <cell r="L1197">
            <v>1287377.69</v>
          </cell>
        </row>
        <row r="1199">
          <cell r="C1199" t="str">
            <v>__________________</v>
          </cell>
          <cell r="D1199" t="str">
            <v>__________________</v>
          </cell>
          <cell r="E1199" t="str">
            <v>__________________</v>
          </cell>
          <cell r="F1199" t="str">
            <v>__________________</v>
          </cell>
          <cell r="I1199" t="str">
            <v>__________________</v>
          </cell>
          <cell r="J1199" t="str">
            <v>__________________</v>
          </cell>
          <cell r="K1199" t="str">
            <v>__________________</v>
          </cell>
          <cell r="L1199" t="str">
            <v>__________________</v>
          </cell>
        </row>
        <row r="1200">
          <cell r="B1200" t="str">
            <v>Total 71000000 - Ingresos y Gastos Financieros</v>
          </cell>
          <cell r="C1200">
            <v>783090.87</v>
          </cell>
          <cell r="D1200">
            <v>43681.87</v>
          </cell>
          <cell r="E1200">
            <v>1.0900000000000001</v>
          </cell>
          <cell r="F1200">
            <v>826771.65</v>
          </cell>
          <cell r="H1200" t="str">
            <v>Total 71000000 - Ingresos y Gastos Financieros</v>
          </cell>
          <cell r="I1200">
            <v>875019.08</v>
          </cell>
          <cell r="J1200">
            <v>412375.73</v>
          </cell>
          <cell r="K1200">
            <v>17.12</v>
          </cell>
          <cell r="L1200">
            <v>1287377.69</v>
          </cell>
        </row>
        <row r="1202">
          <cell r="B1202" t="str">
            <v>72000000 - Diferencia cambiaria</v>
          </cell>
          <cell r="H1202" t="str">
            <v>72000000 - Diferencia cambiaria</v>
          </cell>
        </row>
        <row r="1204">
          <cell r="B1204" t="str">
            <v>72100000 - Diferencia cambiaria</v>
          </cell>
          <cell r="H1204" t="str">
            <v>72100000 - Diferencia cambiaria</v>
          </cell>
        </row>
        <row r="1206">
          <cell r="B1206" t="str">
            <v>72110000 - Ganancias y pérdidas cambiarias en inventario</v>
          </cell>
          <cell r="H1206" t="str">
            <v>72110000 - Ganancias y pérdidas cambiarias en inventario</v>
          </cell>
        </row>
        <row r="1207">
          <cell r="B1207" t="str">
            <v>72120000 - Pérdida cambiaria</v>
          </cell>
          <cell r="C1207">
            <v>1792860.42</v>
          </cell>
          <cell r="D1207">
            <v>7006.16</v>
          </cell>
          <cell r="F1207">
            <v>1799866.58</v>
          </cell>
          <cell r="H1207" t="str">
            <v>72120000 - Pérdida cambiaria</v>
          </cell>
          <cell r="I1207">
            <v>1799866.58</v>
          </cell>
          <cell r="J1207">
            <v>-1236.21</v>
          </cell>
          <cell r="L1207">
            <v>1798630.37</v>
          </cell>
        </row>
        <row r="1208">
          <cell r="B1208" t="str">
            <v>72130000 - Ganancia cambiaria</v>
          </cell>
          <cell r="C1208">
            <v>-1494826.85</v>
          </cell>
          <cell r="E1208">
            <v>151825.13</v>
          </cell>
          <cell r="F1208">
            <v>-1646651.98</v>
          </cell>
          <cell r="H1208" t="str">
            <v>72130000 - Ganancia cambiaria</v>
          </cell>
          <cell r="I1208">
            <v>-1646651.98</v>
          </cell>
          <cell r="K1208">
            <v>-6881.96</v>
          </cell>
          <cell r="L1208">
            <v>-1639770.02</v>
          </cell>
        </row>
        <row r="1209">
          <cell r="B1209" t="str">
            <v>72140000 - Pérdida cambiaria NO realizada</v>
          </cell>
          <cell r="H1209" t="str">
            <v>72140000 - Pérdida cambiaria NO realizada</v>
          </cell>
        </row>
        <row r="1210">
          <cell r="B1210" t="str">
            <v>72150000 - Ganancia cambiaria NO realizada</v>
          </cell>
          <cell r="H1210" t="str">
            <v>72150000 - Ganancia cambiaria NO realizada</v>
          </cell>
        </row>
        <row r="1211">
          <cell r="C1211" t="str">
            <v>__________________</v>
          </cell>
          <cell r="D1211" t="str">
            <v>__________________</v>
          </cell>
          <cell r="E1211" t="str">
            <v>__________________</v>
          </cell>
          <cell r="F1211" t="str">
            <v>__________________</v>
          </cell>
          <cell r="I1211" t="str">
            <v>__________________</v>
          </cell>
          <cell r="J1211" t="str">
            <v>__________________</v>
          </cell>
          <cell r="K1211" t="str">
            <v>__________________</v>
          </cell>
          <cell r="L1211" t="str">
            <v>__________________</v>
          </cell>
        </row>
        <row r="1212">
          <cell r="B1212" t="str">
            <v>Total 72100000 - Diferencia cambiaria</v>
          </cell>
          <cell r="C1212">
            <v>298033.57</v>
          </cell>
          <cell r="D1212">
            <v>7006.16</v>
          </cell>
          <cell r="E1212">
            <v>151825.13</v>
          </cell>
          <cell r="F1212">
            <v>153214.6</v>
          </cell>
          <cell r="H1212" t="str">
            <v>Total 72100000 - Diferencia cambiaria</v>
          </cell>
          <cell r="I1212">
            <v>153214.6</v>
          </cell>
          <cell r="J1212">
            <v>-1236.21</v>
          </cell>
          <cell r="K1212">
            <v>-6881.96</v>
          </cell>
          <cell r="L1212">
            <v>158860.35</v>
          </cell>
        </row>
        <row r="1214">
          <cell r="C1214" t="str">
            <v>__________________</v>
          </cell>
          <cell r="D1214" t="str">
            <v>__________________</v>
          </cell>
          <cell r="E1214" t="str">
            <v>__________________</v>
          </cell>
          <cell r="F1214" t="str">
            <v>__________________</v>
          </cell>
          <cell r="I1214" t="str">
            <v>__________________</v>
          </cell>
          <cell r="J1214" t="str">
            <v>__________________</v>
          </cell>
          <cell r="K1214" t="str">
            <v>__________________</v>
          </cell>
          <cell r="L1214" t="str">
            <v>__________________</v>
          </cell>
        </row>
        <row r="1215">
          <cell r="B1215" t="str">
            <v>Total 72000000 - Diferencia cambiaria</v>
          </cell>
          <cell r="C1215">
            <v>298033.57</v>
          </cell>
          <cell r="D1215">
            <v>7006.16</v>
          </cell>
          <cell r="E1215">
            <v>151825.13</v>
          </cell>
          <cell r="F1215">
            <v>153214.6</v>
          </cell>
          <cell r="H1215" t="str">
            <v>Total 72000000 - Diferencia cambiaria</v>
          </cell>
          <cell r="I1215">
            <v>153214.6</v>
          </cell>
          <cell r="J1215">
            <v>-1236.21</v>
          </cell>
          <cell r="K1215">
            <v>-6881.96</v>
          </cell>
          <cell r="L1215">
            <v>158860.35</v>
          </cell>
        </row>
        <row r="1217">
          <cell r="B1217" t="str">
            <v>73000000 - Otros gastos financieros</v>
          </cell>
          <cell r="H1217" t="str">
            <v>73000000 - Otros gastos financieros</v>
          </cell>
        </row>
        <row r="1219">
          <cell r="B1219" t="str">
            <v>73100000 - Otros gastos financieros</v>
          </cell>
          <cell r="H1219" t="str">
            <v>73100000 - Otros gastos financieros</v>
          </cell>
        </row>
        <row r="1221">
          <cell r="B1221" t="str">
            <v>73110000 - Redondeo de cobranza</v>
          </cell>
          <cell r="H1221" t="str">
            <v>73110000 - Redondeo de cobranza</v>
          </cell>
        </row>
        <row r="1222">
          <cell r="B1222" t="str">
            <v>73120000 - Redondeo de pagos efectuados</v>
          </cell>
          <cell r="H1222" t="str">
            <v>73120000 - Redondeo de pagos efectuados</v>
          </cell>
        </row>
        <row r="1223">
          <cell r="B1223" t="str">
            <v>73130000 - Otros gastos financieros</v>
          </cell>
          <cell r="H1223" t="str">
            <v>73130000 - Otros gastos financieros</v>
          </cell>
        </row>
        <row r="1224">
          <cell r="B1224" t="str">
            <v>73140000 - Otros ingresos financierios</v>
          </cell>
          <cell r="C1224">
            <v>-8684.42</v>
          </cell>
          <cell r="F1224">
            <v>-8684.42</v>
          </cell>
          <cell r="H1224" t="str">
            <v>73140000 - Otros ingresos financierios</v>
          </cell>
          <cell r="I1224">
            <v>-8684.42</v>
          </cell>
          <cell r="L1224">
            <v>-8684.42</v>
          </cell>
        </row>
        <row r="1225">
          <cell r="C1225" t="str">
            <v>__________________</v>
          </cell>
          <cell r="D1225" t="str">
            <v>__________________</v>
          </cell>
          <cell r="E1225" t="str">
            <v>__________________</v>
          </cell>
          <cell r="F1225" t="str">
            <v>__________________</v>
          </cell>
          <cell r="I1225" t="str">
            <v>__________________</v>
          </cell>
          <cell r="J1225" t="str">
            <v>__________________</v>
          </cell>
          <cell r="K1225" t="str">
            <v>__________________</v>
          </cell>
          <cell r="L1225" t="str">
            <v>__________________</v>
          </cell>
        </row>
        <row r="1226">
          <cell r="B1226" t="str">
            <v>Total 73100000 - Otros gastos financieros</v>
          </cell>
          <cell r="C1226">
            <v>-8684.42</v>
          </cell>
          <cell r="F1226">
            <v>-8684.42</v>
          </cell>
          <cell r="H1226" t="str">
            <v>Total 73100000 - Otros gastos financieros</v>
          </cell>
          <cell r="I1226">
            <v>-8684.42</v>
          </cell>
          <cell r="L1226">
            <v>-8684.42</v>
          </cell>
        </row>
        <row r="1227">
          <cell r="C1227" t="str">
            <v>__________________</v>
          </cell>
          <cell r="D1227" t="str">
            <v>__________________</v>
          </cell>
          <cell r="E1227" t="str">
            <v>__________________</v>
          </cell>
          <cell r="F1227" t="str">
            <v>__________________</v>
          </cell>
          <cell r="I1227" t="str">
            <v>__________________</v>
          </cell>
          <cell r="J1227" t="str">
            <v>__________________</v>
          </cell>
          <cell r="K1227" t="str">
            <v>__________________</v>
          </cell>
          <cell r="L1227" t="str">
            <v>__________________</v>
          </cell>
        </row>
        <row r="1228">
          <cell r="B1228" t="str">
            <v>Total 73000000 - Otros gastos financieros</v>
          </cell>
          <cell r="C1228">
            <v>-8684.42</v>
          </cell>
          <cell r="F1228">
            <v>-8684.42</v>
          </cell>
          <cell r="H1228" t="str">
            <v>Total 73000000 - Otros gastos financieros</v>
          </cell>
          <cell r="I1228">
            <v>-8684.42</v>
          </cell>
          <cell r="L1228">
            <v>-8684.42</v>
          </cell>
        </row>
        <row r="1229">
          <cell r="C1229" t="str">
            <v>__________________</v>
          </cell>
          <cell r="D1229" t="str">
            <v>__________________</v>
          </cell>
          <cell r="E1229" t="str">
            <v>__________________</v>
          </cell>
          <cell r="F1229" t="str">
            <v>__________________</v>
          </cell>
          <cell r="I1229" t="str">
            <v>__________________</v>
          </cell>
          <cell r="J1229" t="str">
            <v>__________________</v>
          </cell>
          <cell r="K1229" t="str">
            <v>__________________</v>
          </cell>
          <cell r="L1229" t="str">
            <v>__________________</v>
          </cell>
        </row>
        <row r="1230">
          <cell r="B1230" t="str">
            <v>Total Financieros</v>
          </cell>
          <cell r="C1230">
            <v>1072440.02</v>
          </cell>
          <cell r="D1230">
            <v>50688.03</v>
          </cell>
          <cell r="E1230">
            <v>151826.22</v>
          </cell>
          <cell r="F1230">
            <v>971301.83</v>
          </cell>
          <cell r="H1230" t="str">
            <v>Total Financieros</v>
          </cell>
          <cell r="I1230">
            <v>1019549.26</v>
          </cell>
          <cell r="J1230">
            <v>411139.52</v>
          </cell>
          <cell r="K1230">
            <v>-6864.84</v>
          </cell>
          <cell r="L1230">
            <v>1437553.62</v>
          </cell>
        </row>
        <row r="1232">
          <cell r="B1232" t="str">
            <v>Otros Ingresos y Egresos</v>
          </cell>
          <cell r="H1232" t="str">
            <v>Otros Ingresos y Egresos</v>
          </cell>
        </row>
        <row r="1234">
          <cell r="B1234" t="str">
            <v>81000000 - Otros Ingresos y Gastos</v>
          </cell>
          <cell r="H1234" t="str">
            <v>81000000 - Otros Ingresos y Gastos</v>
          </cell>
        </row>
        <row r="1236">
          <cell r="B1236" t="str">
            <v>81100000 - Baja de activo fijo</v>
          </cell>
          <cell r="H1236" t="str">
            <v>81100000 - Baja de activo fijo</v>
          </cell>
        </row>
        <row r="1238">
          <cell r="B1238" t="str">
            <v>81110000 - Ganancias y pérdidas AF</v>
          </cell>
          <cell r="H1238" t="str">
            <v>81110000 - Ganancias y pérdidas AF</v>
          </cell>
        </row>
        <row r="1239">
          <cell r="C1239" t="str">
            <v>__________________</v>
          </cell>
          <cell r="D1239" t="str">
            <v>__________________</v>
          </cell>
          <cell r="E1239" t="str">
            <v>__________________</v>
          </cell>
          <cell r="F1239" t="str">
            <v>__________________</v>
          </cell>
          <cell r="I1239" t="str">
            <v>__________________</v>
          </cell>
          <cell r="J1239" t="str">
            <v>__________________</v>
          </cell>
          <cell r="K1239" t="str">
            <v>__________________</v>
          </cell>
          <cell r="L1239" t="str">
            <v>__________________</v>
          </cell>
        </row>
        <row r="1240">
          <cell r="B1240" t="str">
            <v>Total 81100000 - Baja de activo fijo</v>
          </cell>
          <cell r="H1240" t="str">
            <v>Total 81100000 - Baja de activo fijo</v>
          </cell>
        </row>
        <row r="1242">
          <cell r="B1242" t="str">
            <v>81200000 - Ingresos y gastos extraordinarios</v>
          </cell>
          <cell r="H1242" t="str">
            <v>81200000 - Ingresos y gastos extraordinarios</v>
          </cell>
        </row>
        <row r="1244">
          <cell r="B1244" t="str">
            <v>81210000 - Ingresos y gastos extraordinarios</v>
          </cell>
          <cell r="C1244">
            <v>-1148395.7</v>
          </cell>
          <cell r="F1244">
            <v>-1148395.7</v>
          </cell>
          <cell r="H1244" t="str">
            <v>81210000 - Ingresos y gastos extraordinarios</v>
          </cell>
          <cell r="I1244">
            <v>-1148395.7</v>
          </cell>
          <cell r="L1244">
            <v>-1148395.7</v>
          </cell>
        </row>
        <row r="1245">
          <cell r="B1245" t="str">
            <v>81220000 - Mermas y robos</v>
          </cell>
          <cell r="C1245">
            <v>1222692.76</v>
          </cell>
          <cell r="E1245">
            <v>1509419.61</v>
          </cell>
          <cell r="F1245">
            <v>-286726.84999999998</v>
          </cell>
          <cell r="H1245" t="str">
            <v>81220000 - Mermas y robos</v>
          </cell>
          <cell r="I1245">
            <v>-286726.84999999998</v>
          </cell>
          <cell r="K1245">
            <v>88353.32</v>
          </cell>
          <cell r="L1245">
            <v>-375080.17</v>
          </cell>
        </row>
        <row r="1246">
          <cell r="C1246" t="str">
            <v>__________________</v>
          </cell>
          <cell r="D1246" t="str">
            <v>__________________</v>
          </cell>
          <cell r="E1246" t="str">
            <v>__________________</v>
          </cell>
          <cell r="F1246" t="str">
            <v>__________________</v>
          </cell>
          <cell r="I1246" t="str">
            <v>__________________</v>
          </cell>
          <cell r="J1246" t="str">
            <v>__________________</v>
          </cell>
          <cell r="K1246" t="str">
            <v>__________________</v>
          </cell>
          <cell r="L1246" t="str">
            <v>__________________</v>
          </cell>
        </row>
        <row r="1247">
          <cell r="B1247" t="str">
            <v>Total 81200000 - Ingresos y gastos extraordinarios</v>
          </cell>
          <cell r="C1247">
            <v>74297.06</v>
          </cell>
          <cell r="E1247">
            <v>1509419.61</v>
          </cell>
          <cell r="F1247">
            <v>-1435122.55</v>
          </cell>
          <cell r="H1247" t="str">
            <v>Total 81200000 - Ingresos y gastos extraordinarios</v>
          </cell>
          <cell r="I1247">
            <v>-1435122.55</v>
          </cell>
          <cell r="K1247">
            <v>88353.32</v>
          </cell>
          <cell r="L1247">
            <v>-1523475.87</v>
          </cell>
        </row>
        <row r="1249">
          <cell r="B1249" t="str">
            <v>81300000 - Reexpresión de la inflación</v>
          </cell>
          <cell r="H1249" t="str">
            <v>81300000 - Reexpresión de la inflación</v>
          </cell>
        </row>
        <row r="1251">
          <cell r="B1251" t="str">
            <v>89000000 - Saldo Inicial</v>
          </cell>
          <cell r="H1251" t="str">
            <v>89000000 - Saldo Inicial</v>
          </cell>
        </row>
        <row r="1252">
          <cell r="C1252" t="str">
            <v>__________________</v>
          </cell>
          <cell r="D1252" t="str">
            <v>__________________</v>
          </cell>
          <cell r="E1252" t="str">
            <v>__________________</v>
          </cell>
          <cell r="F1252" t="str">
            <v>__________________</v>
          </cell>
          <cell r="I1252" t="str">
            <v>__________________</v>
          </cell>
          <cell r="J1252" t="str">
            <v>__________________</v>
          </cell>
          <cell r="K1252" t="str">
            <v>__________________</v>
          </cell>
          <cell r="L1252" t="str">
            <v>__________________</v>
          </cell>
        </row>
        <row r="1253">
          <cell r="B1253" t="str">
            <v>Total 81300000 - Reexpresión de la inflación</v>
          </cell>
          <cell r="H1253" t="str">
            <v>Total 81300000 - Reexpresión de la inflación</v>
          </cell>
        </row>
        <row r="1255">
          <cell r="B1255" t="str">
            <v>81400000 - Impuestos a la utilidad</v>
          </cell>
          <cell r="H1255" t="str">
            <v>81400000 - Impuestos a la utilidad</v>
          </cell>
        </row>
        <row r="1257">
          <cell r="B1257" t="str">
            <v>81410000 - ISR del ejercicio</v>
          </cell>
          <cell r="H1257" t="str">
            <v>81410000 - ISR del ejercicio</v>
          </cell>
        </row>
        <row r="1258">
          <cell r="C1258" t="str">
            <v>__________________</v>
          </cell>
          <cell r="D1258" t="str">
            <v>__________________</v>
          </cell>
          <cell r="E1258" t="str">
            <v>__________________</v>
          </cell>
          <cell r="F1258" t="str">
            <v>__________________</v>
          </cell>
          <cell r="I1258" t="str">
            <v>__________________</v>
          </cell>
          <cell r="J1258" t="str">
            <v>__________________</v>
          </cell>
          <cell r="K1258" t="str">
            <v>__________________</v>
          </cell>
          <cell r="L1258" t="str">
            <v>__________________</v>
          </cell>
        </row>
        <row r="1259">
          <cell r="B1259" t="str">
            <v>Total 81400000 - Impuestos a la utilidad</v>
          </cell>
          <cell r="H1259" t="str">
            <v>Total 81400000 - Impuestos a la utilidad</v>
          </cell>
        </row>
        <row r="1261">
          <cell r="C1261" t="str">
            <v>__________________</v>
          </cell>
          <cell r="D1261" t="str">
            <v>__________________</v>
          </cell>
          <cell r="E1261" t="str">
            <v>__________________</v>
          </cell>
          <cell r="F1261" t="str">
            <v>__________________</v>
          </cell>
          <cell r="I1261" t="str">
            <v>__________________</v>
          </cell>
          <cell r="J1261" t="str">
            <v>__________________</v>
          </cell>
          <cell r="K1261" t="str">
            <v>__________________</v>
          </cell>
          <cell r="L1261" t="str">
            <v>__________________</v>
          </cell>
        </row>
        <row r="1262">
          <cell r="B1262" t="str">
            <v>Total 81000000 - Otros Ingresos y Gastos</v>
          </cell>
          <cell r="C1262">
            <v>74297.06</v>
          </cell>
          <cell r="E1262">
            <v>1509419.61</v>
          </cell>
          <cell r="F1262">
            <v>-1435122.55</v>
          </cell>
          <cell r="H1262" t="str">
            <v>Total 81000000 - Otros Ingresos y Gastos</v>
          </cell>
          <cell r="I1262">
            <v>-1435122.55</v>
          </cell>
          <cell r="K1262">
            <v>88353.32</v>
          </cell>
          <cell r="L1262">
            <v>-1523475.87</v>
          </cell>
        </row>
        <row r="1264">
          <cell r="B1264" t="str">
            <v>82000000 - Cuentas de orden</v>
          </cell>
          <cell r="H1264" t="str">
            <v>82000000 - Cuentas de orden</v>
          </cell>
        </row>
        <row r="1266">
          <cell r="B1266" t="str">
            <v>82100000 - Cuentas de orden deudoras</v>
          </cell>
          <cell r="H1266" t="str">
            <v>82100000 - Cuentas de orden deudoras</v>
          </cell>
        </row>
        <row r="1267">
          <cell r="C1267" t="str">
            <v>__________________</v>
          </cell>
          <cell r="D1267" t="str">
            <v>__________________</v>
          </cell>
          <cell r="E1267" t="str">
            <v>__________________</v>
          </cell>
          <cell r="F1267" t="str">
            <v>__________________</v>
          </cell>
          <cell r="I1267" t="str">
            <v>__________________</v>
          </cell>
          <cell r="J1267" t="str">
            <v>__________________</v>
          </cell>
          <cell r="K1267" t="str">
            <v>__________________</v>
          </cell>
          <cell r="L1267" t="str">
            <v>__________________</v>
          </cell>
        </row>
        <row r="1268">
          <cell r="B1268" t="str">
            <v>Total 82100000 - Cuentas de orden deudoras</v>
          </cell>
          <cell r="H1268" t="str">
            <v>Total 82100000 - Cuentas de orden deudoras</v>
          </cell>
        </row>
        <row r="1270">
          <cell r="B1270" t="str">
            <v>80200000 - Cuentas de orden acreedoras</v>
          </cell>
          <cell r="H1270" t="str">
            <v>80200000 - Cuentas de orden acreedoras</v>
          </cell>
        </row>
        <row r="1271">
          <cell r="C1271" t="str">
            <v>__________________</v>
          </cell>
          <cell r="D1271" t="str">
            <v>__________________</v>
          </cell>
          <cell r="E1271" t="str">
            <v>__________________</v>
          </cell>
          <cell r="F1271" t="str">
            <v>__________________</v>
          </cell>
          <cell r="I1271" t="str">
            <v>__________________</v>
          </cell>
          <cell r="J1271" t="str">
            <v>__________________</v>
          </cell>
          <cell r="K1271" t="str">
            <v>__________________</v>
          </cell>
          <cell r="L1271" t="str">
            <v>__________________</v>
          </cell>
        </row>
        <row r="1272">
          <cell r="B1272" t="str">
            <v>Total 80200000 - Cuentas de orden acreedoras</v>
          </cell>
          <cell r="H1272" t="str">
            <v>Total 80200000 - Cuentas de orden acreedoras</v>
          </cell>
        </row>
        <row r="1273">
          <cell r="C1273" t="str">
            <v>__________________</v>
          </cell>
          <cell r="D1273" t="str">
            <v>__________________</v>
          </cell>
          <cell r="E1273" t="str">
            <v>__________________</v>
          </cell>
          <cell r="F1273" t="str">
            <v>__________________</v>
          </cell>
          <cell r="I1273" t="str">
            <v>__________________</v>
          </cell>
          <cell r="J1273" t="str">
            <v>__________________</v>
          </cell>
          <cell r="K1273" t="str">
            <v>__________________</v>
          </cell>
          <cell r="L1273" t="str">
            <v>__________________</v>
          </cell>
        </row>
        <row r="1274">
          <cell r="B1274" t="str">
            <v>Total 82000000 - Cuentas de orden</v>
          </cell>
          <cell r="H1274" t="str">
            <v>Total 82000000 - Cuentas de orden</v>
          </cell>
        </row>
        <row r="1275">
          <cell r="C1275" t="str">
            <v>__________________</v>
          </cell>
          <cell r="D1275" t="str">
            <v>__________________</v>
          </cell>
          <cell r="E1275" t="str">
            <v>__________________</v>
          </cell>
          <cell r="F1275" t="str">
            <v>__________________</v>
          </cell>
          <cell r="I1275" t="str">
            <v>__________________</v>
          </cell>
          <cell r="J1275" t="str">
            <v>__________________</v>
          </cell>
          <cell r="K1275" t="str">
            <v>__________________</v>
          </cell>
          <cell r="L1275" t="str">
            <v>__________________</v>
          </cell>
        </row>
        <row r="1276">
          <cell r="B1276" t="str">
            <v>Total Otros Ingresos y Egresos</v>
          </cell>
          <cell r="C1276">
            <v>74297.06</v>
          </cell>
          <cell r="E1276">
            <v>1509419.61</v>
          </cell>
          <cell r="F1276">
            <v>-1435122.55</v>
          </cell>
          <cell r="H1276" t="str">
            <v>Total Otros Ingresos y Egresos</v>
          </cell>
          <cell r="I1276">
            <v>-1435122.55</v>
          </cell>
          <cell r="K1276">
            <v>88353.32</v>
          </cell>
          <cell r="L1276">
            <v>-1523475.87</v>
          </cell>
        </row>
        <row r="1278">
          <cell r="C1278" t="str">
            <v>=============</v>
          </cell>
          <cell r="D1278" t="str">
            <v>=============</v>
          </cell>
          <cell r="E1278" t="str">
            <v>=============</v>
          </cell>
          <cell r="F1278" t="str">
            <v>=============</v>
          </cell>
          <cell r="I1278" t="str">
            <v>=============</v>
          </cell>
          <cell r="J1278" t="str">
            <v>=============</v>
          </cell>
          <cell r="K1278" t="str">
            <v>=============</v>
          </cell>
          <cell r="L1278" t="str">
            <v>=============</v>
          </cell>
        </row>
        <row r="1279">
          <cell r="B1279" t="str">
            <v>Total</v>
          </cell>
          <cell r="D1279">
            <v>45444169.359999999</v>
          </cell>
          <cell r="E1279">
            <v>45444169.359999999</v>
          </cell>
          <cell r="H1279" t="str">
            <v>Total</v>
          </cell>
          <cell r="J1279">
            <v>45480141.240000002</v>
          </cell>
          <cell r="K1279">
            <v>45480141.240000002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R15"/>
      <sheetName val="IVA"/>
      <sheetName val="RET08"/>
      <sheetName val="Retenciones"/>
      <sheetName val="Asimilados"/>
      <sheetName val="Resumen"/>
      <sheetName val="DIOT"/>
      <sheetName val="Tabla ISR"/>
    </sheetNames>
    <sheetDataSet>
      <sheetData sheetId="0"/>
      <sheetData sheetId="1">
        <row r="28">
          <cell r="G28">
            <v>0</v>
          </cell>
        </row>
      </sheetData>
      <sheetData sheetId="2"/>
      <sheetData sheetId="3">
        <row r="7">
          <cell r="C7">
            <v>0</v>
          </cell>
        </row>
      </sheetData>
      <sheetData sheetId="4"/>
      <sheetData sheetId="5"/>
      <sheetData sheetId="6"/>
      <sheetData sheetId="7">
        <row r="9">
          <cell r="E9">
            <v>0.01</v>
          </cell>
          <cell r="F9">
            <v>5952.84</v>
          </cell>
          <cell r="G9">
            <v>0</v>
          </cell>
          <cell r="H9">
            <v>1.92</v>
          </cell>
        </row>
        <row r="10">
          <cell r="E10">
            <v>5952.85</v>
          </cell>
          <cell r="F10">
            <v>50524.92</v>
          </cell>
          <cell r="G10">
            <v>114.29</v>
          </cell>
          <cell r="H10">
            <v>6.4</v>
          </cell>
        </row>
        <row r="11">
          <cell r="E11">
            <v>50524.93</v>
          </cell>
          <cell r="F11">
            <v>88793.04</v>
          </cell>
          <cell r="G11">
            <v>2966.91</v>
          </cell>
          <cell r="H11">
            <v>10.88</v>
          </cell>
        </row>
        <row r="12">
          <cell r="E12">
            <v>88793.05</v>
          </cell>
          <cell r="F12">
            <v>103218</v>
          </cell>
          <cell r="G12">
            <v>7130.48</v>
          </cell>
          <cell r="H12">
            <v>16</v>
          </cell>
        </row>
        <row r="13">
          <cell r="E13">
            <v>103218.01</v>
          </cell>
          <cell r="F13">
            <v>123580.2</v>
          </cell>
          <cell r="G13">
            <v>9438.4699999999993</v>
          </cell>
          <cell r="H13">
            <v>17.920000000000002</v>
          </cell>
        </row>
        <row r="14">
          <cell r="E14">
            <v>123580.21</v>
          </cell>
          <cell r="F14">
            <v>249243.48</v>
          </cell>
          <cell r="G14">
            <v>13087.37</v>
          </cell>
          <cell r="H14">
            <v>21.36</v>
          </cell>
        </row>
        <row r="15">
          <cell r="E15">
            <v>249243.49</v>
          </cell>
          <cell r="F15">
            <v>392841.96</v>
          </cell>
          <cell r="G15">
            <v>39929.050000000003</v>
          </cell>
          <cell r="H15">
            <v>23.52</v>
          </cell>
        </row>
        <row r="16">
          <cell r="E16">
            <v>392841.97</v>
          </cell>
          <cell r="F16">
            <v>750000</v>
          </cell>
          <cell r="G16">
            <v>73703.41</v>
          </cell>
          <cell r="H16">
            <v>30</v>
          </cell>
        </row>
        <row r="17">
          <cell r="E17">
            <v>750000.01</v>
          </cell>
          <cell r="F17">
            <v>1000000</v>
          </cell>
          <cell r="G17">
            <v>180850.82</v>
          </cell>
          <cell r="H17">
            <v>32</v>
          </cell>
        </row>
        <row r="18">
          <cell r="E18">
            <v>1000000.01</v>
          </cell>
          <cell r="F18">
            <v>3000000</v>
          </cell>
          <cell r="G18">
            <v>260850.81</v>
          </cell>
          <cell r="H18">
            <v>34</v>
          </cell>
        </row>
        <row r="19">
          <cell r="E19">
            <v>3000000.01</v>
          </cell>
          <cell r="F19">
            <v>999999999</v>
          </cell>
          <cell r="G19">
            <v>940850.81</v>
          </cell>
          <cell r="H19">
            <v>35</v>
          </cell>
        </row>
        <row r="34">
          <cell r="K34">
            <v>0.01</v>
          </cell>
          <cell r="L34">
            <v>578.52</v>
          </cell>
          <cell r="M34">
            <v>0</v>
          </cell>
          <cell r="N34">
            <v>1.92</v>
          </cell>
        </row>
        <row r="35">
          <cell r="K35">
            <v>578.53</v>
          </cell>
          <cell r="L35">
            <v>4910.18</v>
          </cell>
          <cell r="M35">
            <v>11.11</v>
          </cell>
          <cell r="N35">
            <v>6.4</v>
          </cell>
        </row>
        <row r="36">
          <cell r="K36">
            <v>4910.1899999999996</v>
          </cell>
          <cell r="L36">
            <v>8629.2000000000007</v>
          </cell>
          <cell r="M36">
            <v>288.33</v>
          </cell>
          <cell r="N36">
            <v>10.88</v>
          </cell>
        </row>
        <row r="37">
          <cell r="K37">
            <v>8629.2099999999991</v>
          </cell>
          <cell r="L37">
            <v>10031.07</v>
          </cell>
          <cell r="M37">
            <v>692.96</v>
          </cell>
          <cell r="N37">
            <v>16</v>
          </cell>
        </row>
        <row r="38">
          <cell r="K38">
            <v>10031.08</v>
          </cell>
          <cell r="L38">
            <v>12009.94</v>
          </cell>
          <cell r="M38">
            <v>917.26</v>
          </cell>
          <cell r="N38">
            <v>17.920000000000002</v>
          </cell>
        </row>
        <row r="39">
          <cell r="K39">
            <v>12009.95</v>
          </cell>
          <cell r="L39">
            <v>24222.31</v>
          </cell>
          <cell r="M39">
            <v>1271.8699999999999</v>
          </cell>
          <cell r="N39">
            <v>21.36</v>
          </cell>
        </row>
        <row r="40">
          <cell r="K40">
            <v>24222.32</v>
          </cell>
          <cell r="L40">
            <v>38177.69</v>
          </cell>
          <cell r="M40">
            <v>3880.44</v>
          </cell>
          <cell r="N40">
            <v>23.52</v>
          </cell>
        </row>
        <row r="41">
          <cell r="K41">
            <v>38177.699999999997</v>
          </cell>
          <cell r="L41">
            <v>72887.5</v>
          </cell>
          <cell r="M41">
            <v>7162.74</v>
          </cell>
          <cell r="N41">
            <v>30</v>
          </cell>
        </row>
        <row r="42">
          <cell r="K42">
            <v>72887.509999999995</v>
          </cell>
          <cell r="L42">
            <v>97183.33</v>
          </cell>
          <cell r="M42">
            <v>17575.689999999999</v>
          </cell>
          <cell r="N42">
            <v>32</v>
          </cell>
        </row>
        <row r="43">
          <cell r="K43">
            <v>97183.34</v>
          </cell>
          <cell r="L43">
            <v>291550</v>
          </cell>
          <cell r="M43">
            <v>25350.35</v>
          </cell>
          <cell r="N43">
            <v>34</v>
          </cell>
        </row>
        <row r="44">
          <cell r="K44">
            <v>291550.01</v>
          </cell>
          <cell r="L44">
            <v>999999999999</v>
          </cell>
          <cell r="M44">
            <v>91435.02</v>
          </cell>
          <cell r="N44">
            <v>35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ación"/>
      <sheetName val="Empresa"/>
      <sheetName val="Balanzas"/>
      <sheetName val="Resultados"/>
      <sheetName val="Balance"/>
      <sheetName val="Invent. Acum."/>
      <sheetName val="PTU Pagada"/>
      <sheetName val="Anticipos SC o AC"/>
      <sheetName val="Anticipos Clientes"/>
      <sheetName val="Pérdidas Fiscales"/>
      <sheetName val="P. Prov. ISR"/>
      <sheetName val="Ingresos"/>
      <sheetName val="Clientes"/>
      <sheetName val="IVA Mensual"/>
      <sheetName val="Depreciaciones"/>
      <sheetName val="Deducción Inmediata"/>
      <sheetName val="Resumen Deprec."/>
      <sheetName val="Prom. Cred. M. E."/>
      <sheetName val="Otros Imp. a Favor"/>
      <sheetName val="Prom. Créditos"/>
      <sheetName val="Prom. Deud. M.E."/>
      <sheetName val="IMSS - Infonavit"/>
      <sheetName val="Otros Imp. por Pagar"/>
      <sheetName val="Prom. Deudas"/>
      <sheetName val="Ajuste Inflación"/>
      <sheetName val="Analisis de los pagos "/>
      <sheetName val="Pagos Anticipados"/>
      <sheetName val="Provisiones de Pasivos"/>
      <sheetName val="Pasivos N.D."/>
      <sheetName val="Salarios Por Pagar"/>
      <sheetName val="Parte ND de Salarios Ex"/>
      <sheetName val="Costo de Ventas"/>
      <sheetName val="Result. Contable Fiscal"/>
      <sheetName val="Concilicacion RC y RF"/>
      <sheetName val="Datos Informativos"/>
      <sheetName val="Coeficiente de Utilidad"/>
      <sheetName val="CUFIN Hasta 2013"/>
      <sheetName val="CUFIN 2014 Ad"/>
      <sheetName val="CUFINRE"/>
      <sheetName val="CUCA"/>
      <sheetName val="Indices"/>
      <sheetName val="Tasas de Impuestos"/>
      <sheetName val="Clasificaciones de Balanza"/>
      <sheetName val="Tipos de Cambio"/>
      <sheetName val="Tablas de AF"/>
      <sheetName val="Balanza2"/>
    </sheetNames>
    <sheetDataSet>
      <sheetData sheetId="0"/>
      <sheetData sheetId="1"/>
      <sheetData sheetId="2">
        <row r="8">
          <cell r="C8">
            <v>933681.14843000006</v>
          </cell>
          <cell r="D8">
            <v>1005247.0750780001</v>
          </cell>
          <cell r="E8">
            <v>904496.63797000004</v>
          </cell>
          <cell r="F8">
            <v>813666.11151900003</v>
          </cell>
          <cell r="G8">
            <v>797531.61205300002</v>
          </cell>
          <cell r="H8">
            <v>865693.94461399992</v>
          </cell>
          <cell r="I8">
            <v>1141163.5971797702</v>
          </cell>
          <cell r="J8">
            <v>1653690.9653674846</v>
          </cell>
          <cell r="K8">
            <v>1553714.3043354838</v>
          </cell>
          <cell r="L8">
            <v>1376791.1541894851</v>
          </cell>
          <cell r="M8">
            <v>1681184.6748096095</v>
          </cell>
          <cell r="N8">
            <v>1911712.358244614</v>
          </cell>
          <cell r="O8">
            <v>1955730.1563498643</v>
          </cell>
          <cell r="P8"/>
          <cell r="Q8"/>
          <cell r="R8"/>
          <cell r="S8"/>
          <cell r="T8"/>
          <cell r="U8"/>
          <cell r="V8"/>
          <cell r="W8"/>
          <cell r="X8"/>
          <cell r="Y8" t="str">
            <v xml:space="preserve">1.1  ACTIVO </v>
          </cell>
        </row>
        <row r="9">
          <cell r="C9">
            <v>933681.14843000006</v>
          </cell>
          <cell r="D9">
            <v>1005247.0750780001</v>
          </cell>
          <cell r="E9">
            <v>899496.63797000004</v>
          </cell>
          <cell r="F9">
            <v>808666.11151900003</v>
          </cell>
          <cell r="G9">
            <v>792531.61205300002</v>
          </cell>
          <cell r="H9">
            <v>860693.94461399992</v>
          </cell>
          <cell r="I9">
            <v>1118463.5971797702</v>
          </cell>
          <cell r="J9">
            <v>1630990.9653674846</v>
          </cell>
          <cell r="K9">
            <v>1531014.3043354838</v>
          </cell>
          <cell r="L9">
            <v>1354091.1541894851</v>
          </cell>
          <cell r="M9">
            <v>1555847.0448096094</v>
          </cell>
          <cell r="N9">
            <v>1740598.1054446138</v>
          </cell>
          <cell r="O9">
            <v>1754081.2748498642</v>
          </cell>
          <cell r="P9"/>
          <cell r="Q9"/>
          <cell r="R9"/>
          <cell r="S9"/>
          <cell r="T9"/>
          <cell r="U9"/>
          <cell r="V9"/>
          <cell r="W9"/>
          <cell r="X9"/>
          <cell r="Y9" t="str">
            <v xml:space="preserve">1.1.1  ACTIVOS A CORTO PLAZO </v>
          </cell>
        </row>
        <row r="10">
          <cell r="C10">
            <v>463139.35720000009</v>
          </cell>
          <cell r="D10">
            <v>252593.14720000009</v>
          </cell>
          <cell r="E10">
            <v>155190.49720000013</v>
          </cell>
          <cell r="F10">
            <v>37424.197199999995</v>
          </cell>
          <cell r="G10">
            <v>2921.617200000037</v>
          </cell>
          <cell r="H10">
            <v>8763.537199999977</v>
          </cell>
          <cell r="I10">
            <v>121691.0172</v>
          </cell>
          <cell r="J10">
            <v>125342.65720000101</v>
          </cell>
          <cell r="K10">
            <v>128375.8670000002</v>
          </cell>
          <cell r="L10">
            <v>211466.23700000113</v>
          </cell>
          <cell r="M10">
            <v>93018.92300000113</v>
          </cell>
          <cell r="N10">
            <v>82813.273000002024</v>
          </cell>
          <cell r="O10">
            <v>73786.953000001289</v>
          </cell>
          <cell r="P10"/>
          <cell r="Q10"/>
          <cell r="R10"/>
          <cell r="S10"/>
          <cell r="T10"/>
          <cell r="U10"/>
          <cell r="V10"/>
          <cell r="W10"/>
          <cell r="X10"/>
          <cell r="Y10" t="str">
            <v xml:space="preserve">1.1.1.1  EFECTIVO Y EQUIVALENTES DE EFECTIVO </v>
          </cell>
        </row>
        <row r="11">
          <cell r="C11">
            <v>463139.35720000009</v>
          </cell>
          <cell r="D11">
            <v>252593.14720000009</v>
          </cell>
          <cell r="E11">
            <v>155190.49720000013</v>
          </cell>
          <cell r="F11">
            <v>37424.197199999995</v>
          </cell>
          <cell r="G11">
            <v>2921.617200000037</v>
          </cell>
          <cell r="H11">
            <v>8763.537199999977</v>
          </cell>
          <cell r="I11">
            <v>121691.0172</v>
          </cell>
          <cell r="J11">
            <v>125342.65720000101</v>
          </cell>
          <cell r="K11">
            <v>128375.8670000002</v>
          </cell>
          <cell r="L11">
            <v>211466.23700000113</v>
          </cell>
          <cell r="M11">
            <v>93018.92300000113</v>
          </cell>
          <cell r="N11">
            <v>82813.273000002024</v>
          </cell>
          <cell r="O11">
            <v>73786.953000001289</v>
          </cell>
          <cell r="P11"/>
          <cell r="Q11"/>
          <cell r="R11"/>
          <cell r="S11"/>
          <cell r="T11"/>
          <cell r="U11"/>
          <cell r="V11"/>
          <cell r="W11"/>
          <cell r="X11"/>
          <cell r="Y11" t="str">
            <v xml:space="preserve">1.1.1.1.1  EFECTIVO Y EQUIVALENTES DE EFECTIVO NO RESTRINGIDO </v>
          </cell>
        </row>
        <row r="12">
          <cell r="C12">
            <v>463139.35720000009</v>
          </cell>
          <cell r="D12">
            <v>252593.14720000009</v>
          </cell>
          <cell r="E12">
            <v>155190.49720000013</v>
          </cell>
          <cell r="F12">
            <v>37424.197199999995</v>
          </cell>
          <cell r="G12">
            <v>2921.617200000037</v>
          </cell>
          <cell r="H12">
            <v>8763.537199999977</v>
          </cell>
          <cell r="I12">
            <v>121691.0172</v>
          </cell>
          <cell r="J12">
            <v>125342.65720000101</v>
          </cell>
          <cell r="K12">
            <v>128375.8670000002</v>
          </cell>
          <cell r="L12">
            <v>211466.23700000113</v>
          </cell>
          <cell r="M12">
            <v>93018.92300000113</v>
          </cell>
          <cell r="N12">
            <v>82813.273000002024</v>
          </cell>
          <cell r="O12">
            <v>73786.953000001289</v>
          </cell>
          <cell r="P12"/>
          <cell r="Q12"/>
          <cell r="R12"/>
          <cell r="S12"/>
          <cell r="T12"/>
          <cell r="U12"/>
          <cell r="V12"/>
          <cell r="W12"/>
          <cell r="X12"/>
          <cell r="Y12" t="str">
            <v xml:space="preserve">1.1.1.1.1.1  EFECTIVO EN CAJA Y BANCOS 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1000</v>
          </cell>
          <cell r="K13">
            <v>1000</v>
          </cell>
          <cell r="L13">
            <v>1000</v>
          </cell>
          <cell r="M13">
            <v>1000</v>
          </cell>
          <cell r="N13">
            <v>1000</v>
          </cell>
          <cell r="O13">
            <v>1000</v>
          </cell>
          <cell r="P13"/>
          <cell r="Q13"/>
          <cell r="R13" t="str">
            <v>Caja y Bancos Nacionales</v>
          </cell>
          <cell r="S13"/>
          <cell r="T13"/>
          <cell r="U13"/>
          <cell r="V13"/>
          <cell r="W13"/>
          <cell r="X13"/>
          <cell r="Y13" t="str">
            <v xml:space="preserve">1.1.1.1.1.1.1  CAJA 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1000</v>
          </cell>
          <cell r="K14">
            <v>1000</v>
          </cell>
          <cell r="L14">
            <v>1000</v>
          </cell>
          <cell r="M14">
            <v>1000</v>
          </cell>
          <cell r="N14">
            <v>1000</v>
          </cell>
          <cell r="O14">
            <v>1000</v>
          </cell>
          <cell r="P14"/>
          <cell r="Q14"/>
          <cell r="R14"/>
          <cell r="S14"/>
          <cell r="T14"/>
          <cell r="U14"/>
          <cell r="V14"/>
          <cell r="W14"/>
          <cell r="X14"/>
          <cell r="Y14" t="str">
            <v xml:space="preserve">1.1.1.1.1.1.1.1  CAJA Y EFECTIVO 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1000</v>
          </cell>
          <cell r="K15">
            <v>1000</v>
          </cell>
          <cell r="L15">
            <v>1000</v>
          </cell>
          <cell r="M15">
            <v>1000</v>
          </cell>
          <cell r="N15">
            <v>1000</v>
          </cell>
          <cell r="O15">
            <v>1000</v>
          </cell>
          <cell r="P15"/>
          <cell r="Q15"/>
          <cell r="R15"/>
          <cell r="S15"/>
          <cell r="T15"/>
          <cell r="U15"/>
          <cell r="V15"/>
          <cell r="W15"/>
          <cell r="X15"/>
          <cell r="Y15" t="str">
            <v>1.1.1.1.1.1.1.1.1 CAJA CHICA MFBG</v>
          </cell>
        </row>
        <row r="16">
          <cell r="C16">
            <v>463139.35720000009</v>
          </cell>
          <cell r="D16">
            <v>252593.14720000009</v>
          </cell>
          <cell r="E16">
            <v>155190.49720000013</v>
          </cell>
          <cell r="F16">
            <v>37424.197199999995</v>
          </cell>
          <cell r="G16">
            <v>2921.617200000037</v>
          </cell>
          <cell r="H16">
            <v>8763.537199999977</v>
          </cell>
          <cell r="I16">
            <v>121691.0172</v>
          </cell>
          <cell r="J16">
            <v>124342.65720000101</v>
          </cell>
          <cell r="K16">
            <v>127375.8670000002</v>
          </cell>
          <cell r="L16">
            <v>210466.23700000113</v>
          </cell>
          <cell r="M16">
            <v>92018.92300000113</v>
          </cell>
          <cell r="N16">
            <v>81813.273000002024</v>
          </cell>
          <cell r="O16">
            <v>72786.953000001289</v>
          </cell>
          <cell r="P16"/>
          <cell r="Q16"/>
          <cell r="R16" t="str">
            <v>Caja y Bancos Nacionales</v>
          </cell>
          <cell r="S16"/>
          <cell r="T16" t="str">
            <v>Bancos (M.N.)</v>
          </cell>
          <cell r="U16"/>
          <cell r="V16"/>
          <cell r="W16"/>
          <cell r="X16"/>
          <cell r="Y16" t="str">
            <v xml:space="preserve">1.1.1.1.1.1.2  BANCOS </v>
          </cell>
        </row>
        <row r="17">
          <cell r="C17">
            <v>463139.35720000009</v>
          </cell>
          <cell r="D17">
            <v>252593.14720000009</v>
          </cell>
          <cell r="E17">
            <v>155190.49720000013</v>
          </cell>
          <cell r="F17">
            <v>37424.197199999995</v>
          </cell>
          <cell r="G17">
            <v>2921.617200000037</v>
          </cell>
          <cell r="H17">
            <v>8763.537199999977</v>
          </cell>
          <cell r="I17">
            <v>121691.0172</v>
          </cell>
          <cell r="J17">
            <v>124342.65720000101</v>
          </cell>
          <cell r="K17">
            <v>127375.8670000002</v>
          </cell>
          <cell r="L17">
            <v>210466.23700000113</v>
          </cell>
          <cell r="M17">
            <v>92018.92300000113</v>
          </cell>
          <cell r="N17">
            <v>81813.273000002024</v>
          </cell>
          <cell r="O17">
            <v>72786.953000001289</v>
          </cell>
          <cell r="P17"/>
          <cell r="Q17"/>
          <cell r="R17"/>
          <cell r="S17"/>
          <cell r="T17"/>
          <cell r="U17"/>
          <cell r="V17"/>
          <cell r="W17"/>
          <cell r="X17"/>
          <cell r="Y17" t="str">
            <v xml:space="preserve">1.1.1.1.1.1.2.1  BANCOS NACIONALES </v>
          </cell>
        </row>
        <row r="18">
          <cell r="C18">
            <v>463139.35720000009</v>
          </cell>
          <cell r="D18">
            <v>252593.14720000009</v>
          </cell>
          <cell r="E18">
            <v>155190.49720000013</v>
          </cell>
          <cell r="F18">
            <v>37424.197199999995</v>
          </cell>
          <cell r="G18">
            <v>2921.617200000037</v>
          </cell>
          <cell r="H18">
            <v>8763.537199999977</v>
          </cell>
          <cell r="I18">
            <v>121691.0172</v>
          </cell>
          <cell r="J18">
            <v>124342.65720000101</v>
          </cell>
          <cell r="K18">
            <v>127375.8670000002</v>
          </cell>
          <cell r="L18">
            <v>210466.23700000113</v>
          </cell>
          <cell r="M18">
            <v>47276.623000001127</v>
          </cell>
          <cell r="N18">
            <v>37070.973000002035</v>
          </cell>
          <cell r="O18">
            <v>74603.993000001297</v>
          </cell>
          <cell r="P18"/>
          <cell r="Q18"/>
          <cell r="R18"/>
          <cell r="S18"/>
          <cell r="T18"/>
          <cell r="U18"/>
          <cell r="V18"/>
          <cell r="W18"/>
          <cell r="X18"/>
          <cell r="Y18" t="str">
            <v>1.1.1.1.1.1.2.1.1 SANTANDER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44742.3</v>
          </cell>
          <cell r="N19">
            <v>44742.299999999988</v>
          </cell>
          <cell r="O19">
            <v>-1817.0400000000154</v>
          </cell>
          <cell r="P19"/>
          <cell r="Q19"/>
          <cell r="R19"/>
          <cell r="S19"/>
          <cell r="T19"/>
          <cell r="U19"/>
          <cell r="V19"/>
          <cell r="W19"/>
          <cell r="X19"/>
          <cell r="Y19" t="str">
            <v>1.1.1.1.1.1.2.1.2 CLARA - TARJETA DE CREDITO</v>
          </cell>
        </row>
        <row r="20">
          <cell r="C20">
            <v>29902.350000000006</v>
          </cell>
          <cell r="D20">
            <v>56751.656834032445</v>
          </cell>
          <cell r="E20">
            <v>64720.775234032408</v>
          </cell>
          <cell r="F20">
            <v>72415.355634032428</v>
          </cell>
          <cell r="G20">
            <v>93872.81123403243</v>
          </cell>
          <cell r="H20">
            <v>215672.82483403245</v>
          </cell>
          <cell r="I20">
            <v>303016.27937780268</v>
          </cell>
          <cell r="J20">
            <v>366992.81151739613</v>
          </cell>
          <cell r="K20">
            <v>386077.89011939603</v>
          </cell>
          <cell r="L20">
            <v>148293.40132239641</v>
          </cell>
          <cell r="M20">
            <v>206342.36232339661</v>
          </cell>
          <cell r="N20">
            <v>511355.5786888299</v>
          </cell>
          <cell r="O20">
            <v>616822.2512692411</v>
          </cell>
          <cell r="P20"/>
          <cell r="Q20"/>
          <cell r="R20"/>
          <cell r="S20"/>
          <cell r="T20"/>
          <cell r="U20"/>
          <cell r="V20"/>
          <cell r="W20"/>
          <cell r="X20"/>
          <cell r="Y20" t="str">
            <v xml:space="preserve">1.1.1.3  CUENTAS POR COBRAR </v>
          </cell>
        </row>
        <row r="21">
          <cell r="C21">
            <v>14865.980000000003</v>
          </cell>
          <cell r="D21">
            <v>10456.959200000001</v>
          </cell>
          <cell r="E21">
            <v>8426.0776000000078</v>
          </cell>
          <cell r="F21">
            <v>24362.958000000024</v>
          </cell>
          <cell r="G21">
            <v>35989.823600000018</v>
          </cell>
          <cell r="H21">
            <v>154809.83720000004</v>
          </cell>
          <cell r="I21">
            <v>245783.34760200002</v>
          </cell>
          <cell r="J21">
            <v>257549.51040300002</v>
          </cell>
          <cell r="K21">
            <v>276634.58900500007</v>
          </cell>
          <cell r="L21">
            <v>80361.100208000338</v>
          </cell>
          <cell r="M21">
            <v>161930.75120900053</v>
          </cell>
          <cell r="N21">
            <v>464651.06932536548</v>
          </cell>
          <cell r="O21">
            <v>570117.74401327618</v>
          </cell>
          <cell r="P21"/>
          <cell r="Q21"/>
          <cell r="R21" t="str">
            <v>Ctas. y Doctos. por Cobrar (Nac. Partes No Relac.)</v>
          </cell>
          <cell r="S21"/>
          <cell r="T21" t="str">
            <v>Clientes (M.N.)</v>
          </cell>
          <cell r="U21"/>
          <cell r="V21"/>
          <cell r="W21"/>
          <cell r="X21"/>
          <cell r="Y21" t="str">
            <v xml:space="preserve">1.1.1.3.1  A CARGO DE CLIENTES </v>
          </cell>
        </row>
        <row r="22">
          <cell r="C22">
            <v>14865.980000000003</v>
          </cell>
          <cell r="D22">
            <v>10456.959200000001</v>
          </cell>
          <cell r="E22">
            <v>8426.0776000000078</v>
          </cell>
          <cell r="F22">
            <v>24362.958000000024</v>
          </cell>
          <cell r="G22">
            <v>35989.823600000018</v>
          </cell>
          <cell r="H22">
            <v>154809.83720000004</v>
          </cell>
          <cell r="I22">
            <v>245783.34760200002</v>
          </cell>
          <cell r="J22">
            <v>257549.51040300002</v>
          </cell>
          <cell r="K22">
            <v>276634.58900500007</v>
          </cell>
          <cell r="L22">
            <v>80361.100208000338</v>
          </cell>
          <cell r="M22">
            <v>161930.75120900053</v>
          </cell>
          <cell r="N22">
            <v>464651.06932536548</v>
          </cell>
          <cell r="O22">
            <v>570117.74401327618</v>
          </cell>
          <cell r="P22"/>
          <cell r="Q22"/>
          <cell r="R22"/>
          <cell r="S22"/>
          <cell r="T22"/>
          <cell r="U22"/>
          <cell r="V22"/>
          <cell r="W22"/>
          <cell r="X22"/>
          <cell r="Y22" t="str">
            <v xml:space="preserve">1.1.1.3.1.1  CLIENTES NACIONALES </v>
          </cell>
        </row>
        <row r="23">
          <cell r="C23">
            <v>15036.37</v>
          </cell>
          <cell r="D23">
            <v>46294.69763403244</v>
          </cell>
          <cell r="E23">
            <v>56294.697634032404</v>
          </cell>
          <cell r="F23">
            <v>48052.397634032401</v>
          </cell>
          <cell r="G23">
            <v>57882.987634032412</v>
          </cell>
          <cell r="H23">
            <v>60862.987634032412</v>
          </cell>
          <cell r="I23">
            <v>57232.931775802659</v>
          </cell>
          <cell r="J23">
            <v>109443.30111439613</v>
          </cell>
          <cell r="K23">
            <v>109443.30111439597</v>
          </cell>
          <cell r="L23">
            <v>67932.30111439609</v>
          </cell>
          <cell r="M23">
            <v>44411.611114396088</v>
          </cell>
          <cell r="N23">
            <v>46704.509363464429</v>
          </cell>
          <cell r="O23">
            <v>46704.507255964883</v>
          </cell>
          <cell r="P23"/>
          <cell r="Q23"/>
          <cell r="R23"/>
          <cell r="S23"/>
          <cell r="T23"/>
          <cell r="U23"/>
          <cell r="V23"/>
          <cell r="W23"/>
          <cell r="X23"/>
          <cell r="Y23" t="str">
            <v xml:space="preserve">1.1.1.3.2  A CARGO DE OTROS DEUDORES </v>
          </cell>
        </row>
        <row r="24">
          <cell r="C24">
            <v>0</v>
          </cell>
          <cell r="D24">
            <v>0</v>
          </cell>
          <cell r="E24">
            <v>9999.9976340324065</v>
          </cell>
          <cell r="F24">
            <v>0</v>
          </cell>
          <cell r="G24">
            <v>3999.9976340324065</v>
          </cell>
          <cell r="H24">
            <v>6979.9976340324065</v>
          </cell>
          <cell r="I24">
            <v>5690.941775802652</v>
          </cell>
          <cell r="J24">
            <v>0.94111439611697278</v>
          </cell>
          <cell r="K24">
            <v>0.94111439596963464</v>
          </cell>
          <cell r="L24">
            <v>0.94111439608604996</v>
          </cell>
          <cell r="M24">
            <v>0.94111439608604996</v>
          </cell>
          <cell r="N24">
            <v>0.93936346441842034</v>
          </cell>
          <cell r="O24">
            <v>0.93725596488002338</v>
          </cell>
          <cell r="P24"/>
          <cell r="Q24"/>
          <cell r="R24" t="str">
            <v>Ctas. y Doctos. por Cobrar (Nac. Partes No Relac.)</v>
          </cell>
          <cell r="S24"/>
          <cell r="T24"/>
          <cell r="U24"/>
          <cell r="V24"/>
          <cell r="W24"/>
          <cell r="X24"/>
          <cell r="Y24" t="str">
            <v xml:space="preserve">1.1.1.3.2.4  DEUDORES DIVERSOS </v>
          </cell>
        </row>
        <row r="25">
          <cell r="C25">
            <v>0</v>
          </cell>
          <cell r="D25">
            <v>0</v>
          </cell>
          <cell r="E25">
            <v>9999.9976340324065</v>
          </cell>
          <cell r="F25">
            <v>0</v>
          </cell>
          <cell r="G25">
            <v>3999.9976340324065</v>
          </cell>
          <cell r="H25">
            <v>6979.9976340324065</v>
          </cell>
          <cell r="I25">
            <v>5690.941775802652</v>
          </cell>
          <cell r="J25">
            <v>0.94111439611697278</v>
          </cell>
          <cell r="K25">
            <v>0.94111439596963464</v>
          </cell>
          <cell r="L25">
            <v>0.94111439608604996</v>
          </cell>
          <cell r="M25">
            <v>0.94111439608604996</v>
          </cell>
          <cell r="N25">
            <v>0.93936346441842034</v>
          </cell>
          <cell r="O25">
            <v>0.93725596488002338</v>
          </cell>
          <cell r="P25"/>
          <cell r="Q25"/>
          <cell r="R25"/>
          <cell r="S25"/>
          <cell r="T25"/>
          <cell r="U25"/>
          <cell r="V25"/>
          <cell r="W25"/>
          <cell r="X25"/>
          <cell r="Y25" t="str">
            <v xml:space="preserve">1.1.1.3.2.4.1  DEUDORES DIVERSOS </v>
          </cell>
        </row>
        <row r="26">
          <cell r="C26">
            <v>15036.37</v>
          </cell>
          <cell r="D26">
            <v>46294.700000000004</v>
          </cell>
          <cell r="E26">
            <v>46294.7</v>
          </cell>
          <cell r="F26">
            <v>48052.399999999994</v>
          </cell>
          <cell r="G26">
            <v>53882.990000000005</v>
          </cell>
          <cell r="H26">
            <v>53882.990000000005</v>
          </cell>
          <cell r="I26">
            <v>51541.990000000005</v>
          </cell>
          <cell r="J26">
            <v>109442.36000000002</v>
          </cell>
          <cell r="K26">
            <v>109442.36</v>
          </cell>
          <cell r="L26">
            <v>67931.360000000001</v>
          </cell>
          <cell r="M26">
            <v>44410.67</v>
          </cell>
          <cell r="N26">
            <v>46703.570000000014</v>
          </cell>
          <cell r="O26">
            <v>46703.570000000007</v>
          </cell>
          <cell r="P26"/>
          <cell r="Q26"/>
          <cell r="R26" t="str">
            <v>Contribuciones a Favor</v>
          </cell>
          <cell r="S26"/>
          <cell r="T26"/>
          <cell r="U26"/>
          <cell r="V26"/>
          <cell r="W26"/>
          <cell r="X26"/>
          <cell r="Y26" t="str">
            <v xml:space="preserve">1.1.1.3.2.5  IMPUESTOS A FAVOR </v>
          </cell>
        </row>
        <row r="27">
          <cell r="C27">
            <v>15036.37</v>
          </cell>
          <cell r="D27">
            <v>46294.700000000004</v>
          </cell>
          <cell r="E27">
            <v>46294.7</v>
          </cell>
          <cell r="F27">
            <v>48052.399999999994</v>
          </cell>
          <cell r="G27">
            <v>53882.990000000005</v>
          </cell>
          <cell r="H27">
            <v>53882.990000000005</v>
          </cell>
          <cell r="I27">
            <v>51541.990000000005</v>
          </cell>
          <cell r="J27">
            <v>109442.36000000002</v>
          </cell>
          <cell r="K27">
            <v>109442.36</v>
          </cell>
          <cell r="L27">
            <v>67931.360000000001</v>
          </cell>
          <cell r="M27">
            <v>44410.67</v>
          </cell>
          <cell r="N27">
            <v>46703.570000000014</v>
          </cell>
          <cell r="O27">
            <v>46703.570000000007</v>
          </cell>
          <cell r="P27"/>
          <cell r="Q27"/>
          <cell r="R27"/>
          <cell r="S27"/>
          <cell r="T27"/>
          <cell r="U27"/>
          <cell r="V27"/>
          <cell r="W27"/>
          <cell r="X27"/>
          <cell r="Y27" t="str">
            <v>1.1.1.3.2.5.1 IVA A FAVOR</v>
          </cell>
        </row>
        <row r="28">
          <cell r="C28">
            <v>29232.42093</v>
          </cell>
          <cell r="D28">
            <v>299489.56667799992</v>
          </cell>
          <cell r="E28">
            <v>295625.90326999995</v>
          </cell>
          <cell r="F28">
            <v>288013.97051899997</v>
          </cell>
          <cell r="G28">
            <v>283686.59755299997</v>
          </cell>
          <cell r="H28">
            <v>218782.68981399995</v>
          </cell>
          <cell r="I28">
            <v>288441.78793599992</v>
          </cell>
          <cell r="J28">
            <v>720563.29468411999</v>
          </cell>
          <cell r="K28">
            <v>589145.62095012004</v>
          </cell>
          <cell r="L28">
            <v>554674.59030111996</v>
          </cell>
          <cell r="M28">
            <v>811599.18970323994</v>
          </cell>
          <cell r="N28">
            <v>684119.30707281013</v>
          </cell>
          <cell r="O28">
            <v>588433.10709764995</v>
          </cell>
          <cell r="P28"/>
          <cell r="Q28"/>
          <cell r="R28" t="str">
            <v>Inventarios</v>
          </cell>
          <cell r="S28"/>
          <cell r="T28"/>
          <cell r="U28"/>
          <cell r="V28"/>
          <cell r="W28"/>
          <cell r="X28"/>
          <cell r="Y28" t="str">
            <v xml:space="preserve">1.1.1.5  INVENTARIOS </v>
          </cell>
        </row>
        <row r="29">
          <cell r="C29">
            <v>29232.42093</v>
          </cell>
          <cell r="D29">
            <v>299489.56667799992</v>
          </cell>
          <cell r="E29">
            <v>295625.90326999995</v>
          </cell>
          <cell r="F29">
            <v>288013.97051899997</v>
          </cell>
          <cell r="G29">
            <v>283686.59755299997</v>
          </cell>
          <cell r="H29">
            <v>218782.68981399995</v>
          </cell>
          <cell r="I29">
            <v>288441.78793599992</v>
          </cell>
          <cell r="J29">
            <v>720563.29468411999</v>
          </cell>
          <cell r="K29">
            <v>589145.62095012004</v>
          </cell>
          <cell r="L29">
            <v>554674.59030111996</v>
          </cell>
          <cell r="M29">
            <v>811599.18970323994</v>
          </cell>
          <cell r="N29">
            <v>684119.30707281013</v>
          </cell>
          <cell r="O29">
            <v>588433.10709764995</v>
          </cell>
          <cell r="P29"/>
          <cell r="Q29"/>
          <cell r="R29"/>
          <cell r="S29"/>
          <cell r="T29"/>
          <cell r="U29"/>
          <cell r="V29"/>
          <cell r="W29"/>
          <cell r="X29"/>
          <cell r="Y29" t="str">
            <v xml:space="preserve">1.1.1.5.1  PRODUCTOS TERMINADOS </v>
          </cell>
        </row>
        <row r="30">
          <cell r="C30">
            <v>29232.42093</v>
          </cell>
          <cell r="D30">
            <v>299489.56667799992</v>
          </cell>
          <cell r="E30">
            <v>295625.90326999995</v>
          </cell>
          <cell r="F30">
            <v>288013.97051899997</v>
          </cell>
          <cell r="G30">
            <v>283686.59755299997</v>
          </cell>
          <cell r="H30">
            <v>182246.45200299995</v>
          </cell>
          <cell r="I30">
            <v>176827.44586699994</v>
          </cell>
          <cell r="J30">
            <v>557256.82899712003</v>
          </cell>
          <cell r="K30">
            <v>336285.62087612</v>
          </cell>
          <cell r="L30">
            <v>316495.26348412002</v>
          </cell>
          <cell r="M30">
            <v>446679.76301223994</v>
          </cell>
          <cell r="N30">
            <v>335279.99747624015</v>
          </cell>
          <cell r="O30">
            <v>417461.72352807998</v>
          </cell>
          <cell r="P30"/>
          <cell r="Q30"/>
          <cell r="R30"/>
          <cell r="S30"/>
          <cell r="T30"/>
          <cell r="U30"/>
          <cell r="V30"/>
          <cell r="W30"/>
          <cell r="X30"/>
          <cell r="Y30" t="str">
            <v xml:space="preserve">1.1.1.5.1.1  ALMACÉN MATRIZ 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36536.237810999999</v>
          </cell>
          <cell r="I31">
            <v>111614.34206899998</v>
          </cell>
          <cell r="J31">
            <v>163306.46568699999</v>
          </cell>
          <cell r="K31">
            <v>252860.00007399998</v>
          </cell>
          <cell r="L31">
            <v>238179.32681699996</v>
          </cell>
          <cell r="M31">
            <v>364919.426691</v>
          </cell>
          <cell r="N31">
            <v>348839.30959656992</v>
          </cell>
          <cell r="O31">
            <v>170971.38356956991</v>
          </cell>
          <cell r="P31"/>
          <cell r="Q31"/>
          <cell r="R31"/>
          <cell r="S31"/>
          <cell r="T31"/>
          <cell r="U31"/>
          <cell r="V31"/>
          <cell r="W31"/>
          <cell r="X31"/>
          <cell r="Y31" t="str">
            <v xml:space="preserve">1.1.1.5.1.2  ALMACÉN MONTERREY </v>
          </cell>
        </row>
        <row r="32">
          <cell r="C32">
            <v>409948.79</v>
          </cell>
          <cell r="D32">
            <v>393018.31236596755</v>
          </cell>
          <cell r="E32">
            <v>378806.75236596755</v>
          </cell>
          <cell r="F32">
            <v>407360.60036596755</v>
          </cell>
          <cell r="G32">
            <v>407878.60036596755</v>
          </cell>
          <cell r="H32">
            <v>412974.60036596755</v>
          </cell>
          <cell r="I32">
            <v>401492.75236596755</v>
          </cell>
          <cell r="J32">
            <v>409879.75236596755</v>
          </cell>
          <cell r="K32">
            <v>423487.75236596755</v>
          </cell>
          <cell r="L32">
            <v>435073.75236596755</v>
          </cell>
          <cell r="M32">
            <v>430849.75236596755</v>
          </cell>
          <cell r="N32">
            <v>447647.75236596761</v>
          </cell>
          <cell r="O32">
            <v>466473.75236596761</v>
          </cell>
          <cell r="P32"/>
          <cell r="Q32"/>
          <cell r="R32"/>
          <cell r="S32"/>
          <cell r="T32"/>
          <cell r="U32"/>
          <cell r="V32"/>
          <cell r="W32"/>
          <cell r="X32"/>
          <cell r="Y32" t="str">
            <v xml:space="preserve">1.1.1.9  PAGOS ANTICIPADOS </v>
          </cell>
        </row>
        <row r="33">
          <cell r="C33">
            <v>383446.75</v>
          </cell>
          <cell r="D33">
            <v>393018.31236596755</v>
          </cell>
          <cell r="E33">
            <v>378806.75236596755</v>
          </cell>
          <cell r="F33">
            <v>405464.60036596755</v>
          </cell>
          <cell r="G33">
            <v>405464.60036596755</v>
          </cell>
          <cell r="H33">
            <v>405464.60036596755</v>
          </cell>
          <cell r="I33">
            <v>384606.75236596755</v>
          </cell>
          <cell r="J33">
            <v>384606.75236596755</v>
          </cell>
          <cell r="K33">
            <v>384606.75236596755</v>
          </cell>
          <cell r="L33">
            <v>391604.75236596755</v>
          </cell>
          <cell r="M33">
            <v>378806.75236596755</v>
          </cell>
          <cell r="N33">
            <v>378806.75236596761</v>
          </cell>
          <cell r="O33">
            <v>378806.75236596761</v>
          </cell>
          <cell r="P33"/>
          <cell r="Q33"/>
          <cell r="R33" t="str">
            <v>Otros Activos Circulantes</v>
          </cell>
          <cell r="S33"/>
          <cell r="T33"/>
          <cell r="U33"/>
          <cell r="V33"/>
          <cell r="W33"/>
          <cell r="X33"/>
          <cell r="Y33" t="str">
            <v xml:space="preserve">1.1.1.9.1  ANTICIPO A PROVEEDORES </v>
          </cell>
        </row>
        <row r="34">
          <cell r="C34">
            <v>4640</v>
          </cell>
          <cell r="D34">
            <v>4640.0023659675644</v>
          </cell>
          <cell r="E34">
            <v>0</v>
          </cell>
          <cell r="F34">
            <v>5800.0023659675644</v>
          </cell>
          <cell r="G34">
            <v>5800.0023659675644</v>
          </cell>
          <cell r="H34">
            <v>5800.0023659675644</v>
          </cell>
          <cell r="I34">
            <v>5800.0023659675644</v>
          </cell>
          <cell r="J34">
            <v>5800.0023659675644</v>
          </cell>
          <cell r="K34">
            <v>5800.0023659675644</v>
          </cell>
          <cell r="L34">
            <v>12798.002365967564</v>
          </cell>
          <cell r="M34">
            <v>0</v>
          </cell>
          <cell r="N34">
            <v>0</v>
          </cell>
          <cell r="O34">
            <v>0</v>
          </cell>
          <cell r="P34"/>
          <cell r="Q34"/>
          <cell r="R34"/>
          <cell r="S34"/>
          <cell r="T34"/>
          <cell r="U34"/>
          <cell r="V34"/>
          <cell r="W34"/>
          <cell r="X34"/>
          <cell r="Y34" t="str">
            <v xml:space="preserve">1.1.1.9.1.1  ANTICIPO A PROVEEDORES NACIONAL </v>
          </cell>
        </row>
        <row r="35">
          <cell r="C35">
            <v>378806.75</v>
          </cell>
          <cell r="D35">
            <v>388378.31</v>
          </cell>
          <cell r="E35">
            <v>378806.75</v>
          </cell>
          <cell r="F35">
            <v>399664.598</v>
          </cell>
          <cell r="G35">
            <v>399664.598</v>
          </cell>
          <cell r="H35">
            <v>399664.598</v>
          </cell>
          <cell r="I35">
            <v>378806.75</v>
          </cell>
          <cell r="J35">
            <v>378806.75</v>
          </cell>
          <cell r="K35">
            <v>378806.75</v>
          </cell>
          <cell r="L35">
            <v>378806.75</v>
          </cell>
          <cell r="M35">
            <v>378806.75</v>
          </cell>
          <cell r="N35">
            <v>378806.75</v>
          </cell>
          <cell r="O35">
            <v>378806.75</v>
          </cell>
          <cell r="P35"/>
          <cell r="Q35"/>
          <cell r="R35"/>
          <cell r="S35"/>
          <cell r="T35"/>
          <cell r="U35"/>
          <cell r="V35"/>
          <cell r="W35"/>
          <cell r="X35"/>
          <cell r="Y35" t="str">
            <v xml:space="preserve">1.1.1.9.1.2  ANTICIPO A PROVEEDORES EXTRANJEROS 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1896</v>
          </cell>
          <cell r="G36">
            <v>2414</v>
          </cell>
          <cell r="H36">
            <v>7510</v>
          </cell>
          <cell r="I36">
            <v>16886</v>
          </cell>
          <cell r="J36">
            <v>25273</v>
          </cell>
          <cell r="K36">
            <v>38881</v>
          </cell>
          <cell r="L36">
            <v>43469</v>
          </cell>
          <cell r="M36">
            <v>52043</v>
          </cell>
          <cell r="N36">
            <v>68841</v>
          </cell>
          <cell r="O36">
            <v>87667</v>
          </cell>
          <cell r="P36"/>
          <cell r="Q36"/>
          <cell r="R36" t="str">
            <v>Contribuciones a Favor</v>
          </cell>
          <cell r="S36"/>
          <cell r="T36"/>
          <cell r="U36"/>
          <cell r="V36"/>
          <cell r="W36"/>
          <cell r="X36"/>
          <cell r="Y36" t="str">
            <v xml:space="preserve">1.1.1.9.6  DERECHOS Y CONTRIBUCIONES PAGADOS POR ANTICIPADO 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1896</v>
          </cell>
          <cell r="G37">
            <v>2414</v>
          </cell>
          <cell r="H37">
            <v>7510</v>
          </cell>
          <cell r="I37">
            <v>16886</v>
          </cell>
          <cell r="J37">
            <v>25273</v>
          </cell>
          <cell r="K37">
            <v>38881</v>
          </cell>
          <cell r="L37">
            <v>43469</v>
          </cell>
          <cell r="M37">
            <v>52043</v>
          </cell>
          <cell r="N37">
            <v>68841</v>
          </cell>
          <cell r="O37">
            <v>87667</v>
          </cell>
          <cell r="P37"/>
          <cell r="Q37"/>
          <cell r="R37"/>
          <cell r="S37"/>
          <cell r="T37"/>
          <cell r="U37"/>
          <cell r="V37"/>
          <cell r="W37"/>
          <cell r="X37"/>
          <cell r="Y37" t="str">
            <v>1.1.1.9.6.1 DERECHOS Y CONTRIBUCIONES PAGADOS POR ANTICIPADO</v>
          </cell>
        </row>
        <row r="38">
          <cell r="C38">
            <v>26502.04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/>
          <cell r="Q38"/>
          <cell r="R38"/>
          <cell r="S38"/>
          <cell r="T38"/>
          <cell r="U38"/>
          <cell r="V38"/>
          <cell r="W38"/>
          <cell r="X38"/>
          <cell r="Y38" t="str">
            <v xml:space="preserve">1.1.1.9.13  ANTICIPO DE SALARIOS </v>
          </cell>
        </row>
        <row r="39">
          <cell r="C39">
            <v>26502.04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/>
          <cell r="Q39"/>
          <cell r="R39"/>
          <cell r="S39"/>
          <cell r="T39"/>
          <cell r="U39"/>
          <cell r="V39"/>
          <cell r="W39"/>
          <cell r="X39"/>
          <cell r="Y39" t="str">
            <v xml:space="preserve">1.1.1.9.13.1  ANTICIPO DE SALARIOS </v>
          </cell>
        </row>
        <row r="40">
          <cell r="C40">
            <v>1458.2303000000193</v>
          </cell>
          <cell r="D40">
            <v>3394.3920000000203</v>
          </cell>
          <cell r="E40">
            <v>5152.7099000000089</v>
          </cell>
          <cell r="F40">
            <v>3451.987800000009</v>
          </cell>
          <cell r="G40">
            <v>4171.9857000000175</v>
          </cell>
          <cell r="H40">
            <v>4500.2924000000157</v>
          </cell>
          <cell r="I40">
            <v>3821.7603000000026</v>
          </cell>
          <cell r="J40">
            <v>8212.4496000000108</v>
          </cell>
          <cell r="K40">
            <v>3927.1739000000371</v>
          </cell>
          <cell r="L40">
            <v>4583.1732000000457</v>
          </cell>
          <cell r="M40">
            <v>14036.817417004277</v>
          </cell>
          <cell r="N40">
            <v>14662.194317004232</v>
          </cell>
          <cell r="O40">
            <v>8565.2111170042081</v>
          </cell>
          <cell r="P40"/>
          <cell r="Q40"/>
          <cell r="R40" t="str">
            <v>Otros Activos Circulantes</v>
          </cell>
          <cell r="S40"/>
          <cell r="T40"/>
          <cell r="U40"/>
          <cell r="V40"/>
          <cell r="W40"/>
          <cell r="X40"/>
          <cell r="Y40" t="str">
            <v xml:space="preserve">1.1.1.10  OTROS ACTIVOS A CORTO PLAZO </v>
          </cell>
        </row>
        <row r="41">
          <cell r="C41">
            <v>1458.2276000000093</v>
          </cell>
          <cell r="D41">
            <v>3394.38760000001</v>
          </cell>
          <cell r="E41">
            <v>5152.7075999999997</v>
          </cell>
          <cell r="F41">
            <v>3451.987600000009</v>
          </cell>
          <cell r="G41">
            <v>4171.9876000000186</v>
          </cell>
          <cell r="H41">
            <v>4500.2964000000184</v>
          </cell>
          <cell r="I41">
            <v>3821.7663999999995</v>
          </cell>
          <cell r="J41">
            <v>8212.4573999999775</v>
          </cell>
          <cell r="K41">
            <v>3927.1817999999994</v>
          </cell>
          <cell r="L41">
            <v>4583.1817999999839</v>
          </cell>
          <cell r="M41">
            <v>14036.820917004199</v>
          </cell>
          <cell r="N41">
            <v>14662.20091700416</v>
          </cell>
          <cell r="O41">
            <v>8565.2205170041416</v>
          </cell>
          <cell r="P41"/>
          <cell r="Q41"/>
          <cell r="R41"/>
          <cell r="S41"/>
          <cell r="T41"/>
          <cell r="U41"/>
          <cell r="V41"/>
          <cell r="W41"/>
          <cell r="X41"/>
          <cell r="Y41" t="str">
            <v xml:space="preserve">1.1.1.10.2  IMPUESTOS ACREDITABLES POR PAGAR </v>
          </cell>
        </row>
        <row r="42">
          <cell r="C42">
            <v>1458.2276000000093</v>
          </cell>
          <cell r="D42">
            <v>3394.38760000001</v>
          </cell>
          <cell r="E42">
            <v>5152.7075999999997</v>
          </cell>
          <cell r="F42">
            <v>3451.987600000009</v>
          </cell>
          <cell r="G42">
            <v>4171.9876000000186</v>
          </cell>
          <cell r="H42">
            <v>4500.2964000000184</v>
          </cell>
          <cell r="I42">
            <v>3821.7663999999995</v>
          </cell>
          <cell r="J42">
            <v>8212.4573999999775</v>
          </cell>
          <cell r="K42">
            <v>3927.1817999999994</v>
          </cell>
          <cell r="L42">
            <v>4583.1817999999839</v>
          </cell>
          <cell r="M42">
            <v>14036.820917004199</v>
          </cell>
          <cell r="N42">
            <v>14662.20091700416</v>
          </cell>
          <cell r="O42">
            <v>8565.2205170041416</v>
          </cell>
          <cell r="P42"/>
          <cell r="Q42"/>
          <cell r="R42"/>
          <cell r="S42"/>
          <cell r="T42"/>
          <cell r="U42"/>
          <cell r="V42"/>
          <cell r="W42"/>
          <cell r="X42"/>
          <cell r="Y42" t="str">
            <v xml:space="preserve">1.1.1.10.2.1  IVA PENDIENTE DE PAGO </v>
          </cell>
        </row>
        <row r="43">
          <cell r="C43">
            <v>1458.2276000000093</v>
          </cell>
          <cell r="D43">
            <v>3394.38760000001</v>
          </cell>
          <cell r="E43">
            <v>5152.7075999999997</v>
          </cell>
          <cell r="F43">
            <v>3451.987600000009</v>
          </cell>
          <cell r="G43">
            <v>4171.9876000000186</v>
          </cell>
          <cell r="H43">
            <v>4500.2964000000184</v>
          </cell>
          <cell r="I43">
            <v>3821.7663999999995</v>
          </cell>
          <cell r="J43">
            <v>8212.4573999999775</v>
          </cell>
          <cell r="K43">
            <v>3927.1817999999994</v>
          </cell>
          <cell r="L43">
            <v>4583.1817999999839</v>
          </cell>
          <cell r="M43">
            <v>14036.820917004199</v>
          </cell>
          <cell r="N43">
            <v>14662.20091700416</v>
          </cell>
          <cell r="O43">
            <v>8565.2205170041416</v>
          </cell>
          <cell r="P43"/>
          <cell r="Q43"/>
          <cell r="R43"/>
          <cell r="S43"/>
          <cell r="T43"/>
          <cell r="U43"/>
          <cell r="V43"/>
          <cell r="W43"/>
          <cell r="X43"/>
          <cell r="Y43" t="str">
            <v>1.1.1.10.2.1.1 IVA ACREDITABLE 16% PENDIENTE DE PAGO</v>
          </cell>
        </row>
        <row r="44">
          <cell r="C44">
            <v>0</v>
          </cell>
          <cell r="D44">
            <v>0</v>
          </cell>
          <cell r="E44">
            <v>5000</v>
          </cell>
          <cell r="F44">
            <v>5000</v>
          </cell>
          <cell r="G44">
            <v>5000</v>
          </cell>
          <cell r="H44">
            <v>5000</v>
          </cell>
          <cell r="I44">
            <v>22700</v>
          </cell>
          <cell r="J44">
            <v>22700</v>
          </cell>
          <cell r="K44">
            <v>22700</v>
          </cell>
          <cell r="L44">
            <v>22700</v>
          </cell>
          <cell r="M44">
            <v>125337.63000000002</v>
          </cell>
          <cell r="N44">
            <v>171114.25280000005</v>
          </cell>
          <cell r="O44">
            <v>201648.88150000002</v>
          </cell>
          <cell r="P44"/>
          <cell r="Q44"/>
          <cell r="R44"/>
          <cell r="S44"/>
          <cell r="T44"/>
          <cell r="U44"/>
          <cell r="V44"/>
          <cell r="W44"/>
          <cell r="X44"/>
          <cell r="Y44" t="str">
            <v xml:space="preserve">1.1.2  ACTIVOS A LARGO PLAZO 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102637.63000000002</v>
          </cell>
          <cell r="N45">
            <v>148414.25280000005</v>
          </cell>
          <cell r="O45">
            <v>178948.88150000002</v>
          </cell>
          <cell r="P45"/>
          <cell r="Q45"/>
          <cell r="R45"/>
          <cell r="S45"/>
          <cell r="T45"/>
          <cell r="U45"/>
          <cell r="V45"/>
          <cell r="W45"/>
          <cell r="X45"/>
          <cell r="Y45" t="str">
            <v xml:space="preserve">1.1.2.1  PROPIEDADES, PLANTA Y EQUIPO 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102637.63000000002</v>
          </cell>
          <cell r="N46">
            <v>150124.88000000003</v>
          </cell>
          <cell r="O46">
            <v>183161.59000000003</v>
          </cell>
          <cell r="P46"/>
          <cell r="Q46"/>
          <cell r="R46"/>
          <cell r="S46"/>
          <cell r="T46"/>
          <cell r="U46"/>
          <cell r="V46"/>
          <cell r="W46"/>
          <cell r="X46"/>
          <cell r="Y46" t="str">
            <v xml:space="preserve">1.1.2.1.2  COMPONENTES SUJETOS A DEPRECIACION 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102637.63000000002</v>
          </cell>
          <cell r="N47">
            <v>150124.88000000003</v>
          </cell>
          <cell r="O47">
            <v>183161.59000000003</v>
          </cell>
          <cell r="P47"/>
          <cell r="Q47"/>
          <cell r="R47" t="str">
            <v>Maquinaria y Equipo</v>
          </cell>
          <cell r="S47"/>
          <cell r="T47"/>
          <cell r="U47"/>
          <cell r="V47"/>
          <cell r="W47"/>
          <cell r="X47"/>
          <cell r="Y47" t="str">
            <v xml:space="preserve">1.1.2.1.2.16  OTROS ACTIVOS FIJOS 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102637.63000000002</v>
          </cell>
          <cell r="N48">
            <v>150124.88000000003</v>
          </cell>
          <cell r="O48">
            <v>183161.59000000003</v>
          </cell>
          <cell r="P48"/>
          <cell r="Q48"/>
          <cell r="R48"/>
          <cell r="S48"/>
          <cell r="T48"/>
          <cell r="U48"/>
          <cell r="V48"/>
          <cell r="W48"/>
          <cell r="X48"/>
          <cell r="Y48" t="str">
            <v xml:space="preserve">1.1.2.1.2.16.1  OTROS ACTIVOS FIJOS 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1710.6271999999999</v>
          </cell>
          <cell r="O49">
            <v>4212.7084999999997</v>
          </cell>
          <cell r="P49"/>
          <cell r="Q49"/>
          <cell r="R49" t="str">
            <v>Depreciación Acumulada</v>
          </cell>
          <cell r="S49"/>
          <cell r="T49"/>
          <cell r="U49"/>
          <cell r="V49"/>
          <cell r="W49"/>
          <cell r="X49"/>
          <cell r="Y49" t="str">
            <v xml:space="preserve">1.1.2.1.3  DEPRECIACIONES ACUMULADAS 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1710.6271999999999</v>
          </cell>
          <cell r="O50">
            <v>4212.7084999999997</v>
          </cell>
          <cell r="P50"/>
          <cell r="Q50"/>
          <cell r="R50"/>
          <cell r="S50"/>
          <cell r="T50"/>
          <cell r="U50"/>
          <cell r="V50"/>
          <cell r="W50"/>
          <cell r="X50"/>
          <cell r="Y50" t="str">
            <v>1.1.2.1.3.16 DEPRECIACION ACUMULADA DE OTROS ACTIVOS FIJOS</v>
          </cell>
        </row>
        <row r="51">
          <cell r="C51">
            <v>0</v>
          </cell>
          <cell r="D51">
            <v>0</v>
          </cell>
          <cell r="E51">
            <v>5000</v>
          </cell>
          <cell r="F51">
            <v>5000</v>
          </cell>
          <cell r="G51">
            <v>5000</v>
          </cell>
          <cell r="H51">
            <v>5000</v>
          </cell>
          <cell r="I51">
            <v>22700</v>
          </cell>
          <cell r="J51">
            <v>22700</v>
          </cell>
          <cell r="K51">
            <v>22700</v>
          </cell>
          <cell r="L51">
            <v>22700</v>
          </cell>
          <cell r="M51">
            <v>22700</v>
          </cell>
          <cell r="N51">
            <v>22700</v>
          </cell>
          <cell r="O51">
            <v>22700</v>
          </cell>
          <cell r="P51"/>
          <cell r="Q51"/>
          <cell r="R51" t="str">
            <v>Otros Activos Circulantes</v>
          </cell>
          <cell r="S51"/>
          <cell r="T51"/>
          <cell r="U51"/>
          <cell r="V51"/>
          <cell r="W51"/>
          <cell r="X51"/>
          <cell r="Y51" t="str">
            <v xml:space="preserve">1.1.2.5  OTROS ACTIVOS A LARGO PLAZO </v>
          </cell>
        </row>
        <row r="52">
          <cell r="C52">
            <v>0</v>
          </cell>
          <cell r="D52">
            <v>0</v>
          </cell>
          <cell r="E52">
            <v>5000</v>
          </cell>
          <cell r="F52">
            <v>5000</v>
          </cell>
          <cell r="G52">
            <v>5000</v>
          </cell>
          <cell r="H52">
            <v>5000</v>
          </cell>
          <cell r="I52">
            <v>22700</v>
          </cell>
          <cell r="J52">
            <v>22700</v>
          </cell>
          <cell r="K52">
            <v>22700</v>
          </cell>
          <cell r="L52">
            <v>22700</v>
          </cell>
          <cell r="M52">
            <v>22700</v>
          </cell>
          <cell r="N52">
            <v>22700</v>
          </cell>
          <cell r="O52">
            <v>22700</v>
          </cell>
          <cell r="P52"/>
          <cell r="Q52"/>
          <cell r="R52"/>
          <cell r="S52"/>
          <cell r="T52"/>
          <cell r="U52"/>
          <cell r="V52"/>
          <cell r="W52"/>
          <cell r="X52"/>
          <cell r="Y52" t="str">
            <v xml:space="preserve">1.1.2.5.7  DEPOSITOS EN GARANTIA </v>
          </cell>
        </row>
        <row r="53">
          <cell r="C53">
            <v>0</v>
          </cell>
          <cell r="D53">
            <v>0</v>
          </cell>
          <cell r="E53">
            <v>5000</v>
          </cell>
          <cell r="F53">
            <v>5000</v>
          </cell>
          <cell r="G53">
            <v>5000</v>
          </cell>
          <cell r="H53">
            <v>5000</v>
          </cell>
          <cell r="I53">
            <v>22700</v>
          </cell>
          <cell r="J53">
            <v>22700</v>
          </cell>
          <cell r="K53">
            <v>22700</v>
          </cell>
          <cell r="L53">
            <v>22700</v>
          </cell>
          <cell r="M53">
            <v>22700</v>
          </cell>
          <cell r="N53">
            <v>22700</v>
          </cell>
          <cell r="O53">
            <v>22700</v>
          </cell>
          <cell r="P53"/>
          <cell r="Q53"/>
          <cell r="R53"/>
          <cell r="S53"/>
          <cell r="T53"/>
          <cell r="U53"/>
          <cell r="V53"/>
          <cell r="W53"/>
          <cell r="X53"/>
          <cell r="Y53" t="str">
            <v xml:space="preserve">1.1.2.5.7.2  DEPOSITOS EN GARANTIA DE ARRENDAMIENTO DE BIENES INMUEBLES </v>
          </cell>
        </row>
        <row r="54">
          <cell r="C54">
            <v>1004601.11658006</v>
          </cell>
          <cell r="D54">
            <v>1214066.2597018187</v>
          </cell>
          <cell r="E54">
            <v>1217071.3689932588</v>
          </cell>
          <cell r="F54">
            <v>1176296.8672932587</v>
          </cell>
          <cell r="G54">
            <v>1255611.0419319386</v>
          </cell>
          <cell r="H54">
            <v>1362299.0739319387</v>
          </cell>
          <cell r="I54">
            <v>1656027.1591977091</v>
          </cell>
          <cell r="J54">
            <v>2176366.8027189425</v>
          </cell>
          <cell r="K54">
            <v>2033071.0057750298</v>
          </cell>
          <cell r="L54">
            <v>1955383.2267750301</v>
          </cell>
          <cell r="M54">
            <v>2348084.6827957458</v>
          </cell>
          <cell r="N54">
            <v>2513862.1719679879</v>
          </cell>
          <cell r="O54">
            <v>2455482.8880883283</v>
          </cell>
          <cell r="P54"/>
          <cell r="Q54"/>
          <cell r="R54"/>
          <cell r="S54"/>
          <cell r="T54"/>
          <cell r="U54"/>
          <cell r="V54"/>
          <cell r="W54"/>
          <cell r="X54"/>
          <cell r="Y54" t="str">
            <v xml:space="preserve">1.2  PASIVO </v>
          </cell>
        </row>
        <row r="55">
          <cell r="C55">
            <v>1004601.11658006</v>
          </cell>
          <cell r="D55">
            <v>1214066.2597018187</v>
          </cell>
          <cell r="E55">
            <v>1217071.3689932588</v>
          </cell>
          <cell r="F55">
            <v>1176296.8672932587</v>
          </cell>
          <cell r="G55">
            <v>1255611.0419319386</v>
          </cell>
          <cell r="H55">
            <v>1362299.0739319387</v>
          </cell>
          <cell r="I55">
            <v>1656027.1591977091</v>
          </cell>
          <cell r="J55">
            <v>2176366.8027189425</v>
          </cell>
          <cell r="K55">
            <v>2033071.0057750298</v>
          </cell>
          <cell r="L55">
            <v>1955383.2267750301</v>
          </cell>
          <cell r="M55">
            <v>2348084.6827957458</v>
          </cell>
          <cell r="N55">
            <v>2513862.1719679879</v>
          </cell>
          <cell r="O55">
            <v>2455482.8880883283</v>
          </cell>
          <cell r="P55"/>
          <cell r="Q55"/>
          <cell r="R55"/>
          <cell r="S55"/>
          <cell r="T55"/>
          <cell r="U55"/>
          <cell r="V55"/>
          <cell r="W55"/>
          <cell r="X55"/>
          <cell r="Y55" t="str">
            <v xml:space="preserve">1.2.1  PASIVOS A CORTO PLAZO </v>
          </cell>
        </row>
        <row r="56">
          <cell r="C56">
            <v>11457.349380059999</v>
          </cell>
          <cell r="D56">
            <v>312984.31651906011</v>
          </cell>
          <cell r="E56">
            <v>326467.46639050014</v>
          </cell>
          <cell r="F56">
            <v>318536.97869050002</v>
          </cell>
          <cell r="G56">
            <v>51114.687729179976</v>
          </cell>
          <cell r="H56">
            <v>53503.716529180092</v>
          </cell>
          <cell r="I56">
            <v>170328.54925318007</v>
          </cell>
          <cell r="J56">
            <v>697484.0448358201</v>
          </cell>
          <cell r="K56">
            <v>543053.10197090788</v>
          </cell>
          <cell r="L56">
            <v>456135.34337090788</v>
          </cell>
          <cell r="M56">
            <v>790354.60009162349</v>
          </cell>
          <cell r="N56">
            <v>918229.77034819312</v>
          </cell>
          <cell r="O56">
            <v>794687.2857760333</v>
          </cell>
          <cell r="P56"/>
          <cell r="Q56"/>
          <cell r="R56"/>
          <cell r="S56"/>
          <cell r="T56" t="str">
            <v>Proveedores (M.N.)</v>
          </cell>
          <cell r="U56"/>
          <cell r="V56"/>
          <cell r="W56"/>
          <cell r="X56"/>
          <cell r="Y56" t="str">
            <v xml:space="preserve">1.2.1.1  PROVEEDORES </v>
          </cell>
        </row>
        <row r="57">
          <cell r="C57">
            <v>11457.349899999999</v>
          </cell>
          <cell r="D57">
            <v>25494.499900000003</v>
          </cell>
          <cell r="E57">
            <v>30714.499899999999</v>
          </cell>
          <cell r="F57">
            <v>25909.779900000001</v>
          </cell>
          <cell r="G57">
            <v>31129.779900000001</v>
          </cell>
          <cell r="H57">
            <v>33518.808700000001</v>
          </cell>
          <cell r="I57">
            <v>27430.6787</v>
          </cell>
          <cell r="J57">
            <v>60189.897900000004</v>
          </cell>
          <cell r="K57">
            <v>29363.8043</v>
          </cell>
          <cell r="L57">
            <v>34119.804300000003</v>
          </cell>
          <cell r="M57">
            <v>92586.671100000007</v>
          </cell>
          <cell r="N57">
            <v>90157.951099999991</v>
          </cell>
          <cell r="O57">
            <v>52114.730699999993</v>
          </cell>
          <cell r="P57"/>
          <cell r="Q57"/>
          <cell r="R57"/>
          <cell r="S57" t="str">
            <v>Ctas. y Doctos. por Pagar (Nac. Partes No Relac.)</v>
          </cell>
          <cell r="T57"/>
          <cell r="U57"/>
          <cell r="V57"/>
          <cell r="W57"/>
          <cell r="X57"/>
          <cell r="Y57" t="str">
            <v xml:space="preserve">1.2.1.1.1  PROVEEDORES NACIONALES </v>
          </cell>
        </row>
        <row r="58">
          <cell r="C58">
            <v>0</v>
          </cell>
          <cell r="D58">
            <v>287489.81661906012</v>
          </cell>
          <cell r="E58">
            <v>295752.96649050014</v>
          </cell>
          <cell r="F58">
            <v>292627.1987905</v>
          </cell>
          <cell r="G58">
            <v>19984.907829179978</v>
          </cell>
          <cell r="H58">
            <v>19984.907829180094</v>
          </cell>
          <cell r="I58">
            <v>142897.87055318008</v>
          </cell>
          <cell r="J58">
            <v>637294.14693582011</v>
          </cell>
          <cell r="K58">
            <v>513689.29767090792</v>
          </cell>
          <cell r="L58">
            <v>422015.53907090786</v>
          </cell>
          <cell r="M58">
            <v>697767.92899162346</v>
          </cell>
          <cell r="N58">
            <v>828071.81924819318</v>
          </cell>
          <cell r="O58">
            <v>742572.55507603334</v>
          </cell>
          <cell r="P58"/>
          <cell r="Q58"/>
          <cell r="R58"/>
          <cell r="S58" t="str">
            <v>Ctas. y Doctos. por Pagar (Extranj. Partes Relac.)</v>
          </cell>
          <cell r="T58"/>
          <cell r="U58"/>
          <cell r="V58"/>
          <cell r="W58"/>
          <cell r="X58"/>
          <cell r="Y58" t="str">
            <v xml:space="preserve">1.2.1.1.2  PROVEEDORES EXTRANJEROS </v>
          </cell>
        </row>
        <row r="59">
          <cell r="C59">
            <v>212531</v>
          </cell>
          <cell r="D59">
            <v>94306</v>
          </cell>
          <cell r="E59">
            <v>95244.999999999985</v>
          </cell>
          <cell r="F59">
            <v>95546.139999999985</v>
          </cell>
          <cell r="G59">
            <v>140298.56</v>
          </cell>
          <cell r="H59">
            <v>221123.96</v>
          </cell>
          <cell r="I59">
            <v>349121.65414177027</v>
          </cell>
          <cell r="J59">
            <v>343826.1836803637</v>
          </cell>
          <cell r="K59">
            <v>372143.62368036364</v>
          </cell>
          <cell r="L59">
            <v>363767.01368036366</v>
          </cell>
          <cell r="M59">
            <v>386185.54378036375</v>
          </cell>
          <cell r="N59">
            <v>434139.34202943207</v>
          </cell>
          <cell r="O59">
            <v>492796.36992193264</v>
          </cell>
          <cell r="P59"/>
          <cell r="Q59"/>
          <cell r="R59"/>
          <cell r="S59"/>
          <cell r="T59"/>
          <cell r="U59"/>
          <cell r="V59"/>
          <cell r="W59"/>
          <cell r="X59"/>
          <cell r="Y59" t="str">
            <v xml:space="preserve">1.2.1.3  OBLIGACIONES ACUMULADAS </v>
          </cell>
        </row>
        <row r="60">
          <cell r="C60">
            <v>94306</v>
          </cell>
          <cell r="D60">
            <v>94306</v>
          </cell>
          <cell r="E60">
            <v>94305.999999999985</v>
          </cell>
          <cell r="F60">
            <v>94305.999999999985</v>
          </cell>
          <cell r="G60">
            <v>127306</v>
          </cell>
          <cell r="H60">
            <v>212306</v>
          </cell>
          <cell r="I60">
            <v>331306.00414177025</v>
          </cell>
          <cell r="J60">
            <v>337306.0036803637</v>
          </cell>
          <cell r="K60">
            <v>312306.00368036365</v>
          </cell>
          <cell r="L60">
            <v>312306.00368036365</v>
          </cell>
          <cell r="M60">
            <v>363306.00378036365</v>
          </cell>
          <cell r="N60">
            <v>427306.00202943204</v>
          </cell>
          <cell r="O60">
            <v>447177.53992193262</v>
          </cell>
          <cell r="P60"/>
          <cell r="Q60"/>
          <cell r="R60"/>
          <cell r="S60" t="str">
            <v>Ctas. y Doctos. por Pagar (Nac. Partes No Relac.)</v>
          </cell>
          <cell r="T60" t="str">
            <v>Acreedores Div. (M.N.)</v>
          </cell>
          <cell r="U60"/>
          <cell r="V60"/>
          <cell r="W60"/>
          <cell r="X60"/>
          <cell r="Y60" t="str">
            <v xml:space="preserve">1.2.1.3.1  ACREEDORES DIVERSOS </v>
          </cell>
        </row>
        <row r="61">
          <cell r="C61">
            <v>94306</v>
          </cell>
          <cell r="D61">
            <v>94306</v>
          </cell>
          <cell r="E61">
            <v>94305.999999999985</v>
          </cell>
          <cell r="F61">
            <v>94305.999999999985</v>
          </cell>
          <cell r="G61">
            <v>127306</v>
          </cell>
          <cell r="H61">
            <v>212306</v>
          </cell>
          <cell r="I61">
            <v>331306.00414177025</v>
          </cell>
          <cell r="J61">
            <v>337306.0036803637</v>
          </cell>
          <cell r="K61">
            <v>312306.00368036365</v>
          </cell>
          <cell r="L61">
            <v>312306.00368036365</v>
          </cell>
          <cell r="M61">
            <v>363306.00378036365</v>
          </cell>
          <cell r="N61">
            <v>427306.00202943204</v>
          </cell>
          <cell r="O61">
            <v>447177.53992193262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 t="str">
            <v xml:space="preserve">1.2.1.3.1.1  ACREEDORES DIVERSOS NACIONALES </v>
          </cell>
        </row>
        <row r="62">
          <cell r="C62">
            <v>118225</v>
          </cell>
          <cell r="D62">
            <v>0</v>
          </cell>
          <cell r="E62">
            <v>939</v>
          </cell>
          <cell r="F62">
            <v>303</v>
          </cell>
          <cell r="G62">
            <v>1593</v>
          </cell>
          <cell r="H62">
            <v>3934</v>
          </cell>
          <cell r="I62">
            <v>1845</v>
          </cell>
          <cell r="J62">
            <v>1593</v>
          </cell>
          <cell r="K62">
            <v>43339</v>
          </cell>
          <cell r="L62">
            <v>45779</v>
          </cell>
          <cell r="M62">
            <v>2275</v>
          </cell>
          <cell r="N62">
            <v>1743</v>
          </cell>
          <cell r="O62">
            <v>26510</v>
          </cell>
          <cell r="P62"/>
          <cell r="Q62"/>
          <cell r="R62"/>
          <cell r="S62" t="str">
            <v>Contribuciones Por Pagar</v>
          </cell>
          <cell r="T62" t="str">
            <v>Impuestos por Pagar</v>
          </cell>
          <cell r="U62"/>
          <cell r="V62"/>
          <cell r="W62"/>
          <cell r="X62"/>
          <cell r="Y62" t="str">
            <v xml:space="preserve">1.2.1.3.2  IMPUESTOS Y DERECHOS POR PAGAR </v>
          </cell>
        </row>
        <row r="63">
          <cell r="C63">
            <v>118225</v>
          </cell>
          <cell r="D63">
            <v>0</v>
          </cell>
          <cell r="E63">
            <v>939</v>
          </cell>
          <cell r="F63">
            <v>0</v>
          </cell>
          <cell r="G63">
            <v>0</v>
          </cell>
          <cell r="H63">
            <v>2341</v>
          </cell>
          <cell r="I63">
            <v>166</v>
          </cell>
          <cell r="J63">
            <v>0</v>
          </cell>
          <cell r="K63">
            <v>41511</v>
          </cell>
          <cell r="L63">
            <v>43685</v>
          </cell>
          <cell r="M63">
            <v>0</v>
          </cell>
          <cell r="N63">
            <v>0</v>
          </cell>
          <cell r="O63">
            <v>24143</v>
          </cell>
          <cell r="P63"/>
          <cell r="Q63"/>
          <cell r="R63"/>
          <cell r="S63"/>
          <cell r="T63"/>
          <cell r="U63"/>
          <cell r="V63"/>
          <cell r="W63"/>
          <cell r="X63"/>
          <cell r="Y63" t="str">
            <v>1.2.1.3.2.1 IVA POR PAGAR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303</v>
          </cell>
          <cell r="G64">
            <v>1593</v>
          </cell>
          <cell r="H64">
            <v>1593</v>
          </cell>
          <cell r="I64">
            <v>1679</v>
          </cell>
          <cell r="J64">
            <v>1593</v>
          </cell>
          <cell r="K64">
            <v>1828</v>
          </cell>
          <cell r="L64">
            <v>2094</v>
          </cell>
          <cell r="M64">
            <v>2275</v>
          </cell>
          <cell r="N64">
            <v>1743</v>
          </cell>
          <cell r="O64">
            <v>2367</v>
          </cell>
          <cell r="P64"/>
          <cell r="Q64"/>
          <cell r="R64"/>
          <cell r="S64"/>
          <cell r="T64"/>
          <cell r="U64"/>
          <cell r="V64"/>
          <cell r="W64"/>
          <cell r="X64"/>
          <cell r="Y64" t="str">
            <v>1.2.1.3.2.3 IMPUESTO ESTATAL SOBRE NOMINAS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937.1400000000001</v>
          </cell>
          <cell r="G65">
            <v>11399.560000000001</v>
          </cell>
          <cell r="H65">
            <v>4883.9599999999973</v>
          </cell>
          <cell r="I65">
            <v>15970.650000000001</v>
          </cell>
          <cell r="J65">
            <v>4927.1799999999994</v>
          </cell>
          <cell r="K65">
            <v>16498.620000000003</v>
          </cell>
          <cell r="L65">
            <v>5682.01</v>
          </cell>
          <cell r="M65">
            <v>20604.54</v>
          </cell>
          <cell r="N65">
            <v>5090.34</v>
          </cell>
          <cell r="O65">
            <v>19108.830000000009</v>
          </cell>
          <cell r="P65"/>
          <cell r="Q65"/>
          <cell r="R65"/>
          <cell r="S65" t="str">
            <v>Contribuciones Por Pagar</v>
          </cell>
          <cell r="T65" t="str">
            <v>Impuestos por Pagar</v>
          </cell>
          <cell r="U65"/>
          <cell r="V65"/>
          <cell r="W65"/>
          <cell r="X65"/>
          <cell r="Y65" t="str">
            <v xml:space="preserve">1.2.1.3.3  CONTRIBUCIONES DE SEGURIDAD SOCIAL POR PAGAR 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937.1400000000001</v>
          </cell>
          <cell r="G66">
            <v>4726.3900000000012</v>
          </cell>
          <cell r="H66">
            <v>4883.9599999999973</v>
          </cell>
          <cell r="I66">
            <v>4726.3900000000012</v>
          </cell>
          <cell r="J66">
            <v>4927.1799999999994</v>
          </cell>
          <cell r="K66">
            <v>4927.180000000003</v>
          </cell>
          <cell r="L66">
            <v>5682.01</v>
          </cell>
          <cell r="M66">
            <v>6291.5299999999979</v>
          </cell>
          <cell r="N66">
            <v>5090.34</v>
          </cell>
          <cell r="O66">
            <v>5260.0700000000106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 t="str">
            <v>1.2.1.3.3.1 CUOTAS PATRONALES IMSS POR PAGAR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3287.27</v>
          </cell>
          <cell r="H67">
            <v>0</v>
          </cell>
          <cell r="I67">
            <v>5539.05</v>
          </cell>
          <cell r="J67">
            <v>0</v>
          </cell>
          <cell r="K67">
            <v>5700.22</v>
          </cell>
          <cell r="L67">
            <v>0</v>
          </cell>
          <cell r="M67">
            <v>7050.75</v>
          </cell>
          <cell r="N67">
            <v>0</v>
          </cell>
          <cell r="O67">
            <v>6141.3600000000006</v>
          </cell>
          <cell r="P67"/>
          <cell r="Q67"/>
          <cell r="R67"/>
          <cell r="S67"/>
          <cell r="T67"/>
          <cell r="U67"/>
          <cell r="V67"/>
          <cell r="W67"/>
          <cell r="X67"/>
          <cell r="Y67" t="str">
            <v>1.2.1.3.3.2 APORTACIONES AL INFONAVIT POR PAGAR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3385.9</v>
          </cell>
          <cell r="H68">
            <v>0</v>
          </cell>
          <cell r="I68">
            <v>5705.21</v>
          </cell>
          <cell r="J68">
            <v>0</v>
          </cell>
          <cell r="K68">
            <v>5871.22</v>
          </cell>
          <cell r="L68">
            <v>0</v>
          </cell>
          <cell r="M68">
            <v>7262.26</v>
          </cell>
          <cell r="N68">
            <v>0</v>
          </cell>
          <cell r="O68">
            <v>7707.4</v>
          </cell>
          <cell r="P68"/>
          <cell r="Q68"/>
          <cell r="R68"/>
          <cell r="S68"/>
          <cell r="T68"/>
          <cell r="U68"/>
          <cell r="V68"/>
          <cell r="W68"/>
          <cell r="X68"/>
          <cell r="Y68" t="str">
            <v>1.2.1.3.3.3 APORTACIONES AL SAR POR PAGAR</v>
          </cell>
        </row>
        <row r="69">
          <cell r="C69">
            <v>0</v>
          </cell>
          <cell r="D69">
            <v>11567.28</v>
          </cell>
          <cell r="E69">
            <v>15634.41</v>
          </cell>
          <cell r="F69">
            <v>6958.0400000000009</v>
          </cell>
          <cell r="G69">
            <v>8716.380000000001</v>
          </cell>
          <cell r="H69">
            <v>11222.5</v>
          </cell>
          <cell r="I69">
            <v>13748.969999999998</v>
          </cell>
          <cell r="J69">
            <v>11594.670000000002</v>
          </cell>
          <cell r="K69">
            <v>16109.569999999992</v>
          </cell>
          <cell r="L69">
            <v>16793.170000000013</v>
          </cell>
          <cell r="M69">
            <v>18760.530000000013</v>
          </cell>
          <cell r="N69">
            <v>21172.120000000039</v>
          </cell>
          <cell r="O69">
            <v>19677.710000000021</v>
          </cell>
          <cell r="P69"/>
          <cell r="Q69"/>
          <cell r="R69"/>
          <cell r="S69" t="str">
            <v>Contribuciones Por Pagar</v>
          </cell>
          <cell r="T69" t="str">
            <v>Impuestos por Pagar</v>
          </cell>
          <cell r="U69"/>
          <cell r="V69"/>
          <cell r="W69"/>
          <cell r="X69"/>
          <cell r="Y69" t="str">
            <v xml:space="preserve">1.2.1.4  RETENCIONES DE EFECTIVO Y COBROS POR CUENTA DE TERCEROS </v>
          </cell>
        </row>
        <row r="70">
          <cell r="C70">
            <v>0</v>
          </cell>
          <cell r="D70">
            <v>11567.28</v>
          </cell>
          <cell r="E70">
            <v>15634.41</v>
          </cell>
          <cell r="F70">
            <v>6958.0400000000009</v>
          </cell>
          <cell r="G70">
            <v>8716.380000000001</v>
          </cell>
          <cell r="H70">
            <v>11222.5</v>
          </cell>
          <cell r="I70">
            <v>13748.969999999998</v>
          </cell>
          <cell r="J70">
            <v>11594.670000000002</v>
          </cell>
          <cell r="K70">
            <v>16109.569999999992</v>
          </cell>
          <cell r="L70">
            <v>16793.170000000013</v>
          </cell>
          <cell r="M70">
            <v>18760.530000000013</v>
          </cell>
          <cell r="N70">
            <v>31150.040000000037</v>
          </cell>
          <cell r="O70">
            <v>19762.490000000023</v>
          </cell>
          <cell r="P70"/>
          <cell r="Q70"/>
          <cell r="R70"/>
          <cell r="S70"/>
          <cell r="T70"/>
          <cell r="U70"/>
          <cell r="V70"/>
          <cell r="W70"/>
          <cell r="X70"/>
          <cell r="Y70" t="str">
            <v xml:space="preserve">1.2.1.4.1  IMPUESTOS RETENIDOS </v>
          </cell>
        </row>
        <row r="71">
          <cell r="C71">
            <v>0</v>
          </cell>
          <cell r="D71">
            <v>11567.28</v>
          </cell>
          <cell r="E71">
            <v>14596.09</v>
          </cell>
          <cell r="F71">
            <v>6676.9600000000009</v>
          </cell>
          <cell r="G71">
            <v>7140.2900000000009</v>
          </cell>
          <cell r="H71">
            <v>9724.58</v>
          </cell>
          <cell r="I71">
            <v>11456.319999999998</v>
          </cell>
          <cell r="J71">
            <v>9937</v>
          </cell>
          <cell r="K71">
            <v>13918.949999999993</v>
          </cell>
          <cell r="L71">
            <v>14955.240000000013</v>
          </cell>
          <cell r="M71">
            <v>14438.720000000014</v>
          </cell>
          <cell r="N71">
            <v>27017.730000000036</v>
          </cell>
          <cell r="O71">
            <v>16519.050000000021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 t="str">
            <v xml:space="preserve">1.2.1.4.1.1  IMPUESTO SOBRE LA RENTA RETENIDO </v>
          </cell>
        </row>
        <row r="72">
          <cell r="C72">
            <v>0</v>
          </cell>
          <cell r="D72">
            <v>11567.28</v>
          </cell>
          <cell r="E72">
            <v>14596.09</v>
          </cell>
          <cell r="F72">
            <v>6676.9600000000009</v>
          </cell>
          <cell r="G72">
            <v>7140.2900000000009</v>
          </cell>
          <cell r="H72">
            <v>9724.58</v>
          </cell>
          <cell r="I72">
            <v>11456.319999999998</v>
          </cell>
          <cell r="J72">
            <v>9937</v>
          </cell>
          <cell r="K72">
            <v>13918.949999999993</v>
          </cell>
          <cell r="L72">
            <v>14955.240000000013</v>
          </cell>
          <cell r="M72">
            <v>14438.720000000014</v>
          </cell>
          <cell r="N72">
            <v>27017.730000000036</v>
          </cell>
          <cell r="O72">
            <v>16519.050000000021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 t="str">
            <v xml:space="preserve">1.2.1.4.1.1.1  ISR RETENIDO A RESIDENTES EN EL PAIS 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1321.69</v>
          </cell>
          <cell r="G73">
            <v>7139.02</v>
          </cell>
          <cell r="H73">
            <v>7139.34</v>
          </cell>
          <cell r="I73">
            <v>7482.68</v>
          </cell>
          <cell r="J73">
            <v>7140</v>
          </cell>
          <cell r="K73">
            <v>8382.48</v>
          </cell>
          <cell r="L73">
            <v>9647.5000000000109</v>
          </cell>
          <cell r="M73">
            <v>10303.530000000001</v>
          </cell>
          <cell r="N73">
            <v>18193.610000000015</v>
          </cell>
          <cell r="O73">
            <v>10454.730000000001</v>
          </cell>
          <cell r="P73"/>
          <cell r="Q73"/>
          <cell r="R73"/>
          <cell r="S73"/>
          <cell r="T73"/>
          <cell r="U73"/>
          <cell r="V73"/>
          <cell r="W73"/>
          <cell r="X73"/>
          <cell r="Y73" t="str">
            <v>1.2.1.4.1.1.1.1 ISR RETENIDO POR SALARIOS</v>
          </cell>
        </row>
        <row r="74">
          <cell r="C74">
            <v>0</v>
          </cell>
          <cell r="D74">
            <v>11567.28</v>
          </cell>
          <cell r="E74">
            <v>13622.66</v>
          </cell>
          <cell r="F74">
            <v>5354.84</v>
          </cell>
          <cell r="G74">
            <v>0.84000000000014552</v>
          </cell>
          <cell r="H74">
            <v>2584.81</v>
          </cell>
          <cell r="I74">
            <v>3973.2099999999978</v>
          </cell>
          <cell r="J74">
            <v>2796.5699999999993</v>
          </cell>
          <cell r="K74">
            <v>5536.0399999999927</v>
          </cell>
          <cell r="L74">
            <v>5307.3100000000013</v>
          </cell>
          <cell r="M74">
            <v>2831.9300000000121</v>
          </cell>
          <cell r="N74">
            <v>6826.4200000000219</v>
          </cell>
          <cell r="O74">
            <v>5369.1800000000185</v>
          </cell>
          <cell r="P74"/>
          <cell r="Q74"/>
          <cell r="R74"/>
          <cell r="S74"/>
          <cell r="T74"/>
          <cell r="U74"/>
          <cell r="V74"/>
          <cell r="W74"/>
          <cell r="X74"/>
          <cell r="Y74" t="str">
            <v>1.2.1.4.1.1.1.3 ISR RETENIDO POR HONORARIOS ASIMILADOS A SALARIOS</v>
          </cell>
        </row>
        <row r="75">
          <cell r="C75">
            <v>0</v>
          </cell>
          <cell r="D75">
            <v>0</v>
          </cell>
          <cell r="E75">
            <v>973.43</v>
          </cell>
          <cell r="F75">
            <v>0.42999999999994998</v>
          </cell>
          <cell r="G75">
            <v>0.42999999999994998</v>
          </cell>
          <cell r="H75">
            <v>0.42999999999994998</v>
          </cell>
          <cell r="I75">
            <v>0.42999999999994998</v>
          </cell>
          <cell r="J75">
            <v>0.42999999999994998</v>
          </cell>
          <cell r="K75">
            <v>0.42999999999994998</v>
          </cell>
          <cell r="L75">
            <v>0.42999999999994998</v>
          </cell>
          <cell r="M75">
            <v>1303.2599999999998</v>
          </cell>
          <cell r="N75">
            <v>1997.7000000000003</v>
          </cell>
          <cell r="O75">
            <v>695.13999999999987</v>
          </cell>
          <cell r="P75"/>
          <cell r="Q75"/>
          <cell r="R75"/>
          <cell r="S75"/>
          <cell r="T75"/>
          <cell r="U75"/>
          <cell r="V75"/>
          <cell r="W75"/>
          <cell r="X75"/>
          <cell r="Y75" t="str">
            <v>1.2.1.4.1.1.1.5 ISR RETENIDO POR HONORARIOS AL 10%</v>
          </cell>
        </row>
        <row r="76">
          <cell r="C76">
            <v>0</v>
          </cell>
          <cell r="D76">
            <v>0</v>
          </cell>
          <cell r="E76">
            <v>1038.32</v>
          </cell>
          <cell r="F76">
            <v>0.31999999999993634</v>
          </cell>
          <cell r="G76">
            <v>0.31999999999993634</v>
          </cell>
          <cell r="H76">
            <v>0.31999999999993634</v>
          </cell>
          <cell r="I76">
            <v>160.31999999999994</v>
          </cell>
          <cell r="J76">
            <v>100.31999999999994</v>
          </cell>
          <cell r="K76">
            <v>0.31999999999993634</v>
          </cell>
          <cell r="L76">
            <v>0.31999999999993634</v>
          </cell>
          <cell r="M76">
            <v>1522.01</v>
          </cell>
          <cell r="N76">
            <v>2421.11</v>
          </cell>
          <cell r="O76">
            <v>820.85000000000105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 t="str">
            <v xml:space="preserve">1.2.1.4.1.2  IMPUESTO AL VALOR AGREGADO RETENIDO </v>
          </cell>
        </row>
        <row r="77">
          <cell r="C77">
            <v>0</v>
          </cell>
          <cell r="D77">
            <v>0</v>
          </cell>
          <cell r="E77">
            <v>1038.32</v>
          </cell>
          <cell r="F77">
            <v>0.31999999999993634</v>
          </cell>
          <cell r="G77">
            <v>0.31999999999993634</v>
          </cell>
          <cell r="H77">
            <v>0.31999999999993634</v>
          </cell>
          <cell r="I77">
            <v>160.31999999999994</v>
          </cell>
          <cell r="J77">
            <v>100.31999999999994</v>
          </cell>
          <cell r="K77">
            <v>0.31999999999993634</v>
          </cell>
          <cell r="L77">
            <v>0.31999999999993634</v>
          </cell>
          <cell r="M77">
            <v>1522.01</v>
          </cell>
          <cell r="N77">
            <v>2421.11</v>
          </cell>
          <cell r="O77">
            <v>820.85000000000105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 t="str">
            <v>1.2.1.4.1.2.1 IVA RETENIDO POR PAGAR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280.76</v>
          </cell>
          <cell r="G78">
            <v>1575.7700000000002</v>
          </cell>
          <cell r="H78">
            <v>1497.6000000000001</v>
          </cell>
          <cell r="I78">
            <v>2132.3300000000004</v>
          </cell>
          <cell r="J78">
            <v>1557.3500000000013</v>
          </cell>
          <cell r="K78">
            <v>2190.2999999999984</v>
          </cell>
          <cell r="L78">
            <v>1837.6100000000004</v>
          </cell>
          <cell r="M78">
            <v>2799.7999999999997</v>
          </cell>
          <cell r="N78">
            <v>1711.200000000001</v>
          </cell>
          <cell r="O78">
            <v>2422.5900000000006</v>
          </cell>
          <cell r="P78"/>
          <cell r="Q78"/>
          <cell r="R78"/>
          <cell r="S78"/>
          <cell r="T78"/>
          <cell r="U78"/>
          <cell r="V78"/>
          <cell r="W78"/>
          <cell r="X78"/>
          <cell r="Y78" t="str">
            <v xml:space="preserve">1.2.1.4.1.4  CUOTAS OBRERAS IMSS 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280.76</v>
          </cell>
          <cell r="G79">
            <v>1575.7700000000002</v>
          </cell>
          <cell r="H79">
            <v>1497.6000000000001</v>
          </cell>
          <cell r="I79">
            <v>2132.3300000000004</v>
          </cell>
          <cell r="J79">
            <v>1557.3500000000013</v>
          </cell>
          <cell r="K79">
            <v>2190.2999999999984</v>
          </cell>
          <cell r="L79">
            <v>1837.6100000000004</v>
          </cell>
          <cell r="M79">
            <v>2799.7999999999997</v>
          </cell>
          <cell r="N79">
            <v>1711.200000000001</v>
          </cell>
          <cell r="O79">
            <v>2422.5900000000006</v>
          </cell>
          <cell r="P79"/>
          <cell r="Q79"/>
          <cell r="R79"/>
          <cell r="S79"/>
          <cell r="T79"/>
          <cell r="U79"/>
          <cell r="V79"/>
          <cell r="W79"/>
          <cell r="X79"/>
          <cell r="Y79" t="str">
            <v>1.2.1.4.1.4.1 CUOTAS OBRERAS IMSS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-9977.92</v>
          </cell>
          <cell r="O80">
            <v>-84.780000000000655</v>
          </cell>
          <cell r="P80"/>
          <cell r="Q80"/>
          <cell r="R80"/>
          <cell r="S80"/>
          <cell r="T80"/>
          <cell r="U80"/>
          <cell r="V80"/>
          <cell r="W80"/>
          <cell r="X80"/>
          <cell r="Y80" t="str">
            <v xml:space="preserve">1.2.1.4.2  COBROS POR CUENTA DE TERCEROS 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-9977.92</v>
          </cell>
          <cell r="O81">
            <v>-84.780000000000655</v>
          </cell>
          <cell r="P81"/>
          <cell r="Q81"/>
          <cell r="R81"/>
          <cell r="S81"/>
          <cell r="T81"/>
          <cell r="U81"/>
          <cell r="V81"/>
          <cell r="W81"/>
          <cell r="X81"/>
          <cell r="Y81" t="str">
            <v>1.2.1.4.2.1 AMORTIZACION DE CREDITOS INFONAVIT</v>
          </cell>
        </row>
        <row r="82">
          <cell r="C82">
            <v>750000</v>
          </cell>
          <cell r="D82">
            <v>765204.03448275861</v>
          </cell>
          <cell r="E82">
            <v>749999.99998175865</v>
          </cell>
          <cell r="F82">
            <v>749999.99998175865</v>
          </cell>
          <cell r="G82">
            <v>749999.99998175865</v>
          </cell>
          <cell r="H82">
            <v>749999.99998175865</v>
          </cell>
          <cell r="I82">
            <v>779550.38788175862</v>
          </cell>
          <cell r="J82">
            <v>779550.38788175862</v>
          </cell>
          <cell r="K82">
            <v>749999.99991975864</v>
          </cell>
          <cell r="L82">
            <v>801575.59471975861</v>
          </cell>
          <cell r="M82">
            <v>820434.91431975865</v>
          </cell>
          <cell r="N82">
            <v>750859.31948153174</v>
          </cell>
          <cell r="O82">
            <v>750859.3197815317</v>
          </cell>
          <cell r="P82"/>
          <cell r="Q82"/>
          <cell r="R82"/>
          <cell r="S82" t="str">
            <v>Anticipo de Clientes (Partes No Relac.)</v>
          </cell>
          <cell r="T82"/>
          <cell r="U82"/>
          <cell r="V82"/>
          <cell r="W82" t="str">
            <v>Anticipo de Clientes</v>
          </cell>
          <cell r="X82"/>
          <cell r="Y82" t="str">
            <v xml:space="preserve">1.2.1.5  ANTICIPOS DE CLIENTES </v>
          </cell>
        </row>
        <row r="83">
          <cell r="C83">
            <v>750000</v>
          </cell>
          <cell r="D83">
            <v>765204.03448275861</v>
          </cell>
          <cell r="E83">
            <v>749999.99998175865</v>
          </cell>
          <cell r="F83">
            <v>749999.99998175865</v>
          </cell>
          <cell r="G83">
            <v>749999.99998175865</v>
          </cell>
          <cell r="H83">
            <v>749999.99998175865</v>
          </cell>
          <cell r="I83">
            <v>779550.38788175862</v>
          </cell>
          <cell r="J83">
            <v>779550.38788175862</v>
          </cell>
          <cell r="K83">
            <v>749999.99991975864</v>
          </cell>
          <cell r="L83">
            <v>801575.59471975861</v>
          </cell>
          <cell r="M83">
            <v>820434.91431975865</v>
          </cell>
          <cell r="N83">
            <v>750859.31948153174</v>
          </cell>
          <cell r="O83">
            <v>750859.3197815317</v>
          </cell>
          <cell r="P83"/>
          <cell r="Q83"/>
          <cell r="R83"/>
          <cell r="S83"/>
          <cell r="T83"/>
          <cell r="U83"/>
          <cell r="V83"/>
          <cell r="W83"/>
          <cell r="X83"/>
          <cell r="Y83" t="str">
            <v xml:space="preserve">1.2.1.5.1  ANTICIPOS DE CLIENTES </v>
          </cell>
        </row>
        <row r="84">
          <cell r="C84">
            <v>750000</v>
          </cell>
          <cell r="D84">
            <v>765204.03448275861</v>
          </cell>
          <cell r="E84">
            <v>749999.99998175865</v>
          </cell>
          <cell r="F84">
            <v>749999.99998175865</v>
          </cell>
          <cell r="G84">
            <v>749999.99998175865</v>
          </cell>
          <cell r="H84">
            <v>749999.99998175865</v>
          </cell>
          <cell r="I84">
            <v>779550.38788175862</v>
          </cell>
          <cell r="J84">
            <v>779550.38788175862</v>
          </cell>
          <cell r="K84">
            <v>749999.99991975864</v>
          </cell>
          <cell r="L84">
            <v>801575.59471975861</v>
          </cell>
          <cell r="M84">
            <v>820434.91431975865</v>
          </cell>
          <cell r="N84">
            <v>750859.31948153174</v>
          </cell>
          <cell r="O84">
            <v>750859.3197815317</v>
          </cell>
          <cell r="P84"/>
          <cell r="Q84"/>
          <cell r="R84"/>
          <cell r="S84"/>
          <cell r="T84"/>
          <cell r="U84"/>
          <cell r="V84"/>
          <cell r="W84"/>
          <cell r="X84"/>
          <cell r="Y84" t="str">
            <v xml:space="preserve">1.2.1.5.1.1  ANTICIPOS DE CLIENTES NACIONALES </v>
          </cell>
        </row>
        <row r="85">
          <cell r="C85">
            <v>28563</v>
          </cell>
          <cell r="D85">
            <v>28563</v>
          </cell>
          <cell r="E85">
            <v>28563</v>
          </cell>
          <cell r="F85">
            <v>1896</v>
          </cell>
          <cell r="G85">
            <v>518</v>
          </cell>
          <cell r="H85">
            <v>5096</v>
          </cell>
          <cell r="I85">
            <v>9376</v>
          </cell>
          <cell r="J85">
            <v>8387</v>
          </cell>
          <cell r="K85">
            <v>13608</v>
          </cell>
          <cell r="L85">
            <v>4588</v>
          </cell>
          <cell r="M85">
            <v>8574</v>
          </cell>
          <cell r="N85">
            <v>25372</v>
          </cell>
          <cell r="O85">
            <v>18826</v>
          </cell>
          <cell r="P85"/>
          <cell r="Q85"/>
          <cell r="R85"/>
          <cell r="S85" t="str">
            <v>Contribuciones Por Pagar</v>
          </cell>
          <cell r="T85" t="str">
            <v>Impuestos por Pagar</v>
          </cell>
          <cell r="U85"/>
          <cell r="V85"/>
          <cell r="W85"/>
          <cell r="X85"/>
          <cell r="Y85" t="str">
            <v xml:space="preserve">1.2.1.6  IMPUESTOS A LA UTILIDAD POR PAGAR </v>
          </cell>
        </row>
        <row r="86">
          <cell r="C86">
            <v>28563</v>
          </cell>
          <cell r="D86">
            <v>28563</v>
          </cell>
          <cell r="E86">
            <v>28563</v>
          </cell>
          <cell r="F86">
            <v>1896</v>
          </cell>
          <cell r="G86">
            <v>518</v>
          </cell>
          <cell r="H86">
            <v>5096</v>
          </cell>
          <cell r="I86">
            <v>9376</v>
          </cell>
          <cell r="J86">
            <v>8387</v>
          </cell>
          <cell r="K86">
            <v>13608</v>
          </cell>
          <cell r="L86">
            <v>4588</v>
          </cell>
          <cell r="M86">
            <v>8574</v>
          </cell>
          <cell r="N86">
            <v>25372</v>
          </cell>
          <cell r="O86">
            <v>18826</v>
          </cell>
          <cell r="P86"/>
          <cell r="Q86"/>
          <cell r="R86"/>
          <cell r="S86"/>
          <cell r="T86"/>
          <cell r="U86"/>
          <cell r="V86"/>
          <cell r="W86"/>
          <cell r="X86"/>
          <cell r="Y86" t="str">
            <v xml:space="preserve">1.2.1.6.1  IMPUESTO SOBRE LA RENTA </v>
          </cell>
        </row>
        <row r="87">
          <cell r="C87">
            <v>28563</v>
          </cell>
          <cell r="D87">
            <v>28563</v>
          </cell>
          <cell r="E87">
            <v>28563</v>
          </cell>
          <cell r="F87">
            <v>1896</v>
          </cell>
          <cell r="G87">
            <v>518</v>
          </cell>
          <cell r="H87">
            <v>5096</v>
          </cell>
          <cell r="I87">
            <v>9376</v>
          </cell>
          <cell r="J87">
            <v>8387</v>
          </cell>
          <cell r="K87">
            <v>13608</v>
          </cell>
          <cell r="L87">
            <v>4588</v>
          </cell>
          <cell r="M87">
            <v>8574</v>
          </cell>
          <cell r="N87">
            <v>25372</v>
          </cell>
          <cell r="O87">
            <v>18826</v>
          </cell>
          <cell r="P87"/>
          <cell r="Q87"/>
          <cell r="R87"/>
          <cell r="S87"/>
          <cell r="T87"/>
          <cell r="U87"/>
          <cell r="V87"/>
          <cell r="W87"/>
          <cell r="X87"/>
          <cell r="Y87" t="str">
            <v>1.2.1.6.1.1 ISR POR PAGAR PERSONAS MORALES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300000</v>
          </cell>
          <cell r="H88">
            <v>300000</v>
          </cell>
          <cell r="I88">
            <v>300000</v>
          </cell>
          <cell r="J88">
            <v>300000</v>
          </cell>
          <cell r="K88">
            <v>300000</v>
          </cell>
          <cell r="L88">
            <v>300000</v>
          </cell>
          <cell r="M88">
            <v>300000</v>
          </cell>
          <cell r="N88">
            <v>300000</v>
          </cell>
          <cell r="O88">
            <v>300000</v>
          </cell>
          <cell r="P88"/>
          <cell r="Q88"/>
          <cell r="R88"/>
          <cell r="S88" t="str">
            <v>Ctas. y Doctos. por Pagar (Nac. Partes No Relac.)</v>
          </cell>
          <cell r="T88" t="str">
            <v>Acreedores Div. (M.N.)</v>
          </cell>
          <cell r="U88"/>
          <cell r="V88"/>
          <cell r="W88"/>
          <cell r="X88"/>
          <cell r="Y88" t="str">
            <v xml:space="preserve">1.2.1.8  PASIVOS FINANCIEROS E INSTRUMENTOS FINANCIEROS DE DEUDA 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300000</v>
          </cell>
          <cell r="H89">
            <v>300000</v>
          </cell>
          <cell r="I89">
            <v>300000</v>
          </cell>
          <cell r="J89">
            <v>300000</v>
          </cell>
          <cell r="K89">
            <v>300000</v>
          </cell>
          <cell r="L89">
            <v>300000</v>
          </cell>
          <cell r="M89">
            <v>300000</v>
          </cell>
          <cell r="N89">
            <v>300000</v>
          </cell>
          <cell r="O89">
            <v>300000</v>
          </cell>
          <cell r="P89"/>
          <cell r="Q89"/>
          <cell r="R89"/>
          <cell r="S89"/>
          <cell r="T89"/>
          <cell r="U89"/>
          <cell r="V89"/>
          <cell r="W89"/>
          <cell r="X89"/>
          <cell r="Y89" t="str">
            <v xml:space="preserve">1.2.1.8.1  DOCUMENTOS POR PAGAR </v>
          </cell>
        </row>
        <row r="90"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300000</v>
          </cell>
          <cell r="H90">
            <v>300000</v>
          </cell>
          <cell r="I90">
            <v>300000</v>
          </cell>
          <cell r="J90">
            <v>300000</v>
          </cell>
          <cell r="K90">
            <v>300000</v>
          </cell>
          <cell r="L90">
            <v>300000</v>
          </cell>
          <cell r="M90">
            <v>300000</v>
          </cell>
          <cell r="N90">
            <v>300000</v>
          </cell>
          <cell r="O90">
            <v>300000</v>
          </cell>
          <cell r="P90"/>
          <cell r="Q90"/>
          <cell r="R90"/>
          <cell r="S90"/>
          <cell r="T90"/>
          <cell r="U90"/>
          <cell r="V90"/>
          <cell r="W90"/>
          <cell r="X90"/>
          <cell r="Y90" t="str">
            <v xml:space="preserve">1.2.1.8.1.2  PRESTAMOS NO BANCARIOS 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300000</v>
          </cell>
          <cell r="H91">
            <v>300000</v>
          </cell>
          <cell r="I91">
            <v>300000</v>
          </cell>
          <cell r="J91">
            <v>300000</v>
          </cell>
          <cell r="K91">
            <v>300000</v>
          </cell>
          <cell r="L91">
            <v>300000</v>
          </cell>
          <cell r="M91">
            <v>300000</v>
          </cell>
          <cell r="N91">
            <v>300000</v>
          </cell>
          <cell r="O91">
            <v>300000</v>
          </cell>
          <cell r="P91"/>
          <cell r="Q91"/>
          <cell r="R91"/>
          <cell r="S91"/>
          <cell r="T91"/>
          <cell r="U91"/>
          <cell r="V91"/>
          <cell r="W91"/>
          <cell r="X91"/>
          <cell r="Y91" t="str">
            <v xml:space="preserve">1.2.1.8.1.2.1  PRESTAMOS NO BANCARIOS NACIONALES 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200000</v>
          </cell>
          <cell r="H92">
            <v>200000</v>
          </cell>
          <cell r="I92">
            <v>200000</v>
          </cell>
          <cell r="J92">
            <v>200000</v>
          </cell>
          <cell r="K92">
            <v>200000</v>
          </cell>
          <cell r="L92">
            <v>200000</v>
          </cell>
          <cell r="M92">
            <v>200000</v>
          </cell>
          <cell r="N92">
            <v>200000</v>
          </cell>
          <cell r="O92">
            <v>200000</v>
          </cell>
          <cell r="P92"/>
          <cell r="Q92"/>
          <cell r="R92"/>
          <cell r="S92"/>
          <cell r="T92"/>
          <cell r="U92"/>
          <cell r="V92"/>
          <cell r="W92"/>
          <cell r="X92"/>
          <cell r="Y92" t="str">
            <v xml:space="preserve">1.2.1.8.1.2.1.1  MARINA LARIOS LEON 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200000</v>
          </cell>
          <cell r="H93">
            <v>200000</v>
          </cell>
          <cell r="I93">
            <v>200000</v>
          </cell>
          <cell r="J93">
            <v>200000</v>
          </cell>
          <cell r="K93">
            <v>200000</v>
          </cell>
          <cell r="L93">
            <v>200000</v>
          </cell>
          <cell r="M93">
            <v>200000</v>
          </cell>
          <cell r="N93">
            <v>200000</v>
          </cell>
          <cell r="O93">
            <v>200000</v>
          </cell>
          <cell r="P93"/>
          <cell r="Q93"/>
          <cell r="R93"/>
          <cell r="S93"/>
          <cell r="T93"/>
          <cell r="U93"/>
          <cell r="V93"/>
          <cell r="W93"/>
          <cell r="X93"/>
          <cell r="Y93" t="str">
            <v>1.2.1.8.1.2.1.1.1 MARINA LARIOS LEON 06/04/2021 PRESTAMO MARINA LARIOS 200,000.00 Tasa: 18.00 Plazo: 6 Semestres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100000</v>
          </cell>
          <cell r="H94">
            <v>100000</v>
          </cell>
          <cell r="I94">
            <v>100000</v>
          </cell>
          <cell r="J94">
            <v>100000</v>
          </cell>
          <cell r="K94">
            <v>100000</v>
          </cell>
          <cell r="L94">
            <v>100000</v>
          </cell>
          <cell r="M94">
            <v>100000</v>
          </cell>
          <cell r="N94">
            <v>100000</v>
          </cell>
          <cell r="O94">
            <v>100000</v>
          </cell>
          <cell r="P94"/>
          <cell r="Q94"/>
          <cell r="R94"/>
          <cell r="S94"/>
          <cell r="T94"/>
          <cell r="U94"/>
          <cell r="V94"/>
          <cell r="W94"/>
          <cell r="X94"/>
          <cell r="Y94" t="str">
            <v xml:space="preserve">1.2.1.8.1.2.1.2  ALEJANDRO CARVALLO LEON 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100000</v>
          </cell>
          <cell r="H95">
            <v>100000</v>
          </cell>
          <cell r="I95">
            <v>100000</v>
          </cell>
          <cell r="J95">
            <v>100000</v>
          </cell>
          <cell r="K95">
            <v>100000</v>
          </cell>
          <cell r="L95">
            <v>100000</v>
          </cell>
          <cell r="M95">
            <v>100000</v>
          </cell>
          <cell r="N95">
            <v>100000</v>
          </cell>
          <cell r="O95">
            <v>100000</v>
          </cell>
          <cell r="P95"/>
          <cell r="Q95"/>
          <cell r="R95"/>
          <cell r="S95"/>
          <cell r="T95"/>
          <cell r="U95"/>
          <cell r="V95"/>
          <cell r="W95"/>
          <cell r="X95"/>
          <cell r="Y95" t="str">
            <v>1.2.1.8.1.2.1.2.1 ALEJANDRO CARVALLO LEON 13/04/2021 PRESTAMO ALEJANDRO CARVALLO 100,000.00 Tasa: 18.00 Plazo: 6 Semestres</v>
          </cell>
        </row>
        <row r="96">
          <cell r="C96">
            <v>2049.767200000002</v>
          </cell>
          <cell r="D96">
            <v>1441.6287000000029</v>
          </cell>
          <cell r="E96">
            <v>1161.4926209999994</v>
          </cell>
          <cell r="F96">
            <v>3359.7086210000134</v>
          </cell>
          <cell r="G96">
            <v>4963.4142209999982</v>
          </cell>
          <cell r="H96">
            <v>21352.897421000016</v>
          </cell>
          <cell r="I96">
            <v>33901.597920999986</v>
          </cell>
          <cell r="J96">
            <v>35524.516321000039</v>
          </cell>
          <cell r="K96">
            <v>38156.710203999777</v>
          </cell>
          <cell r="L96">
            <v>12524.10500399983</v>
          </cell>
          <cell r="M96">
            <v>23775.094603999882</v>
          </cell>
          <cell r="N96">
            <v>64089.620108830946</v>
          </cell>
          <cell r="O96">
            <v>78636.202608830907</v>
          </cell>
          <cell r="P96"/>
          <cell r="Q96"/>
          <cell r="R96"/>
          <cell r="S96" t="str">
            <v>Otros Pasivos</v>
          </cell>
          <cell r="T96"/>
          <cell r="U96"/>
          <cell r="V96"/>
          <cell r="W96"/>
          <cell r="X96"/>
          <cell r="Y96" t="str">
            <v xml:space="preserve">1.2.1.11  OTROS PASIVOS A CORTO PLAZO </v>
          </cell>
        </row>
        <row r="97">
          <cell r="C97">
            <v>-0.71279999999387655</v>
          </cell>
          <cell r="D97">
            <v>-0.71049999999286229</v>
          </cell>
          <cell r="E97">
            <v>-0.7249799999908646</v>
          </cell>
          <cell r="F97">
            <v>-0.69937999999910971</v>
          </cell>
          <cell r="G97">
            <v>-0.69938000000547618</v>
          </cell>
          <cell r="H97">
            <v>-0.18358000000444008</v>
          </cell>
          <cell r="I97">
            <v>0.44651999999041436</v>
          </cell>
          <cell r="J97">
            <v>0.44586800003889948</v>
          </cell>
          <cell r="K97">
            <v>0.21520899989263853</v>
          </cell>
          <cell r="L97">
            <v>1439.8154189998895</v>
          </cell>
          <cell r="M97">
            <v>1439.817870999701</v>
          </cell>
          <cell r="N97">
            <v>-0.1824539159424603</v>
          </cell>
          <cell r="O97">
            <v>-0.7275088399546803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 t="str">
            <v xml:space="preserve">1.2.1.11.1  IMPUESTOS TRASLADADOS COBRADOS </v>
          </cell>
        </row>
        <row r="98">
          <cell r="C98">
            <v>-0.71279999999387655</v>
          </cell>
          <cell r="D98">
            <v>-0.71049999999286229</v>
          </cell>
          <cell r="E98">
            <v>-0.7249799999908646</v>
          </cell>
          <cell r="F98">
            <v>-0.69937999999910971</v>
          </cell>
          <cell r="G98">
            <v>-0.69938000000547618</v>
          </cell>
          <cell r="H98">
            <v>-0.18358000000444008</v>
          </cell>
          <cell r="I98">
            <v>0.44651999999041436</v>
          </cell>
          <cell r="J98">
            <v>0.44586800003889948</v>
          </cell>
          <cell r="K98">
            <v>0.21520899989263853</v>
          </cell>
          <cell r="L98">
            <v>1439.8154189998895</v>
          </cell>
          <cell r="M98">
            <v>1439.817870999701</v>
          </cell>
          <cell r="N98">
            <v>-0.1824539159424603</v>
          </cell>
          <cell r="O98">
            <v>-0.7275088399546803</v>
          </cell>
          <cell r="P98"/>
          <cell r="Q98"/>
          <cell r="R98"/>
          <cell r="S98"/>
          <cell r="T98"/>
          <cell r="U98"/>
          <cell r="V98"/>
          <cell r="W98"/>
          <cell r="X98"/>
          <cell r="Y98" t="str">
            <v xml:space="preserve">1.2.1.11.1.1  IVA TRASLADADO COBRADO </v>
          </cell>
        </row>
        <row r="99">
          <cell r="C99">
            <v>-0.71279999999387655</v>
          </cell>
          <cell r="D99">
            <v>-0.71049999999286229</v>
          </cell>
          <cell r="E99">
            <v>-0.7249799999908646</v>
          </cell>
          <cell r="F99">
            <v>-0.69937999999910971</v>
          </cell>
          <cell r="G99">
            <v>-0.69938000000547618</v>
          </cell>
          <cell r="H99">
            <v>-0.18358000000444008</v>
          </cell>
          <cell r="I99">
            <v>0.44651999999041436</v>
          </cell>
          <cell r="J99">
            <v>0.44586800003889948</v>
          </cell>
          <cell r="K99">
            <v>0.21520899989263853</v>
          </cell>
          <cell r="L99">
            <v>1439.8154189998895</v>
          </cell>
          <cell r="M99">
            <v>1439.817870999701</v>
          </cell>
          <cell r="N99">
            <v>-0.1824539159424603</v>
          </cell>
          <cell r="O99">
            <v>-0.7275088399546803</v>
          </cell>
          <cell r="P99"/>
          <cell r="Q99"/>
          <cell r="R99"/>
          <cell r="S99"/>
          <cell r="T99"/>
          <cell r="U99"/>
          <cell r="V99"/>
          <cell r="W99"/>
          <cell r="X99"/>
          <cell r="Y99" t="str">
            <v>1.2.1.11.1.1.1 IVA TRASLADADO COBRADO</v>
          </cell>
        </row>
        <row r="100">
          <cell r="C100">
            <v>2050.4799999999959</v>
          </cell>
          <cell r="D100">
            <v>1442.3391999999958</v>
          </cell>
          <cell r="E100">
            <v>1162.2176009999903</v>
          </cell>
          <cell r="F100">
            <v>3360.4080010000125</v>
          </cell>
          <cell r="G100">
            <v>4964.1136010000037</v>
          </cell>
          <cell r="H100">
            <v>21353.08100100002</v>
          </cell>
          <cell r="I100">
            <v>33901.151400999996</v>
          </cell>
          <cell r="J100">
            <v>35524.070453</v>
          </cell>
          <cell r="K100">
            <v>38156.494994999885</v>
          </cell>
          <cell r="L100">
            <v>11084.28958499994</v>
          </cell>
          <cell r="M100">
            <v>22335.276733000195</v>
          </cell>
          <cell r="N100">
            <v>64089.802562746911</v>
          </cell>
          <cell r="O100">
            <v>78636.930117670854</v>
          </cell>
          <cell r="P100"/>
          <cell r="Q100"/>
          <cell r="R100"/>
          <cell r="S100"/>
          <cell r="T100"/>
          <cell r="U100"/>
          <cell r="V100"/>
          <cell r="W100"/>
          <cell r="X100"/>
          <cell r="Y100" t="str">
            <v xml:space="preserve">1.2.1.11.2  IMPUESTOS TRASLADADOS NO COBRADOS </v>
          </cell>
        </row>
        <row r="101">
          <cell r="C101">
            <v>2050.4799999999959</v>
          </cell>
          <cell r="D101">
            <v>1442.3391999999958</v>
          </cell>
          <cell r="E101">
            <v>1162.2176009999903</v>
          </cell>
          <cell r="F101">
            <v>3360.4080010000125</v>
          </cell>
          <cell r="G101">
            <v>4964.1136010000037</v>
          </cell>
          <cell r="H101">
            <v>21353.08100100002</v>
          </cell>
          <cell r="I101">
            <v>33901.151400999996</v>
          </cell>
          <cell r="J101">
            <v>35524.070453</v>
          </cell>
          <cell r="K101">
            <v>38156.494994999885</v>
          </cell>
          <cell r="L101">
            <v>11084.28958499994</v>
          </cell>
          <cell r="M101">
            <v>22335.276733000195</v>
          </cell>
          <cell r="N101">
            <v>64089.802562746911</v>
          </cell>
          <cell r="O101">
            <v>78636.930117670854</v>
          </cell>
          <cell r="P101"/>
          <cell r="Q101"/>
          <cell r="R101"/>
          <cell r="S101"/>
          <cell r="T101"/>
          <cell r="U101"/>
          <cell r="V101"/>
          <cell r="W101"/>
          <cell r="X101"/>
          <cell r="Y101" t="str">
            <v xml:space="preserve">1.2.1.11.2.1  IVA TRASLADADO NO COBRADO </v>
          </cell>
        </row>
        <row r="102">
          <cell r="C102">
            <v>2050.4799999999959</v>
          </cell>
          <cell r="D102">
            <v>1442.3391999999958</v>
          </cell>
          <cell r="E102">
            <v>1162.2176009999903</v>
          </cell>
          <cell r="F102">
            <v>3360.4080010000125</v>
          </cell>
          <cell r="G102">
            <v>4964.1136010000037</v>
          </cell>
          <cell r="H102">
            <v>21353.08100100002</v>
          </cell>
          <cell r="I102">
            <v>33901.151400999996</v>
          </cell>
          <cell r="J102">
            <v>35524.070453</v>
          </cell>
          <cell r="K102">
            <v>38156.494994999885</v>
          </cell>
          <cell r="L102">
            <v>11084.28958499994</v>
          </cell>
          <cell r="M102">
            <v>22335.276733000195</v>
          </cell>
          <cell r="N102">
            <v>64089.802562746911</v>
          </cell>
          <cell r="O102">
            <v>78636.930117670854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 t="str">
            <v>1.2.1.11.2.1.1 IVA TRASLADADO 16% NO COBRADO</v>
          </cell>
        </row>
        <row r="103">
          <cell r="C103">
            <v>-70919.968150059998</v>
          </cell>
          <cell r="D103">
            <v>-70919.968150059998</v>
          </cell>
          <cell r="E103">
            <v>-70919.968150059998</v>
          </cell>
          <cell r="F103">
            <v>-70919.968150059998</v>
          </cell>
          <cell r="G103">
            <v>-70919.968150059998</v>
          </cell>
          <cell r="H103">
            <v>-70919.968150059998</v>
          </cell>
          <cell r="I103">
            <v>-70919.968150059998</v>
          </cell>
          <cell r="J103">
            <v>-70919.968150059998</v>
          </cell>
          <cell r="K103">
            <v>-70919.968150059998</v>
          </cell>
          <cell r="L103">
            <v>-70919.968150059998</v>
          </cell>
          <cell r="M103">
            <v>-70919.968150059998</v>
          </cell>
          <cell r="N103">
            <v>-70919.968150059998</v>
          </cell>
          <cell r="O103">
            <v>-70919.968150059998</v>
          </cell>
          <cell r="P103"/>
          <cell r="Q103"/>
          <cell r="R103"/>
          <cell r="S103"/>
          <cell r="T103"/>
          <cell r="U103"/>
          <cell r="V103"/>
          <cell r="W103"/>
          <cell r="X103"/>
          <cell r="Y103" t="str">
            <v xml:space="preserve">1.3  CAPITAL CONTABLE </v>
          </cell>
        </row>
        <row r="104">
          <cell r="C104">
            <v>50000</v>
          </cell>
          <cell r="D104">
            <v>50000</v>
          </cell>
          <cell r="E104">
            <v>50000</v>
          </cell>
          <cell r="F104">
            <v>50000</v>
          </cell>
          <cell r="G104">
            <v>50000</v>
          </cell>
          <cell r="H104">
            <v>50000</v>
          </cell>
          <cell r="I104">
            <v>50000</v>
          </cell>
          <cell r="J104">
            <v>50000</v>
          </cell>
          <cell r="K104">
            <v>50000</v>
          </cell>
          <cell r="L104">
            <v>50000</v>
          </cell>
          <cell r="M104">
            <v>50000</v>
          </cell>
          <cell r="N104">
            <v>50000</v>
          </cell>
          <cell r="O104">
            <v>50000</v>
          </cell>
          <cell r="P104"/>
          <cell r="Q104"/>
          <cell r="R104"/>
          <cell r="S104"/>
          <cell r="T104"/>
          <cell r="U104"/>
          <cell r="V104"/>
          <cell r="W104"/>
          <cell r="X104"/>
          <cell r="Y104" t="str">
            <v xml:space="preserve">1.3.1  CAPITAL CONTRIBUIDO </v>
          </cell>
        </row>
        <row r="105">
          <cell r="C105">
            <v>50000</v>
          </cell>
          <cell r="D105">
            <v>50000</v>
          </cell>
          <cell r="E105">
            <v>50000</v>
          </cell>
          <cell r="F105">
            <v>50000</v>
          </cell>
          <cell r="G105">
            <v>50000</v>
          </cell>
          <cell r="H105">
            <v>50000</v>
          </cell>
          <cell r="I105">
            <v>50000</v>
          </cell>
          <cell r="J105">
            <v>50000</v>
          </cell>
          <cell r="K105">
            <v>50000</v>
          </cell>
          <cell r="L105">
            <v>50000</v>
          </cell>
          <cell r="M105">
            <v>50000</v>
          </cell>
          <cell r="N105">
            <v>50000</v>
          </cell>
          <cell r="O105">
            <v>50000</v>
          </cell>
          <cell r="P105"/>
          <cell r="Q105"/>
          <cell r="R105"/>
          <cell r="S105" t="str">
            <v>Capital Social (Aportaciones)</v>
          </cell>
          <cell r="T105"/>
          <cell r="U105"/>
          <cell r="V105"/>
          <cell r="W105"/>
          <cell r="X105"/>
          <cell r="Y105" t="str">
            <v xml:space="preserve">1.3.1.1  CAPITAL SOCIAL </v>
          </cell>
        </row>
        <row r="106">
          <cell r="C106">
            <v>50000</v>
          </cell>
          <cell r="D106">
            <v>50000</v>
          </cell>
          <cell r="E106">
            <v>50000</v>
          </cell>
          <cell r="F106">
            <v>50000</v>
          </cell>
          <cell r="G106">
            <v>50000</v>
          </cell>
          <cell r="H106">
            <v>50000</v>
          </cell>
          <cell r="I106">
            <v>50000</v>
          </cell>
          <cell r="J106">
            <v>50000</v>
          </cell>
          <cell r="K106">
            <v>50000</v>
          </cell>
          <cell r="L106">
            <v>50000</v>
          </cell>
          <cell r="M106">
            <v>50000</v>
          </cell>
          <cell r="N106">
            <v>50000</v>
          </cell>
          <cell r="O106">
            <v>50000</v>
          </cell>
          <cell r="P106"/>
          <cell r="Q106"/>
          <cell r="R106"/>
          <cell r="S106"/>
          <cell r="T106"/>
          <cell r="U106"/>
          <cell r="V106"/>
          <cell r="W106"/>
          <cell r="X106"/>
          <cell r="Y106" t="str">
            <v xml:space="preserve">1.3.1.1.1  CAPITAL SOCIAL FIJO </v>
          </cell>
        </row>
        <row r="107">
          <cell r="C107">
            <v>50000</v>
          </cell>
          <cell r="D107">
            <v>50000</v>
          </cell>
          <cell r="E107">
            <v>50000</v>
          </cell>
          <cell r="F107">
            <v>50000</v>
          </cell>
          <cell r="G107">
            <v>50000</v>
          </cell>
          <cell r="H107">
            <v>50000</v>
          </cell>
          <cell r="I107">
            <v>50000</v>
          </cell>
          <cell r="J107">
            <v>50000</v>
          </cell>
          <cell r="K107">
            <v>50000</v>
          </cell>
          <cell r="L107">
            <v>50000</v>
          </cell>
          <cell r="M107">
            <v>50000</v>
          </cell>
          <cell r="N107">
            <v>50000</v>
          </cell>
          <cell r="O107">
            <v>50000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 t="str">
            <v xml:space="preserve">1.3.1.1.1.3  CAPITAL SOCIAL FIJO SUSCRITO EXHIBIDO </v>
          </cell>
        </row>
        <row r="108">
          <cell r="C108">
            <v>50000</v>
          </cell>
          <cell r="D108">
            <v>50000</v>
          </cell>
          <cell r="E108">
            <v>50000</v>
          </cell>
          <cell r="F108">
            <v>50000</v>
          </cell>
          <cell r="G108">
            <v>50000</v>
          </cell>
          <cell r="H108">
            <v>50000</v>
          </cell>
          <cell r="I108">
            <v>50000</v>
          </cell>
          <cell r="J108">
            <v>50000</v>
          </cell>
          <cell r="K108">
            <v>50000</v>
          </cell>
          <cell r="L108">
            <v>50000</v>
          </cell>
          <cell r="M108">
            <v>50000</v>
          </cell>
          <cell r="N108">
            <v>50000</v>
          </cell>
          <cell r="O108">
            <v>50000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 t="str">
            <v xml:space="preserve">1.3.1.1.1.3.1 ERNESTO LARIOS LEON  </v>
          </cell>
        </row>
        <row r="109">
          <cell r="C109">
            <v>-120919.96815006</v>
          </cell>
          <cell r="D109">
            <v>-120919.96815006</v>
          </cell>
          <cell r="E109">
            <v>-120919.96815006</v>
          </cell>
          <cell r="F109">
            <v>-120919.96815006</v>
          </cell>
          <cell r="G109">
            <v>-120919.96815006</v>
          </cell>
          <cell r="H109">
            <v>-120919.96815006</v>
          </cell>
          <cell r="I109">
            <v>-120919.96815006</v>
          </cell>
          <cell r="J109">
            <v>-120919.96815006</v>
          </cell>
          <cell r="K109">
            <v>-120919.96815006</v>
          </cell>
          <cell r="L109">
            <v>-120919.96815006</v>
          </cell>
          <cell r="M109">
            <v>-120919.96815006</v>
          </cell>
          <cell r="N109">
            <v>-120919.96815006</v>
          </cell>
          <cell r="O109">
            <v>-120919.96815006</v>
          </cell>
          <cell r="P109"/>
          <cell r="Q109"/>
          <cell r="R109"/>
          <cell r="S109"/>
          <cell r="T109"/>
          <cell r="U109"/>
          <cell r="V109"/>
          <cell r="W109"/>
          <cell r="X109"/>
          <cell r="Y109" t="str">
            <v xml:space="preserve">1.3.2  CAPITAL GANADO (DEFICIT) </v>
          </cell>
        </row>
        <row r="110">
          <cell r="C110">
            <v>-120919.96815006</v>
          </cell>
          <cell r="D110">
            <v>-120919.96815006</v>
          </cell>
          <cell r="E110">
            <v>-120919.96815006</v>
          </cell>
          <cell r="F110">
            <v>-120919.96815006</v>
          </cell>
          <cell r="G110">
            <v>-120919.96815006</v>
          </cell>
          <cell r="H110">
            <v>-120919.96815006</v>
          </cell>
          <cell r="I110">
            <v>-120919.96815006</v>
          </cell>
          <cell r="J110">
            <v>-120919.96815006</v>
          </cell>
          <cell r="K110">
            <v>-120919.96815006</v>
          </cell>
          <cell r="L110">
            <v>-120919.96815006</v>
          </cell>
          <cell r="M110">
            <v>-120919.96815006</v>
          </cell>
          <cell r="N110">
            <v>-120919.96815006</v>
          </cell>
          <cell r="O110">
            <v>-120919.96815006</v>
          </cell>
          <cell r="P110"/>
          <cell r="Q110"/>
          <cell r="R110"/>
          <cell r="S110"/>
          <cell r="T110"/>
          <cell r="U110"/>
          <cell r="V110"/>
          <cell r="W110"/>
          <cell r="X110"/>
          <cell r="Y110" t="str">
            <v xml:space="preserve">1.3.2.1  UTILIDADES O PERDIDAS ACUMULADAS </v>
          </cell>
        </row>
        <row r="111">
          <cell r="C111">
            <v>120919.96815006</v>
          </cell>
          <cell r="D111">
            <v>120919.96815006</v>
          </cell>
          <cell r="E111">
            <v>120919.96815006</v>
          </cell>
          <cell r="F111">
            <v>120919.96815006</v>
          </cell>
          <cell r="G111">
            <v>120919.96815006</v>
          </cell>
          <cell r="H111">
            <v>120919.96815006</v>
          </cell>
          <cell r="I111">
            <v>120919.96815006</v>
          </cell>
          <cell r="J111">
            <v>120919.96815006</v>
          </cell>
          <cell r="K111">
            <v>120919.96815006</v>
          </cell>
          <cell r="L111">
            <v>120919.96815006</v>
          </cell>
          <cell r="M111">
            <v>120919.96815006</v>
          </cell>
          <cell r="N111">
            <v>120919.96815006</v>
          </cell>
          <cell r="O111">
            <v>120919.96815006</v>
          </cell>
          <cell r="P111"/>
          <cell r="Q111"/>
          <cell r="R111"/>
          <cell r="S111" t="str">
            <v>Pérdidas Acumuladas</v>
          </cell>
          <cell r="T111"/>
          <cell r="U111"/>
          <cell r="V111"/>
          <cell r="W111"/>
          <cell r="X111"/>
          <cell r="Y111" t="str">
            <v xml:space="preserve">1.3.2.1.2  PERDIDAS ACUMULADAS DE EJERCICIOS ANTERIORES </v>
          </cell>
        </row>
        <row r="112">
          <cell r="C112">
            <v>120919.96815006</v>
          </cell>
          <cell r="D112">
            <v>120919.96815006</v>
          </cell>
          <cell r="E112">
            <v>120919.96815006</v>
          </cell>
          <cell r="F112">
            <v>120919.96815006</v>
          </cell>
          <cell r="G112">
            <v>120919.96815006</v>
          </cell>
          <cell r="H112">
            <v>120919.96815006</v>
          </cell>
          <cell r="I112">
            <v>120919.96815006</v>
          </cell>
          <cell r="J112">
            <v>120919.96815006</v>
          </cell>
          <cell r="K112">
            <v>120919.96815006</v>
          </cell>
          <cell r="L112">
            <v>120919.96815006</v>
          </cell>
          <cell r="M112">
            <v>120919.96815006</v>
          </cell>
          <cell r="N112">
            <v>120919.96815006</v>
          </cell>
          <cell r="O112">
            <v>120919.96815006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 t="str">
            <v>1.3.2.1.2.1 Ejercicio 2020</v>
          </cell>
        </row>
        <row r="113">
          <cell r="C113">
            <v>0</v>
          </cell>
          <cell r="D113">
            <v>1560.85</v>
          </cell>
          <cell r="E113">
            <v>33529.784</v>
          </cell>
          <cell r="F113">
            <v>51410.634000000035</v>
          </cell>
          <cell r="G113">
            <v>61433.794000000002</v>
          </cell>
          <cell r="H113">
            <v>196347.56400000001</v>
          </cell>
          <cell r="I113">
            <v>421329.55400000024</v>
          </cell>
          <cell r="J113">
            <v>647405.79400000034</v>
          </cell>
          <cell r="K113">
            <v>1018272.3934800001</v>
          </cell>
          <cell r="L113">
            <v>1098292.7034799999</v>
          </cell>
          <cell r="M113">
            <v>1310784.323480001</v>
          </cell>
          <cell r="N113">
            <v>1790060.6401630009</v>
          </cell>
          <cell r="O113">
            <v>2257355.7201629994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 t="str">
            <v xml:space="preserve">2.1  VENTAS O INGRESOS NETOS </v>
          </cell>
        </row>
        <row r="114">
          <cell r="C114">
            <v>0</v>
          </cell>
          <cell r="D114">
            <v>1560.85</v>
          </cell>
          <cell r="E114">
            <v>33529.784</v>
          </cell>
          <cell r="F114">
            <v>51410.634000000035</v>
          </cell>
          <cell r="G114">
            <v>61433.794000000002</v>
          </cell>
          <cell r="H114">
            <v>196347.56400000001</v>
          </cell>
          <cell r="I114">
            <v>421329.55400000024</v>
          </cell>
          <cell r="J114">
            <v>647405.79400000034</v>
          </cell>
          <cell r="K114">
            <v>1018272.3934800001</v>
          </cell>
          <cell r="L114">
            <v>1098292.7034799999</v>
          </cell>
          <cell r="M114">
            <v>1310784.323480001</v>
          </cell>
          <cell r="N114">
            <v>1777379.6201630009</v>
          </cell>
          <cell r="O114">
            <v>2244674.7001629993</v>
          </cell>
          <cell r="P114"/>
          <cell r="Q114"/>
          <cell r="R114"/>
          <cell r="S114"/>
          <cell r="T114"/>
          <cell r="U114"/>
          <cell r="V114"/>
          <cell r="W114"/>
          <cell r="X114"/>
          <cell r="Y114" t="str">
            <v xml:space="preserve">2.1.1  VENTAS NETAS DE MERCANCIA </v>
          </cell>
        </row>
        <row r="115">
          <cell r="C115">
            <v>0</v>
          </cell>
          <cell r="D115">
            <v>1560.85</v>
          </cell>
          <cell r="E115">
            <v>33529.784</v>
          </cell>
          <cell r="F115">
            <v>51410.634000000035</v>
          </cell>
          <cell r="G115">
            <v>61433.794000000002</v>
          </cell>
          <cell r="H115">
            <v>196347.56400000001</v>
          </cell>
          <cell r="I115">
            <v>421329.55400000024</v>
          </cell>
          <cell r="J115">
            <v>647405.79400000034</v>
          </cell>
          <cell r="K115">
            <v>1018272.3934800001</v>
          </cell>
          <cell r="L115">
            <v>1098292.7034799999</v>
          </cell>
          <cell r="M115">
            <v>1310784.323480001</v>
          </cell>
          <cell r="N115">
            <v>1777379.6201630009</v>
          </cell>
          <cell r="O115">
            <v>2244674.7001629993</v>
          </cell>
          <cell r="P115"/>
          <cell r="Q115"/>
          <cell r="R115"/>
          <cell r="S115"/>
          <cell r="T115"/>
          <cell r="U115"/>
          <cell r="V115"/>
          <cell r="W115"/>
          <cell r="X115"/>
          <cell r="Y115" t="str">
            <v xml:space="preserve">2.1.1.1  VENTAS NETAS DE MERCANCIAS NACIONALES </v>
          </cell>
        </row>
        <row r="116">
          <cell r="C116">
            <v>0</v>
          </cell>
          <cell r="D116">
            <v>1560.85</v>
          </cell>
          <cell r="E116">
            <v>33529.784</v>
          </cell>
          <cell r="F116">
            <v>51410.634000000035</v>
          </cell>
          <cell r="G116">
            <v>61433.794000000002</v>
          </cell>
          <cell r="H116">
            <v>196347.56400000001</v>
          </cell>
          <cell r="I116">
            <v>421329.55400000024</v>
          </cell>
          <cell r="J116">
            <v>647405.79400000034</v>
          </cell>
          <cell r="K116">
            <v>1046642.6090000001</v>
          </cell>
          <cell r="L116">
            <v>1127697.169</v>
          </cell>
          <cell r="M116">
            <v>1340188.789000001</v>
          </cell>
          <cell r="N116">
            <v>1832534.945700001</v>
          </cell>
          <cell r="O116">
            <v>2299830.0256999992</v>
          </cell>
          <cell r="P116" t="str">
            <v>Ventas o Servicios (Nac. Partes No Relac.)</v>
          </cell>
          <cell r="Q116"/>
          <cell r="R116"/>
          <cell r="S116"/>
          <cell r="T116"/>
          <cell r="U116"/>
          <cell r="V116"/>
          <cell r="W116"/>
          <cell r="X116"/>
          <cell r="Y116" t="str">
            <v xml:space="preserve">2.1.1.1.1  VENTAS Y/O SERVICIOS GRAVADOS A LA TASA GENERAL </v>
          </cell>
        </row>
        <row r="117">
          <cell r="C117">
            <v>0</v>
          </cell>
          <cell r="D117">
            <v>0</v>
          </cell>
          <cell r="E117">
            <v>30408.083999999999</v>
          </cell>
          <cell r="F117">
            <v>31968.93400000003</v>
          </cell>
          <cell r="G117">
            <v>31968.934000000001</v>
          </cell>
          <cell r="H117">
            <v>33529.784</v>
          </cell>
          <cell r="I117">
            <v>33529.784000000087</v>
          </cell>
          <cell r="J117">
            <v>38356.264000000083</v>
          </cell>
          <cell r="K117">
            <v>38356.264000000076</v>
          </cell>
          <cell r="L117">
            <v>38356.264000000076</v>
          </cell>
          <cell r="M117">
            <v>83227.854000000079</v>
          </cell>
          <cell r="N117">
            <v>83802.07399999992</v>
          </cell>
          <cell r="O117">
            <v>102361.51399999989</v>
          </cell>
          <cell r="P117"/>
          <cell r="Q117"/>
          <cell r="R117"/>
          <cell r="S117"/>
          <cell r="T117"/>
          <cell r="U117"/>
          <cell r="V117"/>
          <cell r="W117"/>
          <cell r="X117"/>
          <cell r="Y117" t="str">
            <v>2.1.1.1.1.1 VENTAS Y/O SERVICIOS GRAVADOS A LA TASA GENERAL DE CONTADO</v>
          </cell>
        </row>
        <row r="118">
          <cell r="C118">
            <v>0</v>
          </cell>
          <cell r="D118">
            <v>1560.85</v>
          </cell>
          <cell r="E118">
            <v>3121.6999999999985</v>
          </cell>
          <cell r="F118">
            <v>19441.700000000008</v>
          </cell>
          <cell r="G118">
            <v>29464.86</v>
          </cell>
          <cell r="H118">
            <v>162817.78</v>
          </cell>
          <cell r="I118">
            <v>387799.77000000014</v>
          </cell>
          <cell r="J118">
            <v>609049.53000000026</v>
          </cell>
          <cell r="K118">
            <v>1008286.345</v>
          </cell>
          <cell r="L118">
            <v>1089340.905</v>
          </cell>
          <cell r="M118">
            <v>1256960.935000001</v>
          </cell>
          <cell r="N118">
            <v>1748732.8717000009</v>
          </cell>
          <cell r="O118">
            <v>2197468.5116999992</v>
          </cell>
          <cell r="P118"/>
          <cell r="Q118"/>
          <cell r="R118"/>
          <cell r="S118"/>
          <cell r="T118"/>
          <cell r="U118"/>
          <cell r="V118"/>
          <cell r="W118"/>
          <cell r="X118"/>
          <cell r="Y118" t="str">
            <v>2.1.1.1.1.2 VENTAS Y/O SERVICIOS GRAVADOS A LA TASA GENERAL A CREDITO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28370.215520000002</v>
          </cell>
          <cell r="L119">
            <v>29404.465520000002</v>
          </cell>
          <cell r="M119">
            <v>29404.465520000002</v>
          </cell>
          <cell r="N119">
            <v>55155.325536999997</v>
          </cell>
          <cell r="O119">
            <v>55155.325536999997</v>
          </cell>
          <cell r="P119" t="str">
            <v>Devol., Desc. o Bonific. (Nac. Partes No Relac.)</v>
          </cell>
          <cell r="Q119"/>
          <cell r="R119"/>
          <cell r="S119"/>
          <cell r="T119"/>
          <cell r="U119"/>
          <cell r="V119"/>
          <cell r="W119"/>
          <cell r="X119"/>
          <cell r="Y119" t="str">
            <v xml:space="preserve">2.1.1.1.4  DEVOLUCIONES, REBAJAS Y BONIFICACIONES SOBRE VENTAS NACIONALES 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11029.41</v>
          </cell>
          <cell r="O120">
            <v>11029.41</v>
          </cell>
          <cell r="P120"/>
          <cell r="Q120"/>
          <cell r="R120"/>
          <cell r="S120"/>
          <cell r="T120"/>
          <cell r="U120"/>
          <cell r="V120"/>
          <cell r="W120"/>
          <cell r="X120"/>
          <cell r="Y120" t="str">
            <v xml:space="preserve">2.1.1.1.4.1  DEVOLUCIONES SOBRE VENTAS NACIONALES 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11029.41</v>
          </cell>
          <cell r="O121">
            <v>11029.41</v>
          </cell>
          <cell r="P121"/>
          <cell r="Q121"/>
          <cell r="R121"/>
          <cell r="S121"/>
          <cell r="T121"/>
          <cell r="U121"/>
          <cell r="V121"/>
          <cell r="W121"/>
          <cell r="X121"/>
          <cell r="Y121" t="str">
            <v>2.1.1.1.4.1.1 DEVOLUCIONES SOBRE VENTAS NACIONALES A LA TASA GENERAL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28370.215520000002</v>
          </cell>
          <cell r="L122">
            <v>29404.465520000002</v>
          </cell>
          <cell r="M122">
            <v>29404.465520000002</v>
          </cell>
          <cell r="N122">
            <v>44125.915537000001</v>
          </cell>
          <cell r="O122">
            <v>44125.915536999993</v>
          </cell>
          <cell r="P122"/>
          <cell r="Q122"/>
          <cell r="R122"/>
          <cell r="S122"/>
          <cell r="T122"/>
          <cell r="U122"/>
          <cell r="V122"/>
          <cell r="W122"/>
          <cell r="X122"/>
          <cell r="Y122" t="str">
            <v xml:space="preserve">2.1.1.1.4.2  DESCUENTO COMERCIAL SOBRE VENTAS NACIONALES 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28370.215520000002</v>
          </cell>
          <cell r="L123">
            <v>29404.465520000002</v>
          </cell>
          <cell r="M123">
            <v>29404.465520000002</v>
          </cell>
          <cell r="N123">
            <v>44125.915537000001</v>
          </cell>
          <cell r="O123">
            <v>44125.915536999993</v>
          </cell>
          <cell r="P123"/>
          <cell r="Q123"/>
          <cell r="R123"/>
          <cell r="S123"/>
          <cell r="T123"/>
          <cell r="U123"/>
          <cell r="V123"/>
          <cell r="W123"/>
          <cell r="X123"/>
          <cell r="Y123" t="str">
            <v>2.1.1.1.4.2.1 DESCUENTO COMERCIAL SOBRE VENTAS NACIONALES A LA TASA GENERAL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12681.02</v>
          </cell>
          <cell r="O124">
            <v>12681.02</v>
          </cell>
          <cell r="P124" t="str">
            <v>Ventas o Servicios (Nac. Partes No Relac.)</v>
          </cell>
          <cell r="Q124"/>
          <cell r="R124"/>
          <cell r="S124"/>
          <cell r="T124"/>
          <cell r="U124"/>
          <cell r="V124"/>
          <cell r="W124"/>
          <cell r="X124"/>
          <cell r="Y124" t="str">
            <v xml:space="preserve">2.1.2  INGRESOS NETOS POR: 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12681.02</v>
          </cell>
          <cell r="O125">
            <v>12681.02</v>
          </cell>
          <cell r="P125"/>
          <cell r="Q125"/>
          <cell r="R125"/>
          <cell r="S125"/>
          <cell r="T125"/>
          <cell r="U125"/>
          <cell r="V125"/>
          <cell r="W125"/>
          <cell r="X125"/>
          <cell r="Y125" t="str">
            <v xml:space="preserve">2.1.2.1  SERVICIOS ADMINISTRATVOS 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12681.02</v>
          </cell>
          <cell r="O126">
            <v>12681.02</v>
          </cell>
          <cell r="P126"/>
          <cell r="Q126"/>
          <cell r="R126"/>
          <cell r="S126"/>
          <cell r="T126"/>
          <cell r="U126"/>
          <cell r="V126"/>
          <cell r="W126"/>
          <cell r="X126"/>
          <cell r="Y126" t="str">
            <v xml:space="preserve">2.1.2.1.1  SERVICIOS ADMINISTRATIVOS 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12681.02</v>
          </cell>
          <cell r="O127">
            <v>12681.02</v>
          </cell>
          <cell r="P127"/>
          <cell r="Q127"/>
          <cell r="R127"/>
          <cell r="S127"/>
          <cell r="T127"/>
          <cell r="U127"/>
          <cell r="V127"/>
          <cell r="W127"/>
          <cell r="X127"/>
          <cell r="Y127" t="str">
            <v>2.1.2.1.1.1 SERVICIO DE LOGISTICA</v>
          </cell>
        </row>
        <row r="128">
          <cell r="C128">
            <v>0</v>
          </cell>
          <cell r="D128">
            <v>132504.63349099999</v>
          </cell>
          <cell r="E128">
            <v>260061.012999</v>
          </cell>
          <cell r="F128">
            <v>331508.70784999995</v>
          </cell>
          <cell r="G128">
            <v>437768.82771599997</v>
          </cell>
          <cell r="H128">
            <v>606708.63755499991</v>
          </cell>
          <cell r="I128">
            <v>843973.37165699992</v>
          </cell>
          <cell r="J128">
            <v>1079329.57199152</v>
          </cell>
          <cell r="K128">
            <v>1385131.8928605204</v>
          </cell>
          <cell r="L128">
            <v>1559304.64420952</v>
          </cell>
          <cell r="M128">
            <v>1852583.76967552</v>
          </cell>
          <cell r="N128">
            <v>2212111.4165705196</v>
          </cell>
          <cell r="O128">
            <v>2599052.4614575198</v>
          </cell>
          <cell r="P128"/>
          <cell r="Q128"/>
          <cell r="R128"/>
          <cell r="S128"/>
          <cell r="T128"/>
          <cell r="U128"/>
          <cell r="V128"/>
          <cell r="W128"/>
          <cell r="X128"/>
          <cell r="Y128" t="str">
            <v xml:space="preserve">2.2  COSTOS Y GASTOS </v>
          </cell>
        </row>
        <row r="129">
          <cell r="C129">
            <v>0</v>
          </cell>
          <cell r="D129">
            <v>1050.7872199999999</v>
          </cell>
          <cell r="E129">
            <v>14581.074627999998</v>
          </cell>
          <cell r="F129">
            <v>22092.690998999999</v>
          </cell>
          <cell r="G129">
            <v>26420.064065000006</v>
          </cell>
          <cell r="H129">
            <v>97538.651803999979</v>
          </cell>
          <cell r="I129">
            <v>206331.03380599999</v>
          </cell>
          <cell r="J129">
            <v>282160.44044699997</v>
          </cell>
          <cell r="K129">
            <v>448693.03571500012</v>
          </cell>
          <cell r="L129">
            <v>481031.96838299988</v>
          </cell>
          <cell r="M129">
            <v>595012.87777999998</v>
          </cell>
          <cell r="N129">
            <v>815324.56263099983</v>
          </cell>
          <cell r="O129">
            <v>1017082.7012689997</v>
          </cell>
          <cell r="P129"/>
          <cell r="Q129" t="str">
            <v>Costo de las Mercancías</v>
          </cell>
          <cell r="R129"/>
          <cell r="S129"/>
          <cell r="T129"/>
          <cell r="U129"/>
          <cell r="V129"/>
          <cell r="W129"/>
          <cell r="X129"/>
          <cell r="Y129" t="str">
            <v xml:space="preserve">2.2.1  COSTO DE VENTAS O DE SERVICIOS </v>
          </cell>
        </row>
        <row r="130">
          <cell r="C130">
            <v>0</v>
          </cell>
          <cell r="D130">
            <v>1050.7872199999999</v>
          </cell>
          <cell r="E130">
            <v>14581.074627999998</v>
          </cell>
          <cell r="F130">
            <v>22092.690998999999</v>
          </cell>
          <cell r="G130">
            <v>26420.064065000006</v>
          </cell>
          <cell r="H130">
            <v>97538.651803999979</v>
          </cell>
          <cell r="I130">
            <v>206331.03380599999</v>
          </cell>
          <cell r="J130">
            <v>282160.44044699997</v>
          </cell>
          <cell r="K130">
            <v>448693.03571500012</v>
          </cell>
          <cell r="L130">
            <v>481031.96838299988</v>
          </cell>
          <cell r="M130">
            <v>595012.87777999998</v>
          </cell>
          <cell r="N130">
            <v>815324.56263099983</v>
          </cell>
          <cell r="O130">
            <v>1017082.7012689997</v>
          </cell>
          <cell r="P130"/>
          <cell r="Q130"/>
          <cell r="R130"/>
          <cell r="S130"/>
          <cell r="T130"/>
          <cell r="U130"/>
          <cell r="V130"/>
          <cell r="W130"/>
          <cell r="X130"/>
          <cell r="Y130" t="str">
            <v>2.2.1.1 COSTO DE VENTAS O DE SERVICIOS</v>
          </cell>
        </row>
        <row r="131">
          <cell r="C131">
            <v>0</v>
          </cell>
          <cell r="D131">
            <v>131453.84627099999</v>
          </cell>
          <cell r="E131">
            <v>245479.938371</v>
          </cell>
          <cell r="F131">
            <v>309416.01685099996</v>
          </cell>
          <cell r="G131">
            <v>411348.76365099999</v>
          </cell>
          <cell r="H131">
            <v>509169.98575099994</v>
          </cell>
          <cell r="I131">
            <v>637642.3378509999</v>
          </cell>
          <cell r="J131">
            <v>797169.13154452003</v>
          </cell>
          <cell r="K131">
            <v>936438.85714552028</v>
          </cell>
          <cell r="L131">
            <v>1078272.67582652</v>
          </cell>
          <cell r="M131">
            <v>1257570.89189552</v>
          </cell>
          <cell r="N131">
            <v>1396786.8539395197</v>
          </cell>
          <cell r="O131">
            <v>1581969.7601885202</v>
          </cell>
          <cell r="P131"/>
          <cell r="Q131" t="str">
            <v>Gastos de Operación (Partes No Relac.)</v>
          </cell>
          <cell r="R131"/>
          <cell r="S131"/>
          <cell r="T131"/>
          <cell r="U131"/>
          <cell r="V131"/>
          <cell r="W131"/>
          <cell r="X131"/>
          <cell r="Y131" t="str">
            <v xml:space="preserve">2.2.2  GASTOS GENERALES </v>
          </cell>
        </row>
        <row r="132"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642.46039999999994</v>
          </cell>
          <cell r="O132">
            <v>2076.3748999999998</v>
          </cell>
          <cell r="P132"/>
          <cell r="Q132"/>
          <cell r="R132"/>
          <cell r="S132"/>
          <cell r="T132"/>
          <cell r="U132"/>
          <cell r="V132"/>
          <cell r="W132"/>
          <cell r="X132"/>
          <cell r="Y132" t="str">
            <v xml:space="preserve">2.2.2.1  GASTOS DE VENTA Y DISTRIBUCION 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642.46039999999994</v>
          </cell>
          <cell r="O133">
            <v>2076.3748999999998</v>
          </cell>
          <cell r="P133"/>
          <cell r="Q133"/>
          <cell r="R133"/>
          <cell r="S133"/>
          <cell r="T133"/>
          <cell r="U133"/>
          <cell r="V133" t="str">
            <v>Deprec. y Amortiz. Contab.</v>
          </cell>
          <cell r="W133"/>
          <cell r="X133"/>
          <cell r="Y133" t="str">
            <v xml:space="preserve">2.2.2.1.10  DEPRECIACIONES 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642.46039999999994</v>
          </cell>
          <cell r="O134">
            <v>2076.3748999999998</v>
          </cell>
          <cell r="P134"/>
          <cell r="Q134"/>
          <cell r="R134"/>
          <cell r="S134"/>
          <cell r="T134"/>
          <cell r="U134"/>
          <cell r="V134"/>
          <cell r="W134"/>
          <cell r="X134"/>
          <cell r="Y134" t="str">
            <v>2.2.2.1.10.17 DEPRECIACION DE OTROS ACTIVOS FIJOS</v>
          </cell>
        </row>
        <row r="135">
          <cell r="C135">
            <v>0</v>
          </cell>
          <cell r="D135">
            <v>131453.84627099999</v>
          </cell>
          <cell r="E135">
            <v>245479.938371</v>
          </cell>
          <cell r="F135">
            <v>309416.01685099996</v>
          </cell>
          <cell r="G135">
            <v>411348.76365099999</v>
          </cell>
          <cell r="H135">
            <v>509169.98575099994</v>
          </cell>
          <cell r="I135">
            <v>637642.3378509999</v>
          </cell>
          <cell r="J135">
            <v>797169.13154452003</v>
          </cell>
          <cell r="K135">
            <v>936438.85714552028</v>
          </cell>
          <cell r="L135">
            <v>1078272.67582652</v>
          </cell>
          <cell r="M135">
            <v>1257570.89189552</v>
          </cell>
          <cell r="N135">
            <v>1396144.3935395197</v>
          </cell>
          <cell r="O135">
            <v>1579893.3852885203</v>
          </cell>
          <cell r="P135"/>
          <cell r="Q135"/>
          <cell r="R135"/>
          <cell r="S135"/>
          <cell r="T135"/>
          <cell r="U135"/>
          <cell r="V135"/>
          <cell r="W135"/>
          <cell r="X135"/>
          <cell r="Y135" t="str">
            <v xml:space="preserve">2.2.2.3  GASTOS GENERALES 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10102.5</v>
          </cell>
          <cell r="G136">
            <v>63205.8</v>
          </cell>
          <cell r="H136">
            <v>116309.1</v>
          </cell>
          <cell r="I136">
            <v>172279.92</v>
          </cell>
          <cell r="J136">
            <v>225383.22</v>
          </cell>
          <cell r="K136">
            <v>286302.84999999998</v>
          </cell>
          <cell r="L136">
            <v>356112.36</v>
          </cell>
          <cell r="M136">
            <v>431942.48000000004</v>
          </cell>
          <cell r="N136">
            <v>490029.12999999995</v>
          </cell>
          <cell r="O136">
            <v>568921.20000000007</v>
          </cell>
          <cell r="P136"/>
          <cell r="Q136"/>
          <cell r="R136"/>
          <cell r="S136"/>
          <cell r="T136"/>
          <cell r="U136"/>
          <cell r="V136"/>
          <cell r="W136"/>
          <cell r="X136" t="str">
            <v>Sueldos y Salarios</v>
          </cell>
          <cell r="Y136" t="str">
            <v xml:space="preserve">2.2.2.3.1  BENEFICIOS A LOS EMPLEADOS DIRECTOS 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10102.5</v>
          </cell>
          <cell r="G137">
            <v>63205.8</v>
          </cell>
          <cell r="H137">
            <v>116309.1</v>
          </cell>
          <cell r="I137">
            <v>169412.40000000002</v>
          </cell>
          <cell r="J137">
            <v>222515.7</v>
          </cell>
          <cell r="K137">
            <v>275619</v>
          </cell>
          <cell r="L137">
            <v>337669.05</v>
          </cell>
          <cell r="M137">
            <v>405731.6100000001</v>
          </cell>
          <cell r="N137">
            <v>461472.81</v>
          </cell>
          <cell r="O137">
            <v>517214.01</v>
          </cell>
          <cell r="P137"/>
          <cell r="Q137"/>
          <cell r="R137"/>
          <cell r="S137"/>
          <cell r="T137"/>
          <cell r="U137"/>
          <cell r="V137"/>
          <cell r="W137"/>
          <cell r="X137"/>
          <cell r="Y137" t="str">
            <v xml:space="preserve">2.2.2.3.1.1  SUELDOS Y SALARIOS 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10102.5</v>
          </cell>
          <cell r="G138">
            <v>63205.8</v>
          </cell>
          <cell r="H138">
            <v>116309.1</v>
          </cell>
          <cell r="I138">
            <v>169412.40000000002</v>
          </cell>
          <cell r="J138">
            <v>222515.7</v>
          </cell>
          <cell r="K138">
            <v>275619</v>
          </cell>
          <cell r="L138">
            <v>337669.05</v>
          </cell>
          <cell r="M138">
            <v>405731.6100000001</v>
          </cell>
          <cell r="N138">
            <v>461472.81</v>
          </cell>
          <cell r="O138">
            <v>517214.01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 t="str">
            <v>2.2.2.3.1.1.1 SUELDOS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5065.2299999999996</v>
          </cell>
          <cell r="M139">
            <v>5065.2299999999996</v>
          </cell>
          <cell r="N139">
            <v>5065.2299999999996</v>
          </cell>
          <cell r="O139">
            <v>5065.2299999999996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 t="str">
            <v>2.2.2.3.1.2 COMPENSACIONES</v>
          </cell>
        </row>
        <row r="140"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2154.87</v>
          </cell>
          <cell r="J140">
            <v>2154.87</v>
          </cell>
          <cell r="K140">
            <v>5566.23</v>
          </cell>
          <cell r="L140">
            <v>8260.4599999999991</v>
          </cell>
          <cell r="M140">
            <v>8920.9900000000016</v>
          </cell>
          <cell r="N140">
            <v>11266.440000000002</v>
          </cell>
          <cell r="O140">
            <v>15768.77</v>
          </cell>
          <cell r="P140"/>
          <cell r="Q140"/>
          <cell r="R140"/>
          <cell r="S140"/>
          <cell r="T140"/>
          <cell r="U140"/>
          <cell r="V140"/>
          <cell r="W140"/>
          <cell r="X140"/>
          <cell r="Y140" t="str">
            <v xml:space="preserve">2.2.2.3.1.3  HORAS EXTRAS 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2154.87</v>
          </cell>
          <cell r="J141">
            <v>2154.87</v>
          </cell>
          <cell r="K141">
            <v>5566.23</v>
          </cell>
          <cell r="L141">
            <v>8260.4599999999991</v>
          </cell>
          <cell r="M141">
            <v>8920.9900000000016</v>
          </cell>
          <cell r="N141">
            <v>11266.440000000002</v>
          </cell>
          <cell r="O141">
            <v>15768.77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 t="str">
            <v>2.2.2.3.1.3.1 HORAS EXTRAS DOBLES</v>
          </cell>
        </row>
        <row r="142"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390.18</v>
          </cell>
          <cell r="N142">
            <v>390.18</v>
          </cell>
          <cell r="O142">
            <v>390.18</v>
          </cell>
          <cell r="P142"/>
          <cell r="Q142"/>
          <cell r="R142"/>
          <cell r="S142"/>
          <cell r="T142"/>
          <cell r="U142"/>
          <cell r="V142"/>
          <cell r="W142"/>
          <cell r="X142"/>
          <cell r="Y142" t="str">
            <v>2.2.2.3.1.4 VACACIONES</v>
          </cell>
        </row>
        <row r="143"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610.92999999999995</v>
          </cell>
          <cell r="N143">
            <v>610.92999999999995</v>
          </cell>
          <cell r="O143">
            <v>610.92999999999995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 t="str">
            <v>2.2.2.3.1.5 PRIMA VACACIONAL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6105.92</v>
          </cell>
          <cell r="N144">
            <v>6105.92</v>
          </cell>
          <cell r="O144">
            <v>24754.46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 t="str">
            <v>2.2.2.3.1.9 AGUINALDO</v>
          </cell>
        </row>
        <row r="145"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712.65</v>
          </cell>
          <cell r="J145">
            <v>712.65</v>
          </cell>
          <cell r="K145">
            <v>5117.62</v>
          </cell>
          <cell r="L145">
            <v>5117.6200000000008</v>
          </cell>
          <cell r="M145">
            <v>5117.62</v>
          </cell>
          <cell r="N145">
            <v>5117.62</v>
          </cell>
          <cell r="O145">
            <v>5117.62</v>
          </cell>
          <cell r="P145"/>
          <cell r="Q145"/>
          <cell r="R145"/>
          <cell r="S145"/>
          <cell r="T145"/>
          <cell r="U145"/>
          <cell r="V145"/>
          <cell r="W145"/>
          <cell r="X145"/>
          <cell r="Y145" t="str">
            <v>2.2.2.3.1.11 COMISIONES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1240.1399999999999</v>
          </cell>
          <cell r="G146">
            <v>14232.699999999999</v>
          </cell>
          <cell r="H146">
            <v>20709.66</v>
          </cell>
          <cell r="I146">
            <v>38359.31</v>
          </cell>
          <cell r="J146">
            <v>44879.49</v>
          </cell>
          <cell r="K146">
            <v>63206.11</v>
          </cell>
          <cell r="L146">
            <v>70982.12</v>
          </cell>
          <cell r="M146">
            <v>93861.66</v>
          </cell>
          <cell r="N146">
            <v>100695</v>
          </cell>
          <cell r="O146">
            <v>122170.83</v>
          </cell>
          <cell r="P146"/>
          <cell r="Q146"/>
          <cell r="R146"/>
          <cell r="S146"/>
          <cell r="T146"/>
          <cell r="U146"/>
          <cell r="V146"/>
          <cell r="W146"/>
          <cell r="X146"/>
          <cell r="Y146" t="str">
            <v xml:space="preserve">2.2.2.3.4  IMPUESTOS Y APORTACIONES SOBRE SUELDOS Y SALARIOS </v>
          </cell>
        </row>
        <row r="147">
          <cell r="C147">
            <v>0</v>
          </cell>
          <cell r="D147">
            <v>0</v>
          </cell>
          <cell r="E147">
            <v>0</v>
          </cell>
          <cell r="F147">
            <v>937.14</v>
          </cell>
          <cell r="G147">
            <v>5663.53</v>
          </cell>
          <cell r="H147">
            <v>10547.49</v>
          </cell>
          <cell r="I147">
            <v>15273.88</v>
          </cell>
          <cell r="J147">
            <v>20201.059999999998</v>
          </cell>
          <cell r="K147">
            <v>25128.240000000002</v>
          </cell>
          <cell r="L147">
            <v>30810.25</v>
          </cell>
          <cell r="M147">
            <v>37101.78</v>
          </cell>
          <cell r="N147">
            <v>42192.119999999995</v>
          </cell>
          <cell r="O147">
            <v>47452.19</v>
          </cell>
          <cell r="P147"/>
          <cell r="Q147"/>
          <cell r="R147"/>
          <cell r="S147"/>
          <cell r="T147"/>
          <cell r="U147"/>
          <cell r="V147"/>
          <cell r="W147"/>
          <cell r="X147" t="str">
            <v>Cuotas IMSS</v>
          </cell>
          <cell r="Y147" t="str">
            <v xml:space="preserve">2.2.2.3.4.1  CUOTAS AL I.M.S.S. 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292.52</v>
          </cell>
          <cell r="G148">
            <v>1937.93</v>
          </cell>
          <cell r="H148">
            <v>3638.21</v>
          </cell>
          <cell r="I148">
            <v>5283.62</v>
          </cell>
          <cell r="J148">
            <v>6983.9</v>
          </cell>
          <cell r="K148">
            <v>8684.18</v>
          </cell>
          <cell r="L148">
            <v>10603.83</v>
          </cell>
          <cell r="M148">
            <v>12633.19</v>
          </cell>
          <cell r="N148">
            <v>14278.6</v>
          </cell>
          <cell r="O148">
            <v>15978.880000000001</v>
          </cell>
          <cell r="P148"/>
          <cell r="Q148"/>
          <cell r="R148"/>
          <cell r="S148"/>
          <cell r="T148"/>
          <cell r="U148"/>
          <cell r="V148"/>
          <cell r="W148"/>
          <cell r="X148"/>
          <cell r="Y148" t="str">
            <v>2.2.2.3.4.1.1 CUOTA FIJA</v>
          </cell>
        </row>
        <row r="149">
          <cell r="C149">
            <v>0</v>
          </cell>
          <cell r="D149">
            <v>0</v>
          </cell>
          <cell r="E149">
            <v>0</v>
          </cell>
          <cell r="F149">
            <v>76.569999999999993</v>
          </cell>
          <cell r="G149">
            <v>409.71</v>
          </cell>
          <cell r="H149">
            <v>753.95</v>
          </cell>
          <cell r="I149">
            <v>1087.0900000000001</v>
          </cell>
          <cell r="J149">
            <v>1439.07</v>
          </cell>
          <cell r="K149">
            <v>1791.05</v>
          </cell>
          <cell r="L149">
            <v>2209.77</v>
          </cell>
          <cell r="M149">
            <v>2703.41</v>
          </cell>
          <cell r="N149">
            <v>3101.71</v>
          </cell>
          <cell r="O149">
            <v>3513.29</v>
          </cell>
          <cell r="P149"/>
          <cell r="Q149"/>
          <cell r="R149"/>
          <cell r="S149"/>
          <cell r="T149"/>
          <cell r="U149"/>
          <cell r="V149"/>
          <cell r="W149"/>
          <cell r="X149"/>
          <cell r="Y149" t="str">
            <v>2.2.2.3.4.1.2 EXCEDENTE 3 SMGDI</v>
          </cell>
        </row>
        <row r="150">
          <cell r="C150">
            <v>0</v>
          </cell>
          <cell r="D150">
            <v>0</v>
          </cell>
          <cell r="E150">
            <v>0</v>
          </cell>
          <cell r="F150">
            <v>78.84</v>
          </cell>
          <cell r="G150">
            <v>460.22</v>
          </cell>
          <cell r="H150">
            <v>854.3</v>
          </cell>
          <cell r="I150">
            <v>1235.6799999999998</v>
          </cell>
          <cell r="J150">
            <v>1634.69</v>
          </cell>
          <cell r="K150">
            <v>2033.7</v>
          </cell>
          <cell r="L150">
            <v>2497.77</v>
          </cell>
          <cell r="M150">
            <v>3020.81</v>
          </cell>
          <cell r="N150">
            <v>3443.66</v>
          </cell>
          <cell r="O150">
            <v>3880.6</v>
          </cell>
          <cell r="P150"/>
          <cell r="Q150"/>
          <cell r="R150"/>
          <cell r="S150"/>
          <cell r="T150"/>
          <cell r="U150"/>
          <cell r="V150"/>
          <cell r="W150"/>
          <cell r="X150"/>
          <cell r="Y150" t="str">
            <v>2.2.2.3.4.1.3 PRESTACIONES EN DINERO</v>
          </cell>
        </row>
        <row r="151">
          <cell r="C151">
            <v>0</v>
          </cell>
          <cell r="D151">
            <v>0</v>
          </cell>
          <cell r="E151">
            <v>0</v>
          </cell>
          <cell r="F151">
            <v>118.26</v>
          </cell>
          <cell r="G151">
            <v>690.31999999999994</v>
          </cell>
          <cell r="H151">
            <v>1281.46</v>
          </cell>
          <cell r="I151">
            <v>1853.52</v>
          </cell>
          <cell r="J151">
            <v>2452.04</v>
          </cell>
          <cell r="K151">
            <v>3050.56</v>
          </cell>
          <cell r="L151">
            <v>3746.66</v>
          </cell>
          <cell r="M151">
            <v>4531.2199999999993</v>
          </cell>
          <cell r="N151">
            <v>5165.4799999999996</v>
          </cell>
          <cell r="O151">
            <v>5820.9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 t="str">
            <v>2.2.2.3.4.1.4 GASTOS MEDICOS PENSIONADOS</v>
          </cell>
        </row>
        <row r="152">
          <cell r="C152">
            <v>0</v>
          </cell>
          <cell r="D152">
            <v>0</v>
          </cell>
          <cell r="E152">
            <v>0</v>
          </cell>
          <cell r="F152">
            <v>61.22</v>
          </cell>
          <cell r="G152">
            <v>357.36</v>
          </cell>
          <cell r="H152">
            <v>663.36</v>
          </cell>
          <cell r="I152">
            <v>959.5</v>
          </cell>
          <cell r="J152">
            <v>1269.33</v>
          </cell>
          <cell r="K152">
            <v>1579.1599999999999</v>
          </cell>
          <cell r="L152">
            <v>1939.5100000000002</v>
          </cell>
          <cell r="M152">
            <v>2345.64</v>
          </cell>
          <cell r="N152">
            <v>2673.98</v>
          </cell>
          <cell r="O152">
            <v>3013.26</v>
          </cell>
          <cell r="P152"/>
          <cell r="Q152"/>
          <cell r="R152"/>
          <cell r="S152"/>
          <cell r="T152"/>
          <cell r="U152"/>
          <cell r="V152"/>
          <cell r="W152"/>
          <cell r="X152"/>
          <cell r="Y152" t="str">
            <v>2.2.2.3.4.1.5 RIESGOS DE TRABAJO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197.1</v>
          </cell>
          <cell r="G153">
            <v>1150.54</v>
          </cell>
          <cell r="H153">
            <v>2135.77</v>
          </cell>
          <cell r="I153">
            <v>3089.21</v>
          </cell>
          <cell r="J153">
            <v>4086.75</v>
          </cell>
          <cell r="K153">
            <v>5084.29</v>
          </cell>
          <cell r="L153">
            <v>6244.4600000000009</v>
          </cell>
          <cell r="M153">
            <v>7552.0600000000013</v>
          </cell>
          <cell r="N153">
            <v>8609.17</v>
          </cell>
          <cell r="O153">
            <v>9701.5300000000007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 t="str">
            <v>2.2.2.3.4.1.6 INVALIDEZ Y VIDA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112.63</v>
          </cell>
          <cell r="G154">
            <v>657.45</v>
          </cell>
          <cell r="H154">
            <v>1220.44</v>
          </cell>
          <cell r="I154">
            <v>1765.2600000000002</v>
          </cell>
          <cell r="J154">
            <v>2335.2799999999997</v>
          </cell>
          <cell r="K154">
            <v>2905.3</v>
          </cell>
          <cell r="L154">
            <v>3568.25</v>
          </cell>
          <cell r="M154">
            <v>4315.45</v>
          </cell>
          <cell r="N154">
            <v>4919.5200000000004</v>
          </cell>
          <cell r="O154">
            <v>5543.7300000000005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 t="str">
            <v>2.2.2.3.4.1.7 GUARDERIAS Y PRESTACIONES SOCIALES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3287.27</v>
          </cell>
          <cell r="H155">
            <v>3287.27</v>
          </cell>
          <cell r="I155">
            <v>8826.32</v>
          </cell>
          <cell r="J155">
            <v>8826.32</v>
          </cell>
          <cell r="K155">
            <v>14526.54</v>
          </cell>
          <cell r="L155">
            <v>14526.54</v>
          </cell>
          <cell r="M155">
            <v>21577.29</v>
          </cell>
          <cell r="N155">
            <v>21577.29</v>
          </cell>
          <cell r="O155">
            <v>27718.65</v>
          </cell>
          <cell r="P155"/>
          <cell r="Q155"/>
          <cell r="R155"/>
          <cell r="S155"/>
          <cell r="T155"/>
          <cell r="U155"/>
          <cell r="V155"/>
          <cell r="W155"/>
          <cell r="X155" t="str">
            <v>SAR, INFONAVIT y Jubilaciones</v>
          </cell>
          <cell r="Y155" t="str">
            <v xml:space="preserve">2.2.2.3.4.2  APORTACIONES AL INFONAVIT 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3287.27</v>
          </cell>
          <cell r="H156">
            <v>3287.27</v>
          </cell>
          <cell r="I156">
            <v>8826.32</v>
          </cell>
          <cell r="J156">
            <v>8826.32</v>
          </cell>
          <cell r="K156">
            <v>14526.54</v>
          </cell>
          <cell r="L156">
            <v>14526.54</v>
          </cell>
          <cell r="M156">
            <v>20143.45</v>
          </cell>
          <cell r="N156">
            <v>20143.45</v>
          </cell>
          <cell r="O156">
            <v>24383.41</v>
          </cell>
          <cell r="P156"/>
          <cell r="Q156"/>
          <cell r="R156"/>
          <cell r="S156"/>
          <cell r="T156"/>
          <cell r="U156"/>
          <cell r="V156"/>
          <cell r="W156"/>
          <cell r="X156"/>
          <cell r="Y156" t="str">
            <v>2.2.2.3.4.2.1 INFONAVIT-APORTACION PATRONAL SIN CREDITO</v>
          </cell>
        </row>
        <row r="157"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1433.84</v>
          </cell>
          <cell r="N157">
            <v>1433.84</v>
          </cell>
          <cell r="O157">
            <v>3335.24</v>
          </cell>
          <cell r="P157"/>
          <cell r="Q157"/>
          <cell r="R157"/>
          <cell r="S157"/>
          <cell r="T157"/>
          <cell r="U157"/>
          <cell r="V157"/>
          <cell r="W157"/>
          <cell r="X157"/>
          <cell r="Y157" t="str">
            <v>2.2.2.3.4.2.2 INFONAVIT-APORTACION PATRONAL CON CREDITO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3385.8999999999996</v>
          </cell>
          <cell r="H158">
            <v>3385.8999999999996</v>
          </cell>
          <cell r="I158">
            <v>9091.11</v>
          </cell>
          <cell r="J158">
            <v>9091.11</v>
          </cell>
          <cell r="K158">
            <v>14962.33</v>
          </cell>
          <cell r="L158">
            <v>14962.329999999998</v>
          </cell>
          <cell r="M158">
            <v>22224.59</v>
          </cell>
          <cell r="N158">
            <v>22224.59</v>
          </cell>
          <cell r="O158">
            <v>29931.99</v>
          </cell>
          <cell r="P158"/>
          <cell r="Q158"/>
          <cell r="R158"/>
          <cell r="S158"/>
          <cell r="T158"/>
          <cell r="U158"/>
          <cell r="V158"/>
          <cell r="W158"/>
          <cell r="X158" t="str">
            <v>SAR, INFONAVIT y Jubilaciones</v>
          </cell>
          <cell r="Y158" t="str">
            <v xml:space="preserve">2.2.2.3.4.3  APORTACIONES AL SAR 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1314.91</v>
          </cell>
          <cell r="H159">
            <v>1314.91</v>
          </cell>
          <cell r="I159">
            <v>3530.5299999999997</v>
          </cell>
          <cell r="J159">
            <v>3530.53</v>
          </cell>
          <cell r="K159">
            <v>5810.6200000000008</v>
          </cell>
          <cell r="L159">
            <v>5810.62</v>
          </cell>
          <cell r="M159">
            <v>8630.91</v>
          </cell>
          <cell r="N159">
            <v>8630.91</v>
          </cell>
          <cell r="O159">
            <v>11087.45</v>
          </cell>
          <cell r="P159"/>
          <cell r="Q159"/>
          <cell r="R159"/>
          <cell r="S159"/>
          <cell r="T159"/>
          <cell r="U159"/>
          <cell r="V159"/>
          <cell r="W159"/>
          <cell r="X159"/>
          <cell r="Y159" t="str">
            <v>2.2.2.3.4.3.1 RETIRO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2070.9899999999998</v>
          </cell>
          <cell r="H160">
            <v>2070.9899999999998</v>
          </cell>
          <cell r="I160">
            <v>5560.58</v>
          </cell>
          <cell r="J160">
            <v>5560.58</v>
          </cell>
          <cell r="K160">
            <v>9151.7099999999991</v>
          </cell>
          <cell r="L160">
            <v>9151.7099999999991</v>
          </cell>
          <cell r="M160">
            <v>13593.68</v>
          </cell>
          <cell r="N160">
            <v>13593.68</v>
          </cell>
          <cell r="O160">
            <v>18844.54</v>
          </cell>
          <cell r="P160"/>
          <cell r="Q160"/>
          <cell r="R160"/>
          <cell r="S160"/>
          <cell r="T160"/>
          <cell r="U160"/>
          <cell r="V160"/>
          <cell r="W160"/>
          <cell r="X160"/>
          <cell r="Y160" t="str">
            <v>2.2.2.3.4.3.2 CESANTIA EN EDAD AVANZADA Y VEJEZ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303</v>
          </cell>
          <cell r="G161">
            <v>1896</v>
          </cell>
          <cell r="H161">
            <v>3489</v>
          </cell>
          <cell r="I161">
            <v>5168</v>
          </cell>
          <cell r="J161">
            <v>6761</v>
          </cell>
          <cell r="K161">
            <v>8589</v>
          </cell>
          <cell r="L161">
            <v>10683</v>
          </cell>
          <cell r="M161">
            <v>12958</v>
          </cell>
          <cell r="N161">
            <v>14701</v>
          </cell>
          <cell r="O161">
            <v>17068</v>
          </cell>
          <cell r="P161"/>
          <cell r="Q161"/>
          <cell r="R161"/>
          <cell r="S161"/>
          <cell r="T161"/>
          <cell r="U161"/>
          <cell r="V161"/>
          <cell r="W161"/>
          <cell r="X161"/>
          <cell r="Y161" t="str">
            <v>2.2.2.3.4.4 IMPUESTO ESTATAL SOBRE NOMINAS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2000</v>
          </cell>
          <cell r="I162">
            <v>2000</v>
          </cell>
          <cell r="J162">
            <v>2000</v>
          </cell>
          <cell r="K162">
            <v>2000</v>
          </cell>
          <cell r="L162">
            <v>2000</v>
          </cell>
          <cell r="M162">
            <v>2000</v>
          </cell>
          <cell r="N162">
            <v>2000</v>
          </cell>
          <cell r="O162">
            <v>2000</v>
          </cell>
          <cell r="P162"/>
          <cell r="Q162"/>
          <cell r="R162"/>
          <cell r="S162"/>
          <cell r="T162"/>
          <cell r="U162"/>
          <cell r="V162"/>
          <cell r="W162"/>
          <cell r="X162"/>
          <cell r="Y162" t="str">
            <v xml:space="preserve">2.2.2.3.5  SERVICIOS ADMINISTRATIVOS 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2000</v>
          </cell>
          <cell r="I163">
            <v>2000</v>
          </cell>
          <cell r="J163">
            <v>2000</v>
          </cell>
          <cell r="K163">
            <v>2000</v>
          </cell>
          <cell r="L163">
            <v>2000</v>
          </cell>
          <cell r="M163">
            <v>2000</v>
          </cell>
          <cell r="N163">
            <v>2000</v>
          </cell>
          <cell r="O163">
            <v>2000</v>
          </cell>
          <cell r="P163"/>
          <cell r="Q163"/>
          <cell r="R163"/>
          <cell r="S163"/>
          <cell r="T163"/>
          <cell r="U163"/>
          <cell r="V163"/>
          <cell r="W163"/>
          <cell r="X163"/>
          <cell r="Y163" t="str">
            <v>2.2.2.3.5.1 SERVICIOS ADMINISTRATIVOS</v>
          </cell>
        </row>
        <row r="164">
          <cell r="C164">
            <v>0</v>
          </cell>
          <cell r="D164">
            <v>89570.319999999992</v>
          </cell>
          <cell r="E164">
            <v>201548.13</v>
          </cell>
          <cell r="F164">
            <v>247402.31</v>
          </cell>
          <cell r="G164">
            <v>251902.31</v>
          </cell>
          <cell r="H164">
            <v>279894.74</v>
          </cell>
          <cell r="I164">
            <v>313712.09999999998</v>
          </cell>
          <cell r="J164">
            <v>345008.46</v>
          </cell>
          <cell r="K164">
            <v>395283.46</v>
          </cell>
          <cell r="L164">
            <v>437110.58000000007</v>
          </cell>
          <cell r="M164">
            <v>476274.18999999994</v>
          </cell>
          <cell r="N164">
            <v>515530.77999999997</v>
          </cell>
          <cell r="O164">
            <v>562523.41</v>
          </cell>
          <cell r="P164"/>
          <cell r="Q164"/>
          <cell r="R164"/>
          <cell r="S164"/>
          <cell r="T164"/>
          <cell r="U164"/>
          <cell r="V164"/>
          <cell r="W164"/>
          <cell r="X164"/>
          <cell r="Y164" t="str">
            <v xml:space="preserve">2.2.2.3.6  HONORARIOS </v>
          </cell>
        </row>
        <row r="165">
          <cell r="C165">
            <v>0</v>
          </cell>
          <cell r="D165">
            <v>0</v>
          </cell>
          <cell r="E165">
            <v>9734.27</v>
          </cell>
          <cell r="F165">
            <v>9734.27</v>
          </cell>
          <cell r="G165">
            <v>9734.27</v>
          </cell>
          <cell r="H165">
            <v>9734.27</v>
          </cell>
          <cell r="I165">
            <v>9734.27</v>
          </cell>
          <cell r="J165">
            <v>9734.27</v>
          </cell>
          <cell r="K165">
            <v>9734.27</v>
          </cell>
          <cell r="L165">
            <v>9734.27</v>
          </cell>
          <cell r="M165">
            <v>22762.620000000003</v>
          </cell>
          <cell r="N165">
            <v>29707.059999999998</v>
          </cell>
          <cell r="O165">
            <v>36651.5</v>
          </cell>
          <cell r="P165"/>
          <cell r="Q165"/>
          <cell r="R165"/>
          <cell r="S165"/>
          <cell r="T165"/>
          <cell r="U165"/>
          <cell r="V165"/>
          <cell r="W165"/>
          <cell r="X165" t="str">
            <v>Honorarios (Pers. Físicas)</v>
          </cell>
          <cell r="Y165" t="str">
            <v xml:space="preserve">2.2.2.3.6.1  HONORARIOS A PERSONAS FISICAS </v>
          </cell>
        </row>
        <row r="166">
          <cell r="C166">
            <v>0</v>
          </cell>
          <cell r="D166">
            <v>0</v>
          </cell>
          <cell r="E166">
            <v>9734.27</v>
          </cell>
          <cell r="F166">
            <v>9734.27</v>
          </cell>
          <cell r="G166">
            <v>9734.27</v>
          </cell>
          <cell r="H166">
            <v>9734.27</v>
          </cell>
          <cell r="I166">
            <v>9734.27</v>
          </cell>
          <cell r="J166">
            <v>9734.27</v>
          </cell>
          <cell r="K166">
            <v>9734.27</v>
          </cell>
          <cell r="L166">
            <v>9734.27</v>
          </cell>
          <cell r="M166">
            <v>22762.620000000003</v>
          </cell>
          <cell r="N166">
            <v>29707.059999999998</v>
          </cell>
          <cell r="O166">
            <v>36651.5</v>
          </cell>
          <cell r="P166"/>
          <cell r="Q166"/>
          <cell r="R166"/>
          <cell r="S166"/>
          <cell r="T166"/>
          <cell r="U166"/>
          <cell r="V166"/>
          <cell r="W166"/>
          <cell r="X166"/>
          <cell r="Y166" t="str">
            <v>2.2.2.3.6.1.1 HONORARIOS A PERSONAS FISICAS RESIDENTES NACIONALES</v>
          </cell>
        </row>
        <row r="167">
          <cell r="C167">
            <v>0</v>
          </cell>
          <cell r="D167">
            <v>4500</v>
          </cell>
          <cell r="E167">
            <v>9000</v>
          </cell>
          <cell r="F167">
            <v>13500</v>
          </cell>
          <cell r="G167">
            <v>18000</v>
          </cell>
          <cell r="H167">
            <v>22500</v>
          </cell>
          <cell r="I167">
            <v>27000</v>
          </cell>
          <cell r="J167">
            <v>31500.000000000007</v>
          </cell>
          <cell r="K167">
            <v>36000.000000000007</v>
          </cell>
          <cell r="L167">
            <v>40500.000000000007</v>
          </cell>
          <cell r="M167">
            <v>45000.000000000007</v>
          </cell>
          <cell r="N167">
            <v>49500.000000000007</v>
          </cell>
          <cell r="O167">
            <v>54000.000000000007</v>
          </cell>
          <cell r="P167"/>
          <cell r="Q167"/>
          <cell r="R167"/>
          <cell r="S167"/>
          <cell r="T167"/>
          <cell r="U167"/>
          <cell r="V167"/>
          <cell r="W167"/>
          <cell r="X167"/>
          <cell r="Y167" t="str">
            <v xml:space="preserve">2.2.2.3.6.2  HONORARIOS A PERSONAS MORALES </v>
          </cell>
        </row>
        <row r="168">
          <cell r="C168">
            <v>0</v>
          </cell>
          <cell r="D168">
            <v>4500</v>
          </cell>
          <cell r="E168">
            <v>9000</v>
          </cell>
          <cell r="F168">
            <v>13500</v>
          </cell>
          <cell r="G168">
            <v>18000</v>
          </cell>
          <cell r="H168">
            <v>22500</v>
          </cell>
          <cell r="I168">
            <v>27000</v>
          </cell>
          <cell r="J168">
            <v>31500.000000000007</v>
          </cell>
          <cell r="K168">
            <v>36000.000000000007</v>
          </cell>
          <cell r="L168">
            <v>40500.000000000007</v>
          </cell>
          <cell r="M168">
            <v>45000.000000000007</v>
          </cell>
          <cell r="N168">
            <v>49500.000000000007</v>
          </cell>
          <cell r="O168">
            <v>54000.000000000007</v>
          </cell>
          <cell r="P168"/>
          <cell r="Q168"/>
          <cell r="R168"/>
          <cell r="S168"/>
          <cell r="T168"/>
          <cell r="U168"/>
          <cell r="V168"/>
          <cell r="W168"/>
          <cell r="X168"/>
          <cell r="Y168" t="str">
            <v>2.2.2.3.6.2.1 HONORARIOS A PERSONAS MORALES RESIDENTES  NACIONALES</v>
          </cell>
        </row>
        <row r="169">
          <cell r="C169">
            <v>0</v>
          </cell>
          <cell r="D169">
            <v>2501</v>
          </cell>
          <cell r="E169">
            <v>10055</v>
          </cell>
          <cell r="F169">
            <v>10055</v>
          </cell>
          <cell r="G169">
            <v>10055</v>
          </cell>
          <cell r="H169">
            <v>10055</v>
          </cell>
          <cell r="I169">
            <v>10055</v>
          </cell>
          <cell r="J169">
            <v>10056</v>
          </cell>
          <cell r="K169">
            <v>10056</v>
          </cell>
          <cell r="L169">
            <v>10056</v>
          </cell>
          <cell r="M169">
            <v>10058</v>
          </cell>
          <cell r="N169">
            <v>10059</v>
          </cell>
          <cell r="O169">
            <v>10059</v>
          </cell>
          <cell r="P169"/>
          <cell r="Q169"/>
          <cell r="R169"/>
          <cell r="S169"/>
          <cell r="T169"/>
          <cell r="U169"/>
          <cell r="V169"/>
          <cell r="W169"/>
          <cell r="X169"/>
          <cell r="Y169" t="str">
            <v xml:space="preserve">2.2.2.3.6.3  HONORARIOS ADUANALES </v>
          </cell>
        </row>
        <row r="170">
          <cell r="C170">
            <v>0</v>
          </cell>
          <cell r="D170">
            <v>2501</v>
          </cell>
          <cell r="E170">
            <v>10055</v>
          </cell>
          <cell r="F170">
            <v>10055</v>
          </cell>
          <cell r="G170">
            <v>10055</v>
          </cell>
          <cell r="H170">
            <v>10055</v>
          </cell>
          <cell r="I170">
            <v>10055</v>
          </cell>
          <cell r="J170">
            <v>10056</v>
          </cell>
          <cell r="K170">
            <v>10056</v>
          </cell>
          <cell r="L170">
            <v>10056</v>
          </cell>
          <cell r="M170">
            <v>10058</v>
          </cell>
          <cell r="N170">
            <v>10059</v>
          </cell>
          <cell r="O170">
            <v>10059</v>
          </cell>
          <cell r="P170"/>
          <cell r="Q170"/>
          <cell r="R170"/>
          <cell r="S170"/>
          <cell r="T170"/>
          <cell r="U170"/>
          <cell r="V170"/>
          <cell r="W170"/>
          <cell r="X170"/>
          <cell r="Y170" t="str">
            <v>2.2.2.3.6.3.2 HONORARIOS ADUANALES PERSONAS MORALES</v>
          </cell>
        </row>
        <row r="171">
          <cell r="C171">
            <v>0</v>
          </cell>
          <cell r="D171">
            <v>82569.319999999992</v>
          </cell>
          <cell r="E171">
            <v>172758.86000000002</v>
          </cell>
          <cell r="F171">
            <v>214113.03999999998</v>
          </cell>
          <cell r="G171">
            <v>214113.03999999998</v>
          </cell>
          <cell r="H171">
            <v>237605.47</v>
          </cell>
          <cell r="I171">
            <v>266922.82999999996</v>
          </cell>
          <cell r="J171">
            <v>293718.19</v>
          </cell>
          <cell r="K171">
            <v>339493.19</v>
          </cell>
          <cell r="L171">
            <v>376820.31000000006</v>
          </cell>
          <cell r="M171">
            <v>398453.56999999995</v>
          </cell>
          <cell r="N171">
            <v>426264.72</v>
          </cell>
          <cell r="O171">
            <v>461812.91000000003</v>
          </cell>
          <cell r="P171"/>
          <cell r="Q171"/>
          <cell r="R171"/>
          <cell r="S171"/>
          <cell r="T171"/>
          <cell r="U171"/>
          <cell r="V171"/>
          <cell r="W171"/>
          <cell r="X171"/>
          <cell r="Y171" t="str">
            <v xml:space="preserve">2.2.2.3.6.5  HONORARIOS ASIMILADOS A SALARIOS </v>
          </cell>
        </row>
        <row r="172">
          <cell r="C172">
            <v>0</v>
          </cell>
          <cell r="D172">
            <v>29991.72</v>
          </cell>
          <cell r="E172">
            <v>49800.880000000005</v>
          </cell>
          <cell r="F172">
            <v>59705.46</v>
          </cell>
          <cell r="G172">
            <v>59705.46</v>
          </cell>
          <cell r="H172">
            <v>59705.46</v>
          </cell>
          <cell r="I172">
            <v>59705.46</v>
          </cell>
          <cell r="J172">
            <v>59705.46</v>
          </cell>
          <cell r="K172">
            <v>59705.46</v>
          </cell>
          <cell r="L172">
            <v>59705.46</v>
          </cell>
          <cell r="M172">
            <v>59705.46</v>
          </cell>
          <cell r="N172">
            <v>59705.46</v>
          </cell>
          <cell r="O172">
            <v>59705.46</v>
          </cell>
          <cell r="P172"/>
          <cell r="Q172"/>
          <cell r="R172"/>
          <cell r="S172"/>
          <cell r="T172"/>
          <cell r="U172"/>
          <cell r="V172"/>
          <cell r="W172"/>
          <cell r="X172"/>
          <cell r="Y172" t="str">
            <v>2.2.2.3.6.5.1 CARLOS ALBERTO CABRAL LEON</v>
          </cell>
        </row>
        <row r="173">
          <cell r="C173">
            <v>0</v>
          </cell>
          <cell r="D173">
            <v>69.17</v>
          </cell>
          <cell r="E173">
            <v>283.63</v>
          </cell>
          <cell r="F173">
            <v>283.63</v>
          </cell>
          <cell r="G173">
            <v>283.63</v>
          </cell>
          <cell r="H173">
            <v>283.63</v>
          </cell>
          <cell r="I173">
            <v>283.63</v>
          </cell>
          <cell r="J173">
            <v>283.63</v>
          </cell>
          <cell r="K173">
            <v>283.63</v>
          </cell>
          <cell r="L173">
            <v>283.63</v>
          </cell>
          <cell r="M173">
            <v>283.63</v>
          </cell>
          <cell r="N173">
            <v>283.63</v>
          </cell>
          <cell r="O173">
            <v>283.63</v>
          </cell>
          <cell r="P173"/>
          <cell r="Q173"/>
          <cell r="R173"/>
          <cell r="S173"/>
          <cell r="T173"/>
          <cell r="U173"/>
          <cell r="V173"/>
          <cell r="W173"/>
          <cell r="X173"/>
          <cell r="Y173" t="str">
            <v>2.2.2.3.6.5.2 DANIELA MUÑOZ BOJALIL</v>
          </cell>
        </row>
        <row r="174">
          <cell r="C174">
            <v>0</v>
          </cell>
          <cell r="D174">
            <v>450.3</v>
          </cell>
          <cell r="E174">
            <v>450.3</v>
          </cell>
          <cell r="F174">
            <v>450.3</v>
          </cell>
          <cell r="G174">
            <v>450.3</v>
          </cell>
          <cell r="H174">
            <v>450.3</v>
          </cell>
          <cell r="I174">
            <v>1357.76</v>
          </cell>
          <cell r="J174">
            <v>1357.76</v>
          </cell>
          <cell r="K174">
            <v>2308.3199999999997</v>
          </cell>
          <cell r="L174">
            <v>7887.73</v>
          </cell>
          <cell r="M174">
            <v>11268.199999999999</v>
          </cell>
          <cell r="N174">
            <v>14356.29</v>
          </cell>
          <cell r="O174">
            <v>15819.37</v>
          </cell>
          <cell r="P174"/>
          <cell r="Q174"/>
          <cell r="R174"/>
          <cell r="S174"/>
          <cell r="T174"/>
          <cell r="U174"/>
          <cell r="V174"/>
          <cell r="W174"/>
          <cell r="X174"/>
          <cell r="Y174" t="str">
            <v>2.2.2.3.6.5.3 EDUARDO ROMERO FLORES</v>
          </cell>
        </row>
        <row r="175">
          <cell r="C175">
            <v>0</v>
          </cell>
          <cell r="D175">
            <v>41053.49</v>
          </cell>
          <cell r="E175">
            <v>61498.45</v>
          </cell>
          <cell r="F175">
            <v>81943.41</v>
          </cell>
          <cell r="G175">
            <v>81943.409999999989</v>
          </cell>
          <cell r="H175">
            <v>81943.409999999989</v>
          </cell>
          <cell r="I175">
            <v>81943.409999999989</v>
          </cell>
          <cell r="J175">
            <v>81943.409999999989</v>
          </cell>
          <cell r="K175">
            <v>81943.409999999989</v>
          </cell>
          <cell r="L175">
            <v>81943.409999999989</v>
          </cell>
          <cell r="M175">
            <v>81943.409999999989</v>
          </cell>
          <cell r="N175">
            <v>81943.409999999989</v>
          </cell>
          <cell r="O175">
            <v>81943.409999999989</v>
          </cell>
          <cell r="P175"/>
          <cell r="Q175"/>
          <cell r="R175"/>
          <cell r="S175"/>
          <cell r="T175"/>
          <cell r="U175"/>
          <cell r="V175"/>
          <cell r="W175"/>
          <cell r="X175"/>
          <cell r="Y175" t="str">
            <v>2.2.2.3.6.5.4 EFREN ALBERTO SANCHEZ SANCHEZ</v>
          </cell>
        </row>
        <row r="176">
          <cell r="C176">
            <v>0</v>
          </cell>
          <cell r="D176">
            <v>11004.64</v>
          </cell>
          <cell r="E176">
            <v>22009.279999999999</v>
          </cell>
          <cell r="F176">
            <v>33013.919999999998</v>
          </cell>
          <cell r="G176">
            <v>33013.919999999998</v>
          </cell>
          <cell r="H176">
            <v>33013.919999999998</v>
          </cell>
          <cell r="I176">
            <v>33013.919999999998</v>
          </cell>
          <cell r="J176">
            <v>33013.919999999998</v>
          </cell>
          <cell r="K176">
            <v>33013.919999999998</v>
          </cell>
          <cell r="L176">
            <v>33013.919999999998</v>
          </cell>
          <cell r="M176">
            <v>33013.919999999998</v>
          </cell>
          <cell r="N176">
            <v>33013.919999999998</v>
          </cell>
          <cell r="O176">
            <v>33013.919999999998</v>
          </cell>
          <cell r="P176"/>
          <cell r="Q176"/>
          <cell r="R176"/>
          <cell r="S176"/>
          <cell r="T176"/>
          <cell r="U176"/>
          <cell r="V176"/>
          <cell r="W176"/>
          <cell r="X176"/>
          <cell r="Y176" t="str">
            <v xml:space="preserve">2.2.2.3.6.5.5 LUIS OCTAVIO GUTIERREZ SANCHEZ  </v>
          </cell>
        </row>
        <row r="177">
          <cell r="C177">
            <v>0</v>
          </cell>
          <cell r="D177">
            <v>0</v>
          </cell>
          <cell r="E177">
            <v>37500</v>
          </cell>
          <cell r="F177">
            <v>37500</v>
          </cell>
          <cell r="G177">
            <v>37500</v>
          </cell>
          <cell r="H177">
            <v>38439.730000000003</v>
          </cell>
          <cell r="I177">
            <v>41429.410000000003</v>
          </cell>
          <cell r="J177">
            <v>41429.410000000003</v>
          </cell>
          <cell r="K177">
            <v>49264.880000000005</v>
          </cell>
          <cell r="L177">
            <v>54748.81</v>
          </cell>
          <cell r="M177">
            <v>57099.579999999994</v>
          </cell>
          <cell r="N177">
            <v>61128.3</v>
          </cell>
          <cell r="O177">
            <v>66470.45</v>
          </cell>
          <cell r="P177"/>
          <cell r="Q177"/>
          <cell r="R177"/>
          <cell r="S177"/>
          <cell r="T177"/>
          <cell r="U177"/>
          <cell r="V177"/>
          <cell r="W177"/>
          <cell r="X177"/>
          <cell r="Y177" t="str">
            <v xml:space="preserve">2.2.2.3.6.5.6 SALISA CELIA GASCA COLIN  </v>
          </cell>
        </row>
        <row r="178">
          <cell r="C178">
            <v>0</v>
          </cell>
          <cell r="D178">
            <v>0</v>
          </cell>
          <cell r="E178">
            <v>1216.32</v>
          </cell>
          <cell r="F178">
            <v>1216.32</v>
          </cell>
          <cell r="G178">
            <v>1216.32</v>
          </cell>
          <cell r="H178">
            <v>1216.32</v>
          </cell>
          <cell r="I178">
            <v>1216.32</v>
          </cell>
          <cell r="J178">
            <v>1216.32</v>
          </cell>
          <cell r="K178">
            <v>1216.32</v>
          </cell>
          <cell r="L178">
            <v>1216.32</v>
          </cell>
          <cell r="M178">
            <v>1216.32</v>
          </cell>
          <cell r="N178">
            <v>1239.29</v>
          </cell>
          <cell r="O178">
            <v>1571.53</v>
          </cell>
          <cell r="P178"/>
          <cell r="Q178"/>
          <cell r="R178"/>
          <cell r="S178"/>
          <cell r="T178"/>
          <cell r="U178"/>
          <cell r="V178"/>
          <cell r="W178"/>
          <cell r="X178"/>
          <cell r="Y178" t="str">
            <v xml:space="preserve">2.2.2.3.6.5.7 BRENDA ABIGAIL RIOS MARTINEZ  </v>
          </cell>
        </row>
        <row r="179"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5311.04</v>
          </cell>
          <cell r="I179">
            <v>10622.08</v>
          </cell>
          <cell r="J179">
            <v>15933.119999999999</v>
          </cell>
          <cell r="K179">
            <v>21244.16</v>
          </cell>
          <cell r="L179">
            <v>27066.59</v>
          </cell>
          <cell r="M179">
            <v>32128.79</v>
          </cell>
          <cell r="N179">
            <v>39734.23000000001</v>
          </cell>
          <cell r="O179">
            <v>49256.69</v>
          </cell>
          <cell r="P179"/>
          <cell r="Q179"/>
          <cell r="R179"/>
          <cell r="S179"/>
          <cell r="T179"/>
          <cell r="U179"/>
          <cell r="V179"/>
          <cell r="W179"/>
          <cell r="X179"/>
          <cell r="Y179" t="str">
            <v xml:space="preserve">2.2.2.3.6.5.8 BRENDA GUTIERREZ VILLANUEVA  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17241.66</v>
          </cell>
          <cell r="I180">
            <v>34483.32</v>
          </cell>
          <cell r="J180">
            <v>51724.979999999996</v>
          </cell>
          <cell r="K180">
            <v>68966.64</v>
          </cell>
          <cell r="L180">
            <v>77587.47</v>
          </cell>
          <cell r="M180">
            <v>77587.47</v>
          </cell>
          <cell r="N180">
            <v>77587.47</v>
          </cell>
          <cell r="O180">
            <v>77587.47</v>
          </cell>
          <cell r="P180"/>
          <cell r="Q180"/>
          <cell r="R180"/>
          <cell r="S180"/>
          <cell r="T180"/>
          <cell r="U180"/>
          <cell r="V180"/>
          <cell r="W180"/>
          <cell r="X180"/>
          <cell r="Y180" t="str">
            <v xml:space="preserve">2.2.2.3.6.5.9 EDGAR MIJAIL HERNANDEZ GALEANA  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2867.52</v>
          </cell>
          <cell r="J181">
            <v>2867.52</v>
          </cell>
          <cell r="K181">
            <v>10298.780000000001</v>
          </cell>
          <cell r="L181">
            <v>12992.960000000001</v>
          </cell>
          <cell r="M181">
            <v>13653.49</v>
          </cell>
          <cell r="N181">
            <v>14589.75</v>
          </cell>
          <cell r="O181">
            <v>18976.400000000001</v>
          </cell>
          <cell r="P181"/>
          <cell r="Q181"/>
          <cell r="R181"/>
          <cell r="S181"/>
          <cell r="T181"/>
          <cell r="U181"/>
          <cell r="V181"/>
          <cell r="W181"/>
          <cell r="X181"/>
          <cell r="Y181" t="str">
            <v xml:space="preserve">2.2.2.3.6.5.10 DANIELA ALEJANDRA VILLANUEVA CUEVAS  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4242.66</v>
          </cell>
          <cell r="K182">
            <v>9126.34</v>
          </cell>
          <cell r="L182">
            <v>13689.51</v>
          </cell>
          <cell r="M182">
            <v>18252.68</v>
          </cell>
          <cell r="N182">
            <v>22815.85</v>
          </cell>
          <cell r="O182">
            <v>28529.18</v>
          </cell>
          <cell r="P182"/>
          <cell r="Q182"/>
          <cell r="R182"/>
          <cell r="S182"/>
          <cell r="T182"/>
          <cell r="U182"/>
          <cell r="V182"/>
          <cell r="W182"/>
          <cell r="X182"/>
          <cell r="Y182" t="str">
            <v xml:space="preserve">2.2.2.3.6.5.11 MARIA FERNANDA BASURTO GALEANA  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2121.33</v>
          </cell>
          <cell r="L183">
            <v>6684.5</v>
          </cell>
          <cell r="M183">
            <v>11247.67</v>
          </cell>
          <cell r="N183">
            <v>15810.84</v>
          </cell>
          <cell r="O183">
            <v>21330.39</v>
          </cell>
          <cell r="P183"/>
          <cell r="Q183"/>
          <cell r="R183"/>
          <cell r="S183"/>
          <cell r="T183"/>
          <cell r="U183"/>
          <cell r="V183"/>
          <cell r="W183"/>
          <cell r="X183"/>
          <cell r="Y183" t="str">
            <v xml:space="preserve">2.2.2.3.6.5.12 MARIANA MONSERRAT MARIN CAMPOS  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1052.95</v>
          </cell>
          <cell r="N184">
            <v>3158.8500000000004</v>
          </cell>
          <cell r="O184">
            <v>5530.15</v>
          </cell>
          <cell r="P184"/>
          <cell r="Q184"/>
          <cell r="R184"/>
          <cell r="S184"/>
          <cell r="T184"/>
          <cell r="U184"/>
          <cell r="V184"/>
          <cell r="W184"/>
          <cell r="X184"/>
          <cell r="Y184" t="str">
            <v xml:space="preserve">2.2.2.3.6.5.13 CITLALLI GARCIA ALVARADO  </v>
          </cell>
        </row>
        <row r="185"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897.43</v>
          </cell>
          <cell r="O185">
            <v>1794.86</v>
          </cell>
          <cell r="P185"/>
          <cell r="Q185"/>
          <cell r="R185"/>
          <cell r="S185"/>
          <cell r="T185"/>
          <cell r="U185"/>
          <cell r="V185"/>
          <cell r="W185"/>
          <cell r="X185"/>
          <cell r="Y185" t="str">
            <v xml:space="preserve">2.2.2.3.6.5.14 ANDREA DE LA LUZ GARCIA  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5000</v>
          </cell>
          <cell r="H186">
            <v>10000</v>
          </cell>
          <cell r="I186">
            <v>24600</v>
          </cell>
          <cell r="J186">
            <v>39516.67</v>
          </cell>
          <cell r="K186">
            <v>56881.67</v>
          </cell>
          <cell r="L186">
            <v>71731.67</v>
          </cell>
          <cell r="M186">
            <v>86581.67</v>
          </cell>
          <cell r="N186">
            <v>101681.67</v>
          </cell>
          <cell r="O186">
            <v>116531.67</v>
          </cell>
          <cell r="P186"/>
          <cell r="Q186"/>
          <cell r="R186"/>
          <cell r="S186"/>
          <cell r="T186"/>
          <cell r="U186"/>
          <cell r="V186"/>
          <cell r="W186"/>
          <cell r="X186"/>
          <cell r="Y186" t="str">
            <v xml:space="preserve">2.2.2.3.7  ARRENDAMIENTOS 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5000</v>
          </cell>
          <cell r="H187">
            <v>10000</v>
          </cell>
          <cell r="I187">
            <v>24600</v>
          </cell>
          <cell r="J187">
            <v>39516.67</v>
          </cell>
          <cell r="K187">
            <v>56881.67</v>
          </cell>
          <cell r="L187">
            <v>71731.67</v>
          </cell>
          <cell r="M187">
            <v>86581.67</v>
          </cell>
          <cell r="N187">
            <v>101681.67</v>
          </cell>
          <cell r="O187">
            <v>116531.67</v>
          </cell>
          <cell r="P187"/>
          <cell r="Q187"/>
          <cell r="R187"/>
          <cell r="S187"/>
          <cell r="T187"/>
          <cell r="U187"/>
          <cell r="V187"/>
          <cell r="W187"/>
          <cell r="X187"/>
          <cell r="Y187" t="str">
            <v>2.2.2.3.7.2 ARRENDAMIENTO A PERSONAS MORALES RESIDENTES NACIONALES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346.04</v>
          </cell>
          <cell r="I188">
            <v>346.04</v>
          </cell>
          <cell r="J188">
            <v>1038.1400000000001</v>
          </cell>
          <cell r="K188">
            <v>1730.18</v>
          </cell>
          <cell r="L188">
            <v>2763.88</v>
          </cell>
          <cell r="M188">
            <v>4894.18</v>
          </cell>
          <cell r="N188">
            <v>7308.0000000000018</v>
          </cell>
          <cell r="O188">
            <v>9730.34</v>
          </cell>
          <cell r="P188"/>
          <cell r="Q188"/>
          <cell r="R188"/>
          <cell r="S188"/>
          <cell r="T188"/>
          <cell r="U188"/>
          <cell r="V188"/>
          <cell r="W188"/>
          <cell r="X188" t="str">
            <v>Combustibles y Lubricantes</v>
          </cell>
          <cell r="Y188" t="str">
            <v xml:space="preserve">2.2.2.3.8  COMBUSTIBLES Y LUBRICANTES 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346.04</v>
          </cell>
          <cell r="I189">
            <v>346.04</v>
          </cell>
          <cell r="J189">
            <v>1038.1400000000001</v>
          </cell>
          <cell r="K189">
            <v>1730.18</v>
          </cell>
          <cell r="L189">
            <v>2763.88</v>
          </cell>
          <cell r="M189">
            <v>4894.18</v>
          </cell>
          <cell r="N189">
            <v>7308.0000000000018</v>
          </cell>
          <cell r="O189">
            <v>9730.34</v>
          </cell>
          <cell r="P189"/>
          <cell r="Q189"/>
          <cell r="R189"/>
          <cell r="S189"/>
          <cell r="T189"/>
          <cell r="U189"/>
          <cell r="V189"/>
          <cell r="W189"/>
          <cell r="X189"/>
          <cell r="Y189" t="str">
            <v>2.2.2.3.8.1 GASOLINA</v>
          </cell>
        </row>
        <row r="190">
          <cell r="C190">
            <v>0</v>
          </cell>
          <cell r="D190">
            <v>0</v>
          </cell>
          <cell r="E190">
            <v>200</v>
          </cell>
          <cell r="F190">
            <v>200</v>
          </cell>
          <cell r="G190">
            <v>200</v>
          </cell>
          <cell r="H190">
            <v>200</v>
          </cell>
          <cell r="I190">
            <v>200</v>
          </cell>
          <cell r="J190">
            <v>200</v>
          </cell>
          <cell r="K190">
            <v>200</v>
          </cell>
          <cell r="L190">
            <v>200</v>
          </cell>
          <cell r="M190">
            <v>200</v>
          </cell>
          <cell r="N190">
            <v>200</v>
          </cell>
          <cell r="O190">
            <v>200</v>
          </cell>
          <cell r="P190"/>
          <cell r="Q190"/>
          <cell r="R190"/>
          <cell r="S190"/>
          <cell r="T190"/>
          <cell r="U190"/>
          <cell r="V190"/>
          <cell r="W190"/>
          <cell r="X190"/>
          <cell r="Y190" t="str">
            <v xml:space="preserve">2.2.2.3.9  VIATICOS Y GASTOS DE VIAJE </v>
          </cell>
        </row>
        <row r="191">
          <cell r="C191">
            <v>0</v>
          </cell>
          <cell r="D191">
            <v>0</v>
          </cell>
          <cell r="E191">
            <v>200</v>
          </cell>
          <cell r="F191">
            <v>200</v>
          </cell>
          <cell r="G191">
            <v>200</v>
          </cell>
          <cell r="H191">
            <v>200</v>
          </cell>
          <cell r="I191">
            <v>200</v>
          </cell>
          <cell r="J191">
            <v>200</v>
          </cell>
          <cell r="K191">
            <v>200</v>
          </cell>
          <cell r="L191">
            <v>200</v>
          </cell>
          <cell r="M191">
            <v>200</v>
          </cell>
          <cell r="N191">
            <v>200</v>
          </cell>
          <cell r="O191">
            <v>200</v>
          </cell>
          <cell r="P191"/>
          <cell r="Q191"/>
          <cell r="R191"/>
          <cell r="S191"/>
          <cell r="T191"/>
          <cell r="U191"/>
          <cell r="V191"/>
          <cell r="W191"/>
          <cell r="X191"/>
          <cell r="Y191" t="str">
            <v>2.2.2.3.9.9 OTROS VIATICOS Y GASTOS DE VIAJE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1068.1668</v>
          </cell>
          <cell r="O192">
            <v>2136.3335999999999</v>
          </cell>
          <cell r="P192"/>
          <cell r="Q192"/>
          <cell r="R192"/>
          <cell r="S192"/>
          <cell r="T192"/>
          <cell r="U192"/>
          <cell r="V192" t="str">
            <v>Deprec. y Amortiz. Contab.</v>
          </cell>
          <cell r="W192"/>
          <cell r="X192"/>
          <cell r="Y192" t="str">
            <v xml:space="preserve">2.2.2.3.10  DEPRECIACIONES 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1068.1668</v>
          </cell>
          <cell r="O193">
            <v>2136.3335999999999</v>
          </cell>
          <cell r="P193"/>
          <cell r="Q193"/>
          <cell r="R193"/>
          <cell r="S193"/>
          <cell r="T193"/>
          <cell r="U193"/>
          <cell r="V193"/>
          <cell r="W193"/>
          <cell r="X193"/>
          <cell r="Y193" t="str">
            <v>2.2.2.3.10.17 DEPRECIACION DE OTROS ACTIVOS FIJOS</v>
          </cell>
        </row>
        <row r="194">
          <cell r="C194">
            <v>0</v>
          </cell>
          <cell r="D194">
            <v>90.26</v>
          </cell>
          <cell r="E194">
            <v>180.51999999999998</v>
          </cell>
          <cell r="F194">
            <v>270.77999999999997</v>
          </cell>
          <cell r="G194">
            <v>361.03999999999996</v>
          </cell>
          <cell r="H194">
            <v>451.29999999999995</v>
          </cell>
          <cell r="I194">
            <v>541.55999999999995</v>
          </cell>
          <cell r="J194">
            <v>631.81999999999994</v>
          </cell>
          <cell r="K194">
            <v>722.07999999999993</v>
          </cell>
          <cell r="L194">
            <v>812.33999999999992</v>
          </cell>
          <cell r="M194">
            <v>902.59999999999991</v>
          </cell>
          <cell r="N194">
            <v>992.8599999999999</v>
          </cell>
          <cell r="O194">
            <v>1083.1199999999999</v>
          </cell>
          <cell r="P194"/>
          <cell r="Q194"/>
          <cell r="R194"/>
          <cell r="S194"/>
          <cell r="T194"/>
          <cell r="U194"/>
          <cell r="V194"/>
          <cell r="W194"/>
          <cell r="X194"/>
          <cell r="Y194" t="str">
            <v xml:space="preserve">2.2.2.3.12  TELEFONO </v>
          </cell>
        </row>
        <row r="195">
          <cell r="C195">
            <v>0</v>
          </cell>
          <cell r="D195">
            <v>90.26</v>
          </cell>
          <cell r="E195">
            <v>180.51999999999998</v>
          </cell>
          <cell r="F195">
            <v>270.77999999999997</v>
          </cell>
          <cell r="G195">
            <v>361.03999999999996</v>
          </cell>
          <cell r="H195">
            <v>451.29999999999995</v>
          </cell>
          <cell r="I195">
            <v>541.55999999999995</v>
          </cell>
          <cell r="J195">
            <v>631.81999999999994</v>
          </cell>
          <cell r="K195">
            <v>722.07999999999993</v>
          </cell>
          <cell r="L195">
            <v>812.33999999999992</v>
          </cell>
          <cell r="M195">
            <v>902.59999999999991</v>
          </cell>
          <cell r="N195">
            <v>992.8599999999999</v>
          </cell>
          <cell r="O195">
            <v>1083.1199999999999</v>
          </cell>
          <cell r="P195"/>
          <cell r="Q195"/>
          <cell r="R195"/>
          <cell r="S195"/>
          <cell r="T195"/>
          <cell r="U195"/>
          <cell r="V195"/>
          <cell r="W195"/>
          <cell r="X195"/>
          <cell r="Y195" t="str">
            <v>2.2.2.3.12.1 TELEFONO FIJO</v>
          </cell>
        </row>
        <row r="196">
          <cell r="C196">
            <v>0</v>
          </cell>
          <cell r="D196">
            <v>405.44</v>
          </cell>
          <cell r="E196">
            <v>737.59999999999968</v>
          </cell>
          <cell r="F196">
            <v>1069.76</v>
          </cell>
          <cell r="G196">
            <v>1401.9199999999998</v>
          </cell>
          <cell r="H196">
            <v>1734.0799999999988</v>
          </cell>
          <cell r="I196">
            <v>2083.4799999999996</v>
          </cell>
          <cell r="J196">
            <v>2432.8799999999983</v>
          </cell>
          <cell r="K196">
            <v>2782.2799999999997</v>
          </cell>
          <cell r="L196">
            <v>3131.6800000000003</v>
          </cell>
          <cell r="M196">
            <v>3481.079999999999</v>
          </cell>
          <cell r="N196">
            <v>3830.4799999999987</v>
          </cell>
          <cell r="O196">
            <v>4179.8799999999983</v>
          </cell>
          <cell r="P196"/>
          <cell r="Q196"/>
          <cell r="R196"/>
          <cell r="S196"/>
          <cell r="T196"/>
          <cell r="U196"/>
          <cell r="V196"/>
          <cell r="W196"/>
          <cell r="X196"/>
          <cell r="Y196" t="str">
            <v>2.2.2.3.13 INTERNET</v>
          </cell>
        </row>
        <row r="197"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43.02</v>
          </cell>
          <cell r="J197">
            <v>43.02</v>
          </cell>
          <cell r="K197">
            <v>43.02</v>
          </cell>
          <cell r="L197">
            <v>43.02</v>
          </cell>
          <cell r="M197">
            <v>43.02</v>
          </cell>
          <cell r="N197">
            <v>43.02</v>
          </cell>
          <cell r="O197">
            <v>43.02</v>
          </cell>
          <cell r="P197"/>
          <cell r="Q197"/>
          <cell r="R197"/>
          <cell r="S197"/>
          <cell r="T197"/>
          <cell r="U197"/>
          <cell r="V197"/>
          <cell r="W197"/>
          <cell r="X197"/>
          <cell r="Y197" t="str">
            <v>2.2.2.3.17 LIMPIEZA Y ASEO</v>
          </cell>
        </row>
        <row r="198">
          <cell r="C198">
            <v>0</v>
          </cell>
          <cell r="D198">
            <v>0</v>
          </cell>
          <cell r="E198">
            <v>0</v>
          </cell>
          <cell r="F198">
            <v>772</v>
          </cell>
          <cell r="G198">
            <v>1158</v>
          </cell>
          <cell r="H198">
            <v>1544</v>
          </cell>
          <cell r="I198">
            <v>1544</v>
          </cell>
          <cell r="J198">
            <v>2316</v>
          </cell>
          <cell r="K198">
            <v>2316</v>
          </cell>
          <cell r="L198">
            <v>3088</v>
          </cell>
          <cell r="M198">
            <v>10034.790000000001</v>
          </cell>
          <cell r="N198">
            <v>10056.34</v>
          </cell>
          <cell r="O198">
            <v>10828.34</v>
          </cell>
          <cell r="P198"/>
          <cell r="Q198"/>
          <cell r="R198"/>
          <cell r="S198"/>
          <cell r="T198"/>
          <cell r="U198"/>
          <cell r="V198"/>
          <cell r="W198"/>
          <cell r="X198"/>
          <cell r="Y198" t="str">
            <v xml:space="preserve">2.2.2.3.18  PAPELERIA Y ARTICULOS DE OFICINA </v>
          </cell>
        </row>
        <row r="199">
          <cell r="C199">
            <v>0</v>
          </cell>
          <cell r="D199">
            <v>0</v>
          </cell>
          <cell r="E199">
            <v>0</v>
          </cell>
          <cell r="F199">
            <v>772</v>
          </cell>
          <cell r="G199">
            <v>1158</v>
          </cell>
          <cell r="H199">
            <v>1544</v>
          </cell>
          <cell r="I199">
            <v>1544</v>
          </cell>
          <cell r="J199">
            <v>2316</v>
          </cell>
          <cell r="K199">
            <v>2316</v>
          </cell>
          <cell r="L199">
            <v>3088</v>
          </cell>
          <cell r="M199">
            <v>10034.790000000001</v>
          </cell>
          <cell r="N199">
            <v>10056.34</v>
          </cell>
          <cell r="O199">
            <v>10828.34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 t="str">
            <v>2.2.2.3.18.1 PAPELERIA Y ARTICULOS DE OFICINA</v>
          </cell>
        </row>
        <row r="200"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474</v>
          </cell>
          <cell r="H200">
            <v>948</v>
          </cell>
          <cell r="I200">
            <v>1422</v>
          </cell>
          <cell r="J200">
            <v>1896</v>
          </cell>
          <cell r="K200">
            <v>2370</v>
          </cell>
          <cell r="L200">
            <v>2844</v>
          </cell>
          <cell r="M200">
            <v>3318</v>
          </cell>
          <cell r="N200">
            <v>3792</v>
          </cell>
          <cell r="O200">
            <v>4266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 t="str">
            <v xml:space="preserve">2.2.2.3.19  MANTENIMIENTO Y CONSERVACION </v>
          </cell>
        </row>
        <row r="201"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474</v>
          </cell>
          <cell r="H201">
            <v>948</v>
          </cell>
          <cell r="I201">
            <v>1422</v>
          </cell>
          <cell r="J201">
            <v>1896</v>
          </cell>
          <cell r="K201">
            <v>2370</v>
          </cell>
          <cell r="L201">
            <v>2844</v>
          </cell>
          <cell r="M201">
            <v>3318</v>
          </cell>
          <cell r="N201">
            <v>3792</v>
          </cell>
          <cell r="O201">
            <v>4266</v>
          </cell>
          <cell r="P201"/>
          <cell r="Q201"/>
          <cell r="R201"/>
          <cell r="S201"/>
          <cell r="T201"/>
          <cell r="U201"/>
          <cell r="V201"/>
          <cell r="W201"/>
          <cell r="X201"/>
          <cell r="Y201" t="str">
            <v>2.2.2.3.19.2 MANTENIMIENTO DE EDIFICIO</v>
          </cell>
        </row>
        <row r="202"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400</v>
          </cell>
          <cell r="L202">
            <v>400</v>
          </cell>
          <cell r="M202">
            <v>400</v>
          </cell>
          <cell r="N202">
            <v>400</v>
          </cell>
          <cell r="O202">
            <v>400</v>
          </cell>
          <cell r="P202"/>
          <cell r="Q202"/>
          <cell r="R202"/>
          <cell r="S202"/>
          <cell r="T202"/>
          <cell r="U202"/>
          <cell r="V202"/>
          <cell r="W202"/>
          <cell r="X202"/>
          <cell r="Y202" t="str">
            <v xml:space="preserve">2.2.2.3.21  OTROS IMPUESTOS Y DERECHOS </v>
          </cell>
        </row>
        <row r="203"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400</v>
          </cell>
          <cell r="L203">
            <v>400</v>
          </cell>
          <cell r="M203">
            <v>400</v>
          </cell>
          <cell r="N203">
            <v>400</v>
          </cell>
          <cell r="O203">
            <v>400</v>
          </cell>
          <cell r="P203"/>
          <cell r="Q203"/>
          <cell r="R203"/>
          <cell r="S203"/>
          <cell r="T203"/>
          <cell r="U203"/>
          <cell r="V203"/>
          <cell r="W203"/>
          <cell r="X203"/>
          <cell r="Y203" t="str">
            <v>2.2.2.3.21.3 PAGO DE DERECHOS</v>
          </cell>
        </row>
        <row r="204"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194.21</v>
          </cell>
          <cell r="I204">
            <v>194.21</v>
          </cell>
          <cell r="J204">
            <v>194.21</v>
          </cell>
          <cell r="K204">
            <v>194.21</v>
          </cell>
          <cell r="L204">
            <v>194.21</v>
          </cell>
          <cell r="M204">
            <v>316.13</v>
          </cell>
          <cell r="N204">
            <v>316.13</v>
          </cell>
          <cell r="O204">
            <v>1037.1300000000001</v>
          </cell>
          <cell r="P204"/>
          <cell r="Q204"/>
          <cell r="R204"/>
          <cell r="S204"/>
          <cell r="T204"/>
          <cell r="U204"/>
          <cell r="V204"/>
          <cell r="W204"/>
          <cell r="X204"/>
          <cell r="Y204" t="str">
            <v>2.2.2.3.22 RECARGOS FISCALES</v>
          </cell>
        </row>
        <row r="205">
          <cell r="C205">
            <v>0</v>
          </cell>
          <cell r="D205">
            <v>603.44830000000002</v>
          </cell>
          <cell r="E205">
            <v>1379.3104000000001</v>
          </cell>
          <cell r="F205">
            <v>2155.1724999999997</v>
          </cell>
          <cell r="G205">
            <v>2931.0346</v>
          </cell>
          <cell r="H205">
            <v>3706.8966999999993</v>
          </cell>
          <cell r="I205">
            <v>4482.7588000000014</v>
          </cell>
          <cell r="J205">
            <v>5258.6209000000026</v>
          </cell>
          <cell r="K205">
            <v>6034.4830000000047</v>
          </cell>
          <cell r="L205">
            <v>7043.1037000000051</v>
          </cell>
          <cell r="M205">
            <v>8206.8968000000041</v>
          </cell>
          <cell r="N205">
            <v>9370.6898999999994</v>
          </cell>
          <cell r="O205">
            <v>10534.483000000002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 t="str">
            <v xml:space="preserve">2.2.2.3.24  CUOTAS Y SUSCRIPCIONES </v>
          </cell>
        </row>
        <row r="206">
          <cell r="C206">
            <v>0</v>
          </cell>
          <cell r="D206">
            <v>603.44830000000002</v>
          </cell>
          <cell r="E206">
            <v>1379.3104000000001</v>
          </cell>
          <cell r="F206">
            <v>2155.1724999999997</v>
          </cell>
          <cell r="G206">
            <v>2931.0346</v>
          </cell>
          <cell r="H206">
            <v>3706.8966999999993</v>
          </cell>
          <cell r="I206">
            <v>4482.7588000000014</v>
          </cell>
          <cell r="J206">
            <v>5258.6209000000026</v>
          </cell>
          <cell r="K206">
            <v>6034.4830000000047</v>
          </cell>
          <cell r="L206">
            <v>7043.1037000000051</v>
          </cell>
          <cell r="M206">
            <v>8206.8968000000041</v>
          </cell>
          <cell r="N206">
            <v>9370.6898999999994</v>
          </cell>
          <cell r="O206">
            <v>10534.483000000002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 t="str">
            <v>2.2.2.3.24.7 SUSCRIPCION A SERVICIOS DE COMPUTO EN LA NUBE</v>
          </cell>
        </row>
        <row r="207"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14965.572700000001</v>
          </cell>
          <cell r="H207">
            <v>14965.572700000001</v>
          </cell>
          <cell r="I207">
            <v>14965.572700000001</v>
          </cell>
          <cell r="J207">
            <v>14965.572700000001</v>
          </cell>
          <cell r="K207">
            <v>14965.572700000001</v>
          </cell>
          <cell r="L207">
            <v>14965.572700000001</v>
          </cell>
          <cell r="M207">
            <v>14965.572700000001</v>
          </cell>
          <cell r="N207">
            <v>14965.572700000001</v>
          </cell>
          <cell r="O207">
            <v>14965.572700000001</v>
          </cell>
          <cell r="P207"/>
          <cell r="Q207"/>
          <cell r="R207"/>
          <cell r="S207"/>
          <cell r="T207"/>
          <cell r="U207"/>
          <cell r="V207" t="str">
            <v>Gastos que no Reúnen Req. Fisc.</v>
          </cell>
          <cell r="W207"/>
          <cell r="X207"/>
          <cell r="Y207" t="str">
            <v>2.2.2.3.25 PROPAGANDA Y PUBLICIDAD</v>
          </cell>
        </row>
        <row r="208"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2881.69</v>
          </cell>
          <cell r="P208"/>
          <cell r="Q208"/>
          <cell r="R208"/>
          <cell r="S208"/>
          <cell r="T208"/>
          <cell r="U208"/>
          <cell r="V208"/>
          <cell r="W208"/>
          <cell r="X208" t="str">
            <v>Donativos</v>
          </cell>
          <cell r="Y208" t="str">
            <v>2.2.2.3.27 DONATIVOS Y AYUDAS</v>
          </cell>
        </row>
        <row r="209">
          <cell r="C209">
            <v>0</v>
          </cell>
          <cell r="D209">
            <v>32609.538530999998</v>
          </cell>
          <cell r="E209">
            <v>32609.538530999998</v>
          </cell>
          <cell r="F209">
            <v>32609.538530999998</v>
          </cell>
          <cell r="G209">
            <v>40852.370531</v>
          </cell>
          <cell r="H209">
            <v>40852.370531</v>
          </cell>
          <cell r="I209">
            <v>40852.370531</v>
          </cell>
          <cell r="J209">
            <v>77782.218016040002</v>
          </cell>
          <cell r="K209">
            <v>57230.113016039992</v>
          </cell>
          <cell r="L209">
            <v>57230.113016040006</v>
          </cell>
          <cell r="M209">
            <v>57230.113016040006</v>
          </cell>
          <cell r="N209">
            <v>56230.113016040006</v>
          </cell>
          <cell r="O209">
            <v>57230.113016040006</v>
          </cell>
          <cell r="P209"/>
          <cell r="Q209"/>
          <cell r="R209"/>
          <cell r="S209"/>
          <cell r="T209"/>
          <cell r="U209"/>
          <cell r="V209"/>
          <cell r="W209"/>
          <cell r="X209"/>
          <cell r="Y209" t="str">
            <v xml:space="preserve">2.2.2.3.30  FLETES Y ACARREOS </v>
          </cell>
        </row>
        <row r="210">
          <cell r="C210">
            <v>0</v>
          </cell>
          <cell r="D210">
            <v>32609.538530999998</v>
          </cell>
          <cell r="E210">
            <v>32609.538530999998</v>
          </cell>
          <cell r="F210">
            <v>32609.538530999998</v>
          </cell>
          <cell r="G210">
            <v>40852.370531</v>
          </cell>
          <cell r="H210">
            <v>40852.370531</v>
          </cell>
          <cell r="I210">
            <v>40852.370531</v>
          </cell>
          <cell r="J210">
            <v>77782.218016040002</v>
          </cell>
          <cell r="K210">
            <v>57230.113016039992</v>
          </cell>
          <cell r="L210">
            <v>57230.113016040006</v>
          </cell>
          <cell r="M210">
            <v>57230.113016040006</v>
          </cell>
          <cell r="N210">
            <v>57230.113016040006</v>
          </cell>
          <cell r="O210">
            <v>57230.113016040006</v>
          </cell>
          <cell r="P210"/>
          <cell r="Q210"/>
          <cell r="R210"/>
          <cell r="S210"/>
          <cell r="T210"/>
          <cell r="U210"/>
          <cell r="V210"/>
          <cell r="W210"/>
          <cell r="X210"/>
          <cell r="Y210" t="str">
            <v>2.2.2.3.30.2 FLETES DEL EXTRANJERO</v>
          </cell>
        </row>
        <row r="211">
          <cell r="C211">
            <v>0</v>
          </cell>
          <cell r="D211">
            <v>5100.0000000000009</v>
          </cell>
          <cell r="E211">
            <v>5099.9999999999982</v>
          </cell>
          <cell r="F211">
            <v>5099.9999999999982</v>
          </cell>
          <cell r="G211">
            <v>5099.9999999999982</v>
          </cell>
          <cell r="H211">
            <v>5099.9999999999982</v>
          </cell>
          <cell r="I211">
            <v>5099.9999999999964</v>
          </cell>
          <cell r="J211">
            <v>10837.676108480002</v>
          </cell>
          <cell r="K211">
            <v>7645.1161084800005</v>
          </cell>
          <cell r="L211">
            <v>7645.1161084800096</v>
          </cell>
          <cell r="M211">
            <v>13422.53610848001</v>
          </cell>
          <cell r="N211">
            <v>-1057.3038915199922</v>
          </cell>
          <cell r="O211">
            <v>10608.916108480003</v>
          </cell>
          <cell r="P211"/>
          <cell r="Q211"/>
          <cell r="R211"/>
          <cell r="S211"/>
          <cell r="T211"/>
          <cell r="U211"/>
          <cell r="V211"/>
          <cell r="W211"/>
          <cell r="X211"/>
          <cell r="Y211" t="str">
            <v xml:space="preserve">2.2.2.3.31  GASTOS DE IMPORTACION </v>
          </cell>
        </row>
        <row r="212">
          <cell r="C212">
            <v>0</v>
          </cell>
          <cell r="D212">
            <v>5100.0000000000009</v>
          </cell>
          <cell r="E212">
            <v>5099.9999999999982</v>
          </cell>
          <cell r="F212">
            <v>5099.9999999999982</v>
          </cell>
          <cell r="G212">
            <v>5099.9999999999982</v>
          </cell>
          <cell r="H212">
            <v>5099.9999999999982</v>
          </cell>
          <cell r="I212">
            <v>5099.9999999999964</v>
          </cell>
          <cell r="J212">
            <v>10837.676108480002</v>
          </cell>
          <cell r="K212">
            <v>7645.1161084800005</v>
          </cell>
          <cell r="L212">
            <v>7645.1161084800096</v>
          </cell>
          <cell r="M212">
            <v>13422.53610848001</v>
          </cell>
          <cell r="N212">
            <v>-458.30389151999225</v>
          </cell>
          <cell r="O212">
            <v>10608.916108480003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 t="str">
            <v>2.2.2.3.31.5 OTROS GASTOS DE IMPORTACION</v>
          </cell>
        </row>
        <row r="213">
          <cell r="C213">
            <v>0</v>
          </cell>
          <cell r="D213">
            <v>685.5</v>
          </cell>
          <cell r="E213">
            <v>1335.4999999999991</v>
          </cell>
          <cell r="F213">
            <v>2413.3999999999992</v>
          </cell>
          <cell r="G213">
            <v>3483.5999999999985</v>
          </cell>
          <cell r="H213">
            <v>4133.5999999999995</v>
          </cell>
          <cell r="I213">
            <v>4783.5999999999995</v>
          </cell>
          <cell r="J213">
            <v>5433.5999999999995</v>
          </cell>
          <cell r="K213">
            <v>6501.5999999999995</v>
          </cell>
          <cell r="L213">
            <v>7564.0999999999995</v>
          </cell>
          <cell r="M213">
            <v>9068.7999999999993</v>
          </cell>
          <cell r="N213">
            <v>10568</v>
          </cell>
          <cell r="O213">
            <v>12085.9</v>
          </cell>
          <cell r="P213"/>
          <cell r="Q213"/>
          <cell r="R213"/>
          <cell r="S213"/>
          <cell r="T213"/>
          <cell r="U213"/>
          <cell r="V213"/>
          <cell r="W213"/>
          <cell r="X213"/>
          <cell r="Y213" t="str">
            <v xml:space="preserve">2.2.2.3.34  COMISIONES BANCARIAS </v>
          </cell>
        </row>
        <row r="214">
          <cell r="C214">
            <v>0</v>
          </cell>
          <cell r="D214">
            <v>685.5</v>
          </cell>
          <cell r="E214">
            <v>1335.4999999999991</v>
          </cell>
          <cell r="F214">
            <v>2413.3999999999992</v>
          </cell>
          <cell r="G214">
            <v>3483.5999999999985</v>
          </cell>
          <cell r="H214">
            <v>4133.5999999999995</v>
          </cell>
          <cell r="I214">
            <v>4783.5999999999995</v>
          </cell>
          <cell r="J214">
            <v>5433.5999999999995</v>
          </cell>
          <cell r="K214">
            <v>6501.5999999999995</v>
          </cell>
          <cell r="L214">
            <v>7564.0999999999995</v>
          </cell>
          <cell r="M214">
            <v>9068.7999999999993</v>
          </cell>
          <cell r="N214">
            <v>10568</v>
          </cell>
          <cell r="O214">
            <v>12085.9</v>
          </cell>
          <cell r="P214"/>
          <cell r="Q214"/>
          <cell r="R214"/>
          <cell r="S214"/>
          <cell r="T214"/>
          <cell r="U214"/>
          <cell r="V214"/>
          <cell r="W214"/>
          <cell r="X214"/>
          <cell r="Y214" t="str">
            <v>2.2.2.3.34.1 COMISIONES BANCARIAS</v>
          </cell>
        </row>
        <row r="215"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470</v>
          </cell>
          <cell r="K215">
            <v>470</v>
          </cell>
          <cell r="L215">
            <v>470</v>
          </cell>
          <cell r="M215">
            <v>610</v>
          </cell>
          <cell r="N215">
            <v>610</v>
          </cell>
          <cell r="O215">
            <v>610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 t="str">
            <v>2.2.2.3.38 UNIFORMES</v>
          </cell>
        </row>
        <row r="216">
          <cell r="C216">
            <v>0</v>
          </cell>
          <cell r="D216">
            <v>0</v>
          </cell>
          <cell r="E216">
            <v>0</v>
          </cell>
          <cell r="F216">
            <v>358</v>
          </cell>
          <cell r="G216">
            <v>357.99999999999989</v>
          </cell>
          <cell r="H216">
            <v>357.99999999999989</v>
          </cell>
          <cell r="I216">
            <v>357.99999999999989</v>
          </cell>
          <cell r="J216">
            <v>391.62069999999989</v>
          </cell>
          <cell r="K216">
            <v>391.62070000000006</v>
          </cell>
          <cell r="L216">
            <v>391.62070000000006</v>
          </cell>
          <cell r="M216">
            <v>391.62070000000006</v>
          </cell>
          <cell r="N216">
            <v>391.62070000000006</v>
          </cell>
          <cell r="O216">
            <v>391.62070000000006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 t="str">
            <v>2.2.2.3.45 CORREO O SERVICIO  POSTAL</v>
          </cell>
        </row>
        <row r="217"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648.6</v>
          </cell>
          <cell r="M217">
            <v>1205.9875999999999</v>
          </cell>
          <cell r="N217">
            <v>1205.9875999999999</v>
          </cell>
          <cell r="O217">
            <v>5790.5992999999999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 t="str">
            <v>2.2.2.3.49 COMIDAS AL PERSONAL</v>
          </cell>
        </row>
        <row r="218"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6715.5173000000004</v>
          </cell>
          <cell r="K218">
            <v>6715.5173000000004</v>
          </cell>
          <cell r="L218">
            <v>6715.5173000000004</v>
          </cell>
          <cell r="M218">
            <v>6715.5173000000004</v>
          </cell>
          <cell r="N218">
            <v>6715.5173000000004</v>
          </cell>
          <cell r="O218">
            <v>6715.5173000000004</v>
          </cell>
          <cell r="P218"/>
          <cell r="Q218"/>
          <cell r="R218"/>
          <cell r="S218"/>
          <cell r="T218"/>
          <cell r="U218"/>
          <cell r="V218"/>
          <cell r="W218"/>
          <cell r="X218"/>
          <cell r="Y218" t="str">
            <v>2.2.2.3.50 CAFETERIA Y GASTOS DE COMEDOR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97.42</v>
          </cell>
          <cell r="J219">
            <v>97.42</v>
          </cell>
          <cell r="K219">
            <v>97.42</v>
          </cell>
          <cell r="L219">
            <v>97.42</v>
          </cell>
          <cell r="M219">
            <v>7416.38</v>
          </cell>
          <cell r="N219">
            <v>7416.38</v>
          </cell>
          <cell r="O219">
            <v>7416.38</v>
          </cell>
          <cell r="P219"/>
          <cell r="Q219"/>
          <cell r="R219"/>
          <cell r="S219"/>
          <cell r="T219"/>
          <cell r="U219"/>
          <cell r="V219"/>
          <cell r="W219"/>
          <cell r="X219"/>
          <cell r="Y219" t="str">
            <v>2.2.2.3.51 HERRAMIENTAS DE MANO  Y EQUIPO MENOR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3232.76</v>
          </cell>
          <cell r="G220">
            <v>3232.76</v>
          </cell>
          <cell r="H220">
            <v>3232.76</v>
          </cell>
          <cell r="I220">
            <v>3232.76</v>
          </cell>
          <cell r="J220">
            <v>3232.76</v>
          </cell>
          <cell r="K220">
            <v>3232.76</v>
          </cell>
          <cell r="L220">
            <v>3232.76</v>
          </cell>
          <cell r="M220">
            <v>3232.76</v>
          </cell>
          <cell r="N220">
            <v>3232.76</v>
          </cell>
          <cell r="O220">
            <v>3232.76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 t="str">
            <v>2.2.2.3.56 HOSPEDAJE WEB</v>
          </cell>
        </row>
        <row r="221">
          <cell r="C221">
            <v>0</v>
          </cell>
          <cell r="D221">
            <v>0</v>
          </cell>
          <cell r="E221">
            <v>0</v>
          </cell>
          <cell r="F221">
            <v>100.31638</v>
          </cell>
          <cell r="G221">
            <v>100.31638</v>
          </cell>
          <cell r="H221">
            <v>100.31638</v>
          </cell>
          <cell r="I221">
            <v>100.31638</v>
          </cell>
          <cell r="J221">
            <v>100.31638</v>
          </cell>
          <cell r="K221">
            <v>12378.897197</v>
          </cell>
          <cell r="L221">
            <v>14510.995178000001</v>
          </cell>
          <cell r="M221">
            <v>14510.995177999999</v>
          </cell>
          <cell r="N221">
            <v>42207.569288999999</v>
          </cell>
          <cell r="O221">
            <v>34272.802877000002</v>
          </cell>
          <cell r="P221"/>
          <cell r="Q221"/>
          <cell r="R221"/>
          <cell r="S221"/>
          <cell r="T221"/>
          <cell r="U221"/>
          <cell r="V221"/>
          <cell r="W221"/>
          <cell r="X221"/>
          <cell r="Y221" t="str">
            <v xml:space="preserve">2.2.2.3.64  MATERIALES PARA LABORATORIO </v>
          </cell>
        </row>
        <row r="222">
          <cell r="C222">
            <v>0</v>
          </cell>
          <cell r="D222">
            <v>0</v>
          </cell>
          <cell r="E222">
            <v>0</v>
          </cell>
          <cell r="F222">
            <v>100.31638</v>
          </cell>
          <cell r="G222">
            <v>100.31638</v>
          </cell>
          <cell r="H222">
            <v>100.31638</v>
          </cell>
          <cell r="I222">
            <v>100.31638</v>
          </cell>
          <cell r="J222">
            <v>100.31638</v>
          </cell>
          <cell r="K222">
            <v>12378.897197</v>
          </cell>
          <cell r="L222">
            <v>14510.995178000001</v>
          </cell>
          <cell r="M222">
            <v>14510.995177999999</v>
          </cell>
          <cell r="N222">
            <v>42207.569288999999</v>
          </cell>
          <cell r="O222">
            <v>34272.802877000002</v>
          </cell>
          <cell r="P222"/>
          <cell r="Q222"/>
          <cell r="R222"/>
          <cell r="S222"/>
          <cell r="T222"/>
          <cell r="U222"/>
          <cell r="V222"/>
          <cell r="W222"/>
          <cell r="X222"/>
          <cell r="Y222" t="str">
            <v>2.2.2.3.64.1 EVALUACIONES DE PRODUCTO</v>
          </cell>
        </row>
        <row r="223"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66</v>
          </cell>
          <cell r="P223"/>
          <cell r="Q223"/>
          <cell r="R223"/>
          <cell r="S223"/>
          <cell r="T223"/>
          <cell r="U223"/>
          <cell r="V223"/>
          <cell r="W223"/>
          <cell r="X223"/>
          <cell r="Y223" t="str">
            <v>2.2.2.3.72 ESTACIONAMIENTOS PUBLICOS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695.85</v>
          </cell>
          <cell r="P224"/>
          <cell r="Q224"/>
          <cell r="R224"/>
          <cell r="S224"/>
          <cell r="T224"/>
          <cell r="U224"/>
          <cell r="V224"/>
          <cell r="W224"/>
          <cell r="X224"/>
          <cell r="Y224" t="str">
            <v>2.2.2.3.74 PROPINAS</v>
          </cell>
        </row>
        <row r="225">
          <cell r="C225">
            <v>0</v>
          </cell>
          <cell r="D225">
            <v>2389.3394400000002</v>
          </cell>
          <cell r="E225">
            <v>2389.3394400000002</v>
          </cell>
          <cell r="F225">
            <v>2389.3394400000002</v>
          </cell>
          <cell r="G225">
            <v>2389.3394400000002</v>
          </cell>
          <cell r="H225">
            <v>2389.3394400000002</v>
          </cell>
          <cell r="I225">
            <v>6343.8994400000001</v>
          </cell>
          <cell r="J225">
            <v>6343.8994399999992</v>
          </cell>
          <cell r="K225">
            <v>6343.8994399999992</v>
          </cell>
          <cell r="L225">
            <v>6343.8994399999992</v>
          </cell>
          <cell r="M225">
            <v>6343.8994399999992</v>
          </cell>
          <cell r="N225">
            <v>6343.8994399999992</v>
          </cell>
          <cell r="O225">
            <v>6343.8994399999992</v>
          </cell>
          <cell r="P225"/>
          <cell r="Q225"/>
          <cell r="R225"/>
          <cell r="S225"/>
          <cell r="T225"/>
          <cell r="U225"/>
          <cell r="V225" t="str">
            <v>Gastos que no Reúnen Req. Fisc.</v>
          </cell>
          <cell r="W225"/>
          <cell r="X225"/>
          <cell r="Y225" t="str">
            <v>2.2.2.3.82 OTROS GASTOS GENERALES</v>
          </cell>
        </row>
        <row r="226">
          <cell r="C226">
            <v>0</v>
          </cell>
          <cell r="D226">
            <v>2.3199999999999988E-2</v>
          </cell>
          <cell r="E226">
            <v>3.2366559999999989E-2</v>
          </cell>
          <cell r="F226">
            <v>-0.91523344000000006</v>
          </cell>
          <cell r="G226">
            <v>-0.59517211999999997</v>
          </cell>
          <cell r="H226">
            <v>-0.25477212000000005</v>
          </cell>
          <cell r="I226">
            <v>-0.17277011999999992</v>
          </cell>
          <cell r="J226">
            <v>-8.0983691199999992</v>
          </cell>
          <cell r="K226">
            <v>-8.825968207999999</v>
          </cell>
          <cell r="L226">
            <v>-8.8343652080000012</v>
          </cell>
          <cell r="M226">
            <v>-8.6703168035000004</v>
          </cell>
          <cell r="N226">
            <v>-242.55711080350002</v>
          </cell>
          <cell r="O226">
            <v>18904.755028803502</v>
          </cell>
          <cell r="P226"/>
          <cell r="Q226" t="str">
            <v>Otros Gastos Nacionales</v>
          </cell>
          <cell r="R226"/>
          <cell r="S226"/>
          <cell r="T226"/>
          <cell r="U226"/>
          <cell r="V226" t="str">
            <v>Gastos que no Reúnen Req. Fisc.</v>
          </cell>
          <cell r="W226"/>
          <cell r="X226"/>
          <cell r="Y226" t="str">
            <v xml:space="preserve">2.3  OTROS INGRESOS Y OTROS GASTOS </v>
          </cell>
        </row>
        <row r="227">
          <cell r="C227">
            <v>0</v>
          </cell>
          <cell r="D227">
            <v>2.3199999999999988E-2</v>
          </cell>
          <cell r="E227">
            <v>3.2366559999999989E-2</v>
          </cell>
          <cell r="F227">
            <v>8.4766559999999963E-2</v>
          </cell>
          <cell r="G227">
            <v>0.40482787999999997</v>
          </cell>
          <cell r="H227">
            <v>0.74522787999999995</v>
          </cell>
          <cell r="I227">
            <v>0.82722988000000008</v>
          </cell>
          <cell r="J227">
            <v>-7.0983691199999992</v>
          </cell>
          <cell r="K227">
            <v>-7.8259682079999981</v>
          </cell>
          <cell r="L227">
            <v>-7.8343652080000004</v>
          </cell>
          <cell r="M227">
            <v>-7.6703168034999996</v>
          </cell>
          <cell r="N227">
            <v>-9.4495188035000002</v>
          </cell>
          <cell r="O227">
            <v>12.445620803500001</v>
          </cell>
          <cell r="P227"/>
          <cell r="Q227"/>
          <cell r="R227"/>
          <cell r="S227"/>
          <cell r="T227"/>
          <cell r="U227"/>
          <cell r="V227"/>
          <cell r="W227"/>
          <cell r="X227"/>
          <cell r="Y227" t="str">
            <v xml:space="preserve">2.3.1  OTROS INGRESOS </v>
          </cell>
        </row>
        <row r="228">
          <cell r="C228">
            <v>0</v>
          </cell>
          <cell r="D228">
            <v>2.3199999999999988E-2</v>
          </cell>
          <cell r="E228">
            <v>3.2366559999999989E-2</v>
          </cell>
          <cell r="F228">
            <v>8.4766559999999963E-2</v>
          </cell>
          <cell r="G228">
            <v>0.40482787999999997</v>
          </cell>
          <cell r="H228">
            <v>0.74522787999999995</v>
          </cell>
          <cell r="I228">
            <v>0.82722988000000008</v>
          </cell>
          <cell r="J228">
            <v>-7.0983691199999992</v>
          </cell>
          <cell r="K228">
            <v>-7.8259682079999981</v>
          </cell>
          <cell r="L228">
            <v>-7.8343652080000004</v>
          </cell>
          <cell r="M228">
            <v>-7.6703168034999996</v>
          </cell>
          <cell r="N228">
            <v>-9.4495188035000002</v>
          </cell>
          <cell r="O228">
            <v>12.445620803500001</v>
          </cell>
          <cell r="P228"/>
          <cell r="Q228"/>
          <cell r="R228"/>
          <cell r="S228"/>
          <cell r="T228"/>
          <cell r="U228"/>
          <cell r="V228"/>
          <cell r="W228"/>
          <cell r="X228"/>
          <cell r="Y228" t="str">
            <v>2.3.1.13 AJUSTE POR SALDOS PEQUEÑOS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1</v>
          </cell>
          <cell r="K229">
            <v>1</v>
          </cell>
          <cell r="L229">
            <v>1</v>
          </cell>
          <cell r="M229">
            <v>1</v>
          </cell>
          <cell r="N229">
            <v>233.10759200000001</v>
          </cell>
          <cell r="O229">
            <v>18892.309408000001</v>
          </cell>
          <cell r="P229"/>
          <cell r="Q229"/>
          <cell r="R229"/>
          <cell r="S229"/>
          <cell r="T229"/>
          <cell r="U229"/>
          <cell r="V229"/>
          <cell r="W229"/>
          <cell r="X229"/>
          <cell r="Y229" t="str">
            <v xml:space="preserve">2.3.2  OTROS GASTOS 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1</v>
          </cell>
          <cell r="G230">
            <v>1</v>
          </cell>
          <cell r="H230">
            <v>1</v>
          </cell>
          <cell r="I230">
            <v>1</v>
          </cell>
          <cell r="J230">
            <v>1</v>
          </cell>
          <cell r="K230">
            <v>1</v>
          </cell>
          <cell r="L230">
            <v>1</v>
          </cell>
          <cell r="M230">
            <v>1</v>
          </cell>
          <cell r="N230">
            <v>1</v>
          </cell>
          <cell r="O230">
            <v>1</v>
          </cell>
          <cell r="P230"/>
          <cell r="Q230"/>
          <cell r="R230"/>
          <cell r="S230"/>
          <cell r="T230"/>
          <cell r="U230"/>
          <cell r="V230"/>
          <cell r="W230"/>
          <cell r="X230"/>
          <cell r="Y230" t="str">
            <v>2.3.2.1 OTROS GASTOS</v>
          </cell>
        </row>
        <row r="231"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232.10759200000001</v>
          </cell>
          <cell r="O231">
            <v>18891.309408000001</v>
          </cell>
          <cell r="P231"/>
          <cell r="Q231"/>
          <cell r="R231"/>
          <cell r="S231"/>
          <cell r="T231"/>
          <cell r="U231"/>
          <cell r="V231"/>
          <cell r="W231"/>
          <cell r="X231"/>
          <cell r="Y231" t="str">
            <v>2.3.2.7 PERDIDA POR FALTANTES DE INVENTARIO</v>
          </cell>
        </row>
        <row r="232">
          <cell r="C232">
            <v>0</v>
          </cell>
          <cell r="D232">
            <v>6955.4560000000001</v>
          </cell>
          <cell r="E232">
            <v>15123.566037999997</v>
          </cell>
          <cell r="F232">
            <v>11611.798338000001</v>
          </cell>
          <cell r="G232">
            <v>10823.832738000001</v>
          </cell>
          <cell r="H232">
            <v>15323.832738000001</v>
          </cell>
          <cell r="I232">
            <v>21299.603437999998</v>
          </cell>
          <cell r="J232">
            <v>19823.992837999998</v>
          </cell>
          <cell r="K232">
            <v>41568.407737999994</v>
          </cell>
          <cell r="L232">
            <v>46651.329138000001</v>
          </cell>
          <cell r="M232">
            <v>54171.923020995746</v>
          </cell>
          <cell r="N232">
            <v>108936.51172099572</v>
          </cell>
          <cell r="O232">
            <v>68231.266920995724</v>
          </cell>
          <cell r="P232"/>
          <cell r="Q232"/>
          <cell r="R232"/>
          <cell r="S232"/>
          <cell r="T232"/>
          <cell r="U232"/>
          <cell r="V232"/>
          <cell r="W232"/>
          <cell r="X232"/>
          <cell r="Y232" t="str">
            <v xml:space="preserve">2.4  RESULTADO INTEGRAL DE FINANCIAMIENTO </v>
          </cell>
        </row>
        <row r="233"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3250</v>
          </cell>
          <cell r="H233">
            <v>7750</v>
          </cell>
          <cell r="I233">
            <v>12250</v>
          </cell>
          <cell r="J233">
            <v>12250</v>
          </cell>
          <cell r="K233">
            <v>21250</v>
          </cell>
          <cell r="L233">
            <v>25750</v>
          </cell>
          <cell r="M233">
            <v>30250</v>
          </cell>
          <cell r="N233">
            <v>34750</v>
          </cell>
          <cell r="O233">
            <v>39250</v>
          </cell>
          <cell r="P233"/>
          <cell r="Q233" t="str">
            <v>Int. a Cargo (Nac. Partes No Relac.)</v>
          </cell>
          <cell r="R233"/>
          <cell r="S233"/>
          <cell r="T233"/>
          <cell r="U233"/>
          <cell r="V233"/>
          <cell r="W233"/>
          <cell r="X233"/>
          <cell r="Y233" t="str">
            <v xml:space="preserve">2.4.1  INTERESES A CARGO </v>
          </cell>
        </row>
        <row r="234"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3250</v>
          </cell>
          <cell r="H234">
            <v>7750</v>
          </cell>
          <cell r="I234">
            <v>12250</v>
          </cell>
          <cell r="J234">
            <v>12250</v>
          </cell>
          <cell r="K234">
            <v>21250</v>
          </cell>
          <cell r="L234">
            <v>25750</v>
          </cell>
          <cell r="M234">
            <v>30250</v>
          </cell>
          <cell r="N234">
            <v>34750</v>
          </cell>
          <cell r="O234">
            <v>39250</v>
          </cell>
          <cell r="P234"/>
          <cell r="Q234"/>
          <cell r="R234"/>
          <cell r="S234"/>
          <cell r="T234"/>
          <cell r="U234"/>
          <cell r="V234"/>
          <cell r="W234"/>
          <cell r="X234"/>
          <cell r="Y234" t="str">
            <v xml:space="preserve">2.4.1.2  INTERESES A CARGO DE PERSONAS FISICAS </v>
          </cell>
        </row>
        <row r="235"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3250</v>
          </cell>
          <cell r="H235">
            <v>7750</v>
          </cell>
          <cell r="I235">
            <v>12250</v>
          </cell>
          <cell r="J235">
            <v>12250</v>
          </cell>
          <cell r="K235">
            <v>21250</v>
          </cell>
          <cell r="L235">
            <v>25750</v>
          </cell>
          <cell r="M235">
            <v>30250</v>
          </cell>
          <cell r="N235">
            <v>34750</v>
          </cell>
          <cell r="O235">
            <v>39250</v>
          </cell>
          <cell r="P235"/>
          <cell r="Q235"/>
          <cell r="R235"/>
          <cell r="S235"/>
          <cell r="T235"/>
          <cell r="U235"/>
          <cell r="V235"/>
          <cell r="W235"/>
          <cell r="X235"/>
          <cell r="Y235" t="str">
            <v>2.4.1.2.1 INTERESES A CARGO DE PERSONAS FISICAS NACIONAL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0.03</v>
          </cell>
          <cell r="M236">
            <v>0.19</v>
          </cell>
          <cell r="N236">
            <v>0.19</v>
          </cell>
          <cell r="O236">
            <v>0.19</v>
          </cell>
          <cell r="P236" t="str">
            <v>Int. a Favor (Nac. Partes Relac.)</v>
          </cell>
          <cell r="Q236"/>
          <cell r="R236"/>
          <cell r="S236"/>
          <cell r="T236"/>
          <cell r="U236"/>
          <cell r="V236"/>
          <cell r="W236"/>
          <cell r="X236"/>
          <cell r="Y236" t="str">
            <v xml:space="preserve">2.4.2  INTERESES A FAVOR </v>
          </cell>
        </row>
        <row r="237"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0.03</v>
          </cell>
          <cell r="M237">
            <v>0.19</v>
          </cell>
          <cell r="N237">
            <v>0.19</v>
          </cell>
          <cell r="O237">
            <v>0.19</v>
          </cell>
          <cell r="P237"/>
          <cell r="Q237"/>
          <cell r="R237"/>
          <cell r="S237"/>
          <cell r="T237"/>
          <cell r="U237"/>
          <cell r="V237"/>
          <cell r="W237"/>
          <cell r="X237"/>
          <cell r="Y237" t="str">
            <v xml:space="preserve">2.4.2.1  INTERESES A FAVOR BANCARIOS 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0.03</v>
          </cell>
          <cell r="M238">
            <v>0.19</v>
          </cell>
          <cell r="N238">
            <v>0.19</v>
          </cell>
          <cell r="O238">
            <v>0.19</v>
          </cell>
          <cell r="P238"/>
          <cell r="Q238"/>
          <cell r="R238"/>
          <cell r="S238"/>
          <cell r="T238"/>
          <cell r="U238"/>
          <cell r="V238"/>
          <cell r="W238"/>
          <cell r="X238"/>
          <cell r="Y238" t="str">
            <v>2.4.2.1.1 INTERESES A FAVOR BANCARIOS NACIONAL</v>
          </cell>
        </row>
        <row r="239">
          <cell r="C239">
            <v>0</v>
          </cell>
          <cell r="D239">
            <v>6955.4560000000001</v>
          </cell>
          <cell r="E239">
            <v>15123.566037999997</v>
          </cell>
          <cell r="F239">
            <v>11611.798338000001</v>
          </cell>
          <cell r="G239">
            <v>7573.832738000001</v>
          </cell>
          <cell r="H239">
            <v>7573.832738000001</v>
          </cell>
          <cell r="I239">
            <v>9049.6034380000001</v>
          </cell>
          <cell r="J239">
            <v>7573.9928379999983</v>
          </cell>
          <cell r="K239">
            <v>20318.407737999998</v>
          </cell>
          <cell r="L239">
            <v>20901.359138</v>
          </cell>
          <cell r="M239">
            <v>24784.181037999995</v>
          </cell>
          <cell r="N239">
            <v>75484.788537999979</v>
          </cell>
          <cell r="O239">
            <v>31344.193737999987</v>
          </cell>
          <cell r="P239"/>
          <cell r="Q239"/>
          <cell r="R239"/>
          <cell r="S239"/>
          <cell r="T239"/>
          <cell r="U239"/>
          <cell r="V239"/>
          <cell r="W239"/>
          <cell r="X239"/>
          <cell r="Y239" t="str">
            <v xml:space="preserve">2.4.3  FLUCTUACION CAMBIARIA </v>
          </cell>
        </row>
        <row r="240">
          <cell r="C240">
            <v>0</v>
          </cell>
          <cell r="D240">
            <v>6955.4560000000001</v>
          </cell>
          <cell r="E240">
            <v>15218.605799999998</v>
          </cell>
          <cell r="F240">
            <v>15218.605800000001</v>
          </cell>
          <cell r="G240">
            <v>15218.605800000001</v>
          </cell>
          <cell r="H240">
            <v>15218.605800000001</v>
          </cell>
          <cell r="I240">
            <v>16872.2585</v>
          </cell>
          <cell r="J240">
            <v>17176.055499999999</v>
          </cell>
          <cell r="K240">
            <v>29920.470399999998</v>
          </cell>
          <cell r="L240">
            <v>31514.5111</v>
          </cell>
          <cell r="M240">
            <v>36972.423499999997</v>
          </cell>
          <cell r="N240">
            <v>87825.525999999983</v>
          </cell>
          <cell r="O240">
            <v>87825.525999999998</v>
          </cell>
          <cell r="P240"/>
          <cell r="Q240" t="str">
            <v>Pérdida Camb. (Partes No Relac.)</v>
          </cell>
          <cell r="R240"/>
          <cell r="S240"/>
          <cell r="T240"/>
          <cell r="U240"/>
          <cell r="V240"/>
          <cell r="W240"/>
          <cell r="X240"/>
          <cell r="Y240" t="str">
            <v xml:space="preserve">2.4.3.1  PERDIDA CAMBIARIA </v>
          </cell>
        </row>
        <row r="241">
          <cell r="C241">
            <v>0</v>
          </cell>
          <cell r="D241">
            <v>6955.4560000000001</v>
          </cell>
          <cell r="E241">
            <v>15218.605799999998</v>
          </cell>
          <cell r="F241">
            <v>15218.605800000001</v>
          </cell>
          <cell r="G241">
            <v>15218.605800000001</v>
          </cell>
          <cell r="H241">
            <v>15218.605800000001</v>
          </cell>
          <cell r="I241">
            <v>16872.2585</v>
          </cell>
          <cell r="J241">
            <v>17176.055499999999</v>
          </cell>
          <cell r="K241">
            <v>29920.470399999998</v>
          </cell>
          <cell r="L241">
            <v>31514.5111</v>
          </cell>
          <cell r="M241">
            <v>36972.423499999997</v>
          </cell>
          <cell r="N241">
            <v>87825.525999999983</v>
          </cell>
          <cell r="O241">
            <v>87825.525999999998</v>
          </cell>
          <cell r="P241"/>
          <cell r="Q241"/>
          <cell r="R241"/>
          <cell r="S241"/>
          <cell r="T241"/>
          <cell r="U241"/>
          <cell r="V241"/>
          <cell r="W241"/>
          <cell r="X241"/>
          <cell r="Y241" t="str">
            <v>2.4.3.1.1 PERDIDA CAMBIARIA</v>
          </cell>
        </row>
        <row r="242">
          <cell r="C242">
            <v>0</v>
          </cell>
          <cell r="D242">
            <v>0</v>
          </cell>
          <cell r="E242">
            <v>95.039761999999996</v>
          </cell>
          <cell r="F242">
            <v>3606.8074619999998</v>
          </cell>
          <cell r="G242">
            <v>7644.7730620000002</v>
          </cell>
          <cell r="H242">
            <v>7644.7730620000002</v>
          </cell>
          <cell r="I242">
            <v>7822.6550619999998</v>
          </cell>
          <cell r="J242">
            <v>9602.0626620000003</v>
          </cell>
          <cell r="K242">
            <v>9602.0626620000003</v>
          </cell>
          <cell r="L242">
            <v>10613.151962</v>
          </cell>
          <cell r="M242">
            <v>12188.242462</v>
          </cell>
          <cell r="N242">
            <v>12340.737462000001</v>
          </cell>
          <cell r="O242">
            <v>56481.332262000011</v>
          </cell>
          <cell r="P242" t="str">
            <v>Ganancia Camb. (Partes No Relac.)</v>
          </cell>
          <cell r="Q242"/>
          <cell r="R242"/>
          <cell r="S242"/>
          <cell r="T242"/>
          <cell r="U242"/>
          <cell r="V242"/>
          <cell r="W242"/>
          <cell r="X242"/>
          <cell r="Y242" t="str">
            <v xml:space="preserve">2.4.3.2  GANANCIA CAMBIARIA </v>
          </cell>
        </row>
        <row r="243">
          <cell r="C243">
            <v>0</v>
          </cell>
          <cell r="D243">
            <v>0</v>
          </cell>
          <cell r="E243">
            <v>95.039761999999996</v>
          </cell>
          <cell r="F243">
            <v>3606.8074619999998</v>
          </cell>
          <cell r="G243">
            <v>7644.7730620000002</v>
          </cell>
          <cell r="H243">
            <v>7644.7730620000002</v>
          </cell>
          <cell r="I243">
            <v>7822.6550619999998</v>
          </cell>
          <cell r="J243">
            <v>9602.0626620000003</v>
          </cell>
          <cell r="K243">
            <v>9602.0626620000003</v>
          </cell>
          <cell r="L243">
            <v>10613.151962</v>
          </cell>
          <cell r="M243">
            <v>12188.242462</v>
          </cell>
          <cell r="N243">
            <v>12340.737462000001</v>
          </cell>
          <cell r="O243">
            <v>56481.332262000011</v>
          </cell>
          <cell r="P243"/>
          <cell r="Q243"/>
          <cell r="R243"/>
          <cell r="S243"/>
          <cell r="T243"/>
          <cell r="U243"/>
          <cell r="V243"/>
          <cell r="W243"/>
          <cell r="X243"/>
          <cell r="Y243" t="str">
            <v>2.4.3.2.1 GANANCIA CAMBIARIA</v>
          </cell>
        </row>
        <row r="244"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-862.06801700425058</v>
          </cell>
          <cell r="N244">
            <v>-1298.086817004254</v>
          </cell>
          <cell r="O244">
            <v>-2362.7368170042541</v>
          </cell>
          <cell r="P244"/>
          <cell r="Q244"/>
          <cell r="R244"/>
          <cell r="S244"/>
          <cell r="T244"/>
          <cell r="U244"/>
          <cell r="V244"/>
          <cell r="W244"/>
          <cell r="X244"/>
          <cell r="Y244" t="str">
            <v xml:space="preserve">2.4.6  OTROS CONCEPTOS FINANCIEROS </v>
          </cell>
        </row>
        <row r="245"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862.06801700425058</v>
          </cell>
          <cell r="N245">
            <v>1298.086817004254</v>
          </cell>
          <cell r="O245">
            <v>2362.7368170042541</v>
          </cell>
          <cell r="P245"/>
          <cell r="Q245"/>
          <cell r="R245"/>
          <cell r="S245"/>
          <cell r="T245"/>
          <cell r="U245"/>
          <cell r="V245"/>
          <cell r="W245"/>
          <cell r="X245"/>
          <cell r="Y245" t="str">
            <v xml:space="preserve">2.4.6.2  OTROS CONCEPTOS FINANCIEROS A FAVOR 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862.06801700425058</v>
          </cell>
          <cell r="N246">
            <v>1298.086817004254</v>
          </cell>
          <cell r="O246">
            <v>2362.7368170042541</v>
          </cell>
          <cell r="P246" t="str">
            <v>Otros Productos Nacionales</v>
          </cell>
          <cell r="Q246"/>
          <cell r="R246"/>
          <cell r="S246"/>
          <cell r="T246"/>
          <cell r="U246"/>
          <cell r="V246"/>
          <cell r="W246"/>
          <cell r="X246"/>
          <cell r="Y246" t="str">
            <v>2.4.6.2.2 DESCUENTO SOBRE COMPRAS COMERCIAL</v>
          </cell>
        </row>
        <row r="247">
          <cell r="C247">
            <v>933681.14843000006</v>
          </cell>
          <cell r="D247">
            <v>1144707.164569</v>
          </cell>
          <cell r="E247">
            <v>1179681.217007</v>
          </cell>
          <cell r="F247">
            <v>1156786.6177069999</v>
          </cell>
          <cell r="G247">
            <v>1246124.272507</v>
          </cell>
          <cell r="H247">
            <v>1487726.4149069998</v>
          </cell>
          <cell r="I247">
            <v>2006436.5722747701</v>
          </cell>
          <cell r="J247">
            <v>2752844.5301970048</v>
          </cell>
          <cell r="K247">
            <v>2980414.6049340041</v>
          </cell>
          <cell r="L247">
            <v>2982747.1275370051</v>
          </cell>
          <cell r="M247">
            <v>3587940.3675061255</v>
          </cell>
          <cell r="N247">
            <v>4232760.2865361292</v>
          </cell>
          <cell r="O247">
            <v>4623013.8847283805</v>
          </cell>
          <cell r="P247"/>
          <cell r="Q247"/>
          <cell r="R247"/>
          <cell r="S247"/>
          <cell r="T247"/>
          <cell r="U247"/>
          <cell r="V247"/>
          <cell r="W247"/>
          <cell r="X247"/>
          <cell r="Y247" t="str">
            <v xml:space="preserve"> &lt;div align="right"&gt; TOTALES &lt;/div&gt;</v>
          </cell>
        </row>
        <row r="248"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  <cell r="O248"/>
          <cell r="P248"/>
          <cell r="Q248"/>
          <cell r="R248"/>
          <cell r="S248"/>
          <cell r="T248"/>
          <cell r="U248"/>
          <cell r="V248"/>
          <cell r="W248"/>
          <cell r="X248"/>
          <cell r="Y248" t="str">
            <v xml:space="preserve"> </v>
          </cell>
        </row>
        <row r="249"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  <cell r="O249"/>
          <cell r="P249"/>
          <cell r="Q249"/>
          <cell r="R249"/>
          <cell r="S249"/>
          <cell r="T249"/>
          <cell r="U249"/>
          <cell r="V249"/>
          <cell r="W249"/>
          <cell r="X249"/>
          <cell r="Y249" t="str">
            <v xml:space="preserve"> </v>
          </cell>
        </row>
        <row r="250"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  <cell r="O250"/>
          <cell r="P250"/>
          <cell r="Q250"/>
          <cell r="R250"/>
          <cell r="S250"/>
          <cell r="T250"/>
          <cell r="U250"/>
          <cell r="V250"/>
          <cell r="W250"/>
          <cell r="X250"/>
          <cell r="Y250" t="str">
            <v xml:space="preserve"> </v>
          </cell>
        </row>
        <row r="251"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  <cell r="O251"/>
          <cell r="P251"/>
          <cell r="Q251"/>
          <cell r="R251"/>
          <cell r="S251"/>
          <cell r="T251"/>
          <cell r="U251"/>
          <cell r="V251"/>
          <cell r="W251"/>
          <cell r="X251"/>
          <cell r="Y251" t="str">
            <v xml:space="preserve"> </v>
          </cell>
        </row>
        <row r="252"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  <cell r="O252"/>
          <cell r="P252"/>
          <cell r="Q252"/>
          <cell r="R252"/>
          <cell r="S252"/>
          <cell r="T252"/>
          <cell r="U252"/>
          <cell r="V252"/>
          <cell r="W252"/>
          <cell r="X252"/>
          <cell r="Y252" t="str">
            <v xml:space="preserve"> </v>
          </cell>
        </row>
        <row r="253"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  <cell r="O253"/>
          <cell r="P253"/>
          <cell r="Q253"/>
          <cell r="R253"/>
          <cell r="S253"/>
          <cell r="T253"/>
          <cell r="U253"/>
          <cell r="V253"/>
          <cell r="W253"/>
          <cell r="X253"/>
          <cell r="Y253" t="str">
            <v xml:space="preserve"> </v>
          </cell>
        </row>
        <row r="254"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  <cell r="O254"/>
          <cell r="P254"/>
          <cell r="Q254"/>
          <cell r="R254"/>
          <cell r="S254"/>
          <cell r="T254"/>
          <cell r="U254"/>
          <cell r="V254"/>
          <cell r="W254"/>
          <cell r="X254"/>
          <cell r="Y254" t="str">
            <v xml:space="preserve"> </v>
          </cell>
        </row>
        <row r="255"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  <cell r="O255"/>
          <cell r="P255"/>
          <cell r="Q255"/>
          <cell r="R255"/>
          <cell r="S255"/>
          <cell r="T255"/>
          <cell r="U255"/>
          <cell r="V255"/>
          <cell r="W255"/>
          <cell r="X255"/>
          <cell r="Y255" t="str">
            <v xml:space="preserve"> </v>
          </cell>
        </row>
        <row r="256"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  <cell r="O256"/>
          <cell r="P256"/>
          <cell r="Q256"/>
          <cell r="R256"/>
          <cell r="S256"/>
          <cell r="T256"/>
          <cell r="U256"/>
          <cell r="V256"/>
          <cell r="W256"/>
          <cell r="X256"/>
          <cell r="Y256" t="str">
            <v xml:space="preserve"> </v>
          </cell>
        </row>
        <row r="257"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  <cell r="O257"/>
          <cell r="P257"/>
          <cell r="Q257"/>
          <cell r="R257"/>
          <cell r="S257"/>
          <cell r="T257"/>
          <cell r="U257"/>
          <cell r="V257"/>
          <cell r="W257"/>
          <cell r="X257"/>
          <cell r="Y257" t="str">
            <v xml:space="preserve"> </v>
          </cell>
        </row>
        <row r="258"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  <cell r="O258"/>
          <cell r="P258"/>
          <cell r="Q258"/>
          <cell r="R258"/>
          <cell r="S258"/>
          <cell r="T258"/>
          <cell r="U258"/>
          <cell r="V258"/>
          <cell r="W258"/>
          <cell r="X258"/>
          <cell r="Y258" t="str">
            <v xml:space="preserve"> </v>
          </cell>
        </row>
        <row r="259">
          <cell r="C259"/>
          <cell r="D259"/>
          <cell r="E259"/>
          <cell r="F259"/>
          <cell r="G259"/>
          <cell r="H259"/>
          <cell r="I259"/>
          <cell r="J259"/>
          <cell r="K259"/>
          <cell r="L259"/>
          <cell r="M259"/>
          <cell r="N259"/>
          <cell r="O259"/>
          <cell r="P259"/>
          <cell r="Q259"/>
          <cell r="R259"/>
          <cell r="S259"/>
          <cell r="T259"/>
          <cell r="U259"/>
          <cell r="V259"/>
          <cell r="W259"/>
          <cell r="X259"/>
          <cell r="Y259" t="str">
            <v xml:space="preserve"> </v>
          </cell>
        </row>
        <row r="260">
          <cell r="C260"/>
          <cell r="D260"/>
          <cell r="E260"/>
          <cell r="F260"/>
          <cell r="G260"/>
          <cell r="H260"/>
          <cell r="I260"/>
          <cell r="J260"/>
          <cell r="K260"/>
          <cell r="L260"/>
          <cell r="M260"/>
          <cell r="N260"/>
          <cell r="O260"/>
          <cell r="P260"/>
          <cell r="Q260"/>
          <cell r="R260"/>
          <cell r="S260"/>
          <cell r="T260"/>
          <cell r="U260"/>
          <cell r="V260"/>
          <cell r="W260"/>
          <cell r="X260"/>
          <cell r="Y260" t="str">
            <v xml:space="preserve"> </v>
          </cell>
        </row>
        <row r="261">
          <cell r="C261"/>
          <cell r="D261"/>
          <cell r="E261"/>
          <cell r="F261"/>
          <cell r="G261"/>
          <cell r="H261"/>
          <cell r="I261"/>
          <cell r="J261"/>
          <cell r="K261"/>
          <cell r="L261"/>
          <cell r="M261"/>
          <cell r="N261"/>
          <cell r="O261"/>
          <cell r="P261"/>
          <cell r="Q261"/>
          <cell r="R261"/>
          <cell r="S261"/>
          <cell r="T261"/>
          <cell r="U261"/>
          <cell r="V261"/>
          <cell r="W261"/>
          <cell r="X261"/>
          <cell r="Y261" t="str">
            <v xml:space="preserve"> </v>
          </cell>
        </row>
        <row r="262">
          <cell r="C262"/>
          <cell r="D262"/>
          <cell r="E262"/>
          <cell r="F262"/>
          <cell r="G262"/>
          <cell r="H262"/>
          <cell r="I262"/>
          <cell r="J262"/>
          <cell r="K262"/>
          <cell r="L262"/>
          <cell r="M262"/>
          <cell r="N262"/>
          <cell r="O262"/>
          <cell r="P262"/>
          <cell r="Q262"/>
          <cell r="R262"/>
          <cell r="S262"/>
          <cell r="T262"/>
          <cell r="U262"/>
          <cell r="V262"/>
          <cell r="W262"/>
          <cell r="X262"/>
          <cell r="Y262" t="str">
            <v xml:space="preserve"> </v>
          </cell>
        </row>
        <row r="263">
          <cell r="C263"/>
          <cell r="D263"/>
          <cell r="E263"/>
          <cell r="F263"/>
          <cell r="G263"/>
          <cell r="H263"/>
          <cell r="I263"/>
          <cell r="J263"/>
          <cell r="K263"/>
          <cell r="L263"/>
          <cell r="M263"/>
          <cell r="N263"/>
          <cell r="O263"/>
          <cell r="P263"/>
          <cell r="Q263"/>
          <cell r="R263"/>
          <cell r="S263"/>
          <cell r="T263"/>
          <cell r="U263"/>
          <cell r="V263"/>
          <cell r="W263"/>
          <cell r="X263"/>
          <cell r="Y263" t="str">
            <v xml:space="preserve"> </v>
          </cell>
        </row>
        <row r="264">
          <cell r="C264"/>
          <cell r="D264"/>
          <cell r="E264"/>
          <cell r="F264"/>
          <cell r="G264"/>
          <cell r="H264"/>
          <cell r="I264"/>
          <cell r="J264"/>
          <cell r="K264"/>
          <cell r="L264"/>
          <cell r="M264"/>
          <cell r="N264"/>
          <cell r="O264"/>
          <cell r="P264"/>
          <cell r="Q264"/>
          <cell r="R264"/>
          <cell r="S264"/>
          <cell r="T264"/>
          <cell r="U264"/>
          <cell r="V264"/>
          <cell r="W264"/>
          <cell r="X264"/>
          <cell r="Y264" t="str">
            <v xml:space="preserve"> </v>
          </cell>
        </row>
        <row r="265">
          <cell r="C265"/>
          <cell r="D265"/>
          <cell r="E265"/>
          <cell r="F265"/>
          <cell r="G265"/>
          <cell r="H265"/>
          <cell r="I265"/>
          <cell r="J265"/>
          <cell r="K265"/>
          <cell r="L265"/>
          <cell r="M265"/>
          <cell r="N265"/>
          <cell r="O265"/>
          <cell r="P265"/>
          <cell r="Q265"/>
          <cell r="R265"/>
          <cell r="S265"/>
          <cell r="T265"/>
          <cell r="U265"/>
          <cell r="V265"/>
          <cell r="W265"/>
          <cell r="X265"/>
          <cell r="Y265" t="str">
            <v xml:space="preserve"> </v>
          </cell>
        </row>
        <row r="266">
          <cell r="C266"/>
          <cell r="D266"/>
          <cell r="E266"/>
          <cell r="F266"/>
          <cell r="G266"/>
          <cell r="H266"/>
          <cell r="I266"/>
          <cell r="J266"/>
          <cell r="K266"/>
          <cell r="L266"/>
          <cell r="M266"/>
          <cell r="N266"/>
          <cell r="O266"/>
          <cell r="P266"/>
          <cell r="Q266"/>
          <cell r="R266"/>
          <cell r="S266"/>
          <cell r="T266"/>
          <cell r="U266"/>
          <cell r="V266"/>
          <cell r="W266"/>
          <cell r="X266"/>
          <cell r="Y266" t="str">
            <v xml:space="preserve"> </v>
          </cell>
        </row>
        <row r="267">
          <cell r="C267"/>
          <cell r="D267"/>
          <cell r="E267"/>
          <cell r="F267"/>
          <cell r="G267"/>
          <cell r="H267"/>
          <cell r="I267"/>
          <cell r="J267"/>
          <cell r="K267"/>
          <cell r="L267"/>
          <cell r="M267"/>
          <cell r="N267"/>
          <cell r="O267"/>
          <cell r="P267"/>
          <cell r="Q267"/>
          <cell r="R267"/>
          <cell r="S267"/>
          <cell r="T267"/>
          <cell r="U267"/>
          <cell r="V267"/>
          <cell r="W267"/>
          <cell r="X267"/>
          <cell r="Y267" t="str">
            <v xml:space="preserve"> </v>
          </cell>
        </row>
        <row r="268">
          <cell r="C268"/>
          <cell r="D268"/>
          <cell r="E268"/>
          <cell r="F268"/>
          <cell r="G268"/>
          <cell r="H268"/>
          <cell r="I268"/>
          <cell r="J268"/>
          <cell r="K268"/>
          <cell r="L268"/>
          <cell r="M268"/>
          <cell r="N268"/>
          <cell r="O268"/>
          <cell r="P268"/>
          <cell r="Q268"/>
          <cell r="R268"/>
          <cell r="S268"/>
          <cell r="T268"/>
          <cell r="U268"/>
          <cell r="V268"/>
          <cell r="W268"/>
          <cell r="X268"/>
          <cell r="Y268" t="str">
            <v xml:space="preserve"> </v>
          </cell>
        </row>
        <row r="269">
          <cell r="C269"/>
          <cell r="D269"/>
          <cell r="E269"/>
          <cell r="F269"/>
          <cell r="G269"/>
          <cell r="H269"/>
          <cell r="I269"/>
          <cell r="J269"/>
          <cell r="K269"/>
          <cell r="L269"/>
          <cell r="M269"/>
          <cell r="N269"/>
          <cell r="O269"/>
          <cell r="P269"/>
          <cell r="Q269"/>
          <cell r="R269"/>
          <cell r="S269"/>
          <cell r="T269"/>
          <cell r="U269"/>
          <cell r="V269"/>
          <cell r="W269"/>
          <cell r="X269"/>
          <cell r="Y269" t="str">
            <v xml:space="preserve"> </v>
          </cell>
        </row>
        <row r="270">
          <cell r="C270"/>
          <cell r="D270"/>
          <cell r="E270"/>
          <cell r="F270"/>
          <cell r="G270"/>
          <cell r="H270"/>
          <cell r="I270"/>
          <cell r="J270"/>
          <cell r="K270"/>
          <cell r="L270"/>
          <cell r="M270"/>
          <cell r="N270"/>
          <cell r="O270"/>
          <cell r="P270"/>
          <cell r="Q270"/>
          <cell r="R270"/>
          <cell r="S270"/>
          <cell r="T270"/>
          <cell r="U270"/>
          <cell r="V270"/>
          <cell r="W270"/>
          <cell r="X270"/>
          <cell r="Y270" t="str">
            <v xml:space="preserve"> </v>
          </cell>
        </row>
        <row r="271">
          <cell r="C271"/>
          <cell r="D271"/>
          <cell r="E271"/>
          <cell r="F271"/>
          <cell r="G271"/>
          <cell r="H271"/>
          <cell r="I271"/>
          <cell r="J271"/>
          <cell r="K271"/>
          <cell r="L271"/>
          <cell r="M271"/>
          <cell r="N271"/>
          <cell r="O271"/>
          <cell r="P271"/>
          <cell r="Q271"/>
          <cell r="R271"/>
          <cell r="S271"/>
          <cell r="T271"/>
          <cell r="U271"/>
          <cell r="V271"/>
          <cell r="W271"/>
          <cell r="X271"/>
          <cell r="Y271" t="str">
            <v xml:space="preserve"> </v>
          </cell>
        </row>
        <row r="272">
          <cell r="C272"/>
          <cell r="D272"/>
          <cell r="E272"/>
          <cell r="F272"/>
          <cell r="G272"/>
          <cell r="H272"/>
          <cell r="I272"/>
          <cell r="J272"/>
          <cell r="K272"/>
          <cell r="L272"/>
          <cell r="M272"/>
          <cell r="N272"/>
          <cell r="O272"/>
          <cell r="P272"/>
          <cell r="Q272"/>
          <cell r="R272"/>
          <cell r="S272"/>
          <cell r="T272"/>
          <cell r="U272"/>
          <cell r="V272"/>
          <cell r="W272"/>
          <cell r="X272"/>
          <cell r="Y272" t="str">
            <v xml:space="preserve"> </v>
          </cell>
        </row>
        <row r="273">
          <cell r="C273"/>
          <cell r="D273"/>
          <cell r="E273"/>
          <cell r="F273"/>
          <cell r="G273"/>
          <cell r="H273"/>
          <cell r="I273"/>
          <cell r="J273"/>
          <cell r="K273"/>
          <cell r="L273"/>
          <cell r="M273"/>
          <cell r="N273"/>
          <cell r="O273"/>
          <cell r="P273"/>
          <cell r="Q273"/>
          <cell r="R273"/>
          <cell r="S273"/>
          <cell r="T273"/>
          <cell r="U273"/>
          <cell r="V273"/>
          <cell r="W273"/>
          <cell r="X273"/>
          <cell r="Y273" t="str">
            <v xml:space="preserve"> </v>
          </cell>
        </row>
        <row r="274">
          <cell r="C274"/>
          <cell r="D274"/>
          <cell r="E274"/>
          <cell r="F274"/>
          <cell r="G274"/>
          <cell r="H274"/>
          <cell r="I274"/>
          <cell r="J274"/>
          <cell r="K274"/>
          <cell r="L274"/>
          <cell r="M274"/>
          <cell r="N274"/>
          <cell r="O274"/>
          <cell r="P274"/>
          <cell r="Q274"/>
          <cell r="R274"/>
          <cell r="S274"/>
          <cell r="T274"/>
          <cell r="U274"/>
          <cell r="V274"/>
          <cell r="W274"/>
          <cell r="X274"/>
          <cell r="Y274" t="str">
            <v xml:space="preserve"> </v>
          </cell>
        </row>
        <row r="275">
          <cell r="C275"/>
          <cell r="D275"/>
          <cell r="E275"/>
          <cell r="F275"/>
          <cell r="G275"/>
          <cell r="H275"/>
          <cell r="I275"/>
          <cell r="J275"/>
          <cell r="K275"/>
          <cell r="L275"/>
          <cell r="M275"/>
          <cell r="N275"/>
          <cell r="O275"/>
          <cell r="P275"/>
          <cell r="Q275"/>
          <cell r="R275"/>
          <cell r="S275"/>
          <cell r="T275"/>
          <cell r="U275"/>
          <cell r="V275"/>
          <cell r="W275"/>
          <cell r="X275"/>
          <cell r="Y275" t="str">
            <v xml:space="preserve"> </v>
          </cell>
        </row>
        <row r="276">
          <cell r="C276"/>
          <cell r="D276"/>
          <cell r="E276"/>
          <cell r="F276"/>
          <cell r="G276"/>
          <cell r="H276"/>
          <cell r="I276"/>
          <cell r="J276"/>
          <cell r="K276"/>
          <cell r="L276"/>
          <cell r="M276"/>
          <cell r="N276"/>
          <cell r="O276"/>
          <cell r="P276"/>
          <cell r="Q276"/>
          <cell r="R276"/>
          <cell r="S276"/>
          <cell r="T276"/>
          <cell r="U276"/>
          <cell r="V276"/>
          <cell r="W276"/>
          <cell r="X276"/>
          <cell r="Y276" t="str">
            <v xml:space="preserve"> </v>
          </cell>
        </row>
        <row r="277">
          <cell r="C277"/>
          <cell r="D277"/>
          <cell r="E277"/>
          <cell r="F277"/>
          <cell r="G277"/>
          <cell r="H277"/>
          <cell r="I277"/>
          <cell r="J277"/>
          <cell r="K277"/>
          <cell r="L277"/>
          <cell r="M277"/>
          <cell r="N277"/>
          <cell r="O277"/>
          <cell r="P277"/>
          <cell r="Q277"/>
          <cell r="R277"/>
          <cell r="S277"/>
          <cell r="T277"/>
          <cell r="U277"/>
          <cell r="V277"/>
          <cell r="W277"/>
          <cell r="X277"/>
          <cell r="Y277" t="str">
            <v xml:space="preserve"> </v>
          </cell>
        </row>
        <row r="278">
          <cell r="C278"/>
          <cell r="D278"/>
          <cell r="E278"/>
          <cell r="F278"/>
          <cell r="G278"/>
          <cell r="H278"/>
          <cell r="I278"/>
          <cell r="J278"/>
          <cell r="K278"/>
          <cell r="L278"/>
          <cell r="M278"/>
          <cell r="N278"/>
          <cell r="O278"/>
          <cell r="P278"/>
          <cell r="Q278"/>
          <cell r="R278"/>
          <cell r="S278"/>
          <cell r="T278"/>
          <cell r="U278"/>
          <cell r="V278"/>
          <cell r="W278"/>
          <cell r="X278"/>
          <cell r="Y278" t="str">
            <v xml:space="preserve"> </v>
          </cell>
        </row>
        <row r="279">
          <cell r="C279"/>
          <cell r="D279"/>
          <cell r="E279"/>
          <cell r="F279"/>
          <cell r="G279"/>
          <cell r="H279"/>
          <cell r="I279"/>
          <cell r="J279"/>
          <cell r="K279"/>
          <cell r="L279"/>
          <cell r="M279"/>
          <cell r="N279"/>
          <cell r="O279"/>
          <cell r="P279"/>
          <cell r="Q279"/>
          <cell r="R279"/>
          <cell r="S279"/>
          <cell r="T279"/>
          <cell r="U279"/>
          <cell r="V279"/>
          <cell r="W279"/>
          <cell r="X279"/>
          <cell r="Y279" t="str">
            <v xml:space="preserve"> </v>
          </cell>
        </row>
        <row r="280">
          <cell r="C280"/>
          <cell r="D280"/>
          <cell r="E280"/>
          <cell r="F280"/>
          <cell r="G280"/>
          <cell r="H280"/>
          <cell r="I280"/>
          <cell r="J280"/>
          <cell r="K280"/>
          <cell r="L280"/>
          <cell r="M280"/>
          <cell r="N280"/>
          <cell r="O280"/>
          <cell r="P280"/>
          <cell r="Q280"/>
          <cell r="R280"/>
          <cell r="S280"/>
          <cell r="T280"/>
          <cell r="U280"/>
          <cell r="V280"/>
          <cell r="W280"/>
          <cell r="X280"/>
          <cell r="Y280" t="str">
            <v xml:space="preserve"> </v>
          </cell>
        </row>
        <row r="281">
          <cell r="C281"/>
          <cell r="D281"/>
          <cell r="E281"/>
          <cell r="F281"/>
          <cell r="G281"/>
          <cell r="H281"/>
          <cell r="I281"/>
          <cell r="J281"/>
          <cell r="K281"/>
          <cell r="L281"/>
          <cell r="M281"/>
          <cell r="N281"/>
          <cell r="O281"/>
          <cell r="P281"/>
          <cell r="Q281"/>
          <cell r="R281"/>
          <cell r="S281"/>
          <cell r="T281"/>
          <cell r="U281"/>
          <cell r="V281"/>
          <cell r="W281"/>
          <cell r="X281"/>
          <cell r="Y281" t="str">
            <v xml:space="preserve"> </v>
          </cell>
        </row>
        <row r="282">
          <cell r="C282"/>
          <cell r="D282"/>
          <cell r="E282"/>
          <cell r="F282"/>
          <cell r="G282"/>
          <cell r="H282"/>
          <cell r="I282"/>
          <cell r="J282"/>
          <cell r="K282"/>
          <cell r="L282"/>
          <cell r="M282"/>
          <cell r="N282"/>
          <cell r="O282"/>
          <cell r="P282"/>
          <cell r="Q282"/>
          <cell r="R282"/>
          <cell r="S282"/>
          <cell r="T282"/>
          <cell r="U282"/>
          <cell r="V282"/>
          <cell r="W282"/>
          <cell r="X282"/>
          <cell r="Y282" t="str">
            <v xml:space="preserve"> </v>
          </cell>
        </row>
        <row r="283">
          <cell r="C283"/>
          <cell r="D283"/>
          <cell r="E283"/>
          <cell r="F283"/>
          <cell r="G283"/>
          <cell r="H283"/>
          <cell r="I283"/>
          <cell r="J283"/>
          <cell r="K283"/>
          <cell r="L283"/>
          <cell r="M283"/>
          <cell r="N283"/>
          <cell r="O283"/>
          <cell r="P283"/>
          <cell r="Q283"/>
          <cell r="R283"/>
          <cell r="S283"/>
          <cell r="T283"/>
          <cell r="U283"/>
          <cell r="V283"/>
          <cell r="W283"/>
          <cell r="X283"/>
          <cell r="Y283" t="str">
            <v xml:space="preserve"> </v>
          </cell>
        </row>
        <row r="284">
          <cell r="C284"/>
          <cell r="D284"/>
          <cell r="E284"/>
          <cell r="F284"/>
          <cell r="G284"/>
          <cell r="H284"/>
          <cell r="I284"/>
          <cell r="J284"/>
          <cell r="K284"/>
          <cell r="L284"/>
          <cell r="M284"/>
          <cell r="N284"/>
          <cell r="O284"/>
          <cell r="P284"/>
          <cell r="Q284"/>
          <cell r="R284"/>
          <cell r="S284"/>
          <cell r="T284"/>
          <cell r="U284"/>
          <cell r="V284"/>
          <cell r="W284"/>
          <cell r="X284"/>
          <cell r="Y284" t="str">
            <v xml:space="preserve"> </v>
          </cell>
        </row>
        <row r="285">
          <cell r="C285"/>
          <cell r="D285"/>
          <cell r="E285"/>
          <cell r="F285"/>
          <cell r="G285"/>
          <cell r="H285"/>
          <cell r="I285"/>
          <cell r="J285"/>
          <cell r="K285"/>
          <cell r="L285"/>
          <cell r="M285"/>
          <cell r="N285"/>
          <cell r="O285"/>
          <cell r="P285"/>
          <cell r="Q285"/>
          <cell r="R285"/>
          <cell r="S285"/>
          <cell r="T285"/>
          <cell r="U285"/>
          <cell r="V285"/>
          <cell r="W285"/>
          <cell r="X285"/>
          <cell r="Y285" t="str">
            <v xml:space="preserve"> </v>
          </cell>
        </row>
        <row r="286">
          <cell r="C286"/>
          <cell r="D286"/>
          <cell r="E286"/>
          <cell r="F286"/>
          <cell r="G286"/>
          <cell r="H286"/>
          <cell r="I286"/>
          <cell r="J286"/>
          <cell r="K286"/>
          <cell r="L286"/>
          <cell r="M286"/>
          <cell r="N286"/>
          <cell r="O286"/>
          <cell r="P286"/>
          <cell r="Q286"/>
          <cell r="R286"/>
          <cell r="S286"/>
          <cell r="T286"/>
          <cell r="U286"/>
          <cell r="V286"/>
          <cell r="W286"/>
          <cell r="X286"/>
          <cell r="Y286" t="str">
            <v xml:space="preserve"> </v>
          </cell>
        </row>
        <row r="287">
          <cell r="C287"/>
          <cell r="D287"/>
          <cell r="E287"/>
          <cell r="F287"/>
          <cell r="G287"/>
          <cell r="H287"/>
          <cell r="I287"/>
          <cell r="J287"/>
          <cell r="K287"/>
          <cell r="L287"/>
          <cell r="M287"/>
          <cell r="N287"/>
          <cell r="O287"/>
          <cell r="P287"/>
          <cell r="Q287"/>
          <cell r="R287"/>
          <cell r="S287"/>
          <cell r="T287"/>
          <cell r="U287"/>
          <cell r="V287"/>
          <cell r="W287"/>
          <cell r="X287"/>
          <cell r="Y287" t="str">
            <v xml:space="preserve"> </v>
          </cell>
        </row>
        <row r="288">
          <cell r="C288"/>
          <cell r="D288"/>
          <cell r="E288"/>
          <cell r="F288"/>
          <cell r="G288"/>
          <cell r="H288"/>
          <cell r="I288"/>
          <cell r="J288"/>
          <cell r="K288"/>
          <cell r="L288"/>
          <cell r="M288"/>
          <cell r="N288"/>
          <cell r="O288"/>
          <cell r="P288"/>
          <cell r="Q288"/>
          <cell r="R288"/>
          <cell r="S288"/>
          <cell r="T288"/>
          <cell r="U288"/>
          <cell r="V288"/>
          <cell r="W288"/>
          <cell r="X288"/>
          <cell r="Y288" t="str">
            <v xml:space="preserve"> </v>
          </cell>
        </row>
        <row r="289">
          <cell r="C289"/>
          <cell r="D289"/>
          <cell r="E289"/>
          <cell r="F289"/>
          <cell r="G289"/>
          <cell r="H289"/>
          <cell r="I289"/>
          <cell r="J289"/>
          <cell r="K289"/>
          <cell r="L289"/>
          <cell r="M289"/>
          <cell r="N289"/>
          <cell r="O289"/>
          <cell r="P289"/>
          <cell r="Q289"/>
          <cell r="R289"/>
          <cell r="S289"/>
          <cell r="T289"/>
          <cell r="U289"/>
          <cell r="V289"/>
          <cell r="W289"/>
          <cell r="X289"/>
          <cell r="Y289" t="str">
            <v xml:space="preserve"> </v>
          </cell>
        </row>
        <row r="290">
          <cell r="C290"/>
          <cell r="D290"/>
          <cell r="E290"/>
          <cell r="F290"/>
          <cell r="G290"/>
          <cell r="H290"/>
          <cell r="I290"/>
          <cell r="J290"/>
          <cell r="K290"/>
          <cell r="L290"/>
          <cell r="M290"/>
          <cell r="N290"/>
          <cell r="O290"/>
          <cell r="P290"/>
          <cell r="Q290"/>
          <cell r="R290"/>
          <cell r="S290"/>
          <cell r="T290"/>
          <cell r="U290"/>
          <cell r="V290"/>
          <cell r="W290"/>
          <cell r="X290"/>
          <cell r="Y290" t="str">
            <v xml:space="preserve"> </v>
          </cell>
        </row>
        <row r="291">
          <cell r="C291"/>
          <cell r="D291"/>
          <cell r="E291"/>
          <cell r="F291"/>
          <cell r="G291"/>
          <cell r="H291"/>
          <cell r="I291"/>
          <cell r="J291"/>
          <cell r="K291"/>
          <cell r="L291"/>
          <cell r="M291"/>
          <cell r="N291"/>
          <cell r="O291"/>
          <cell r="P291"/>
          <cell r="Q291"/>
          <cell r="R291"/>
          <cell r="S291"/>
          <cell r="T291"/>
          <cell r="U291"/>
          <cell r="V291"/>
          <cell r="W291"/>
          <cell r="X291"/>
          <cell r="Y291" t="str">
            <v xml:space="preserve"> </v>
          </cell>
        </row>
        <row r="292">
          <cell r="C292"/>
          <cell r="D292"/>
          <cell r="E292"/>
          <cell r="F292"/>
          <cell r="G292"/>
          <cell r="H292"/>
          <cell r="I292"/>
          <cell r="J292"/>
          <cell r="K292"/>
          <cell r="L292"/>
          <cell r="M292"/>
          <cell r="N292"/>
          <cell r="O292"/>
          <cell r="P292"/>
          <cell r="Q292"/>
          <cell r="R292"/>
          <cell r="S292"/>
          <cell r="T292"/>
          <cell r="U292"/>
          <cell r="V292"/>
          <cell r="W292"/>
          <cell r="X292"/>
          <cell r="Y292" t="str">
            <v xml:space="preserve"> </v>
          </cell>
        </row>
        <row r="293">
          <cell r="C293"/>
          <cell r="D293"/>
          <cell r="E293"/>
          <cell r="F293"/>
          <cell r="G293"/>
          <cell r="H293"/>
          <cell r="I293"/>
          <cell r="J293"/>
          <cell r="K293"/>
          <cell r="L293"/>
          <cell r="M293"/>
          <cell r="N293"/>
          <cell r="O293"/>
          <cell r="P293"/>
          <cell r="Q293"/>
          <cell r="R293"/>
          <cell r="S293"/>
          <cell r="T293"/>
          <cell r="U293"/>
          <cell r="V293"/>
          <cell r="W293"/>
          <cell r="X293"/>
          <cell r="Y293" t="str">
            <v xml:space="preserve"> </v>
          </cell>
        </row>
        <row r="294">
          <cell r="C294"/>
          <cell r="D294"/>
          <cell r="E294"/>
          <cell r="F294"/>
          <cell r="G294"/>
          <cell r="H294"/>
          <cell r="I294"/>
          <cell r="J294"/>
          <cell r="K294"/>
          <cell r="L294"/>
          <cell r="M294"/>
          <cell r="N294"/>
          <cell r="O294"/>
          <cell r="P294"/>
          <cell r="Q294"/>
          <cell r="R294"/>
          <cell r="S294"/>
          <cell r="T294"/>
          <cell r="U294"/>
          <cell r="V294"/>
          <cell r="W294"/>
          <cell r="X294"/>
          <cell r="Y294" t="str">
            <v xml:space="preserve"> </v>
          </cell>
        </row>
        <row r="295">
          <cell r="C295"/>
          <cell r="D295"/>
          <cell r="E295"/>
          <cell r="F295"/>
          <cell r="G295"/>
          <cell r="H295"/>
          <cell r="I295"/>
          <cell r="J295"/>
          <cell r="K295"/>
          <cell r="L295"/>
          <cell r="M295"/>
          <cell r="N295"/>
          <cell r="O295"/>
          <cell r="P295"/>
          <cell r="Q295"/>
          <cell r="R295"/>
          <cell r="S295"/>
          <cell r="T295"/>
          <cell r="U295"/>
          <cell r="V295"/>
          <cell r="W295"/>
          <cell r="X295"/>
          <cell r="Y295" t="str">
            <v xml:space="preserve"> </v>
          </cell>
        </row>
        <row r="296">
          <cell r="C296"/>
          <cell r="D296"/>
          <cell r="E296"/>
          <cell r="F296"/>
          <cell r="G296"/>
          <cell r="H296"/>
          <cell r="I296"/>
          <cell r="J296"/>
          <cell r="K296"/>
          <cell r="L296"/>
          <cell r="M296"/>
          <cell r="N296"/>
          <cell r="O296"/>
          <cell r="P296"/>
          <cell r="Q296"/>
          <cell r="R296"/>
          <cell r="S296"/>
          <cell r="T296"/>
          <cell r="U296"/>
          <cell r="V296"/>
          <cell r="W296"/>
          <cell r="X296"/>
          <cell r="Y296" t="str">
            <v xml:space="preserve"> </v>
          </cell>
        </row>
        <row r="297">
          <cell r="C297"/>
          <cell r="D297"/>
          <cell r="E297"/>
          <cell r="F297"/>
          <cell r="G297"/>
          <cell r="H297"/>
          <cell r="I297"/>
          <cell r="J297"/>
          <cell r="K297"/>
          <cell r="L297"/>
          <cell r="M297"/>
          <cell r="N297"/>
          <cell r="O297"/>
          <cell r="P297"/>
          <cell r="Q297"/>
          <cell r="R297"/>
          <cell r="S297"/>
          <cell r="T297"/>
          <cell r="U297"/>
          <cell r="V297"/>
          <cell r="W297"/>
          <cell r="X297"/>
          <cell r="Y297" t="str">
            <v xml:space="preserve"> </v>
          </cell>
        </row>
        <row r="298">
          <cell r="C298"/>
          <cell r="D298"/>
          <cell r="E298"/>
          <cell r="F298"/>
          <cell r="G298"/>
          <cell r="H298"/>
          <cell r="I298"/>
          <cell r="J298"/>
          <cell r="K298"/>
          <cell r="L298"/>
          <cell r="M298"/>
          <cell r="N298"/>
          <cell r="O298"/>
          <cell r="P298"/>
          <cell r="Q298"/>
          <cell r="R298"/>
          <cell r="S298"/>
          <cell r="T298"/>
          <cell r="U298"/>
          <cell r="V298"/>
          <cell r="W298"/>
          <cell r="X298"/>
          <cell r="Y298" t="str">
            <v xml:space="preserve"> </v>
          </cell>
        </row>
        <row r="299">
          <cell r="C299"/>
          <cell r="D299"/>
          <cell r="E299"/>
          <cell r="F299"/>
          <cell r="G299"/>
          <cell r="H299"/>
          <cell r="I299"/>
          <cell r="J299"/>
          <cell r="K299"/>
          <cell r="L299"/>
          <cell r="M299"/>
          <cell r="N299"/>
          <cell r="O299"/>
          <cell r="P299"/>
          <cell r="Q299"/>
          <cell r="R299"/>
          <cell r="S299"/>
          <cell r="T299"/>
          <cell r="U299"/>
          <cell r="V299"/>
          <cell r="W299"/>
          <cell r="X299"/>
          <cell r="Y299" t="str">
            <v xml:space="preserve"> </v>
          </cell>
        </row>
        <row r="300">
          <cell r="C300"/>
          <cell r="D300"/>
          <cell r="E300"/>
          <cell r="F300"/>
          <cell r="G300"/>
          <cell r="H300"/>
          <cell r="I300"/>
          <cell r="J300"/>
          <cell r="K300"/>
          <cell r="L300"/>
          <cell r="M300"/>
          <cell r="N300"/>
          <cell r="O300"/>
          <cell r="P300"/>
          <cell r="Q300"/>
          <cell r="R300"/>
          <cell r="S300"/>
          <cell r="T300"/>
          <cell r="U300"/>
          <cell r="V300"/>
          <cell r="W300"/>
          <cell r="X300"/>
          <cell r="Y300" t="str">
            <v xml:space="preserve"> </v>
          </cell>
        </row>
        <row r="301">
          <cell r="C301"/>
          <cell r="D301"/>
          <cell r="E301"/>
          <cell r="F301"/>
          <cell r="G301"/>
          <cell r="H301"/>
          <cell r="I301"/>
          <cell r="J301"/>
          <cell r="K301"/>
          <cell r="L301"/>
          <cell r="M301"/>
          <cell r="N301"/>
          <cell r="O301"/>
          <cell r="P301"/>
          <cell r="Q301"/>
          <cell r="R301"/>
          <cell r="S301"/>
          <cell r="T301"/>
          <cell r="U301"/>
          <cell r="V301"/>
          <cell r="W301"/>
          <cell r="X301"/>
          <cell r="Y301" t="str">
            <v xml:space="preserve"> </v>
          </cell>
        </row>
        <row r="302">
          <cell r="C302"/>
          <cell r="D302"/>
          <cell r="E302"/>
          <cell r="F302"/>
          <cell r="G302"/>
          <cell r="H302"/>
          <cell r="I302"/>
          <cell r="J302"/>
          <cell r="K302"/>
          <cell r="L302"/>
          <cell r="M302"/>
          <cell r="N302"/>
          <cell r="O302"/>
          <cell r="P302"/>
          <cell r="Q302"/>
          <cell r="R302"/>
          <cell r="S302"/>
          <cell r="T302"/>
          <cell r="U302"/>
          <cell r="V302"/>
          <cell r="W302"/>
          <cell r="X302"/>
          <cell r="Y302" t="str">
            <v xml:space="preserve"> </v>
          </cell>
        </row>
        <row r="303">
          <cell r="C303"/>
          <cell r="D303"/>
          <cell r="E303"/>
          <cell r="F303"/>
          <cell r="G303"/>
          <cell r="H303"/>
          <cell r="I303"/>
          <cell r="J303"/>
          <cell r="K303"/>
          <cell r="L303"/>
          <cell r="M303"/>
          <cell r="N303"/>
          <cell r="O303"/>
          <cell r="P303"/>
          <cell r="Q303"/>
          <cell r="R303"/>
          <cell r="S303"/>
          <cell r="T303"/>
          <cell r="U303"/>
          <cell r="V303"/>
          <cell r="W303"/>
          <cell r="X303"/>
          <cell r="Y303" t="str">
            <v xml:space="preserve"> </v>
          </cell>
        </row>
        <row r="304">
          <cell r="C304"/>
          <cell r="D304"/>
          <cell r="E304"/>
          <cell r="F304"/>
          <cell r="G304"/>
          <cell r="H304"/>
          <cell r="I304"/>
          <cell r="J304"/>
          <cell r="K304"/>
          <cell r="L304"/>
          <cell r="M304"/>
          <cell r="N304"/>
          <cell r="O304"/>
          <cell r="P304"/>
          <cell r="Q304"/>
          <cell r="R304"/>
          <cell r="S304"/>
          <cell r="T304"/>
          <cell r="U304"/>
          <cell r="V304"/>
          <cell r="W304"/>
          <cell r="X304"/>
          <cell r="Y304" t="str">
            <v xml:space="preserve"> </v>
          </cell>
        </row>
        <row r="305">
          <cell r="C305"/>
          <cell r="D305"/>
          <cell r="E305"/>
          <cell r="F305"/>
          <cell r="G305"/>
          <cell r="H305"/>
          <cell r="I305"/>
          <cell r="J305"/>
          <cell r="K305"/>
          <cell r="L305"/>
          <cell r="M305"/>
          <cell r="N305"/>
          <cell r="O305"/>
          <cell r="P305"/>
          <cell r="Q305"/>
          <cell r="R305"/>
          <cell r="S305"/>
          <cell r="T305"/>
          <cell r="U305"/>
          <cell r="V305"/>
          <cell r="W305"/>
          <cell r="X305"/>
          <cell r="Y305" t="str">
            <v xml:space="preserve"> </v>
          </cell>
        </row>
        <row r="306">
          <cell r="C306"/>
          <cell r="D306"/>
          <cell r="E306"/>
          <cell r="F306"/>
          <cell r="G306"/>
          <cell r="H306"/>
          <cell r="I306"/>
          <cell r="J306"/>
          <cell r="K306"/>
          <cell r="L306"/>
          <cell r="M306"/>
          <cell r="N306"/>
          <cell r="O306"/>
          <cell r="P306"/>
          <cell r="Q306"/>
          <cell r="R306"/>
          <cell r="S306"/>
          <cell r="T306"/>
          <cell r="U306"/>
          <cell r="V306"/>
          <cell r="W306"/>
          <cell r="X306"/>
          <cell r="Y306" t="str">
            <v xml:space="preserve"> </v>
          </cell>
        </row>
        <row r="307">
          <cell r="C307"/>
          <cell r="D307"/>
          <cell r="E307"/>
          <cell r="F307"/>
          <cell r="G307"/>
          <cell r="H307"/>
          <cell r="I307"/>
          <cell r="J307"/>
          <cell r="K307"/>
          <cell r="L307"/>
          <cell r="M307"/>
          <cell r="N307"/>
          <cell r="O307"/>
          <cell r="P307"/>
          <cell r="Q307"/>
          <cell r="R307"/>
          <cell r="S307"/>
          <cell r="T307"/>
          <cell r="U307"/>
          <cell r="V307"/>
          <cell r="W307"/>
          <cell r="X307"/>
          <cell r="Y307" t="str">
            <v xml:space="preserve"> </v>
          </cell>
        </row>
        <row r="308">
          <cell r="C308"/>
          <cell r="D308"/>
          <cell r="E308"/>
          <cell r="F308"/>
          <cell r="G308"/>
          <cell r="H308"/>
          <cell r="I308"/>
          <cell r="J308"/>
          <cell r="K308"/>
          <cell r="L308"/>
          <cell r="M308"/>
          <cell r="N308"/>
          <cell r="O308"/>
          <cell r="P308"/>
          <cell r="Q308"/>
          <cell r="R308"/>
          <cell r="S308"/>
          <cell r="T308"/>
          <cell r="U308"/>
          <cell r="V308"/>
          <cell r="W308"/>
          <cell r="X308"/>
          <cell r="Y308" t="str">
            <v xml:space="preserve"> </v>
          </cell>
        </row>
        <row r="309">
          <cell r="C309"/>
          <cell r="D309"/>
          <cell r="E309"/>
          <cell r="F309"/>
          <cell r="G309"/>
          <cell r="H309"/>
          <cell r="I309"/>
          <cell r="J309"/>
          <cell r="K309"/>
          <cell r="L309"/>
          <cell r="M309"/>
          <cell r="N309"/>
          <cell r="O309"/>
          <cell r="P309"/>
          <cell r="Q309"/>
          <cell r="R309"/>
          <cell r="S309"/>
          <cell r="T309"/>
          <cell r="U309"/>
          <cell r="V309"/>
          <cell r="W309"/>
          <cell r="X309"/>
          <cell r="Y309" t="str">
            <v xml:space="preserve"> </v>
          </cell>
        </row>
        <row r="310">
          <cell r="C310"/>
          <cell r="D310"/>
          <cell r="E310"/>
          <cell r="F310"/>
          <cell r="G310"/>
          <cell r="H310"/>
          <cell r="I310"/>
          <cell r="J310"/>
          <cell r="K310"/>
          <cell r="L310"/>
          <cell r="M310"/>
          <cell r="N310"/>
          <cell r="O310"/>
          <cell r="P310"/>
          <cell r="Q310"/>
          <cell r="R310"/>
          <cell r="S310"/>
          <cell r="T310"/>
          <cell r="U310"/>
          <cell r="V310"/>
          <cell r="W310"/>
          <cell r="X310"/>
          <cell r="Y310" t="str">
            <v xml:space="preserve"> </v>
          </cell>
        </row>
        <row r="311">
          <cell r="C311"/>
          <cell r="D311"/>
          <cell r="E311"/>
          <cell r="F311"/>
          <cell r="G311"/>
          <cell r="H311"/>
          <cell r="I311"/>
          <cell r="J311"/>
          <cell r="K311"/>
          <cell r="L311"/>
          <cell r="M311"/>
          <cell r="N311"/>
          <cell r="O311"/>
          <cell r="P311"/>
          <cell r="Q311"/>
          <cell r="R311"/>
          <cell r="S311"/>
          <cell r="T311"/>
          <cell r="U311"/>
          <cell r="V311"/>
          <cell r="W311"/>
          <cell r="X311"/>
          <cell r="Y311" t="str">
            <v xml:space="preserve"> </v>
          </cell>
        </row>
        <row r="312">
          <cell r="C312"/>
          <cell r="D312"/>
          <cell r="E312"/>
          <cell r="F312"/>
          <cell r="G312"/>
          <cell r="H312"/>
          <cell r="I312"/>
          <cell r="J312"/>
          <cell r="K312"/>
          <cell r="L312"/>
          <cell r="M312"/>
          <cell r="N312"/>
          <cell r="O312"/>
          <cell r="P312"/>
          <cell r="Q312"/>
          <cell r="R312"/>
          <cell r="S312"/>
          <cell r="T312"/>
          <cell r="U312"/>
          <cell r="V312"/>
          <cell r="W312"/>
          <cell r="X312"/>
          <cell r="Y312" t="str">
            <v xml:space="preserve"> </v>
          </cell>
        </row>
        <row r="313">
          <cell r="C313"/>
          <cell r="D313"/>
          <cell r="E313"/>
          <cell r="F313"/>
          <cell r="G313"/>
          <cell r="H313"/>
          <cell r="I313"/>
          <cell r="J313"/>
          <cell r="K313"/>
          <cell r="L313"/>
          <cell r="M313"/>
          <cell r="N313"/>
          <cell r="O313"/>
          <cell r="P313"/>
          <cell r="Q313"/>
          <cell r="R313"/>
          <cell r="S313"/>
          <cell r="T313"/>
          <cell r="U313"/>
          <cell r="V313"/>
          <cell r="W313"/>
          <cell r="X313"/>
          <cell r="Y313" t="str">
            <v xml:space="preserve"> </v>
          </cell>
        </row>
        <row r="314">
          <cell r="C314"/>
          <cell r="D314"/>
          <cell r="E314"/>
          <cell r="F314"/>
          <cell r="G314"/>
          <cell r="H314"/>
          <cell r="I314"/>
          <cell r="J314"/>
          <cell r="K314"/>
          <cell r="L314"/>
          <cell r="M314"/>
          <cell r="N314"/>
          <cell r="O314"/>
          <cell r="P314"/>
          <cell r="Q314"/>
          <cell r="R314"/>
          <cell r="S314"/>
          <cell r="T314"/>
          <cell r="U314"/>
          <cell r="V314"/>
          <cell r="W314"/>
          <cell r="X314"/>
          <cell r="Y314" t="str">
            <v xml:space="preserve"> </v>
          </cell>
        </row>
        <row r="315">
          <cell r="C315"/>
          <cell r="D315"/>
          <cell r="E315"/>
          <cell r="F315"/>
          <cell r="G315"/>
          <cell r="H315"/>
          <cell r="I315"/>
          <cell r="J315"/>
          <cell r="K315"/>
          <cell r="L315"/>
          <cell r="M315"/>
          <cell r="N315"/>
          <cell r="O315"/>
          <cell r="P315"/>
          <cell r="Q315"/>
          <cell r="R315"/>
          <cell r="S315"/>
          <cell r="T315"/>
          <cell r="U315"/>
          <cell r="V315"/>
          <cell r="W315"/>
          <cell r="X315"/>
          <cell r="Y315" t="str">
            <v xml:space="preserve"> </v>
          </cell>
        </row>
        <row r="316">
          <cell r="C316"/>
          <cell r="D316"/>
          <cell r="E316"/>
          <cell r="F316"/>
          <cell r="G316"/>
          <cell r="H316"/>
          <cell r="I316"/>
          <cell r="J316"/>
          <cell r="K316"/>
          <cell r="L316"/>
          <cell r="M316"/>
          <cell r="N316"/>
          <cell r="O316"/>
          <cell r="P316"/>
          <cell r="Q316"/>
          <cell r="R316"/>
          <cell r="S316"/>
          <cell r="T316"/>
          <cell r="U316"/>
          <cell r="V316"/>
          <cell r="W316"/>
          <cell r="X316"/>
          <cell r="Y316" t="str">
            <v xml:space="preserve"> </v>
          </cell>
        </row>
        <row r="317">
          <cell r="C317"/>
          <cell r="D317"/>
          <cell r="E317"/>
          <cell r="F317"/>
          <cell r="G317"/>
          <cell r="H317"/>
          <cell r="I317"/>
          <cell r="J317"/>
          <cell r="K317"/>
          <cell r="L317"/>
          <cell r="M317"/>
          <cell r="N317"/>
          <cell r="O317"/>
          <cell r="P317"/>
          <cell r="Q317"/>
          <cell r="R317"/>
          <cell r="S317"/>
          <cell r="T317"/>
          <cell r="U317"/>
          <cell r="V317"/>
          <cell r="W317"/>
          <cell r="X317"/>
          <cell r="Y317" t="str">
            <v xml:space="preserve"> </v>
          </cell>
        </row>
        <row r="318">
          <cell r="C318"/>
          <cell r="D318"/>
          <cell r="E318"/>
          <cell r="F318"/>
          <cell r="G318"/>
          <cell r="H318"/>
          <cell r="I318"/>
          <cell r="J318"/>
          <cell r="K318"/>
          <cell r="L318"/>
          <cell r="M318"/>
          <cell r="N318"/>
          <cell r="O318"/>
          <cell r="P318"/>
          <cell r="Q318"/>
          <cell r="R318"/>
          <cell r="S318"/>
          <cell r="T318"/>
          <cell r="U318"/>
          <cell r="V318"/>
          <cell r="W318"/>
          <cell r="X318"/>
          <cell r="Y318" t="str">
            <v xml:space="preserve"> </v>
          </cell>
        </row>
        <row r="319">
          <cell r="C319"/>
          <cell r="D319"/>
          <cell r="E319"/>
          <cell r="F319"/>
          <cell r="G319"/>
          <cell r="H319"/>
          <cell r="I319"/>
          <cell r="J319"/>
          <cell r="K319"/>
          <cell r="L319"/>
          <cell r="M319"/>
          <cell r="N319"/>
          <cell r="O319"/>
          <cell r="P319"/>
          <cell r="Q319"/>
          <cell r="R319"/>
          <cell r="S319"/>
          <cell r="T319"/>
          <cell r="U319"/>
          <cell r="V319"/>
          <cell r="W319"/>
          <cell r="X319"/>
          <cell r="Y319" t="str">
            <v xml:space="preserve"> </v>
          </cell>
        </row>
        <row r="320">
          <cell r="C320"/>
          <cell r="D320"/>
          <cell r="E320"/>
          <cell r="F320"/>
          <cell r="G320"/>
          <cell r="H320"/>
          <cell r="I320"/>
          <cell r="J320"/>
          <cell r="K320"/>
          <cell r="L320"/>
          <cell r="M320"/>
          <cell r="N320"/>
          <cell r="O320"/>
          <cell r="P320"/>
          <cell r="Q320"/>
          <cell r="R320"/>
          <cell r="S320"/>
          <cell r="T320"/>
          <cell r="U320"/>
          <cell r="V320"/>
          <cell r="W320"/>
          <cell r="X320"/>
          <cell r="Y320" t="str">
            <v xml:space="preserve"> </v>
          </cell>
        </row>
        <row r="321">
          <cell r="C321"/>
          <cell r="D321"/>
          <cell r="E321"/>
          <cell r="F321"/>
          <cell r="G321"/>
          <cell r="H321"/>
          <cell r="I321"/>
          <cell r="J321"/>
          <cell r="K321"/>
          <cell r="L321"/>
          <cell r="M321"/>
          <cell r="N321"/>
          <cell r="O321"/>
          <cell r="P321"/>
          <cell r="Q321"/>
          <cell r="R321"/>
          <cell r="S321"/>
          <cell r="T321"/>
          <cell r="U321"/>
          <cell r="V321"/>
          <cell r="W321"/>
          <cell r="X321"/>
          <cell r="Y321" t="str">
            <v xml:space="preserve"> </v>
          </cell>
        </row>
        <row r="322">
          <cell r="C322"/>
          <cell r="D322"/>
          <cell r="E322"/>
          <cell r="F322"/>
          <cell r="G322"/>
          <cell r="H322"/>
          <cell r="I322"/>
          <cell r="J322"/>
          <cell r="K322"/>
          <cell r="L322"/>
          <cell r="M322"/>
          <cell r="N322"/>
          <cell r="O322"/>
          <cell r="P322"/>
          <cell r="Q322"/>
          <cell r="R322"/>
          <cell r="S322"/>
          <cell r="T322"/>
          <cell r="U322"/>
          <cell r="V322"/>
          <cell r="W322"/>
          <cell r="X322"/>
          <cell r="Y322" t="str">
            <v xml:space="preserve"> </v>
          </cell>
        </row>
        <row r="323">
          <cell r="C323"/>
          <cell r="D323"/>
          <cell r="E323"/>
          <cell r="F323"/>
          <cell r="G323"/>
          <cell r="H323"/>
          <cell r="I323"/>
          <cell r="J323"/>
          <cell r="K323"/>
          <cell r="L323"/>
          <cell r="M323"/>
          <cell r="N323"/>
          <cell r="O323"/>
          <cell r="P323"/>
          <cell r="Q323"/>
          <cell r="R323"/>
          <cell r="S323"/>
          <cell r="T323"/>
          <cell r="U323"/>
          <cell r="V323"/>
          <cell r="W323"/>
          <cell r="X323"/>
          <cell r="Y323" t="str">
            <v xml:space="preserve"> </v>
          </cell>
        </row>
        <row r="324">
          <cell r="C324"/>
          <cell r="D324"/>
          <cell r="E324"/>
          <cell r="F324"/>
          <cell r="G324"/>
          <cell r="H324"/>
          <cell r="I324"/>
          <cell r="J324"/>
          <cell r="K324"/>
          <cell r="L324"/>
          <cell r="M324"/>
          <cell r="N324"/>
          <cell r="O324"/>
          <cell r="P324"/>
          <cell r="Q324"/>
          <cell r="R324"/>
          <cell r="S324"/>
          <cell r="T324"/>
          <cell r="U324"/>
          <cell r="V324"/>
          <cell r="W324"/>
          <cell r="X324"/>
          <cell r="Y324" t="str">
            <v xml:space="preserve"> </v>
          </cell>
        </row>
        <row r="325">
          <cell r="C325"/>
          <cell r="D325"/>
          <cell r="E325"/>
          <cell r="F325"/>
          <cell r="G325"/>
          <cell r="H325"/>
          <cell r="I325"/>
          <cell r="J325"/>
          <cell r="K325"/>
          <cell r="L325"/>
          <cell r="M325"/>
          <cell r="N325"/>
          <cell r="O325"/>
          <cell r="P325"/>
          <cell r="Q325"/>
          <cell r="R325"/>
          <cell r="S325"/>
          <cell r="T325"/>
          <cell r="U325"/>
          <cell r="V325"/>
          <cell r="W325"/>
          <cell r="X325"/>
          <cell r="Y325" t="str">
            <v xml:space="preserve"> </v>
          </cell>
        </row>
        <row r="326">
          <cell r="C326"/>
          <cell r="D326"/>
          <cell r="E326"/>
          <cell r="F326"/>
          <cell r="G326"/>
          <cell r="H326"/>
          <cell r="I326"/>
          <cell r="J326"/>
          <cell r="K326"/>
          <cell r="L326"/>
          <cell r="M326"/>
          <cell r="N326"/>
          <cell r="O326"/>
          <cell r="P326"/>
          <cell r="Q326"/>
          <cell r="R326"/>
          <cell r="S326"/>
          <cell r="T326"/>
          <cell r="U326"/>
          <cell r="V326"/>
          <cell r="W326"/>
          <cell r="X326"/>
          <cell r="Y326" t="str">
            <v xml:space="preserve"> </v>
          </cell>
        </row>
        <row r="327">
          <cell r="C327"/>
          <cell r="D327"/>
          <cell r="E327"/>
          <cell r="F327"/>
          <cell r="G327"/>
          <cell r="H327"/>
          <cell r="I327"/>
          <cell r="J327"/>
          <cell r="K327"/>
          <cell r="L327"/>
          <cell r="M327"/>
          <cell r="N327"/>
          <cell r="O327"/>
          <cell r="P327"/>
          <cell r="Q327"/>
          <cell r="R327"/>
          <cell r="S327"/>
          <cell r="T327"/>
          <cell r="U327"/>
          <cell r="V327"/>
          <cell r="W327"/>
          <cell r="X327"/>
          <cell r="Y327" t="str">
            <v xml:space="preserve"> </v>
          </cell>
        </row>
        <row r="328">
          <cell r="C328"/>
          <cell r="D328"/>
          <cell r="E328"/>
          <cell r="F328"/>
          <cell r="G328"/>
          <cell r="H328"/>
          <cell r="I328"/>
          <cell r="J328"/>
          <cell r="K328"/>
          <cell r="L328"/>
          <cell r="M328"/>
          <cell r="N328"/>
          <cell r="O328"/>
          <cell r="P328"/>
          <cell r="Q328"/>
          <cell r="R328"/>
          <cell r="S328"/>
          <cell r="T328"/>
          <cell r="U328"/>
          <cell r="V328"/>
          <cell r="W328"/>
          <cell r="X328"/>
          <cell r="Y328" t="str">
            <v xml:space="preserve"> </v>
          </cell>
        </row>
        <row r="329">
          <cell r="C329"/>
          <cell r="D329"/>
          <cell r="E329"/>
          <cell r="F329"/>
          <cell r="G329"/>
          <cell r="H329"/>
          <cell r="I329"/>
          <cell r="J329"/>
          <cell r="K329"/>
          <cell r="L329"/>
          <cell r="M329"/>
          <cell r="N329"/>
          <cell r="O329"/>
          <cell r="P329"/>
          <cell r="Q329"/>
          <cell r="R329"/>
          <cell r="S329"/>
          <cell r="T329"/>
          <cell r="U329"/>
          <cell r="V329"/>
          <cell r="W329"/>
          <cell r="X329"/>
          <cell r="Y329" t="str">
            <v xml:space="preserve"> </v>
          </cell>
        </row>
        <row r="330">
          <cell r="C330"/>
          <cell r="D330"/>
          <cell r="E330"/>
          <cell r="F330"/>
          <cell r="G330"/>
          <cell r="H330"/>
          <cell r="I330"/>
          <cell r="J330"/>
          <cell r="K330"/>
          <cell r="L330"/>
          <cell r="M330"/>
          <cell r="N330"/>
          <cell r="O330"/>
          <cell r="P330"/>
          <cell r="Q330"/>
          <cell r="R330"/>
          <cell r="S330"/>
          <cell r="T330"/>
          <cell r="U330"/>
          <cell r="V330"/>
          <cell r="W330"/>
          <cell r="X330"/>
          <cell r="Y330" t="str">
            <v xml:space="preserve"> </v>
          </cell>
        </row>
        <row r="331">
          <cell r="C331"/>
          <cell r="D331"/>
          <cell r="E331"/>
          <cell r="F331"/>
          <cell r="G331"/>
          <cell r="H331"/>
          <cell r="I331"/>
          <cell r="J331"/>
          <cell r="K331"/>
          <cell r="L331"/>
          <cell r="M331"/>
          <cell r="N331"/>
          <cell r="O331"/>
          <cell r="P331"/>
          <cell r="Q331"/>
          <cell r="R331"/>
          <cell r="S331"/>
          <cell r="T331"/>
          <cell r="U331"/>
          <cell r="V331"/>
          <cell r="W331"/>
          <cell r="X331"/>
          <cell r="Y331" t="str">
            <v xml:space="preserve"> </v>
          </cell>
        </row>
        <row r="332">
          <cell r="C332"/>
          <cell r="D332"/>
          <cell r="E332"/>
          <cell r="F332"/>
          <cell r="G332"/>
          <cell r="H332"/>
          <cell r="I332"/>
          <cell r="J332"/>
          <cell r="K332"/>
          <cell r="L332"/>
          <cell r="M332"/>
          <cell r="N332"/>
          <cell r="O332"/>
          <cell r="P332"/>
          <cell r="Q332"/>
          <cell r="R332"/>
          <cell r="S332"/>
          <cell r="T332"/>
          <cell r="U332"/>
          <cell r="V332"/>
          <cell r="W332"/>
          <cell r="X332"/>
          <cell r="Y332" t="str">
            <v xml:space="preserve"> </v>
          </cell>
        </row>
        <row r="333">
          <cell r="C333"/>
          <cell r="D333"/>
          <cell r="E333"/>
          <cell r="F333"/>
          <cell r="G333"/>
          <cell r="H333"/>
          <cell r="I333"/>
          <cell r="J333"/>
          <cell r="K333"/>
          <cell r="L333"/>
          <cell r="M333"/>
          <cell r="N333"/>
          <cell r="O333"/>
          <cell r="P333"/>
          <cell r="Q333"/>
          <cell r="R333"/>
          <cell r="S333"/>
          <cell r="T333"/>
          <cell r="U333"/>
          <cell r="V333"/>
          <cell r="W333"/>
          <cell r="X333"/>
          <cell r="Y333" t="str">
            <v xml:space="preserve"> </v>
          </cell>
        </row>
        <row r="334">
          <cell r="C334"/>
          <cell r="D334"/>
          <cell r="E334"/>
          <cell r="F334"/>
          <cell r="G334"/>
          <cell r="H334"/>
          <cell r="I334"/>
          <cell r="J334"/>
          <cell r="K334"/>
          <cell r="L334"/>
          <cell r="M334"/>
          <cell r="N334"/>
          <cell r="O334"/>
          <cell r="P334"/>
          <cell r="Q334"/>
          <cell r="R334"/>
          <cell r="S334"/>
          <cell r="T334"/>
          <cell r="U334"/>
          <cell r="V334"/>
          <cell r="W334"/>
          <cell r="X334"/>
          <cell r="Y334" t="str">
            <v xml:space="preserve"> </v>
          </cell>
        </row>
        <row r="335">
          <cell r="C335"/>
          <cell r="D335"/>
          <cell r="E335"/>
          <cell r="F335"/>
          <cell r="G335"/>
          <cell r="H335"/>
          <cell r="I335"/>
          <cell r="J335"/>
          <cell r="K335"/>
          <cell r="L335"/>
          <cell r="M335"/>
          <cell r="N335"/>
          <cell r="O335"/>
          <cell r="P335"/>
          <cell r="Q335"/>
          <cell r="R335"/>
          <cell r="S335"/>
          <cell r="T335"/>
          <cell r="U335"/>
          <cell r="V335"/>
          <cell r="W335"/>
          <cell r="X335"/>
          <cell r="Y335" t="str">
            <v xml:space="preserve"> </v>
          </cell>
        </row>
        <row r="336">
          <cell r="C336"/>
          <cell r="D336"/>
          <cell r="E336"/>
          <cell r="F336"/>
          <cell r="G336"/>
          <cell r="H336"/>
          <cell r="I336"/>
          <cell r="J336"/>
          <cell r="K336"/>
          <cell r="L336"/>
          <cell r="M336"/>
          <cell r="N336"/>
          <cell r="O336"/>
          <cell r="P336"/>
          <cell r="Q336"/>
          <cell r="R336"/>
          <cell r="S336"/>
          <cell r="T336"/>
          <cell r="U336"/>
          <cell r="V336"/>
          <cell r="W336"/>
          <cell r="X336"/>
          <cell r="Y336" t="str">
            <v xml:space="preserve"> </v>
          </cell>
        </row>
        <row r="337">
          <cell r="C337"/>
          <cell r="D337"/>
          <cell r="E337"/>
          <cell r="F337"/>
          <cell r="G337"/>
          <cell r="H337"/>
          <cell r="I337"/>
          <cell r="J337"/>
          <cell r="K337"/>
          <cell r="L337"/>
          <cell r="M337"/>
          <cell r="N337"/>
          <cell r="O337"/>
          <cell r="P337"/>
          <cell r="Q337"/>
          <cell r="R337"/>
          <cell r="S337"/>
          <cell r="T337"/>
          <cell r="U337"/>
          <cell r="V337"/>
          <cell r="W337"/>
          <cell r="X337"/>
          <cell r="Y337" t="str">
            <v xml:space="preserve"> </v>
          </cell>
        </row>
        <row r="338">
          <cell r="C338"/>
          <cell r="D338"/>
          <cell r="E338"/>
          <cell r="F338"/>
          <cell r="G338"/>
          <cell r="H338"/>
          <cell r="I338"/>
          <cell r="J338"/>
          <cell r="K338"/>
          <cell r="L338"/>
          <cell r="M338"/>
          <cell r="N338"/>
          <cell r="O338"/>
          <cell r="P338"/>
          <cell r="Q338"/>
          <cell r="R338"/>
          <cell r="S338"/>
          <cell r="T338"/>
          <cell r="U338"/>
          <cell r="V338"/>
          <cell r="W338"/>
          <cell r="X338"/>
          <cell r="Y338" t="str">
            <v xml:space="preserve"> </v>
          </cell>
        </row>
        <row r="339">
          <cell r="C339"/>
          <cell r="D339"/>
          <cell r="E339"/>
          <cell r="F339"/>
          <cell r="G339"/>
          <cell r="H339"/>
          <cell r="I339"/>
          <cell r="J339"/>
          <cell r="K339"/>
          <cell r="L339"/>
          <cell r="M339"/>
          <cell r="N339"/>
          <cell r="O339"/>
          <cell r="P339"/>
          <cell r="Q339"/>
          <cell r="R339"/>
          <cell r="S339"/>
          <cell r="T339"/>
          <cell r="U339"/>
          <cell r="V339"/>
          <cell r="W339"/>
          <cell r="X339"/>
          <cell r="Y339" t="str">
            <v xml:space="preserve"> </v>
          </cell>
        </row>
        <row r="340">
          <cell r="C340"/>
          <cell r="D340"/>
          <cell r="E340"/>
          <cell r="F340"/>
          <cell r="G340"/>
          <cell r="H340"/>
          <cell r="I340"/>
          <cell r="J340"/>
          <cell r="K340"/>
          <cell r="L340"/>
          <cell r="M340"/>
          <cell r="N340"/>
          <cell r="O340"/>
          <cell r="P340"/>
          <cell r="Q340"/>
          <cell r="R340"/>
          <cell r="S340"/>
          <cell r="T340"/>
          <cell r="U340"/>
          <cell r="V340"/>
          <cell r="W340"/>
          <cell r="X340"/>
          <cell r="Y340" t="str">
            <v xml:space="preserve"> </v>
          </cell>
        </row>
        <row r="341">
          <cell r="C341"/>
          <cell r="D341"/>
          <cell r="E341"/>
          <cell r="F341"/>
          <cell r="G341"/>
          <cell r="H341"/>
          <cell r="I341"/>
          <cell r="J341"/>
          <cell r="K341"/>
          <cell r="L341"/>
          <cell r="M341"/>
          <cell r="N341"/>
          <cell r="O341"/>
          <cell r="P341"/>
          <cell r="Q341"/>
          <cell r="R341"/>
          <cell r="S341"/>
          <cell r="T341"/>
          <cell r="U341"/>
          <cell r="V341"/>
          <cell r="W341"/>
          <cell r="X341"/>
          <cell r="Y341" t="str">
            <v xml:space="preserve"> </v>
          </cell>
        </row>
        <row r="342">
          <cell r="C342"/>
          <cell r="D342"/>
          <cell r="E342"/>
          <cell r="F342"/>
          <cell r="G342"/>
          <cell r="H342"/>
          <cell r="I342"/>
          <cell r="J342"/>
          <cell r="K342"/>
          <cell r="L342"/>
          <cell r="M342"/>
          <cell r="N342"/>
          <cell r="O342"/>
          <cell r="P342"/>
          <cell r="Q342"/>
          <cell r="R342"/>
          <cell r="S342"/>
          <cell r="T342"/>
          <cell r="U342"/>
          <cell r="V342"/>
          <cell r="W342"/>
          <cell r="X342"/>
          <cell r="Y342" t="str">
            <v xml:space="preserve"> </v>
          </cell>
        </row>
        <row r="343">
          <cell r="C343"/>
          <cell r="D343"/>
          <cell r="E343"/>
          <cell r="F343"/>
          <cell r="G343"/>
          <cell r="H343"/>
          <cell r="I343"/>
          <cell r="J343"/>
          <cell r="K343"/>
          <cell r="L343"/>
          <cell r="M343"/>
          <cell r="N343"/>
          <cell r="O343"/>
          <cell r="P343"/>
          <cell r="Q343"/>
          <cell r="R343"/>
          <cell r="S343"/>
          <cell r="T343"/>
          <cell r="U343"/>
          <cell r="V343"/>
          <cell r="W343"/>
          <cell r="X343"/>
          <cell r="Y343" t="str">
            <v xml:space="preserve"> </v>
          </cell>
        </row>
        <row r="344">
          <cell r="C344"/>
          <cell r="D344"/>
          <cell r="E344"/>
          <cell r="F344"/>
          <cell r="G344"/>
          <cell r="H344"/>
          <cell r="I344"/>
          <cell r="J344"/>
          <cell r="K344"/>
          <cell r="L344"/>
          <cell r="M344"/>
          <cell r="N344"/>
          <cell r="O344"/>
          <cell r="P344"/>
          <cell r="Q344"/>
          <cell r="R344"/>
          <cell r="S344"/>
          <cell r="T344"/>
          <cell r="U344"/>
          <cell r="V344"/>
          <cell r="W344"/>
          <cell r="X344"/>
          <cell r="Y344" t="str">
            <v xml:space="preserve"> </v>
          </cell>
        </row>
        <row r="345">
          <cell r="C345"/>
          <cell r="D345"/>
          <cell r="E345"/>
          <cell r="F345"/>
          <cell r="G345"/>
          <cell r="H345"/>
          <cell r="I345"/>
          <cell r="J345"/>
          <cell r="K345"/>
          <cell r="L345"/>
          <cell r="M345"/>
          <cell r="N345"/>
          <cell r="O345"/>
          <cell r="P345"/>
          <cell r="Q345"/>
          <cell r="R345"/>
          <cell r="S345"/>
          <cell r="T345"/>
          <cell r="U345"/>
          <cell r="V345"/>
          <cell r="W345"/>
          <cell r="X345"/>
          <cell r="Y345" t="str">
            <v xml:space="preserve"> </v>
          </cell>
        </row>
        <row r="346">
          <cell r="C346"/>
          <cell r="D346"/>
          <cell r="E346"/>
          <cell r="F346"/>
          <cell r="G346"/>
          <cell r="H346"/>
          <cell r="I346"/>
          <cell r="J346"/>
          <cell r="K346"/>
          <cell r="L346"/>
          <cell r="M346"/>
          <cell r="N346"/>
          <cell r="O346"/>
          <cell r="P346"/>
          <cell r="Q346"/>
          <cell r="R346"/>
          <cell r="S346"/>
          <cell r="T346"/>
          <cell r="U346"/>
          <cell r="V346"/>
          <cell r="W346"/>
          <cell r="X346"/>
          <cell r="Y346" t="str">
            <v xml:space="preserve"> </v>
          </cell>
        </row>
        <row r="347">
          <cell r="C347"/>
          <cell r="D347"/>
          <cell r="E347"/>
          <cell r="F347"/>
          <cell r="G347"/>
          <cell r="H347"/>
          <cell r="I347"/>
          <cell r="J347"/>
          <cell r="K347"/>
          <cell r="L347"/>
          <cell r="M347"/>
          <cell r="N347"/>
          <cell r="O347"/>
          <cell r="P347"/>
          <cell r="Q347"/>
          <cell r="R347"/>
          <cell r="S347"/>
          <cell r="T347"/>
          <cell r="U347"/>
          <cell r="V347"/>
          <cell r="W347"/>
          <cell r="X347"/>
          <cell r="Y347" t="str">
            <v xml:space="preserve"> </v>
          </cell>
        </row>
        <row r="348">
          <cell r="C348"/>
          <cell r="D348"/>
          <cell r="E348"/>
          <cell r="F348"/>
          <cell r="G348"/>
          <cell r="H348"/>
          <cell r="I348"/>
          <cell r="J348"/>
          <cell r="K348"/>
          <cell r="L348"/>
          <cell r="M348"/>
          <cell r="N348"/>
          <cell r="O348"/>
          <cell r="P348"/>
          <cell r="Q348"/>
          <cell r="R348"/>
          <cell r="S348"/>
          <cell r="T348"/>
          <cell r="U348"/>
          <cell r="V348"/>
          <cell r="W348"/>
          <cell r="X348"/>
          <cell r="Y348" t="str">
            <v xml:space="preserve"> </v>
          </cell>
        </row>
        <row r="349">
          <cell r="C349"/>
          <cell r="D349"/>
          <cell r="E349"/>
          <cell r="F349"/>
          <cell r="G349"/>
          <cell r="H349"/>
          <cell r="I349"/>
          <cell r="J349"/>
          <cell r="K349"/>
          <cell r="L349"/>
          <cell r="M349"/>
          <cell r="N349"/>
          <cell r="O349"/>
          <cell r="P349"/>
          <cell r="Q349"/>
          <cell r="R349"/>
          <cell r="S349"/>
          <cell r="T349"/>
          <cell r="U349"/>
          <cell r="V349"/>
          <cell r="W349"/>
          <cell r="X349"/>
          <cell r="Y349" t="str">
            <v xml:space="preserve"> </v>
          </cell>
        </row>
        <row r="350">
          <cell r="C350"/>
          <cell r="D350"/>
          <cell r="E350"/>
          <cell r="F350"/>
          <cell r="G350"/>
          <cell r="H350"/>
          <cell r="I350"/>
          <cell r="J350"/>
          <cell r="K350"/>
          <cell r="L350"/>
          <cell r="M350"/>
          <cell r="N350"/>
          <cell r="O350"/>
          <cell r="P350"/>
          <cell r="Q350"/>
          <cell r="R350"/>
          <cell r="S350"/>
          <cell r="T350"/>
          <cell r="U350"/>
          <cell r="V350"/>
          <cell r="W350"/>
          <cell r="X350"/>
          <cell r="Y350" t="str">
            <v xml:space="preserve"> </v>
          </cell>
        </row>
        <row r="351">
          <cell r="C351"/>
          <cell r="D351"/>
          <cell r="E351"/>
          <cell r="F351"/>
          <cell r="G351"/>
          <cell r="H351"/>
          <cell r="I351"/>
          <cell r="J351"/>
          <cell r="K351"/>
          <cell r="L351"/>
          <cell r="M351"/>
          <cell r="N351"/>
          <cell r="O351"/>
          <cell r="P351"/>
          <cell r="Q351"/>
          <cell r="R351"/>
          <cell r="S351"/>
          <cell r="T351"/>
          <cell r="U351"/>
          <cell r="V351"/>
          <cell r="W351"/>
          <cell r="X351"/>
          <cell r="Y351" t="str">
            <v xml:space="preserve"> </v>
          </cell>
        </row>
        <row r="352">
          <cell r="C352"/>
          <cell r="D352"/>
          <cell r="E352"/>
          <cell r="F352"/>
          <cell r="G352"/>
          <cell r="H352"/>
          <cell r="I352"/>
          <cell r="J352"/>
          <cell r="K352"/>
          <cell r="L352"/>
          <cell r="M352"/>
          <cell r="N352"/>
          <cell r="O352"/>
          <cell r="P352"/>
          <cell r="Q352"/>
          <cell r="R352"/>
          <cell r="S352"/>
          <cell r="T352"/>
          <cell r="U352"/>
          <cell r="V352"/>
          <cell r="W352"/>
          <cell r="X352"/>
          <cell r="Y352" t="str">
            <v xml:space="preserve"> </v>
          </cell>
        </row>
        <row r="353">
          <cell r="C353"/>
          <cell r="D353"/>
          <cell r="E353"/>
          <cell r="F353"/>
          <cell r="G353"/>
          <cell r="H353"/>
          <cell r="I353"/>
          <cell r="J353"/>
          <cell r="K353"/>
          <cell r="L353"/>
          <cell r="M353"/>
          <cell r="N353"/>
          <cell r="O353"/>
          <cell r="P353"/>
          <cell r="Q353"/>
          <cell r="R353"/>
          <cell r="S353"/>
          <cell r="T353"/>
          <cell r="U353"/>
          <cell r="V353"/>
          <cell r="W353"/>
          <cell r="X353"/>
          <cell r="Y353" t="str">
            <v xml:space="preserve"> </v>
          </cell>
        </row>
        <row r="354">
          <cell r="C354"/>
          <cell r="D354"/>
          <cell r="E354"/>
          <cell r="F354"/>
          <cell r="G354"/>
          <cell r="H354"/>
          <cell r="I354"/>
          <cell r="J354"/>
          <cell r="K354"/>
          <cell r="L354"/>
          <cell r="M354"/>
          <cell r="N354"/>
          <cell r="O354"/>
          <cell r="P354"/>
          <cell r="Q354"/>
          <cell r="R354"/>
          <cell r="S354"/>
          <cell r="T354"/>
          <cell r="U354"/>
          <cell r="V354"/>
          <cell r="W354"/>
          <cell r="X354"/>
          <cell r="Y354" t="str">
            <v xml:space="preserve"> </v>
          </cell>
        </row>
        <row r="355">
          <cell r="C355"/>
          <cell r="D355"/>
          <cell r="E355"/>
          <cell r="F355"/>
          <cell r="G355"/>
          <cell r="H355"/>
          <cell r="I355"/>
          <cell r="J355"/>
          <cell r="K355"/>
          <cell r="L355"/>
          <cell r="M355"/>
          <cell r="N355"/>
          <cell r="O355"/>
          <cell r="P355"/>
          <cell r="Q355"/>
          <cell r="R355"/>
          <cell r="S355"/>
          <cell r="T355"/>
          <cell r="U355"/>
          <cell r="V355"/>
          <cell r="W355"/>
          <cell r="X355"/>
          <cell r="Y355" t="str">
            <v xml:space="preserve"> </v>
          </cell>
        </row>
        <row r="356">
          <cell r="C356"/>
          <cell r="D356"/>
          <cell r="E356"/>
          <cell r="F356"/>
          <cell r="G356"/>
          <cell r="H356"/>
          <cell r="I356"/>
          <cell r="J356"/>
          <cell r="K356"/>
          <cell r="L356"/>
          <cell r="M356"/>
          <cell r="N356"/>
          <cell r="O356"/>
          <cell r="P356"/>
          <cell r="Q356"/>
          <cell r="R356"/>
          <cell r="S356"/>
          <cell r="T356"/>
          <cell r="U356"/>
          <cell r="V356"/>
          <cell r="W356"/>
          <cell r="X356"/>
          <cell r="Y356" t="str">
            <v xml:space="preserve"> </v>
          </cell>
        </row>
        <row r="357">
          <cell r="C357"/>
          <cell r="D357"/>
          <cell r="E357"/>
          <cell r="F357"/>
          <cell r="G357"/>
          <cell r="H357"/>
          <cell r="I357"/>
          <cell r="J357"/>
          <cell r="K357"/>
          <cell r="L357"/>
          <cell r="M357"/>
          <cell r="N357"/>
          <cell r="O357"/>
          <cell r="P357"/>
          <cell r="Q357"/>
          <cell r="R357"/>
          <cell r="S357"/>
          <cell r="T357"/>
          <cell r="U357"/>
          <cell r="V357"/>
          <cell r="W357"/>
          <cell r="X357"/>
          <cell r="Y357" t="str">
            <v xml:space="preserve"> </v>
          </cell>
        </row>
        <row r="358">
          <cell r="C358"/>
          <cell r="D358"/>
          <cell r="E358"/>
          <cell r="F358"/>
          <cell r="G358"/>
          <cell r="H358"/>
          <cell r="I358"/>
          <cell r="J358"/>
          <cell r="K358"/>
          <cell r="L358"/>
          <cell r="M358"/>
          <cell r="N358"/>
          <cell r="O358"/>
          <cell r="P358"/>
          <cell r="Q358"/>
          <cell r="R358"/>
          <cell r="S358"/>
          <cell r="T358"/>
          <cell r="U358"/>
          <cell r="V358"/>
          <cell r="W358"/>
          <cell r="X358"/>
          <cell r="Y358" t="str">
            <v xml:space="preserve"> </v>
          </cell>
        </row>
        <row r="359">
          <cell r="C359"/>
          <cell r="D359"/>
          <cell r="E359"/>
          <cell r="F359"/>
          <cell r="G359"/>
          <cell r="H359"/>
          <cell r="I359"/>
          <cell r="J359"/>
          <cell r="K359"/>
          <cell r="L359"/>
          <cell r="M359"/>
          <cell r="N359"/>
          <cell r="O359"/>
          <cell r="P359"/>
          <cell r="Q359"/>
          <cell r="R359"/>
          <cell r="S359"/>
          <cell r="T359"/>
          <cell r="U359"/>
          <cell r="V359"/>
          <cell r="W359"/>
          <cell r="X359"/>
          <cell r="Y359" t="str">
            <v xml:space="preserve"> </v>
          </cell>
        </row>
        <row r="360">
          <cell r="C360"/>
          <cell r="D360"/>
          <cell r="E360"/>
          <cell r="F360"/>
          <cell r="G360"/>
          <cell r="H360"/>
          <cell r="I360"/>
          <cell r="J360"/>
          <cell r="K360"/>
          <cell r="L360"/>
          <cell r="M360"/>
          <cell r="N360"/>
          <cell r="O360"/>
          <cell r="P360"/>
          <cell r="Q360"/>
          <cell r="R360"/>
          <cell r="S360"/>
          <cell r="T360"/>
          <cell r="U360"/>
          <cell r="V360"/>
          <cell r="W360"/>
          <cell r="X360"/>
          <cell r="Y360" t="str">
            <v xml:space="preserve"> </v>
          </cell>
        </row>
        <row r="361">
          <cell r="C361"/>
          <cell r="D361"/>
          <cell r="E361"/>
          <cell r="F361"/>
          <cell r="G361"/>
          <cell r="H361"/>
          <cell r="I361"/>
          <cell r="J361"/>
          <cell r="K361"/>
          <cell r="L361"/>
          <cell r="M361"/>
          <cell r="N361"/>
          <cell r="O361"/>
          <cell r="P361"/>
          <cell r="Q361"/>
          <cell r="R361"/>
          <cell r="S361"/>
          <cell r="T361"/>
          <cell r="U361"/>
          <cell r="V361"/>
          <cell r="W361"/>
          <cell r="X361"/>
          <cell r="Y361" t="str">
            <v xml:space="preserve"> </v>
          </cell>
        </row>
        <row r="362">
          <cell r="C362"/>
          <cell r="D362"/>
          <cell r="E362"/>
          <cell r="F362"/>
          <cell r="G362"/>
          <cell r="H362"/>
          <cell r="I362"/>
          <cell r="J362"/>
          <cell r="K362"/>
          <cell r="L362"/>
          <cell r="M362"/>
          <cell r="N362"/>
          <cell r="O362"/>
          <cell r="P362"/>
          <cell r="Q362"/>
          <cell r="R362"/>
          <cell r="S362"/>
          <cell r="T362"/>
          <cell r="U362"/>
          <cell r="V362"/>
          <cell r="W362"/>
          <cell r="X362"/>
          <cell r="Y362" t="str">
            <v xml:space="preserve"> </v>
          </cell>
        </row>
        <row r="363">
          <cell r="C363"/>
          <cell r="D363"/>
          <cell r="E363"/>
          <cell r="F363"/>
          <cell r="G363"/>
          <cell r="H363"/>
          <cell r="I363"/>
          <cell r="J363"/>
          <cell r="K363"/>
          <cell r="L363"/>
          <cell r="M363"/>
          <cell r="N363"/>
          <cell r="O363"/>
          <cell r="P363"/>
          <cell r="Q363"/>
          <cell r="R363"/>
          <cell r="S363"/>
          <cell r="T363"/>
          <cell r="U363"/>
          <cell r="V363"/>
          <cell r="W363"/>
          <cell r="X363"/>
          <cell r="Y363" t="str">
            <v xml:space="preserve"> </v>
          </cell>
        </row>
        <row r="364">
          <cell r="C364"/>
          <cell r="D364"/>
          <cell r="E364"/>
          <cell r="F364"/>
          <cell r="G364"/>
          <cell r="H364"/>
          <cell r="I364"/>
          <cell r="J364"/>
          <cell r="K364"/>
          <cell r="L364"/>
          <cell r="M364"/>
          <cell r="N364"/>
          <cell r="O364"/>
          <cell r="P364"/>
          <cell r="Q364"/>
          <cell r="R364"/>
          <cell r="S364"/>
          <cell r="T364"/>
          <cell r="U364"/>
          <cell r="V364"/>
          <cell r="W364"/>
          <cell r="X364"/>
          <cell r="Y364" t="str">
            <v xml:space="preserve"> </v>
          </cell>
        </row>
        <row r="365">
          <cell r="C365"/>
          <cell r="D365"/>
          <cell r="E365"/>
          <cell r="F365"/>
          <cell r="G365"/>
          <cell r="H365"/>
          <cell r="I365"/>
          <cell r="J365"/>
          <cell r="K365"/>
          <cell r="L365"/>
          <cell r="M365"/>
          <cell r="N365"/>
          <cell r="O365"/>
          <cell r="P365"/>
          <cell r="Q365"/>
          <cell r="R365"/>
          <cell r="S365"/>
          <cell r="T365"/>
          <cell r="U365"/>
          <cell r="V365"/>
          <cell r="W365"/>
          <cell r="X365"/>
          <cell r="Y365" t="str">
            <v xml:space="preserve"> </v>
          </cell>
        </row>
        <row r="366">
          <cell r="C366"/>
          <cell r="D366"/>
          <cell r="E366"/>
          <cell r="F366"/>
          <cell r="G366"/>
          <cell r="H366"/>
          <cell r="I366"/>
          <cell r="J366"/>
          <cell r="K366"/>
          <cell r="L366"/>
          <cell r="M366"/>
          <cell r="N366"/>
          <cell r="O366"/>
          <cell r="P366"/>
          <cell r="Q366"/>
          <cell r="R366"/>
          <cell r="S366"/>
          <cell r="T366"/>
          <cell r="U366"/>
          <cell r="V366"/>
          <cell r="W366"/>
          <cell r="X366"/>
          <cell r="Y366" t="str">
            <v xml:space="preserve"> </v>
          </cell>
        </row>
        <row r="367">
          <cell r="C367"/>
          <cell r="D367"/>
          <cell r="E367"/>
          <cell r="F367"/>
          <cell r="G367"/>
          <cell r="H367"/>
          <cell r="I367"/>
          <cell r="J367"/>
          <cell r="K367"/>
          <cell r="L367"/>
          <cell r="M367"/>
          <cell r="N367"/>
          <cell r="O367"/>
          <cell r="P367"/>
          <cell r="Q367"/>
          <cell r="R367"/>
          <cell r="S367"/>
          <cell r="T367"/>
          <cell r="U367"/>
          <cell r="V367"/>
          <cell r="W367"/>
          <cell r="X367"/>
          <cell r="Y367" t="str">
            <v xml:space="preserve"> </v>
          </cell>
        </row>
        <row r="368">
          <cell r="C368"/>
          <cell r="D368"/>
          <cell r="E368"/>
          <cell r="F368"/>
          <cell r="G368"/>
          <cell r="H368"/>
          <cell r="I368"/>
          <cell r="J368"/>
          <cell r="K368"/>
          <cell r="L368"/>
          <cell r="M368"/>
          <cell r="N368"/>
          <cell r="O368"/>
          <cell r="P368"/>
          <cell r="Q368"/>
          <cell r="R368"/>
          <cell r="S368"/>
          <cell r="T368"/>
          <cell r="U368"/>
          <cell r="V368"/>
          <cell r="W368"/>
          <cell r="X368"/>
          <cell r="Y368" t="str">
            <v xml:space="preserve"> </v>
          </cell>
        </row>
        <row r="369">
          <cell r="C369"/>
          <cell r="D369"/>
          <cell r="E369"/>
          <cell r="F369"/>
          <cell r="G369"/>
          <cell r="H369"/>
          <cell r="I369"/>
          <cell r="J369"/>
          <cell r="K369"/>
          <cell r="L369"/>
          <cell r="M369"/>
          <cell r="N369"/>
          <cell r="O369"/>
          <cell r="P369"/>
          <cell r="Q369"/>
          <cell r="R369"/>
          <cell r="S369"/>
          <cell r="T369"/>
          <cell r="U369"/>
          <cell r="V369"/>
          <cell r="W369"/>
          <cell r="X369"/>
          <cell r="Y369" t="str">
            <v xml:space="preserve"> </v>
          </cell>
        </row>
        <row r="370">
          <cell r="C370"/>
          <cell r="D370"/>
          <cell r="E370"/>
          <cell r="F370"/>
          <cell r="G370"/>
          <cell r="H370"/>
          <cell r="I370"/>
          <cell r="J370"/>
          <cell r="K370"/>
          <cell r="L370"/>
          <cell r="M370"/>
          <cell r="N370"/>
          <cell r="O370"/>
          <cell r="P370"/>
          <cell r="Q370"/>
          <cell r="R370"/>
          <cell r="S370"/>
          <cell r="T370"/>
          <cell r="U370"/>
          <cell r="V370"/>
          <cell r="W370"/>
          <cell r="X370"/>
          <cell r="Y370" t="str">
            <v xml:space="preserve"> </v>
          </cell>
        </row>
        <row r="371">
          <cell r="C371"/>
          <cell r="D371"/>
          <cell r="E371"/>
          <cell r="F371"/>
          <cell r="G371"/>
          <cell r="H371"/>
          <cell r="I371"/>
          <cell r="J371"/>
          <cell r="K371"/>
          <cell r="L371"/>
          <cell r="M371"/>
          <cell r="N371"/>
          <cell r="O371"/>
          <cell r="P371"/>
          <cell r="Q371"/>
          <cell r="R371"/>
          <cell r="S371"/>
          <cell r="T371"/>
          <cell r="U371"/>
          <cell r="V371"/>
          <cell r="W371"/>
          <cell r="X371"/>
          <cell r="Y371" t="str">
            <v xml:space="preserve"> </v>
          </cell>
        </row>
        <row r="372">
          <cell r="C372"/>
          <cell r="D372"/>
          <cell r="E372"/>
          <cell r="F372"/>
          <cell r="G372"/>
          <cell r="H372"/>
          <cell r="I372"/>
          <cell r="J372"/>
          <cell r="K372"/>
          <cell r="L372"/>
          <cell r="M372"/>
          <cell r="N372"/>
          <cell r="O372"/>
          <cell r="P372"/>
          <cell r="Q372"/>
          <cell r="R372"/>
          <cell r="S372"/>
          <cell r="T372"/>
          <cell r="U372"/>
          <cell r="V372"/>
          <cell r="W372"/>
          <cell r="X372"/>
          <cell r="Y372" t="str">
            <v xml:space="preserve"> </v>
          </cell>
        </row>
        <row r="373">
          <cell r="C373"/>
          <cell r="D373"/>
          <cell r="E373"/>
          <cell r="F373"/>
          <cell r="G373"/>
          <cell r="H373"/>
          <cell r="I373"/>
          <cell r="J373"/>
          <cell r="K373"/>
          <cell r="L373"/>
          <cell r="M373"/>
          <cell r="N373"/>
          <cell r="O373"/>
          <cell r="P373"/>
          <cell r="Q373"/>
          <cell r="R373"/>
          <cell r="S373"/>
          <cell r="T373"/>
          <cell r="U373"/>
          <cell r="V373"/>
          <cell r="W373"/>
          <cell r="X373"/>
          <cell r="Y373" t="str">
            <v xml:space="preserve"> </v>
          </cell>
        </row>
        <row r="374">
          <cell r="C374"/>
          <cell r="D374"/>
          <cell r="E374"/>
          <cell r="F374"/>
          <cell r="G374"/>
          <cell r="H374"/>
          <cell r="I374"/>
          <cell r="J374"/>
          <cell r="K374"/>
          <cell r="L374"/>
          <cell r="M374"/>
          <cell r="N374"/>
          <cell r="O374"/>
          <cell r="P374"/>
          <cell r="Q374"/>
          <cell r="R374"/>
          <cell r="S374"/>
          <cell r="T374"/>
          <cell r="U374"/>
          <cell r="V374"/>
          <cell r="W374"/>
          <cell r="X374"/>
          <cell r="Y374" t="str">
            <v xml:space="preserve"> </v>
          </cell>
        </row>
        <row r="375">
          <cell r="C375"/>
          <cell r="D375"/>
          <cell r="E375"/>
          <cell r="F375"/>
          <cell r="G375"/>
          <cell r="H375"/>
          <cell r="I375"/>
          <cell r="J375"/>
          <cell r="K375"/>
          <cell r="L375"/>
          <cell r="M375"/>
          <cell r="N375"/>
          <cell r="O375"/>
          <cell r="P375"/>
          <cell r="Q375"/>
          <cell r="R375"/>
          <cell r="S375"/>
          <cell r="T375"/>
          <cell r="U375"/>
          <cell r="V375"/>
          <cell r="W375"/>
          <cell r="X375"/>
          <cell r="Y375" t="str">
            <v xml:space="preserve"> </v>
          </cell>
        </row>
        <row r="376">
          <cell r="C376"/>
          <cell r="D376"/>
          <cell r="E376"/>
          <cell r="F376"/>
          <cell r="G376"/>
          <cell r="H376"/>
          <cell r="I376"/>
          <cell r="J376"/>
          <cell r="K376"/>
          <cell r="L376"/>
          <cell r="M376"/>
          <cell r="N376"/>
          <cell r="O376"/>
          <cell r="P376"/>
          <cell r="Q376"/>
          <cell r="R376"/>
          <cell r="S376"/>
          <cell r="T376"/>
          <cell r="U376"/>
          <cell r="V376"/>
          <cell r="W376"/>
          <cell r="X376"/>
          <cell r="Y376" t="str">
            <v xml:space="preserve"> </v>
          </cell>
        </row>
        <row r="377">
          <cell r="C377"/>
          <cell r="D377"/>
          <cell r="E377"/>
          <cell r="F377"/>
          <cell r="G377"/>
          <cell r="H377"/>
          <cell r="I377"/>
          <cell r="J377"/>
          <cell r="K377"/>
          <cell r="L377"/>
          <cell r="M377"/>
          <cell r="N377"/>
          <cell r="O377"/>
          <cell r="P377"/>
          <cell r="Q377"/>
          <cell r="R377"/>
          <cell r="S377"/>
          <cell r="T377"/>
          <cell r="U377"/>
          <cell r="V377"/>
          <cell r="W377"/>
          <cell r="X377"/>
          <cell r="Y377" t="str">
            <v xml:space="preserve"> </v>
          </cell>
        </row>
        <row r="378">
          <cell r="C378"/>
          <cell r="D378"/>
          <cell r="E378"/>
          <cell r="F378"/>
          <cell r="G378"/>
          <cell r="H378"/>
          <cell r="I378"/>
          <cell r="J378"/>
          <cell r="K378"/>
          <cell r="L378"/>
          <cell r="M378"/>
          <cell r="N378"/>
          <cell r="O378"/>
          <cell r="P378"/>
          <cell r="Q378"/>
          <cell r="R378"/>
          <cell r="S378"/>
          <cell r="T378"/>
          <cell r="U378"/>
          <cell r="V378"/>
          <cell r="W378"/>
          <cell r="X378"/>
          <cell r="Y378" t="str">
            <v xml:space="preserve"> </v>
          </cell>
        </row>
        <row r="379">
          <cell r="C379"/>
          <cell r="D379"/>
          <cell r="E379"/>
          <cell r="F379"/>
          <cell r="G379"/>
          <cell r="H379"/>
          <cell r="I379"/>
          <cell r="J379"/>
          <cell r="K379"/>
          <cell r="L379"/>
          <cell r="M379"/>
          <cell r="N379"/>
          <cell r="O379"/>
          <cell r="P379"/>
          <cell r="Q379"/>
          <cell r="R379"/>
          <cell r="S379"/>
          <cell r="T379"/>
          <cell r="U379"/>
          <cell r="V379"/>
          <cell r="W379"/>
          <cell r="X379"/>
          <cell r="Y379" t="str">
            <v xml:space="preserve"> </v>
          </cell>
        </row>
        <row r="380">
          <cell r="C380"/>
          <cell r="D380"/>
          <cell r="E380"/>
          <cell r="F380"/>
          <cell r="G380"/>
          <cell r="H380"/>
          <cell r="I380"/>
          <cell r="J380"/>
          <cell r="K380"/>
          <cell r="L380"/>
          <cell r="M380"/>
          <cell r="N380"/>
          <cell r="O380"/>
          <cell r="P380"/>
          <cell r="Q380"/>
          <cell r="R380"/>
          <cell r="S380"/>
          <cell r="T380"/>
          <cell r="U380"/>
          <cell r="V380"/>
          <cell r="W380"/>
          <cell r="X380"/>
          <cell r="Y380" t="str">
            <v xml:space="preserve"> </v>
          </cell>
        </row>
        <row r="381">
          <cell r="C381"/>
          <cell r="D381"/>
          <cell r="E381"/>
          <cell r="F381"/>
          <cell r="G381"/>
          <cell r="H381"/>
          <cell r="I381"/>
          <cell r="J381"/>
          <cell r="K381"/>
          <cell r="L381"/>
          <cell r="M381"/>
          <cell r="N381"/>
          <cell r="O381"/>
          <cell r="P381"/>
          <cell r="Q381"/>
          <cell r="R381"/>
          <cell r="S381"/>
          <cell r="T381"/>
          <cell r="U381"/>
          <cell r="V381"/>
          <cell r="W381"/>
          <cell r="X381"/>
          <cell r="Y381" t="str">
            <v xml:space="preserve"> </v>
          </cell>
        </row>
        <row r="382">
          <cell r="C382"/>
          <cell r="D382"/>
          <cell r="E382"/>
          <cell r="F382"/>
          <cell r="G382"/>
          <cell r="H382"/>
          <cell r="I382"/>
          <cell r="J382"/>
          <cell r="K382"/>
          <cell r="L382"/>
          <cell r="M382"/>
          <cell r="N382"/>
          <cell r="O382"/>
          <cell r="P382"/>
          <cell r="Q382"/>
          <cell r="R382"/>
          <cell r="S382"/>
          <cell r="T382"/>
          <cell r="U382"/>
          <cell r="V382"/>
          <cell r="W382"/>
          <cell r="X382"/>
          <cell r="Y382" t="str">
            <v xml:space="preserve"> </v>
          </cell>
        </row>
        <row r="383">
          <cell r="C383"/>
          <cell r="D383"/>
          <cell r="E383"/>
          <cell r="F383"/>
          <cell r="G383"/>
          <cell r="H383"/>
          <cell r="I383"/>
          <cell r="J383"/>
          <cell r="K383"/>
          <cell r="L383"/>
          <cell r="M383"/>
          <cell r="N383"/>
          <cell r="O383"/>
          <cell r="P383"/>
          <cell r="Q383"/>
          <cell r="R383"/>
          <cell r="S383"/>
          <cell r="T383"/>
          <cell r="U383"/>
          <cell r="V383"/>
          <cell r="W383"/>
          <cell r="X383"/>
          <cell r="Y383" t="str">
            <v xml:space="preserve"> </v>
          </cell>
        </row>
        <row r="384">
          <cell r="C384"/>
          <cell r="D384"/>
          <cell r="E384"/>
          <cell r="F384"/>
          <cell r="G384"/>
          <cell r="H384"/>
          <cell r="I384"/>
          <cell r="J384"/>
          <cell r="K384"/>
          <cell r="L384"/>
          <cell r="M384"/>
          <cell r="N384"/>
          <cell r="O384"/>
          <cell r="P384"/>
          <cell r="Q384"/>
          <cell r="R384"/>
          <cell r="S384"/>
          <cell r="T384"/>
          <cell r="U384"/>
          <cell r="V384"/>
          <cell r="W384"/>
          <cell r="X384"/>
          <cell r="Y384" t="str">
            <v xml:space="preserve"> </v>
          </cell>
        </row>
        <row r="385">
          <cell r="C385"/>
          <cell r="D385"/>
          <cell r="E385"/>
          <cell r="F385"/>
          <cell r="G385"/>
          <cell r="H385"/>
          <cell r="I385"/>
          <cell r="J385"/>
          <cell r="K385"/>
          <cell r="L385"/>
          <cell r="M385"/>
          <cell r="N385"/>
          <cell r="O385"/>
          <cell r="P385"/>
          <cell r="Q385"/>
          <cell r="R385"/>
          <cell r="S385"/>
          <cell r="T385"/>
          <cell r="U385"/>
          <cell r="V385"/>
          <cell r="W385"/>
          <cell r="X385"/>
          <cell r="Y385" t="str">
            <v xml:space="preserve"> </v>
          </cell>
        </row>
        <row r="386">
          <cell r="C386"/>
          <cell r="D386"/>
          <cell r="E386"/>
          <cell r="F386"/>
          <cell r="G386"/>
          <cell r="H386"/>
          <cell r="I386"/>
          <cell r="J386"/>
          <cell r="K386"/>
          <cell r="L386"/>
          <cell r="M386"/>
          <cell r="N386"/>
          <cell r="O386"/>
          <cell r="P386"/>
          <cell r="Q386"/>
          <cell r="R386"/>
          <cell r="S386"/>
          <cell r="T386"/>
          <cell r="U386"/>
          <cell r="V386"/>
          <cell r="W386"/>
          <cell r="X386"/>
          <cell r="Y386" t="str">
            <v xml:space="preserve"> </v>
          </cell>
        </row>
        <row r="387">
          <cell r="C387"/>
          <cell r="D387"/>
          <cell r="E387"/>
          <cell r="F387"/>
          <cell r="G387"/>
          <cell r="H387"/>
          <cell r="I387"/>
          <cell r="J387"/>
          <cell r="K387"/>
          <cell r="L387"/>
          <cell r="M387"/>
          <cell r="N387"/>
          <cell r="O387"/>
          <cell r="P387"/>
          <cell r="Q387"/>
          <cell r="R387"/>
          <cell r="S387"/>
          <cell r="T387"/>
          <cell r="U387"/>
          <cell r="V387"/>
          <cell r="W387"/>
          <cell r="X387"/>
          <cell r="Y387" t="str">
            <v xml:space="preserve"> </v>
          </cell>
        </row>
        <row r="388">
          <cell r="C388"/>
          <cell r="D388"/>
          <cell r="E388"/>
          <cell r="F388"/>
          <cell r="G388"/>
          <cell r="H388"/>
          <cell r="I388"/>
          <cell r="J388"/>
          <cell r="K388"/>
          <cell r="L388"/>
          <cell r="M388"/>
          <cell r="N388"/>
          <cell r="O388"/>
          <cell r="P388"/>
          <cell r="Q388"/>
          <cell r="R388"/>
          <cell r="S388"/>
          <cell r="T388"/>
          <cell r="U388"/>
          <cell r="V388"/>
          <cell r="W388"/>
          <cell r="X388"/>
          <cell r="Y388" t="str">
            <v xml:space="preserve"> </v>
          </cell>
        </row>
        <row r="389">
          <cell r="C389"/>
          <cell r="D389"/>
          <cell r="E389"/>
          <cell r="F389"/>
          <cell r="G389"/>
          <cell r="H389"/>
          <cell r="I389"/>
          <cell r="J389"/>
          <cell r="K389"/>
          <cell r="L389"/>
          <cell r="M389"/>
          <cell r="N389"/>
          <cell r="O389"/>
          <cell r="P389"/>
          <cell r="Q389"/>
          <cell r="R389"/>
          <cell r="S389"/>
          <cell r="T389"/>
          <cell r="U389"/>
          <cell r="V389"/>
          <cell r="W389"/>
          <cell r="X389"/>
          <cell r="Y389" t="str">
            <v xml:space="preserve"> </v>
          </cell>
        </row>
        <row r="390">
          <cell r="C390"/>
          <cell r="D390"/>
          <cell r="E390"/>
          <cell r="F390"/>
          <cell r="G390"/>
          <cell r="H390"/>
          <cell r="I390"/>
          <cell r="J390"/>
          <cell r="K390"/>
          <cell r="L390"/>
          <cell r="M390"/>
          <cell r="N390"/>
          <cell r="O390"/>
          <cell r="P390"/>
          <cell r="Q390"/>
          <cell r="R390"/>
          <cell r="S390"/>
          <cell r="T390"/>
          <cell r="U390"/>
          <cell r="V390"/>
          <cell r="W390"/>
          <cell r="X390"/>
          <cell r="Y390" t="str">
            <v xml:space="preserve"> </v>
          </cell>
        </row>
        <row r="391">
          <cell r="C391"/>
          <cell r="D391"/>
          <cell r="E391"/>
          <cell r="F391"/>
          <cell r="G391"/>
          <cell r="H391"/>
          <cell r="I391"/>
          <cell r="J391"/>
          <cell r="K391"/>
          <cell r="L391"/>
          <cell r="M391"/>
          <cell r="N391"/>
          <cell r="O391"/>
          <cell r="P391"/>
          <cell r="Q391"/>
          <cell r="R391"/>
          <cell r="S391"/>
          <cell r="T391"/>
          <cell r="U391"/>
          <cell r="V391"/>
          <cell r="W391"/>
          <cell r="X391"/>
          <cell r="Y391" t="str">
            <v xml:space="preserve"> </v>
          </cell>
        </row>
        <row r="392">
          <cell r="C392"/>
          <cell r="D392"/>
          <cell r="E392"/>
          <cell r="F392"/>
          <cell r="G392"/>
          <cell r="H392"/>
          <cell r="I392"/>
          <cell r="J392"/>
          <cell r="K392"/>
          <cell r="L392"/>
          <cell r="M392"/>
          <cell r="N392"/>
          <cell r="O392"/>
          <cell r="P392"/>
          <cell r="Q392"/>
          <cell r="R392"/>
          <cell r="S392"/>
          <cell r="T392"/>
          <cell r="U392"/>
          <cell r="V392"/>
          <cell r="W392"/>
          <cell r="X392"/>
          <cell r="Y392" t="str">
            <v xml:space="preserve"> </v>
          </cell>
        </row>
        <row r="393">
          <cell r="C393"/>
          <cell r="D393"/>
          <cell r="E393"/>
          <cell r="F393"/>
          <cell r="G393"/>
          <cell r="H393"/>
          <cell r="I393"/>
          <cell r="J393"/>
          <cell r="K393"/>
          <cell r="L393"/>
          <cell r="M393"/>
          <cell r="N393"/>
          <cell r="O393"/>
          <cell r="P393"/>
          <cell r="Q393"/>
          <cell r="R393"/>
          <cell r="S393"/>
          <cell r="T393"/>
          <cell r="U393"/>
          <cell r="V393"/>
          <cell r="W393"/>
          <cell r="X393"/>
          <cell r="Y393" t="str">
            <v xml:space="preserve"> </v>
          </cell>
        </row>
        <row r="394">
          <cell r="C394"/>
          <cell r="D394"/>
          <cell r="E394"/>
          <cell r="F394"/>
          <cell r="G394"/>
          <cell r="H394"/>
          <cell r="I394"/>
          <cell r="J394"/>
          <cell r="K394"/>
          <cell r="L394"/>
          <cell r="M394"/>
          <cell r="N394"/>
          <cell r="O394"/>
          <cell r="P394"/>
          <cell r="Q394"/>
          <cell r="R394"/>
          <cell r="S394"/>
          <cell r="T394"/>
          <cell r="U394"/>
          <cell r="V394"/>
          <cell r="W394"/>
          <cell r="X394"/>
          <cell r="Y394" t="str">
            <v xml:space="preserve"> </v>
          </cell>
        </row>
        <row r="395">
          <cell r="C395"/>
          <cell r="D395"/>
          <cell r="E395"/>
          <cell r="F395"/>
          <cell r="G395"/>
          <cell r="H395"/>
          <cell r="I395"/>
          <cell r="J395"/>
          <cell r="K395"/>
          <cell r="L395"/>
          <cell r="M395"/>
          <cell r="N395"/>
          <cell r="O395"/>
          <cell r="P395"/>
          <cell r="Q395"/>
          <cell r="R395"/>
          <cell r="S395"/>
          <cell r="T395"/>
          <cell r="U395"/>
          <cell r="V395"/>
          <cell r="W395"/>
          <cell r="X395"/>
          <cell r="Y395" t="str">
            <v xml:space="preserve"> </v>
          </cell>
        </row>
        <row r="396">
          <cell r="C396"/>
          <cell r="D396"/>
          <cell r="E396"/>
          <cell r="F396"/>
          <cell r="G396"/>
          <cell r="H396"/>
          <cell r="I396"/>
          <cell r="J396"/>
          <cell r="K396"/>
          <cell r="L396"/>
          <cell r="M396"/>
          <cell r="N396"/>
          <cell r="O396"/>
          <cell r="P396"/>
          <cell r="Q396"/>
          <cell r="R396"/>
          <cell r="S396"/>
          <cell r="T396"/>
          <cell r="U396"/>
          <cell r="V396"/>
          <cell r="W396"/>
          <cell r="X396"/>
          <cell r="Y396" t="str">
            <v xml:space="preserve"> </v>
          </cell>
        </row>
        <row r="397">
          <cell r="C397"/>
          <cell r="D397"/>
          <cell r="E397"/>
          <cell r="F397"/>
          <cell r="G397"/>
          <cell r="H397"/>
          <cell r="I397"/>
          <cell r="J397"/>
          <cell r="K397"/>
          <cell r="L397"/>
          <cell r="M397"/>
          <cell r="N397"/>
          <cell r="O397"/>
          <cell r="P397"/>
          <cell r="Q397"/>
          <cell r="R397"/>
          <cell r="S397"/>
          <cell r="T397"/>
          <cell r="U397"/>
          <cell r="V397"/>
          <cell r="W397"/>
          <cell r="X397"/>
          <cell r="Y397" t="str">
            <v xml:space="preserve"> </v>
          </cell>
        </row>
        <row r="398">
          <cell r="C398"/>
          <cell r="D398"/>
          <cell r="E398"/>
          <cell r="F398"/>
          <cell r="G398"/>
          <cell r="H398"/>
          <cell r="I398"/>
          <cell r="J398"/>
          <cell r="K398"/>
          <cell r="L398"/>
          <cell r="M398"/>
          <cell r="N398"/>
          <cell r="O398"/>
          <cell r="P398"/>
          <cell r="Q398"/>
          <cell r="R398"/>
          <cell r="S398"/>
          <cell r="T398"/>
          <cell r="U398"/>
          <cell r="V398"/>
          <cell r="W398"/>
          <cell r="X398"/>
          <cell r="Y398" t="str">
            <v xml:space="preserve"> </v>
          </cell>
        </row>
        <row r="399">
          <cell r="C399"/>
          <cell r="D399"/>
          <cell r="E399"/>
          <cell r="F399"/>
          <cell r="G399"/>
          <cell r="H399"/>
          <cell r="I399"/>
          <cell r="J399"/>
          <cell r="K399"/>
          <cell r="L399"/>
          <cell r="M399"/>
          <cell r="N399"/>
          <cell r="O399"/>
          <cell r="P399"/>
          <cell r="Q399"/>
          <cell r="R399"/>
          <cell r="S399"/>
          <cell r="T399"/>
          <cell r="U399"/>
          <cell r="V399"/>
          <cell r="W399"/>
          <cell r="X399"/>
          <cell r="Y399" t="str">
            <v xml:space="preserve"> </v>
          </cell>
        </row>
        <row r="400">
          <cell r="C400"/>
          <cell r="D400"/>
          <cell r="E400"/>
          <cell r="F400"/>
          <cell r="G400"/>
          <cell r="H400"/>
          <cell r="I400"/>
          <cell r="J400"/>
          <cell r="K400"/>
          <cell r="L400"/>
          <cell r="M400"/>
          <cell r="N400"/>
          <cell r="O400"/>
          <cell r="P400"/>
          <cell r="Q400"/>
          <cell r="R400"/>
          <cell r="S400"/>
          <cell r="T400"/>
          <cell r="U400"/>
          <cell r="V400"/>
          <cell r="W400"/>
          <cell r="X400"/>
          <cell r="Y400" t="str">
            <v xml:space="preserve"> </v>
          </cell>
        </row>
        <row r="401">
          <cell r="C401"/>
          <cell r="D401"/>
          <cell r="E401"/>
          <cell r="F401"/>
          <cell r="G401"/>
          <cell r="H401"/>
          <cell r="I401"/>
          <cell r="J401"/>
          <cell r="K401"/>
          <cell r="L401"/>
          <cell r="M401"/>
          <cell r="N401"/>
          <cell r="O401"/>
          <cell r="P401"/>
          <cell r="Q401"/>
          <cell r="R401"/>
          <cell r="S401"/>
          <cell r="T401"/>
          <cell r="U401"/>
          <cell r="V401"/>
          <cell r="W401"/>
          <cell r="X401"/>
          <cell r="Y401" t="str">
            <v xml:space="preserve"> </v>
          </cell>
        </row>
        <row r="402">
          <cell r="C402"/>
          <cell r="D402"/>
          <cell r="E402"/>
          <cell r="F402"/>
          <cell r="G402"/>
          <cell r="H402"/>
          <cell r="I402"/>
          <cell r="J402"/>
          <cell r="K402"/>
          <cell r="L402"/>
          <cell r="M402"/>
          <cell r="N402"/>
          <cell r="O402"/>
          <cell r="P402"/>
          <cell r="Q402"/>
          <cell r="R402"/>
          <cell r="S402"/>
          <cell r="T402"/>
          <cell r="U402"/>
          <cell r="V402"/>
          <cell r="W402"/>
          <cell r="X402"/>
          <cell r="Y402" t="str">
            <v xml:space="preserve"> </v>
          </cell>
        </row>
        <row r="403">
          <cell r="C403"/>
          <cell r="D403"/>
          <cell r="E403"/>
          <cell r="F403"/>
          <cell r="G403"/>
          <cell r="H403"/>
          <cell r="I403"/>
          <cell r="J403"/>
          <cell r="K403"/>
          <cell r="L403"/>
          <cell r="M403"/>
          <cell r="N403"/>
          <cell r="O403"/>
          <cell r="P403"/>
          <cell r="Q403"/>
          <cell r="R403"/>
          <cell r="S403"/>
          <cell r="T403"/>
          <cell r="U403"/>
          <cell r="V403"/>
          <cell r="W403"/>
          <cell r="X403"/>
          <cell r="Y403" t="str">
            <v xml:space="preserve"> </v>
          </cell>
        </row>
        <row r="404">
          <cell r="C404"/>
          <cell r="D404"/>
          <cell r="E404"/>
          <cell r="F404"/>
          <cell r="G404"/>
          <cell r="H404"/>
          <cell r="I404"/>
          <cell r="J404"/>
          <cell r="K404"/>
          <cell r="L404"/>
          <cell r="M404"/>
          <cell r="N404"/>
          <cell r="O404"/>
          <cell r="P404"/>
          <cell r="Q404"/>
          <cell r="R404"/>
          <cell r="S404"/>
          <cell r="T404"/>
          <cell r="U404"/>
          <cell r="V404"/>
          <cell r="W404"/>
          <cell r="X404"/>
          <cell r="Y404" t="str">
            <v xml:space="preserve"> </v>
          </cell>
        </row>
        <row r="405">
          <cell r="C405"/>
          <cell r="D405"/>
          <cell r="E405"/>
          <cell r="F405"/>
          <cell r="G405"/>
          <cell r="H405"/>
          <cell r="I405"/>
          <cell r="J405"/>
          <cell r="K405"/>
          <cell r="L405"/>
          <cell r="M405"/>
          <cell r="N405"/>
          <cell r="O405"/>
          <cell r="P405"/>
          <cell r="Q405"/>
          <cell r="R405"/>
          <cell r="S405"/>
          <cell r="T405"/>
          <cell r="U405"/>
          <cell r="V405"/>
          <cell r="W405"/>
          <cell r="X405"/>
          <cell r="Y405" t="str">
            <v xml:space="preserve"> </v>
          </cell>
        </row>
        <row r="406">
          <cell r="C406"/>
          <cell r="D406"/>
          <cell r="E406"/>
          <cell r="F406"/>
          <cell r="G406"/>
          <cell r="H406"/>
          <cell r="I406"/>
          <cell r="J406"/>
          <cell r="K406"/>
          <cell r="L406"/>
          <cell r="M406"/>
          <cell r="N406"/>
          <cell r="O406"/>
          <cell r="P406"/>
          <cell r="Q406"/>
          <cell r="R406"/>
          <cell r="S406"/>
          <cell r="T406"/>
          <cell r="U406"/>
          <cell r="V406"/>
          <cell r="W406"/>
          <cell r="X406"/>
          <cell r="Y406" t="str">
            <v xml:space="preserve"> </v>
          </cell>
        </row>
        <row r="407">
          <cell r="C407"/>
          <cell r="D407"/>
          <cell r="E407"/>
          <cell r="F407"/>
          <cell r="G407"/>
          <cell r="H407"/>
          <cell r="I407"/>
          <cell r="J407"/>
          <cell r="K407"/>
          <cell r="L407"/>
          <cell r="M407"/>
          <cell r="N407"/>
          <cell r="O407"/>
          <cell r="P407"/>
          <cell r="Q407"/>
          <cell r="R407"/>
          <cell r="S407"/>
          <cell r="T407"/>
          <cell r="U407"/>
          <cell r="V407"/>
          <cell r="W407"/>
          <cell r="X407"/>
          <cell r="Y407" t="str">
            <v xml:space="preserve"> </v>
          </cell>
        </row>
        <row r="408">
          <cell r="C408"/>
          <cell r="D408"/>
          <cell r="E408"/>
          <cell r="F408"/>
          <cell r="G408"/>
          <cell r="H408"/>
          <cell r="I408"/>
          <cell r="J408"/>
          <cell r="K408"/>
          <cell r="L408"/>
          <cell r="M408"/>
          <cell r="N408"/>
          <cell r="O408"/>
          <cell r="P408"/>
          <cell r="Q408"/>
          <cell r="R408"/>
          <cell r="S408"/>
          <cell r="T408"/>
          <cell r="U408"/>
          <cell r="V408"/>
          <cell r="W408"/>
          <cell r="X408"/>
          <cell r="Y408" t="str">
            <v xml:space="preserve"> </v>
          </cell>
        </row>
        <row r="409">
          <cell r="C409"/>
          <cell r="D409"/>
          <cell r="E409"/>
          <cell r="F409"/>
          <cell r="G409"/>
          <cell r="H409"/>
          <cell r="I409"/>
          <cell r="J409"/>
          <cell r="K409"/>
          <cell r="L409"/>
          <cell r="M409"/>
          <cell r="N409"/>
          <cell r="O409"/>
          <cell r="P409"/>
          <cell r="Q409"/>
          <cell r="R409"/>
          <cell r="S409"/>
          <cell r="T409"/>
          <cell r="U409"/>
          <cell r="V409"/>
          <cell r="W409"/>
          <cell r="X409"/>
          <cell r="Y409" t="str">
            <v xml:space="preserve"> </v>
          </cell>
        </row>
        <row r="410">
          <cell r="C410"/>
          <cell r="D410"/>
          <cell r="E410"/>
          <cell r="F410"/>
          <cell r="G410"/>
          <cell r="H410"/>
          <cell r="I410"/>
          <cell r="J410"/>
          <cell r="K410"/>
          <cell r="L410"/>
          <cell r="M410"/>
          <cell r="N410"/>
          <cell r="O410"/>
          <cell r="P410"/>
          <cell r="Q410"/>
          <cell r="R410"/>
          <cell r="S410"/>
          <cell r="T410"/>
          <cell r="U410"/>
          <cell r="V410"/>
          <cell r="W410"/>
          <cell r="X410"/>
          <cell r="Y410" t="str">
            <v xml:space="preserve"> </v>
          </cell>
        </row>
        <row r="411">
          <cell r="C411"/>
          <cell r="D411"/>
          <cell r="E411"/>
          <cell r="F411"/>
          <cell r="G411"/>
          <cell r="H411"/>
          <cell r="I411"/>
          <cell r="J411"/>
          <cell r="K411"/>
          <cell r="L411"/>
          <cell r="M411"/>
          <cell r="N411"/>
          <cell r="O411"/>
          <cell r="P411"/>
          <cell r="Q411"/>
          <cell r="R411"/>
          <cell r="S411"/>
          <cell r="T411"/>
          <cell r="U411"/>
          <cell r="V411"/>
          <cell r="W411"/>
          <cell r="X411"/>
          <cell r="Y411" t="str">
            <v xml:space="preserve"> </v>
          </cell>
        </row>
        <row r="412">
          <cell r="C412"/>
          <cell r="D412"/>
          <cell r="E412"/>
          <cell r="F412"/>
          <cell r="G412"/>
          <cell r="H412"/>
          <cell r="I412"/>
          <cell r="J412"/>
          <cell r="K412"/>
          <cell r="L412"/>
          <cell r="M412"/>
          <cell r="N412"/>
          <cell r="O412"/>
          <cell r="P412"/>
          <cell r="Q412"/>
          <cell r="R412"/>
          <cell r="S412"/>
          <cell r="T412"/>
          <cell r="U412"/>
          <cell r="V412"/>
          <cell r="W412"/>
          <cell r="X412"/>
          <cell r="Y412" t="str">
            <v xml:space="preserve"> </v>
          </cell>
        </row>
        <row r="413">
          <cell r="C413"/>
          <cell r="D413"/>
          <cell r="E413"/>
          <cell r="F413"/>
          <cell r="G413"/>
          <cell r="H413"/>
          <cell r="I413"/>
          <cell r="J413"/>
          <cell r="K413"/>
          <cell r="L413"/>
          <cell r="M413"/>
          <cell r="N413"/>
          <cell r="O413"/>
          <cell r="P413"/>
          <cell r="Q413"/>
          <cell r="R413"/>
          <cell r="S413"/>
          <cell r="T413"/>
          <cell r="U413"/>
          <cell r="V413"/>
          <cell r="W413"/>
          <cell r="X413"/>
          <cell r="Y413" t="str">
            <v xml:space="preserve"> </v>
          </cell>
        </row>
        <row r="414">
          <cell r="C414"/>
          <cell r="D414"/>
          <cell r="E414"/>
          <cell r="F414"/>
          <cell r="G414"/>
          <cell r="H414"/>
          <cell r="I414"/>
          <cell r="J414"/>
          <cell r="K414"/>
          <cell r="L414"/>
          <cell r="M414"/>
          <cell r="N414"/>
          <cell r="O414"/>
          <cell r="P414"/>
          <cell r="Q414"/>
          <cell r="R414"/>
          <cell r="S414"/>
          <cell r="T414"/>
          <cell r="U414"/>
          <cell r="V414"/>
          <cell r="W414"/>
          <cell r="X414"/>
          <cell r="Y414" t="str">
            <v xml:space="preserve"> </v>
          </cell>
        </row>
        <row r="415">
          <cell r="C415"/>
          <cell r="D415"/>
          <cell r="E415"/>
          <cell r="F415"/>
          <cell r="G415"/>
          <cell r="H415"/>
          <cell r="I415"/>
          <cell r="J415"/>
          <cell r="K415"/>
          <cell r="L415"/>
          <cell r="M415"/>
          <cell r="N415"/>
          <cell r="O415"/>
          <cell r="P415"/>
          <cell r="Q415"/>
          <cell r="R415"/>
          <cell r="S415"/>
          <cell r="T415"/>
          <cell r="U415"/>
          <cell r="V415"/>
          <cell r="W415"/>
          <cell r="X415"/>
          <cell r="Y415" t="str">
            <v xml:space="preserve"> </v>
          </cell>
        </row>
        <row r="416">
          <cell r="C416"/>
          <cell r="D416"/>
          <cell r="E416"/>
          <cell r="F416"/>
          <cell r="G416"/>
          <cell r="H416"/>
          <cell r="I416"/>
          <cell r="J416"/>
          <cell r="K416"/>
          <cell r="L416"/>
          <cell r="M416"/>
          <cell r="N416"/>
          <cell r="O416"/>
          <cell r="P416"/>
          <cell r="Q416"/>
          <cell r="R416"/>
          <cell r="S416"/>
          <cell r="T416"/>
          <cell r="U416"/>
          <cell r="V416"/>
          <cell r="W416"/>
          <cell r="X416"/>
          <cell r="Y416" t="str">
            <v xml:space="preserve"> </v>
          </cell>
        </row>
        <row r="417">
          <cell r="C417"/>
          <cell r="D417"/>
          <cell r="E417"/>
          <cell r="F417"/>
          <cell r="G417"/>
          <cell r="H417"/>
          <cell r="I417"/>
          <cell r="J417"/>
          <cell r="K417"/>
          <cell r="L417"/>
          <cell r="M417"/>
          <cell r="N417"/>
          <cell r="O417"/>
          <cell r="P417"/>
          <cell r="Q417"/>
          <cell r="R417"/>
          <cell r="S417"/>
          <cell r="T417"/>
          <cell r="U417"/>
          <cell r="V417"/>
          <cell r="W417"/>
          <cell r="X417"/>
          <cell r="Y417" t="str">
            <v xml:space="preserve"> </v>
          </cell>
        </row>
        <row r="418">
          <cell r="C418"/>
          <cell r="D418"/>
          <cell r="E418"/>
          <cell r="F418"/>
          <cell r="G418"/>
          <cell r="H418"/>
          <cell r="I418"/>
          <cell r="J418"/>
          <cell r="K418"/>
          <cell r="L418"/>
          <cell r="M418"/>
          <cell r="N418"/>
          <cell r="O418"/>
          <cell r="P418"/>
          <cell r="Q418"/>
          <cell r="R418"/>
          <cell r="S418"/>
          <cell r="T418"/>
          <cell r="U418"/>
          <cell r="V418"/>
          <cell r="W418"/>
          <cell r="X418"/>
          <cell r="Y418" t="str">
            <v xml:space="preserve"> </v>
          </cell>
        </row>
        <row r="419">
          <cell r="C419"/>
          <cell r="D419"/>
          <cell r="E419"/>
          <cell r="F419"/>
          <cell r="G419"/>
          <cell r="H419"/>
          <cell r="I419"/>
          <cell r="J419"/>
          <cell r="K419"/>
          <cell r="L419"/>
          <cell r="M419"/>
          <cell r="N419"/>
          <cell r="O419"/>
          <cell r="P419"/>
          <cell r="Q419"/>
          <cell r="R419"/>
          <cell r="S419"/>
          <cell r="T419"/>
          <cell r="U419"/>
          <cell r="V419"/>
          <cell r="W419"/>
          <cell r="X419"/>
          <cell r="Y419" t="str">
            <v xml:space="preserve"> </v>
          </cell>
        </row>
        <row r="420">
          <cell r="C420"/>
          <cell r="D420"/>
          <cell r="E420"/>
          <cell r="F420"/>
          <cell r="G420"/>
          <cell r="H420"/>
          <cell r="I420"/>
          <cell r="J420"/>
          <cell r="K420"/>
          <cell r="L420"/>
          <cell r="M420"/>
          <cell r="N420"/>
          <cell r="O420"/>
          <cell r="P420"/>
          <cell r="Q420"/>
          <cell r="R420"/>
          <cell r="S420"/>
          <cell r="T420"/>
          <cell r="U420"/>
          <cell r="V420"/>
          <cell r="W420"/>
          <cell r="X420"/>
          <cell r="Y420" t="str">
            <v xml:space="preserve"> </v>
          </cell>
        </row>
        <row r="421">
          <cell r="C421"/>
          <cell r="D421"/>
          <cell r="E421"/>
          <cell r="F421"/>
          <cell r="G421"/>
          <cell r="H421"/>
          <cell r="I421"/>
          <cell r="J421"/>
          <cell r="K421"/>
          <cell r="L421"/>
          <cell r="M421"/>
          <cell r="N421"/>
          <cell r="O421"/>
          <cell r="P421"/>
          <cell r="Q421"/>
          <cell r="R421"/>
          <cell r="S421"/>
          <cell r="T421"/>
          <cell r="U421"/>
          <cell r="V421"/>
          <cell r="W421"/>
          <cell r="X421"/>
          <cell r="Y421" t="str">
            <v xml:space="preserve"> </v>
          </cell>
        </row>
        <row r="422">
          <cell r="C422"/>
          <cell r="D422"/>
          <cell r="E422"/>
          <cell r="F422"/>
          <cell r="G422"/>
          <cell r="H422"/>
          <cell r="I422"/>
          <cell r="J422"/>
          <cell r="K422"/>
          <cell r="L422"/>
          <cell r="M422"/>
          <cell r="N422"/>
          <cell r="O422"/>
          <cell r="P422"/>
          <cell r="Q422"/>
          <cell r="R422"/>
          <cell r="S422"/>
          <cell r="T422"/>
          <cell r="U422"/>
          <cell r="V422"/>
          <cell r="W422"/>
          <cell r="X422"/>
          <cell r="Y422" t="str">
            <v xml:space="preserve"> </v>
          </cell>
        </row>
        <row r="423">
          <cell r="C423"/>
          <cell r="D423"/>
          <cell r="E423"/>
          <cell r="F423"/>
          <cell r="G423"/>
          <cell r="H423"/>
          <cell r="I423"/>
          <cell r="J423"/>
          <cell r="K423"/>
          <cell r="L423"/>
          <cell r="M423"/>
          <cell r="N423"/>
          <cell r="O423"/>
          <cell r="P423"/>
          <cell r="Q423"/>
          <cell r="R423"/>
          <cell r="S423"/>
          <cell r="T423"/>
          <cell r="U423"/>
          <cell r="V423"/>
          <cell r="W423"/>
          <cell r="X423"/>
          <cell r="Y423" t="str">
            <v xml:space="preserve"> </v>
          </cell>
        </row>
        <row r="424">
          <cell r="C424"/>
          <cell r="D424"/>
          <cell r="E424"/>
          <cell r="F424"/>
          <cell r="G424"/>
          <cell r="H424"/>
          <cell r="I424"/>
          <cell r="J424"/>
          <cell r="K424"/>
          <cell r="L424"/>
          <cell r="M424"/>
          <cell r="N424"/>
          <cell r="O424"/>
          <cell r="P424"/>
          <cell r="Q424"/>
          <cell r="R424"/>
          <cell r="S424"/>
          <cell r="T424"/>
          <cell r="U424"/>
          <cell r="V424"/>
          <cell r="W424"/>
          <cell r="X424"/>
          <cell r="Y424" t="str">
            <v xml:space="preserve"> </v>
          </cell>
        </row>
        <row r="425">
          <cell r="C425"/>
          <cell r="D425"/>
          <cell r="E425"/>
          <cell r="F425"/>
          <cell r="G425"/>
          <cell r="H425"/>
          <cell r="I425"/>
          <cell r="J425"/>
          <cell r="K425"/>
          <cell r="L425"/>
          <cell r="M425"/>
          <cell r="N425"/>
          <cell r="O425"/>
          <cell r="P425"/>
          <cell r="Q425"/>
          <cell r="R425"/>
          <cell r="S425"/>
          <cell r="T425"/>
          <cell r="U425"/>
          <cell r="V425"/>
          <cell r="W425"/>
          <cell r="X425"/>
          <cell r="Y425" t="str">
            <v xml:space="preserve"> </v>
          </cell>
        </row>
        <row r="426">
          <cell r="C426"/>
          <cell r="D426"/>
          <cell r="E426"/>
          <cell r="F426"/>
          <cell r="G426"/>
          <cell r="H426"/>
          <cell r="I426"/>
          <cell r="J426"/>
          <cell r="K426"/>
          <cell r="L426"/>
          <cell r="M426"/>
          <cell r="N426"/>
          <cell r="O426"/>
          <cell r="P426"/>
          <cell r="Q426"/>
          <cell r="R426"/>
          <cell r="S426"/>
          <cell r="T426"/>
          <cell r="U426"/>
          <cell r="V426"/>
          <cell r="W426"/>
          <cell r="X426"/>
          <cell r="Y426" t="str">
            <v xml:space="preserve"> </v>
          </cell>
        </row>
        <row r="427">
          <cell r="C427"/>
          <cell r="D427"/>
          <cell r="E427"/>
          <cell r="F427"/>
          <cell r="G427"/>
          <cell r="H427"/>
          <cell r="I427"/>
          <cell r="J427"/>
          <cell r="K427"/>
          <cell r="L427"/>
          <cell r="M427"/>
          <cell r="N427"/>
          <cell r="O427"/>
          <cell r="P427"/>
          <cell r="Q427"/>
          <cell r="R427"/>
          <cell r="S427"/>
          <cell r="T427"/>
          <cell r="U427"/>
          <cell r="V427"/>
          <cell r="W427"/>
          <cell r="X427"/>
          <cell r="Y427" t="str">
            <v xml:space="preserve"> </v>
          </cell>
        </row>
        <row r="428">
          <cell r="C428"/>
          <cell r="D428"/>
          <cell r="E428"/>
          <cell r="F428"/>
          <cell r="G428"/>
          <cell r="H428"/>
          <cell r="I428"/>
          <cell r="J428"/>
          <cell r="K428"/>
          <cell r="L428"/>
          <cell r="M428"/>
          <cell r="N428"/>
          <cell r="O428"/>
          <cell r="P428"/>
          <cell r="Q428"/>
          <cell r="R428"/>
          <cell r="S428"/>
          <cell r="T428"/>
          <cell r="U428"/>
          <cell r="V428"/>
          <cell r="W428"/>
          <cell r="X428"/>
          <cell r="Y428" t="str">
            <v xml:space="preserve"> </v>
          </cell>
        </row>
        <row r="429">
          <cell r="C429"/>
          <cell r="D429"/>
          <cell r="E429"/>
          <cell r="F429"/>
          <cell r="G429"/>
          <cell r="H429"/>
          <cell r="I429"/>
          <cell r="J429"/>
          <cell r="K429"/>
          <cell r="L429"/>
          <cell r="M429"/>
          <cell r="N429"/>
          <cell r="O429"/>
          <cell r="P429"/>
          <cell r="Q429"/>
          <cell r="R429"/>
          <cell r="S429"/>
          <cell r="T429"/>
          <cell r="U429"/>
          <cell r="V429"/>
          <cell r="W429"/>
          <cell r="X429"/>
          <cell r="Y429" t="str">
            <v xml:space="preserve"> </v>
          </cell>
        </row>
        <row r="430">
          <cell r="C430"/>
          <cell r="D430"/>
          <cell r="E430"/>
          <cell r="F430"/>
          <cell r="G430"/>
          <cell r="H430"/>
          <cell r="I430"/>
          <cell r="J430"/>
          <cell r="K430"/>
          <cell r="L430"/>
          <cell r="M430"/>
          <cell r="N430"/>
          <cell r="O430"/>
          <cell r="P430"/>
          <cell r="Q430"/>
          <cell r="R430"/>
          <cell r="S430"/>
          <cell r="T430"/>
          <cell r="U430"/>
          <cell r="V430"/>
          <cell r="W430"/>
          <cell r="X430"/>
          <cell r="Y430" t="str">
            <v xml:space="preserve"> </v>
          </cell>
        </row>
        <row r="431">
          <cell r="C431"/>
          <cell r="D431"/>
          <cell r="E431"/>
          <cell r="F431"/>
          <cell r="G431"/>
          <cell r="H431"/>
          <cell r="I431"/>
          <cell r="J431"/>
          <cell r="K431"/>
          <cell r="L431"/>
          <cell r="M431"/>
          <cell r="N431"/>
          <cell r="O431"/>
          <cell r="P431"/>
          <cell r="Q431"/>
          <cell r="R431"/>
          <cell r="S431"/>
          <cell r="T431"/>
          <cell r="U431"/>
          <cell r="V431"/>
          <cell r="W431"/>
          <cell r="X431"/>
          <cell r="Y431" t="str">
            <v xml:space="preserve"> </v>
          </cell>
        </row>
        <row r="432">
          <cell r="C432"/>
          <cell r="D432"/>
          <cell r="E432"/>
          <cell r="F432"/>
          <cell r="G432"/>
          <cell r="H432"/>
          <cell r="I432"/>
          <cell r="J432"/>
          <cell r="K432"/>
          <cell r="L432"/>
          <cell r="M432"/>
          <cell r="N432"/>
          <cell r="O432"/>
          <cell r="P432"/>
          <cell r="Q432"/>
          <cell r="R432"/>
          <cell r="S432"/>
          <cell r="T432"/>
          <cell r="U432"/>
          <cell r="V432"/>
          <cell r="W432"/>
          <cell r="X432"/>
          <cell r="Y432" t="str">
            <v xml:space="preserve"> </v>
          </cell>
        </row>
        <row r="433">
          <cell r="C433"/>
          <cell r="D433"/>
          <cell r="E433"/>
          <cell r="F433"/>
          <cell r="G433"/>
          <cell r="H433"/>
          <cell r="I433"/>
          <cell r="J433"/>
          <cell r="K433"/>
          <cell r="L433"/>
          <cell r="M433"/>
          <cell r="N433"/>
          <cell r="O433"/>
          <cell r="P433"/>
          <cell r="Q433"/>
          <cell r="R433"/>
          <cell r="S433"/>
          <cell r="T433"/>
          <cell r="U433"/>
          <cell r="V433"/>
          <cell r="W433"/>
          <cell r="X433"/>
          <cell r="Y433" t="str">
            <v xml:space="preserve"> </v>
          </cell>
        </row>
        <row r="434">
          <cell r="C434"/>
          <cell r="D434"/>
          <cell r="E434"/>
          <cell r="F434"/>
          <cell r="G434"/>
          <cell r="H434"/>
          <cell r="I434"/>
          <cell r="J434"/>
          <cell r="K434"/>
          <cell r="L434"/>
          <cell r="M434"/>
          <cell r="N434"/>
          <cell r="O434"/>
          <cell r="P434"/>
          <cell r="Q434"/>
          <cell r="R434"/>
          <cell r="S434"/>
          <cell r="T434"/>
          <cell r="U434"/>
          <cell r="V434"/>
          <cell r="W434"/>
          <cell r="X434"/>
          <cell r="Y434" t="str">
            <v xml:space="preserve"> </v>
          </cell>
        </row>
        <row r="435">
          <cell r="C435"/>
          <cell r="D435"/>
          <cell r="E435"/>
          <cell r="F435"/>
          <cell r="G435"/>
          <cell r="H435"/>
          <cell r="I435"/>
          <cell r="J435"/>
          <cell r="K435"/>
          <cell r="L435"/>
          <cell r="M435"/>
          <cell r="N435"/>
          <cell r="O435"/>
          <cell r="P435"/>
          <cell r="Q435"/>
          <cell r="R435"/>
          <cell r="S435"/>
          <cell r="T435"/>
          <cell r="U435"/>
          <cell r="V435"/>
          <cell r="W435"/>
          <cell r="X435"/>
          <cell r="Y435" t="str">
            <v xml:space="preserve"> </v>
          </cell>
        </row>
        <row r="436">
          <cell r="C436"/>
          <cell r="D436"/>
          <cell r="E436"/>
          <cell r="F436"/>
          <cell r="G436"/>
          <cell r="H436"/>
          <cell r="I436"/>
          <cell r="J436"/>
          <cell r="K436"/>
          <cell r="L436"/>
          <cell r="M436"/>
          <cell r="N436"/>
          <cell r="O436"/>
          <cell r="P436"/>
          <cell r="Q436"/>
          <cell r="R436"/>
          <cell r="S436"/>
          <cell r="T436"/>
          <cell r="U436"/>
          <cell r="V436"/>
          <cell r="W436"/>
          <cell r="X436"/>
          <cell r="Y436" t="str">
            <v xml:space="preserve"> </v>
          </cell>
        </row>
        <row r="437">
          <cell r="C437"/>
          <cell r="D437"/>
          <cell r="E437"/>
          <cell r="F437"/>
          <cell r="G437"/>
          <cell r="H437"/>
          <cell r="I437"/>
          <cell r="J437"/>
          <cell r="K437"/>
          <cell r="L437"/>
          <cell r="M437"/>
          <cell r="N437"/>
          <cell r="O437"/>
          <cell r="P437"/>
          <cell r="Q437"/>
          <cell r="R437"/>
          <cell r="S437"/>
          <cell r="T437"/>
          <cell r="U437"/>
          <cell r="V437"/>
          <cell r="W437"/>
          <cell r="X437"/>
          <cell r="Y437" t="str">
            <v xml:space="preserve"> </v>
          </cell>
        </row>
        <row r="438">
          <cell r="C438"/>
          <cell r="D438"/>
          <cell r="E438"/>
          <cell r="F438"/>
          <cell r="G438"/>
          <cell r="H438"/>
          <cell r="I438"/>
          <cell r="J438"/>
          <cell r="K438"/>
          <cell r="L438"/>
          <cell r="M438"/>
          <cell r="N438"/>
          <cell r="O438"/>
          <cell r="P438"/>
          <cell r="Q438"/>
          <cell r="R438"/>
          <cell r="S438"/>
          <cell r="T438"/>
          <cell r="U438"/>
          <cell r="V438"/>
          <cell r="W438"/>
          <cell r="X438"/>
          <cell r="Y438" t="str">
            <v xml:space="preserve"> </v>
          </cell>
        </row>
        <row r="439">
          <cell r="C439"/>
          <cell r="D439"/>
          <cell r="E439"/>
          <cell r="F439"/>
          <cell r="G439"/>
          <cell r="H439"/>
          <cell r="I439"/>
          <cell r="J439"/>
          <cell r="K439"/>
          <cell r="L439"/>
          <cell r="M439"/>
          <cell r="N439"/>
          <cell r="O439"/>
          <cell r="P439"/>
          <cell r="Q439"/>
          <cell r="R439"/>
          <cell r="S439"/>
          <cell r="T439"/>
          <cell r="U439"/>
          <cell r="V439"/>
          <cell r="W439"/>
          <cell r="X439"/>
          <cell r="Y439" t="str">
            <v xml:space="preserve"> </v>
          </cell>
        </row>
        <row r="440">
          <cell r="C440"/>
          <cell r="D440"/>
          <cell r="E440"/>
          <cell r="F440"/>
          <cell r="G440"/>
          <cell r="H440"/>
          <cell r="I440"/>
          <cell r="J440"/>
          <cell r="K440"/>
          <cell r="L440"/>
          <cell r="M440"/>
          <cell r="N440"/>
          <cell r="O440"/>
          <cell r="P440"/>
          <cell r="Q440"/>
          <cell r="R440"/>
          <cell r="S440"/>
          <cell r="T440"/>
          <cell r="U440"/>
          <cell r="V440"/>
          <cell r="W440"/>
          <cell r="X440"/>
          <cell r="Y440" t="str">
            <v xml:space="preserve"> </v>
          </cell>
        </row>
        <row r="441">
          <cell r="C441"/>
          <cell r="D441"/>
          <cell r="E441"/>
          <cell r="F441"/>
          <cell r="G441"/>
          <cell r="H441"/>
          <cell r="I441"/>
          <cell r="J441"/>
          <cell r="K441"/>
          <cell r="L441"/>
          <cell r="M441"/>
          <cell r="N441"/>
          <cell r="O441"/>
          <cell r="P441"/>
          <cell r="Q441"/>
          <cell r="R441"/>
          <cell r="S441"/>
          <cell r="T441"/>
          <cell r="U441"/>
          <cell r="V441"/>
          <cell r="W441"/>
          <cell r="X441"/>
          <cell r="Y441" t="str">
            <v xml:space="preserve"> </v>
          </cell>
        </row>
        <row r="442">
          <cell r="C442"/>
          <cell r="D442"/>
          <cell r="E442"/>
          <cell r="F442"/>
          <cell r="G442"/>
          <cell r="H442"/>
          <cell r="I442"/>
          <cell r="J442"/>
          <cell r="K442"/>
          <cell r="L442"/>
          <cell r="M442"/>
          <cell r="N442"/>
          <cell r="O442"/>
          <cell r="P442"/>
          <cell r="Q442"/>
          <cell r="R442"/>
          <cell r="S442"/>
          <cell r="T442"/>
          <cell r="U442"/>
          <cell r="V442"/>
          <cell r="W442"/>
          <cell r="X442"/>
          <cell r="Y442" t="str">
            <v xml:space="preserve"> </v>
          </cell>
        </row>
        <row r="443">
          <cell r="C443"/>
          <cell r="D443"/>
          <cell r="E443"/>
          <cell r="F443"/>
          <cell r="G443"/>
          <cell r="H443"/>
          <cell r="I443"/>
          <cell r="J443"/>
          <cell r="K443"/>
          <cell r="L443"/>
          <cell r="M443"/>
          <cell r="N443"/>
          <cell r="O443"/>
          <cell r="P443"/>
          <cell r="Q443"/>
          <cell r="R443"/>
          <cell r="S443"/>
          <cell r="T443"/>
          <cell r="U443"/>
          <cell r="V443"/>
          <cell r="W443"/>
          <cell r="X443"/>
          <cell r="Y443" t="str">
            <v xml:space="preserve"> </v>
          </cell>
        </row>
        <row r="444">
          <cell r="C444"/>
          <cell r="D444"/>
          <cell r="E444"/>
          <cell r="F444"/>
          <cell r="G444"/>
          <cell r="H444"/>
          <cell r="I444"/>
          <cell r="J444"/>
          <cell r="K444"/>
          <cell r="L444"/>
          <cell r="M444"/>
          <cell r="N444"/>
          <cell r="O444"/>
          <cell r="P444"/>
          <cell r="Q444"/>
          <cell r="R444"/>
          <cell r="S444"/>
          <cell r="T444"/>
          <cell r="U444"/>
          <cell r="V444"/>
          <cell r="W444"/>
          <cell r="X444"/>
          <cell r="Y444" t="str">
            <v xml:space="preserve"> </v>
          </cell>
        </row>
        <row r="445">
          <cell r="C445"/>
          <cell r="D445"/>
          <cell r="E445"/>
          <cell r="F445"/>
          <cell r="G445"/>
          <cell r="H445"/>
          <cell r="I445"/>
          <cell r="J445"/>
          <cell r="K445"/>
          <cell r="L445"/>
          <cell r="M445"/>
          <cell r="N445"/>
          <cell r="O445"/>
          <cell r="P445"/>
          <cell r="Q445"/>
          <cell r="R445"/>
          <cell r="S445"/>
          <cell r="T445"/>
          <cell r="U445"/>
          <cell r="V445"/>
          <cell r="W445"/>
          <cell r="X445"/>
          <cell r="Y445" t="str">
            <v xml:space="preserve"> </v>
          </cell>
        </row>
        <row r="446">
          <cell r="C446"/>
          <cell r="D446"/>
          <cell r="E446"/>
          <cell r="F446"/>
          <cell r="G446"/>
          <cell r="H446"/>
          <cell r="I446"/>
          <cell r="J446"/>
          <cell r="K446"/>
          <cell r="L446"/>
          <cell r="M446"/>
          <cell r="N446"/>
          <cell r="O446"/>
          <cell r="P446"/>
          <cell r="Q446"/>
          <cell r="R446"/>
          <cell r="S446"/>
          <cell r="T446"/>
          <cell r="U446"/>
          <cell r="V446"/>
          <cell r="W446"/>
          <cell r="X446"/>
          <cell r="Y446" t="str">
            <v xml:space="preserve"> </v>
          </cell>
        </row>
        <row r="447">
          <cell r="C447"/>
          <cell r="D447"/>
          <cell r="E447"/>
          <cell r="F447"/>
          <cell r="G447"/>
          <cell r="H447"/>
          <cell r="I447"/>
          <cell r="J447"/>
          <cell r="K447"/>
          <cell r="L447"/>
          <cell r="M447"/>
          <cell r="N447"/>
          <cell r="O447"/>
          <cell r="P447"/>
          <cell r="Q447"/>
          <cell r="R447"/>
          <cell r="S447"/>
          <cell r="T447"/>
          <cell r="U447"/>
          <cell r="V447"/>
          <cell r="W447"/>
          <cell r="X447"/>
          <cell r="Y447" t="str">
            <v xml:space="preserve"> </v>
          </cell>
        </row>
        <row r="448">
          <cell r="C448"/>
          <cell r="D448"/>
          <cell r="E448"/>
          <cell r="F448"/>
          <cell r="G448"/>
          <cell r="H448"/>
          <cell r="I448"/>
          <cell r="J448"/>
          <cell r="K448"/>
          <cell r="L448"/>
          <cell r="M448"/>
          <cell r="N448"/>
          <cell r="O448"/>
          <cell r="P448"/>
          <cell r="Q448"/>
          <cell r="R448"/>
          <cell r="S448"/>
          <cell r="T448"/>
          <cell r="U448"/>
          <cell r="V448"/>
          <cell r="W448"/>
          <cell r="X448"/>
          <cell r="Y448" t="str">
            <v xml:space="preserve"> </v>
          </cell>
        </row>
        <row r="449">
          <cell r="C449"/>
          <cell r="D449"/>
          <cell r="E449"/>
          <cell r="F449"/>
          <cell r="G449"/>
          <cell r="H449"/>
          <cell r="I449"/>
          <cell r="J449"/>
          <cell r="K449"/>
          <cell r="L449"/>
          <cell r="M449"/>
          <cell r="N449"/>
          <cell r="O449"/>
          <cell r="P449"/>
          <cell r="Q449"/>
          <cell r="R449"/>
          <cell r="S449"/>
          <cell r="T449"/>
          <cell r="U449"/>
          <cell r="V449"/>
          <cell r="W449"/>
          <cell r="X449"/>
          <cell r="Y449" t="str">
            <v xml:space="preserve"> </v>
          </cell>
        </row>
        <row r="450">
          <cell r="C450"/>
          <cell r="D450"/>
          <cell r="E450"/>
          <cell r="F450"/>
          <cell r="G450"/>
          <cell r="H450"/>
          <cell r="I450"/>
          <cell r="J450"/>
          <cell r="K450"/>
          <cell r="L450"/>
          <cell r="M450"/>
          <cell r="N450"/>
          <cell r="O450"/>
          <cell r="P450"/>
          <cell r="Q450"/>
          <cell r="R450"/>
          <cell r="S450"/>
          <cell r="T450"/>
          <cell r="U450"/>
          <cell r="V450"/>
          <cell r="W450"/>
          <cell r="X450"/>
          <cell r="Y450" t="str">
            <v xml:space="preserve"> </v>
          </cell>
        </row>
        <row r="451">
          <cell r="C451"/>
          <cell r="D451"/>
          <cell r="E451"/>
          <cell r="F451"/>
          <cell r="G451"/>
          <cell r="H451"/>
          <cell r="I451"/>
          <cell r="J451"/>
          <cell r="K451"/>
          <cell r="L451"/>
          <cell r="M451"/>
          <cell r="N451"/>
          <cell r="O451"/>
          <cell r="P451"/>
          <cell r="Q451"/>
          <cell r="R451"/>
          <cell r="S451"/>
          <cell r="T451"/>
          <cell r="U451"/>
          <cell r="V451"/>
          <cell r="W451"/>
          <cell r="X451"/>
          <cell r="Y451" t="str">
            <v xml:space="preserve"> </v>
          </cell>
        </row>
        <row r="452">
          <cell r="C452"/>
          <cell r="D452"/>
          <cell r="E452"/>
          <cell r="F452"/>
          <cell r="G452"/>
          <cell r="H452"/>
          <cell r="I452"/>
          <cell r="J452"/>
          <cell r="K452"/>
          <cell r="L452"/>
          <cell r="M452"/>
          <cell r="N452"/>
          <cell r="O452"/>
          <cell r="P452"/>
          <cell r="Q452"/>
          <cell r="R452"/>
          <cell r="S452"/>
          <cell r="T452"/>
          <cell r="U452"/>
          <cell r="V452"/>
          <cell r="W452"/>
          <cell r="X452"/>
          <cell r="Y452" t="str">
            <v xml:space="preserve"> </v>
          </cell>
        </row>
        <row r="453">
          <cell r="C453"/>
          <cell r="D453"/>
          <cell r="E453"/>
          <cell r="F453"/>
          <cell r="G453"/>
          <cell r="H453"/>
          <cell r="I453"/>
          <cell r="J453"/>
          <cell r="K453"/>
          <cell r="L453"/>
          <cell r="M453"/>
          <cell r="N453"/>
          <cell r="O453"/>
          <cell r="P453"/>
          <cell r="Q453"/>
          <cell r="R453"/>
          <cell r="S453"/>
          <cell r="T453"/>
          <cell r="U453"/>
          <cell r="V453"/>
          <cell r="W453"/>
          <cell r="X453"/>
          <cell r="Y453" t="str">
            <v xml:space="preserve"> </v>
          </cell>
        </row>
        <row r="454">
          <cell r="C454"/>
          <cell r="D454"/>
          <cell r="E454"/>
          <cell r="F454"/>
          <cell r="G454"/>
          <cell r="H454"/>
          <cell r="I454"/>
          <cell r="J454"/>
          <cell r="K454"/>
          <cell r="L454"/>
          <cell r="M454"/>
          <cell r="N454"/>
          <cell r="O454"/>
          <cell r="P454"/>
          <cell r="Q454"/>
          <cell r="R454"/>
          <cell r="S454"/>
          <cell r="T454"/>
          <cell r="U454"/>
          <cell r="V454"/>
          <cell r="W454"/>
          <cell r="X454"/>
          <cell r="Y454" t="str">
            <v xml:space="preserve"> </v>
          </cell>
        </row>
        <row r="455">
          <cell r="C455"/>
          <cell r="D455"/>
          <cell r="E455"/>
          <cell r="F455"/>
          <cell r="G455"/>
          <cell r="H455"/>
          <cell r="I455"/>
          <cell r="J455"/>
          <cell r="K455"/>
          <cell r="L455"/>
          <cell r="M455"/>
          <cell r="N455"/>
          <cell r="O455"/>
          <cell r="P455"/>
          <cell r="Q455"/>
          <cell r="R455"/>
          <cell r="S455"/>
          <cell r="T455"/>
          <cell r="U455"/>
          <cell r="V455"/>
          <cell r="W455"/>
          <cell r="X455"/>
          <cell r="Y455" t="str">
            <v xml:space="preserve"> </v>
          </cell>
        </row>
        <row r="456">
          <cell r="C456"/>
          <cell r="D456"/>
          <cell r="E456"/>
          <cell r="F456"/>
          <cell r="G456"/>
          <cell r="H456"/>
          <cell r="I456"/>
          <cell r="J456"/>
          <cell r="K456"/>
          <cell r="L456"/>
          <cell r="M456"/>
          <cell r="N456"/>
          <cell r="O456"/>
          <cell r="P456"/>
          <cell r="Q456"/>
          <cell r="R456"/>
          <cell r="S456"/>
          <cell r="T456"/>
          <cell r="U456"/>
          <cell r="V456"/>
          <cell r="W456"/>
          <cell r="X456"/>
          <cell r="Y456" t="str">
            <v xml:space="preserve"> </v>
          </cell>
        </row>
        <row r="457">
          <cell r="C457"/>
          <cell r="D457"/>
          <cell r="E457"/>
          <cell r="F457"/>
          <cell r="G457"/>
          <cell r="H457"/>
          <cell r="I457"/>
          <cell r="J457"/>
          <cell r="K457"/>
          <cell r="L457"/>
          <cell r="M457"/>
          <cell r="N457"/>
          <cell r="O457"/>
          <cell r="P457"/>
          <cell r="Q457"/>
          <cell r="R457"/>
          <cell r="S457"/>
          <cell r="T457"/>
          <cell r="U457"/>
          <cell r="V457"/>
          <cell r="W457"/>
          <cell r="X457"/>
          <cell r="Y457" t="str">
            <v xml:space="preserve"> </v>
          </cell>
        </row>
        <row r="458">
          <cell r="C458"/>
          <cell r="D458"/>
          <cell r="E458"/>
          <cell r="F458"/>
          <cell r="G458"/>
          <cell r="H458"/>
          <cell r="I458"/>
          <cell r="J458"/>
          <cell r="K458"/>
          <cell r="L458"/>
          <cell r="M458"/>
          <cell r="N458"/>
          <cell r="O458"/>
          <cell r="P458"/>
          <cell r="Q458"/>
          <cell r="R458"/>
          <cell r="S458"/>
          <cell r="T458"/>
          <cell r="U458"/>
          <cell r="V458"/>
          <cell r="W458"/>
          <cell r="X458"/>
          <cell r="Y458" t="str">
            <v xml:space="preserve"> </v>
          </cell>
        </row>
        <row r="459">
          <cell r="C459"/>
          <cell r="D459"/>
          <cell r="E459"/>
          <cell r="F459"/>
          <cell r="G459"/>
          <cell r="H459"/>
          <cell r="I459"/>
          <cell r="J459"/>
          <cell r="K459"/>
          <cell r="L459"/>
          <cell r="M459"/>
          <cell r="N459"/>
          <cell r="O459"/>
          <cell r="P459"/>
          <cell r="Q459"/>
          <cell r="R459"/>
          <cell r="S459"/>
          <cell r="T459"/>
          <cell r="U459"/>
          <cell r="V459"/>
          <cell r="W459"/>
          <cell r="X459"/>
          <cell r="Y459" t="str">
            <v xml:space="preserve"> </v>
          </cell>
        </row>
        <row r="460">
          <cell r="C460"/>
          <cell r="D460"/>
          <cell r="E460"/>
          <cell r="F460"/>
          <cell r="G460"/>
          <cell r="H460"/>
          <cell r="I460"/>
          <cell r="J460"/>
          <cell r="K460"/>
          <cell r="L460"/>
          <cell r="M460"/>
          <cell r="N460"/>
          <cell r="O460"/>
          <cell r="P460"/>
          <cell r="Q460"/>
          <cell r="R460"/>
          <cell r="S460"/>
          <cell r="T460"/>
          <cell r="U460"/>
          <cell r="V460"/>
          <cell r="W460"/>
          <cell r="X460"/>
          <cell r="Y460" t="str">
            <v xml:space="preserve"> </v>
          </cell>
        </row>
        <row r="461">
          <cell r="C461"/>
          <cell r="D461"/>
          <cell r="E461"/>
          <cell r="F461"/>
          <cell r="G461"/>
          <cell r="H461"/>
          <cell r="I461"/>
          <cell r="J461"/>
          <cell r="K461"/>
          <cell r="L461"/>
          <cell r="M461"/>
          <cell r="N461"/>
          <cell r="O461"/>
          <cell r="P461"/>
          <cell r="Q461"/>
          <cell r="R461"/>
          <cell r="S461"/>
          <cell r="T461"/>
          <cell r="U461"/>
          <cell r="V461"/>
          <cell r="W461"/>
          <cell r="X461"/>
          <cell r="Y461" t="str">
            <v xml:space="preserve"> </v>
          </cell>
        </row>
        <row r="462">
          <cell r="C462"/>
          <cell r="D462"/>
          <cell r="E462"/>
          <cell r="F462"/>
          <cell r="G462"/>
          <cell r="H462"/>
          <cell r="I462"/>
          <cell r="J462"/>
          <cell r="K462"/>
          <cell r="L462"/>
          <cell r="M462"/>
          <cell r="N462"/>
          <cell r="O462"/>
          <cell r="P462"/>
          <cell r="Q462"/>
          <cell r="R462"/>
          <cell r="S462"/>
          <cell r="T462"/>
          <cell r="U462"/>
          <cell r="V462"/>
          <cell r="W462"/>
          <cell r="X462"/>
          <cell r="Y462" t="str">
            <v xml:space="preserve"> </v>
          </cell>
        </row>
        <row r="463">
          <cell r="C463"/>
          <cell r="D463"/>
          <cell r="E463"/>
          <cell r="F463"/>
          <cell r="G463"/>
          <cell r="H463"/>
          <cell r="I463"/>
          <cell r="J463"/>
          <cell r="K463"/>
          <cell r="L463"/>
          <cell r="M463"/>
          <cell r="N463"/>
          <cell r="O463"/>
          <cell r="P463"/>
          <cell r="Q463"/>
          <cell r="R463"/>
          <cell r="S463"/>
          <cell r="T463"/>
          <cell r="U463"/>
          <cell r="V463"/>
          <cell r="W463"/>
          <cell r="X463"/>
          <cell r="Y463" t="str">
            <v xml:space="preserve"> </v>
          </cell>
        </row>
        <row r="464">
          <cell r="C464"/>
          <cell r="D464"/>
          <cell r="E464"/>
          <cell r="F464"/>
          <cell r="G464"/>
          <cell r="H464"/>
          <cell r="I464"/>
          <cell r="J464"/>
          <cell r="K464"/>
          <cell r="L464"/>
          <cell r="M464"/>
          <cell r="N464"/>
          <cell r="O464"/>
          <cell r="P464"/>
          <cell r="Q464"/>
          <cell r="R464"/>
          <cell r="S464"/>
          <cell r="T464"/>
          <cell r="U464"/>
          <cell r="V464"/>
          <cell r="W464"/>
          <cell r="X464"/>
          <cell r="Y464" t="str">
            <v xml:space="preserve"> </v>
          </cell>
        </row>
        <row r="465">
          <cell r="C465"/>
          <cell r="D465"/>
          <cell r="E465"/>
          <cell r="F465"/>
          <cell r="G465"/>
          <cell r="H465"/>
          <cell r="I465"/>
          <cell r="J465"/>
          <cell r="K465"/>
          <cell r="L465"/>
          <cell r="M465"/>
          <cell r="N465"/>
          <cell r="O465"/>
          <cell r="P465"/>
          <cell r="Q465"/>
          <cell r="R465"/>
          <cell r="S465"/>
          <cell r="T465"/>
          <cell r="U465"/>
          <cell r="V465"/>
          <cell r="W465"/>
          <cell r="X465"/>
          <cell r="Y465" t="str">
            <v xml:space="preserve"> </v>
          </cell>
        </row>
        <row r="466">
          <cell r="C466"/>
          <cell r="D466"/>
          <cell r="E466"/>
          <cell r="F466"/>
          <cell r="G466"/>
          <cell r="H466"/>
          <cell r="I466"/>
          <cell r="J466"/>
          <cell r="K466"/>
          <cell r="L466"/>
          <cell r="M466"/>
          <cell r="N466"/>
          <cell r="O466"/>
          <cell r="P466"/>
          <cell r="Q466"/>
          <cell r="R466"/>
          <cell r="S466"/>
          <cell r="T466"/>
          <cell r="U466"/>
          <cell r="V466"/>
          <cell r="W466"/>
          <cell r="X466"/>
          <cell r="Y466" t="str">
            <v xml:space="preserve"> </v>
          </cell>
        </row>
        <row r="467">
          <cell r="C467"/>
          <cell r="D467"/>
          <cell r="E467"/>
          <cell r="F467"/>
          <cell r="G467"/>
          <cell r="H467"/>
          <cell r="I467"/>
          <cell r="J467"/>
          <cell r="K467"/>
          <cell r="L467"/>
          <cell r="M467"/>
          <cell r="N467"/>
          <cell r="O467"/>
          <cell r="P467"/>
          <cell r="Q467"/>
          <cell r="R467"/>
          <cell r="S467"/>
          <cell r="T467"/>
          <cell r="U467"/>
          <cell r="V467"/>
          <cell r="W467"/>
          <cell r="X467"/>
          <cell r="Y467" t="str">
            <v xml:space="preserve"> </v>
          </cell>
        </row>
        <row r="468">
          <cell r="C468"/>
          <cell r="D468"/>
          <cell r="E468"/>
          <cell r="F468"/>
          <cell r="G468"/>
          <cell r="H468"/>
          <cell r="I468"/>
          <cell r="J468"/>
          <cell r="K468"/>
          <cell r="L468"/>
          <cell r="M468"/>
          <cell r="N468"/>
          <cell r="O468"/>
          <cell r="P468"/>
          <cell r="Q468"/>
          <cell r="R468"/>
          <cell r="S468"/>
          <cell r="T468"/>
          <cell r="U468"/>
          <cell r="V468"/>
          <cell r="W468"/>
          <cell r="X468"/>
          <cell r="Y468" t="str">
            <v xml:space="preserve"> </v>
          </cell>
        </row>
        <row r="469">
          <cell r="C469"/>
          <cell r="D469"/>
          <cell r="E469"/>
          <cell r="F469"/>
          <cell r="G469"/>
          <cell r="H469"/>
          <cell r="I469"/>
          <cell r="J469"/>
          <cell r="K469"/>
          <cell r="L469"/>
          <cell r="M469"/>
          <cell r="N469"/>
          <cell r="O469"/>
          <cell r="P469"/>
          <cell r="Q469"/>
          <cell r="R469"/>
          <cell r="S469"/>
          <cell r="T469"/>
          <cell r="U469"/>
          <cell r="V469"/>
          <cell r="W469"/>
          <cell r="X469"/>
          <cell r="Y469" t="str">
            <v xml:space="preserve"> </v>
          </cell>
        </row>
        <row r="470">
          <cell r="C470"/>
          <cell r="D470"/>
          <cell r="E470"/>
          <cell r="F470"/>
          <cell r="G470"/>
          <cell r="H470"/>
          <cell r="I470"/>
          <cell r="J470"/>
          <cell r="K470"/>
          <cell r="L470"/>
          <cell r="M470"/>
          <cell r="N470"/>
          <cell r="O470"/>
          <cell r="P470"/>
          <cell r="Q470"/>
          <cell r="R470"/>
          <cell r="S470"/>
          <cell r="T470"/>
          <cell r="U470"/>
          <cell r="V470"/>
          <cell r="W470"/>
          <cell r="X470"/>
          <cell r="Y470" t="str">
            <v xml:space="preserve"> </v>
          </cell>
        </row>
        <row r="471">
          <cell r="C471"/>
          <cell r="D471"/>
          <cell r="E471"/>
          <cell r="F471"/>
          <cell r="G471"/>
          <cell r="H471"/>
          <cell r="I471"/>
          <cell r="J471"/>
          <cell r="K471"/>
          <cell r="L471"/>
          <cell r="M471"/>
          <cell r="N471"/>
          <cell r="O471"/>
          <cell r="P471"/>
          <cell r="Q471"/>
          <cell r="R471"/>
          <cell r="S471"/>
          <cell r="T471"/>
          <cell r="U471"/>
          <cell r="V471"/>
          <cell r="W471"/>
          <cell r="X471"/>
          <cell r="Y471" t="str">
            <v xml:space="preserve"> </v>
          </cell>
        </row>
        <row r="472">
          <cell r="C472"/>
          <cell r="D472"/>
          <cell r="E472"/>
          <cell r="F472"/>
          <cell r="G472"/>
          <cell r="H472"/>
          <cell r="I472"/>
          <cell r="J472"/>
          <cell r="K472"/>
          <cell r="L472"/>
          <cell r="M472"/>
          <cell r="N472"/>
          <cell r="O472"/>
          <cell r="P472"/>
          <cell r="Q472"/>
          <cell r="R472"/>
          <cell r="S472"/>
          <cell r="T472"/>
          <cell r="U472"/>
          <cell r="V472"/>
          <cell r="W472"/>
          <cell r="X472"/>
          <cell r="Y472" t="str">
            <v xml:space="preserve"> </v>
          </cell>
        </row>
        <row r="473">
          <cell r="C473"/>
          <cell r="D473"/>
          <cell r="E473"/>
          <cell r="F473"/>
          <cell r="G473"/>
          <cell r="H473"/>
          <cell r="I473"/>
          <cell r="J473"/>
          <cell r="K473"/>
          <cell r="L473"/>
          <cell r="M473"/>
          <cell r="N473"/>
          <cell r="O473"/>
          <cell r="P473"/>
          <cell r="Q473"/>
          <cell r="R473"/>
          <cell r="S473"/>
          <cell r="T473"/>
          <cell r="U473"/>
          <cell r="V473"/>
          <cell r="W473"/>
          <cell r="X473"/>
          <cell r="Y473" t="str">
            <v xml:space="preserve"> </v>
          </cell>
        </row>
        <row r="474">
          <cell r="C474"/>
          <cell r="D474"/>
          <cell r="E474"/>
          <cell r="F474"/>
          <cell r="G474"/>
          <cell r="H474"/>
          <cell r="I474"/>
          <cell r="J474"/>
          <cell r="K474"/>
          <cell r="L474"/>
          <cell r="M474"/>
          <cell r="N474"/>
          <cell r="O474"/>
          <cell r="P474"/>
          <cell r="Q474"/>
          <cell r="R474"/>
          <cell r="S474"/>
          <cell r="T474"/>
          <cell r="U474"/>
          <cell r="V474"/>
          <cell r="W474"/>
          <cell r="X474"/>
          <cell r="Y474" t="str">
            <v xml:space="preserve"> </v>
          </cell>
        </row>
        <row r="475">
          <cell r="C475"/>
          <cell r="D475"/>
          <cell r="E475"/>
          <cell r="F475"/>
          <cell r="G475"/>
          <cell r="H475"/>
          <cell r="I475"/>
          <cell r="J475"/>
          <cell r="K475"/>
          <cell r="L475"/>
          <cell r="M475"/>
          <cell r="N475"/>
          <cell r="O475"/>
          <cell r="P475"/>
          <cell r="Q475"/>
          <cell r="R475"/>
          <cell r="S475"/>
          <cell r="T475"/>
          <cell r="U475"/>
          <cell r="V475"/>
          <cell r="W475"/>
          <cell r="X475"/>
          <cell r="Y475" t="str">
            <v xml:space="preserve"> </v>
          </cell>
        </row>
        <row r="476">
          <cell r="C476"/>
          <cell r="D476"/>
          <cell r="E476"/>
          <cell r="F476"/>
          <cell r="G476"/>
          <cell r="H476"/>
          <cell r="I476"/>
          <cell r="J476"/>
          <cell r="K476"/>
          <cell r="L476"/>
          <cell r="M476"/>
          <cell r="N476"/>
          <cell r="O476"/>
          <cell r="P476"/>
          <cell r="Q476"/>
          <cell r="R476"/>
          <cell r="S476"/>
          <cell r="T476"/>
          <cell r="U476"/>
          <cell r="V476"/>
          <cell r="W476"/>
          <cell r="X476"/>
          <cell r="Y476" t="str">
            <v xml:space="preserve"> </v>
          </cell>
        </row>
        <row r="477">
          <cell r="C477"/>
          <cell r="D477"/>
          <cell r="E477"/>
          <cell r="F477"/>
          <cell r="G477"/>
          <cell r="H477"/>
          <cell r="I477"/>
          <cell r="J477"/>
          <cell r="K477"/>
          <cell r="L477"/>
          <cell r="M477"/>
          <cell r="N477"/>
          <cell r="O477"/>
          <cell r="P477"/>
          <cell r="Q477"/>
          <cell r="R477"/>
          <cell r="S477"/>
          <cell r="T477"/>
          <cell r="U477"/>
          <cell r="V477"/>
          <cell r="W477"/>
          <cell r="X477"/>
          <cell r="Y477" t="str">
            <v xml:space="preserve"> </v>
          </cell>
        </row>
        <row r="478">
          <cell r="C478"/>
          <cell r="D478"/>
          <cell r="E478"/>
          <cell r="F478"/>
          <cell r="G478"/>
          <cell r="H478"/>
          <cell r="I478"/>
          <cell r="J478"/>
          <cell r="K478"/>
          <cell r="L478"/>
          <cell r="M478"/>
          <cell r="N478"/>
          <cell r="O478"/>
          <cell r="P478"/>
          <cell r="Q478"/>
          <cell r="R478"/>
          <cell r="S478"/>
          <cell r="T478"/>
          <cell r="U478"/>
          <cell r="V478"/>
          <cell r="W478"/>
          <cell r="X478"/>
          <cell r="Y478" t="str">
            <v xml:space="preserve"> </v>
          </cell>
        </row>
        <row r="479">
          <cell r="C479"/>
          <cell r="D479"/>
          <cell r="E479"/>
          <cell r="F479"/>
          <cell r="G479"/>
          <cell r="H479"/>
          <cell r="I479"/>
          <cell r="J479"/>
          <cell r="K479"/>
          <cell r="L479"/>
          <cell r="M479"/>
          <cell r="N479"/>
          <cell r="O479"/>
          <cell r="P479"/>
          <cell r="Q479"/>
          <cell r="R479"/>
          <cell r="S479"/>
          <cell r="T479"/>
          <cell r="U479"/>
          <cell r="V479"/>
          <cell r="W479"/>
          <cell r="X479"/>
          <cell r="Y479" t="str">
            <v xml:space="preserve"> </v>
          </cell>
        </row>
        <row r="480">
          <cell r="C480"/>
          <cell r="D480"/>
          <cell r="E480"/>
          <cell r="F480"/>
          <cell r="G480"/>
          <cell r="H480"/>
          <cell r="I480"/>
          <cell r="J480"/>
          <cell r="K480"/>
          <cell r="L480"/>
          <cell r="M480"/>
          <cell r="N480"/>
          <cell r="O480"/>
          <cell r="P480"/>
          <cell r="Q480"/>
          <cell r="R480"/>
          <cell r="S480"/>
          <cell r="T480"/>
          <cell r="U480"/>
          <cell r="V480"/>
          <cell r="W480"/>
          <cell r="X480"/>
          <cell r="Y480" t="str">
            <v xml:space="preserve"> </v>
          </cell>
        </row>
        <row r="481">
          <cell r="C481"/>
          <cell r="D481"/>
          <cell r="E481"/>
          <cell r="F481"/>
          <cell r="G481"/>
          <cell r="H481"/>
          <cell r="I481"/>
          <cell r="J481"/>
          <cell r="K481"/>
          <cell r="L481"/>
          <cell r="M481"/>
          <cell r="N481"/>
          <cell r="O481"/>
          <cell r="P481"/>
          <cell r="Q481"/>
          <cell r="R481"/>
          <cell r="S481"/>
          <cell r="T481"/>
          <cell r="U481"/>
          <cell r="V481"/>
          <cell r="W481"/>
          <cell r="X481"/>
          <cell r="Y481" t="str">
            <v xml:space="preserve"> </v>
          </cell>
        </row>
        <row r="482">
          <cell r="C482"/>
          <cell r="D482"/>
          <cell r="E482"/>
          <cell r="F482"/>
          <cell r="G482"/>
          <cell r="H482"/>
          <cell r="I482"/>
          <cell r="J482"/>
          <cell r="K482"/>
          <cell r="L482"/>
          <cell r="M482"/>
          <cell r="N482"/>
          <cell r="O482"/>
          <cell r="P482"/>
          <cell r="Q482"/>
          <cell r="R482"/>
          <cell r="S482"/>
          <cell r="T482"/>
          <cell r="U482"/>
          <cell r="V482"/>
          <cell r="W482"/>
          <cell r="X482"/>
          <cell r="Y482" t="str">
            <v xml:space="preserve"> </v>
          </cell>
        </row>
        <row r="483">
          <cell r="C483"/>
          <cell r="D483"/>
          <cell r="E483"/>
          <cell r="F483"/>
          <cell r="G483"/>
          <cell r="H483"/>
          <cell r="I483"/>
          <cell r="J483"/>
          <cell r="K483"/>
          <cell r="L483"/>
          <cell r="M483"/>
          <cell r="N483"/>
          <cell r="O483"/>
          <cell r="P483"/>
          <cell r="Q483"/>
          <cell r="R483"/>
          <cell r="S483"/>
          <cell r="T483"/>
          <cell r="U483"/>
          <cell r="V483"/>
          <cell r="W483"/>
          <cell r="X483"/>
          <cell r="Y483" t="str">
            <v xml:space="preserve"> </v>
          </cell>
        </row>
        <row r="484">
          <cell r="C484"/>
          <cell r="D484"/>
          <cell r="E484"/>
          <cell r="F484"/>
          <cell r="G484"/>
          <cell r="H484"/>
          <cell r="I484"/>
          <cell r="J484"/>
          <cell r="K484"/>
          <cell r="L484"/>
          <cell r="M484"/>
          <cell r="N484"/>
          <cell r="O484"/>
          <cell r="P484"/>
          <cell r="Q484"/>
          <cell r="R484"/>
          <cell r="S484"/>
          <cell r="T484"/>
          <cell r="U484"/>
          <cell r="V484"/>
          <cell r="W484"/>
          <cell r="X484"/>
          <cell r="Y484" t="str">
            <v xml:space="preserve"> </v>
          </cell>
        </row>
        <row r="485">
          <cell r="C485"/>
          <cell r="D485"/>
          <cell r="E485"/>
          <cell r="F485"/>
          <cell r="G485"/>
          <cell r="H485"/>
          <cell r="I485"/>
          <cell r="J485"/>
          <cell r="K485"/>
          <cell r="L485"/>
          <cell r="M485"/>
          <cell r="N485"/>
          <cell r="O485"/>
          <cell r="P485"/>
          <cell r="Q485"/>
          <cell r="R485"/>
          <cell r="S485"/>
          <cell r="T485"/>
          <cell r="U485"/>
          <cell r="V485"/>
          <cell r="W485"/>
          <cell r="X485"/>
          <cell r="Y485" t="str">
            <v xml:space="preserve"> </v>
          </cell>
        </row>
        <row r="486">
          <cell r="C486"/>
          <cell r="D486"/>
          <cell r="E486"/>
          <cell r="F486"/>
          <cell r="G486"/>
          <cell r="H486"/>
          <cell r="I486"/>
          <cell r="J486"/>
          <cell r="K486"/>
          <cell r="L486"/>
          <cell r="M486"/>
          <cell r="N486"/>
          <cell r="O486"/>
          <cell r="P486"/>
          <cell r="Q486"/>
          <cell r="R486"/>
          <cell r="S486"/>
          <cell r="T486"/>
          <cell r="U486"/>
          <cell r="V486"/>
          <cell r="W486"/>
          <cell r="X486"/>
          <cell r="Y486" t="str">
            <v xml:space="preserve"> </v>
          </cell>
        </row>
        <row r="487">
          <cell r="C487"/>
          <cell r="D487"/>
          <cell r="E487"/>
          <cell r="F487"/>
          <cell r="G487"/>
          <cell r="H487"/>
          <cell r="I487"/>
          <cell r="J487"/>
          <cell r="K487"/>
          <cell r="L487"/>
          <cell r="M487"/>
          <cell r="N487"/>
          <cell r="O487"/>
          <cell r="P487"/>
          <cell r="Q487"/>
          <cell r="R487"/>
          <cell r="S487"/>
          <cell r="T487"/>
          <cell r="U487"/>
          <cell r="V487"/>
          <cell r="W487"/>
          <cell r="X487"/>
          <cell r="Y487" t="str">
            <v xml:space="preserve"> </v>
          </cell>
        </row>
        <row r="488">
          <cell r="C488"/>
          <cell r="D488"/>
          <cell r="E488"/>
          <cell r="F488"/>
          <cell r="G488"/>
          <cell r="H488"/>
          <cell r="I488"/>
          <cell r="J488"/>
          <cell r="K488"/>
          <cell r="L488"/>
          <cell r="M488"/>
          <cell r="N488"/>
          <cell r="O488"/>
          <cell r="P488"/>
          <cell r="Q488"/>
          <cell r="R488"/>
          <cell r="S488"/>
          <cell r="T488"/>
          <cell r="U488"/>
          <cell r="V488"/>
          <cell r="W488"/>
          <cell r="X488"/>
          <cell r="Y488" t="str">
            <v xml:space="preserve"> </v>
          </cell>
        </row>
        <row r="489">
          <cell r="C489"/>
          <cell r="D489"/>
          <cell r="E489"/>
          <cell r="F489"/>
          <cell r="G489"/>
          <cell r="H489"/>
          <cell r="I489"/>
          <cell r="J489"/>
          <cell r="K489"/>
          <cell r="L489"/>
          <cell r="M489"/>
          <cell r="N489"/>
          <cell r="O489"/>
          <cell r="P489"/>
          <cell r="Q489"/>
          <cell r="R489"/>
          <cell r="S489"/>
          <cell r="T489"/>
          <cell r="U489"/>
          <cell r="V489"/>
          <cell r="W489"/>
          <cell r="X489"/>
          <cell r="Y489" t="str">
            <v xml:space="preserve"> </v>
          </cell>
        </row>
        <row r="490">
          <cell r="C490"/>
          <cell r="D490"/>
          <cell r="E490"/>
          <cell r="F490"/>
          <cell r="G490"/>
          <cell r="H490"/>
          <cell r="I490"/>
          <cell r="J490"/>
          <cell r="K490"/>
          <cell r="L490"/>
          <cell r="M490"/>
          <cell r="N490"/>
          <cell r="O490"/>
          <cell r="P490"/>
          <cell r="Q490"/>
          <cell r="R490"/>
          <cell r="S490"/>
          <cell r="T490"/>
          <cell r="U490"/>
          <cell r="V490"/>
          <cell r="W490"/>
          <cell r="X490"/>
          <cell r="Y490" t="str">
            <v xml:space="preserve"> </v>
          </cell>
        </row>
        <row r="491">
          <cell r="C491"/>
          <cell r="D491"/>
          <cell r="E491"/>
          <cell r="F491"/>
          <cell r="G491"/>
          <cell r="H491"/>
          <cell r="I491"/>
          <cell r="J491"/>
          <cell r="K491"/>
          <cell r="L491"/>
          <cell r="M491"/>
          <cell r="N491"/>
          <cell r="O491"/>
          <cell r="P491"/>
          <cell r="Q491"/>
          <cell r="R491"/>
          <cell r="S491"/>
          <cell r="T491"/>
          <cell r="U491"/>
          <cell r="V491"/>
          <cell r="W491"/>
          <cell r="X491"/>
          <cell r="Y491" t="str">
            <v xml:space="preserve"> </v>
          </cell>
        </row>
        <row r="492">
          <cell r="C492"/>
          <cell r="D492"/>
          <cell r="E492"/>
          <cell r="F492"/>
          <cell r="G492"/>
          <cell r="H492"/>
          <cell r="I492"/>
          <cell r="J492"/>
          <cell r="K492"/>
          <cell r="L492"/>
          <cell r="M492"/>
          <cell r="N492"/>
          <cell r="O492"/>
          <cell r="P492"/>
          <cell r="Q492"/>
          <cell r="R492"/>
          <cell r="S492"/>
          <cell r="T492"/>
          <cell r="U492"/>
          <cell r="V492"/>
          <cell r="W492"/>
          <cell r="X492"/>
          <cell r="Y492" t="str">
            <v xml:space="preserve"> </v>
          </cell>
        </row>
        <row r="493">
          <cell r="C493"/>
          <cell r="D493"/>
          <cell r="E493"/>
          <cell r="F493"/>
          <cell r="G493"/>
          <cell r="H493"/>
          <cell r="I493"/>
          <cell r="J493"/>
          <cell r="K493"/>
          <cell r="L493"/>
          <cell r="M493"/>
          <cell r="N493"/>
          <cell r="O493"/>
          <cell r="P493"/>
          <cell r="Q493"/>
          <cell r="R493"/>
          <cell r="S493"/>
          <cell r="T493"/>
          <cell r="U493"/>
          <cell r="V493"/>
          <cell r="W493"/>
          <cell r="X493"/>
          <cell r="Y493" t="str">
            <v xml:space="preserve"> </v>
          </cell>
        </row>
        <row r="494">
          <cell r="C494"/>
          <cell r="D494"/>
          <cell r="E494"/>
          <cell r="F494"/>
          <cell r="G494"/>
          <cell r="H494"/>
          <cell r="I494"/>
          <cell r="J494"/>
          <cell r="K494"/>
          <cell r="L494"/>
          <cell r="M494"/>
          <cell r="N494"/>
          <cell r="O494"/>
          <cell r="P494"/>
          <cell r="Q494"/>
          <cell r="R494"/>
          <cell r="S494"/>
          <cell r="T494"/>
          <cell r="U494"/>
          <cell r="V494"/>
          <cell r="W494"/>
          <cell r="X494"/>
          <cell r="Y494" t="str">
            <v xml:space="preserve"> </v>
          </cell>
        </row>
        <row r="495">
          <cell r="C495"/>
          <cell r="D495"/>
          <cell r="E495"/>
          <cell r="F495"/>
          <cell r="G495"/>
          <cell r="H495"/>
          <cell r="I495"/>
          <cell r="J495"/>
          <cell r="K495"/>
          <cell r="L495"/>
          <cell r="M495"/>
          <cell r="N495"/>
          <cell r="O495"/>
          <cell r="P495"/>
          <cell r="Q495"/>
          <cell r="R495"/>
          <cell r="S495"/>
          <cell r="T495"/>
          <cell r="U495"/>
          <cell r="V495"/>
          <cell r="W495"/>
          <cell r="X495"/>
          <cell r="Y495" t="str">
            <v xml:space="preserve"> </v>
          </cell>
        </row>
        <row r="496">
          <cell r="C496"/>
          <cell r="D496"/>
          <cell r="E496"/>
          <cell r="F496"/>
          <cell r="G496"/>
          <cell r="H496"/>
          <cell r="I496"/>
          <cell r="J496"/>
          <cell r="K496"/>
          <cell r="L496"/>
          <cell r="M496"/>
          <cell r="N496"/>
          <cell r="O496"/>
          <cell r="P496"/>
          <cell r="Q496"/>
          <cell r="R496"/>
          <cell r="S496"/>
          <cell r="T496"/>
          <cell r="U496"/>
          <cell r="V496"/>
          <cell r="W496"/>
          <cell r="X496"/>
          <cell r="Y496" t="str">
            <v xml:space="preserve"> </v>
          </cell>
        </row>
        <row r="497">
          <cell r="C497"/>
          <cell r="D497"/>
          <cell r="E497"/>
          <cell r="F497"/>
          <cell r="G497"/>
          <cell r="H497"/>
          <cell r="I497"/>
          <cell r="J497"/>
          <cell r="K497"/>
          <cell r="L497"/>
          <cell r="M497"/>
          <cell r="N497"/>
          <cell r="O497"/>
          <cell r="P497"/>
          <cell r="Q497"/>
          <cell r="R497"/>
          <cell r="S497"/>
          <cell r="T497"/>
          <cell r="U497"/>
          <cell r="V497"/>
          <cell r="W497"/>
          <cell r="X497"/>
          <cell r="Y497" t="str">
            <v xml:space="preserve"> </v>
          </cell>
        </row>
        <row r="498">
          <cell r="C498"/>
          <cell r="D498"/>
          <cell r="E498"/>
          <cell r="F498"/>
          <cell r="G498"/>
          <cell r="H498"/>
          <cell r="I498"/>
          <cell r="J498"/>
          <cell r="K498"/>
          <cell r="L498"/>
          <cell r="M498"/>
          <cell r="N498"/>
          <cell r="O498"/>
          <cell r="P498"/>
          <cell r="Q498"/>
          <cell r="R498"/>
          <cell r="S498"/>
          <cell r="T498"/>
          <cell r="U498"/>
          <cell r="V498"/>
          <cell r="W498"/>
          <cell r="X498"/>
          <cell r="Y498" t="str">
            <v xml:space="preserve"> </v>
          </cell>
        </row>
        <row r="499">
          <cell r="C499"/>
          <cell r="D499"/>
          <cell r="E499"/>
          <cell r="F499"/>
          <cell r="G499"/>
          <cell r="H499"/>
          <cell r="I499"/>
          <cell r="J499"/>
          <cell r="K499"/>
          <cell r="L499"/>
          <cell r="M499"/>
          <cell r="N499"/>
          <cell r="O499"/>
          <cell r="P499"/>
          <cell r="Q499"/>
          <cell r="R499"/>
          <cell r="S499"/>
          <cell r="T499"/>
          <cell r="U499"/>
          <cell r="V499"/>
          <cell r="W499"/>
          <cell r="X499"/>
          <cell r="Y499" t="str">
            <v xml:space="preserve"> </v>
          </cell>
        </row>
        <row r="500">
          <cell r="C500"/>
          <cell r="D500"/>
          <cell r="E500"/>
          <cell r="F500"/>
          <cell r="G500"/>
          <cell r="H500"/>
          <cell r="I500"/>
          <cell r="J500"/>
          <cell r="K500"/>
          <cell r="L500"/>
          <cell r="M500"/>
          <cell r="N500"/>
          <cell r="O500"/>
          <cell r="P500"/>
          <cell r="Q500"/>
          <cell r="R500"/>
          <cell r="S500"/>
          <cell r="T500"/>
          <cell r="U500"/>
          <cell r="V500"/>
          <cell r="W500"/>
          <cell r="X500"/>
          <cell r="Y500" t="str">
            <v xml:space="preserve"> </v>
          </cell>
        </row>
        <row r="501">
          <cell r="C501"/>
          <cell r="D501"/>
          <cell r="E501"/>
          <cell r="F501"/>
          <cell r="G501"/>
          <cell r="H501"/>
          <cell r="I501"/>
          <cell r="J501"/>
          <cell r="K501"/>
          <cell r="L501"/>
          <cell r="M501"/>
          <cell r="N501"/>
          <cell r="O501"/>
          <cell r="P501"/>
          <cell r="Q501"/>
          <cell r="R501"/>
          <cell r="S501"/>
          <cell r="T501"/>
          <cell r="U501"/>
          <cell r="V501"/>
          <cell r="W501"/>
          <cell r="X501"/>
          <cell r="Y501" t="str">
            <v xml:space="preserve"> </v>
          </cell>
        </row>
        <row r="502">
          <cell r="C502"/>
          <cell r="D502"/>
          <cell r="E502"/>
          <cell r="F502"/>
          <cell r="G502"/>
          <cell r="H502"/>
          <cell r="I502"/>
          <cell r="J502"/>
          <cell r="K502"/>
          <cell r="L502"/>
          <cell r="M502"/>
          <cell r="N502"/>
          <cell r="O502"/>
          <cell r="P502"/>
          <cell r="Q502"/>
          <cell r="R502"/>
          <cell r="S502"/>
          <cell r="T502"/>
          <cell r="U502"/>
          <cell r="V502"/>
          <cell r="W502"/>
          <cell r="X502"/>
          <cell r="Y502" t="str">
            <v xml:space="preserve"> </v>
          </cell>
        </row>
        <row r="503">
          <cell r="C503"/>
          <cell r="D503"/>
          <cell r="E503"/>
          <cell r="F503"/>
          <cell r="G503"/>
          <cell r="H503"/>
          <cell r="I503"/>
          <cell r="J503"/>
          <cell r="K503"/>
          <cell r="L503"/>
          <cell r="M503"/>
          <cell r="N503"/>
          <cell r="O503"/>
          <cell r="P503"/>
          <cell r="Q503"/>
          <cell r="R503"/>
          <cell r="S503"/>
          <cell r="T503"/>
          <cell r="U503"/>
          <cell r="V503"/>
          <cell r="W503"/>
          <cell r="X503"/>
          <cell r="Y503" t="str">
            <v xml:space="preserve"> </v>
          </cell>
        </row>
        <row r="504">
          <cell r="C504"/>
          <cell r="D504"/>
          <cell r="E504"/>
          <cell r="F504"/>
          <cell r="G504"/>
          <cell r="H504"/>
          <cell r="I504"/>
          <cell r="J504"/>
          <cell r="K504"/>
          <cell r="L504"/>
          <cell r="M504"/>
          <cell r="N504"/>
          <cell r="O504"/>
          <cell r="P504"/>
          <cell r="Q504"/>
          <cell r="R504"/>
          <cell r="S504"/>
          <cell r="T504"/>
          <cell r="U504"/>
          <cell r="V504"/>
          <cell r="W504"/>
          <cell r="X504"/>
          <cell r="Y504" t="str">
            <v xml:space="preserve"> </v>
          </cell>
        </row>
        <row r="505">
          <cell r="C505"/>
          <cell r="D505"/>
          <cell r="E505"/>
          <cell r="F505"/>
          <cell r="G505"/>
          <cell r="H505"/>
          <cell r="I505"/>
          <cell r="J505"/>
          <cell r="K505"/>
          <cell r="L505"/>
          <cell r="M505"/>
          <cell r="N505"/>
          <cell r="O505"/>
          <cell r="P505"/>
          <cell r="Q505"/>
          <cell r="R505"/>
          <cell r="S505"/>
          <cell r="T505"/>
          <cell r="U505"/>
          <cell r="V505"/>
          <cell r="W505"/>
          <cell r="X505"/>
          <cell r="Y505" t="str">
            <v xml:space="preserve"> </v>
          </cell>
        </row>
        <row r="506">
          <cell r="C506"/>
          <cell r="D506"/>
          <cell r="E506"/>
          <cell r="F506"/>
          <cell r="G506"/>
          <cell r="H506"/>
          <cell r="I506"/>
          <cell r="J506"/>
          <cell r="K506"/>
          <cell r="L506"/>
          <cell r="M506"/>
          <cell r="N506"/>
          <cell r="O506"/>
          <cell r="P506"/>
          <cell r="Q506"/>
          <cell r="R506"/>
          <cell r="S506"/>
          <cell r="T506"/>
          <cell r="U506"/>
          <cell r="V506"/>
          <cell r="W506"/>
          <cell r="X506"/>
          <cell r="Y506" t="str">
            <v xml:space="preserve"> </v>
          </cell>
        </row>
        <row r="507">
          <cell r="C507"/>
          <cell r="D507"/>
          <cell r="E507"/>
          <cell r="F507"/>
          <cell r="G507"/>
          <cell r="H507"/>
          <cell r="I507"/>
          <cell r="J507"/>
          <cell r="K507"/>
          <cell r="L507"/>
          <cell r="M507"/>
          <cell r="N507"/>
          <cell r="O507"/>
          <cell r="P507"/>
          <cell r="Q507"/>
          <cell r="R507"/>
          <cell r="S507"/>
          <cell r="T507"/>
          <cell r="U507"/>
          <cell r="V507"/>
          <cell r="W507"/>
          <cell r="X507"/>
          <cell r="Y507" t="str">
            <v xml:space="preserve"> </v>
          </cell>
        </row>
        <row r="508">
          <cell r="C508"/>
          <cell r="D508"/>
          <cell r="E508"/>
          <cell r="F508"/>
          <cell r="G508"/>
          <cell r="H508"/>
          <cell r="I508"/>
          <cell r="J508"/>
          <cell r="K508"/>
          <cell r="L508"/>
          <cell r="M508"/>
          <cell r="N508"/>
          <cell r="O508"/>
          <cell r="P508"/>
          <cell r="Q508"/>
          <cell r="R508"/>
          <cell r="S508"/>
          <cell r="T508"/>
          <cell r="U508"/>
          <cell r="V508"/>
          <cell r="W508"/>
          <cell r="X508"/>
          <cell r="Y508" t="str">
            <v xml:space="preserve"> </v>
          </cell>
        </row>
        <row r="509">
          <cell r="C509"/>
          <cell r="D509"/>
          <cell r="E509"/>
          <cell r="F509"/>
          <cell r="G509"/>
          <cell r="H509"/>
          <cell r="I509"/>
          <cell r="J509"/>
          <cell r="K509"/>
          <cell r="L509"/>
          <cell r="M509"/>
          <cell r="N509"/>
          <cell r="O509"/>
          <cell r="P509"/>
          <cell r="Q509"/>
          <cell r="R509"/>
          <cell r="S509"/>
          <cell r="T509"/>
          <cell r="U509"/>
          <cell r="V509"/>
          <cell r="W509"/>
          <cell r="X509"/>
          <cell r="Y509" t="str">
            <v xml:space="preserve"> </v>
          </cell>
        </row>
        <row r="510">
          <cell r="C510"/>
          <cell r="D510"/>
          <cell r="E510"/>
          <cell r="F510"/>
          <cell r="G510"/>
          <cell r="H510"/>
          <cell r="I510"/>
          <cell r="J510"/>
          <cell r="K510"/>
          <cell r="L510"/>
          <cell r="M510"/>
          <cell r="N510"/>
          <cell r="O510"/>
          <cell r="P510"/>
          <cell r="Q510"/>
          <cell r="R510"/>
          <cell r="S510"/>
          <cell r="T510"/>
          <cell r="U510"/>
          <cell r="V510"/>
          <cell r="W510"/>
          <cell r="X510"/>
          <cell r="Y510" t="str">
            <v xml:space="preserve"> </v>
          </cell>
        </row>
        <row r="511">
          <cell r="C511"/>
          <cell r="D511"/>
          <cell r="E511"/>
          <cell r="F511"/>
          <cell r="G511"/>
          <cell r="H511"/>
          <cell r="I511"/>
          <cell r="J511"/>
          <cell r="K511"/>
          <cell r="L511"/>
          <cell r="M511"/>
          <cell r="N511"/>
          <cell r="O511"/>
          <cell r="P511"/>
          <cell r="Q511"/>
          <cell r="R511"/>
          <cell r="S511"/>
          <cell r="T511"/>
          <cell r="U511"/>
          <cell r="V511"/>
          <cell r="W511"/>
          <cell r="X511"/>
          <cell r="Y511" t="str">
            <v xml:space="preserve"> </v>
          </cell>
        </row>
        <row r="512">
          <cell r="C512"/>
          <cell r="D512"/>
          <cell r="E512"/>
          <cell r="F512"/>
          <cell r="G512"/>
          <cell r="H512"/>
          <cell r="I512"/>
          <cell r="J512"/>
          <cell r="K512"/>
          <cell r="L512"/>
          <cell r="M512"/>
          <cell r="N512"/>
          <cell r="O512"/>
          <cell r="P512"/>
          <cell r="Q512"/>
          <cell r="R512"/>
          <cell r="S512"/>
          <cell r="T512"/>
          <cell r="U512"/>
          <cell r="V512"/>
          <cell r="W512"/>
          <cell r="X512"/>
          <cell r="Y512" t="str">
            <v xml:space="preserve"> </v>
          </cell>
        </row>
        <row r="513">
          <cell r="C513"/>
          <cell r="D513"/>
          <cell r="E513"/>
          <cell r="F513"/>
          <cell r="G513"/>
          <cell r="H513"/>
          <cell r="I513"/>
          <cell r="J513"/>
          <cell r="K513"/>
          <cell r="L513"/>
          <cell r="M513"/>
          <cell r="N513"/>
          <cell r="O513"/>
          <cell r="P513"/>
          <cell r="Q513"/>
          <cell r="R513"/>
          <cell r="S513"/>
          <cell r="T513"/>
          <cell r="U513"/>
          <cell r="V513"/>
          <cell r="W513"/>
          <cell r="X513"/>
          <cell r="Y513" t="str">
            <v xml:space="preserve"> </v>
          </cell>
        </row>
        <row r="514">
          <cell r="C514"/>
          <cell r="D514"/>
          <cell r="E514"/>
          <cell r="F514"/>
          <cell r="G514"/>
          <cell r="H514"/>
          <cell r="I514"/>
          <cell r="J514"/>
          <cell r="K514"/>
          <cell r="L514"/>
          <cell r="M514"/>
          <cell r="N514"/>
          <cell r="O514"/>
          <cell r="P514"/>
          <cell r="Q514"/>
          <cell r="R514"/>
          <cell r="S514"/>
          <cell r="T514"/>
          <cell r="U514"/>
          <cell r="V514"/>
          <cell r="W514"/>
          <cell r="X514"/>
          <cell r="Y514" t="str">
            <v xml:space="preserve"> </v>
          </cell>
        </row>
        <row r="515">
          <cell r="C515"/>
          <cell r="D515"/>
          <cell r="E515"/>
          <cell r="F515"/>
          <cell r="G515"/>
          <cell r="H515"/>
          <cell r="I515"/>
          <cell r="J515"/>
          <cell r="K515"/>
          <cell r="L515"/>
          <cell r="M515"/>
          <cell r="N515"/>
          <cell r="O515"/>
          <cell r="P515"/>
          <cell r="Q515"/>
          <cell r="R515"/>
          <cell r="S515"/>
          <cell r="T515"/>
          <cell r="U515"/>
          <cell r="V515"/>
          <cell r="W515"/>
          <cell r="X515"/>
          <cell r="Y515" t="str">
            <v xml:space="preserve"> </v>
          </cell>
        </row>
        <row r="516">
          <cell r="C516"/>
          <cell r="D516"/>
          <cell r="E516"/>
          <cell r="F516"/>
          <cell r="G516"/>
          <cell r="H516"/>
          <cell r="I516"/>
          <cell r="J516"/>
          <cell r="K516"/>
          <cell r="L516"/>
          <cell r="M516"/>
          <cell r="N516"/>
          <cell r="O516"/>
          <cell r="P516"/>
          <cell r="Q516"/>
          <cell r="R516"/>
          <cell r="S516"/>
          <cell r="T516"/>
          <cell r="U516"/>
          <cell r="V516"/>
          <cell r="W516"/>
          <cell r="X516"/>
          <cell r="Y516" t="str">
            <v xml:space="preserve"> </v>
          </cell>
        </row>
        <row r="517">
          <cell r="C517"/>
          <cell r="D517"/>
          <cell r="E517"/>
          <cell r="F517"/>
          <cell r="G517"/>
          <cell r="H517"/>
          <cell r="I517"/>
          <cell r="J517"/>
          <cell r="K517"/>
          <cell r="L517"/>
          <cell r="M517"/>
          <cell r="N517"/>
          <cell r="O517"/>
          <cell r="P517"/>
          <cell r="Q517"/>
          <cell r="R517"/>
          <cell r="S517"/>
          <cell r="T517"/>
          <cell r="U517"/>
          <cell r="V517"/>
          <cell r="W517"/>
          <cell r="X517"/>
          <cell r="Y517" t="str">
            <v xml:space="preserve"> </v>
          </cell>
        </row>
        <row r="518">
          <cell r="C518"/>
          <cell r="D518"/>
          <cell r="E518"/>
          <cell r="F518"/>
          <cell r="G518"/>
          <cell r="H518"/>
          <cell r="I518"/>
          <cell r="J518"/>
          <cell r="K518"/>
          <cell r="L518"/>
          <cell r="M518"/>
          <cell r="N518"/>
          <cell r="O518"/>
          <cell r="P518"/>
          <cell r="Q518"/>
          <cell r="R518"/>
          <cell r="S518"/>
          <cell r="T518"/>
          <cell r="U518"/>
          <cell r="V518"/>
          <cell r="W518"/>
          <cell r="X518"/>
          <cell r="Y518" t="str">
            <v xml:space="preserve"> </v>
          </cell>
        </row>
        <row r="519">
          <cell r="C519"/>
          <cell r="D519"/>
          <cell r="E519"/>
          <cell r="F519"/>
          <cell r="G519"/>
          <cell r="H519"/>
          <cell r="I519"/>
          <cell r="J519"/>
          <cell r="K519"/>
          <cell r="L519"/>
          <cell r="M519"/>
          <cell r="N519"/>
          <cell r="O519"/>
          <cell r="P519"/>
          <cell r="Q519"/>
          <cell r="R519"/>
          <cell r="S519"/>
          <cell r="T519"/>
          <cell r="U519"/>
          <cell r="V519"/>
          <cell r="W519"/>
          <cell r="X519"/>
          <cell r="Y519" t="str">
            <v xml:space="preserve"> </v>
          </cell>
        </row>
        <row r="520">
          <cell r="C520"/>
          <cell r="D520"/>
          <cell r="E520"/>
          <cell r="F520"/>
          <cell r="G520"/>
          <cell r="H520"/>
          <cell r="I520"/>
          <cell r="J520"/>
          <cell r="K520"/>
          <cell r="L520"/>
          <cell r="M520"/>
          <cell r="N520"/>
          <cell r="O520"/>
          <cell r="P520"/>
          <cell r="Q520"/>
          <cell r="R520"/>
          <cell r="S520"/>
          <cell r="T520"/>
          <cell r="U520"/>
          <cell r="V520"/>
          <cell r="W520"/>
          <cell r="X520"/>
          <cell r="Y520" t="str">
            <v xml:space="preserve"> </v>
          </cell>
        </row>
        <row r="521">
          <cell r="C521"/>
          <cell r="D521"/>
          <cell r="E521"/>
          <cell r="F521"/>
          <cell r="G521"/>
          <cell r="H521"/>
          <cell r="I521"/>
          <cell r="J521"/>
          <cell r="K521"/>
          <cell r="L521"/>
          <cell r="M521"/>
          <cell r="N521"/>
          <cell r="O521"/>
          <cell r="P521"/>
          <cell r="Q521"/>
          <cell r="R521"/>
          <cell r="S521"/>
          <cell r="T521"/>
          <cell r="U521"/>
          <cell r="V521"/>
          <cell r="W521"/>
          <cell r="X521"/>
          <cell r="Y521" t="str">
            <v xml:space="preserve"> </v>
          </cell>
        </row>
        <row r="522">
          <cell r="C522"/>
          <cell r="D522"/>
          <cell r="E522"/>
          <cell r="F522"/>
          <cell r="G522"/>
          <cell r="H522"/>
          <cell r="I522"/>
          <cell r="J522"/>
          <cell r="K522"/>
          <cell r="L522"/>
          <cell r="M522"/>
          <cell r="N522"/>
          <cell r="O522"/>
          <cell r="P522"/>
          <cell r="Q522"/>
          <cell r="R522"/>
          <cell r="S522"/>
          <cell r="T522"/>
          <cell r="U522"/>
          <cell r="V522"/>
          <cell r="W522"/>
          <cell r="X522"/>
          <cell r="Y522" t="str">
            <v xml:space="preserve"> </v>
          </cell>
        </row>
        <row r="523">
          <cell r="C523"/>
          <cell r="D523"/>
          <cell r="E523"/>
          <cell r="F523"/>
          <cell r="G523"/>
          <cell r="H523"/>
          <cell r="I523"/>
          <cell r="J523"/>
          <cell r="K523"/>
          <cell r="L523"/>
          <cell r="M523"/>
          <cell r="N523"/>
          <cell r="O523"/>
          <cell r="P523"/>
          <cell r="Q523"/>
          <cell r="R523"/>
          <cell r="S523"/>
          <cell r="T523"/>
          <cell r="U523"/>
          <cell r="V523"/>
          <cell r="W523"/>
          <cell r="X523"/>
          <cell r="Y523" t="str">
            <v xml:space="preserve"> </v>
          </cell>
        </row>
        <row r="524">
          <cell r="C524"/>
          <cell r="D524"/>
          <cell r="E524"/>
          <cell r="F524"/>
          <cell r="G524"/>
          <cell r="H524"/>
          <cell r="I524"/>
          <cell r="J524"/>
          <cell r="K524"/>
          <cell r="L524"/>
          <cell r="M524"/>
          <cell r="N524"/>
          <cell r="O524"/>
          <cell r="P524"/>
          <cell r="Q524"/>
          <cell r="R524"/>
          <cell r="S524"/>
          <cell r="T524"/>
          <cell r="U524"/>
          <cell r="V524"/>
          <cell r="W524"/>
          <cell r="X524"/>
          <cell r="Y524" t="str">
            <v xml:space="preserve"> </v>
          </cell>
        </row>
        <row r="525">
          <cell r="C525"/>
          <cell r="D525"/>
          <cell r="E525"/>
          <cell r="F525"/>
          <cell r="G525"/>
          <cell r="H525"/>
          <cell r="I525"/>
          <cell r="J525"/>
          <cell r="K525"/>
          <cell r="L525"/>
          <cell r="M525"/>
          <cell r="N525"/>
          <cell r="O525"/>
          <cell r="P525"/>
          <cell r="Q525"/>
          <cell r="R525"/>
          <cell r="S525"/>
          <cell r="T525"/>
          <cell r="U525"/>
          <cell r="V525"/>
          <cell r="W525"/>
          <cell r="X525"/>
          <cell r="Y525" t="str">
            <v xml:space="preserve"> </v>
          </cell>
        </row>
        <row r="526">
          <cell r="C526"/>
          <cell r="D526"/>
          <cell r="E526"/>
          <cell r="F526"/>
          <cell r="G526"/>
          <cell r="H526"/>
          <cell r="I526"/>
          <cell r="J526"/>
          <cell r="K526"/>
          <cell r="L526"/>
          <cell r="M526"/>
          <cell r="N526"/>
          <cell r="O526"/>
          <cell r="P526"/>
          <cell r="Q526"/>
          <cell r="R526"/>
          <cell r="S526"/>
          <cell r="T526"/>
          <cell r="U526"/>
          <cell r="V526"/>
          <cell r="W526"/>
          <cell r="X526"/>
          <cell r="Y526" t="str">
            <v xml:space="preserve"> </v>
          </cell>
        </row>
        <row r="527">
          <cell r="C527"/>
          <cell r="D527"/>
          <cell r="E527"/>
          <cell r="F527"/>
          <cell r="G527"/>
          <cell r="H527"/>
          <cell r="I527"/>
          <cell r="J527"/>
          <cell r="K527"/>
          <cell r="L527"/>
          <cell r="M527"/>
          <cell r="N527"/>
          <cell r="O527"/>
          <cell r="P527"/>
          <cell r="Q527"/>
          <cell r="R527"/>
          <cell r="S527"/>
          <cell r="T527"/>
          <cell r="U527"/>
          <cell r="V527"/>
          <cell r="W527"/>
          <cell r="X527"/>
          <cell r="Y527" t="str">
            <v xml:space="preserve"> </v>
          </cell>
        </row>
        <row r="528">
          <cell r="C528"/>
          <cell r="D528"/>
          <cell r="E528"/>
          <cell r="F528"/>
          <cell r="G528"/>
          <cell r="H528"/>
          <cell r="I528"/>
          <cell r="J528"/>
          <cell r="K528"/>
          <cell r="L528"/>
          <cell r="M528"/>
          <cell r="N528"/>
          <cell r="O528"/>
          <cell r="P528"/>
          <cell r="Q528"/>
          <cell r="R528"/>
          <cell r="S528"/>
          <cell r="T528"/>
          <cell r="U528"/>
          <cell r="V528"/>
          <cell r="W528"/>
          <cell r="X528"/>
          <cell r="Y528" t="str">
            <v xml:space="preserve"> </v>
          </cell>
        </row>
        <row r="529">
          <cell r="C529"/>
          <cell r="D529"/>
          <cell r="E529"/>
          <cell r="F529"/>
          <cell r="G529"/>
          <cell r="H529"/>
          <cell r="I529"/>
          <cell r="J529"/>
          <cell r="K529"/>
          <cell r="L529"/>
          <cell r="M529"/>
          <cell r="N529"/>
          <cell r="O529"/>
          <cell r="P529"/>
          <cell r="Q529"/>
          <cell r="R529"/>
          <cell r="S529"/>
          <cell r="T529"/>
          <cell r="U529"/>
          <cell r="V529"/>
          <cell r="W529"/>
          <cell r="X529"/>
          <cell r="Y529" t="str">
            <v xml:space="preserve"> </v>
          </cell>
        </row>
        <row r="530">
          <cell r="C530"/>
          <cell r="D530"/>
          <cell r="E530"/>
          <cell r="F530"/>
          <cell r="G530"/>
          <cell r="H530"/>
          <cell r="I530"/>
          <cell r="J530"/>
          <cell r="K530"/>
          <cell r="L530"/>
          <cell r="M530"/>
          <cell r="N530"/>
          <cell r="O530"/>
          <cell r="P530"/>
          <cell r="Q530"/>
          <cell r="R530"/>
          <cell r="S530"/>
          <cell r="T530"/>
          <cell r="U530"/>
          <cell r="V530"/>
          <cell r="W530"/>
          <cell r="X530"/>
          <cell r="Y530" t="str">
            <v xml:space="preserve"> </v>
          </cell>
        </row>
        <row r="531">
          <cell r="C531"/>
          <cell r="D531"/>
          <cell r="E531"/>
          <cell r="F531"/>
          <cell r="G531"/>
          <cell r="H531"/>
          <cell r="I531"/>
          <cell r="J531"/>
          <cell r="K531"/>
          <cell r="L531"/>
          <cell r="M531"/>
          <cell r="N531"/>
          <cell r="O531"/>
          <cell r="P531"/>
          <cell r="Q531"/>
          <cell r="R531"/>
          <cell r="S531"/>
          <cell r="T531"/>
          <cell r="U531"/>
          <cell r="V531"/>
          <cell r="W531"/>
          <cell r="X531"/>
          <cell r="Y531" t="str">
            <v xml:space="preserve"> </v>
          </cell>
        </row>
        <row r="532">
          <cell r="C532"/>
          <cell r="D532"/>
          <cell r="E532"/>
          <cell r="F532"/>
          <cell r="G532"/>
          <cell r="H532"/>
          <cell r="I532"/>
          <cell r="J532"/>
          <cell r="K532"/>
          <cell r="L532"/>
          <cell r="M532"/>
          <cell r="N532"/>
          <cell r="O532"/>
          <cell r="P532"/>
          <cell r="Q532"/>
          <cell r="R532"/>
          <cell r="S532"/>
          <cell r="T532"/>
          <cell r="U532"/>
          <cell r="V532"/>
          <cell r="W532"/>
          <cell r="X532"/>
          <cell r="Y532" t="str">
            <v xml:space="preserve"> </v>
          </cell>
        </row>
        <row r="533">
          <cell r="C533"/>
          <cell r="D533"/>
          <cell r="E533"/>
          <cell r="F533"/>
          <cell r="G533"/>
          <cell r="H533"/>
          <cell r="I533"/>
          <cell r="J533"/>
          <cell r="K533"/>
          <cell r="L533"/>
          <cell r="M533"/>
          <cell r="N533"/>
          <cell r="O533"/>
          <cell r="P533"/>
          <cell r="Q533"/>
          <cell r="R533"/>
          <cell r="S533"/>
          <cell r="T533"/>
          <cell r="U533"/>
          <cell r="V533"/>
          <cell r="W533"/>
          <cell r="X533"/>
          <cell r="Y533" t="str">
            <v xml:space="preserve"> </v>
          </cell>
        </row>
        <row r="534">
          <cell r="C534"/>
          <cell r="D534"/>
          <cell r="E534"/>
          <cell r="F534"/>
          <cell r="G534"/>
          <cell r="H534"/>
          <cell r="I534"/>
          <cell r="J534"/>
          <cell r="K534"/>
          <cell r="L534"/>
          <cell r="M534"/>
          <cell r="N534"/>
          <cell r="O534"/>
          <cell r="P534"/>
          <cell r="Q534"/>
          <cell r="R534"/>
          <cell r="S534"/>
          <cell r="T534"/>
          <cell r="U534"/>
          <cell r="V534"/>
          <cell r="W534"/>
          <cell r="X534"/>
          <cell r="Y534" t="str">
            <v xml:space="preserve"> </v>
          </cell>
        </row>
        <row r="535">
          <cell r="C535"/>
          <cell r="D535"/>
          <cell r="E535"/>
          <cell r="F535"/>
          <cell r="G535"/>
          <cell r="H535"/>
          <cell r="I535"/>
          <cell r="J535"/>
          <cell r="K535"/>
          <cell r="L535"/>
          <cell r="M535"/>
          <cell r="N535"/>
          <cell r="O535"/>
          <cell r="P535"/>
          <cell r="Q535"/>
          <cell r="R535"/>
          <cell r="S535"/>
          <cell r="T535"/>
          <cell r="U535"/>
          <cell r="V535"/>
          <cell r="W535"/>
          <cell r="X535"/>
          <cell r="Y535" t="str">
            <v xml:space="preserve"> </v>
          </cell>
        </row>
        <row r="536">
          <cell r="C536"/>
          <cell r="D536"/>
          <cell r="E536"/>
          <cell r="F536"/>
          <cell r="G536"/>
          <cell r="H536"/>
          <cell r="I536"/>
          <cell r="J536"/>
          <cell r="K536"/>
          <cell r="L536"/>
          <cell r="M536"/>
          <cell r="N536"/>
          <cell r="O536"/>
          <cell r="P536"/>
          <cell r="Q536"/>
          <cell r="R536"/>
          <cell r="S536"/>
          <cell r="T536"/>
          <cell r="U536"/>
          <cell r="V536"/>
          <cell r="W536"/>
          <cell r="X536"/>
          <cell r="Y536" t="str">
            <v xml:space="preserve"> </v>
          </cell>
        </row>
        <row r="537">
          <cell r="C537"/>
          <cell r="D537"/>
          <cell r="E537"/>
          <cell r="F537"/>
          <cell r="G537"/>
          <cell r="H537"/>
          <cell r="I537"/>
          <cell r="J537"/>
          <cell r="K537"/>
          <cell r="L537"/>
          <cell r="M537"/>
          <cell r="N537"/>
          <cell r="O537"/>
          <cell r="P537"/>
          <cell r="Q537"/>
          <cell r="R537"/>
          <cell r="S537"/>
          <cell r="T537"/>
          <cell r="U537"/>
          <cell r="V537"/>
          <cell r="W537"/>
          <cell r="X537"/>
          <cell r="Y537" t="str">
            <v xml:space="preserve"> </v>
          </cell>
        </row>
        <row r="538">
          <cell r="C538"/>
          <cell r="D538"/>
          <cell r="E538"/>
          <cell r="F538"/>
          <cell r="G538"/>
          <cell r="H538"/>
          <cell r="I538"/>
          <cell r="J538"/>
          <cell r="K538"/>
          <cell r="L538"/>
          <cell r="M538"/>
          <cell r="N538"/>
          <cell r="O538"/>
          <cell r="P538"/>
          <cell r="Q538"/>
          <cell r="R538"/>
          <cell r="S538"/>
          <cell r="T538"/>
          <cell r="U538"/>
          <cell r="V538"/>
          <cell r="W538"/>
          <cell r="X538"/>
          <cell r="Y538" t="str">
            <v xml:space="preserve"> </v>
          </cell>
        </row>
        <row r="539">
          <cell r="C539"/>
          <cell r="D539"/>
          <cell r="E539"/>
          <cell r="F539"/>
          <cell r="G539"/>
          <cell r="H539"/>
          <cell r="I539"/>
          <cell r="J539"/>
          <cell r="K539"/>
          <cell r="L539"/>
          <cell r="M539"/>
          <cell r="N539"/>
          <cell r="O539"/>
          <cell r="P539"/>
          <cell r="Q539"/>
          <cell r="R539"/>
          <cell r="S539"/>
          <cell r="T539"/>
          <cell r="U539"/>
          <cell r="V539"/>
          <cell r="W539"/>
          <cell r="X539"/>
          <cell r="Y539" t="str">
            <v xml:space="preserve"> </v>
          </cell>
        </row>
        <row r="540">
          <cell r="C540"/>
          <cell r="D540"/>
          <cell r="E540"/>
          <cell r="F540"/>
          <cell r="G540"/>
          <cell r="H540"/>
          <cell r="I540"/>
          <cell r="J540"/>
          <cell r="K540"/>
          <cell r="L540"/>
          <cell r="M540"/>
          <cell r="N540"/>
          <cell r="O540"/>
          <cell r="P540"/>
          <cell r="Q540"/>
          <cell r="R540"/>
          <cell r="S540"/>
          <cell r="T540"/>
          <cell r="U540"/>
          <cell r="V540"/>
          <cell r="W540"/>
          <cell r="X540"/>
          <cell r="Y540" t="str">
            <v xml:space="preserve"> </v>
          </cell>
        </row>
        <row r="541">
          <cell r="C541"/>
          <cell r="D541"/>
          <cell r="E541"/>
          <cell r="F541"/>
          <cell r="G541"/>
          <cell r="H541"/>
          <cell r="I541"/>
          <cell r="J541"/>
          <cell r="K541"/>
          <cell r="L541"/>
          <cell r="M541"/>
          <cell r="N541"/>
          <cell r="O541"/>
          <cell r="P541"/>
          <cell r="Q541"/>
          <cell r="R541"/>
          <cell r="S541"/>
          <cell r="T541"/>
          <cell r="U541"/>
          <cell r="V541"/>
          <cell r="W541"/>
          <cell r="X541"/>
          <cell r="Y541" t="str">
            <v xml:space="preserve"> </v>
          </cell>
        </row>
        <row r="542">
          <cell r="C542"/>
          <cell r="D542"/>
          <cell r="E542"/>
          <cell r="F542"/>
          <cell r="G542"/>
          <cell r="H542"/>
          <cell r="I542"/>
          <cell r="J542"/>
          <cell r="K542"/>
          <cell r="L542"/>
          <cell r="M542"/>
          <cell r="N542"/>
          <cell r="O542"/>
          <cell r="P542"/>
          <cell r="Q542"/>
          <cell r="R542"/>
          <cell r="S542"/>
          <cell r="T542"/>
          <cell r="U542"/>
          <cell r="V542"/>
          <cell r="W542"/>
          <cell r="X542"/>
          <cell r="Y542" t="str">
            <v xml:space="preserve"> </v>
          </cell>
        </row>
        <row r="543">
          <cell r="C543"/>
          <cell r="D543"/>
          <cell r="E543"/>
          <cell r="F543"/>
          <cell r="G543"/>
          <cell r="H543"/>
          <cell r="I543"/>
          <cell r="J543"/>
          <cell r="K543"/>
          <cell r="L543"/>
          <cell r="M543"/>
          <cell r="N543"/>
          <cell r="O543"/>
          <cell r="P543"/>
          <cell r="Q543"/>
          <cell r="R543"/>
          <cell r="S543"/>
          <cell r="T543"/>
          <cell r="U543"/>
          <cell r="V543"/>
          <cell r="W543"/>
          <cell r="X543"/>
          <cell r="Y543" t="str">
            <v xml:space="preserve"> </v>
          </cell>
        </row>
        <row r="544">
          <cell r="C544"/>
          <cell r="D544"/>
          <cell r="E544"/>
          <cell r="F544"/>
          <cell r="G544"/>
          <cell r="H544"/>
          <cell r="I544"/>
          <cell r="J544"/>
          <cell r="K544"/>
          <cell r="L544"/>
          <cell r="M544"/>
          <cell r="N544"/>
          <cell r="O544"/>
          <cell r="P544"/>
          <cell r="Q544"/>
          <cell r="R544"/>
          <cell r="S544"/>
          <cell r="T544"/>
          <cell r="U544"/>
          <cell r="V544"/>
          <cell r="W544"/>
          <cell r="X544"/>
          <cell r="Y544" t="str">
            <v xml:space="preserve"> </v>
          </cell>
        </row>
        <row r="545">
          <cell r="C545"/>
          <cell r="D545"/>
          <cell r="E545"/>
          <cell r="F545"/>
          <cell r="G545"/>
          <cell r="H545"/>
          <cell r="I545"/>
          <cell r="J545"/>
          <cell r="K545"/>
          <cell r="L545"/>
          <cell r="M545"/>
          <cell r="N545"/>
          <cell r="O545"/>
          <cell r="P545"/>
          <cell r="Q545"/>
          <cell r="R545"/>
          <cell r="S545"/>
          <cell r="T545"/>
          <cell r="U545"/>
          <cell r="V545"/>
          <cell r="W545"/>
          <cell r="X545"/>
          <cell r="Y545" t="str">
            <v xml:space="preserve"> </v>
          </cell>
        </row>
        <row r="546">
          <cell r="C546"/>
          <cell r="D546"/>
          <cell r="E546"/>
          <cell r="F546"/>
          <cell r="G546"/>
          <cell r="H546"/>
          <cell r="I546"/>
          <cell r="J546"/>
          <cell r="K546"/>
          <cell r="L546"/>
          <cell r="M546"/>
          <cell r="N546"/>
          <cell r="O546"/>
          <cell r="P546"/>
          <cell r="Q546"/>
          <cell r="R546"/>
          <cell r="S546"/>
          <cell r="T546"/>
          <cell r="U546"/>
          <cell r="V546"/>
          <cell r="W546"/>
          <cell r="X546"/>
          <cell r="Y546" t="str">
            <v xml:space="preserve"> </v>
          </cell>
        </row>
        <row r="547">
          <cell r="C547"/>
          <cell r="D547"/>
          <cell r="E547"/>
          <cell r="F547"/>
          <cell r="G547"/>
          <cell r="H547"/>
          <cell r="I547"/>
          <cell r="J547"/>
          <cell r="K547"/>
          <cell r="L547"/>
          <cell r="M547"/>
          <cell r="N547"/>
          <cell r="O547"/>
          <cell r="P547"/>
          <cell r="Q547"/>
          <cell r="R547"/>
          <cell r="S547"/>
          <cell r="T547"/>
          <cell r="U547"/>
          <cell r="V547"/>
          <cell r="W547"/>
          <cell r="X547"/>
          <cell r="Y547" t="str">
            <v xml:space="preserve"> </v>
          </cell>
        </row>
        <row r="548">
          <cell r="C548"/>
          <cell r="D548"/>
          <cell r="E548"/>
          <cell r="F548"/>
          <cell r="G548"/>
          <cell r="H548"/>
          <cell r="I548"/>
          <cell r="J548"/>
          <cell r="K548"/>
          <cell r="L548"/>
          <cell r="M548"/>
          <cell r="N548"/>
          <cell r="O548"/>
          <cell r="P548"/>
          <cell r="Q548"/>
          <cell r="R548"/>
          <cell r="S548"/>
          <cell r="T548"/>
          <cell r="U548"/>
          <cell r="V548"/>
          <cell r="W548"/>
          <cell r="X548"/>
          <cell r="Y548" t="str">
            <v xml:space="preserve"> </v>
          </cell>
        </row>
        <row r="549">
          <cell r="C549"/>
          <cell r="D549"/>
          <cell r="E549"/>
          <cell r="F549"/>
          <cell r="G549"/>
          <cell r="H549"/>
          <cell r="I549"/>
          <cell r="J549"/>
          <cell r="K549"/>
          <cell r="L549"/>
          <cell r="M549"/>
          <cell r="N549"/>
          <cell r="O549"/>
          <cell r="P549"/>
          <cell r="Q549"/>
          <cell r="R549"/>
          <cell r="S549"/>
          <cell r="T549"/>
          <cell r="U549"/>
          <cell r="V549"/>
          <cell r="W549"/>
          <cell r="X549"/>
          <cell r="Y549" t="str">
            <v xml:space="preserve"> </v>
          </cell>
        </row>
        <row r="550">
          <cell r="C550"/>
          <cell r="D550"/>
          <cell r="E550"/>
          <cell r="F550"/>
          <cell r="G550"/>
          <cell r="H550"/>
          <cell r="I550"/>
          <cell r="J550"/>
          <cell r="K550"/>
          <cell r="L550"/>
          <cell r="M550"/>
          <cell r="N550"/>
          <cell r="O550"/>
          <cell r="P550"/>
          <cell r="Q550"/>
          <cell r="R550"/>
          <cell r="S550"/>
          <cell r="T550"/>
          <cell r="U550"/>
          <cell r="V550"/>
          <cell r="W550"/>
          <cell r="X550"/>
          <cell r="Y550" t="str">
            <v xml:space="preserve"> </v>
          </cell>
        </row>
        <row r="551">
          <cell r="C551"/>
          <cell r="D551"/>
          <cell r="E551"/>
          <cell r="F551"/>
          <cell r="G551"/>
          <cell r="H551"/>
          <cell r="I551"/>
          <cell r="J551"/>
          <cell r="K551"/>
          <cell r="L551"/>
          <cell r="M551"/>
          <cell r="N551"/>
          <cell r="O551"/>
          <cell r="P551"/>
          <cell r="Q551"/>
          <cell r="R551"/>
          <cell r="S551"/>
          <cell r="T551"/>
          <cell r="U551"/>
          <cell r="V551"/>
          <cell r="W551"/>
          <cell r="X551"/>
          <cell r="Y551" t="str">
            <v xml:space="preserve"> </v>
          </cell>
        </row>
        <row r="552">
          <cell r="C552"/>
          <cell r="D552"/>
          <cell r="E552"/>
          <cell r="F552"/>
          <cell r="G552"/>
          <cell r="H552"/>
          <cell r="I552"/>
          <cell r="J552"/>
          <cell r="K552"/>
          <cell r="L552"/>
          <cell r="M552"/>
          <cell r="N552"/>
          <cell r="O552"/>
          <cell r="P552"/>
          <cell r="Q552"/>
          <cell r="R552"/>
          <cell r="S552"/>
          <cell r="T552"/>
          <cell r="U552"/>
          <cell r="V552"/>
          <cell r="W552"/>
          <cell r="X552"/>
          <cell r="Y552" t="str">
            <v xml:space="preserve"> </v>
          </cell>
        </row>
        <row r="553">
          <cell r="C553"/>
          <cell r="D553"/>
          <cell r="E553"/>
          <cell r="F553"/>
          <cell r="G553"/>
          <cell r="H553"/>
          <cell r="I553"/>
          <cell r="J553"/>
          <cell r="K553"/>
          <cell r="L553"/>
          <cell r="M553"/>
          <cell r="N553"/>
          <cell r="O553"/>
          <cell r="P553"/>
          <cell r="Q553"/>
          <cell r="R553"/>
          <cell r="S553"/>
          <cell r="T553"/>
          <cell r="U553"/>
          <cell r="V553"/>
          <cell r="W553"/>
          <cell r="X553"/>
          <cell r="Y553" t="str">
            <v xml:space="preserve"> </v>
          </cell>
        </row>
        <row r="554">
          <cell r="C554"/>
          <cell r="D554"/>
          <cell r="E554"/>
          <cell r="F554"/>
          <cell r="G554"/>
          <cell r="H554"/>
          <cell r="I554"/>
          <cell r="J554"/>
          <cell r="K554"/>
          <cell r="L554"/>
          <cell r="M554"/>
          <cell r="N554"/>
          <cell r="O554"/>
          <cell r="P554"/>
          <cell r="Q554"/>
          <cell r="R554"/>
          <cell r="S554"/>
          <cell r="T554"/>
          <cell r="U554"/>
          <cell r="V554"/>
          <cell r="W554"/>
          <cell r="X554"/>
          <cell r="Y554" t="str">
            <v xml:space="preserve"> </v>
          </cell>
        </row>
        <row r="555">
          <cell r="C555"/>
          <cell r="D555"/>
          <cell r="E555"/>
          <cell r="F555"/>
          <cell r="G555"/>
          <cell r="H555"/>
          <cell r="I555"/>
          <cell r="J555"/>
          <cell r="K555"/>
          <cell r="L555"/>
          <cell r="M555"/>
          <cell r="N555"/>
          <cell r="O555"/>
          <cell r="P555"/>
          <cell r="Q555"/>
          <cell r="R555"/>
          <cell r="S555"/>
          <cell r="T555"/>
          <cell r="U555"/>
          <cell r="V555"/>
          <cell r="W555"/>
          <cell r="X555"/>
          <cell r="Y555" t="str">
            <v xml:space="preserve"> </v>
          </cell>
        </row>
        <row r="556">
          <cell r="C556"/>
          <cell r="D556"/>
          <cell r="E556"/>
          <cell r="F556"/>
          <cell r="G556"/>
          <cell r="H556"/>
          <cell r="I556"/>
          <cell r="J556"/>
          <cell r="K556"/>
          <cell r="L556"/>
          <cell r="M556"/>
          <cell r="N556"/>
          <cell r="O556"/>
          <cell r="P556"/>
          <cell r="Q556"/>
          <cell r="R556"/>
          <cell r="S556"/>
          <cell r="T556"/>
          <cell r="U556"/>
          <cell r="V556"/>
          <cell r="W556"/>
          <cell r="X556"/>
          <cell r="Y556" t="str">
            <v xml:space="preserve"> </v>
          </cell>
        </row>
        <row r="557">
          <cell r="C557"/>
          <cell r="D557"/>
          <cell r="E557"/>
          <cell r="F557"/>
          <cell r="G557"/>
          <cell r="H557"/>
          <cell r="I557"/>
          <cell r="J557"/>
          <cell r="K557"/>
          <cell r="L557"/>
          <cell r="M557"/>
          <cell r="N557"/>
          <cell r="O557"/>
          <cell r="P557"/>
          <cell r="Q557"/>
          <cell r="R557"/>
          <cell r="S557"/>
          <cell r="T557"/>
          <cell r="U557"/>
          <cell r="V557"/>
          <cell r="W557"/>
          <cell r="X557"/>
          <cell r="Y557" t="str">
            <v xml:space="preserve"> </v>
          </cell>
        </row>
        <row r="558">
          <cell r="C558"/>
          <cell r="D558"/>
          <cell r="E558"/>
          <cell r="F558"/>
          <cell r="G558"/>
          <cell r="H558"/>
          <cell r="I558"/>
          <cell r="J558"/>
          <cell r="K558"/>
          <cell r="L558"/>
          <cell r="M558"/>
          <cell r="N558"/>
          <cell r="O558"/>
          <cell r="P558"/>
          <cell r="Q558"/>
          <cell r="R558"/>
          <cell r="S558"/>
          <cell r="T558"/>
          <cell r="U558"/>
          <cell r="V558"/>
          <cell r="W558"/>
          <cell r="X558"/>
          <cell r="Y558" t="str">
            <v xml:space="preserve"> </v>
          </cell>
        </row>
        <row r="559">
          <cell r="C559"/>
          <cell r="D559"/>
          <cell r="E559"/>
          <cell r="F559"/>
          <cell r="G559"/>
          <cell r="H559"/>
          <cell r="I559"/>
          <cell r="J559"/>
          <cell r="K559"/>
          <cell r="L559"/>
          <cell r="M559"/>
          <cell r="N559"/>
          <cell r="O559"/>
          <cell r="P559"/>
          <cell r="Q559"/>
          <cell r="R559"/>
          <cell r="S559"/>
          <cell r="T559"/>
          <cell r="U559"/>
          <cell r="V559"/>
          <cell r="W559"/>
          <cell r="X559"/>
          <cell r="Y559" t="str">
            <v xml:space="preserve"> </v>
          </cell>
        </row>
        <row r="560">
          <cell r="C560"/>
          <cell r="D560"/>
          <cell r="E560"/>
          <cell r="F560"/>
          <cell r="G560"/>
          <cell r="H560"/>
          <cell r="I560"/>
          <cell r="J560"/>
          <cell r="K560"/>
          <cell r="L560"/>
          <cell r="M560"/>
          <cell r="N560"/>
          <cell r="O560"/>
          <cell r="P560"/>
          <cell r="Q560"/>
          <cell r="R560"/>
          <cell r="S560"/>
          <cell r="T560"/>
          <cell r="U560"/>
          <cell r="V560"/>
          <cell r="W560"/>
          <cell r="X560"/>
          <cell r="Y560" t="str">
            <v xml:space="preserve"> </v>
          </cell>
        </row>
        <row r="561">
          <cell r="C561"/>
          <cell r="D561"/>
          <cell r="E561"/>
          <cell r="F561"/>
          <cell r="G561"/>
          <cell r="H561"/>
          <cell r="I561"/>
          <cell r="J561"/>
          <cell r="K561"/>
          <cell r="L561"/>
          <cell r="M561"/>
          <cell r="N561"/>
          <cell r="O561"/>
          <cell r="P561"/>
          <cell r="Q561"/>
          <cell r="R561"/>
          <cell r="S561"/>
          <cell r="T561"/>
          <cell r="U561"/>
          <cell r="V561"/>
          <cell r="W561"/>
          <cell r="X561"/>
          <cell r="Y561" t="str">
            <v xml:space="preserve"> </v>
          </cell>
        </row>
        <row r="562">
          <cell r="C562"/>
          <cell r="D562"/>
          <cell r="E562"/>
          <cell r="F562"/>
          <cell r="G562"/>
          <cell r="H562"/>
          <cell r="I562"/>
          <cell r="J562"/>
          <cell r="K562"/>
          <cell r="L562"/>
          <cell r="M562"/>
          <cell r="N562"/>
          <cell r="O562"/>
          <cell r="P562"/>
          <cell r="Q562"/>
          <cell r="R562"/>
          <cell r="S562"/>
          <cell r="T562"/>
          <cell r="U562"/>
          <cell r="V562"/>
          <cell r="W562"/>
          <cell r="X562"/>
          <cell r="Y562" t="str">
            <v xml:space="preserve"> </v>
          </cell>
        </row>
        <row r="563">
          <cell r="C563"/>
          <cell r="D563"/>
          <cell r="E563"/>
          <cell r="F563"/>
          <cell r="G563"/>
          <cell r="H563"/>
          <cell r="I563"/>
          <cell r="J563"/>
          <cell r="K563"/>
          <cell r="L563"/>
          <cell r="M563"/>
          <cell r="N563"/>
          <cell r="O563"/>
          <cell r="P563"/>
          <cell r="Q563"/>
          <cell r="R563"/>
          <cell r="S563"/>
          <cell r="T563"/>
          <cell r="U563"/>
          <cell r="V563"/>
          <cell r="W563"/>
          <cell r="X563"/>
          <cell r="Y563" t="str">
            <v xml:space="preserve"> </v>
          </cell>
        </row>
        <row r="564">
          <cell r="C564"/>
          <cell r="D564"/>
          <cell r="E564"/>
          <cell r="F564"/>
          <cell r="G564"/>
          <cell r="H564"/>
          <cell r="I564"/>
          <cell r="J564"/>
          <cell r="K564"/>
          <cell r="L564"/>
          <cell r="M564"/>
          <cell r="N564"/>
          <cell r="O564"/>
          <cell r="P564"/>
          <cell r="Q564"/>
          <cell r="R564"/>
          <cell r="S564"/>
          <cell r="T564"/>
          <cell r="U564"/>
          <cell r="V564"/>
          <cell r="W564"/>
          <cell r="X564"/>
          <cell r="Y564" t="str">
            <v xml:space="preserve"> </v>
          </cell>
        </row>
        <row r="565">
          <cell r="C565"/>
          <cell r="D565"/>
          <cell r="E565"/>
          <cell r="F565"/>
          <cell r="G565"/>
          <cell r="H565"/>
          <cell r="I565"/>
          <cell r="J565"/>
          <cell r="K565"/>
          <cell r="L565"/>
          <cell r="M565"/>
          <cell r="N565"/>
          <cell r="O565"/>
          <cell r="P565"/>
          <cell r="Q565"/>
          <cell r="R565"/>
          <cell r="S565"/>
          <cell r="T565"/>
          <cell r="U565"/>
          <cell r="V565"/>
          <cell r="W565"/>
          <cell r="X565"/>
          <cell r="Y565" t="str">
            <v xml:space="preserve"> </v>
          </cell>
        </row>
        <row r="566">
          <cell r="C566"/>
          <cell r="D566"/>
          <cell r="E566"/>
          <cell r="F566"/>
          <cell r="G566"/>
          <cell r="H566"/>
          <cell r="I566"/>
          <cell r="J566"/>
          <cell r="K566"/>
          <cell r="L566"/>
          <cell r="M566"/>
          <cell r="N566"/>
          <cell r="O566"/>
          <cell r="P566"/>
          <cell r="Q566"/>
          <cell r="R566"/>
          <cell r="S566"/>
          <cell r="T566"/>
          <cell r="U566"/>
          <cell r="V566"/>
          <cell r="W566"/>
          <cell r="X566"/>
          <cell r="Y566" t="str">
            <v xml:space="preserve"> </v>
          </cell>
        </row>
        <row r="567">
          <cell r="C567"/>
          <cell r="D567"/>
          <cell r="E567"/>
          <cell r="F567"/>
          <cell r="G567"/>
          <cell r="H567"/>
          <cell r="I567"/>
          <cell r="J567"/>
          <cell r="K567"/>
          <cell r="L567"/>
          <cell r="M567"/>
          <cell r="N567"/>
          <cell r="O567"/>
          <cell r="P567"/>
          <cell r="Q567"/>
          <cell r="R567"/>
          <cell r="S567"/>
          <cell r="T567"/>
          <cell r="U567"/>
          <cell r="V567"/>
          <cell r="W567"/>
          <cell r="X567"/>
          <cell r="Y567" t="str">
            <v xml:space="preserve"> </v>
          </cell>
        </row>
        <row r="568">
          <cell r="C568"/>
          <cell r="D568"/>
          <cell r="E568"/>
          <cell r="F568"/>
          <cell r="G568"/>
          <cell r="H568"/>
          <cell r="I568"/>
          <cell r="J568"/>
          <cell r="K568"/>
          <cell r="L568"/>
          <cell r="M568"/>
          <cell r="N568"/>
          <cell r="O568"/>
          <cell r="P568"/>
          <cell r="Q568"/>
          <cell r="R568"/>
          <cell r="S568"/>
          <cell r="T568"/>
          <cell r="U568"/>
          <cell r="V568"/>
          <cell r="W568"/>
          <cell r="X568"/>
          <cell r="Y568" t="str">
            <v xml:space="preserve"> </v>
          </cell>
        </row>
        <row r="569">
          <cell r="C569"/>
          <cell r="D569"/>
          <cell r="E569"/>
          <cell r="F569"/>
          <cell r="G569"/>
          <cell r="H569"/>
          <cell r="I569"/>
          <cell r="J569"/>
          <cell r="K569"/>
          <cell r="L569"/>
          <cell r="M569"/>
          <cell r="N569"/>
          <cell r="O569"/>
          <cell r="P569"/>
          <cell r="Q569"/>
          <cell r="R569"/>
          <cell r="S569"/>
          <cell r="T569"/>
          <cell r="U569"/>
          <cell r="V569"/>
          <cell r="W569"/>
          <cell r="X569"/>
          <cell r="Y569" t="str">
            <v xml:space="preserve"> </v>
          </cell>
        </row>
        <row r="570">
          <cell r="C570"/>
          <cell r="D570"/>
          <cell r="E570"/>
          <cell r="F570"/>
          <cell r="G570"/>
          <cell r="H570"/>
          <cell r="I570"/>
          <cell r="J570"/>
          <cell r="K570"/>
          <cell r="L570"/>
          <cell r="M570"/>
          <cell r="N570"/>
          <cell r="O570"/>
          <cell r="P570"/>
          <cell r="Q570"/>
          <cell r="R570"/>
          <cell r="S570"/>
          <cell r="T570"/>
          <cell r="U570"/>
          <cell r="V570"/>
          <cell r="W570"/>
          <cell r="X570"/>
          <cell r="Y570" t="str">
            <v xml:space="preserve"> </v>
          </cell>
        </row>
        <row r="571">
          <cell r="C571"/>
          <cell r="D571"/>
          <cell r="E571"/>
          <cell r="F571"/>
          <cell r="G571"/>
          <cell r="H571"/>
          <cell r="I571"/>
          <cell r="J571"/>
          <cell r="K571"/>
          <cell r="L571"/>
          <cell r="M571"/>
          <cell r="N571"/>
          <cell r="O571"/>
          <cell r="P571"/>
          <cell r="Q571"/>
          <cell r="R571"/>
          <cell r="S571"/>
          <cell r="T571"/>
          <cell r="U571"/>
          <cell r="V571"/>
          <cell r="W571"/>
          <cell r="X571"/>
          <cell r="Y571" t="str">
            <v xml:space="preserve"> </v>
          </cell>
        </row>
        <row r="572">
          <cell r="C572"/>
          <cell r="D572"/>
          <cell r="E572"/>
          <cell r="F572"/>
          <cell r="G572"/>
          <cell r="H572"/>
          <cell r="I572"/>
          <cell r="J572"/>
          <cell r="K572"/>
          <cell r="L572"/>
          <cell r="M572"/>
          <cell r="N572"/>
          <cell r="O572"/>
          <cell r="P572"/>
          <cell r="Q572"/>
          <cell r="R572"/>
          <cell r="S572"/>
          <cell r="T572"/>
          <cell r="U572"/>
          <cell r="V572"/>
          <cell r="W572"/>
          <cell r="X572"/>
          <cell r="Y572" t="str">
            <v xml:space="preserve"> </v>
          </cell>
        </row>
        <row r="573">
          <cell r="C573"/>
          <cell r="D573"/>
          <cell r="E573"/>
          <cell r="F573"/>
          <cell r="G573"/>
          <cell r="H573"/>
          <cell r="I573"/>
          <cell r="J573"/>
          <cell r="K573"/>
          <cell r="L573"/>
          <cell r="M573"/>
          <cell r="N573"/>
          <cell r="O573"/>
          <cell r="P573"/>
          <cell r="Q573"/>
          <cell r="R573"/>
          <cell r="S573"/>
          <cell r="T573"/>
          <cell r="U573"/>
          <cell r="V573"/>
          <cell r="W573"/>
          <cell r="X573"/>
          <cell r="Y573" t="str">
            <v xml:space="preserve"> </v>
          </cell>
        </row>
        <row r="574">
          <cell r="C574"/>
          <cell r="D574"/>
          <cell r="E574"/>
          <cell r="F574"/>
          <cell r="G574"/>
          <cell r="H574"/>
          <cell r="I574"/>
          <cell r="J574"/>
          <cell r="K574"/>
          <cell r="L574"/>
          <cell r="M574"/>
          <cell r="N574"/>
          <cell r="O574"/>
          <cell r="P574"/>
          <cell r="Q574"/>
          <cell r="R574"/>
          <cell r="S574"/>
          <cell r="T574"/>
          <cell r="U574"/>
          <cell r="V574"/>
          <cell r="W574"/>
          <cell r="X574"/>
          <cell r="Y574" t="str">
            <v xml:space="preserve"> </v>
          </cell>
        </row>
        <row r="575">
          <cell r="C575"/>
          <cell r="D575"/>
          <cell r="E575"/>
          <cell r="F575"/>
          <cell r="G575"/>
          <cell r="H575"/>
          <cell r="I575"/>
          <cell r="J575"/>
          <cell r="K575"/>
          <cell r="L575"/>
          <cell r="M575"/>
          <cell r="N575"/>
          <cell r="O575"/>
          <cell r="P575"/>
          <cell r="Q575"/>
          <cell r="R575"/>
          <cell r="S575"/>
          <cell r="T575"/>
          <cell r="U575"/>
          <cell r="V575"/>
          <cell r="W575"/>
          <cell r="X575"/>
          <cell r="Y575" t="str">
            <v xml:space="preserve"> </v>
          </cell>
        </row>
        <row r="576">
          <cell r="C576"/>
          <cell r="D576"/>
          <cell r="E576"/>
          <cell r="F576"/>
          <cell r="G576"/>
          <cell r="H576"/>
          <cell r="I576"/>
          <cell r="J576"/>
          <cell r="K576"/>
          <cell r="L576"/>
          <cell r="M576"/>
          <cell r="N576"/>
          <cell r="O576"/>
          <cell r="P576"/>
          <cell r="Q576"/>
          <cell r="R576"/>
          <cell r="S576"/>
          <cell r="T576"/>
          <cell r="U576"/>
          <cell r="V576"/>
          <cell r="W576"/>
          <cell r="X576"/>
          <cell r="Y576" t="str">
            <v xml:space="preserve"> </v>
          </cell>
        </row>
        <row r="577">
          <cell r="C577"/>
          <cell r="D577"/>
          <cell r="E577"/>
          <cell r="F577"/>
          <cell r="G577"/>
          <cell r="H577"/>
          <cell r="I577"/>
          <cell r="J577"/>
          <cell r="K577"/>
          <cell r="L577"/>
          <cell r="M577"/>
          <cell r="N577"/>
          <cell r="O577"/>
          <cell r="P577"/>
          <cell r="Q577"/>
          <cell r="R577"/>
          <cell r="S577"/>
          <cell r="T577"/>
          <cell r="U577"/>
          <cell r="V577"/>
          <cell r="W577"/>
          <cell r="X577"/>
          <cell r="Y577" t="str">
            <v xml:space="preserve"> </v>
          </cell>
        </row>
        <row r="578">
          <cell r="C578"/>
          <cell r="D578"/>
          <cell r="E578"/>
          <cell r="F578"/>
          <cell r="G578"/>
          <cell r="H578"/>
          <cell r="I578"/>
          <cell r="J578"/>
          <cell r="K578"/>
          <cell r="L578"/>
          <cell r="M578"/>
          <cell r="N578"/>
          <cell r="O578"/>
          <cell r="P578"/>
          <cell r="Q578"/>
          <cell r="R578"/>
          <cell r="S578"/>
          <cell r="T578"/>
          <cell r="U578"/>
          <cell r="V578"/>
          <cell r="W578"/>
          <cell r="X578"/>
          <cell r="Y578" t="str">
            <v xml:space="preserve"> </v>
          </cell>
        </row>
        <row r="579">
          <cell r="C579"/>
          <cell r="D579"/>
          <cell r="E579"/>
          <cell r="F579"/>
          <cell r="G579"/>
          <cell r="H579"/>
          <cell r="I579"/>
          <cell r="J579"/>
          <cell r="K579"/>
          <cell r="L579"/>
          <cell r="M579"/>
          <cell r="N579"/>
          <cell r="O579"/>
          <cell r="P579"/>
          <cell r="Q579"/>
          <cell r="R579"/>
          <cell r="S579"/>
          <cell r="T579"/>
          <cell r="U579"/>
          <cell r="V579"/>
          <cell r="W579"/>
          <cell r="X579"/>
          <cell r="Y579" t="str">
            <v xml:space="preserve"> </v>
          </cell>
        </row>
        <row r="580">
          <cell r="C580"/>
          <cell r="D580"/>
          <cell r="E580"/>
          <cell r="F580"/>
          <cell r="G580"/>
          <cell r="H580"/>
          <cell r="I580"/>
          <cell r="J580"/>
          <cell r="K580"/>
          <cell r="L580"/>
          <cell r="M580"/>
          <cell r="N580"/>
          <cell r="O580"/>
          <cell r="P580"/>
          <cell r="Q580"/>
          <cell r="R580"/>
          <cell r="S580"/>
          <cell r="T580"/>
          <cell r="U580"/>
          <cell r="V580"/>
          <cell r="W580"/>
          <cell r="X580"/>
          <cell r="Y580" t="str">
            <v xml:space="preserve"> </v>
          </cell>
        </row>
        <row r="581">
          <cell r="C581"/>
          <cell r="D581"/>
          <cell r="E581"/>
          <cell r="F581"/>
          <cell r="G581"/>
          <cell r="H581"/>
          <cell r="I581"/>
          <cell r="J581"/>
          <cell r="K581"/>
          <cell r="L581"/>
          <cell r="M581"/>
          <cell r="N581"/>
          <cell r="O581"/>
          <cell r="P581"/>
          <cell r="Q581"/>
          <cell r="R581"/>
          <cell r="S581"/>
          <cell r="T581"/>
          <cell r="U581"/>
          <cell r="V581"/>
          <cell r="W581"/>
          <cell r="X581"/>
          <cell r="Y581" t="str">
            <v xml:space="preserve"> </v>
          </cell>
        </row>
        <row r="582">
          <cell r="C582"/>
          <cell r="D582"/>
          <cell r="E582"/>
          <cell r="F582"/>
          <cell r="G582"/>
          <cell r="H582"/>
          <cell r="I582"/>
          <cell r="J582"/>
          <cell r="K582"/>
          <cell r="L582"/>
          <cell r="M582"/>
          <cell r="N582"/>
          <cell r="O582"/>
          <cell r="P582"/>
          <cell r="Q582"/>
          <cell r="R582"/>
          <cell r="S582"/>
          <cell r="T582"/>
          <cell r="U582"/>
          <cell r="V582"/>
          <cell r="W582"/>
          <cell r="X582"/>
          <cell r="Y582" t="str">
            <v xml:space="preserve"> </v>
          </cell>
        </row>
        <row r="583">
          <cell r="C583"/>
          <cell r="D583"/>
          <cell r="E583"/>
          <cell r="F583"/>
          <cell r="G583"/>
          <cell r="H583"/>
          <cell r="I583"/>
          <cell r="J583"/>
          <cell r="K583"/>
          <cell r="L583"/>
          <cell r="M583"/>
          <cell r="N583"/>
          <cell r="O583"/>
          <cell r="P583"/>
          <cell r="Q583"/>
          <cell r="R583"/>
          <cell r="S583"/>
          <cell r="T583"/>
          <cell r="U583"/>
          <cell r="V583"/>
          <cell r="W583"/>
          <cell r="X583"/>
          <cell r="Y583" t="str">
            <v xml:space="preserve"> </v>
          </cell>
        </row>
        <row r="584">
          <cell r="C584"/>
          <cell r="D584"/>
          <cell r="E584"/>
          <cell r="F584"/>
          <cell r="G584"/>
          <cell r="H584"/>
          <cell r="I584"/>
          <cell r="J584"/>
          <cell r="K584"/>
          <cell r="L584"/>
          <cell r="M584"/>
          <cell r="N584"/>
          <cell r="O584"/>
          <cell r="P584"/>
          <cell r="Q584"/>
          <cell r="R584"/>
          <cell r="S584"/>
          <cell r="T584"/>
          <cell r="U584"/>
          <cell r="V584"/>
          <cell r="W584"/>
          <cell r="X584"/>
          <cell r="Y584" t="str">
            <v xml:space="preserve"> </v>
          </cell>
        </row>
        <row r="585">
          <cell r="C585"/>
          <cell r="D585"/>
          <cell r="E585"/>
          <cell r="F585"/>
          <cell r="G585"/>
          <cell r="H585"/>
          <cell r="I585"/>
          <cell r="J585"/>
          <cell r="K585"/>
          <cell r="L585"/>
          <cell r="M585"/>
          <cell r="N585"/>
          <cell r="O585"/>
          <cell r="P585"/>
          <cell r="Q585"/>
          <cell r="R585"/>
          <cell r="S585"/>
          <cell r="T585"/>
          <cell r="U585"/>
          <cell r="V585"/>
          <cell r="W585"/>
          <cell r="X585"/>
          <cell r="Y585" t="str">
            <v xml:space="preserve"> </v>
          </cell>
        </row>
        <row r="586">
          <cell r="C586"/>
          <cell r="D586"/>
          <cell r="E586"/>
          <cell r="F586"/>
          <cell r="G586"/>
          <cell r="H586"/>
          <cell r="I586"/>
          <cell r="J586"/>
          <cell r="K586"/>
          <cell r="L586"/>
          <cell r="M586"/>
          <cell r="N586"/>
          <cell r="O586"/>
          <cell r="P586"/>
          <cell r="Q586"/>
          <cell r="R586"/>
          <cell r="S586"/>
          <cell r="T586"/>
          <cell r="U586"/>
          <cell r="V586"/>
          <cell r="W586"/>
          <cell r="X586"/>
          <cell r="Y586" t="str">
            <v xml:space="preserve"> </v>
          </cell>
        </row>
        <row r="587">
          <cell r="C587"/>
          <cell r="D587"/>
          <cell r="E587"/>
          <cell r="F587"/>
          <cell r="G587"/>
          <cell r="H587"/>
          <cell r="I587"/>
          <cell r="J587"/>
          <cell r="K587"/>
          <cell r="L587"/>
          <cell r="M587"/>
          <cell r="N587"/>
          <cell r="O587"/>
          <cell r="P587"/>
          <cell r="Q587"/>
          <cell r="R587"/>
          <cell r="S587"/>
          <cell r="T587"/>
          <cell r="U587"/>
          <cell r="V587"/>
          <cell r="W587"/>
          <cell r="X587"/>
          <cell r="Y587" t="str">
            <v xml:space="preserve"> </v>
          </cell>
        </row>
        <row r="588">
          <cell r="C588"/>
          <cell r="D588"/>
          <cell r="E588"/>
          <cell r="F588"/>
          <cell r="G588"/>
          <cell r="H588"/>
          <cell r="I588"/>
          <cell r="J588"/>
          <cell r="K588"/>
          <cell r="L588"/>
          <cell r="M588"/>
          <cell r="N588"/>
          <cell r="O588"/>
          <cell r="P588"/>
          <cell r="Q588"/>
          <cell r="R588"/>
          <cell r="S588"/>
          <cell r="T588"/>
          <cell r="U588"/>
          <cell r="V588"/>
          <cell r="W588"/>
          <cell r="X588"/>
          <cell r="Y588" t="str">
            <v xml:space="preserve"> </v>
          </cell>
        </row>
        <row r="589">
          <cell r="C589"/>
          <cell r="D589"/>
          <cell r="E589"/>
          <cell r="F589"/>
          <cell r="G589"/>
          <cell r="H589"/>
          <cell r="I589"/>
          <cell r="J589"/>
          <cell r="K589"/>
          <cell r="L589"/>
          <cell r="M589"/>
          <cell r="N589"/>
          <cell r="O589"/>
          <cell r="P589"/>
          <cell r="Q589"/>
          <cell r="R589"/>
          <cell r="S589"/>
          <cell r="T589"/>
          <cell r="U589"/>
          <cell r="V589"/>
          <cell r="W589"/>
          <cell r="X589"/>
          <cell r="Y589" t="str">
            <v xml:space="preserve"> </v>
          </cell>
        </row>
        <row r="590">
          <cell r="C590"/>
          <cell r="D590"/>
          <cell r="E590"/>
          <cell r="F590"/>
          <cell r="G590"/>
          <cell r="H590"/>
          <cell r="I590"/>
          <cell r="J590"/>
          <cell r="K590"/>
          <cell r="L590"/>
          <cell r="M590"/>
          <cell r="N590"/>
          <cell r="O590"/>
          <cell r="P590"/>
          <cell r="Q590"/>
          <cell r="R590"/>
          <cell r="S590"/>
          <cell r="T590"/>
          <cell r="U590"/>
          <cell r="V590"/>
          <cell r="W590"/>
          <cell r="X590"/>
          <cell r="Y590" t="str">
            <v xml:space="preserve"> </v>
          </cell>
        </row>
        <row r="591">
          <cell r="C591"/>
          <cell r="D591"/>
          <cell r="E591"/>
          <cell r="F591"/>
          <cell r="G591"/>
          <cell r="H591"/>
          <cell r="I591"/>
          <cell r="J591"/>
          <cell r="K591"/>
          <cell r="L591"/>
          <cell r="M591"/>
          <cell r="N591"/>
          <cell r="O591"/>
          <cell r="P591"/>
          <cell r="Q591"/>
          <cell r="R591"/>
          <cell r="S591"/>
          <cell r="T591"/>
          <cell r="U591"/>
          <cell r="V591"/>
          <cell r="W591"/>
          <cell r="X591"/>
          <cell r="Y591" t="str">
            <v xml:space="preserve"> </v>
          </cell>
        </row>
        <row r="592">
          <cell r="C592"/>
          <cell r="D592"/>
          <cell r="E592"/>
          <cell r="F592"/>
          <cell r="G592"/>
          <cell r="H592"/>
          <cell r="I592"/>
          <cell r="J592"/>
          <cell r="K592"/>
          <cell r="L592"/>
          <cell r="M592"/>
          <cell r="N592"/>
          <cell r="O592"/>
          <cell r="P592"/>
          <cell r="Q592"/>
          <cell r="R592"/>
          <cell r="S592"/>
          <cell r="T592"/>
          <cell r="U592"/>
          <cell r="V592"/>
          <cell r="W592"/>
          <cell r="X592"/>
          <cell r="Y592" t="str">
            <v xml:space="preserve"> </v>
          </cell>
        </row>
        <row r="593">
          <cell r="C593"/>
          <cell r="D593"/>
          <cell r="E593"/>
          <cell r="F593"/>
          <cell r="G593"/>
          <cell r="H593"/>
          <cell r="I593"/>
          <cell r="J593"/>
          <cell r="K593"/>
          <cell r="L593"/>
          <cell r="M593"/>
          <cell r="N593"/>
          <cell r="O593"/>
          <cell r="P593"/>
          <cell r="Q593"/>
          <cell r="R593"/>
          <cell r="S593"/>
          <cell r="T593"/>
          <cell r="U593"/>
          <cell r="V593"/>
          <cell r="W593"/>
          <cell r="X593"/>
          <cell r="Y593" t="str">
            <v xml:space="preserve"> </v>
          </cell>
        </row>
        <row r="594">
          <cell r="C594"/>
          <cell r="D594"/>
          <cell r="E594"/>
          <cell r="F594"/>
          <cell r="G594"/>
          <cell r="H594"/>
          <cell r="I594"/>
          <cell r="J594"/>
          <cell r="K594"/>
          <cell r="L594"/>
          <cell r="M594"/>
          <cell r="N594"/>
          <cell r="O594"/>
          <cell r="P594"/>
          <cell r="Q594"/>
          <cell r="R594"/>
          <cell r="S594"/>
          <cell r="T594"/>
          <cell r="U594"/>
          <cell r="V594"/>
          <cell r="W594"/>
          <cell r="X594"/>
          <cell r="Y594" t="str">
            <v xml:space="preserve"> </v>
          </cell>
        </row>
        <row r="595">
          <cell r="C595"/>
          <cell r="D595"/>
          <cell r="E595"/>
          <cell r="F595"/>
          <cell r="G595"/>
          <cell r="H595"/>
          <cell r="I595"/>
          <cell r="J595"/>
          <cell r="K595"/>
          <cell r="L595"/>
          <cell r="M595"/>
          <cell r="N595"/>
          <cell r="O595"/>
          <cell r="P595"/>
          <cell r="Q595"/>
          <cell r="R595"/>
          <cell r="S595"/>
          <cell r="T595"/>
          <cell r="U595"/>
          <cell r="V595"/>
          <cell r="W595"/>
          <cell r="X595"/>
          <cell r="Y595" t="str">
            <v xml:space="preserve"> </v>
          </cell>
        </row>
        <row r="596">
          <cell r="C596"/>
          <cell r="D596"/>
          <cell r="E596"/>
          <cell r="F596"/>
          <cell r="G596"/>
          <cell r="H596"/>
          <cell r="I596"/>
          <cell r="J596"/>
          <cell r="K596"/>
          <cell r="L596"/>
          <cell r="M596"/>
          <cell r="N596"/>
          <cell r="O596"/>
          <cell r="P596"/>
          <cell r="Q596"/>
          <cell r="R596"/>
          <cell r="S596"/>
          <cell r="T596"/>
          <cell r="U596"/>
          <cell r="V596"/>
          <cell r="W596"/>
          <cell r="X596"/>
          <cell r="Y596" t="str">
            <v xml:space="preserve"> </v>
          </cell>
        </row>
        <row r="597">
          <cell r="C597"/>
          <cell r="D597"/>
          <cell r="E597"/>
          <cell r="F597"/>
          <cell r="G597"/>
          <cell r="H597"/>
          <cell r="I597"/>
          <cell r="J597"/>
          <cell r="K597"/>
          <cell r="L597"/>
          <cell r="M597"/>
          <cell r="N597"/>
          <cell r="O597"/>
          <cell r="P597"/>
          <cell r="Q597"/>
          <cell r="R597"/>
          <cell r="S597"/>
          <cell r="T597"/>
          <cell r="U597"/>
          <cell r="V597"/>
          <cell r="W597"/>
          <cell r="X597"/>
          <cell r="Y597" t="str">
            <v xml:space="preserve"> </v>
          </cell>
        </row>
        <row r="598">
          <cell r="C598"/>
          <cell r="D598"/>
          <cell r="E598"/>
          <cell r="F598"/>
          <cell r="G598"/>
          <cell r="H598"/>
          <cell r="I598"/>
          <cell r="J598"/>
          <cell r="K598"/>
          <cell r="L598"/>
          <cell r="M598"/>
          <cell r="N598"/>
          <cell r="O598"/>
          <cell r="P598"/>
          <cell r="Q598"/>
          <cell r="R598"/>
          <cell r="S598"/>
          <cell r="T598"/>
          <cell r="U598"/>
          <cell r="V598"/>
          <cell r="W598"/>
          <cell r="X598"/>
          <cell r="Y598" t="str">
            <v xml:space="preserve"> </v>
          </cell>
        </row>
        <row r="599">
          <cell r="C599"/>
          <cell r="D599"/>
          <cell r="E599"/>
          <cell r="F599"/>
          <cell r="G599"/>
          <cell r="H599"/>
          <cell r="I599"/>
          <cell r="J599"/>
          <cell r="K599"/>
          <cell r="L599"/>
          <cell r="M599"/>
          <cell r="N599"/>
          <cell r="O599"/>
          <cell r="P599"/>
          <cell r="Q599"/>
          <cell r="R599"/>
          <cell r="S599"/>
          <cell r="T599"/>
          <cell r="U599"/>
          <cell r="V599"/>
          <cell r="W599"/>
          <cell r="X599"/>
          <cell r="Y599" t="str">
            <v xml:space="preserve"> </v>
          </cell>
        </row>
        <row r="600">
          <cell r="C600"/>
          <cell r="D600"/>
          <cell r="E600"/>
          <cell r="F600"/>
          <cell r="G600"/>
          <cell r="H600"/>
          <cell r="I600"/>
          <cell r="J600"/>
          <cell r="K600"/>
          <cell r="L600"/>
          <cell r="M600"/>
          <cell r="N600"/>
          <cell r="O600"/>
          <cell r="P600"/>
          <cell r="Q600"/>
          <cell r="R600"/>
          <cell r="S600"/>
          <cell r="T600"/>
          <cell r="U600"/>
          <cell r="V600"/>
          <cell r="W600"/>
          <cell r="X600"/>
          <cell r="Y600" t="str">
            <v xml:space="preserve"> </v>
          </cell>
        </row>
        <row r="601">
          <cell r="C601"/>
          <cell r="D601"/>
          <cell r="E601"/>
          <cell r="F601"/>
          <cell r="G601"/>
          <cell r="H601"/>
          <cell r="I601"/>
          <cell r="J601"/>
          <cell r="K601"/>
          <cell r="L601"/>
          <cell r="M601"/>
          <cell r="N601"/>
          <cell r="O601"/>
          <cell r="P601"/>
          <cell r="Q601"/>
          <cell r="R601"/>
          <cell r="S601"/>
          <cell r="T601"/>
          <cell r="U601"/>
          <cell r="V601"/>
          <cell r="W601"/>
          <cell r="X601"/>
          <cell r="Y601" t="str">
            <v xml:space="preserve"> </v>
          </cell>
        </row>
        <row r="602">
          <cell r="C602"/>
          <cell r="D602"/>
          <cell r="E602"/>
          <cell r="F602"/>
          <cell r="G602"/>
          <cell r="H602"/>
          <cell r="I602"/>
          <cell r="J602"/>
          <cell r="K602"/>
          <cell r="L602"/>
          <cell r="M602"/>
          <cell r="N602"/>
          <cell r="O602"/>
          <cell r="P602"/>
          <cell r="Q602"/>
          <cell r="R602"/>
          <cell r="S602"/>
          <cell r="T602"/>
          <cell r="U602"/>
          <cell r="V602"/>
          <cell r="W602"/>
          <cell r="X602"/>
          <cell r="Y602" t="str">
            <v xml:space="preserve"> </v>
          </cell>
        </row>
        <row r="603">
          <cell r="C603"/>
          <cell r="D603"/>
          <cell r="E603"/>
          <cell r="F603"/>
          <cell r="G603"/>
          <cell r="H603"/>
          <cell r="I603"/>
          <cell r="J603"/>
          <cell r="K603"/>
          <cell r="L603"/>
          <cell r="M603"/>
          <cell r="N603"/>
          <cell r="O603"/>
          <cell r="P603"/>
          <cell r="Q603"/>
          <cell r="R603"/>
          <cell r="S603"/>
          <cell r="T603"/>
          <cell r="U603"/>
          <cell r="V603"/>
          <cell r="W603"/>
          <cell r="X603"/>
          <cell r="Y603" t="str">
            <v xml:space="preserve"> </v>
          </cell>
        </row>
        <row r="604">
          <cell r="C604"/>
          <cell r="D604"/>
          <cell r="E604"/>
          <cell r="F604"/>
          <cell r="G604"/>
          <cell r="H604"/>
          <cell r="I604"/>
          <cell r="J604"/>
          <cell r="K604"/>
          <cell r="L604"/>
          <cell r="M604"/>
          <cell r="N604"/>
          <cell r="O604"/>
          <cell r="P604"/>
          <cell r="Q604"/>
          <cell r="R604"/>
          <cell r="S604"/>
          <cell r="T604"/>
          <cell r="U604"/>
          <cell r="V604"/>
          <cell r="W604"/>
          <cell r="X604"/>
          <cell r="Y604" t="str">
            <v xml:space="preserve"> </v>
          </cell>
        </row>
        <row r="605">
          <cell r="C605"/>
          <cell r="D605"/>
          <cell r="E605"/>
          <cell r="F605"/>
          <cell r="G605"/>
          <cell r="H605"/>
          <cell r="I605"/>
          <cell r="J605"/>
          <cell r="K605"/>
          <cell r="L605"/>
          <cell r="M605"/>
          <cell r="N605"/>
          <cell r="O605"/>
          <cell r="P605"/>
          <cell r="Q605"/>
          <cell r="R605"/>
          <cell r="S605"/>
          <cell r="T605"/>
          <cell r="U605"/>
          <cell r="V605"/>
          <cell r="W605"/>
          <cell r="X605"/>
          <cell r="Y605" t="str">
            <v xml:space="preserve"> </v>
          </cell>
        </row>
        <row r="606">
          <cell r="C606"/>
          <cell r="D606"/>
          <cell r="E606"/>
          <cell r="F606"/>
          <cell r="G606"/>
          <cell r="H606"/>
          <cell r="I606"/>
          <cell r="J606"/>
          <cell r="K606"/>
          <cell r="L606"/>
          <cell r="M606"/>
          <cell r="N606"/>
          <cell r="O606"/>
          <cell r="P606"/>
          <cell r="Q606"/>
          <cell r="R606"/>
          <cell r="S606"/>
          <cell r="T606"/>
          <cell r="U606"/>
          <cell r="V606"/>
          <cell r="W606"/>
          <cell r="X606"/>
          <cell r="Y606" t="str">
            <v xml:space="preserve"> </v>
          </cell>
        </row>
        <row r="607">
          <cell r="C607"/>
          <cell r="D607"/>
          <cell r="E607"/>
          <cell r="F607"/>
          <cell r="G607"/>
          <cell r="H607"/>
          <cell r="I607"/>
          <cell r="J607"/>
          <cell r="K607"/>
          <cell r="L607"/>
          <cell r="M607"/>
          <cell r="N607"/>
          <cell r="O607"/>
          <cell r="P607"/>
          <cell r="Q607"/>
          <cell r="R607"/>
          <cell r="S607"/>
          <cell r="T607"/>
          <cell r="U607"/>
          <cell r="V607"/>
          <cell r="W607"/>
          <cell r="X607"/>
          <cell r="Y607" t="str">
            <v xml:space="preserve"> </v>
          </cell>
        </row>
        <row r="608">
          <cell r="C608"/>
          <cell r="D608"/>
          <cell r="E608"/>
          <cell r="F608"/>
          <cell r="G608"/>
          <cell r="H608"/>
          <cell r="I608"/>
          <cell r="J608"/>
          <cell r="K608"/>
          <cell r="L608"/>
          <cell r="M608"/>
          <cell r="N608"/>
          <cell r="O608"/>
          <cell r="P608"/>
          <cell r="Q608"/>
          <cell r="R608"/>
          <cell r="S608"/>
          <cell r="T608"/>
          <cell r="U608"/>
          <cell r="V608"/>
          <cell r="W608"/>
          <cell r="X608"/>
          <cell r="Y608" t="str">
            <v xml:space="preserve"> </v>
          </cell>
        </row>
        <row r="609">
          <cell r="C609"/>
          <cell r="D609"/>
          <cell r="E609"/>
          <cell r="F609"/>
          <cell r="G609"/>
          <cell r="H609"/>
          <cell r="I609"/>
          <cell r="J609"/>
          <cell r="K609"/>
          <cell r="L609"/>
          <cell r="M609"/>
          <cell r="N609"/>
          <cell r="O609"/>
          <cell r="P609"/>
          <cell r="Q609"/>
          <cell r="R609"/>
          <cell r="S609"/>
          <cell r="T609"/>
          <cell r="U609"/>
          <cell r="V609"/>
          <cell r="W609"/>
          <cell r="X609"/>
          <cell r="Y609" t="str">
            <v xml:space="preserve"> </v>
          </cell>
        </row>
        <row r="610">
          <cell r="C610"/>
          <cell r="D610"/>
          <cell r="E610"/>
          <cell r="F610"/>
          <cell r="G610"/>
          <cell r="H610"/>
          <cell r="I610"/>
          <cell r="J610"/>
          <cell r="K610"/>
          <cell r="L610"/>
          <cell r="M610"/>
          <cell r="N610"/>
          <cell r="O610"/>
          <cell r="P610"/>
          <cell r="Q610"/>
          <cell r="R610"/>
          <cell r="S610"/>
          <cell r="T610"/>
          <cell r="U610"/>
          <cell r="V610"/>
          <cell r="W610"/>
          <cell r="X610"/>
          <cell r="Y610" t="str">
            <v xml:space="preserve"> </v>
          </cell>
        </row>
        <row r="611">
          <cell r="C611"/>
          <cell r="D611"/>
          <cell r="E611"/>
          <cell r="F611"/>
          <cell r="G611"/>
          <cell r="H611"/>
          <cell r="I611"/>
          <cell r="J611"/>
          <cell r="K611"/>
          <cell r="L611"/>
          <cell r="M611"/>
          <cell r="N611"/>
          <cell r="O611"/>
          <cell r="P611"/>
          <cell r="Q611"/>
          <cell r="R611"/>
          <cell r="S611"/>
          <cell r="T611"/>
          <cell r="U611"/>
          <cell r="V611"/>
          <cell r="W611"/>
          <cell r="X611"/>
          <cell r="Y611" t="str">
            <v xml:space="preserve"> </v>
          </cell>
        </row>
        <row r="612">
          <cell r="C612"/>
          <cell r="D612"/>
          <cell r="E612"/>
          <cell r="F612"/>
          <cell r="G612"/>
          <cell r="H612"/>
          <cell r="I612"/>
          <cell r="J612"/>
          <cell r="K612"/>
          <cell r="L612"/>
          <cell r="M612"/>
          <cell r="N612"/>
          <cell r="O612"/>
          <cell r="P612"/>
          <cell r="Q612"/>
          <cell r="R612"/>
          <cell r="S612"/>
          <cell r="T612"/>
          <cell r="U612"/>
          <cell r="V612"/>
          <cell r="W612"/>
          <cell r="X612"/>
          <cell r="Y612" t="str">
            <v xml:space="preserve"> </v>
          </cell>
        </row>
        <row r="613">
          <cell r="C613"/>
          <cell r="D613"/>
          <cell r="E613"/>
          <cell r="F613"/>
          <cell r="G613"/>
          <cell r="H613"/>
          <cell r="I613"/>
          <cell r="J613"/>
          <cell r="K613"/>
          <cell r="L613"/>
          <cell r="M613"/>
          <cell r="N613"/>
          <cell r="O613"/>
          <cell r="P613"/>
          <cell r="Q613"/>
          <cell r="R613"/>
          <cell r="S613"/>
          <cell r="T613"/>
          <cell r="U613"/>
          <cell r="V613"/>
          <cell r="W613"/>
          <cell r="X613"/>
          <cell r="Y613" t="str">
            <v xml:space="preserve"> </v>
          </cell>
        </row>
        <row r="614">
          <cell r="C614"/>
          <cell r="D614"/>
          <cell r="E614"/>
          <cell r="F614"/>
          <cell r="G614"/>
          <cell r="H614"/>
          <cell r="I614"/>
          <cell r="J614"/>
          <cell r="K614"/>
          <cell r="L614"/>
          <cell r="M614"/>
          <cell r="N614"/>
          <cell r="O614"/>
          <cell r="P614"/>
          <cell r="Q614"/>
          <cell r="R614"/>
          <cell r="S614"/>
          <cell r="T614"/>
          <cell r="U614"/>
          <cell r="V614"/>
          <cell r="W614"/>
          <cell r="X614"/>
          <cell r="Y614" t="str">
            <v xml:space="preserve"> </v>
          </cell>
        </row>
        <row r="615">
          <cell r="C615"/>
          <cell r="D615"/>
          <cell r="E615"/>
          <cell r="F615"/>
          <cell r="G615"/>
          <cell r="H615"/>
          <cell r="I615"/>
          <cell r="J615"/>
          <cell r="K615"/>
          <cell r="L615"/>
          <cell r="M615"/>
          <cell r="N615"/>
          <cell r="O615"/>
          <cell r="P615"/>
          <cell r="Q615"/>
          <cell r="R615"/>
          <cell r="S615"/>
          <cell r="T615"/>
          <cell r="U615"/>
          <cell r="V615"/>
          <cell r="W615"/>
          <cell r="X615"/>
          <cell r="Y615" t="str">
            <v xml:space="preserve"> </v>
          </cell>
        </row>
        <row r="616">
          <cell r="C616"/>
          <cell r="D616"/>
          <cell r="E616"/>
          <cell r="F616"/>
          <cell r="G616"/>
          <cell r="H616"/>
          <cell r="I616"/>
          <cell r="J616"/>
          <cell r="K616"/>
          <cell r="L616"/>
          <cell r="M616"/>
          <cell r="N616"/>
          <cell r="O616"/>
          <cell r="P616"/>
          <cell r="Q616"/>
          <cell r="R616"/>
          <cell r="S616"/>
          <cell r="T616"/>
          <cell r="U616"/>
          <cell r="V616"/>
          <cell r="W616"/>
          <cell r="X616"/>
          <cell r="Y616" t="str">
            <v xml:space="preserve"> </v>
          </cell>
        </row>
        <row r="617">
          <cell r="C617"/>
          <cell r="D617"/>
          <cell r="E617"/>
          <cell r="F617"/>
          <cell r="G617"/>
          <cell r="H617"/>
          <cell r="I617"/>
          <cell r="J617"/>
          <cell r="K617"/>
          <cell r="L617"/>
          <cell r="M617"/>
          <cell r="N617"/>
          <cell r="O617"/>
          <cell r="P617"/>
          <cell r="Q617"/>
          <cell r="R617"/>
          <cell r="S617"/>
          <cell r="T617"/>
          <cell r="U617"/>
          <cell r="V617"/>
          <cell r="W617"/>
          <cell r="X617"/>
          <cell r="Y617" t="str">
            <v xml:space="preserve"> </v>
          </cell>
        </row>
        <row r="618">
          <cell r="C618"/>
          <cell r="D618"/>
          <cell r="E618"/>
          <cell r="F618"/>
          <cell r="G618"/>
          <cell r="H618"/>
          <cell r="I618"/>
          <cell r="J618"/>
          <cell r="K618"/>
          <cell r="L618"/>
          <cell r="M618"/>
          <cell r="N618"/>
          <cell r="O618"/>
          <cell r="P618"/>
          <cell r="Q618"/>
          <cell r="R618"/>
          <cell r="S618"/>
          <cell r="T618"/>
          <cell r="U618"/>
          <cell r="V618"/>
          <cell r="W618"/>
          <cell r="X618"/>
          <cell r="Y618" t="str">
            <v xml:space="preserve"> </v>
          </cell>
        </row>
        <row r="619">
          <cell r="C619"/>
          <cell r="D619"/>
          <cell r="E619"/>
          <cell r="F619"/>
          <cell r="G619"/>
          <cell r="H619"/>
          <cell r="I619"/>
          <cell r="J619"/>
          <cell r="K619"/>
          <cell r="L619"/>
          <cell r="M619"/>
          <cell r="N619"/>
          <cell r="O619"/>
          <cell r="P619"/>
          <cell r="Q619"/>
          <cell r="R619"/>
          <cell r="S619"/>
          <cell r="T619"/>
          <cell r="U619"/>
          <cell r="V619"/>
          <cell r="W619"/>
          <cell r="X619"/>
          <cell r="Y619" t="str">
            <v xml:space="preserve"> </v>
          </cell>
        </row>
        <row r="620">
          <cell r="C620"/>
          <cell r="D620"/>
          <cell r="E620"/>
          <cell r="F620"/>
          <cell r="G620"/>
          <cell r="H620"/>
          <cell r="I620"/>
          <cell r="J620"/>
          <cell r="K620"/>
          <cell r="L620"/>
          <cell r="M620"/>
          <cell r="N620"/>
          <cell r="O620"/>
          <cell r="P620"/>
          <cell r="Q620"/>
          <cell r="R620"/>
          <cell r="S620"/>
          <cell r="T620"/>
          <cell r="U620"/>
          <cell r="V620"/>
          <cell r="W620"/>
          <cell r="X620"/>
          <cell r="Y620" t="str">
            <v xml:space="preserve"> </v>
          </cell>
        </row>
        <row r="621">
          <cell r="C621"/>
          <cell r="D621"/>
          <cell r="E621"/>
          <cell r="F621"/>
          <cell r="G621"/>
          <cell r="H621"/>
          <cell r="I621"/>
          <cell r="J621"/>
          <cell r="K621"/>
          <cell r="L621"/>
          <cell r="M621"/>
          <cell r="N621"/>
          <cell r="O621"/>
          <cell r="P621"/>
          <cell r="Q621"/>
          <cell r="R621"/>
          <cell r="S621"/>
          <cell r="T621"/>
          <cell r="U621"/>
          <cell r="V621"/>
          <cell r="W621"/>
          <cell r="X621"/>
          <cell r="Y621" t="str">
            <v xml:space="preserve"> </v>
          </cell>
        </row>
        <row r="622">
          <cell r="C622"/>
          <cell r="D622"/>
          <cell r="E622"/>
          <cell r="F622"/>
          <cell r="G622"/>
          <cell r="H622"/>
          <cell r="I622"/>
          <cell r="J622"/>
          <cell r="K622"/>
          <cell r="L622"/>
          <cell r="M622"/>
          <cell r="N622"/>
          <cell r="O622"/>
          <cell r="P622"/>
          <cell r="Q622"/>
          <cell r="R622"/>
          <cell r="S622"/>
          <cell r="T622"/>
          <cell r="U622"/>
          <cell r="V622"/>
          <cell r="W622"/>
          <cell r="X622"/>
          <cell r="Y622" t="str">
            <v xml:space="preserve"> </v>
          </cell>
        </row>
        <row r="623">
          <cell r="C623"/>
          <cell r="D623"/>
          <cell r="E623"/>
          <cell r="F623"/>
          <cell r="G623"/>
          <cell r="H623"/>
          <cell r="I623"/>
          <cell r="J623"/>
          <cell r="K623"/>
          <cell r="L623"/>
          <cell r="M623"/>
          <cell r="N623"/>
          <cell r="O623"/>
          <cell r="P623"/>
          <cell r="Q623"/>
          <cell r="R623"/>
          <cell r="S623"/>
          <cell r="T623"/>
          <cell r="U623"/>
          <cell r="V623"/>
          <cell r="W623"/>
          <cell r="X623"/>
          <cell r="Y623" t="str">
            <v xml:space="preserve"> </v>
          </cell>
        </row>
        <row r="624">
          <cell r="C624"/>
          <cell r="D624"/>
          <cell r="E624"/>
          <cell r="F624"/>
          <cell r="G624"/>
          <cell r="H624"/>
          <cell r="I624"/>
          <cell r="J624"/>
          <cell r="K624"/>
          <cell r="L624"/>
          <cell r="M624"/>
          <cell r="N624"/>
          <cell r="O624"/>
          <cell r="P624"/>
          <cell r="Q624"/>
          <cell r="R624"/>
          <cell r="S624"/>
          <cell r="T624"/>
          <cell r="U624"/>
          <cell r="V624"/>
          <cell r="W624"/>
          <cell r="X624"/>
          <cell r="Y624" t="str">
            <v xml:space="preserve"> </v>
          </cell>
        </row>
        <row r="625">
          <cell r="C625"/>
          <cell r="D625"/>
          <cell r="E625"/>
          <cell r="F625"/>
          <cell r="G625"/>
          <cell r="H625"/>
          <cell r="I625"/>
          <cell r="J625"/>
          <cell r="K625"/>
          <cell r="L625"/>
          <cell r="M625"/>
          <cell r="N625"/>
          <cell r="O625"/>
          <cell r="P625"/>
          <cell r="Q625"/>
          <cell r="R625"/>
          <cell r="S625"/>
          <cell r="T625"/>
          <cell r="U625"/>
          <cell r="V625"/>
          <cell r="W625"/>
          <cell r="X625"/>
          <cell r="Y625" t="str">
            <v xml:space="preserve"> </v>
          </cell>
        </row>
        <row r="626">
          <cell r="C626"/>
          <cell r="D626"/>
          <cell r="E626"/>
          <cell r="F626"/>
          <cell r="G626"/>
          <cell r="H626"/>
          <cell r="I626"/>
          <cell r="J626"/>
          <cell r="K626"/>
          <cell r="L626"/>
          <cell r="M626"/>
          <cell r="N626"/>
          <cell r="O626"/>
          <cell r="P626"/>
          <cell r="Q626"/>
          <cell r="R626"/>
          <cell r="S626"/>
          <cell r="T626"/>
          <cell r="U626"/>
          <cell r="V626"/>
          <cell r="W626"/>
          <cell r="X626"/>
          <cell r="Y626" t="str">
            <v xml:space="preserve"> </v>
          </cell>
        </row>
        <row r="627">
          <cell r="C627"/>
          <cell r="D627"/>
          <cell r="E627"/>
          <cell r="F627"/>
          <cell r="G627"/>
          <cell r="H627"/>
          <cell r="I627"/>
          <cell r="J627"/>
          <cell r="K627"/>
          <cell r="L627"/>
          <cell r="M627"/>
          <cell r="N627"/>
          <cell r="O627"/>
          <cell r="P627"/>
          <cell r="Q627"/>
          <cell r="R627"/>
          <cell r="S627"/>
          <cell r="T627"/>
          <cell r="U627"/>
          <cell r="V627"/>
          <cell r="W627"/>
          <cell r="X627"/>
          <cell r="Y627" t="str">
            <v xml:space="preserve"> </v>
          </cell>
        </row>
        <row r="628">
          <cell r="C628"/>
          <cell r="D628"/>
          <cell r="E628"/>
          <cell r="F628"/>
          <cell r="G628"/>
          <cell r="H628"/>
          <cell r="I628"/>
          <cell r="J628"/>
          <cell r="K628"/>
          <cell r="L628"/>
          <cell r="M628"/>
          <cell r="N628"/>
          <cell r="O628"/>
          <cell r="P628"/>
          <cell r="Q628"/>
          <cell r="R628"/>
          <cell r="S628"/>
          <cell r="T628"/>
          <cell r="U628"/>
          <cell r="V628"/>
          <cell r="W628"/>
          <cell r="X628"/>
          <cell r="Y628" t="str">
            <v xml:space="preserve"> </v>
          </cell>
        </row>
        <row r="629">
          <cell r="C629"/>
          <cell r="D629"/>
          <cell r="E629"/>
          <cell r="F629"/>
          <cell r="G629"/>
          <cell r="H629"/>
          <cell r="I629"/>
          <cell r="J629"/>
          <cell r="K629"/>
          <cell r="L629"/>
          <cell r="M629"/>
          <cell r="N629"/>
          <cell r="O629"/>
          <cell r="P629"/>
          <cell r="Q629"/>
          <cell r="R629"/>
          <cell r="S629"/>
          <cell r="T629"/>
          <cell r="U629"/>
          <cell r="V629"/>
          <cell r="W629"/>
          <cell r="X629"/>
          <cell r="Y629" t="str">
            <v xml:space="preserve"> </v>
          </cell>
        </row>
        <row r="630">
          <cell r="C630"/>
          <cell r="D630"/>
          <cell r="E630"/>
          <cell r="F630"/>
          <cell r="G630"/>
          <cell r="H630"/>
          <cell r="I630"/>
          <cell r="J630"/>
          <cell r="K630"/>
          <cell r="L630"/>
          <cell r="M630"/>
          <cell r="N630"/>
          <cell r="O630"/>
          <cell r="P630"/>
          <cell r="Q630"/>
          <cell r="R630"/>
          <cell r="S630"/>
          <cell r="T630"/>
          <cell r="U630"/>
          <cell r="V630"/>
          <cell r="W630"/>
          <cell r="X630"/>
          <cell r="Y630" t="str">
            <v xml:space="preserve"> </v>
          </cell>
        </row>
        <row r="631">
          <cell r="C631"/>
          <cell r="D631"/>
          <cell r="E631"/>
          <cell r="F631"/>
          <cell r="G631"/>
          <cell r="H631"/>
          <cell r="I631"/>
          <cell r="J631"/>
          <cell r="K631"/>
          <cell r="L631"/>
          <cell r="M631"/>
          <cell r="N631"/>
          <cell r="O631"/>
          <cell r="P631"/>
          <cell r="Q631"/>
          <cell r="R631"/>
          <cell r="S631"/>
          <cell r="T631"/>
          <cell r="U631"/>
          <cell r="V631"/>
          <cell r="W631"/>
          <cell r="X631"/>
          <cell r="Y631" t="str">
            <v xml:space="preserve"> </v>
          </cell>
        </row>
        <row r="632">
          <cell r="C632"/>
          <cell r="D632"/>
          <cell r="E632"/>
          <cell r="F632"/>
          <cell r="G632"/>
          <cell r="H632"/>
          <cell r="I632"/>
          <cell r="J632"/>
          <cell r="K632"/>
          <cell r="L632"/>
          <cell r="M632"/>
          <cell r="N632"/>
          <cell r="O632"/>
          <cell r="P632"/>
          <cell r="Q632"/>
          <cell r="R632"/>
          <cell r="S632"/>
          <cell r="T632"/>
          <cell r="U632"/>
          <cell r="V632"/>
          <cell r="W632"/>
          <cell r="X632"/>
          <cell r="Y632" t="str">
            <v xml:space="preserve"> </v>
          </cell>
        </row>
        <row r="633">
          <cell r="C633"/>
          <cell r="D633"/>
          <cell r="E633"/>
          <cell r="F633"/>
          <cell r="G633"/>
          <cell r="H633"/>
          <cell r="I633"/>
          <cell r="J633"/>
          <cell r="K633"/>
          <cell r="L633"/>
          <cell r="M633"/>
          <cell r="N633"/>
          <cell r="O633"/>
          <cell r="P633"/>
          <cell r="Q633"/>
          <cell r="R633"/>
          <cell r="S633"/>
          <cell r="T633"/>
          <cell r="U633"/>
          <cell r="V633"/>
          <cell r="W633"/>
          <cell r="X633"/>
          <cell r="Y633" t="str">
            <v xml:space="preserve"> </v>
          </cell>
        </row>
        <row r="634">
          <cell r="C634"/>
          <cell r="D634"/>
          <cell r="E634"/>
          <cell r="F634"/>
          <cell r="G634"/>
          <cell r="H634"/>
          <cell r="I634"/>
          <cell r="J634"/>
          <cell r="K634"/>
          <cell r="L634"/>
          <cell r="M634"/>
          <cell r="N634"/>
          <cell r="O634"/>
          <cell r="P634"/>
          <cell r="Q634"/>
          <cell r="R634"/>
          <cell r="S634"/>
          <cell r="T634"/>
          <cell r="U634"/>
          <cell r="V634"/>
          <cell r="W634"/>
          <cell r="X634"/>
          <cell r="Y634" t="str">
            <v xml:space="preserve"> </v>
          </cell>
        </row>
        <row r="635">
          <cell r="C635"/>
          <cell r="D635"/>
          <cell r="E635"/>
          <cell r="F635"/>
          <cell r="G635"/>
          <cell r="H635"/>
          <cell r="I635"/>
          <cell r="J635"/>
          <cell r="K635"/>
          <cell r="L635"/>
          <cell r="M635"/>
          <cell r="N635"/>
          <cell r="O635"/>
          <cell r="P635"/>
          <cell r="Q635"/>
          <cell r="R635"/>
          <cell r="S635"/>
          <cell r="T635"/>
          <cell r="U635"/>
          <cell r="V635"/>
          <cell r="W635"/>
          <cell r="X635"/>
          <cell r="Y635" t="str">
            <v xml:space="preserve"> </v>
          </cell>
        </row>
        <row r="636">
          <cell r="C636"/>
          <cell r="D636"/>
          <cell r="E636"/>
          <cell r="F636"/>
          <cell r="G636"/>
          <cell r="H636"/>
          <cell r="I636"/>
          <cell r="J636"/>
          <cell r="K636"/>
          <cell r="L636"/>
          <cell r="M636"/>
          <cell r="N636"/>
          <cell r="O636"/>
          <cell r="P636"/>
          <cell r="Q636"/>
          <cell r="R636"/>
          <cell r="S636"/>
          <cell r="T636"/>
          <cell r="U636"/>
          <cell r="V636"/>
          <cell r="W636"/>
          <cell r="X636"/>
          <cell r="Y636" t="str">
            <v xml:space="preserve"> </v>
          </cell>
        </row>
        <row r="637">
          <cell r="C637"/>
          <cell r="D637"/>
          <cell r="E637"/>
          <cell r="F637"/>
          <cell r="G637"/>
          <cell r="H637"/>
          <cell r="I637"/>
          <cell r="J637"/>
          <cell r="K637"/>
          <cell r="L637"/>
          <cell r="M637"/>
          <cell r="N637"/>
          <cell r="O637"/>
          <cell r="P637"/>
          <cell r="Q637"/>
          <cell r="R637"/>
          <cell r="S637"/>
          <cell r="T637"/>
          <cell r="U637"/>
          <cell r="V637"/>
          <cell r="W637"/>
          <cell r="X637"/>
          <cell r="Y637" t="str">
            <v xml:space="preserve"> </v>
          </cell>
        </row>
        <row r="638">
          <cell r="C638"/>
          <cell r="D638"/>
          <cell r="E638"/>
          <cell r="F638"/>
          <cell r="G638"/>
          <cell r="H638"/>
          <cell r="I638"/>
          <cell r="J638"/>
          <cell r="K638"/>
          <cell r="L638"/>
          <cell r="M638"/>
          <cell r="N638"/>
          <cell r="O638"/>
          <cell r="P638"/>
          <cell r="Q638"/>
          <cell r="R638"/>
          <cell r="S638"/>
          <cell r="T638"/>
          <cell r="U638"/>
          <cell r="V638"/>
          <cell r="W638"/>
          <cell r="X638"/>
          <cell r="Y638" t="str">
            <v xml:space="preserve"> </v>
          </cell>
        </row>
        <row r="639">
          <cell r="C639"/>
          <cell r="D639"/>
          <cell r="E639"/>
          <cell r="F639"/>
          <cell r="G639"/>
          <cell r="H639"/>
          <cell r="I639"/>
          <cell r="J639"/>
          <cell r="K639"/>
          <cell r="L639"/>
          <cell r="M639"/>
          <cell r="N639"/>
          <cell r="O639"/>
          <cell r="P639"/>
          <cell r="Q639"/>
          <cell r="R639"/>
          <cell r="S639"/>
          <cell r="T639"/>
          <cell r="U639"/>
          <cell r="V639"/>
          <cell r="W639"/>
          <cell r="X639"/>
          <cell r="Y639" t="str">
            <v xml:space="preserve"> </v>
          </cell>
        </row>
        <row r="640">
          <cell r="C640"/>
          <cell r="D640"/>
          <cell r="E640"/>
          <cell r="F640"/>
          <cell r="G640"/>
          <cell r="H640"/>
          <cell r="I640"/>
          <cell r="J640"/>
          <cell r="K640"/>
          <cell r="L640"/>
          <cell r="M640"/>
          <cell r="N640"/>
          <cell r="O640"/>
          <cell r="P640"/>
          <cell r="Q640"/>
          <cell r="R640"/>
          <cell r="S640"/>
          <cell r="T640"/>
          <cell r="U640"/>
          <cell r="V640"/>
          <cell r="W640"/>
          <cell r="X640"/>
          <cell r="Y640" t="str">
            <v xml:space="preserve"> </v>
          </cell>
        </row>
        <row r="641">
          <cell r="C641"/>
          <cell r="D641"/>
          <cell r="E641"/>
          <cell r="F641"/>
          <cell r="G641"/>
          <cell r="H641"/>
          <cell r="I641"/>
          <cell r="J641"/>
          <cell r="K641"/>
          <cell r="L641"/>
          <cell r="M641"/>
          <cell r="N641"/>
          <cell r="O641"/>
          <cell r="P641"/>
          <cell r="Q641"/>
          <cell r="R641"/>
          <cell r="S641"/>
          <cell r="T641"/>
          <cell r="U641"/>
          <cell r="V641"/>
          <cell r="W641"/>
          <cell r="X641"/>
          <cell r="Y641" t="str">
            <v xml:space="preserve"> </v>
          </cell>
        </row>
        <row r="642">
          <cell r="C642"/>
          <cell r="D642"/>
          <cell r="E642"/>
          <cell r="F642"/>
          <cell r="G642"/>
          <cell r="H642"/>
          <cell r="I642"/>
          <cell r="J642"/>
          <cell r="K642"/>
          <cell r="L642"/>
          <cell r="M642"/>
          <cell r="N642"/>
          <cell r="O642"/>
          <cell r="P642"/>
          <cell r="Q642"/>
          <cell r="R642"/>
          <cell r="S642"/>
          <cell r="T642"/>
          <cell r="U642"/>
          <cell r="V642"/>
          <cell r="W642"/>
          <cell r="X642"/>
          <cell r="Y642" t="str">
            <v xml:space="preserve"> </v>
          </cell>
        </row>
        <row r="643">
          <cell r="C643"/>
          <cell r="D643"/>
          <cell r="E643"/>
          <cell r="F643"/>
          <cell r="G643"/>
          <cell r="H643"/>
          <cell r="I643"/>
          <cell r="J643"/>
          <cell r="K643"/>
          <cell r="L643"/>
          <cell r="M643"/>
          <cell r="N643"/>
          <cell r="O643"/>
          <cell r="P643"/>
          <cell r="Q643"/>
          <cell r="R643"/>
          <cell r="S643"/>
          <cell r="T643"/>
          <cell r="U643"/>
          <cell r="V643"/>
          <cell r="W643"/>
          <cell r="X643"/>
          <cell r="Y643" t="str">
            <v xml:space="preserve"> </v>
          </cell>
        </row>
        <row r="644">
          <cell r="C644"/>
          <cell r="D644"/>
          <cell r="E644"/>
          <cell r="F644"/>
          <cell r="G644"/>
          <cell r="H644"/>
          <cell r="I644"/>
          <cell r="J644"/>
          <cell r="K644"/>
          <cell r="L644"/>
          <cell r="M644"/>
          <cell r="N644"/>
          <cell r="O644"/>
          <cell r="P644"/>
          <cell r="Q644"/>
          <cell r="R644"/>
          <cell r="S644"/>
          <cell r="T644"/>
          <cell r="U644"/>
          <cell r="V644"/>
          <cell r="W644"/>
          <cell r="X644"/>
          <cell r="Y644" t="str">
            <v xml:space="preserve"> </v>
          </cell>
        </row>
        <row r="645">
          <cell r="C645"/>
          <cell r="D645"/>
          <cell r="E645"/>
          <cell r="F645"/>
          <cell r="G645"/>
          <cell r="H645"/>
          <cell r="I645"/>
          <cell r="J645"/>
          <cell r="K645"/>
          <cell r="L645"/>
          <cell r="M645"/>
          <cell r="N645"/>
          <cell r="O645"/>
          <cell r="P645"/>
          <cell r="Q645"/>
          <cell r="R645"/>
          <cell r="S645"/>
          <cell r="T645"/>
          <cell r="U645"/>
          <cell r="V645"/>
          <cell r="W645"/>
          <cell r="X645"/>
          <cell r="Y645" t="str">
            <v xml:space="preserve"> </v>
          </cell>
        </row>
        <row r="646">
          <cell r="C646"/>
          <cell r="D646"/>
          <cell r="E646"/>
          <cell r="F646"/>
          <cell r="G646"/>
          <cell r="H646"/>
          <cell r="I646"/>
          <cell r="J646"/>
          <cell r="K646"/>
          <cell r="L646"/>
          <cell r="M646"/>
          <cell r="N646"/>
          <cell r="O646"/>
          <cell r="P646"/>
          <cell r="Q646"/>
          <cell r="R646"/>
          <cell r="S646"/>
          <cell r="T646"/>
          <cell r="U646"/>
          <cell r="V646"/>
          <cell r="W646"/>
          <cell r="X646"/>
          <cell r="Y646" t="str">
            <v xml:space="preserve"> </v>
          </cell>
        </row>
        <row r="647">
          <cell r="C647"/>
          <cell r="D647"/>
          <cell r="E647"/>
          <cell r="F647"/>
          <cell r="G647"/>
          <cell r="H647"/>
          <cell r="I647"/>
          <cell r="J647"/>
          <cell r="K647"/>
          <cell r="L647"/>
          <cell r="M647"/>
          <cell r="N647"/>
          <cell r="O647"/>
          <cell r="P647"/>
          <cell r="Q647"/>
          <cell r="R647"/>
          <cell r="S647"/>
          <cell r="T647"/>
          <cell r="U647"/>
          <cell r="V647"/>
          <cell r="W647"/>
          <cell r="X647"/>
          <cell r="Y647" t="str">
            <v xml:space="preserve"> </v>
          </cell>
        </row>
        <row r="648">
          <cell r="C648"/>
          <cell r="D648"/>
          <cell r="E648"/>
          <cell r="F648"/>
          <cell r="G648"/>
          <cell r="H648"/>
          <cell r="I648"/>
          <cell r="J648"/>
          <cell r="K648"/>
          <cell r="L648"/>
          <cell r="M648"/>
          <cell r="N648"/>
          <cell r="O648"/>
          <cell r="P648"/>
          <cell r="Q648"/>
          <cell r="R648"/>
          <cell r="S648"/>
          <cell r="T648"/>
          <cell r="U648"/>
          <cell r="V648"/>
          <cell r="W648"/>
          <cell r="X648"/>
          <cell r="Y648" t="str">
            <v xml:space="preserve"> </v>
          </cell>
        </row>
        <row r="649">
          <cell r="C649"/>
          <cell r="D649"/>
          <cell r="E649"/>
          <cell r="F649"/>
          <cell r="G649"/>
          <cell r="H649"/>
          <cell r="I649"/>
          <cell r="J649"/>
          <cell r="K649"/>
          <cell r="L649"/>
          <cell r="M649"/>
          <cell r="N649"/>
          <cell r="O649"/>
          <cell r="P649"/>
          <cell r="Q649"/>
          <cell r="R649"/>
          <cell r="S649"/>
          <cell r="T649"/>
          <cell r="U649"/>
          <cell r="V649"/>
          <cell r="W649"/>
          <cell r="X649"/>
          <cell r="Y649" t="str">
            <v xml:space="preserve"> </v>
          </cell>
        </row>
        <row r="650">
          <cell r="C650"/>
          <cell r="D650"/>
          <cell r="E650"/>
          <cell r="F650"/>
          <cell r="G650"/>
          <cell r="H650"/>
          <cell r="I650"/>
          <cell r="J650"/>
          <cell r="K650"/>
          <cell r="L650"/>
          <cell r="M650"/>
          <cell r="N650"/>
          <cell r="O650"/>
          <cell r="P650"/>
          <cell r="Q650"/>
          <cell r="R650"/>
          <cell r="S650"/>
          <cell r="T650"/>
          <cell r="U650"/>
          <cell r="V650"/>
          <cell r="W650"/>
          <cell r="X650"/>
          <cell r="Y650" t="str">
            <v xml:space="preserve"> </v>
          </cell>
        </row>
        <row r="651">
          <cell r="C651"/>
          <cell r="D651"/>
          <cell r="E651"/>
          <cell r="F651"/>
          <cell r="G651"/>
          <cell r="H651"/>
          <cell r="I651"/>
          <cell r="J651"/>
          <cell r="K651"/>
          <cell r="L651"/>
          <cell r="M651"/>
          <cell r="N651"/>
          <cell r="O651"/>
          <cell r="P651"/>
          <cell r="Q651"/>
          <cell r="R651"/>
          <cell r="S651"/>
          <cell r="T651"/>
          <cell r="U651"/>
          <cell r="V651"/>
          <cell r="W651"/>
          <cell r="X651"/>
          <cell r="Y651" t="str">
            <v xml:space="preserve"> </v>
          </cell>
        </row>
        <row r="652">
          <cell r="C652"/>
          <cell r="D652"/>
          <cell r="E652"/>
          <cell r="F652"/>
          <cell r="G652"/>
          <cell r="H652"/>
          <cell r="I652"/>
          <cell r="J652"/>
          <cell r="K652"/>
          <cell r="L652"/>
          <cell r="M652"/>
          <cell r="N652"/>
          <cell r="O652"/>
          <cell r="P652"/>
          <cell r="Q652"/>
          <cell r="R652"/>
          <cell r="S652"/>
          <cell r="T652"/>
          <cell r="U652"/>
          <cell r="V652"/>
          <cell r="W652"/>
          <cell r="X652"/>
          <cell r="Y652" t="str">
            <v xml:space="preserve"> </v>
          </cell>
        </row>
        <row r="653">
          <cell r="C653"/>
          <cell r="D653"/>
          <cell r="E653"/>
          <cell r="F653"/>
          <cell r="G653"/>
          <cell r="H653"/>
          <cell r="I653"/>
          <cell r="J653"/>
          <cell r="K653"/>
          <cell r="L653"/>
          <cell r="M653"/>
          <cell r="N653"/>
          <cell r="O653"/>
          <cell r="P653"/>
          <cell r="Q653"/>
          <cell r="R653"/>
          <cell r="S653"/>
          <cell r="T653"/>
          <cell r="U653"/>
          <cell r="V653"/>
          <cell r="W653"/>
          <cell r="X653"/>
          <cell r="Y653" t="str">
            <v xml:space="preserve"> </v>
          </cell>
        </row>
        <row r="654">
          <cell r="C654"/>
          <cell r="D654"/>
          <cell r="E654"/>
          <cell r="F654"/>
          <cell r="G654"/>
          <cell r="H654"/>
          <cell r="I654"/>
          <cell r="J654"/>
          <cell r="K654"/>
          <cell r="L654"/>
          <cell r="M654"/>
          <cell r="N654"/>
          <cell r="O654"/>
          <cell r="P654"/>
          <cell r="Q654"/>
          <cell r="R654"/>
          <cell r="S654"/>
          <cell r="T654"/>
          <cell r="U654"/>
          <cell r="V654"/>
          <cell r="W654"/>
          <cell r="X654"/>
          <cell r="Y654" t="str">
            <v xml:space="preserve"> </v>
          </cell>
        </row>
        <row r="655">
          <cell r="C655"/>
          <cell r="D655"/>
          <cell r="E655"/>
          <cell r="F655"/>
          <cell r="G655"/>
          <cell r="H655"/>
          <cell r="I655"/>
          <cell r="J655"/>
          <cell r="K655"/>
          <cell r="L655"/>
          <cell r="M655"/>
          <cell r="N655"/>
          <cell r="O655"/>
          <cell r="P655"/>
          <cell r="Q655"/>
          <cell r="R655"/>
          <cell r="S655"/>
          <cell r="T655"/>
          <cell r="U655"/>
          <cell r="V655"/>
          <cell r="W655"/>
          <cell r="X655"/>
          <cell r="Y655" t="str">
            <v xml:space="preserve"> </v>
          </cell>
        </row>
        <row r="656">
          <cell r="C656"/>
          <cell r="D656"/>
          <cell r="E656"/>
          <cell r="F656"/>
          <cell r="G656"/>
          <cell r="H656"/>
          <cell r="I656"/>
          <cell r="J656"/>
          <cell r="K656"/>
          <cell r="L656"/>
          <cell r="M656"/>
          <cell r="N656"/>
          <cell r="O656"/>
          <cell r="P656"/>
          <cell r="Q656"/>
          <cell r="R656"/>
          <cell r="S656"/>
          <cell r="T656"/>
          <cell r="U656"/>
          <cell r="V656"/>
          <cell r="W656"/>
          <cell r="X656"/>
          <cell r="Y656" t="str">
            <v xml:space="preserve"> </v>
          </cell>
        </row>
        <row r="657">
          <cell r="C657"/>
          <cell r="D657"/>
          <cell r="E657"/>
          <cell r="F657"/>
          <cell r="G657"/>
          <cell r="H657"/>
          <cell r="I657"/>
          <cell r="J657"/>
          <cell r="K657"/>
          <cell r="L657"/>
          <cell r="M657"/>
          <cell r="N657"/>
          <cell r="O657"/>
          <cell r="P657"/>
          <cell r="Q657"/>
          <cell r="R657"/>
          <cell r="S657"/>
          <cell r="T657"/>
          <cell r="U657"/>
          <cell r="V657"/>
          <cell r="W657"/>
          <cell r="X657"/>
          <cell r="Y657" t="str">
            <v xml:space="preserve"> </v>
          </cell>
        </row>
        <row r="658">
          <cell r="C658"/>
          <cell r="D658"/>
          <cell r="E658"/>
          <cell r="F658"/>
          <cell r="G658"/>
          <cell r="H658"/>
          <cell r="I658"/>
          <cell r="J658"/>
          <cell r="K658"/>
          <cell r="L658"/>
          <cell r="M658"/>
          <cell r="N658"/>
          <cell r="O658"/>
          <cell r="P658"/>
          <cell r="Q658"/>
          <cell r="R658"/>
          <cell r="S658"/>
          <cell r="T658"/>
          <cell r="U658"/>
          <cell r="V658"/>
          <cell r="W658"/>
          <cell r="X658"/>
          <cell r="Y658" t="str">
            <v xml:space="preserve"> </v>
          </cell>
        </row>
        <row r="659">
          <cell r="C659"/>
          <cell r="D659"/>
          <cell r="E659"/>
          <cell r="F659"/>
          <cell r="G659"/>
          <cell r="H659"/>
          <cell r="I659"/>
          <cell r="J659"/>
          <cell r="K659"/>
          <cell r="L659"/>
          <cell r="M659"/>
          <cell r="N659"/>
          <cell r="O659"/>
          <cell r="P659"/>
          <cell r="Q659"/>
          <cell r="R659"/>
          <cell r="S659"/>
          <cell r="T659"/>
          <cell r="U659"/>
          <cell r="V659"/>
          <cell r="W659"/>
          <cell r="X659"/>
          <cell r="Y659" t="str">
            <v xml:space="preserve"> </v>
          </cell>
        </row>
        <row r="660">
          <cell r="C660"/>
          <cell r="D660"/>
          <cell r="E660"/>
          <cell r="F660"/>
          <cell r="G660"/>
          <cell r="H660"/>
          <cell r="I660"/>
          <cell r="J660"/>
          <cell r="K660"/>
          <cell r="L660"/>
          <cell r="M660"/>
          <cell r="N660"/>
          <cell r="O660"/>
          <cell r="P660"/>
          <cell r="Q660"/>
          <cell r="R660"/>
          <cell r="S660"/>
          <cell r="T660"/>
          <cell r="U660"/>
          <cell r="V660"/>
          <cell r="W660"/>
          <cell r="X660"/>
          <cell r="Y660" t="str">
            <v xml:space="preserve"> </v>
          </cell>
        </row>
        <row r="661">
          <cell r="C661"/>
          <cell r="D661"/>
          <cell r="E661"/>
          <cell r="F661"/>
          <cell r="G661"/>
          <cell r="H661"/>
          <cell r="I661"/>
          <cell r="J661"/>
          <cell r="K661"/>
          <cell r="L661"/>
          <cell r="M661"/>
          <cell r="N661"/>
          <cell r="O661"/>
          <cell r="P661"/>
          <cell r="Q661"/>
          <cell r="R661"/>
          <cell r="S661"/>
          <cell r="T661"/>
          <cell r="U661"/>
          <cell r="V661"/>
          <cell r="W661"/>
          <cell r="X661"/>
          <cell r="Y661" t="str">
            <v xml:space="preserve"> </v>
          </cell>
        </row>
        <row r="662">
          <cell r="C662"/>
          <cell r="D662"/>
          <cell r="E662"/>
          <cell r="F662"/>
          <cell r="G662"/>
          <cell r="H662"/>
          <cell r="I662"/>
          <cell r="J662"/>
          <cell r="K662"/>
          <cell r="L662"/>
          <cell r="M662"/>
          <cell r="N662"/>
          <cell r="O662"/>
          <cell r="P662"/>
          <cell r="Q662"/>
          <cell r="R662"/>
          <cell r="S662"/>
          <cell r="T662"/>
          <cell r="U662"/>
          <cell r="V662"/>
          <cell r="W662"/>
          <cell r="X662"/>
          <cell r="Y662" t="str">
            <v xml:space="preserve"> </v>
          </cell>
        </row>
        <row r="663">
          <cell r="C663"/>
          <cell r="D663"/>
          <cell r="E663"/>
          <cell r="F663"/>
          <cell r="G663"/>
          <cell r="H663"/>
          <cell r="I663"/>
          <cell r="J663"/>
          <cell r="K663"/>
          <cell r="L663"/>
          <cell r="M663"/>
          <cell r="N663"/>
          <cell r="O663"/>
          <cell r="P663"/>
          <cell r="Q663"/>
          <cell r="R663"/>
          <cell r="S663"/>
          <cell r="T663"/>
          <cell r="U663"/>
          <cell r="V663"/>
          <cell r="W663"/>
          <cell r="X663"/>
          <cell r="Y663" t="str">
            <v xml:space="preserve"> </v>
          </cell>
        </row>
        <row r="664">
          <cell r="C664"/>
          <cell r="D664"/>
          <cell r="E664"/>
          <cell r="F664"/>
          <cell r="G664"/>
          <cell r="H664"/>
          <cell r="I664"/>
          <cell r="J664"/>
          <cell r="K664"/>
          <cell r="L664"/>
          <cell r="M664"/>
          <cell r="N664"/>
          <cell r="O664"/>
          <cell r="P664"/>
          <cell r="Q664"/>
          <cell r="R664"/>
          <cell r="S664"/>
          <cell r="T664"/>
          <cell r="U664"/>
          <cell r="V664"/>
          <cell r="W664"/>
          <cell r="X664"/>
          <cell r="Y664" t="str">
            <v xml:space="preserve"> </v>
          </cell>
        </row>
        <row r="665">
          <cell r="C665"/>
          <cell r="D665"/>
          <cell r="E665"/>
          <cell r="F665"/>
          <cell r="G665"/>
          <cell r="H665"/>
          <cell r="I665"/>
          <cell r="J665"/>
          <cell r="K665"/>
          <cell r="L665"/>
          <cell r="M665"/>
          <cell r="N665"/>
          <cell r="O665"/>
          <cell r="P665"/>
          <cell r="Q665"/>
          <cell r="R665"/>
          <cell r="S665"/>
          <cell r="T665"/>
          <cell r="U665"/>
          <cell r="V665"/>
          <cell r="W665"/>
          <cell r="X665"/>
          <cell r="Y665" t="str">
            <v xml:space="preserve"> </v>
          </cell>
        </row>
        <row r="666">
          <cell r="C666"/>
          <cell r="D666"/>
          <cell r="E666"/>
          <cell r="F666"/>
          <cell r="G666"/>
          <cell r="H666"/>
          <cell r="I666"/>
          <cell r="J666"/>
          <cell r="K666"/>
          <cell r="L666"/>
          <cell r="M666"/>
          <cell r="N666"/>
          <cell r="O666"/>
          <cell r="P666"/>
          <cell r="Q666"/>
          <cell r="R666"/>
          <cell r="S666"/>
          <cell r="T666"/>
          <cell r="U666"/>
          <cell r="V666"/>
          <cell r="W666"/>
          <cell r="X666"/>
          <cell r="Y666" t="str">
            <v xml:space="preserve"> </v>
          </cell>
        </row>
        <row r="667">
          <cell r="C667"/>
          <cell r="D667"/>
          <cell r="E667"/>
          <cell r="F667"/>
          <cell r="G667"/>
          <cell r="H667"/>
          <cell r="I667"/>
          <cell r="J667"/>
          <cell r="K667"/>
          <cell r="L667"/>
          <cell r="M667"/>
          <cell r="N667"/>
          <cell r="O667"/>
          <cell r="P667"/>
          <cell r="Q667"/>
          <cell r="R667"/>
          <cell r="S667"/>
          <cell r="T667"/>
          <cell r="U667"/>
          <cell r="V667"/>
          <cell r="W667"/>
          <cell r="X667"/>
          <cell r="Y667" t="str">
            <v xml:space="preserve"> </v>
          </cell>
        </row>
        <row r="668">
          <cell r="C668"/>
          <cell r="D668"/>
          <cell r="E668"/>
          <cell r="F668"/>
          <cell r="G668"/>
          <cell r="H668"/>
          <cell r="I668"/>
          <cell r="J668"/>
          <cell r="K668"/>
          <cell r="L668"/>
          <cell r="M668"/>
          <cell r="N668"/>
          <cell r="O668"/>
          <cell r="P668"/>
          <cell r="Q668"/>
          <cell r="R668"/>
          <cell r="S668"/>
          <cell r="T668"/>
          <cell r="U668"/>
          <cell r="V668"/>
          <cell r="W668"/>
          <cell r="X668"/>
          <cell r="Y668" t="str">
            <v xml:space="preserve"> </v>
          </cell>
        </row>
        <row r="669">
          <cell r="C669"/>
          <cell r="D669"/>
          <cell r="E669"/>
          <cell r="F669"/>
          <cell r="G669"/>
          <cell r="H669"/>
          <cell r="I669"/>
          <cell r="J669"/>
          <cell r="K669"/>
          <cell r="L669"/>
          <cell r="M669"/>
          <cell r="N669"/>
          <cell r="O669"/>
          <cell r="P669"/>
          <cell r="Q669"/>
          <cell r="R669"/>
          <cell r="S669"/>
          <cell r="T669"/>
          <cell r="U669"/>
          <cell r="V669"/>
          <cell r="W669"/>
          <cell r="X669"/>
          <cell r="Y669" t="str">
            <v xml:space="preserve"> </v>
          </cell>
        </row>
        <row r="670">
          <cell r="C670"/>
          <cell r="D670"/>
          <cell r="E670"/>
          <cell r="F670"/>
          <cell r="G670"/>
          <cell r="H670"/>
          <cell r="I670"/>
          <cell r="J670"/>
          <cell r="K670"/>
          <cell r="L670"/>
          <cell r="M670"/>
          <cell r="N670"/>
          <cell r="O670"/>
          <cell r="P670"/>
          <cell r="Q670"/>
          <cell r="R670"/>
          <cell r="S670"/>
          <cell r="T670"/>
          <cell r="U670"/>
          <cell r="V670"/>
          <cell r="W670"/>
          <cell r="X670"/>
          <cell r="Y670" t="str">
            <v xml:space="preserve"> </v>
          </cell>
        </row>
        <row r="671">
          <cell r="C671"/>
          <cell r="D671"/>
          <cell r="E671"/>
          <cell r="F671"/>
          <cell r="G671"/>
          <cell r="H671"/>
          <cell r="I671"/>
          <cell r="J671"/>
          <cell r="K671"/>
          <cell r="L671"/>
          <cell r="M671"/>
          <cell r="N671"/>
          <cell r="O671"/>
          <cell r="P671"/>
          <cell r="Q671"/>
          <cell r="R671"/>
          <cell r="S671"/>
          <cell r="T671"/>
          <cell r="U671"/>
          <cell r="V671"/>
          <cell r="W671"/>
          <cell r="X671"/>
          <cell r="Y671" t="str">
            <v xml:space="preserve"> </v>
          </cell>
        </row>
        <row r="672">
          <cell r="C672"/>
          <cell r="D672"/>
          <cell r="E672"/>
          <cell r="F672"/>
          <cell r="G672"/>
          <cell r="H672"/>
          <cell r="I672"/>
          <cell r="J672"/>
          <cell r="K672"/>
          <cell r="L672"/>
          <cell r="M672"/>
          <cell r="N672"/>
          <cell r="O672"/>
          <cell r="P672"/>
          <cell r="Q672"/>
          <cell r="R672"/>
          <cell r="S672"/>
          <cell r="T672"/>
          <cell r="U672"/>
          <cell r="V672"/>
          <cell r="W672"/>
          <cell r="X672"/>
          <cell r="Y672" t="str">
            <v xml:space="preserve"> </v>
          </cell>
        </row>
        <row r="673">
          <cell r="C673"/>
          <cell r="D673"/>
          <cell r="E673"/>
          <cell r="F673"/>
          <cell r="G673"/>
          <cell r="H673"/>
          <cell r="I673"/>
          <cell r="J673"/>
          <cell r="K673"/>
          <cell r="L673"/>
          <cell r="M673"/>
          <cell r="N673"/>
          <cell r="O673"/>
          <cell r="P673"/>
          <cell r="Q673"/>
          <cell r="R673"/>
          <cell r="S673"/>
          <cell r="T673"/>
          <cell r="U673"/>
          <cell r="V673"/>
          <cell r="W673"/>
          <cell r="X673"/>
          <cell r="Y673" t="str">
            <v xml:space="preserve"> </v>
          </cell>
        </row>
        <row r="674">
          <cell r="C674"/>
          <cell r="D674"/>
          <cell r="E674"/>
          <cell r="F674"/>
          <cell r="G674"/>
          <cell r="H674"/>
          <cell r="I674"/>
          <cell r="J674"/>
          <cell r="K674"/>
          <cell r="L674"/>
          <cell r="M674"/>
          <cell r="N674"/>
          <cell r="O674"/>
          <cell r="P674"/>
          <cell r="Q674"/>
          <cell r="R674"/>
          <cell r="S674"/>
          <cell r="T674"/>
          <cell r="U674"/>
          <cell r="V674"/>
          <cell r="W674"/>
          <cell r="X674"/>
          <cell r="Y674" t="str">
            <v xml:space="preserve"> </v>
          </cell>
        </row>
        <row r="675">
          <cell r="C675"/>
          <cell r="D675"/>
          <cell r="E675"/>
          <cell r="F675"/>
          <cell r="G675"/>
          <cell r="H675"/>
          <cell r="I675"/>
          <cell r="J675"/>
          <cell r="K675"/>
          <cell r="L675"/>
          <cell r="M675"/>
          <cell r="N675"/>
          <cell r="O675"/>
          <cell r="P675"/>
          <cell r="Q675"/>
          <cell r="R675"/>
          <cell r="S675"/>
          <cell r="T675"/>
          <cell r="U675"/>
          <cell r="V675"/>
          <cell r="W675"/>
          <cell r="X675"/>
          <cell r="Y675" t="str">
            <v xml:space="preserve"> </v>
          </cell>
        </row>
        <row r="676">
          <cell r="C676"/>
          <cell r="D676"/>
          <cell r="E676"/>
          <cell r="F676"/>
          <cell r="G676"/>
          <cell r="H676"/>
          <cell r="I676"/>
          <cell r="J676"/>
          <cell r="K676"/>
          <cell r="L676"/>
          <cell r="M676"/>
          <cell r="N676"/>
          <cell r="O676"/>
          <cell r="P676"/>
          <cell r="Q676"/>
          <cell r="R676"/>
          <cell r="S676"/>
          <cell r="T676"/>
          <cell r="U676"/>
          <cell r="V676"/>
          <cell r="W676"/>
          <cell r="X676"/>
          <cell r="Y676" t="str">
            <v xml:space="preserve"> </v>
          </cell>
        </row>
        <row r="677">
          <cell r="C677"/>
          <cell r="D677"/>
          <cell r="E677"/>
          <cell r="F677"/>
          <cell r="G677"/>
          <cell r="H677"/>
          <cell r="I677"/>
          <cell r="J677"/>
          <cell r="K677"/>
          <cell r="L677"/>
          <cell r="M677"/>
          <cell r="N677"/>
          <cell r="O677"/>
          <cell r="P677"/>
          <cell r="Q677"/>
          <cell r="R677"/>
          <cell r="S677"/>
          <cell r="T677"/>
          <cell r="U677"/>
          <cell r="V677"/>
          <cell r="W677"/>
          <cell r="X677"/>
          <cell r="Y677" t="str">
            <v xml:space="preserve"> </v>
          </cell>
        </row>
        <row r="678">
          <cell r="C678"/>
          <cell r="D678"/>
          <cell r="E678"/>
          <cell r="F678"/>
          <cell r="G678"/>
          <cell r="H678"/>
          <cell r="I678"/>
          <cell r="J678"/>
          <cell r="K678"/>
          <cell r="L678"/>
          <cell r="M678"/>
          <cell r="N678"/>
          <cell r="O678"/>
          <cell r="P678"/>
          <cell r="Q678"/>
          <cell r="R678"/>
          <cell r="S678"/>
          <cell r="T678"/>
          <cell r="U678"/>
          <cell r="V678"/>
          <cell r="W678"/>
          <cell r="X678"/>
          <cell r="Y678" t="str">
            <v xml:space="preserve"> </v>
          </cell>
        </row>
        <row r="679">
          <cell r="C679"/>
          <cell r="D679"/>
          <cell r="E679"/>
          <cell r="F679"/>
          <cell r="G679"/>
          <cell r="H679"/>
          <cell r="I679"/>
          <cell r="J679"/>
          <cell r="K679"/>
          <cell r="L679"/>
          <cell r="M679"/>
          <cell r="N679"/>
          <cell r="O679"/>
          <cell r="P679"/>
          <cell r="Q679"/>
          <cell r="R679"/>
          <cell r="S679"/>
          <cell r="T679"/>
          <cell r="U679"/>
          <cell r="V679"/>
          <cell r="W679"/>
          <cell r="X679"/>
          <cell r="Y679" t="str">
            <v xml:space="preserve"> </v>
          </cell>
        </row>
        <row r="680">
          <cell r="C680"/>
          <cell r="D680"/>
          <cell r="E680"/>
          <cell r="F680"/>
          <cell r="G680"/>
          <cell r="H680"/>
          <cell r="I680"/>
          <cell r="J680"/>
          <cell r="K680"/>
          <cell r="L680"/>
          <cell r="M680"/>
          <cell r="N680"/>
          <cell r="O680"/>
          <cell r="P680"/>
          <cell r="Q680"/>
          <cell r="R680"/>
          <cell r="S680"/>
          <cell r="T680"/>
          <cell r="U680"/>
          <cell r="V680"/>
          <cell r="W680"/>
          <cell r="X680"/>
          <cell r="Y680" t="str">
            <v xml:space="preserve"> </v>
          </cell>
        </row>
        <row r="681">
          <cell r="C681"/>
          <cell r="D681"/>
          <cell r="E681"/>
          <cell r="F681"/>
          <cell r="G681"/>
          <cell r="H681"/>
          <cell r="I681"/>
          <cell r="J681"/>
          <cell r="K681"/>
          <cell r="L681"/>
          <cell r="M681"/>
          <cell r="N681"/>
          <cell r="O681"/>
          <cell r="P681"/>
          <cell r="Q681"/>
          <cell r="R681"/>
          <cell r="S681"/>
          <cell r="T681"/>
          <cell r="U681"/>
          <cell r="V681"/>
          <cell r="W681"/>
          <cell r="X681"/>
          <cell r="Y681" t="str">
            <v xml:space="preserve"> </v>
          </cell>
        </row>
        <row r="682">
          <cell r="C682"/>
          <cell r="D682"/>
          <cell r="E682"/>
          <cell r="F682"/>
          <cell r="G682"/>
          <cell r="H682"/>
          <cell r="I682"/>
          <cell r="J682"/>
          <cell r="K682"/>
          <cell r="L682"/>
          <cell r="M682"/>
          <cell r="N682"/>
          <cell r="O682"/>
          <cell r="P682"/>
          <cell r="Q682"/>
          <cell r="R682"/>
          <cell r="S682"/>
          <cell r="T682"/>
          <cell r="U682"/>
          <cell r="V682"/>
          <cell r="W682"/>
          <cell r="X682"/>
          <cell r="Y682" t="str">
            <v xml:space="preserve"> </v>
          </cell>
        </row>
        <row r="683">
          <cell r="C683"/>
          <cell r="D683"/>
          <cell r="E683"/>
          <cell r="F683"/>
          <cell r="G683"/>
          <cell r="H683"/>
          <cell r="I683"/>
          <cell r="J683"/>
          <cell r="K683"/>
          <cell r="L683"/>
          <cell r="M683"/>
          <cell r="N683"/>
          <cell r="O683"/>
          <cell r="P683"/>
          <cell r="Q683"/>
          <cell r="R683"/>
          <cell r="S683"/>
          <cell r="T683"/>
          <cell r="U683"/>
          <cell r="V683"/>
          <cell r="W683"/>
          <cell r="X683"/>
          <cell r="Y683" t="str">
            <v xml:space="preserve"> </v>
          </cell>
        </row>
        <row r="684">
          <cell r="C684"/>
          <cell r="D684"/>
          <cell r="E684"/>
          <cell r="F684"/>
          <cell r="G684"/>
          <cell r="H684"/>
          <cell r="I684"/>
          <cell r="J684"/>
          <cell r="K684"/>
          <cell r="L684"/>
          <cell r="M684"/>
          <cell r="N684"/>
          <cell r="O684"/>
          <cell r="P684"/>
          <cell r="Q684"/>
          <cell r="R684"/>
          <cell r="S684"/>
          <cell r="T684"/>
          <cell r="U684"/>
          <cell r="V684"/>
          <cell r="W684"/>
          <cell r="X684"/>
          <cell r="Y684" t="str">
            <v xml:space="preserve"> </v>
          </cell>
        </row>
        <row r="685">
          <cell r="C685"/>
          <cell r="D685"/>
          <cell r="E685"/>
          <cell r="F685"/>
          <cell r="G685"/>
          <cell r="H685"/>
          <cell r="I685"/>
          <cell r="J685"/>
          <cell r="K685"/>
          <cell r="L685"/>
          <cell r="M685"/>
          <cell r="N685"/>
          <cell r="O685"/>
          <cell r="P685"/>
          <cell r="Q685"/>
          <cell r="R685"/>
          <cell r="S685"/>
          <cell r="T685"/>
          <cell r="U685"/>
          <cell r="V685"/>
          <cell r="W685"/>
          <cell r="X685"/>
          <cell r="Y685" t="str">
            <v xml:space="preserve"> </v>
          </cell>
        </row>
        <row r="686">
          <cell r="C686"/>
          <cell r="D686"/>
          <cell r="E686"/>
          <cell r="F686"/>
          <cell r="G686"/>
          <cell r="H686"/>
          <cell r="I686"/>
          <cell r="J686"/>
          <cell r="K686"/>
          <cell r="L686"/>
          <cell r="M686"/>
          <cell r="N686"/>
          <cell r="O686"/>
          <cell r="P686"/>
          <cell r="Q686"/>
          <cell r="R686"/>
          <cell r="S686"/>
          <cell r="T686"/>
          <cell r="U686"/>
          <cell r="V686"/>
          <cell r="W686"/>
          <cell r="X686"/>
          <cell r="Y686" t="str">
            <v xml:space="preserve"> </v>
          </cell>
        </row>
        <row r="687">
          <cell r="C687"/>
          <cell r="D687"/>
          <cell r="E687"/>
          <cell r="F687"/>
          <cell r="G687"/>
          <cell r="H687"/>
          <cell r="I687"/>
          <cell r="J687"/>
          <cell r="K687"/>
          <cell r="L687"/>
          <cell r="M687"/>
          <cell r="N687"/>
          <cell r="O687"/>
          <cell r="P687"/>
          <cell r="Q687"/>
          <cell r="R687"/>
          <cell r="S687"/>
          <cell r="T687"/>
          <cell r="U687"/>
          <cell r="V687"/>
          <cell r="W687"/>
          <cell r="X687"/>
          <cell r="Y687" t="str">
            <v xml:space="preserve"> </v>
          </cell>
        </row>
        <row r="688">
          <cell r="C688"/>
          <cell r="D688"/>
          <cell r="E688"/>
          <cell r="F688"/>
          <cell r="G688"/>
          <cell r="H688"/>
          <cell r="I688"/>
          <cell r="J688"/>
          <cell r="K688"/>
          <cell r="L688"/>
          <cell r="M688"/>
          <cell r="N688"/>
          <cell r="O688"/>
          <cell r="P688"/>
          <cell r="Q688"/>
          <cell r="R688"/>
          <cell r="S688"/>
          <cell r="T688"/>
          <cell r="U688"/>
          <cell r="V688"/>
          <cell r="W688"/>
          <cell r="X688"/>
          <cell r="Y688" t="str">
            <v xml:space="preserve"> </v>
          </cell>
        </row>
        <row r="689">
          <cell r="C689"/>
          <cell r="D689"/>
          <cell r="E689"/>
          <cell r="F689"/>
          <cell r="G689"/>
          <cell r="H689"/>
          <cell r="I689"/>
          <cell r="J689"/>
          <cell r="K689"/>
          <cell r="L689"/>
          <cell r="M689"/>
          <cell r="N689"/>
          <cell r="O689"/>
          <cell r="P689"/>
          <cell r="Q689"/>
          <cell r="R689"/>
          <cell r="S689"/>
          <cell r="T689"/>
          <cell r="U689"/>
          <cell r="V689"/>
          <cell r="W689"/>
          <cell r="X689"/>
          <cell r="Y689" t="str">
            <v xml:space="preserve"> </v>
          </cell>
        </row>
        <row r="690">
          <cell r="C690"/>
          <cell r="D690"/>
          <cell r="E690"/>
          <cell r="F690"/>
          <cell r="G690"/>
          <cell r="H690"/>
          <cell r="I690"/>
          <cell r="J690"/>
          <cell r="K690"/>
          <cell r="L690"/>
          <cell r="M690"/>
          <cell r="N690"/>
          <cell r="O690"/>
          <cell r="P690"/>
          <cell r="Q690"/>
          <cell r="R690"/>
          <cell r="S690"/>
          <cell r="T690"/>
          <cell r="U690"/>
          <cell r="V690"/>
          <cell r="W690"/>
          <cell r="X690"/>
          <cell r="Y690" t="str">
            <v xml:space="preserve"> </v>
          </cell>
        </row>
        <row r="691">
          <cell r="C691"/>
          <cell r="D691"/>
          <cell r="E691"/>
          <cell r="F691"/>
          <cell r="G691"/>
          <cell r="H691"/>
          <cell r="I691"/>
          <cell r="J691"/>
          <cell r="K691"/>
          <cell r="L691"/>
          <cell r="M691"/>
          <cell r="N691"/>
          <cell r="O691"/>
          <cell r="P691"/>
          <cell r="Q691"/>
          <cell r="R691"/>
          <cell r="S691"/>
          <cell r="T691"/>
          <cell r="U691"/>
          <cell r="V691"/>
          <cell r="W691"/>
          <cell r="X691"/>
          <cell r="Y691" t="str">
            <v xml:space="preserve"> </v>
          </cell>
        </row>
        <row r="692">
          <cell r="C692"/>
          <cell r="D692"/>
          <cell r="E692"/>
          <cell r="F692"/>
          <cell r="G692"/>
          <cell r="H692"/>
          <cell r="I692"/>
          <cell r="J692"/>
          <cell r="K692"/>
          <cell r="L692"/>
          <cell r="M692"/>
          <cell r="N692"/>
          <cell r="O692"/>
          <cell r="P692"/>
          <cell r="Q692"/>
          <cell r="R692"/>
          <cell r="S692"/>
          <cell r="T692"/>
          <cell r="U692"/>
          <cell r="V692"/>
          <cell r="W692"/>
          <cell r="X692"/>
          <cell r="Y692" t="str">
            <v xml:space="preserve"> </v>
          </cell>
        </row>
        <row r="693">
          <cell r="C693"/>
          <cell r="D693"/>
          <cell r="E693"/>
          <cell r="F693"/>
          <cell r="G693"/>
          <cell r="H693"/>
          <cell r="I693"/>
          <cell r="J693"/>
          <cell r="K693"/>
          <cell r="L693"/>
          <cell r="M693"/>
          <cell r="N693"/>
          <cell r="O693"/>
          <cell r="P693"/>
          <cell r="Q693"/>
          <cell r="R693"/>
          <cell r="S693"/>
          <cell r="T693"/>
          <cell r="U693"/>
          <cell r="V693"/>
          <cell r="W693"/>
          <cell r="X693"/>
          <cell r="Y693" t="str">
            <v xml:space="preserve"> </v>
          </cell>
        </row>
        <row r="694">
          <cell r="C694"/>
          <cell r="D694"/>
          <cell r="E694"/>
          <cell r="F694"/>
          <cell r="G694"/>
          <cell r="H694"/>
          <cell r="I694"/>
          <cell r="J694"/>
          <cell r="K694"/>
          <cell r="L694"/>
          <cell r="M694"/>
          <cell r="N694"/>
          <cell r="O694"/>
          <cell r="P694"/>
          <cell r="Q694"/>
          <cell r="R694"/>
          <cell r="S694"/>
          <cell r="T694"/>
          <cell r="U694"/>
          <cell r="V694"/>
          <cell r="W694"/>
          <cell r="X694"/>
          <cell r="Y694" t="str">
            <v xml:space="preserve"> </v>
          </cell>
        </row>
        <row r="695">
          <cell r="C695"/>
          <cell r="D695"/>
          <cell r="E695"/>
          <cell r="F695"/>
          <cell r="G695"/>
          <cell r="H695"/>
          <cell r="I695"/>
          <cell r="J695"/>
          <cell r="K695"/>
          <cell r="L695"/>
          <cell r="M695"/>
          <cell r="N695"/>
          <cell r="O695"/>
          <cell r="P695"/>
          <cell r="Q695"/>
          <cell r="R695"/>
          <cell r="S695"/>
          <cell r="T695"/>
          <cell r="U695"/>
          <cell r="V695"/>
          <cell r="W695"/>
          <cell r="X695"/>
          <cell r="Y695" t="str">
            <v xml:space="preserve"> </v>
          </cell>
        </row>
        <row r="696">
          <cell r="C696"/>
          <cell r="D696"/>
          <cell r="E696"/>
          <cell r="F696"/>
          <cell r="G696"/>
          <cell r="H696"/>
          <cell r="I696"/>
          <cell r="J696"/>
          <cell r="K696"/>
          <cell r="L696"/>
          <cell r="M696"/>
          <cell r="N696"/>
          <cell r="O696"/>
          <cell r="P696"/>
          <cell r="Q696"/>
          <cell r="R696"/>
          <cell r="S696"/>
          <cell r="T696"/>
          <cell r="U696"/>
          <cell r="V696"/>
          <cell r="W696"/>
          <cell r="X696"/>
          <cell r="Y696" t="str">
            <v xml:space="preserve"> </v>
          </cell>
        </row>
        <row r="697">
          <cell r="C697"/>
          <cell r="D697"/>
          <cell r="E697"/>
          <cell r="F697"/>
          <cell r="G697"/>
          <cell r="H697"/>
          <cell r="I697"/>
          <cell r="J697"/>
          <cell r="K697"/>
          <cell r="L697"/>
          <cell r="M697"/>
          <cell r="N697"/>
          <cell r="O697"/>
          <cell r="P697"/>
          <cell r="Q697"/>
          <cell r="R697"/>
          <cell r="S697"/>
          <cell r="T697"/>
          <cell r="U697"/>
          <cell r="V697"/>
          <cell r="W697"/>
          <cell r="X697"/>
          <cell r="Y697" t="str">
            <v xml:space="preserve"> </v>
          </cell>
        </row>
        <row r="698">
          <cell r="C698"/>
          <cell r="D698"/>
          <cell r="E698"/>
          <cell r="F698"/>
          <cell r="G698"/>
          <cell r="H698"/>
          <cell r="I698"/>
          <cell r="J698"/>
          <cell r="K698"/>
          <cell r="L698"/>
          <cell r="M698"/>
          <cell r="N698"/>
          <cell r="O698"/>
          <cell r="P698"/>
          <cell r="Q698"/>
          <cell r="R698"/>
          <cell r="S698"/>
          <cell r="T698"/>
          <cell r="U698"/>
          <cell r="V698"/>
          <cell r="W698"/>
          <cell r="X698"/>
          <cell r="Y698" t="str">
            <v xml:space="preserve"> </v>
          </cell>
        </row>
        <row r="699">
          <cell r="C699"/>
          <cell r="D699"/>
          <cell r="E699"/>
          <cell r="F699"/>
          <cell r="G699"/>
          <cell r="H699"/>
          <cell r="I699"/>
          <cell r="J699"/>
          <cell r="K699"/>
          <cell r="L699"/>
          <cell r="M699"/>
          <cell r="N699"/>
          <cell r="O699"/>
          <cell r="P699"/>
          <cell r="Q699"/>
          <cell r="R699"/>
          <cell r="S699"/>
          <cell r="T699"/>
          <cell r="U699"/>
          <cell r="V699"/>
          <cell r="W699"/>
          <cell r="X699"/>
          <cell r="Y699" t="str">
            <v xml:space="preserve"> </v>
          </cell>
        </row>
        <row r="700">
          <cell r="C700"/>
          <cell r="D700"/>
          <cell r="E700"/>
          <cell r="F700"/>
          <cell r="G700"/>
          <cell r="H700"/>
          <cell r="I700"/>
          <cell r="J700"/>
          <cell r="K700"/>
          <cell r="L700"/>
          <cell r="M700"/>
          <cell r="N700"/>
          <cell r="O700"/>
          <cell r="P700"/>
          <cell r="Q700"/>
          <cell r="R700"/>
          <cell r="S700"/>
          <cell r="T700"/>
          <cell r="U700"/>
          <cell r="V700"/>
          <cell r="W700"/>
          <cell r="X700"/>
          <cell r="Y700" t="str">
            <v xml:space="preserve"> </v>
          </cell>
        </row>
        <row r="701">
          <cell r="C701"/>
          <cell r="D701"/>
          <cell r="E701"/>
          <cell r="F701"/>
          <cell r="G701"/>
          <cell r="H701"/>
          <cell r="I701"/>
          <cell r="J701"/>
          <cell r="K701"/>
          <cell r="L701"/>
          <cell r="M701"/>
          <cell r="N701"/>
          <cell r="O701"/>
          <cell r="P701"/>
          <cell r="Q701"/>
          <cell r="R701"/>
          <cell r="S701"/>
          <cell r="T701"/>
          <cell r="U701"/>
          <cell r="V701"/>
          <cell r="W701"/>
          <cell r="X701"/>
          <cell r="Y701" t="str">
            <v xml:space="preserve"> </v>
          </cell>
        </row>
        <row r="702">
          <cell r="C702"/>
          <cell r="D702"/>
          <cell r="E702"/>
          <cell r="F702"/>
          <cell r="G702"/>
          <cell r="H702"/>
          <cell r="I702"/>
          <cell r="J702"/>
          <cell r="K702"/>
          <cell r="L702"/>
          <cell r="M702"/>
          <cell r="N702"/>
          <cell r="O702"/>
          <cell r="P702"/>
          <cell r="Q702"/>
          <cell r="R702"/>
          <cell r="S702"/>
          <cell r="T702"/>
          <cell r="U702"/>
          <cell r="V702"/>
          <cell r="W702"/>
          <cell r="X702"/>
          <cell r="Y702" t="str">
            <v xml:space="preserve"> </v>
          </cell>
        </row>
        <row r="703">
          <cell r="C703"/>
          <cell r="D703"/>
          <cell r="E703"/>
          <cell r="F703"/>
          <cell r="G703"/>
          <cell r="H703"/>
          <cell r="I703"/>
          <cell r="J703"/>
          <cell r="K703"/>
          <cell r="L703"/>
          <cell r="M703"/>
          <cell r="N703"/>
          <cell r="O703"/>
          <cell r="P703"/>
          <cell r="Q703"/>
          <cell r="R703"/>
          <cell r="S703"/>
          <cell r="T703"/>
          <cell r="U703"/>
          <cell r="V703"/>
          <cell r="W703"/>
          <cell r="X703"/>
          <cell r="Y703" t="str">
            <v xml:space="preserve"> </v>
          </cell>
        </row>
        <row r="704">
          <cell r="C704"/>
          <cell r="D704"/>
          <cell r="E704"/>
          <cell r="F704"/>
          <cell r="G704"/>
          <cell r="H704"/>
          <cell r="I704"/>
          <cell r="J704"/>
          <cell r="K704"/>
          <cell r="L704"/>
          <cell r="M704"/>
          <cell r="N704"/>
          <cell r="O704"/>
          <cell r="P704"/>
          <cell r="Q704"/>
          <cell r="R704"/>
          <cell r="S704"/>
          <cell r="T704"/>
          <cell r="U704"/>
          <cell r="V704"/>
          <cell r="W704"/>
          <cell r="X704"/>
          <cell r="Y704" t="str">
            <v xml:space="preserve"> </v>
          </cell>
        </row>
        <row r="705">
          <cell r="C705"/>
          <cell r="D705"/>
          <cell r="E705"/>
          <cell r="F705"/>
          <cell r="G705"/>
          <cell r="H705"/>
          <cell r="I705"/>
          <cell r="J705"/>
          <cell r="K705"/>
          <cell r="L705"/>
          <cell r="M705"/>
          <cell r="N705"/>
          <cell r="O705"/>
          <cell r="P705"/>
          <cell r="Q705"/>
          <cell r="R705"/>
          <cell r="S705"/>
          <cell r="T705"/>
          <cell r="U705"/>
          <cell r="V705"/>
          <cell r="W705"/>
          <cell r="X705"/>
          <cell r="Y705" t="str">
            <v xml:space="preserve"> </v>
          </cell>
        </row>
        <row r="706">
          <cell r="C706"/>
          <cell r="D706"/>
          <cell r="E706"/>
          <cell r="F706"/>
          <cell r="G706"/>
          <cell r="H706"/>
          <cell r="I706"/>
          <cell r="J706"/>
          <cell r="K706"/>
          <cell r="L706"/>
          <cell r="M706"/>
          <cell r="N706"/>
          <cell r="O706"/>
          <cell r="P706"/>
          <cell r="Q706"/>
          <cell r="R706"/>
          <cell r="S706"/>
          <cell r="T706"/>
          <cell r="U706"/>
          <cell r="V706"/>
          <cell r="W706"/>
          <cell r="X706"/>
          <cell r="Y706" t="str">
            <v xml:space="preserve"> </v>
          </cell>
        </row>
        <row r="707">
          <cell r="C707"/>
          <cell r="D707"/>
          <cell r="E707"/>
          <cell r="F707"/>
          <cell r="G707"/>
          <cell r="H707"/>
          <cell r="I707"/>
          <cell r="J707"/>
          <cell r="K707"/>
          <cell r="L707"/>
          <cell r="M707"/>
          <cell r="N707"/>
          <cell r="O707"/>
          <cell r="P707"/>
          <cell r="Q707"/>
          <cell r="R707"/>
          <cell r="S707"/>
          <cell r="T707"/>
          <cell r="U707"/>
          <cell r="V707"/>
          <cell r="W707"/>
          <cell r="X707"/>
          <cell r="Y707" t="str">
            <v xml:space="preserve"> </v>
          </cell>
        </row>
        <row r="708">
          <cell r="C708"/>
          <cell r="D708"/>
          <cell r="E708"/>
          <cell r="F708"/>
          <cell r="G708"/>
          <cell r="H708"/>
          <cell r="I708"/>
          <cell r="J708"/>
          <cell r="K708"/>
          <cell r="L708"/>
          <cell r="M708"/>
          <cell r="N708"/>
          <cell r="O708"/>
          <cell r="P708"/>
          <cell r="Q708"/>
          <cell r="R708"/>
          <cell r="S708"/>
          <cell r="T708"/>
          <cell r="U708"/>
          <cell r="V708"/>
          <cell r="W708"/>
          <cell r="X708"/>
          <cell r="Y708" t="str">
            <v xml:space="preserve"> </v>
          </cell>
        </row>
        <row r="709">
          <cell r="C709"/>
          <cell r="D709"/>
          <cell r="E709"/>
          <cell r="F709"/>
          <cell r="G709"/>
          <cell r="H709"/>
          <cell r="I709"/>
          <cell r="J709"/>
          <cell r="K709"/>
          <cell r="L709"/>
          <cell r="M709"/>
          <cell r="N709"/>
          <cell r="O709"/>
          <cell r="P709"/>
          <cell r="Q709"/>
          <cell r="R709"/>
          <cell r="S709"/>
          <cell r="T709"/>
          <cell r="U709"/>
          <cell r="V709"/>
          <cell r="W709"/>
          <cell r="X709"/>
          <cell r="Y709" t="str">
            <v xml:space="preserve"> </v>
          </cell>
        </row>
        <row r="710">
          <cell r="C710"/>
          <cell r="D710"/>
          <cell r="E710"/>
          <cell r="F710"/>
          <cell r="G710"/>
          <cell r="H710"/>
          <cell r="I710"/>
          <cell r="J710"/>
          <cell r="K710"/>
          <cell r="L710"/>
          <cell r="M710"/>
          <cell r="N710"/>
          <cell r="O710"/>
          <cell r="P710"/>
          <cell r="Q710"/>
          <cell r="R710"/>
          <cell r="S710"/>
          <cell r="T710"/>
          <cell r="U710"/>
          <cell r="V710"/>
          <cell r="W710"/>
          <cell r="X710"/>
          <cell r="Y710" t="str">
            <v xml:space="preserve"> </v>
          </cell>
        </row>
        <row r="711">
          <cell r="C711"/>
          <cell r="D711"/>
          <cell r="E711"/>
          <cell r="F711"/>
          <cell r="G711"/>
          <cell r="H711"/>
          <cell r="I711"/>
          <cell r="J711"/>
          <cell r="K711"/>
          <cell r="L711"/>
          <cell r="M711"/>
          <cell r="N711"/>
          <cell r="O711"/>
          <cell r="P711"/>
          <cell r="Q711"/>
          <cell r="R711"/>
          <cell r="S711"/>
          <cell r="T711"/>
          <cell r="U711"/>
          <cell r="V711"/>
          <cell r="W711"/>
          <cell r="X711"/>
          <cell r="Y711" t="str">
            <v xml:space="preserve"> </v>
          </cell>
        </row>
        <row r="712">
          <cell r="C712"/>
          <cell r="D712"/>
          <cell r="E712"/>
          <cell r="F712"/>
          <cell r="G712"/>
          <cell r="H712"/>
          <cell r="I712"/>
          <cell r="J712"/>
          <cell r="K712"/>
          <cell r="L712"/>
          <cell r="M712"/>
          <cell r="N712"/>
          <cell r="O712"/>
          <cell r="P712"/>
          <cell r="Q712"/>
          <cell r="R712"/>
          <cell r="S712"/>
          <cell r="T712"/>
          <cell r="U712"/>
          <cell r="V712"/>
          <cell r="W712"/>
          <cell r="X712"/>
          <cell r="Y712" t="str">
            <v xml:space="preserve"> </v>
          </cell>
        </row>
        <row r="713">
          <cell r="C713"/>
          <cell r="D713"/>
          <cell r="E713"/>
          <cell r="F713"/>
          <cell r="G713"/>
          <cell r="H713"/>
          <cell r="I713"/>
          <cell r="J713"/>
          <cell r="K713"/>
          <cell r="L713"/>
          <cell r="M713"/>
          <cell r="N713"/>
          <cell r="O713"/>
          <cell r="P713"/>
          <cell r="Q713"/>
          <cell r="R713"/>
          <cell r="S713"/>
          <cell r="T713"/>
          <cell r="U713"/>
          <cell r="V713"/>
          <cell r="W713"/>
          <cell r="X713"/>
          <cell r="Y713" t="str">
            <v xml:space="preserve"> </v>
          </cell>
        </row>
        <row r="714">
          <cell r="C714"/>
          <cell r="D714"/>
          <cell r="E714"/>
          <cell r="F714"/>
          <cell r="G714"/>
          <cell r="H714"/>
          <cell r="I714"/>
          <cell r="J714"/>
          <cell r="K714"/>
          <cell r="L714"/>
          <cell r="M714"/>
          <cell r="N714"/>
          <cell r="O714"/>
          <cell r="P714"/>
          <cell r="Q714"/>
          <cell r="R714"/>
          <cell r="S714"/>
          <cell r="T714"/>
          <cell r="U714"/>
          <cell r="V714"/>
          <cell r="W714"/>
          <cell r="X714"/>
          <cell r="Y714" t="str">
            <v xml:space="preserve"> </v>
          </cell>
        </row>
        <row r="715">
          <cell r="C715"/>
          <cell r="D715"/>
          <cell r="E715"/>
          <cell r="F715"/>
          <cell r="G715"/>
          <cell r="H715"/>
          <cell r="I715"/>
          <cell r="J715"/>
          <cell r="K715"/>
          <cell r="L715"/>
          <cell r="M715"/>
          <cell r="N715"/>
          <cell r="O715"/>
          <cell r="P715"/>
          <cell r="Q715"/>
          <cell r="R715"/>
          <cell r="S715"/>
          <cell r="T715"/>
          <cell r="U715"/>
          <cell r="V715"/>
          <cell r="W715"/>
          <cell r="X715"/>
          <cell r="Y715" t="str">
            <v xml:space="preserve"> </v>
          </cell>
        </row>
        <row r="716">
          <cell r="C716"/>
          <cell r="D716"/>
          <cell r="E716"/>
          <cell r="F716"/>
          <cell r="G716"/>
          <cell r="H716"/>
          <cell r="I716"/>
          <cell r="J716"/>
          <cell r="K716"/>
          <cell r="L716"/>
          <cell r="M716"/>
          <cell r="N716"/>
          <cell r="O716"/>
          <cell r="P716"/>
          <cell r="Q716"/>
          <cell r="R716"/>
          <cell r="S716"/>
          <cell r="T716"/>
          <cell r="U716"/>
          <cell r="V716"/>
          <cell r="W716"/>
          <cell r="X716"/>
          <cell r="Y716" t="str">
            <v xml:space="preserve"> </v>
          </cell>
        </row>
        <row r="717">
          <cell r="C717"/>
          <cell r="D717"/>
          <cell r="E717"/>
          <cell r="F717"/>
          <cell r="G717"/>
          <cell r="H717"/>
          <cell r="I717"/>
          <cell r="J717"/>
          <cell r="K717"/>
          <cell r="L717"/>
          <cell r="M717"/>
          <cell r="N717"/>
          <cell r="O717"/>
          <cell r="P717"/>
          <cell r="Q717"/>
          <cell r="R717"/>
          <cell r="S717"/>
          <cell r="T717"/>
          <cell r="U717"/>
          <cell r="V717"/>
          <cell r="W717"/>
          <cell r="X717"/>
          <cell r="Y717" t="str">
            <v xml:space="preserve"> </v>
          </cell>
        </row>
        <row r="718">
          <cell r="C718"/>
          <cell r="D718"/>
          <cell r="E718"/>
          <cell r="F718"/>
          <cell r="G718"/>
          <cell r="H718"/>
          <cell r="I718"/>
          <cell r="J718"/>
          <cell r="K718"/>
          <cell r="L718"/>
          <cell r="M718"/>
          <cell r="N718"/>
          <cell r="O718"/>
          <cell r="P718"/>
          <cell r="Q718"/>
          <cell r="R718"/>
          <cell r="S718"/>
          <cell r="T718"/>
          <cell r="U718"/>
          <cell r="V718"/>
          <cell r="W718"/>
          <cell r="X718"/>
          <cell r="Y718" t="str">
            <v xml:space="preserve"> </v>
          </cell>
        </row>
        <row r="719">
          <cell r="C719"/>
          <cell r="D719"/>
          <cell r="E719"/>
          <cell r="F719"/>
          <cell r="G719"/>
          <cell r="H719"/>
          <cell r="I719"/>
          <cell r="J719"/>
          <cell r="K719"/>
          <cell r="L719"/>
          <cell r="M719"/>
          <cell r="N719"/>
          <cell r="O719"/>
          <cell r="P719"/>
          <cell r="Q719"/>
          <cell r="R719"/>
          <cell r="S719"/>
          <cell r="T719"/>
          <cell r="U719"/>
          <cell r="V719"/>
          <cell r="W719"/>
          <cell r="X719"/>
          <cell r="Y719" t="str">
            <v xml:space="preserve"> </v>
          </cell>
        </row>
        <row r="720">
          <cell r="C720"/>
          <cell r="D720"/>
          <cell r="E720"/>
          <cell r="F720"/>
          <cell r="G720"/>
          <cell r="H720"/>
          <cell r="I720"/>
          <cell r="J720"/>
          <cell r="K720"/>
          <cell r="L720"/>
          <cell r="M720"/>
          <cell r="N720"/>
          <cell r="O720"/>
          <cell r="P720"/>
          <cell r="Q720"/>
          <cell r="R720"/>
          <cell r="S720"/>
          <cell r="T720"/>
          <cell r="U720"/>
          <cell r="V720"/>
          <cell r="W720"/>
          <cell r="X720"/>
          <cell r="Y720" t="str">
            <v xml:space="preserve"> </v>
          </cell>
        </row>
        <row r="721">
          <cell r="C721"/>
          <cell r="D721"/>
          <cell r="E721"/>
          <cell r="F721"/>
          <cell r="G721"/>
          <cell r="H721"/>
          <cell r="I721"/>
          <cell r="J721"/>
          <cell r="K721"/>
          <cell r="L721"/>
          <cell r="M721"/>
          <cell r="N721"/>
          <cell r="O721"/>
          <cell r="P721"/>
          <cell r="Q721"/>
          <cell r="R721"/>
          <cell r="S721"/>
          <cell r="T721"/>
          <cell r="U721"/>
          <cell r="V721"/>
          <cell r="W721"/>
          <cell r="X721"/>
          <cell r="Y721" t="str">
            <v xml:space="preserve"> </v>
          </cell>
        </row>
        <row r="722">
          <cell r="C722"/>
          <cell r="D722"/>
          <cell r="E722"/>
          <cell r="F722"/>
          <cell r="G722"/>
          <cell r="H722"/>
          <cell r="I722"/>
          <cell r="J722"/>
          <cell r="K722"/>
          <cell r="L722"/>
          <cell r="M722"/>
          <cell r="N722"/>
          <cell r="O722"/>
          <cell r="P722"/>
          <cell r="Q722"/>
          <cell r="R722"/>
          <cell r="S722"/>
          <cell r="T722"/>
          <cell r="U722"/>
          <cell r="V722"/>
          <cell r="W722"/>
          <cell r="X722"/>
          <cell r="Y722" t="str">
            <v xml:space="preserve"> </v>
          </cell>
        </row>
        <row r="723">
          <cell r="C723"/>
          <cell r="D723"/>
          <cell r="E723"/>
          <cell r="F723"/>
          <cell r="G723"/>
          <cell r="H723"/>
          <cell r="I723"/>
          <cell r="J723"/>
          <cell r="K723"/>
          <cell r="L723"/>
          <cell r="M723"/>
          <cell r="N723"/>
          <cell r="O723"/>
          <cell r="P723"/>
          <cell r="Q723"/>
          <cell r="R723"/>
          <cell r="S723"/>
          <cell r="T723"/>
          <cell r="U723"/>
          <cell r="V723"/>
          <cell r="W723"/>
          <cell r="X723"/>
          <cell r="Y723" t="str">
            <v xml:space="preserve"> </v>
          </cell>
        </row>
        <row r="724">
          <cell r="C724"/>
          <cell r="D724"/>
          <cell r="E724"/>
          <cell r="F724"/>
          <cell r="G724"/>
          <cell r="H724"/>
          <cell r="I724"/>
          <cell r="J724"/>
          <cell r="K724"/>
          <cell r="L724"/>
          <cell r="M724"/>
          <cell r="N724"/>
          <cell r="O724"/>
          <cell r="P724"/>
          <cell r="Q724"/>
          <cell r="R724"/>
          <cell r="S724"/>
          <cell r="T724"/>
          <cell r="U724"/>
          <cell r="V724"/>
          <cell r="W724"/>
          <cell r="X724"/>
          <cell r="Y724" t="str">
            <v xml:space="preserve"> </v>
          </cell>
        </row>
        <row r="725">
          <cell r="C725"/>
          <cell r="D725"/>
          <cell r="E725"/>
          <cell r="F725"/>
          <cell r="G725"/>
          <cell r="H725"/>
          <cell r="I725"/>
          <cell r="J725"/>
          <cell r="K725"/>
          <cell r="L725"/>
          <cell r="M725"/>
          <cell r="N725"/>
          <cell r="O725"/>
          <cell r="P725"/>
          <cell r="Q725"/>
          <cell r="R725"/>
          <cell r="S725"/>
          <cell r="T725"/>
          <cell r="U725"/>
          <cell r="V725"/>
          <cell r="W725"/>
          <cell r="X725"/>
          <cell r="Y725" t="str">
            <v xml:space="preserve"> </v>
          </cell>
        </row>
        <row r="726">
          <cell r="C726"/>
          <cell r="D726"/>
          <cell r="E726"/>
          <cell r="F726"/>
          <cell r="G726"/>
          <cell r="H726"/>
          <cell r="I726"/>
          <cell r="J726"/>
          <cell r="K726"/>
          <cell r="L726"/>
          <cell r="M726"/>
          <cell r="N726"/>
          <cell r="O726"/>
          <cell r="P726"/>
          <cell r="Q726"/>
          <cell r="R726"/>
          <cell r="S726"/>
          <cell r="T726"/>
          <cell r="U726"/>
          <cell r="V726"/>
          <cell r="W726"/>
          <cell r="X726"/>
          <cell r="Y726" t="str">
            <v xml:space="preserve"> </v>
          </cell>
        </row>
        <row r="727">
          <cell r="C727"/>
          <cell r="D727"/>
          <cell r="E727"/>
          <cell r="F727"/>
          <cell r="G727"/>
          <cell r="H727"/>
          <cell r="I727"/>
          <cell r="J727"/>
          <cell r="K727"/>
          <cell r="L727"/>
          <cell r="M727"/>
          <cell r="N727"/>
          <cell r="O727"/>
          <cell r="P727"/>
          <cell r="Q727"/>
          <cell r="R727"/>
          <cell r="S727"/>
          <cell r="T727"/>
          <cell r="U727"/>
          <cell r="V727"/>
          <cell r="W727"/>
          <cell r="X727"/>
          <cell r="Y727" t="str">
            <v xml:space="preserve"> </v>
          </cell>
        </row>
        <row r="728">
          <cell r="C728"/>
          <cell r="D728"/>
          <cell r="E728"/>
          <cell r="F728"/>
          <cell r="G728"/>
          <cell r="H728"/>
          <cell r="I728"/>
          <cell r="J728"/>
          <cell r="K728"/>
          <cell r="L728"/>
          <cell r="M728"/>
          <cell r="N728"/>
          <cell r="O728"/>
          <cell r="P728"/>
          <cell r="Q728"/>
          <cell r="R728"/>
          <cell r="S728"/>
          <cell r="T728"/>
          <cell r="U728"/>
          <cell r="V728"/>
          <cell r="W728"/>
          <cell r="X728"/>
          <cell r="Y728" t="str">
            <v xml:space="preserve"> </v>
          </cell>
        </row>
        <row r="729">
          <cell r="C729"/>
          <cell r="D729"/>
          <cell r="E729"/>
          <cell r="F729"/>
          <cell r="G729"/>
          <cell r="H729"/>
          <cell r="I729"/>
          <cell r="J729"/>
          <cell r="K729"/>
          <cell r="L729"/>
          <cell r="M729"/>
          <cell r="N729"/>
          <cell r="O729"/>
          <cell r="P729"/>
          <cell r="Q729"/>
          <cell r="R729"/>
          <cell r="S729"/>
          <cell r="T729"/>
          <cell r="U729"/>
          <cell r="V729"/>
          <cell r="W729"/>
          <cell r="X729"/>
          <cell r="Y729" t="str">
            <v xml:space="preserve"> </v>
          </cell>
        </row>
        <row r="730">
          <cell r="C730"/>
          <cell r="D730"/>
          <cell r="E730"/>
          <cell r="F730"/>
          <cell r="G730"/>
          <cell r="H730"/>
          <cell r="I730"/>
          <cell r="J730"/>
          <cell r="K730"/>
          <cell r="L730"/>
          <cell r="M730"/>
          <cell r="N730"/>
          <cell r="O730"/>
          <cell r="P730"/>
          <cell r="Q730"/>
          <cell r="R730"/>
          <cell r="S730"/>
          <cell r="T730"/>
          <cell r="U730"/>
          <cell r="V730"/>
          <cell r="W730"/>
          <cell r="X730"/>
          <cell r="Y730" t="str">
            <v xml:space="preserve"> </v>
          </cell>
        </row>
        <row r="731">
          <cell r="C731"/>
          <cell r="D731"/>
          <cell r="E731"/>
          <cell r="F731"/>
          <cell r="G731"/>
          <cell r="H731"/>
          <cell r="I731"/>
          <cell r="J731"/>
          <cell r="K731"/>
          <cell r="L731"/>
          <cell r="M731"/>
          <cell r="N731"/>
          <cell r="O731"/>
          <cell r="P731"/>
          <cell r="Q731"/>
          <cell r="R731"/>
          <cell r="S731"/>
          <cell r="T731"/>
          <cell r="U731"/>
          <cell r="V731"/>
          <cell r="W731"/>
          <cell r="X731"/>
          <cell r="Y731" t="str">
            <v xml:space="preserve"> </v>
          </cell>
        </row>
        <row r="732">
          <cell r="C732"/>
          <cell r="D732"/>
          <cell r="E732"/>
          <cell r="F732"/>
          <cell r="G732"/>
          <cell r="H732"/>
          <cell r="I732"/>
          <cell r="J732"/>
          <cell r="K732"/>
          <cell r="L732"/>
          <cell r="M732"/>
          <cell r="N732"/>
          <cell r="O732"/>
          <cell r="P732"/>
          <cell r="Q732"/>
          <cell r="R732"/>
          <cell r="S732"/>
          <cell r="T732"/>
          <cell r="U732"/>
          <cell r="V732"/>
          <cell r="W732"/>
          <cell r="X732"/>
          <cell r="Y732" t="str">
            <v xml:space="preserve"> </v>
          </cell>
        </row>
        <row r="733">
          <cell r="C733"/>
          <cell r="D733"/>
          <cell r="E733"/>
          <cell r="F733"/>
          <cell r="G733"/>
          <cell r="H733"/>
          <cell r="I733"/>
          <cell r="J733"/>
          <cell r="K733"/>
          <cell r="L733"/>
          <cell r="M733"/>
          <cell r="N733"/>
          <cell r="O733"/>
          <cell r="P733"/>
          <cell r="Q733"/>
          <cell r="R733"/>
          <cell r="S733"/>
          <cell r="T733"/>
          <cell r="U733"/>
          <cell r="V733"/>
          <cell r="W733"/>
          <cell r="X733"/>
          <cell r="Y733" t="str">
            <v xml:space="preserve"> </v>
          </cell>
        </row>
        <row r="734">
          <cell r="C734"/>
          <cell r="D734"/>
          <cell r="E734"/>
          <cell r="F734"/>
          <cell r="G734"/>
          <cell r="H734"/>
          <cell r="I734"/>
          <cell r="J734"/>
          <cell r="K734"/>
          <cell r="L734"/>
          <cell r="M734"/>
          <cell r="N734"/>
          <cell r="O734"/>
          <cell r="P734"/>
          <cell r="Q734"/>
          <cell r="R734"/>
          <cell r="S734"/>
          <cell r="T734"/>
          <cell r="U734"/>
          <cell r="V734"/>
          <cell r="W734"/>
          <cell r="X734"/>
          <cell r="Y734" t="str">
            <v xml:space="preserve"> </v>
          </cell>
        </row>
        <row r="735">
          <cell r="C735"/>
          <cell r="D735"/>
          <cell r="E735"/>
          <cell r="F735"/>
          <cell r="G735"/>
          <cell r="H735"/>
          <cell r="I735"/>
          <cell r="J735"/>
          <cell r="K735"/>
          <cell r="L735"/>
          <cell r="M735"/>
          <cell r="N735"/>
          <cell r="O735"/>
          <cell r="P735"/>
          <cell r="Q735"/>
          <cell r="R735"/>
          <cell r="S735"/>
          <cell r="T735"/>
          <cell r="U735"/>
          <cell r="V735"/>
          <cell r="W735"/>
          <cell r="X735"/>
          <cell r="Y735" t="str">
            <v xml:space="preserve"> </v>
          </cell>
        </row>
        <row r="736">
          <cell r="C736"/>
          <cell r="D736"/>
          <cell r="E736"/>
          <cell r="F736"/>
          <cell r="G736"/>
          <cell r="H736"/>
          <cell r="I736"/>
          <cell r="J736"/>
          <cell r="K736"/>
          <cell r="L736"/>
          <cell r="M736"/>
          <cell r="N736"/>
          <cell r="O736"/>
          <cell r="P736"/>
          <cell r="Q736"/>
          <cell r="R736"/>
          <cell r="S736"/>
          <cell r="T736"/>
          <cell r="U736"/>
          <cell r="V736"/>
          <cell r="W736"/>
          <cell r="X736"/>
          <cell r="Y736" t="str">
            <v xml:space="preserve"> </v>
          </cell>
        </row>
        <row r="737">
          <cell r="C737"/>
          <cell r="D737"/>
          <cell r="E737"/>
          <cell r="F737"/>
          <cell r="G737"/>
          <cell r="H737"/>
          <cell r="I737"/>
          <cell r="J737"/>
          <cell r="K737"/>
          <cell r="L737"/>
          <cell r="M737"/>
          <cell r="N737"/>
          <cell r="O737"/>
          <cell r="P737"/>
          <cell r="Q737"/>
          <cell r="R737"/>
          <cell r="S737"/>
          <cell r="T737"/>
          <cell r="U737"/>
          <cell r="V737"/>
          <cell r="W737"/>
          <cell r="X737"/>
          <cell r="Y737" t="str">
            <v xml:space="preserve"> </v>
          </cell>
        </row>
        <row r="738">
          <cell r="C738"/>
          <cell r="D738"/>
          <cell r="E738"/>
          <cell r="F738"/>
          <cell r="G738"/>
          <cell r="H738"/>
          <cell r="I738"/>
          <cell r="J738"/>
          <cell r="K738"/>
          <cell r="L738"/>
          <cell r="M738"/>
          <cell r="N738"/>
          <cell r="O738"/>
          <cell r="P738"/>
          <cell r="Q738"/>
          <cell r="R738"/>
          <cell r="S738"/>
          <cell r="T738"/>
          <cell r="U738"/>
          <cell r="V738"/>
          <cell r="W738"/>
          <cell r="X738"/>
          <cell r="Y738" t="str">
            <v xml:space="preserve"> </v>
          </cell>
        </row>
        <row r="739">
          <cell r="C739"/>
          <cell r="D739"/>
          <cell r="E739"/>
          <cell r="F739"/>
          <cell r="G739"/>
          <cell r="H739"/>
          <cell r="I739"/>
          <cell r="J739"/>
          <cell r="K739"/>
          <cell r="L739"/>
          <cell r="M739"/>
          <cell r="N739"/>
          <cell r="O739"/>
          <cell r="P739"/>
          <cell r="Q739"/>
          <cell r="R739"/>
          <cell r="S739"/>
          <cell r="T739"/>
          <cell r="U739"/>
          <cell r="V739"/>
          <cell r="W739"/>
          <cell r="X739"/>
          <cell r="Y739" t="str">
            <v xml:space="preserve"> </v>
          </cell>
        </row>
        <row r="740">
          <cell r="C740"/>
          <cell r="D740"/>
          <cell r="E740"/>
          <cell r="F740"/>
          <cell r="G740"/>
          <cell r="H740"/>
          <cell r="I740"/>
          <cell r="J740"/>
          <cell r="K740"/>
          <cell r="L740"/>
          <cell r="M740"/>
          <cell r="N740"/>
          <cell r="O740"/>
          <cell r="P740"/>
          <cell r="Q740"/>
          <cell r="R740"/>
          <cell r="S740"/>
          <cell r="T740"/>
          <cell r="U740"/>
          <cell r="V740"/>
          <cell r="W740"/>
          <cell r="X740"/>
          <cell r="Y740" t="str">
            <v xml:space="preserve"> </v>
          </cell>
        </row>
        <row r="741">
          <cell r="C741"/>
          <cell r="D741"/>
          <cell r="E741"/>
          <cell r="F741"/>
          <cell r="G741"/>
          <cell r="H741"/>
          <cell r="I741"/>
          <cell r="J741"/>
          <cell r="K741"/>
          <cell r="L741"/>
          <cell r="M741"/>
          <cell r="N741"/>
          <cell r="O741"/>
          <cell r="P741"/>
          <cell r="Q741"/>
          <cell r="R741"/>
          <cell r="S741"/>
          <cell r="T741"/>
          <cell r="U741"/>
          <cell r="V741"/>
          <cell r="W741"/>
          <cell r="X741"/>
          <cell r="Y741" t="str">
            <v xml:space="preserve"> </v>
          </cell>
        </row>
        <row r="742">
          <cell r="C742"/>
          <cell r="D742"/>
          <cell r="E742"/>
          <cell r="F742"/>
          <cell r="G742"/>
          <cell r="H742"/>
          <cell r="I742"/>
          <cell r="J742"/>
          <cell r="K742"/>
          <cell r="L742"/>
          <cell r="M742"/>
          <cell r="N742"/>
          <cell r="O742"/>
          <cell r="P742"/>
          <cell r="Q742"/>
          <cell r="R742"/>
          <cell r="S742"/>
          <cell r="T742"/>
          <cell r="U742"/>
          <cell r="V742"/>
          <cell r="W742"/>
          <cell r="X742"/>
          <cell r="Y742" t="str">
            <v xml:space="preserve"> </v>
          </cell>
        </row>
        <row r="743">
          <cell r="C743"/>
          <cell r="D743"/>
          <cell r="E743"/>
          <cell r="F743"/>
          <cell r="G743"/>
          <cell r="H743"/>
          <cell r="I743"/>
          <cell r="J743"/>
          <cell r="K743"/>
          <cell r="L743"/>
          <cell r="M743"/>
          <cell r="N743"/>
          <cell r="O743"/>
          <cell r="P743"/>
          <cell r="Q743"/>
          <cell r="R743"/>
          <cell r="S743"/>
          <cell r="T743"/>
          <cell r="U743"/>
          <cell r="V743"/>
          <cell r="W743"/>
          <cell r="X743"/>
          <cell r="Y743" t="str">
            <v xml:space="preserve"> </v>
          </cell>
        </row>
        <row r="744">
          <cell r="C744"/>
          <cell r="D744"/>
          <cell r="E744"/>
          <cell r="F744"/>
          <cell r="G744"/>
          <cell r="H744"/>
          <cell r="I744"/>
          <cell r="J744"/>
          <cell r="K744"/>
          <cell r="L744"/>
          <cell r="M744"/>
          <cell r="N744"/>
          <cell r="O744"/>
          <cell r="P744"/>
          <cell r="Q744"/>
          <cell r="R744"/>
          <cell r="S744"/>
          <cell r="T744"/>
          <cell r="U744"/>
          <cell r="V744"/>
          <cell r="W744"/>
          <cell r="X744"/>
          <cell r="Y744" t="str">
            <v xml:space="preserve"> </v>
          </cell>
        </row>
        <row r="745">
          <cell r="C745"/>
          <cell r="D745"/>
          <cell r="E745"/>
          <cell r="F745"/>
          <cell r="G745"/>
          <cell r="H745"/>
          <cell r="I745"/>
          <cell r="J745"/>
          <cell r="K745"/>
          <cell r="L745"/>
          <cell r="M745"/>
          <cell r="N745"/>
          <cell r="O745"/>
          <cell r="P745"/>
          <cell r="Q745"/>
          <cell r="R745"/>
          <cell r="S745"/>
          <cell r="T745"/>
          <cell r="U745"/>
          <cell r="V745"/>
          <cell r="W745"/>
          <cell r="X745"/>
          <cell r="Y745" t="str">
            <v xml:space="preserve"> </v>
          </cell>
        </row>
        <row r="746">
          <cell r="C746"/>
          <cell r="D746"/>
          <cell r="E746"/>
          <cell r="F746"/>
          <cell r="G746"/>
          <cell r="H746"/>
          <cell r="I746"/>
          <cell r="J746"/>
          <cell r="K746"/>
          <cell r="L746"/>
          <cell r="M746"/>
          <cell r="N746"/>
          <cell r="O746"/>
          <cell r="P746"/>
          <cell r="Q746"/>
          <cell r="R746"/>
          <cell r="S746"/>
          <cell r="T746"/>
          <cell r="U746"/>
          <cell r="V746"/>
          <cell r="W746"/>
          <cell r="X746"/>
          <cell r="Y746" t="str">
            <v xml:space="preserve"> </v>
          </cell>
        </row>
        <row r="747">
          <cell r="C747"/>
          <cell r="D747"/>
          <cell r="E747"/>
          <cell r="F747"/>
          <cell r="G747"/>
          <cell r="H747"/>
          <cell r="I747"/>
          <cell r="J747"/>
          <cell r="K747"/>
          <cell r="L747"/>
          <cell r="M747"/>
          <cell r="N747"/>
          <cell r="O747"/>
          <cell r="P747"/>
          <cell r="Q747"/>
          <cell r="R747"/>
          <cell r="S747"/>
          <cell r="T747"/>
          <cell r="U747"/>
          <cell r="V747"/>
          <cell r="W747"/>
          <cell r="X747"/>
          <cell r="Y747" t="str">
            <v xml:space="preserve"> </v>
          </cell>
        </row>
        <row r="748">
          <cell r="C748"/>
          <cell r="D748"/>
          <cell r="E748"/>
          <cell r="F748"/>
          <cell r="G748"/>
          <cell r="H748"/>
          <cell r="I748"/>
          <cell r="J748"/>
          <cell r="K748"/>
          <cell r="L748"/>
          <cell r="M748"/>
          <cell r="N748"/>
          <cell r="O748"/>
          <cell r="P748"/>
          <cell r="Q748"/>
          <cell r="R748"/>
          <cell r="S748"/>
          <cell r="T748"/>
          <cell r="U748"/>
          <cell r="V748"/>
          <cell r="W748"/>
          <cell r="X748"/>
          <cell r="Y748" t="str">
            <v xml:space="preserve"> </v>
          </cell>
        </row>
        <row r="749">
          <cell r="C749"/>
          <cell r="D749"/>
          <cell r="E749"/>
          <cell r="F749"/>
          <cell r="G749"/>
          <cell r="H749"/>
          <cell r="I749"/>
          <cell r="J749"/>
          <cell r="K749"/>
          <cell r="L749"/>
          <cell r="M749"/>
          <cell r="N749"/>
          <cell r="O749"/>
          <cell r="P749"/>
          <cell r="Q749"/>
          <cell r="R749"/>
          <cell r="S749"/>
          <cell r="T749"/>
          <cell r="U749"/>
          <cell r="V749"/>
          <cell r="W749"/>
          <cell r="X749"/>
          <cell r="Y749" t="str">
            <v xml:space="preserve"> </v>
          </cell>
        </row>
        <row r="750">
          <cell r="C750"/>
          <cell r="D750"/>
          <cell r="E750"/>
          <cell r="F750"/>
          <cell r="G750"/>
          <cell r="H750"/>
          <cell r="I750"/>
          <cell r="J750"/>
          <cell r="K750"/>
          <cell r="L750"/>
          <cell r="M750"/>
          <cell r="N750"/>
          <cell r="O750"/>
          <cell r="P750"/>
          <cell r="Q750"/>
          <cell r="R750"/>
          <cell r="S750"/>
          <cell r="T750"/>
          <cell r="U750"/>
          <cell r="V750"/>
          <cell r="W750"/>
          <cell r="X750"/>
          <cell r="Y750" t="str">
            <v xml:space="preserve"> </v>
          </cell>
        </row>
        <row r="751">
          <cell r="C751"/>
          <cell r="D751"/>
          <cell r="E751"/>
          <cell r="F751"/>
          <cell r="G751"/>
          <cell r="H751"/>
          <cell r="I751"/>
          <cell r="J751"/>
          <cell r="K751"/>
          <cell r="L751"/>
          <cell r="M751"/>
          <cell r="N751"/>
          <cell r="O751"/>
          <cell r="P751"/>
          <cell r="Q751"/>
          <cell r="R751"/>
          <cell r="S751"/>
          <cell r="T751"/>
          <cell r="U751"/>
          <cell r="V751"/>
          <cell r="W751"/>
          <cell r="X751"/>
          <cell r="Y751" t="str">
            <v xml:space="preserve"> </v>
          </cell>
        </row>
        <row r="752">
          <cell r="C752"/>
          <cell r="D752"/>
          <cell r="E752"/>
          <cell r="F752"/>
          <cell r="G752"/>
          <cell r="H752"/>
          <cell r="I752"/>
          <cell r="J752"/>
          <cell r="K752"/>
          <cell r="L752"/>
          <cell r="M752"/>
          <cell r="N752"/>
          <cell r="O752"/>
          <cell r="P752"/>
          <cell r="Q752"/>
          <cell r="R752"/>
          <cell r="S752"/>
          <cell r="T752"/>
          <cell r="U752"/>
          <cell r="V752"/>
          <cell r="W752"/>
          <cell r="X752"/>
          <cell r="Y752" t="str">
            <v xml:space="preserve"> </v>
          </cell>
        </row>
        <row r="753">
          <cell r="C753"/>
          <cell r="D753"/>
          <cell r="E753"/>
          <cell r="F753"/>
          <cell r="G753"/>
          <cell r="H753"/>
          <cell r="I753"/>
          <cell r="J753"/>
          <cell r="K753"/>
          <cell r="L753"/>
          <cell r="M753"/>
          <cell r="N753"/>
          <cell r="O753"/>
          <cell r="P753"/>
          <cell r="Q753"/>
          <cell r="R753"/>
          <cell r="S753"/>
          <cell r="T753"/>
          <cell r="U753"/>
          <cell r="V753"/>
          <cell r="W753"/>
          <cell r="X753"/>
          <cell r="Y753" t="str">
            <v xml:space="preserve"> </v>
          </cell>
        </row>
        <row r="754">
          <cell r="C754"/>
          <cell r="D754"/>
          <cell r="E754"/>
          <cell r="F754"/>
          <cell r="G754"/>
          <cell r="H754"/>
          <cell r="I754"/>
          <cell r="J754"/>
          <cell r="K754"/>
          <cell r="L754"/>
          <cell r="M754"/>
          <cell r="N754"/>
          <cell r="O754"/>
          <cell r="P754"/>
          <cell r="Q754"/>
          <cell r="R754"/>
          <cell r="S754"/>
          <cell r="T754"/>
          <cell r="U754"/>
          <cell r="V754"/>
          <cell r="W754"/>
          <cell r="X754"/>
          <cell r="Y754" t="str">
            <v xml:space="preserve"> </v>
          </cell>
        </row>
        <row r="755">
          <cell r="C755"/>
          <cell r="D755"/>
          <cell r="E755"/>
          <cell r="F755"/>
          <cell r="G755"/>
          <cell r="H755"/>
          <cell r="I755"/>
          <cell r="J755"/>
          <cell r="K755"/>
          <cell r="L755"/>
          <cell r="M755"/>
          <cell r="N755"/>
          <cell r="O755"/>
          <cell r="P755"/>
          <cell r="Q755"/>
          <cell r="R755"/>
          <cell r="S755"/>
          <cell r="T755"/>
          <cell r="U755"/>
          <cell r="V755"/>
          <cell r="W755"/>
          <cell r="X755"/>
          <cell r="Y755" t="str">
            <v xml:space="preserve"> </v>
          </cell>
        </row>
        <row r="756">
          <cell r="C756"/>
          <cell r="D756"/>
          <cell r="E756"/>
          <cell r="F756"/>
          <cell r="G756"/>
          <cell r="H756"/>
          <cell r="I756"/>
          <cell r="J756"/>
          <cell r="K756"/>
          <cell r="L756"/>
          <cell r="M756"/>
          <cell r="N756"/>
          <cell r="O756"/>
          <cell r="P756"/>
          <cell r="Q756"/>
          <cell r="R756"/>
          <cell r="S756"/>
          <cell r="T756"/>
          <cell r="U756"/>
          <cell r="V756"/>
          <cell r="W756"/>
          <cell r="X756"/>
          <cell r="Y756" t="str">
            <v xml:space="preserve"> </v>
          </cell>
        </row>
        <row r="757">
          <cell r="C757"/>
          <cell r="D757"/>
          <cell r="E757"/>
          <cell r="F757"/>
          <cell r="G757"/>
          <cell r="H757"/>
          <cell r="I757"/>
          <cell r="J757"/>
          <cell r="K757"/>
          <cell r="L757"/>
          <cell r="M757"/>
          <cell r="N757"/>
          <cell r="O757"/>
          <cell r="P757"/>
          <cell r="Q757"/>
          <cell r="R757"/>
          <cell r="S757"/>
          <cell r="T757"/>
          <cell r="U757"/>
          <cell r="V757"/>
          <cell r="W757"/>
          <cell r="X757"/>
          <cell r="Y757" t="str">
            <v xml:space="preserve"> </v>
          </cell>
        </row>
        <row r="758">
          <cell r="C758"/>
          <cell r="D758"/>
          <cell r="E758"/>
          <cell r="F758"/>
          <cell r="G758"/>
          <cell r="H758"/>
          <cell r="I758"/>
          <cell r="J758"/>
          <cell r="K758"/>
          <cell r="L758"/>
          <cell r="M758"/>
          <cell r="N758"/>
          <cell r="O758"/>
          <cell r="P758"/>
          <cell r="Q758"/>
          <cell r="R758"/>
          <cell r="S758"/>
          <cell r="T758"/>
          <cell r="U758"/>
          <cell r="V758"/>
          <cell r="W758"/>
          <cell r="X758"/>
          <cell r="Y758" t="str">
            <v xml:space="preserve"> </v>
          </cell>
        </row>
        <row r="759">
          <cell r="C759"/>
          <cell r="D759"/>
          <cell r="E759"/>
          <cell r="F759"/>
          <cell r="G759"/>
          <cell r="H759"/>
          <cell r="I759"/>
          <cell r="J759"/>
          <cell r="K759"/>
          <cell r="L759"/>
          <cell r="M759"/>
          <cell r="N759"/>
          <cell r="O759"/>
          <cell r="P759"/>
          <cell r="Q759"/>
          <cell r="R759"/>
          <cell r="S759"/>
          <cell r="T759"/>
          <cell r="U759"/>
          <cell r="V759"/>
          <cell r="W759"/>
          <cell r="X759"/>
          <cell r="Y759" t="str">
            <v xml:space="preserve"> </v>
          </cell>
        </row>
        <row r="760">
          <cell r="C760"/>
          <cell r="D760"/>
          <cell r="E760"/>
          <cell r="F760"/>
          <cell r="G760"/>
          <cell r="H760"/>
          <cell r="I760"/>
          <cell r="J760"/>
          <cell r="K760"/>
          <cell r="L760"/>
          <cell r="M760"/>
          <cell r="N760"/>
          <cell r="O760"/>
          <cell r="P760"/>
          <cell r="Q760"/>
          <cell r="R760"/>
          <cell r="S760"/>
          <cell r="T760"/>
          <cell r="U760"/>
          <cell r="V760"/>
          <cell r="W760"/>
          <cell r="X760"/>
          <cell r="Y760" t="str">
            <v xml:space="preserve"> </v>
          </cell>
        </row>
        <row r="761">
          <cell r="C761"/>
          <cell r="D761"/>
          <cell r="E761"/>
          <cell r="F761"/>
          <cell r="G761"/>
          <cell r="H761"/>
          <cell r="I761"/>
          <cell r="J761"/>
          <cell r="K761"/>
          <cell r="L761"/>
          <cell r="M761"/>
          <cell r="N761"/>
          <cell r="O761"/>
          <cell r="P761"/>
          <cell r="Q761"/>
          <cell r="R761"/>
          <cell r="S761"/>
          <cell r="T761"/>
          <cell r="U761"/>
          <cell r="V761"/>
          <cell r="W761"/>
          <cell r="X761"/>
          <cell r="Y761" t="str">
            <v xml:space="preserve"> </v>
          </cell>
        </row>
        <row r="762">
          <cell r="C762"/>
          <cell r="D762"/>
          <cell r="E762"/>
          <cell r="F762"/>
          <cell r="G762"/>
          <cell r="H762"/>
          <cell r="I762"/>
          <cell r="J762"/>
          <cell r="K762"/>
          <cell r="L762"/>
          <cell r="M762"/>
          <cell r="N762"/>
          <cell r="O762"/>
          <cell r="P762"/>
          <cell r="Q762"/>
          <cell r="R762"/>
          <cell r="S762"/>
          <cell r="T762"/>
          <cell r="U762"/>
          <cell r="V762"/>
          <cell r="W762"/>
          <cell r="X762"/>
          <cell r="Y762" t="str">
            <v xml:space="preserve"> </v>
          </cell>
        </row>
        <row r="763">
          <cell r="C763"/>
          <cell r="D763"/>
          <cell r="E763"/>
          <cell r="F763"/>
          <cell r="G763"/>
          <cell r="H763"/>
          <cell r="I763"/>
          <cell r="J763"/>
          <cell r="K763"/>
          <cell r="L763"/>
          <cell r="M763"/>
          <cell r="N763"/>
          <cell r="O763"/>
          <cell r="P763"/>
          <cell r="Q763"/>
          <cell r="R763"/>
          <cell r="S763"/>
          <cell r="T763"/>
          <cell r="U763"/>
          <cell r="V763"/>
          <cell r="W763"/>
          <cell r="X763"/>
          <cell r="Y763" t="str">
            <v xml:space="preserve"> </v>
          </cell>
        </row>
        <row r="764">
          <cell r="C764"/>
          <cell r="D764"/>
          <cell r="E764"/>
          <cell r="F764"/>
          <cell r="G764"/>
          <cell r="H764"/>
          <cell r="I764"/>
          <cell r="J764"/>
          <cell r="K764"/>
          <cell r="L764"/>
          <cell r="M764"/>
          <cell r="N764"/>
          <cell r="O764"/>
          <cell r="P764"/>
          <cell r="Q764"/>
          <cell r="R764"/>
          <cell r="S764"/>
          <cell r="T764"/>
          <cell r="U764"/>
          <cell r="V764"/>
          <cell r="W764"/>
          <cell r="X764"/>
          <cell r="Y764" t="str">
            <v xml:space="preserve"> </v>
          </cell>
        </row>
        <row r="765">
          <cell r="C765"/>
          <cell r="D765"/>
          <cell r="E765"/>
          <cell r="F765"/>
          <cell r="G765"/>
          <cell r="H765"/>
          <cell r="I765"/>
          <cell r="J765"/>
          <cell r="K765"/>
          <cell r="L765"/>
          <cell r="M765"/>
          <cell r="N765"/>
          <cell r="O765"/>
          <cell r="P765"/>
          <cell r="Q765"/>
          <cell r="R765"/>
          <cell r="S765"/>
          <cell r="T765"/>
          <cell r="U765"/>
          <cell r="V765"/>
          <cell r="W765"/>
          <cell r="X765"/>
          <cell r="Y765" t="str">
            <v xml:space="preserve"> </v>
          </cell>
        </row>
        <row r="766">
          <cell r="C766"/>
          <cell r="D766"/>
          <cell r="E766"/>
          <cell r="F766"/>
          <cell r="G766"/>
          <cell r="H766"/>
          <cell r="I766"/>
          <cell r="J766"/>
          <cell r="K766"/>
          <cell r="L766"/>
          <cell r="M766"/>
          <cell r="N766"/>
          <cell r="O766"/>
          <cell r="P766"/>
          <cell r="Q766"/>
          <cell r="R766"/>
          <cell r="S766"/>
          <cell r="T766"/>
          <cell r="U766"/>
          <cell r="V766"/>
          <cell r="W766"/>
          <cell r="X766"/>
          <cell r="Y766" t="str">
            <v xml:space="preserve"> </v>
          </cell>
        </row>
        <row r="767">
          <cell r="C767"/>
          <cell r="D767"/>
          <cell r="E767"/>
          <cell r="F767"/>
          <cell r="G767"/>
          <cell r="H767"/>
          <cell r="I767"/>
          <cell r="J767"/>
          <cell r="K767"/>
          <cell r="L767"/>
          <cell r="M767"/>
          <cell r="N767"/>
          <cell r="O767"/>
          <cell r="P767"/>
          <cell r="Q767"/>
          <cell r="R767"/>
          <cell r="S767"/>
          <cell r="T767"/>
          <cell r="U767"/>
          <cell r="V767"/>
          <cell r="W767"/>
          <cell r="X767"/>
          <cell r="Y767" t="str">
            <v xml:space="preserve"> </v>
          </cell>
        </row>
        <row r="768">
          <cell r="C768"/>
          <cell r="D768"/>
          <cell r="E768"/>
          <cell r="F768"/>
          <cell r="G768"/>
          <cell r="H768"/>
          <cell r="I768"/>
          <cell r="J768"/>
          <cell r="K768"/>
          <cell r="L768"/>
          <cell r="M768"/>
          <cell r="N768"/>
          <cell r="O768"/>
          <cell r="P768"/>
          <cell r="Q768"/>
          <cell r="R768"/>
          <cell r="S768"/>
          <cell r="T768"/>
          <cell r="U768"/>
          <cell r="V768"/>
          <cell r="W768"/>
          <cell r="X768"/>
          <cell r="Y768" t="str">
            <v xml:space="preserve"> </v>
          </cell>
        </row>
        <row r="769">
          <cell r="C769"/>
          <cell r="D769"/>
          <cell r="E769"/>
          <cell r="F769"/>
          <cell r="G769"/>
          <cell r="H769"/>
          <cell r="I769"/>
          <cell r="J769"/>
          <cell r="K769"/>
          <cell r="L769"/>
          <cell r="M769"/>
          <cell r="N769"/>
          <cell r="O769"/>
          <cell r="P769"/>
          <cell r="Q769"/>
          <cell r="R769"/>
          <cell r="S769"/>
          <cell r="T769"/>
          <cell r="U769"/>
          <cell r="V769"/>
          <cell r="W769"/>
          <cell r="X769"/>
          <cell r="Y769" t="str">
            <v xml:space="preserve"> </v>
          </cell>
        </row>
        <row r="770">
          <cell r="C770"/>
          <cell r="D770"/>
          <cell r="E770"/>
          <cell r="F770"/>
          <cell r="G770"/>
          <cell r="H770"/>
          <cell r="I770"/>
          <cell r="J770"/>
          <cell r="K770"/>
          <cell r="L770"/>
          <cell r="M770"/>
          <cell r="N770"/>
          <cell r="O770"/>
          <cell r="P770"/>
          <cell r="Q770"/>
          <cell r="R770"/>
          <cell r="S770"/>
          <cell r="T770"/>
          <cell r="U770"/>
          <cell r="V770"/>
          <cell r="W770"/>
          <cell r="X770"/>
          <cell r="Y770" t="str">
            <v xml:space="preserve"> </v>
          </cell>
        </row>
        <row r="771">
          <cell r="C771"/>
          <cell r="D771"/>
          <cell r="E771"/>
          <cell r="F771"/>
          <cell r="G771"/>
          <cell r="H771"/>
          <cell r="I771"/>
          <cell r="J771"/>
          <cell r="K771"/>
          <cell r="L771"/>
          <cell r="M771"/>
          <cell r="N771"/>
          <cell r="O771"/>
          <cell r="P771"/>
          <cell r="Q771"/>
          <cell r="R771"/>
          <cell r="S771"/>
          <cell r="T771"/>
          <cell r="U771"/>
          <cell r="V771"/>
          <cell r="W771"/>
          <cell r="X771"/>
          <cell r="Y771" t="str">
            <v xml:space="preserve"> </v>
          </cell>
        </row>
        <row r="772">
          <cell r="C772"/>
          <cell r="D772"/>
          <cell r="E772"/>
          <cell r="F772"/>
          <cell r="G772"/>
          <cell r="H772"/>
          <cell r="I772"/>
          <cell r="J772"/>
          <cell r="K772"/>
          <cell r="L772"/>
          <cell r="M772"/>
          <cell r="N772"/>
          <cell r="O772"/>
          <cell r="P772"/>
          <cell r="Q772"/>
          <cell r="R772"/>
          <cell r="S772"/>
          <cell r="T772"/>
          <cell r="U772"/>
          <cell r="V772"/>
          <cell r="W772"/>
          <cell r="X772"/>
          <cell r="Y772" t="str">
            <v xml:space="preserve"> </v>
          </cell>
        </row>
        <row r="773">
          <cell r="C773"/>
          <cell r="D773"/>
          <cell r="E773"/>
          <cell r="F773"/>
          <cell r="G773"/>
          <cell r="H773"/>
          <cell r="I773"/>
          <cell r="J773"/>
          <cell r="K773"/>
          <cell r="L773"/>
          <cell r="M773"/>
          <cell r="N773"/>
          <cell r="O773"/>
          <cell r="P773"/>
          <cell r="Q773"/>
          <cell r="R773"/>
          <cell r="S773"/>
          <cell r="T773"/>
          <cell r="U773"/>
          <cell r="V773"/>
          <cell r="W773"/>
          <cell r="X773"/>
          <cell r="Y773" t="str">
            <v xml:space="preserve"> </v>
          </cell>
        </row>
        <row r="774">
          <cell r="C774"/>
          <cell r="D774"/>
          <cell r="E774"/>
          <cell r="F774"/>
          <cell r="G774"/>
          <cell r="H774"/>
          <cell r="I774"/>
          <cell r="J774"/>
          <cell r="K774"/>
          <cell r="L774"/>
          <cell r="M774"/>
          <cell r="N774"/>
          <cell r="O774"/>
          <cell r="P774"/>
          <cell r="Q774"/>
          <cell r="R774"/>
          <cell r="S774"/>
          <cell r="T774"/>
          <cell r="U774"/>
          <cell r="V774"/>
          <cell r="W774"/>
          <cell r="X774"/>
          <cell r="Y774" t="str">
            <v xml:space="preserve"> </v>
          </cell>
        </row>
        <row r="775">
          <cell r="C775"/>
          <cell r="D775"/>
          <cell r="E775"/>
          <cell r="F775"/>
          <cell r="G775"/>
          <cell r="H775"/>
          <cell r="I775"/>
          <cell r="J775"/>
          <cell r="K775"/>
          <cell r="L775"/>
          <cell r="M775"/>
          <cell r="N775"/>
          <cell r="O775"/>
          <cell r="P775"/>
          <cell r="Q775"/>
          <cell r="R775"/>
          <cell r="S775"/>
          <cell r="T775"/>
          <cell r="U775"/>
          <cell r="V775"/>
          <cell r="W775"/>
          <cell r="X775"/>
          <cell r="Y775" t="str">
            <v xml:space="preserve"> </v>
          </cell>
        </row>
        <row r="776">
          <cell r="C776"/>
          <cell r="D776"/>
          <cell r="E776"/>
          <cell r="F776"/>
          <cell r="G776"/>
          <cell r="H776"/>
          <cell r="I776"/>
          <cell r="J776"/>
          <cell r="K776"/>
          <cell r="L776"/>
          <cell r="M776"/>
          <cell r="N776"/>
          <cell r="O776"/>
          <cell r="P776"/>
          <cell r="Q776"/>
          <cell r="R776"/>
          <cell r="S776"/>
          <cell r="T776"/>
          <cell r="U776"/>
          <cell r="V776"/>
          <cell r="W776"/>
          <cell r="X776"/>
          <cell r="Y776" t="str">
            <v xml:space="preserve"> </v>
          </cell>
        </row>
        <row r="777">
          <cell r="C777"/>
          <cell r="D777"/>
          <cell r="E777"/>
          <cell r="F777"/>
          <cell r="G777"/>
          <cell r="H777"/>
          <cell r="I777"/>
          <cell r="J777"/>
          <cell r="K777"/>
          <cell r="L777"/>
          <cell r="M777"/>
          <cell r="N777"/>
          <cell r="O777"/>
          <cell r="P777"/>
          <cell r="Q777"/>
          <cell r="R777"/>
          <cell r="S777"/>
          <cell r="T777"/>
          <cell r="U777"/>
          <cell r="V777"/>
          <cell r="W777"/>
          <cell r="X777"/>
          <cell r="Y777" t="str">
            <v xml:space="preserve"> </v>
          </cell>
        </row>
        <row r="778">
          <cell r="C778"/>
          <cell r="D778"/>
          <cell r="E778"/>
          <cell r="F778"/>
          <cell r="G778"/>
          <cell r="H778"/>
          <cell r="I778"/>
          <cell r="J778"/>
          <cell r="K778"/>
          <cell r="L778"/>
          <cell r="M778"/>
          <cell r="N778"/>
          <cell r="O778"/>
          <cell r="P778"/>
          <cell r="Q778"/>
          <cell r="R778"/>
          <cell r="S778"/>
          <cell r="T778"/>
          <cell r="U778"/>
          <cell r="V778"/>
          <cell r="W778"/>
          <cell r="X778"/>
          <cell r="Y778" t="str">
            <v xml:space="preserve"> </v>
          </cell>
        </row>
        <row r="779">
          <cell r="C779"/>
          <cell r="D779"/>
          <cell r="E779"/>
          <cell r="F779"/>
          <cell r="G779"/>
          <cell r="H779"/>
          <cell r="I779"/>
          <cell r="J779"/>
          <cell r="K779"/>
          <cell r="L779"/>
          <cell r="M779"/>
          <cell r="N779"/>
          <cell r="O779"/>
          <cell r="P779"/>
          <cell r="Q779"/>
          <cell r="R779"/>
          <cell r="S779"/>
          <cell r="T779"/>
          <cell r="U779"/>
          <cell r="V779"/>
          <cell r="W779"/>
          <cell r="X779"/>
          <cell r="Y779" t="str">
            <v xml:space="preserve"> </v>
          </cell>
        </row>
        <row r="780">
          <cell r="C780"/>
          <cell r="D780"/>
          <cell r="E780"/>
          <cell r="F780"/>
          <cell r="G780"/>
          <cell r="H780"/>
          <cell r="I780"/>
          <cell r="J780"/>
          <cell r="K780"/>
          <cell r="L780"/>
          <cell r="M780"/>
          <cell r="N780"/>
          <cell r="O780"/>
          <cell r="P780"/>
          <cell r="Q780"/>
          <cell r="R780"/>
          <cell r="S780"/>
          <cell r="T780"/>
          <cell r="U780"/>
          <cell r="V780"/>
          <cell r="W780"/>
          <cell r="X780"/>
          <cell r="Y780" t="str">
            <v xml:space="preserve"> </v>
          </cell>
        </row>
        <row r="781">
          <cell r="C781"/>
          <cell r="D781"/>
          <cell r="E781"/>
          <cell r="F781"/>
          <cell r="G781"/>
          <cell r="H781"/>
          <cell r="I781"/>
          <cell r="J781"/>
          <cell r="K781"/>
          <cell r="L781"/>
          <cell r="M781"/>
          <cell r="N781"/>
          <cell r="O781"/>
          <cell r="P781"/>
          <cell r="Q781"/>
          <cell r="R781"/>
          <cell r="S781"/>
          <cell r="T781"/>
          <cell r="U781"/>
          <cell r="V781"/>
          <cell r="W781"/>
          <cell r="X781"/>
          <cell r="Y781" t="str">
            <v xml:space="preserve"> </v>
          </cell>
        </row>
        <row r="782">
          <cell r="C782"/>
          <cell r="D782"/>
          <cell r="E782"/>
          <cell r="F782"/>
          <cell r="G782"/>
          <cell r="H782"/>
          <cell r="I782"/>
          <cell r="J782"/>
          <cell r="K782"/>
          <cell r="L782"/>
          <cell r="M782"/>
          <cell r="N782"/>
          <cell r="O782"/>
          <cell r="P782"/>
          <cell r="Q782"/>
          <cell r="R782"/>
          <cell r="S782"/>
          <cell r="T782"/>
          <cell r="U782"/>
          <cell r="V782"/>
          <cell r="W782"/>
          <cell r="X782"/>
          <cell r="Y782" t="str">
            <v xml:space="preserve"> </v>
          </cell>
        </row>
        <row r="783">
          <cell r="C783"/>
          <cell r="D783"/>
          <cell r="E783"/>
          <cell r="F783"/>
          <cell r="G783"/>
          <cell r="H783"/>
          <cell r="I783"/>
          <cell r="J783"/>
          <cell r="K783"/>
          <cell r="L783"/>
          <cell r="M783"/>
          <cell r="N783"/>
          <cell r="O783"/>
          <cell r="P783"/>
          <cell r="Q783"/>
          <cell r="R783"/>
          <cell r="S783"/>
          <cell r="T783"/>
          <cell r="U783"/>
          <cell r="V783"/>
          <cell r="W783"/>
          <cell r="X783"/>
          <cell r="Y783" t="str">
            <v xml:space="preserve"> </v>
          </cell>
        </row>
        <row r="784">
          <cell r="C784"/>
          <cell r="D784"/>
          <cell r="E784"/>
          <cell r="F784"/>
          <cell r="G784"/>
          <cell r="H784"/>
          <cell r="I784"/>
          <cell r="J784"/>
          <cell r="K784"/>
          <cell r="L784"/>
          <cell r="M784"/>
          <cell r="N784"/>
          <cell r="O784"/>
          <cell r="P784"/>
          <cell r="Q784"/>
          <cell r="R784"/>
          <cell r="S784"/>
          <cell r="T784"/>
          <cell r="U784"/>
          <cell r="V784"/>
          <cell r="W784"/>
          <cell r="X784"/>
          <cell r="Y784" t="str">
            <v xml:space="preserve"> </v>
          </cell>
        </row>
        <row r="785">
          <cell r="C785"/>
          <cell r="D785"/>
          <cell r="E785"/>
          <cell r="F785"/>
          <cell r="G785"/>
          <cell r="H785"/>
          <cell r="I785"/>
          <cell r="J785"/>
          <cell r="K785"/>
          <cell r="L785"/>
          <cell r="M785"/>
          <cell r="N785"/>
          <cell r="O785"/>
          <cell r="P785"/>
          <cell r="Q785"/>
          <cell r="R785"/>
          <cell r="S785"/>
          <cell r="T785"/>
          <cell r="U785"/>
          <cell r="V785"/>
          <cell r="W785"/>
          <cell r="X785"/>
          <cell r="Y785" t="str">
            <v xml:space="preserve"> </v>
          </cell>
        </row>
        <row r="786">
          <cell r="C786"/>
          <cell r="D786"/>
          <cell r="E786"/>
          <cell r="F786"/>
          <cell r="G786"/>
          <cell r="H786"/>
          <cell r="I786"/>
          <cell r="J786"/>
          <cell r="K786"/>
          <cell r="L786"/>
          <cell r="M786"/>
          <cell r="N786"/>
          <cell r="O786"/>
          <cell r="P786"/>
          <cell r="Q786"/>
          <cell r="R786"/>
          <cell r="S786"/>
          <cell r="T786"/>
          <cell r="U786"/>
          <cell r="V786"/>
          <cell r="W786"/>
          <cell r="X786"/>
          <cell r="Y786" t="str">
            <v xml:space="preserve"> </v>
          </cell>
        </row>
        <row r="787">
          <cell r="C787"/>
          <cell r="D787"/>
          <cell r="E787"/>
          <cell r="F787"/>
          <cell r="G787"/>
          <cell r="H787"/>
          <cell r="I787"/>
          <cell r="J787"/>
          <cell r="K787"/>
          <cell r="L787"/>
          <cell r="M787"/>
          <cell r="N787"/>
          <cell r="O787"/>
          <cell r="P787"/>
          <cell r="Q787"/>
          <cell r="R787"/>
          <cell r="S787"/>
          <cell r="T787"/>
          <cell r="U787"/>
          <cell r="V787"/>
          <cell r="W787"/>
          <cell r="X787"/>
          <cell r="Y787" t="str">
            <v xml:space="preserve"> </v>
          </cell>
        </row>
        <row r="788">
          <cell r="C788"/>
          <cell r="D788"/>
          <cell r="E788"/>
          <cell r="F788"/>
          <cell r="G788"/>
          <cell r="H788"/>
          <cell r="I788"/>
          <cell r="J788"/>
          <cell r="K788"/>
          <cell r="L788"/>
          <cell r="M788"/>
          <cell r="N788"/>
          <cell r="O788"/>
          <cell r="P788"/>
          <cell r="Q788"/>
          <cell r="R788"/>
          <cell r="S788"/>
          <cell r="T788"/>
          <cell r="U788"/>
          <cell r="V788"/>
          <cell r="W788"/>
          <cell r="X788"/>
          <cell r="Y788" t="str">
            <v xml:space="preserve"> </v>
          </cell>
        </row>
        <row r="789">
          <cell r="C789"/>
          <cell r="D789"/>
          <cell r="E789"/>
          <cell r="F789"/>
          <cell r="G789"/>
          <cell r="H789"/>
          <cell r="I789"/>
          <cell r="J789"/>
          <cell r="K789"/>
          <cell r="L789"/>
          <cell r="M789"/>
          <cell r="N789"/>
          <cell r="O789"/>
          <cell r="P789"/>
          <cell r="Q789"/>
          <cell r="R789"/>
          <cell r="S789"/>
          <cell r="T789"/>
          <cell r="U789"/>
          <cell r="V789"/>
          <cell r="W789"/>
          <cell r="X789"/>
          <cell r="Y789" t="str">
            <v xml:space="preserve"> </v>
          </cell>
        </row>
        <row r="790">
          <cell r="C790"/>
          <cell r="D790"/>
          <cell r="E790"/>
          <cell r="F790"/>
          <cell r="G790"/>
          <cell r="H790"/>
          <cell r="I790"/>
          <cell r="J790"/>
          <cell r="K790"/>
          <cell r="L790"/>
          <cell r="M790"/>
          <cell r="N790"/>
          <cell r="O790"/>
          <cell r="P790"/>
          <cell r="Q790"/>
          <cell r="R790"/>
          <cell r="S790"/>
          <cell r="T790"/>
          <cell r="U790"/>
          <cell r="V790"/>
          <cell r="W790"/>
          <cell r="X790"/>
          <cell r="Y790" t="str">
            <v xml:space="preserve"> </v>
          </cell>
        </row>
        <row r="791">
          <cell r="C791"/>
          <cell r="D791"/>
          <cell r="E791"/>
          <cell r="F791"/>
          <cell r="G791"/>
          <cell r="H791"/>
          <cell r="I791"/>
          <cell r="J791"/>
          <cell r="K791"/>
          <cell r="L791"/>
          <cell r="M791"/>
          <cell r="N791"/>
          <cell r="O791"/>
          <cell r="P791"/>
          <cell r="Q791"/>
          <cell r="R791"/>
          <cell r="S791"/>
          <cell r="T791"/>
          <cell r="U791"/>
          <cell r="V791"/>
          <cell r="W791"/>
          <cell r="X791"/>
          <cell r="Y791" t="str">
            <v xml:space="preserve"> </v>
          </cell>
        </row>
        <row r="792">
          <cell r="C792"/>
          <cell r="D792"/>
          <cell r="E792"/>
          <cell r="F792"/>
          <cell r="G792"/>
          <cell r="H792"/>
          <cell r="I792"/>
          <cell r="J792"/>
          <cell r="K792"/>
          <cell r="L792"/>
          <cell r="M792"/>
          <cell r="N792"/>
          <cell r="O792"/>
          <cell r="P792"/>
          <cell r="Q792"/>
          <cell r="R792"/>
          <cell r="S792"/>
          <cell r="T792"/>
          <cell r="U792"/>
          <cell r="V792"/>
          <cell r="W792"/>
          <cell r="X792"/>
          <cell r="Y792" t="str">
            <v xml:space="preserve"> </v>
          </cell>
        </row>
        <row r="793">
          <cell r="C793"/>
          <cell r="D793"/>
          <cell r="E793"/>
          <cell r="F793"/>
          <cell r="G793"/>
          <cell r="H793"/>
          <cell r="I793"/>
          <cell r="J793"/>
          <cell r="K793"/>
          <cell r="L793"/>
          <cell r="M793"/>
          <cell r="N793"/>
          <cell r="O793"/>
          <cell r="P793"/>
          <cell r="Q793"/>
          <cell r="R793"/>
          <cell r="S793"/>
          <cell r="T793"/>
          <cell r="U793"/>
          <cell r="V793"/>
          <cell r="W793"/>
          <cell r="X793"/>
          <cell r="Y793" t="str">
            <v xml:space="preserve"> </v>
          </cell>
        </row>
        <row r="794">
          <cell r="C794"/>
          <cell r="D794"/>
          <cell r="E794"/>
          <cell r="F794"/>
          <cell r="G794"/>
          <cell r="H794"/>
          <cell r="I794"/>
          <cell r="J794"/>
          <cell r="K794"/>
          <cell r="L794"/>
          <cell r="M794"/>
          <cell r="N794"/>
          <cell r="O794"/>
          <cell r="P794"/>
          <cell r="Q794"/>
          <cell r="R794"/>
          <cell r="S794"/>
          <cell r="T794"/>
          <cell r="U794"/>
          <cell r="V794"/>
          <cell r="W794"/>
          <cell r="X794"/>
          <cell r="Y794" t="str">
            <v xml:space="preserve"> </v>
          </cell>
        </row>
        <row r="795">
          <cell r="C795"/>
          <cell r="D795"/>
          <cell r="E795"/>
          <cell r="F795"/>
          <cell r="G795"/>
          <cell r="H795"/>
          <cell r="I795"/>
          <cell r="J795"/>
          <cell r="K795"/>
          <cell r="L795"/>
          <cell r="M795"/>
          <cell r="N795"/>
          <cell r="O795"/>
          <cell r="P795"/>
          <cell r="Q795"/>
          <cell r="R795"/>
          <cell r="S795"/>
          <cell r="T795"/>
          <cell r="U795"/>
          <cell r="V795"/>
          <cell r="W795"/>
          <cell r="X795"/>
          <cell r="Y795" t="str">
            <v xml:space="preserve"> </v>
          </cell>
        </row>
        <row r="796">
          <cell r="C796"/>
          <cell r="D796"/>
          <cell r="E796"/>
          <cell r="F796"/>
          <cell r="G796"/>
          <cell r="H796"/>
          <cell r="I796"/>
          <cell r="J796"/>
          <cell r="K796"/>
          <cell r="L796"/>
          <cell r="M796"/>
          <cell r="N796"/>
          <cell r="O796"/>
          <cell r="P796"/>
          <cell r="Q796"/>
          <cell r="R796"/>
          <cell r="S796"/>
          <cell r="T796"/>
          <cell r="U796"/>
          <cell r="V796"/>
          <cell r="W796"/>
          <cell r="X796"/>
          <cell r="Y796" t="str">
            <v xml:space="preserve"> </v>
          </cell>
        </row>
        <row r="797">
          <cell r="C797"/>
          <cell r="D797"/>
          <cell r="E797"/>
          <cell r="F797"/>
          <cell r="G797"/>
          <cell r="H797"/>
          <cell r="I797"/>
          <cell r="J797"/>
          <cell r="K797"/>
          <cell r="L797"/>
          <cell r="M797"/>
          <cell r="N797"/>
          <cell r="O797"/>
          <cell r="P797"/>
          <cell r="Q797"/>
          <cell r="R797"/>
          <cell r="S797"/>
          <cell r="T797"/>
          <cell r="U797"/>
          <cell r="V797"/>
          <cell r="W797"/>
          <cell r="X797"/>
          <cell r="Y797" t="str">
            <v xml:space="preserve"> </v>
          </cell>
        </row>
        <row r="798">
          <cell r="C798"/>
          <cell r="D798"/>
          <cell r="E798"/>
          <cell r="F798"/>
          <cell r="G798"/>
          <cell r="H798"/>
          <cell r="I798"/>
          <cell r="J798"/>
          <cell r="K798"/>
          <cell r="L798"/>
          <cell r="M798"/>
          <cell r="N798"/>
          <cell r="O798"/>
          <cell r="P798"/>
          <cell r="Q798"/>
          <cell r="R798"/>
          <cell r="S798"/>
          <cell r="T798"/>
          <cell r="U798"/>
          <cell r="V798"/>
          <cell r="W798"/>
          <cell r="X798"/>
          <cell r="Y798" t="str">
            <v xml:space="preserve"> </v>
          </cell>
        </row>
        <row r="799">
          <cell r="C799"/>
          <cell r="D799"/>
          <cell r="E799"/>
          <cell r="F799"/>
          <cell r="G799"/>
          <cell r="H799"/>
          <cell r="I799"/>
          <cell r="J799"/>
          <cell r="K799"/>
          <cell r="L799"/>
          <cell r="M799"/>
          <cell r="N799"/>
          <cell r="O799"/>
          <cell r="P799"/>
          <cell r="Q799"/>
          <cell r="R799"/>
          <cell r="S799"/>
          <cell r="T799"/>
          <cell r="U799"/>
          <cell r="V799"/>
          <cell r="W799"/>
          <cell r="X799"/>
          <cell r="Y799" t="str">
            <v xml:space="preserve"> </v>
          </cell>
        </row>
        <row r="800">
          <cell r="C800"/>
          <cell r="D800"/>
          <cell r="E800"/>
          <cell r="F800"/>
          <cell r="G800"/>
          <cell r="H800"/>
          <cell r="I800"/>
          <cell r="J800"/>
          <cell r="K800"/>
          <cell r="L800"/>
          <cell r="M800"/>
          <cell r="N800"/>
          <cell r="O800"/>
          <cell r="P800"/>
          <cell r="Q800"/>
          <cell r="R800"/>
          <cell r="S800"/>
          <cell r="T800"/>
          <cell r="U800"/>
          <cell r="V800"/>
          <cell r="W800"/>
          <cell r="X800"/>
          <cell r="Y800" t="str">
            <v xml:space="preserve"> </v>
          </cell>
        </row>
        <row r="801">
          <cell r="C801"/>
          <cell r="D801"/>
          <cell r="E801"/>
          <cell r="F801"/>
          <cell r="G801"/>
          <cell r="H801"/>
          <cell r="I801"/>
          <cell r="J801"/>
          <cell r="K801"/>
          <cell r="L801"/>
          <cell r="M801"/>
          <cell r="N801"/>
          <cell r="O801"/>
          <cell r="P801"/>
          <cell r="Q801"/>
          <cell r="R801"/>
          <cell r="S801"/>
          <cell r="T801"/>
          <cell r="U801"/>
          <cell r="V801"/>
          <cell r="W801"/>
          <cell r="X801"/>
          <cell r="Y801" t="str">
            <v xml:space="preserve"> </v>
          </cell>
        </row>
        <row r="802">
          <cell r="C802"/>
          <cell r="D802"/>
          <cell r="E802"/>
          <cell r="F802"/>
          <cell r="G802"/>
          <cell r="H802"/>
          <cell r="I802"/>
          <cell r="J802"/>
          <cell r="K802"/>
          <cell r="L802"/>
          <cell r="M802"/>
          <cell r="N802"/>
          <cell r="O802"/>
          <cell r="P802"/>
          <cell r="Q802"/>
          <cell r="R802"/>
          <cell r="S802"/>
          <cell r="T802"/>
          <cell r="U802"/>
          <cell r="V802"/>
          <cell r="W802"/>
          <cell r="X802"/>
          <cell r="Y802" t="str">
            <v xml:space="preserve"> </v>
          </cell>
        </row>
        <row r="803">
          <cell r="C803"/>
          <cell r="D803"/>
          <cell r="E803"/>
          <cell r="F803"/>
          <cell r="G803"/>
          <cell r="H803"/>
          <cell r="I803"/>
          <cell r="J803"/>
          <cell r="K803"/>
          <cell r="L803"/>
          <cell r="M803"/>
          <cell r="N803"/>
          <cell r="O803"/>
          <cell r="P803"/>
          <cell r="Q803"/>
          <cell r="R803"/>
          <cell r="S803"/>
          <cell r="T803"/>
          <cell r="U803"/>
          <cell r="V803"/>
          <cell r="W803"/>
          <cell r="X803"/>
          <cell r="Y803" t="str">
            <v xml:space="preserve"> </v>
          </cell>
        </row>
        <row r="804">
          <cell r="C804"/>
          <cell r="D804"/>
          <cell r="E804"/>
          <cell r="F804"/>
          <cell r="G804"/>
          <cell r="H804"/>
          <cell r="I804"/>
          <cell r="J804"/>
          <cell r="K804"/>
          <cell r="L804"/>
          <cell r="M804"/>
          <cell r="N804"/>
          <cell r="O804"/>
          <cell r="P804"/>
          <cell r="Q804"/>
          <cell r="R804"/>
          <cell r="S804"/>
          <cell r="T804"/>
          <cell r="U804"/>
          <cell r="V804"/>
          <cell r="W804"/>
          <cell r="X804"/>
          <cell r="Y804" t="str">
            <v xml:space="preserve"> </v>
          </cell>
        </row>
        <row r="805">
          <cell r="C805"/>
          <cell r="D805"/>
          <cell r="E805"/>
          <cell r="F805"/>
          <cell r="G805"/>
          <cell r="H805"/>
          <cell r="I805"/>
          <cell r="J805"/>
          <cell r="K805"/>
          <cell r="L805"/>
          <cell r="M805"/>
          <cell r="N805"/>
          <cell r="O805"/>
          <cell r="P805"/>
          <cell r="Q805"/>
          <cell r="R805"/>
          <cell r="S805"/>
          <cell r="T805"/>
          <cell r="U805"/>
          <cell r="V805"/>
          <cell r="W805"/>
          <cell r="X805"/>
          <cell r="Y805" t="str">
            <v xml:space="preserve"> </v>
          </cell>
        </row>
        <row r="806">
          <cell r="C806"/>
          <cell r="D806"/>
          <cell r="E806"/>
          <cell r="F806"/>
          <cell r="G806"/>
          <cell r="H806"/>
          <cell r="I806"/>
          <cell r="J806"/>
          <cell r="K806"/>
          <cell r="L806"/>
          <cell r="M806"/>
          <cell r="N806"/>
          <cell r="O806"/>
          <cell r="P806"/>
          <cell r="Q806"/>
          <cell r="R806"/>
          <cell r="S806"/>
          <cell r="T806"/>
          <cell r="U806"/>
          <cell r="V806"/>
          <cell r="W806"/>
          <cell r="X806"/>
          <cell r="Y806" t="str">
            <v xml:space="preserve"> </v>
          </cell>
        </row>
        <row r="807">
          <cell r="C807"/>
          <cell r="D807"/>
          <cell r="E807"/>
          <cell r="F807"/>
          <cell r="G807"/>
          <cell r="H807"/>
          <cell r="I807"/>
          <cell r="J807"/>
          <cell r="K807"/>
          <cell r="L807"/>
          <cell r="M807"/>
          <cell r="N807"/>
          <cell r="O807"/>
          <cell r="P807"/>
          <cell r="Q807"/>
          <cell r="R807"/>
          <cell r="S807"/>
          <cell r="T807"/>
          <cell r="U807"/>
          <cell r="V807"/>
          <cell r="W807"/>
          <cell r="X807"/>
          <cell r="Y807" t="str">
            <v xml:space="preserve"> </v>
          </cell>
        </row>
        <row r="808">
          <cell r="C808"/>
          <cell r="D808"/>
          <cell r="E808"/>
          <cell r="F808"/>
          <cell r="G808"/>
          <cell r="H808"/>
          <cell r="I808"/>
          <cell r="J808"/>
          <cell r="K808"/>
          <cell r="L808"/>
          <cell r="M808"/>
          <cell r="N808"/>
          <cell r="O808"/>
          <cell r="P808"/>
          <cell r="Q808"/>
          <cell r="R808"/>
          <cell r="S808"/>
          <cell r="T808"/>
          <cell r="U808"/>
          <cell r="V808"/>
          <cell r="W808"/>
          <cell r="X808"/>
          <cell r="Y808" t="str">
            <v xml:space="preserve"> </v>
          </cell>
        </row>
        <row r="809">
          <cell r="C809"/>
          <cell r="D809"/>
          <cell r="E809"/>
          <cell r="F809"/>
          <cell r="G809"/>
          <cell r="H809"/>
          <cell r="I809"/>
          <cell r="J809"/>
          <cell r="K809"/>
          <cell r="L809"/>
          <cell r="M809"/>
          <cell r="N809"/>
          <cell r="O809"/>
          <cell r="P809"/>
          <cell r="Q809"/>
          <cell r="R809"/>
          <cell r="S809"/>
          <cell r="T809"/>
          <cell r="U809"/>
          <cell r="V809"/>
          <cell r="W809"/>
          <cell r="X809"/>
          <cell r="Y809" t="str">
            <v xml:space="preserve"> </v>
          </cell>
        </row>
        <row r="810">
          <cell r="C810"/>
          <cell r="D810"/>
          <cell r="E810"/>
          <cell r="F810"/>
          <cell r="G810"/>
          <cell r="H810"/>
          <cell r="I810"/>
          <cell r="J810"/>
          <cell r="K810"/>
          <cell r="L810"/>
          <cell r="M810"/>
          <cell r="N810"/>
          <cell r="O810"/>
          <cell r="P810"/>
          <cell r="Q810"/>
          <cell r="R810"/>
          <cell r="S810"/>
          <cell r="T810"/>
          <cell r="U810"/>
          <cell r="V810"/>
          <cell r="W810"/>
          <cell r="X810"/>
          <cell r="Y810" t="str">
            <v xml:space="preserve"> </v>
          </cell>
        </row>
        <row r="811">
          <cell r="C811"/>
          <cell r="D811"/>
          <cell r="E811"/>
          <cell r="F811"/>
          <cell r="G811"/>
          <cell r="H811"/>
          <cell r="I811"/>
          <cell r="J811"/>
          <cell r="K811"/>
          <cell r="L811"/>
          <cell r="M811"/>
          <cell r="N811"/>
          <cell r="O811"/>
          <cell r="P811"/>
          <cell r="Q811"/>
          <cell r="R811"/>
          <cell r="S811"/>
          <cell r="T811"/>
          <cell r="U811"/>
          <cell r="V811"/>
          <cell r="W811"/>
          <cell r="X811"/>
          <cell r="Y811" t="str">
            <v xml:space="preserve"> </v>
          </cell>
        </row>
        <row r="812">
          <cell r="C812"/>
          <cell r="D812"/>
          <cell r="E812"/>
          <cell r="F812"/>
          <cell r="G812"/>
          <cell r="H812"/>
          <cell r="I812"/>
          <cell r="J812"/>
          <cell r="K812"/>
          <cell r="L812"/>
          <cell r="M812"/>
          <cell r="N812"/>
          <cell r="O812"/>
          <cell r="P812"/>
          <cell r="Q812"/>
          <cell r="R812"/>
          <cell r="S812"/>
          <cell r="T812"/>
          <cell r="U812"/>
          <cell r="V812"/>
          <cell r="W812"/>
          <cell r="X812"/>
          <cell r="Y812" t="str">
            <v xml:space="preserve"> </v>
          </cell>
        </row>
        <row r="813">
          <cell r="C813"/>
          <cell r="D813"/>
          <cell r="E813"/>
          <cell r="F813"/>
          <cell r="G813"/>
          <cell r="H813"/>
          <cell r="I813"/>
          <cell r="J813"/>
          <cell r="K813"/>
          <cell r="L813"/>
          <cell r="M813"/>
          <cell r="N813"/>
          <cell r="O813"/>
          <cell r="P813"/>
          <cell r="Q813"/>
          <cell r="R813"/>
          <cell r="S813"/>
          <cell r="T813"/>
          <cell r="U813"/>
          <cell r="V813"/>
          <cell r="W813"/>
          <cell r="X813"/>
          <cell r="Y813" t="str">
            <v xml:space="preserve"> </v>
          </cell>
        </row>
        <row r="814">
          <cell r="C814"/>
          <cell r="D814"/>
          <cell r="E814"/>
          <cell r="F814"/>
          <cell r="G814"/>
          <cell r="H814"/>
          <cell r="I814"/>
          <cell r="J814"/>
          <cell r="K814"/>
          <cell r="L814"/>
          <cell r="M814"/>
          <cell r="N814"/>
          <cell r="O814"/>
          <cell r="P814"/>
          <cell r="Q814"/>
          <cell r="R814"/>
          <cell r="S814"/>
          <cell r="T814"/>
          <cell r="U814"/>
          <cell r="V814"/>
          <cell r="W814"/>
          <cell r="X814"/>
          <cell r="Y814" t="str">
            <v xml:space="preserve"> </v>
          </cell>
        </row>
        <row r="815">
          <cell r="C815"/>
          <cell r="D815"/>
          <cell r="E815"/>
          <cell r="F815"/>
          <cell r="G815"/>
          <cell r="H815"/>
          <cell r="I815"/>
          <cell r="J815"/>
          <cell r="K815"/>
          <cell r="L815"/>
          <cell r="M815"/>
          <cell r="N815"/>
          <cell r="O815"/>
          <cell r="P815"/>
          <cell r="Q815"/>
          <cell r="R815"/>
          <cell r="S815"/>
          <cell r="T815"/>
          <cell r="U815"/>
          <cell r="V815"/>
          <cell r="W815"/>
          <cell r="X815"/>
          <cell r="Y815" t="str">
            <v xml:space="preserve"> </v>
          </cell>
        </row>
        <row r="816">
          <cell r="C816"/>
          <cell r="D816"/>
          <cell r="E816"/>
          <cell r="F816"/>
          <cell r="G816"/>
          <cell r="H816"/>
          <cell r="I816"/>
          <cell r="J816"/>
          <cell r="K816"/>
          <cell r="L816"/>
          <cell r="M816"/>
          <cell r="N816"/>
          <cell r="O816"/>
          <cell r="P816"/>
          <cell r="Q816"/>
          <cell r="R816"/>
          <cell r="S816"/>
          <cell r="T816"/>
          <cell r="U816"/>
          <cell r="V816"/>
          <cell r="W816"/>
          <cell r="X816"/>
          <cell r="Y816" t="str">
            <v xml:space="preserve"> </v>
          </cell>
        </row>
        <row r="817">
          <cell r="C817"/>
          <cell r="D817"/>
          <cell r="E817"/>
          <cell r="F817"/>
          <cell r="G817"/>
          <cell r="H817"/>
          <cell r="I817"/>
          <cell r="J817"/>
          <cell r="K817"/>
          <cell r="L817"/>
          <cell r="M817"/>
          <cell r="N817"/>
          <cell r="O817"/>
          <cell r="P817"/>
          <cell r="Q817"/>
          <cell r="R817"/>
          <cell r="S817"/>
          <cell r="T817"/>
          <cell r="U817"/>
          <cell r="V817"/>
          <cell r="W817"/>
          <cell r="X817"/>
          <cell r="Y817" t="str">
            <v xml:space="preserve"> </v>
          </cell>
        </row>
        <row r="818">
          <cell r="C818"/>
          <cell r="D818"/>
          <cell r="E818"/>
          <cell r="F818"/>
          <cell r="G818"/>
          <cell r="H818"/>
          <cell r="I818"/>
          <cell r="J818"/>
          <cell r="K818"/>
          <cell r="L818"/>
          <cell r="M818"/>
          <cell r="N818"/>
          <cell r="O818"/>
          <cell r="P818"/>
          <cell r="Q818"/>
          <cell r="R818"/>
          <cell r="S818"/>
          <cell r="T818"/>
          <cell r="U818"/>
          <cell r="V818"/>
          <cell r="W818"/>
          <cell r="X818"/>
          <cell r="Y818" t="str">
            <v xml:space="preserve"> </v>
          </cell>
        </row>
        <row r="819">
          <cell r="C819"/>
          <cell r="D819"/>
          <cell r="E819"/>
          <cell r="F819"/>
          <cell r="G819"/>
          <cell r="H819"/>
          <cell r="I819"/>
          <cell r="J819"/>
          <cell r="K819"/>
          <cell r="L819"/>
          <cell r="M819"/>
          <cell r="N819"/>
          <cell r="O819"/>
          <cell r="P819"/>
          <cell r="Q819"/>
          <cell r="R819"/>
          <cell r="S819"/>
          <cell r="T819"/>
          <cell r="U819"/>
          <cell r="V819"/>
          <cell r="W819"/>
          <cell r="X819"/>
          <cell r="Y819" t="str">
            <v xml:space="preserve"> </v>
          </cell>
        </row>
        <row r="820">
          <cell r="C820"/>
          <cell r="D820"/>
          <cell r="E820"/>
          <cell r="F820"/>
          <cell r="G820"/>
          <cell r="H820"/>
          <cell r="I820"/>
          <cell r="J820"/>
          <cell r="K820"/>
          <cell r="L820"/>
          <cell r="M820"/>
          <cell r="N820"/>
          <cell r="O820"/>
          <cell r="P820"/>
          <cell r="Q820"/>
          <cell r="R820"/>
          <cell r="S820"/>
          <cell r="T820"/>
          <cell r="U820"/>
          <cell r="V820"/>
          <cell r="W820"/>
          <cell r="X820"/>
          <cell r="Y820" t="str">
            <v xml:space="preserve"> </v>
          </cell>
        </row>
        <row r="821">
          <cell r="C821"/>
          <cell r="D821"/>
          <cell r="E821"/>
          <cell r="F821"/>
          <cell r="G821"/>
          <cell r="H821"/>
          <cell r="I821"/>
          <cell r="J821"/>
          <cell r="K821"/>
          <cell r="L821"/>
          <cell r="M821"/>
          <cell r="N821"/>
          <cell r="O821"/>
          <cell r="P821"/>
          <cell r="Q821"/>
          <cell r="R821"/>
          <cell r="S821"/>
          <cell r="T821"/>
          <cell r="U821"/>
          <cell r="V821"/>
          <cell r="W821"/>
          <cell r="X821"/>
          <cell r="Y821" t="str">
            <v xml:space="preserve"> </v>
          </cell>
        </row>
        <row r="822">
          <cell r="C822"/>
          <cell r="D822"/>
          <cell r="E822"/>
          <cell r="F822"/>
          <cell r="G822"/>
          <cell r="H822"/>
          <cell r="I822"/>
          <cell r="J822"/>
          <cell r="K822"/>
          <cell r="L822"/>
          <cell r="M822"/>
          <cell r="N822"/>
          <cell r="O822"/>
          <cell r="P822"/>
          <cell r="Q822"/>
          <cell r="R822"/>
          <cell r="S822"/>
          <cell r="T822"/>
          <cell r="U822"/>
          <cell r="V822"/>
          <cell r="W822"/>
          <cell r="X822"/>
          <cell r="Y822" t="str">
            <v xml:space="preserve"> </v>
          </cell>
        </row>
        <row r="823">
          <cell r="C823"/>
          <cell r="D823"/>
          <cell r="E823"/>
          <cell r="F823"/>
          <cell r="G823"/>
          <cell r="H823"/>
          <cell r="I823"/>
          <cell r="J823"/>
          <cell r="K823"/>
          <cell r="L823"/>
          <cell r="M823"/>
          <cell r="N823"/>
          <cell r="O823"/>
          <cell r="P823"/>
          <cell r="Q823"/>
          <cell r="R823"/>
          <cell r="S823"/>
          <cell r="T823"/>
          <cell r="U823"/>
          <cell r="V823"/>
          <cell r="W823"/>
          <cell r="X823"/>
          <cell r="Y823" t="str">
            <v xml:space="preserve"> </v>
          </cell>
        </row>
        <row r="824">
          <cell r="C824"/>
          <cell r="D824"/>
          <cell r="E824"/>
          <cell r="F824"/>
          <cell r="G824"/>
          <cell r="H824"/>
          <cell r="I824"/>
          <cell r="J824"/>
          <cell r="K824"/>
          <cell r="L824"/>
          <cell r="M824"/>
          <cell r="N824"/>
          <cell r="O824"/>
          <cell r="P824"/>
          <cell r="Q824"/>
          <cell r="R824"/>
          <cell r="S824"/>
          <cell r="T824"/>
          <cell r="U824"/>
          <cell r="V824"/>
          <cell r="W824"/>
          <cell r="X824"/>
          <cell r="Y824" t="str">
            <v xml:space="preserve"> </v>
          </cell>
        </row>
        <row r="825">
          <cell r="C825"/>
          <cell r="D825"/>
          <cell r="E825"/>
          <cell r="F825"/>
          <cell r="G825"/>
          <cell r="H825"/>
          <cell r="I825"/>
          <cell r="J825"/>
          <cell r="K825"/>
          <cell r="L825"/>
          <cell r="M825"/>
          <cell r="N825"/>
          <cell r="O825"/>
          <cell r="P825"/>
          <cell r="Q825"/>
          <cell r="R825"/>
          <cell r="S825"/>
          <cell r="T825"/>
          <cell r="U825"/>
          <cell r="V825"/>
          <cell r="W825"/>
          <cell r="X825"/>
          <cell r="Y825" t="str">
            <v xml:space="preserve"> </v>
          </cell>
        </row>
        <row r="826">
          <cell r="C826"/>
          <cell r="D826"/>
          <cell r="E826"/>
          <cell r="F826"/>
          <cell r="G826"/>
          <cell r="H826"/>
          <cell r="I826"/>
          <cell r="J826"/>
          <cell r="K826"/>
          <cell r="L826"/>
          <cell r="M826"/>
          <cell r="N826"/>
          <cell r="O826"/>
          <cell r="P826"/>
          <cell r="Q826"/>
          <cell r="R826"/>
          <cell r="S826"/>
          <cell r="T826"/>
          <cell r="U826"/>
          <cell r="V826"/>
          <cell r="W826"/>
          <cell r="X826"/>
          <cell r="Y826" t="str">
            <v xml:space="preserve"> </v>
          </cell>
        </row>
        <row r="827">
          <cell r="C827"/>
          <cell r="D827"/>
          <cell r="E827"/>
          <cell r="F827"/>
          <cell r="G827"/>
          <cell r="H827"/>
          <cell r="I827"/>
          <cell r="J827"/>
          <cell r="K827"/>
          <cell r="L827"/>
          <cell r="M827"/>
          <cell r="N827"/>
          <cell r="O827"/>
          <cell r="P827"/>
          <cell r="Q827"/>
          <cell r="R827"/>
          <cell r="S827"/>
          <cell r="T827"/>
          <cell r="U827"/>
          <cell r="V827"/>
          <cell r="W827"/>
          <cell r="X827"/>
          <cell r="Y827" t="str">
            <v xml:space="preserve"> </v>
          </cell>
        </row>
        <row r="828">
          <cell r="C828"/>
          <cell r="D828"/>
          <cell r="E828"/>
          <cell r="F828"/>
          <cell r="G828"/>
          <cell r="H828"/>
          <cell r="I828"/>
          <cell r="J828"/>
          <cell r="K828"/>
          <cell r="L828"/>
          <cell r="M828"/>
          <cell r="N828"/>
          <cell r="O828"/>
          <cell r="P828"/>
          <cell r="Q828"/>
          <cell r="R828"/>
          <cell r="S828"/>
          <cell r="T828"/>
          <cell r="U828"/>
          <cell r="V828"/>
          <cell r="W828"/>
          <cell r="X828"/>
          <cell r="Y828" t="str">
            <v xml:space="preserve"> </v>
          </cell>
        </row>
        <row r="829">
          <cell r="C829"/>
          <cell r="D829"/>
          <cell r="E829"/>
          <cell r="F829"/>
          <cell r="G829"/>
          <cell r="H829"/>
          <cell r="I829"/>
          <cell r="J829"/>
          <cell r="K829"/>
          <cell r="L829"/>
          <cell r="M829"/>
          <cell r="N829"/>
          <cell r="O829"/>
          <cell r="P829"/>
          <cell r="Q829"/>
          <cell r="R829"/>
          <cell r="S829"/>
          <cell r="T829"/>
          <cell r="U829"/>
          <cell r="V829"/>
          <cell r="W829"/>
          <cell r="X829"/>
          <cell r="Y829" t="str">
            <v xml:space="preserve"> </v>
          </cell>
        </row>
        <row r="830">
          <cell r="C830"/>
          <cell r="D830"/>
          <cell r="E830"/>
          <cell r="F830"/>
          <cell r="G830"/>
          <cell r="H830"/>
          <cell r="I830"/>
          <cell r="J830"/>
          <cell r="K830"/>
          <cell r="L830"/>
          <cell r="M830"/>
          <cell r="N830"/>
          <cell r="O830"/>
          <cell r="P830"/>
          <cell r="Q830"/>
          <cell r="R830"/>
          <cell r="S830"/>
          <cell r="T830"/>
          <cell r="U830"/>
          <cell r="V830"/>
          <cell r="W830"/>
          <cell r="X830"/>
          <cell r="Y830" t="str">
            <v xml:space="preserve"> </v>
          </cell>
        </row>
        <row r="831">
          <cell r="C831"/>
          <cell r="D831"/>
          <cell r="E831"/>
          <cell r="F831"/>
          <cell r="G831"/>
          <cell r="H831"/>
          <cell r="I831"/>
          <cell r="J831"/>
          <cell r="K831"/>
          <cell r="L831"/>
          <cell r="M831"/>
          <cell r="N831"/>
          <cell r="O831"/>
          <cell r="P831"/>
          <cell r="Q831"/>
          <cell r="R831"/>
          <cell r="S831"/>
          <cell r="T831"/>
          <cell r="U831"/>
          <cell r="V831"/>
          <cell r="W831"/>
          <cell r="X831"/>
          <cell r="Y831" t="str">
            <v xml:space="preserve"> </v>
          </cell>
        </row>
        <row r="832">
          <cell r="C832"/>
          <cell r="D832"/>
          <cell r="E832"/>
          <cell r="F832"/>
          <cell r="G832"/>
          <cell r="H832"/>
          <cell r="I832"/>
          <cell r="J832"/>
          <cell r="K832"/>
          <cell r="L832"/>
          <cell r="M832"/>
          <cell r="N832"/>
          <cell r="O832"/>
          <cell r="P832"/>
          <cell r="Q832"/>
          <cell r="R832"/>
          <cell r="S832"/>
          <cell r="T832"/>
          <cell r="U832"/>
          <cell r="V832"/>
          <cell r="W832"/>
          <cell r="X832"/>
          <cell r="Y832" t="str">
            <v xml:space="preserve"> </v>
          </cell>
        </row>
        <row r="833">
          <cell r="C833"/>
          <cell r="D833"/>
          <cell r="E833"/>
          <cell r="F833"/>
          <cell r="G833"/>
          <cell r="H833"/>
          <cell r="I833"/>
          <cell r="J833"/>
          <cell r="K833"/>
          <cell r="L833"/>
          <cell r="M833"/>
          <cell r="N833"/>
          <cell r="O833"/>
          <cell r="P833"/>
          <cell r="Q833"/>
          <cell r="R833"/>
          <cell r="S833"/>
          <cell r="T833"/>
          <cell r="U833"/>
          <cell r="V833"/>
          <cell r="W833"/>
          <cell r="X833"/>
          <cell r="Y833" t="str">
            <v xml:space="preserve"> </v>
          </cell>
        </row>
        <row r="834">
          <cell r="C834"/>
          <cell r="D834"/>
          <cell r="E834"/>
          <cell r="F834"/>
          <cell r="G834"/>
          <cell r="H834"/>
          <cell r="I834"/>
          <cell r="J834"/>
          <cell r="K834"/>
          <cell r="L834"/>
          <cell r="M834"/>
          <cell r="N834"/>
          <cell r="O834"/>
          <cell r="P834"/>
          <cell r="Q834"/>
          <cell r="R834"/>
          <cell r="S834"/>
          <cell r="T834"/>
          <cell r="U834"/>
          <cell r="V834"/>
          <cell r="W834"/>
          <cell r="X834"/>
          <cell r="Y834" t="str">
            <v xml:space="preserve"> </v>
          </cell>
        </row>
        <row r="835">
          <cell r="C835"/>
          <cell r="D835"/>
          <cell r="E835"/>
          <cell r="F835"/>
          <cell r="G835"/>
          <cell r="H835"/>
          <cell r="I835"/>
          <cell r="J835"/>
          <cell r="K835"/>
          <cell r="L835"/>
          <cell r="M835"/>
          <cell r="N835"/>
          <cell r="O835"/>
          <cell r="P835"/>
          <cell r="Q835"/>
          <cell r="R835"/>
          <cell r="S835"/>
          <cell r="T835"/>
          <cell r="U835"/>
          <cell r="V835"/>
          <cell r="W835"/>
          <cell r="X835"/>
          <cell r="Y835" t="str">
            <v xml:space="preserve"> </v>
          </cell>
        </row>
        <row r="836">
          <cell r="C836"/>
          <cell r="D836"/>
          <cell r="E836"/>
          <cell r="F836"/>
          <cell r="G836"/>
          <cell r="H836"/>
          <cell r="I836"/>
          <cell r="J836"/>
          <cell r="K836"/>
          <cell r="L836"/>
          <cell r="M836"/>
          <cell r="N836"/>
          <cell r="O836"/>
          <cell r="P836"/>
          <cell r="Q836"/>
          <cell r="R836"/>
          <cell r="S836"/>
          <cell r="T836"/>
          <cell r="U836"/>
          <cell r="V836"/>
          <cell r="W836"/>
          <cell r="X836"/>
          <cell r="Y836" t="str">
            <v xml:space="preserve"> </v>
          </cell>
        </row>
        <row r="837">
          <cell r="C837"/>
          <cell r="D837"/>
          <cell r="E837"/>
          <cell r="F837"/>
          <cell r="G837"/>
          <cell r="H837"/>
          <cell r="I837"/>
          <cell r="J837"/>
          <cell r="K837"/>
          <cell r="L837"/>
          <cell r="M837"/>
          <cell r="N837"/>
          <cell r="O837"/>
          <cell r="P837"/>
          <cell r="Q837"/>
          <cell r="R837"/>
          <cell r="S837"/>
          <cell r="T837"/>
          <cell r="U837"/>
          <cell r="V837"/>
          <cell r="W837"/>
          <cell r="X837"/>
          <cell r="Y837" t="str">
            <v xml:space="preserve"> </v>
          </cell>
        </row>
        <row r="838">
          <cell r="C838"/>
          <cell r="D838"/>
          <cell r="E838"/>
          <cell r="F838"/>
          <cell r="G838"/>
          <cell r="H838"/>
          <cell r="I838"/>
          <cell r="J838"/>
          <cell r="K838"/>
          <cell r="L838"/>
          <cell r="M838"/>
          <cell r="N838"/>
          <cell r="O838"/>
          <cell r="P838"/>
          <cell r="Q838"/>
          <cell r="R838"/>
          <cell r="S838"/>
          <cell r="T838"/>
          <cell r="U838"/>
          <cell r="V838"/>
          <cell r="W838"/>
          <cell r="X838"/>
          <cell r="Y838" t="str">
            <v xml:space="preserve"> </v>
          </cell>
        </row>
        <row r="839">
          <cell r="C839"/>
          <cell r="D839"/>
          <cell r="E839"/>
          <cell r="F839"/>
          <cell r="G839"/>
          <cell r="H839"/>
          <cell r="I839"/>
          <cell r="J839"/>
          <cell r="K839"/>
          <cell r="L839"/>
          <cell r="M839"/>
          <cell r="N839"/>
          <cell r="O839"/>
          <cell r="P839"/>
          <cell r="Q839"/>
          <cell r="R839"/>
          <cell r="S839"/>
          <cell r="T839"/>
          <cell r="U839"/>
          <cell r="V839"/>
          <cell r="W839"/>
          <cell r="X839"/>
          <cell r="Y839" t="str">
            <v xml:space="preserve"> </v>
          </cell>
        </row>
        <row r="840">
          <cell r="C840"/>
          <cell r="D840"/>
          <cell r="E840"/>
          <cell r="F840"/>
          <cell r="G840"/>
          <cell r="H840"/>
          <cell r="I840"/>
          <cell r="J840"/>
          <cell r="K840"/>
          <cell r="L840"/>
          <cell r="M840"/>
          <cell r="N840"/>
          <cell r="O840"/>
          <cell r="P840"/>
          <cell r="Q840"/>
          <cell r="R840"/>
          <cell r="S840"/>
          <cell r="T840"/>
          <cell r="U840"/>
          <cell r="V840"/>
          <cell r="W840"/>
          <cell r="X840"/>
          <cell r="Y840" t="str">
            <v xml:space="preserve"> </v>
          </cell>
        </row>
        <row r="841">
          <cell r="C841"/>
          <cell r="D841"/>
          <cell r="E841"/>
          <cell r="F841"/>
          <cell r="G841"/>
          <cell r="H841"/>
          <cell r="I841"/>
          <cell r="J841"/>
          <cell r="K841"/>
          <cell r="L841"/>
          <cell r="M841"/>
          <cell r="N841"/>
          <cell r="O841"/>
          <cell r="P841"/>
          <cell r="Q841"/>
          <cell r="R841"/>
          <cell r="S841"/>
          <cell r="T841"/>
          <cell r="U841"/>
          <cell r="V841"/>
          <cell r="W841"/>
          <cell r="X841"/>
          <cell r="Y841" t="str">
            <v xml:space="preserve"> </v>
          </cell>
        </row>
        <row r="842">
          <cell r="C842"/>
          <cell r="D842"/>
          <cell r="E842"/>
          <cell r="F842"/>
          <cell r="G842"/>
          <cell r="H842"/>
          <cell r="I842"/>
          <cell r="J842"/>
          <cell r="K842"/>
          <cell r="L842"/>
          <cell r="M842"/>
          <cell r="N842"/>
          <cell r="O842"/>
          <cell r="P842"/>
          <cell r="Q842"/>
          <cell r="R842"/>
          <cell r="S842"/>
          <cell r="T842"/>
          <cell r="U842"/>
          <cell r="V842"/>
          <cell r="W842"/>
          <cell r="X842"/>
          <cell r="Y842" t="str">
            <v xml:space="preserve"> </v>
          </cell>
        </row>
        <row r="843">
          <cell r="C843"/>
          <cell r="D843"/>
          <cell r="E843"/>
          <cell r="F843"/>
          <cell r="G843"/>
          <cell r="H843"/>
          <cell r="I843"/>
          <cell r="J843"/>
          <cell r="K843"/>
          <cell r="L843"/>
          <cell r="M843"/>
          <cell r="N843"/>
          <cell r="O843"/>
          <cell r="P843"/>
          <cell r="Q843"/>
          <cell r="R843"/>
          <cell r="S843"/>
          <cell r="T843"/>
          <cell r="U843"/>
          <cell r="V843"/>
          <cell r="W843"/>
          <cell r="X843"/>
          <cell r="Y843" t="str">
            <v xml:space="preserve"> </v>
          </cell>
        </row>
        <row r="844">
          <cell r="C844"/>
          <cell r="D844"/>
          <cell r="E844"/>
          <cell r="F844"/>
          <cell r="G844"/>
          <cell r="H844"/>
          <cell r="I844"/>
          <cell r="J844"/>
          <cell r="K844"/>
          <cell r="L844"/>
          <cell r="M844"/>
          <cell r="N844"/>
          <cell r="O844"/>
          <cell r="P844"/>
          <cell r="Q844"/>
          <cell r="R844"/>
          <cell r="S844"/>
          <cell r="T844"/>
          <cell r="U844"/>
          <cell r="V844"/>
          <cell r="W844"/>
          <cell r="X844"/>
          <cell r="Y844" t="str">
            <v xml:space="preserve"> </v>
          </cell>
        </row>
        <row r="845">
          <cell r="C845"/>
          <cell r="D845"/>
          <cell r="E845"/>
          <cell r="F845"/>
          <cell r="G845"/>
          <cell r="H845"/>
          <cell r="I845"/>
          <cell r="J845"/>
          <cell r="K845"/>
          <cell r="L845"/>
          <cell r="M845"/>
          <cell r="N845"/>
          <cell r="O845"/>
          <cell r="P845"/>
          <cell r="Q845"/>
          <cell r="R845"/>
          <cell r="S845"/>
          <cell r="T845"/>
          <cell r="U845"/>
          <cell r="V845"/>
          <cell r="W845"/>
          <cell r="X845"/>
          <cell r="Y845" t="str">
            <v xml:space="preserve"> </v>
          </cell>
        </row>
        <row r="846">
          <cell r="C846"/>
          <cell r="D846"/>
          <cell r="E846"/>
          <cell r="F846"/>
          <cell r="G846"/>
          <cell r="H846"/>
          <cell r="I846"/>
          <cell r="J846"/>
          <cell r="K846"/>
          <cell r="L846"/>
          <cell r="M846"/>
          <cell r="N846"/>
          <cell r="O846"/>
          <cell r="P846"/>
          <cell r="Q846"/>
          <cell r="R846"/>
          <cell r="S846"/>
          <cell r="T846"/>
          <cell r="U846"/>
          <cell r="V846"/>
          <cell r="W846"/>
          <cell r="X846"/>
          <cell r="Y846" t="str">
            <v xml:space="preserve"> </v>
          </cell>
        </row>
        <row r="847">
          <cell r="C847"/>
          <cell r="D847"/>
          <cell r="E847"/>
          <cell r="F847"/>
          <cell r="G847"/>
          <cell r="H847"/>
          <cell r="I847"/>
          <cell r="J847"/>
          <cell r="K847"/>
          <cell r="L847"/>
          <cell r="M847"/>
          <cell r="N847"/>
          <cell r="O847"/>
          <cell r="P847"/>
          <cell r="Q847"/>
          <cell r="R847"/>
          <cell r="S847"/>
          <cell r="T847"/>
          <cell r="U847"/>
          <cell r="V847"/>
          <cell r="W847"/>
          <cell r="X847"/>
          <cell r="Y847" t="str">
            <v xml:space="preserve"> </v>
          </cell>
        </row>
        <row r="848">
          <cell r="C848"/>
          <cell r="D848"/>
          <cell r="E848"/>
          <cell r="F848"/>
          <cell r="G848"/>
          <cell r="H848"/>
          <cell r="I848"/>
          <cell r="J848"/>
          <cell r="K848"/>
          <cell r="L848"/>
          <cell r="M848"/>
          <cell r="N848"/>
          <cell r="O848"/>
          <cell r="P848"/>
          <cell r="Q848"/>
          <cell r="R848"/>
          <cell r="S848"/>
          <cell r="T848"/>
          <cell r="U848"/>
          <cell r="V848"/>
          <cell r="W848"/>
          <cell r="X848"/>
          <cell r="Y848" t="str">
            <v xml:space="preserve"> </v>
          </cell>
        </row>
        <row r="849">
          <cell r="C849"/>
          <cell r="D849"/>
          <cell r="E849"/>
          <cell r="F849"/>
          <cell r="G849"/>
          <cell r="H849"/>
          <cell r="I849"/>
          <cell r="J849"/>
          <cell r="K849"/>
          <cell r="L849"/>
          <cell r="M849"/>
          <cell r="N849"/>
          <cell r="O849"/>
          <cell r="P849"/>
          <cell r="Q849"/>
          <cell r="R849"/>
          <cell r="S849"/>
          <cell r="T849"/>
          <cell r="U849"/>
          <cell r="V849"/>
          <cell r="W849"/>
          <cell r="X849"/>
          <cell r="Y849" t="str">
            <v xml:space="preserve"> </v>
          </cell>
        </row>
        <row r="850">
          <cell r="C850"/>
          <cell r="D850"/>
          <cell r="E850"/>
          <cell r="F850"/>
          <cell r="G850"/>
          <cell r="H850"/>
          <cell r="I850"/>
          <cell r="J850"/>
          <cell r="K850"/>
          <cell r="L850"/>
          <cell r="M850"/>
          <cell r="N850"/>
          <cell r="O850"/>
          <cell r="P850"/>
          <cell r="Q850"/>
          <cell r="R850"/>
          <cell r="S850"/>
          <cell r="T850"/>
          <cell r="U850"/>
          <cell r="V850"/>
          <cell r="W850"/>
          <cell r="X850"/>
          <cell r="Y850" t="str">
            <v xml:space="preserve"> </v>
          </cell>
        </row>
        <row r="851">
          <cell r="C851"/>
          <cell r="D851"/>
          <cell r="E851"/>
          <cell r="F851"/>
          <cell r="G851"/>
          <cell r="H851"/>
          <cell r="I851"/>
          <cell r="J851"/>
          <cell r="K851"/>
          <cell r="L851"/>
          <cell r="M851"/>
          <cell r="N851"/>
          <cell r="O851"/>
          <cell r="P851"/>
          <cell r="Q851"/>
          <cell r="R851"/>
          <cell r="S851"/>
          <cell r="T851"/>
          <cell r="U851"/>
          <cell r="V851"/>
          <cell r="W851"/>
          <cell r="X851"/>
          <cell r="Y851" t="str">
            <v xml:space="preserve"> </v>
          </cell>
        </row>
        <row r="852">
          <cell r="C852"/>
          <cell r="D852"/>
          <cell r="E852"/>
          <cell r="F852"/>
          <cell r="G852"/>
          <cell r="H852"/>
          <cell r="I852"/>
          <cell r="J852"/>
          <cell r="K852"/>
          <cell r="L852"/>
          <cell r="M852"/>
          <cell r="N852"/>
          <cell r="O852"/>
          <cell r="P852"/>
          <cell r="Q852"/>
          <cell r="R852"/>
          <cell r="S852"/>
          <cell r="T852"/>
          <cell r="U852"/>
          <cell r="V852"/>
          <cell r="W852"/>
          <cell r="X852"/>
          <cell r="Y852" t="str">
            <v xml:space="preserve"> </v>
          </cell>
        </row>
        <row r="853">
          <cell r="C853"/>
          <cell r="D853"/>
          <cell r="E853"/>
          <cell r="F853"/>
          <cell r="G853"/>
          <cell r="H853"/>
          <cell r="I853"/>
          <cell r="J853"/>
          <cell r="K853"/>
          <cell r="L853"/>
          <cell r="M853"/>
          <cell r="N853"/>
          <cell r="O853"/>
          <cell r="P853"/>
          <cell r="Q853"/>
          <cell r="R853"/>
          <cell r="S853"/>
          <cell r="T853"/>
          <cell r="U853"/>
          <cell r="V853"/>
          <cell r="W853"/>
          <cell r="X853"/>
          <cell r="Y853" t="str">
            <v xml:space="preserve"> </v>
          </cell>
        </row>
        <row r="854">
          <cell r="C854"/>
          <cell r="D854"/>
          <cell r="E854"/>
          <cell r="F854"/>
          <cell r="G854"/>
          <cell r="H854"/>
          <cell r="I854"/>
          <cell r="J854"/>
          <cell r="K854"/>
          <cell r="L854"/>
          <cell r="M854"/>
          <cell r="N854"/>
          <cell r="O854"/>
          <cell r="P854"/>
          <cell r="Q854"/>
          <cell r="R854"/>
          <cell r="S854"/>
          <cell r="T854"/>
          <cell r="U854"/>
          <cell r="V854"/>
          <cell r="W854"/>
          <cell r="X854"/>
          <cell r="Y854" t="str">
            <v xml:space="preserve"> </v>
          </cell>
        </row>
        <row r="855">
          <cell r="C855"/>
          <cell r="D855"/>
          <cell r="E855"/>
          <cell r="F855"/>
          <cell r="G855"/>
          <cell r="H855"/>
          <cell r="I855"/>
          <cell r="J855"/>
          <cell r="K855"/>
          <cell r="L855"/>
          <cell r="M855"/>
          <cell r="N855"/>
          <cell r="O855"/>
          <cell r="P855"/>
          <cell r="Q855"/>
          <cell r="R855"/>
          <cell r="S855"/>
          <cell r="T855"/>
          <cell r="U855"/>
          <cell r="V855"/>
          <cell r="W855"/>
          <cell r="X855"/>
          <cell r="Y855" t="str">
            <v xml:space="preserve"> </v>
          </cell>
        </row>
        <row r="856">
          <cell r="C856"/>
          <cell r="D856"/>
          <cell r="E856"/>
          <cell r="F856"/>
          <cell r="G856"/>
          <cell r="H856"/>
          <cell r="I856"/>
          <cell r="J856"/>
          <cell r="K856"/>
          <cell r="L856"/>
          <cell r="M856"/>
          <cell r="N856"/>
          <cell r="O856"/>
          <cell r="P856"/>
          <cell r="Q856"/>
          <cell r="R856"/>
          <cell r="S856"/>
          <cell r="T856"/>
          <cell r="U856"/>
          <cell r="V856"/>
          <cell r="W856"/>
          <cell r="X856"/>
          <cell r="Y856" t="str">
            <v xml:space="preserve"> </v>
          </cell>
        </row>
        <row r="857">
          <cell r="C857"/>
          <cell r="D857"/>
          <cell r="E857"/>
          <cell r="F857"/>
          <cell r="G857"/>
          <cell r="H857"/>
          <cell r="I857"/>
          <cell r="J857"/>
          <cell r="K857"/>
          <cell r="L857"/>
          <cell r="M857"/>
          <cell r="N857"/>
          <cell r="O857"/>
          <cell r="P857"/>
          <cell r="Q857"/>
          <cell r="R857"/>
          <cell r="S857"/>
          <cell r="T857"/>
          <cell r="U857"/>
          <cell r="V857"/>
          <cell r="W857"/>
          <cell r="X857"/>
          <cell r="Y857" t="str">
            <v xml:space="preserve"> </v>
          </cell>
        </row>
        <row r="858">
          <cell r="C858"/>
          <cell r="D858"/>
          <cell r="E858"/>
          <cell r="F858"/>
          <cell r="G858"/>
          <cell r="H858"/>
          <cell r="I858"/>
          <cell r="J858"/>
          <cell r="K858"/>
          <cell r="L858"/>
          <cell r="M858"/>
          <cell r="N858"/>
          <cell r="O858"/>
          <cell r="P858"/>
          <cell r="Q858"/>
          <cell r="R858"/>
          <cell r="S858"/>
          <cell r="T858"/>
          <cell r="U858"/>
          <cell r="V858"/>
          <cell r="W858"/>
          <cell r="X858"/>
          <cell r="Y858" t="str">
            <v xml:space="preserve"> </v>
          </cell>
        </row>
        <row r="859">
          <cell r="C859"/>
          <cell r="D859"/>
          <cell r="E859"/>
          <cell r="F859"/>
          <cell r="G859"/>
          <cell r="H859"/>
          <cell r="I859"/>
          <cell r="J859"/>
          <cell r="K859"/>
          <cell r="L859"/>
          <cell r="M859"/>
          <cell r="N859"/>
          <cell r="O859"/>
          <cell r="P859"/>
          <cell r="Q859"/>
          <cell r="R859"/>
          <cell r="S859"/>
          <cell r="T859"/>
          <cell r="U859"/>
          <cell r="V859"/>
          <cell r="W859"/>
          <cell r="X859"/>
          <cell r="Y859" t="str">
            <v xml:space="preserve"> </v>
          </cell>
        </row>
        <row r="860">
          <cell r="C860"/>
          <cell r="D860"/>
          <cell r="E860"/>
          <cell r="F860"/>
          <cell r="G860"/>
          <cell r="H860"/>
          <cell r="I860"/>
          <cell r="J860"/>
          <cell r="K860"/>
          <cell r="L860"/>
          <cell r="M860"/>
          <cell r="N860"/>
          <cell r="O860"/>
          <cell r="P860"/>
          <cell r="Q860"/>
          <cell r="R860"/>
          <cell r="S860"/>
          <cell r="T860"/>
          <cell r="U860"/>
          <cell r="V860"/>
          <cell r="W860"/>
          <cell r="X860"/>
          <cell r="Y860" t="str">
            <v xml:space="preserve"> </v>
          </cell>
        </row>
        <row r="861">
          <cell r="C861"/>
          <cell r="D861"/>
          <cell r="E861"/>
          <cell r="F861"/>
          <cell r="G861"/>
          <cell r="H861"/>
          <cell r="I861"/>
          <cell r="J861"/>
          <cell r="K861"/>
          <cell r="L861"/>
          <cell r="M861"/>
          <cell r="N861"/>
          <cell r="O861"/>
          <cell r="P861"/>
          <cell r="Q861"/>
          <cell r="R861"/>
          <cell r="S861"/>
          <cell r="T861"/>
          <cell r="U861"/>
          <cell r="V861"/>
          <cell r="W861"/>
          <cell r="X861"/>
          <cell r="Y861" t="str">
            <v xml:space="preserve"> </v>
          </cell>
        </row>
        <row r="862">
          <cell r="C862"/>
          <cell r="D862"/>
          <cell r="E862"/>
          <cell r="F862"/>
          <cell r="G862"/>
          <cell r="H862"/>
          <cell r="I862"/>
          <cell r="J862"/>
          <cell r="K862"/>
          <cell r="L862"/>
          <cell r="M862"/>
          <cell r="N862"/>
          <cell r="O862"/>
          <cell r="P862"/>
          <cell r="Q862"/>
          <cell r="R862"/>
          <cell r="S862"/>
          <cell r="T862"/>
          <cell r="U862"/>
          <cell r="V862"/>
          <cell r="W862"/>
          <cell r="X862"/>
          <cell r="Y862" t="str">
            <v xml:space="preserve"> </v>
          </cell>
        </row>
        <row r="863">
          <cell r="C863"/>
          <cell r="D863"/>
          <cell r="E863"/>
          <cell r="F863"/>
          <cell r="G863"/>
          <cell r="H863"/>
          <cell r="I863"/>
          <cell r="J863"/>
          <cell r="K863"/>
          <cell r="L863"/>
          <cell r="M863"/>
          <cell r="N863"/>
          <cell r="O863"/>
          <cell r="P863"/>
          <cell r="Q863"/>
          <cell r="R863"/>
          <cell r="S863"/>
          <cell r="T863"/>
          <cell r="U863"/>
          <cell r="V863"/>
          <cell r="W863"/>
          <cell r="X863"/>
          <cell r="Y863" t="str">
            <v xml:space="preserve"> </v>
          </cell>
        </row>
        <row r="864">
          <cell r="C864"/>
          <cell r="D864"/>
          <cell r="E864"/>
          <cell r="F864"/>
          <cell r="G864"/>
          <cell r="H864"/>
          <cell r="I864"/>
          <cell r="J864"/>
          <cell r="K864"/>
          <cell r="L864"/>
          <cell r="M864"/>
          <cell r="N864"/>
          <cell r="O864"/>
          <cell r="P864"/>
          <cell r="Q864"/>
          <cell r="R864"/>
          <cell r="S864"/>
          <cell r="T864"/>
          <cell r="U864"/>
          <cell r="V864"/>
          <cell r="W864"/>
          <cell r="X864"/>
          <cell r="Y864" t="str">
            <v xml:space="preserve"> </v>
          </cell>
        </row>
        <row r="865">
          <cell r="C865"/>
          <cell r="D865"/>
          <cell r="E865"/>
          <cell r="F865"/>
          <cell r="G865"/>
          <cell r="H865"/>
          <cell r="I865"/>
          <cell r="J865"/>
          <cell r="K865"/>
          <cell r="L865"/>
          <cell r="M865"/>
          <cell r="N865"/>
          <cell r="O865"/>
          <cell r="P865"/>
          <cell r="Q865"/>
          <cell r="R865"/>
          <cell r="S865"/>
          <cell r="T865"/>
          <cell r="U865"/>
          <cell r="V865"/>
          <cell r="W865"/>
          <cell r="X865"/>
          <cell r="Y865" t="str">
            <v xml:space="preserve"> </v>
          </cell>
        </row>
        <row r="866">
          <cell r="C866"/>
          <cell r="D866"/>
          <cell r="E866"/>
          <cell r="F866"/>
          <cell r="G866"/>
          <cell r="H866"/>
          <cell r="I866"/>
          <cell r="J866"/>
          <cell r="K866"/>
          <cell r="L866"/>
          <cell r="M866"/>
          <cell r="N866"/>
          <cell r="O866"/>
          <cell r="P866"/>
          <cell r="Q866"/>
          <cell r="R866"/>
          <cell r="S866"/>
          <cell r="T866"/>
          <cell r="U866"/>
          <cell r="V866"/>
          <cell r="W866"/>
          <cell r="X866"/>
          <cell r="Y866" t="str">
            <v xml:space="preserve"> </v>
          </cell>
        </row>
        <row r="867">
          <cell r="C867"/>
          <cell r="D867"/>
          <cell r="E867"/>
          <cell r="F867"/>
          <cell r="G867"/>
          <cell r="H867"/>
          <cell r="I867"/>
          <cell r="J867"/>
          <cell r="K867"/>
          <cell r="L867"/>
          <cell r="M867"/>
          <cell r="N867"/>
          <cell r="O867"/>
          <cell r="P867"/>
          <cell r="Q867"/>
          <cell r="R867"/>
          <cell r="S867"/>
          <cell r="T867"/>
          <cell r="U867"/>
          <cell r="V867"/>
          <cell r="W867"/>
          <cell r="X867"/>
          <cell r="Y867" t="str">
            <v xml:space="preserve"> </v>
          </cell>
        </row>
        <row r="868">
          <cell r="C868"/>
          <cell r="D868"/>
          <cell r="E868"/>
          <cell r="F868"/>
          <cell r="G868"/>
          <cell r="H868"/>
          <cell r="I868"/>
          <cell r="J868"/>
          <cell r="K868"/>
          <cell r="L868"/>
          <cell r="M868"/>
          <cell r="N868"/>
          <cell r="O868"/>
          <cell r="P868"/>
          <cell r="Q868"/>
          <cell r="R868"/>
          <cell r="S868"/>
          <cell r="T868"/>
          <cell r="U868"/>
          <cell r="V868"/>
          <cell r="W868"/>
          <cell r="X868"/>
          <cell r="Y868" t="str">
            <v xml:space="preserve"> </v>
          </cell>
        </row>
        <row r="869">
          <cell r="C869"/>
          <cell r="D869"/>
          <cell r="E869"/>
          <cell r="F869"/>
          <cell r="G869"/>
          <cell r="H869"/>
          <cell r="I869"/>
          <cell r="J869"/>
          <cell r="K869"/>
          <cell r="L869"/>
          <cell r="M869"/>
          <cell r="N869"/>
          <cell r="O869"/>
          <cell r="P869"/>
          <cell r="Q869"/>
          <cell r="R869"/>
          <cell r="S869"/>
          <cell r="T869"/>
          <cell r="U869"/>
          <cell r="V869"/>
          <cell r="W869"/>
          <cell r="X869"/>
          <cell r="Y869" t="str">
            <v xml:space="preserve"> </v>
          </cell>
        </row>
        <row r="870">
          <cell r="C870"/>
          <cell r="D870"/>
          <cell r="E870"/>
          <cell r="F870"/>
          <cell r="G870"/>
          <cell r="H870"/>
          <cell r="I870"/>
          <cell r="J870"/>
          <cell r="K870"/>
          <cell r="L870"/>
          <cell r="M870"/>
          <cell r="N870"/>
          <cell r="O870"/>
          <cell r="P870"/>
          <cell r="Q870"/>
          <cell r="R870"/>
          <cell r="S870"/>
          <cell r="T870"/>
          <cell r="U870"/>
          <cell r="V870"/>
          <cell r="W870"/>
          <cell r="X870"/>
          <cell r="Y870" t="str">
            <v xml:space="preserve"> </v>
          </cell>
        </row>
        <row r="871">
          <cell r="C871"/>
          <cell r="D871"/>
          <cell r="E871"/>
          <cell r="F871"/>
          <cell r="G871"/>
          <cell r="H871"/>
          <cell r="I871"/>
          <cell r="J871"/>
          <cell r="K871"/>
          <cell r="L871"/>
          <cell r="M871"/>
          <cell r="N871"/>
          <cell r="O871"/>
          <cell r="P871"/>
          <cell r="Q871"/>
          <cell r="R871"/>
          <cell r="S871"/>
          <cell r="T871"/>
          <cell r="U871"/>
          <cell r="V871"/>
          <cell r="W871"/>
          <cell r="X871"/>
          <cell r="Y871" t="str">
            <v xml:space="preserve"> </v>
          </cell>
        </row>
        <row r="872">
          <cell r="C872"/>
          <cell r="D872"/>
          <cell r="E872"/>
          <cell r="F872"/>
          <cell r="G872"/>
          <cell r="H872"/>
          <cell r="I872"/>
          <cell r="J872"/>
          <cell r="K872"/>
          <cell r="L872"/>
          <cell r="M872"/>
          <cell r="N872"/>
          <cell r="O872"/>
          <cell r="P872"/>
          <cell r="Q872"/>
          <cell r="R872"/>
          <cell r="S872"/>
          <cell r="T872"/>
          <cell r="U872"/>
          <cell r="V872"/>
          <cell r="W872"/>
          <cell r="X872"/>
          <cell r="Y872" t="str">
            <v xml:space="preserve"> </v>
          </cell>
        </row>
        <row r="873">
          <cell r="C873"/>
          <cell r="D873"/>
          <cell r="E873"/>
          <cell r="F873"/>
          <cell r="G873"/>
          <cell r="H873"/>
          <cell r="I873"/>
          <cell r="J873"/>
          <cell r="K873"/>
          <cell r="L873"/>
          <cell r="M873"/>
          <cell r="N873"/>
          <cell r="O873"/>
          <cell r="P873"/>
          <cell r="Q873"/>
          <cell r="R873"/>
          <cell r="S873"/>
          <cell r="T873"/>
          <cell r="U873"/>
          <cell r="V873"/>
          <cell r="W873"/>
          <cell r="X873"/>
          <cell r="Y873" t="str">
            <v xml:space="preserve"> </v>
          </cell>
        </row>
        <row r="874">
          <cell r="C874"/>
          <cell r="D874"/>
          <cell r="E874"/>
          <cell r="F874"/>
          <cell r="G874"/>
          <cell r="H874"/>
          <cell r="I874"/>
          <cell r="J874"/>
          <cell r="K874"/>
          <cell r="L874"/>
          <cell r="M874"/>
          <cell r="N874"/>
          <cell r="O874"/>
          <cell r="P874"/>
          <cell r="Q874"/>
          <cell r="R874"/>
          <cell r="S874"/>
          <cell r="T874"/>
          <cell r="U874"/>
          <cell r="V874"/>
          <cell r="W874"/>
          <cell r="X874"/>
          <cell r="Y874" t="str">
            <v xml:space="preserve"> </v>
          </cell>
        </row>
        <row r="875">
          <cell r="C875"/>
          <cell r="D875"/>
          <cell r="E875"/>
          <cell r="F875"/>
          <cell r="G875"/>
          <cell r="H875"/>
          <cell r="I875"/>
          <cell r="J875"/>
          <cell r="K875"/>
          <cell r="L875"/>
          <cell r="M875"/>
          <cell r="N875"/>
          <cell r="O875"/>
          <cell r="P875"/>
          <cell r="Q875"/>
          <cell r="R875"/>
          <cell r="S875"/>
          <cell r="T875"/>
          <cell r="U875"/>
          <cell r="V875"/>
          <cell r="W875"/>
          <cell r="X875"/>
          <cell r="Y875" t="str">
            <v xml:space="preserve"> </v>
          </cell>
        </row>
        <row r="876">
          <cell r="C876"/>
          <cell r="D876"/>
          <cell r="E876"/>
          <cell r="F876"/>
          <cell r="G876"/>
          <cell r="H876"/>
          <cell r="I876"/>
          <cell r="J876"/>
          <cell r="K876"/>
          <cell r="L876"/>
          <cell r="M876"/>
          <cell r="N876"/>
          <cell r="O876"/>
          <cell r="P876"/>
          <cell r="Q876"/>
          <cell r="R876"/>
          <cell r="S876"/>
          <cell r="T876"/>
          <cell r="U876"/>
          <cell r="V876"/>
          <cell r="W876"/>
          <cell r="X876"/>
          <cell r="Y876" t="str">
            <v xml:space="preserve"> </v>
          </cell>
        </row>
        <row r="877">
          <cell r="C877"/>
          <cell r="D877"/>
          <cell r="E877"/>
          <cell r="F877"/>
          <cell r="G877"/>
          <cell r="H877"/>
          <cell r="I877"/>
          <cell r="J877"/>
          <cell r="K877"/>
          <cell r="L877"/>
          <cell r="M877"/>
          <cell r="N877"/>
          <cell r="O877"/>
          <cell r="P877"/>
          <cell r="Q877"/>
          <cell r="R877"/>
          <cell r="S877"/>
          <cell r="T877"/>
          <cell r="U877"/>
          <cell r="V877"/>
          <cell r="W877"/>
          <cell r="X877"/>
          <cell r="Y877" t="str">
            <v xml:space="preserve"> </v>
          </cell>
        </row>
        <row r="878">
          <cell r="C878"/>
          <cell r="D878"/>
          <cell r="E878"/>
          <cell r="F878"/>
          <cell r="G878"/>
          <cell r="H878"/>
          <cell r="I878"/>
          <cell r="J878"/>
          <cell r="K878"/>
          <cell r="L878"/>
          <cell r="M878"/>
          <cell r="N878"/>
          <cell r="O878"/>
          <cell r="P878"/>
          <cell r="Q878"/>
          <cell r="R878"/>
          <cell r="S878"/>
          <cell r="T878"/>
          <cell r="U878"/>
          <cell r="V878"/>
          <cell r="W878"/>
          <cell r="X878"/>
          <cell r="Y878" t="str">
            <v xml:space="preserve"> </v>
          </cell>
        </row>
        <row r="879">
          <cell r="C879"/>
          <cell r="D879"/>
          <cell r="E879"/>
          <cell r="F879"/>
          <cell r="G879"/>
          <cell r="H879"/>
          <cell r="I879"/>
          <cell r="J879"/>
          <cell r="K879"/>
          <cell r="L879"/>
          <cell r="M879"/>
          <cell r="N879"/>
          <cell r="O879"/>
          <cell r="P879"/>
          <cell r="Q879"/>
          <cell r="R879"/>
          <cell r="S879"/>
          <cell r="T879"/>
          <cell r="U879"/>
          <cell r="V879"/>
          <cell r="W879"/>
          <cell r="X879"/>
          <cell r="Y879" t="str">
            <v xml:space="preserve"> </v>
          </cell>
        </row>
        <row r="880">
          <cell r="C880"/>
          <cell r="D880"/>
          <cell r="E880"/>
          <cell r="F880"/>
          <cell r="G880"/>
          <cell r="H880"/>
          <cell r="I880"/>
          <cell r="J880"/>
          <cell r="K880"/>
          <cell r="L880"/>
          <cell r="M880"/>
          <cell r="N880"/>
          <cell r="O880"/>
          <cell r="P880"/>
          <cell r="Q880"/>
          <cell r="R880"/>
          <cell r="S880"/>
          <cell r="T880"/>
          <cell r="U880"/>
          <cell r="V880"/>
          <cell r="W880"/>
          <cell r="X880"/>
          <cell r="Y880" t="str">
            <v xml:space="preserve"> </v>
          </cell>
        </row>
        <row r="881">
          <cell r="C881"/>
          <cell r="D881"/>
          <cell r="E881"/>
          <cell r="F881"/>
          <cell r="G881"/>
          <cell r="H881"/>
          <cell r="I881"/>
          <cell r="J881"/>
          <cell r="K881"/>
          <cell r="L881"/>
          <cell r="M881"/>
          <cell r="N881"/>
          <cell r="O881"/>
          <cell r="P881"/>
          <cell r="Q881"/>
          <cell r="R881"/>
          <cell r="S881"/>
          <cell r="T881"/>
          <cell r="U881"/>
          <cell r="V881"/>
          <cell r="W881"/>
          <cell r="X881"/>
          <cell r="Y881" t="str">
            <v xml:space="preserve"> </v>
          </cell>
        </row>
        <row r="882">
          <cell r="C882"/>
          <cell r="D882"/>
          <cell r="E882"/>
          <cell r="F882"/>
          <cell r="G882"/>
          <cell r="H882"/>
          <cell r="I882"/>
          <cell r="J882"/>
          <cell r="K882"/>
          <cell r="L882"/>
          <cell r="M882"/>
          <cell r="N882"/>
          <cell r="O882"/>
          <cell r="P882"/>
          <cell r="Q882"/>
          <cell r="R882"/>
          <cell r="S882"/>
          <cell r="T882"/>
          <cell r="U882"/>
          <cell r="V882"/>
          <cell r="W882"/>
          <cell r="X882"/>
          <cell r="Y882" t="str">
            <v xml:space="preserve"> </v>
          </cell>
        </row>
        <row r="883">
          <cell r="C883"/>
          <cell r="D883"/>
          <cell r="E883"/>
          <cell r="F883"/>
          <cell r="G883"/>
          <cell r="H883"/>
          <cell r="I883"/>
          <cell r="J883"/>
          <cell r="K883"/>
          <cell r="L883"/>
          <cell r="M883"/>
          <cell r="N883"/>
          <cell r="O883"/>
          <cell r="P883"/>
          <cell r="Q883"/>
          <cell r="R883"/>
          <cell r="S883"/>
          <cell r="T883"/>
          <cell r="U883"/>
          <cell r="V883"/>
          <cell r="W883"/>
          <cell r="X883"/>
          <cell r="Y883" t="str">
            <v xml:space="preserve"> </v>
          </cell>
        </row>
        <row r="884">
          <cell r="C884"/>
          <cell r="D884"/>
          <cell r="E884"/>
          <cell r="F884"/>
          <cell r="G884"/>
          <cell r="H884"/>
          <cell r="I884"/>
          <cell r="J884"/>
          <cell r="K884"/>
          <cell r="L884"/>
          <cell r="M884"/>
          <cell r="N884"/>
          <cell r="O884"/>
          <cell r="P884"/>
          <cell r="Q884"/>
          <cell r="R884"/>
          <cell r="S884"/>
          <cell r="T884"/>
          <cell r="U884"/>
          <cell r="V884"/>
          <cell r="W884"/>
          <cell r="X884"/>
          <cell r="Y884" t="str">
            <v xml:space="preserve"> </v>
          </cell>
        </row>
        <row r="885">
          <cell r="C885"/>
          <cell r="D885"/>
          <cell r="E885"/>
          <cell r="F885"/>
          <cell r="G885"/>
          <cell r="H885"/>
          <cell r="I885"/>
          <cell r="J885"/>
          <cell r="K885"/>
          <cell r="L885"/>
          <cell r="M885"/>
          <cell r="N885"/>
          <cell r="O885"/>
          <cell r="P885"/>
          <cell r="Q885"/>
          <cell r="R885"/>
          <cell r="S885"/>
          <cell r="T885"/>
          <cell r="U885"/>
          <cell r="V885"/>
          <cell r="W885"/>
          <cell r="X885"/>
          <cell r="Y885" t="str">
            <v xml:space="preserve"> </v>
          </cell>
        </row>
        <row r="886">
          <cell r="C886"/>
          <cell r="D886"/>
          <cell r="E886"/>
          <cell r="F886"/>
          <cell r="G886"/>
          <cell r="H886"/>
          <cell r="I886"/>
          <cell r="J886"/>
          <cell r="K886"/>
          <cell r="L886"/>
          <cell r="M886"/>
          <cell r="N886"/>
          <cell r="O886"/>
          <cell r="P886"/>
          <cell r="Q886"/>
          <cell r="R886"/>
          <cell r="S886"/>
          <cell r="T886"/>
          <cell r="U886"/>
          <cell r="V886"/>
          <cell r="W886"/>
          <cell r="X886"/>
          <cell r="Y886" t="str">
            <v xml:space="preserve"> </v>
          </cell>
        </row>
        <row r="887">
          <cell r="C887"/>
          <cell r="D887"/>
          <cell r="E887"/>
          <cell r="F887"/>
          <cell r="G887"/>
          <cell r="H887"/>
          <cell r="I887"/>
          <cell r="J887"/>
          <cell r="K887"/>
          <cell r="L887"/>
          <cell r="M887"/>
          <cell r="N887"/>
          <cell r="O887"/>
          <cell r="P887"/>
          <cell r="Q887"/>
          <cell r="R887"/>
          <cell r="S887"/>
          <cell r="T887"/>
          <cell r="U887"/>
          <cell r="V887"/>
          <cell r="W887"/>
          <cell r="X887"/>
          <cell r="Y887" t="str">
            <v xml:space="preserve"> </v>
          </cell>
        </row>
        <row r="888">
          <cell r="C888"/>
          <cell r="D888"/>
          <cell r="E888"/>
          <cell r="F888"/>
          <cell r="G888"/>
          <cell r="H888"/>
          <cell r="I888"/>
          <cell r="J888"/>
          <cell r="K888"/>
          <cell r="L888"/>
          <cell r="M888"/>
          <cell r="N888"/>
          <cell r="O888"/>
          <cell r="P888"/>
          <cell r="Q888"/>
          <cell r="R888"/>
          <cell r="S888"/>
          <cell r="T888"/>
          <cell r="U888"/>
          <cell r="V888"/>
          <cell r="W888"/>
          <cell r="X888"/>
          <cell r="Y888" t="str">
            <v xml:space="preserve"> </v>
          </cell>
        </row>
        <row r="889">
          <cell r="C889"/>
          <cell r="D889"/>
          <cell r="E889"/>
          <cell r="F889"/>
          <cell r="G889"/>
          <cell r="H889"/>
          <cell r="I889"/>
          <cell r="J889"/>
          <cell r="K889"/>
          <cell r="L889"/>
          <cell r="M889"/>
          <cell r="N889"/>
          <cell r="O889"/>
          <cell r="P889"/>
          <cell r="Q889"/>
          <cell r="R889"/>
          <cell r="S889"/>
          <cell r="T889"/>
          <cell r="U889"/>
          <cell r="V889"/>
          <cell r="W889"/>
          <cell r="X889"/>
          <cell r="Y889" t="str">
            <v xml:space="preserve"> </v>
          </cell>
        </row>
        <row r="890">
          <cell r="C890"/>
          <cell r="D890"/>
          <cell r="E890"/>
          <cell r="F890"/>
          <cell r="G890"/>
          <cell r="H890"/>
          <cell r="I890"/>
          <cell r="J890"/>
          <cell r="K890"/>
          <cell r="L890"/>
          <cell r="M890"/>
          <cell r="N890"/>
          <cell r="O890"/>
          <cell r="P890"/>
          <cell r="Q890"/>
          <cell r="R890"/>
          <cell r="S890"/>
          <cell r="T890"/>
          <cell r="U890"/>
          <cell r="V890"/>
          <cell r="W890"/>
          <cell r="X890"/>
          <cell r="Y890" t="str">
            <v xml:space="preserve"> </v>
          </cell>
        </row>
        <row r="891">
          <cell r="C891"/>
          <cell r="D891"/>
          <cell r="E891"/>
          <cell r="F891"/>
          <cell r="G891"/>
          <cell r="H891"/>
          <cell r="I891"/>
          <cell r="J891"/>
          <cell r="K891"/>
          <cell r="L891"/>
          <cell r="M891"/>
          <cell r="N891"/>
          <cell r="O891"/>
          <cell r="P891"/>
          <cell r="Q891"/>
          <cell r="R891"/>
          <cell r="S891"/>
          <cell r="T891"/>
          <cell r="U891"/>
          <cell r="V891"/>
          <cell r="W891"/>
          <cell r="X891"/>
          <cell r="Y891" t="str">
            <v xml:space="preserve"> </v>
          </cell>
        </row>
        <row r="892">
          <cell r="C892"/>
          <cell r="D892"/>
          <cell r="E892"/>
          <cell r="F892"/>
          <cell r="G892"/>
          <cell r="H892"/>
          <cell r="I892"/>
          <cell r="J892"/>
          <cell r="K892"/>
          <cell r="L892"/>
          <cell r="M892"/>
          <cell r="N892"/>
          <cell r="O892"/>
          <cell r="P892"/>
          <cell r="Q892"/>
          <cell r="R892"/>
          <cell r="S892"/>
          <cell r="T892"/>
          <cell r="U892"/>
          <cell r="V892"/>
          <cell r="W892"/>
          <cell r="X892"/>
          <cell r="Y892" t="str">
            <v xml:space="preserve"> </v>
          </cell>
        </row>
        <row r="893">
          <cell r="C893"/>
          <cell r="D893"/>
          <cell r="E893"/>
          <cell r="F893"/>
          <cell r="G893"/>
          <cell r="H893"/>
          <cell r="I893"/>
          <cell r="J893"/>
          <cell r="K893"/>
          <cell r="L893"/>
          <cell r="M893"/>
          <cell r="N893"/>
          <cell r="O893"/>
          <cell r="P893"/>
          <cell r="Q893"/>
          <cell r="R893"/>
          <cell r="S893"/>
          <cell r="T893"/>
          <cell r="U893"/>
          <cell r="V893"/>
          <cell r="W893"/>
          <cell r="X893"/>
          <cell r="Y893" t="str">
            <v xml:space="preserve"> </v>
          </cell>
        </row>
        <row r="894">
          <cell r="C894"/>
          <cell r="D894"/>
          <cell r="E894"/>
          <cell r="F894"/>
          <cell r="G894"/>
          <cell r="H894"/>
          <cell r="I894"/>
          <cell r="J894"/>
          <cell r="K894"/>
          <cell r="L894"/>
          <cell r="M894"/>
          <cell r="N894"/>
          <cell r="O894"/>
          <cell r="P894"/>
          <cell r="Q894"/>
          <cell r="R894"/>
          <cell r="S894"/>
          <cell r="T894"/>
          <cell r="U894"/>
          <cell r="V894"/>
          <cell r="W894"/>
          <cell r="X894"/>
          <cell r="Y894" t="str">
            <v xml:space="preserve"> </v>
          </cell>
        </row>
        <row r="895">
          <cell r="C895"/>
          <cell r="D895"/>
          <cell r="E895"/>
          <cell r="F895"/>
          <cell r="G895"/>
          <cell r="H895"/>
          <cell r="I895"/>
          <cell r="J895"/>
          <cell r="K895"/>
          <cell r="L895"/>
          <cell r="M895"/>
          <cell r="N895"/>
          <cell r="O895"/>
          <cell r="P895"/>
          <cell r="Q895"/>
          <cell r="R895"/>
          <cell r="S895"/>
          <cell r="T895"/>
          <cell r="U895"/>
          <cell r="V895"/>
          <cell r="W895"/>
          <cell r="X895"/>
          <cell r="Y895" t="str">
            <v xml:space="preserve"> </v>
          </cell>
        </row>
        <row r="896">
          <cell r="C896"/>
          <cell r="D896"/>
          <cell r="E896"/>
          <cell r="F896"/>
          <cell r="G896"/>
          <cell r="H896"/>
          <cell r="I896"/>
          <cell r="J896"/>
          <cell r="K896"/>
          <cell r="L896"/>
          <cell r="M896"/>
          <cell r="N896"/>
          <cell r="O896"/>
          <cell r="P896"/>
          <cell r="Q896"/>
          <cell r="R896"/>
          <cell r="S896"/>
          <cell r="T896"/>
          <cell r="U896"/>
          <cell r="V896"/>
          <cell r="W896"/>
          <cell r="X896"/>
          <cell r="Y896" t="str">
            <v xml:space="preserve"> </v>
          </cell>
        </row>
        <row r="897">
          <cell r="C897"/>
          <cell r="D897"/>
          <cell r="E897"/>
          <cell r="F897"/>
          <cell r="G897"/>
          <cell r="H897"/>
          <cell r="I897"/>
          <cell r="J897"/>
          <cell r="K897"/>
          <cell r="L897"/>
          <cell r="M897"/>
          <cell r="N897"/>
          <cell r="O897"/>
          <cell r="P897"/>
          <cell r="Q897"/>
          <cell r="R897"/>
          <cell r="S897"/>
          <cell r="T897"/>
          <cell r="U897"/>
          <cell r="V897"/>
          <cell r="W897"/>
          <cell r="X897"/>
          <cell r="Y897" t="str">
            <v xml:space="preserve"> </v>
          </cell>
        </row>
        <row r="898">
          <cell r="C898"/>
          <cell r="D898"/>
          <cell r="E898"/>
          <cell r="F898"/>
          <cell r="G898"/>
          <cell r="H898"/>
          <cell r="I898"/>
          <cell r="J898"/>
          <cell r="K898"/>
          <cell r="L898"/>
          <cell r="M898"/>
          <cell r="N898"/>
          <cell r="O898"/>
          <cell r="P898"/>
          <cell r="Q898"/>
          <cell r="R898"/>
          <cell r="S898"/>
          <cell r="T898"/>
          <cell r="U898"/>
          <cell r="V898"/>
          <cell r="W898"/>
          <cell r="X898"/>
          <cell r="Y898" t="str">
            <v xml:space="preserve"> </v>
          </cell>
        </row>
        <row r="899">
          <cell r="C899"/>
          <cell r="D899"/>
          <cell r="E899"/>
          <cell r="F899"/>
          <cell r="G899"/>
          <cell r="H899"/>
          <cell r="I899"/>
          <cell r="J899"/>
          <cell r="K899"/>
          <cell r="L899"/>
          <cell r="M899"/>
          <cell r="N899"/>
          <cell r="O899"/>
          <cell r="P899"/>
          <cell r="Q899"/>
          <cell r="R899"/>
          <cell r="S899"/>
          <cell r="T899"/>
          <cell r="U899"/>
          <cell r="V899"/>
          <cell r="W899"/>
          <cell r="X899"/>
          <cell r="Y899" t="str">
            <v xml:space="preserve"> </v>
          </cell>
        </row>
        <row r="900">
          <cell r="C900"/>
          <cell r="D900"/>
          <cell r="E900"/>
          <cell r="F900"/>
          <cell r="G900"/>
          <cell r="H900"/>
          <cell r="I900"/>
          <cell r="J900"/>
          <cell r="K900"/>
          <cell r="L900"/>
          <cell r="M900"/>
          <cell r="N900"/>
          <cell r="O900"/>
          <cell r="P900"/>
          <cell r="Q900"/>
          <cell r="R900"/>
          <cell r="S900"/>
          <cell r="T900"/>
          <cell r="U900"/>
          <cell r="V900"/>
          <cell r="W900"/>
          <cell r="X900"/>
          <cell r="Y900" t="str">
            <v xml:space="preserve"> </v>
          </cell>
        </row>
        <row r="901">
          <cell r="C901"/>
          <cell r="D901"/>
          <cell r="E901"/>
          <cell r="F901"/>
          <cell r="G901"/>
          <cell r="H901"/>
          <cell r="I901"/>
          <cell r="J901"/>
          <cell r="K901"/>
          <cell r="L901"/>
          <cell r="M901"/>
          <cell r="N901"/>
          <cell r="O901"/>
          <cell r="P901"/>
          <cell r="Q901"/>
          <cell r="R901"/>
          <cell r="S901"/>
          <cell r="T901"/>
          <cell r="U901"/>
          <cell r="V901"/>
          <cell r="W901"/>
          <cell r="X901"/>
          <cell r="Y901" t="str">
            <v xml:space="preserve"> </v>
          </cell>
        </row>
        <row r="902">
          <cell r="C902"/>
          <cell r="D902"/>
          <cell r="E902"/>
          <cell r="F902"/>
          <cell r="G902"/>
          <cell r="H902"/>
          <cell r="I902"/>
          <cell r="J902"/>
          <cell r="K902"/>
          <cell r="L902"/>
          <cell r="M902"/>
          <cell r="N902"/>
          <cell r="O902"/>
          <cell r="P902"/>
          <cell r="Q902"/>
          <cell r="R902"/>
          <cell r="S902"/>
          <cell r="T902"/>
          <cell r="U902"/>
          <cell r="V902"/>
          <cell r="W902"/>
          <cell r="X902"/>
          <cell r="Y902" t="str">
            <v xml:space="preserve"> </v>
          </cell>
        </row>
        <row r="903">
          <cell r="C903"/>
          <cell r="D903"/>
          <cell r="E903"/>
          <cell r="F903"/>
          <cell r="G903"/>
          <cell r="H903"/>
          <cell r="I903"/>
          <cell r="J903"/>
          <cell r="K903"/>
          <cell r="L903"/>
          <cell r="M903"/>
          <cell r="N903"/>
          <cell r="O903"/>
          <cell r="P903"/>
          <cell r="Q903"/>
          <cell r="R903"/>
          <cell r="S903"/>
          <cell r="T903"/>
          <cell r="U903"/>
          <cell r="V903"/>
          <cell r="W903"/>
          <cell r="X903"/>
          <cell r="Y903" t="str">
            <v xml:space="preserve"> </v>
          </cell>
        </row>
        <row r="904">
          <cell r="C904"/>
          <cell r="D904"/>
          <cell r="E904"/>
          <cell r="F904"/>
          <cell r="G904"/>
          <cell r="H904"/>
          <cell r="I904"/>
          <cell r="J904"/>
          <cell r="K904"/>
          <cell r="L904"/>
          <cell r="M904"/>
          <cell r="N904"/>
          <cell r="O904"/>
          <cell r="P904"/>
          <cell r="Q904"/>
          <cell r="R904"/>
          <cell r="S904"/>
          <cell r="T904"/>
          <cell r="U904"/>
          <cell r="V904"/>
          <cell r="W904"/>
          <cell r="X904"/>
          <cell r="Y904" t="str">
            <v xml:space="preserve"> </v>
          </cell>
        </row>
        <row r="905">
          <cell r="C905"/>
          <cell r="D905"/>
          <cell r="E905"/>
          <cell r="F905"/>
          <cell r="G905"/>
          <cell r="H905"/>
          <cell r="I905"/>
          <cell r="J905"/>
          <cell r="K905"/>
          <cell r="L905"/>
          <cell r="M905"/>
          <cell r="N905"/>
          <cell r="O905"/>
          <cell r="P905"/>
          <cell r="Q905"/>
          <cell r="R905"/>
          <cell r="S905"/>
          <cell r="T905"/>
          <cell r="U905"/>
          <cell r="V905"/>
          <cell r="W905"/>
          <cell r="X905"/>
          <cell r="Y905" t="str">
            <v xml:space="preserve"> </v>
          </cell>
        </row>
        <row r="906">
          <cell r="C906"/>
          <cell r="D906"/>
          <cell r="E906"/>
          <cell r="F906"/>
          <cell r="G906"/>
          <cell r="H906"/>
          <cell r="I906"/>
          <cell r="J906"/>
          <cell r="K906"/>
          <cell r="L906"/>
          <cell r="M906"/>
          <cell r="N906"/>
          <cell r="O906"/>
          <cell r="P906"/>
          <cell r="Q906"/>
          <cell r="R906"/>
          <cell r="S906"/>
          <cell r="T906"/>
          <cell r="U906"/>
          <cell r="V906"/>
          <cell r="W906"/>
          <cell r="X906"/>
          <cell r="Y906" t="str">
            <v xml:space="preserve"> </v>
          </cell>
        </row>
        <row r="907">
          <cell r="C907"/>
          <cell r="D907"/>
          <cell r="E907"/>
          <cell r="F907"/>
          <cell r="G907"/>
          <cell r="H907"/>
          <cell r="I907"/>
          <cell r="J907"/>
          <cell r="K907"/>
          <cell r="L907"/>
          <cell r="M907"/>
          <cell r="N907"/>
          <cell r="O907"/>
          <cell r="P907"/>
          <cell r="Q907"/>
          <cell r="R907"/>
          <cell r="S907"/>
          <cell r="T907"/>
          <cell r="U907"/>
          <cell r="V907"/>
          <cell r="W907"/>
          <cell r="X907"/>
          <cell r="Y907" t="str">
            <v xml:space="preserve"> </v>
          </cell>
        </row>
        <row r="908">
          <cell r="C908"/>
          <cell r="D908"/>
          <cell r="E908"/>
          <cell r="F908"/>
          <cell r="G908"/>
          <cell r="H908"/>
          <cell r="I908"/>
          <cell r="J908"/>
          <cell r="K908"/>
          <cell r="L908"/>
          <cell r="M908"/>
          <cell r="N908"/>
          <cell r="O908"/>
          <cell r="P908"/>
          <cell r="Q908"/>
          <cell r="R908"/>
          <cell r="S908"/>
          <cell r="T908"/>
          <cell r="U908"/>
          <cell r="V908"/>
          <cell r="W908"/>
          <cell r="X908"/>
          <cell r="Y908" t="str">
            <v xml:space="preserve"> </v>
          </cell>
        </row>
        <row r="909">
          <cell r="C909"/>
          <cell r="D909"/>
          <cell r="E909"/>
          <cell r="F909"/>
          <cell r="G909"/>
          <cell r="H909"/>
          <cell r="I909"/>
          <cell r="J909"/>
          <cell r="K909"/>
          <cell r="L909"/>
          <cell r="M909"/>
          <cell r="N909"/>
          <cell r="O909"/>
          <cell r="P909"/>
          <cell r="Q909"/>
          <cell r="R909"/>
          <cell r="S909"/>
          <cell r="T909"/>
          <cell r="U909"/>
          <cell r="V909"/>
          <cell r="W909"/>
          <cell r="X909"/>
          <cell r="Y909" t="str">
            <v xml:space="preserve"> </v>
          </cell>
        </row>
        <row r="910">
          <cell r="C910"/>
          <cell r="D910"/>
          <cell r="E910"/>
          <cell r="F910"/>
          <cell r="G910"/>
          <cell r="H910"/>
          <cell r="I910"/>
          <cell r="J910"/>
          <cell r="K910"/>
          <cell r="L910"/>
          <cell r="M910"/>
          <cell r="N910"/>
          <cell r="O910"/>
          <cell r="P910"/>
          <cell r="Q910"/>
          <cell r="R910"/>
          <cell r="S910"/>
          <cell r="T910"/>
          <cell r="U910"/>
          <cell r="V910"/>
          <cell r="W910"/>
          <cell r="X910"/>
          <cell r="Y910" t="str">
            <v xml:space="preserve"> </v>
          </cell>
        </row>
        <row r="911">
          <cell r="C911"/>
          <cell r="D911"/>
          <cell r="E911"/>
          <cell r="F911"/>
          <cell r="G911"/>
          <cell r="H911"/>
          <cell r="I911"/>
          <cell r="J911"/>
          <cell r="K911"/>
          <cell r="L911"/>
          <cell r="M911"/>
          <cell r="N911"/>
          <cell r="O911"/>
          <cell r="P911"/>
          <cell r="Q911"/>
          <cell r="R911"/>
          <cell r="S911"/>
          <cell r="T911"/>
          <cell r="U911"/>
          <cell r="V911"/>
          <cell r="W911"/>
          <cell r="X911"/>
          <cell r="Y911" t="str">
            <v xml:space="preserve"> </v>
          </cell>
        </row>
        <row r="912">
          <cell r="C912"/>
          <cell r="D912"/>
          <cell r="E912"/>
          <cell r="F912"/>
          <cell r="G912"/>
          <cell r="H912"/>
          <cell r="I912"/>
          <cell r="J912"/>
          <cell r="K912"/>
          <cell r="L912"/>
          <cell r="M912"/>
          <cell r="N912"/>
          <cell r="O912"/>
          <cell r="P912"/>
          <cell r="Q912"/>
          <cell r="R912"/>
          <cell r="S912"/>
          <cell r="T912"/>
          <cell r="U912"/>
          <cell r="V912"/>
          <cell r="W912"/>
          <cell r="X912"/>
          <cell r="Y912" t="str">
            <v xml:space="preserve"> </v>
          </cell>
        </row>
        <row r="913">
          <cell r="C913"/>
          <cell r="D913"/>
          <cell r="E913"/>
          <cell r="F913"/>
          <cell r="G913"/>
          <cell r="H913"/>
          <cell r="I913"/>
          <cell r="J913"/>
          <cell r="K913"/>
          <cell r="L913"/>
          <cell r="M913"/>
          <cell r="N913"/>
          <cell r="O913"/>
          <cell r="P913"/>
          <cell r="Q913"/>
          <cell r="R913"/>
          <cell r="S913"/>
          <cell r="T913"/>
          <cell r="U913"/>
          <cell r="V913"/>
          <cell r="W913"/>
          <cell r="X913"/>
          <cell r="Y913" t="str">
            <v xml:space="preserve"> </v>
          </cell>
        </row>
        <row r="914">
          <cell r="C914"/>
          <cell r="D914"/>
          <cell r="E914"/>
          <cell r="F914"/>
          <cell r="G914"/>
          <cell r="H914"/>
          <cell r="I914"/>
          <cell r="J914"/>
          <cell r="K914"/>
          <cell r="L914"/>
          <cell r="M914"/>
          <cell r="N914"/>
          <cell r="O914"/>
          <cell r="P914"/>
          <cell r="Q914"/>
          <cell r="R914"/>
          <cell r="S914"/>
          <cell r="T914"/>
          <cell r="U914"/>
          <cell r="V914"/>
          <cell r="W914"/>
          <cell r="X914"/>
          <cell r="Y914" t="str">
            <v xml:space="preserve"> </v>
          </cell>
        </row>
        <row r="915">
          <cell r="C915"/>
          <cell r="D915"/>
          <cell r="E915"/>
          <cell r="F915"/>
          <cell r="G915"/>
          <cell r="H915"/>
          <cell r="I915"/>
          <cell r="J915"/>
          <cell r="K915"/>
          <cell r="L915"/>
          <cell r="M915"/>
          <cell r="N915"/>
          <cell r="O915"/>
          <cell r="P915"/>
          <cell r="Q915"/>
          <cell r="R915"/>
          <cell r="S915"/>
          <cell r="T915"/>
          <cell r="U915"/>
          <cell r="V915"/>
          <cell r="W915"/>
          <cell r="X915"/>
          <cell r="Y915" t="str">
            <v xml:space="preserve"> </v>
          </cell>
        </row>
        <row r="916">
          <cell r="C916"/>
          <cell r="D916"/>
          <cell r="E916"/>
          <cell r="F916"/>
          <cell r="G916"/>
          <cell r="H916"/>
          <cell r="I916"/>
          <cell r="J916"/>
          <cell r="K916"/>
          <cell r="L916"/>
          <cell r="M916"/>
          <cell r="N916"/>
          <cell r="O916"/>
          <cell r="P916"/>
          <cell r="Q916"/>
          <cell r="R916"/>
          <cell r="S916"/>
          <cell r="T916"/>
          <cell r="U916"/>
          <cell r="V916"/>
          <cell r="W916"/>
          <cell r="X916"/>
          <cell r="Y916" t="str">
            <v xml:space="preserve"> </v>
          </cell>
        </row>
        <row r="917">
          <cell r="C917"/>
          <cell r="D917"/>
          <cell r="E917"/>
          <cell r="F917"/>
          <cell r="G917"/>
          <cell r="H917"/>
          <cell r="I917"/>
          <cell r="J917"/>
          <cell r="K917"/>
          <cell r="L917"/>
          <cell r="M917"/>
          <cell r="N917"/>
          <cell r="O917"/>
          <cell r="P917"/>
          <cell r="Q917"/>
          <cell r="R917"/>
          <cell r="S917"/>
          <cell r="T917"/>
          <cell r="U917"/>
          <cell r="V917"/>
          <cell r="W917"/>
          <cell r="X917"/>
          <cell r="Y917" t="str">
            <v xml:space="preserve"> </v>
          </cell>
        </row>
        <row r="918">
          <cell r="C918"/>
          <cell r="D918"/>
          <cell r="E918"/>
          <cell r="F918"/>
          <cell r="G918"/>
          <cell r="H918"/>
          <cell r="I918"/>
          <cell r="J918"/>
          <cell r="K918"/>
          <cell r="L918"/>
          <cell r="M918"/>
          <cell r="N918"/>
          <cell r="O918"/>
          <cell r="P918"/>
          <cell r="Q918"/>
          <cell r="R918"/>
          <cell r="S918"/>
          <cell r="T918"/>
          <cell r="U918"/>
          <cell r="V918"/>
          <cell r="W918"/>
          <cell r="X918"/>
          <cell r="Y918" t="str">
            <v xml:space="preserve"> </v>
          </cell>
        </row>
        <row r="919">
          <cell r="C919"/>
          <cell r="D919"/>
          <cell r="E919"/>
          <cell r="F919"/>
          <cell r="G919"/>
          <cell r="H919"/>
          <cell r="I919"/>
          <cell r="J919"/>
          <cell r="K919"/>
          <cell r="L919"/>
          <cell r="M919"/>
          <cell r="N919"/>
          <cell r="O919"/>
          <cell r="P919"/>
          <cell r="Q919"/>
          <cell r="R919"/>
          <cell r="S919"/>
          <cell r="T919"/>
          <cell r="U919"/>
          <cell r="V919"/>
          <cell r="W919"/>
          <cell r="X919"/>
          <cell r="Y919" t="str">
            <v xml:space="preserve"> </v>
          </cell>
        </row>
        <row r="920">
          <cell r="C920"/>
          <cell r="D920"/>
          <cell r="E920"/>
          <cell r="F920"/>
          <cell r="G920"/>
          <cell r="H920"/>
          <cell r="I920"/>
          <cell r="J920"/>
          <cell r="K920"/>
          <cell r="L920"/>
          <cell r="M920"/>
          <cell r="N920"/>
          <cell r="O920"/>
          <cell r="P920"/>
          <cell r="Q920"/>
          <cell r="R920"/>
          <cell r="S920"/>
          <cell r="T920"/>
          <cell r="U920"/>
          <cell r="V920"/>
          <cell r="W920"/>
          <cell r="X920"/>
          <cell r="Y920" t="str">
            <v xml:space="preserve"> </v>
          </cell>
        </row>
        <row r="921">
          <cell r="C921"/>
          <cell r="D921"/>
          <cell r="E921"/>
          <cell r="F921"/>
          <cell r="G921"/>
          <cell r="H921"/>
          <cell r="I921"/>
          <cell r="J921"/>
          <cell r="K921"/>
          <cell r="L921"/>
          <cell r="M921"/>
          <cell r="N921"/>
          <cell r="O921"/>
          <cell r="P921"/>
          <cell r="Q921"/>
          <cell r="R921"/>
          <cell r="S921"/>
          <cell r="T921"/>
          <cell r="U921"/>
          <cell r="V921"/>
          <cell r="W921"/>
          <cell r="X921"/>
          <cell r="Y921" t="str">
            <v xml:space="preserve"> </v>
          </cell>
        </row>
        <row r="922">
          <cell r="C922"/>
          <cell r="D922"/>
          <cell r="E922"/>
          <cell r="F922"/>
          <cell r="G922"/>
          <cell r="H922"/>
          <cell r="I922"/>
          <cell r="J922"/>
          <cell r="K922"/>
          <cell r="L922"/>
          <cell r="M922"/>
          <cell r="N922"/>
          <cell r="O922"/>
          <cell r="P922"/>
          <cell r="Q922"/>
          <cell r="R922"/>
          <cell r="S922"/>
          <cell r="T922"/>
          <cell r="U922"/>
          <cell r="V922"/>
          <cell r="W922"/>
          <cell r="X922"/>
          <cell r="Y922" t="str">
            <v xml:space="preserve"> </v>
          </cell>
        </row>
        <row r="923">
          <cell r="C923"/>
          <cell r="D923"/>
          <cell r="E923"/>
          <cell r="F923"/>
          <cell r="G923"/>
          <cell r="H923"/>
          <cell r="I923"/>
          <cell r="J923"/>
          <cell r="K923"/>
          <cell r="L923"/>
          <cell r="M923"/>
          <cell r="N923"/>
          <cell r="O923"/>
          <cell r="P923"/>
          <cell r="Q923"/>
          <cell r="R923"/>
          <cell r="S923"/>
          <cell r="T923"/>
          <cell r="U923"/>
          <cell r="V923"/>
          <cell r="W923"/>
          <cell r="X923"/>
          <cell r="Y923" t="str">
            <v xml:space="preserve"> </v>
          </cell>
        </row>
        <row r="924">
          <cell r="C924"/>
          <cell r="D924"/>
          <cell r="E924"/>
          <cell r="F924"/>
          <cell r="G924"/>
          <cell r="H924"/>
          <cell r="I924"/>
          <cell r="J924"/>
          <cell r="K924"/>
          <cell r="L924"/>
          <cell r="M924"/>
          <cell r="N924"/>
          <cell r="O924"/>
          <cell r="P924"/>
          <cell r="Q924"/>
          <cell r="R924"/>
          <cell r="S924"/>
          <cell r="T924"/>
          <cell r="U924"/>
          <cell r="V924"/>
          <cell r="W924"/>
          <cell r="X924"/>
          <cell r="Y924" t="str">
            <v xml:space="preserve"> </v>
          </cell>
        </row>
        <row r="925">
          <cell r="C925"/>
          <cell r="D925"/>
          <cell r="E925"/>
          <cell r="F925"/>
          <cell r="G925"/>
          <cell r="H925"/>
          <cell r="I925"/>
          <cell r="J925"/>
          <cell r="K925"/>
          <cell r="L925"/>
          <cell r="M925"/>
          <cell r="N925"/>
          <cell r="O925"/>
          <cell r="P925"/>
          <cell r="Q925"/>
          <cell r="R925"/>
          <cell r="S925"/>
          <cell r="T925"/>
          <cell r="U925"/>
          <cell r="V925"/>
          <cell r="W925"/>
          <cell r="X925"/>
          <cell r="Y925" t="str">
            <v xml:space="preserve"> </v>
          </cell>
        </row>
        <row r="926">
          <cell r="C926"/>
          <cell r="D926"/>
          <cell r="E926"/>
          <cell r="F926"/>
          <cell r="G926"/>
          <cell r="H926"/>
          <cell r="I926"/>
          <cell r="J926"/>
          <cell r="K926"/>
          <cell r="L926"/>
          <cell r="M926"/>
          <cell r="N926"/>
          <cell r="O926"/>
          <cell r="P926"/>
          <cell r="Q926"/>
          <cell r="R926"/>
          <cell r="S926"/>
          <cell r="T926"/>
          <cell r="U926"/>
          <cell r="V926"/>
          <cell r="W926"/>
          <cell r="X926"/>
          <cell r="Y926" t="str">
            <v xml:space="preserve"> </v>
          </cell>
        </row>
        <row r="927">
          <cell r="C927"/>
          <cell r="D927"/>
          <cell r="E927"/>
          <cell r="F927"/>
          <cell r="G927"/>
          <cell r="H927"/>
          <cell r="I927"/>
          <cell r="J927"/>
          <cell r="K927"/>
          <cell r="L927"/>
          <cell r="M927"/>
          <cell r="N927"/>
          <cell r="O927"/>
          <cell r="P927"/>
          <cell r="Q927"/>
          <cell r="R927"/>
          <cell r="S927"/>
          <cell r="T927"/>
          <cell r="U927"/>
          <cell r="V927"/>
          <cell r="W927"/>
          <cell r="X927"/>
          <cell r="Y927" t="str">
            <v xml:space="preserve"> </v>
          </cell>
        </row>
        <row r="928">
          <cell r="C928"/>
          <cell r="D928"/>
          <cell r="E928"/>
          <cell r="F928"/>
          <cell r="G928"/>
          <cell r="H928"/>
          <cell r="I928"/>
          <cell r="J928"/>
          <cell r="K928"/>
          <cell r="L928"/>
          <cell r="M928"/>
          <cell r="N928"/>
          <cell r="O928"/>
          <cell r="P928"/>
          <cell r="Q928"/>
          <cell r="R928"/>
          <cell r="S928"/>
          <cell r="T928"/>
          <cell r="U928"/>
          <cell r="V928"/>
          <cell r="W928"/>
          <cell r="X928"/>
          <cell r="Y928" t="str">
            <v xml:space="preserve"> </v>
          </cell>
        </row>
        <row r="929">
          <cell r="C929"/>
          <cell r="D929"/>
          <cell r="E929"/>
          <cell r="F929"/>
          <cell r="G929"/>
          <cell r="H929"/>
          <cell r="I929"/>
          <cell r="J929"/>
          <cell r="K929"/>
          <cell r="L929"/>
          <cell r="M929"/>
          <cell r="N929"/>
          <cell r="O929"/>
          <cell r="P929"/>
          <cell r="Q929"/>
          <cell r="R929"/>
          <cell r="S929"/>
          <cell r="T929"/>
          <cell r="U929"/>
          <cell r="V929"/>
          <cell r="W929"/>
          <cell r="X929"/>
          <cell r="Y929" t="str">
            <v xml:space="preserve"> </v>
          </cell>
        </row>
        <row r="930">
          <cell r="C930"/>
          <cell r="D930"/>
          <cell r="E930"/>
          <cell r="F930"/>
          <cell r="G930"/>
          <cell r="H930"/>
          <cell r="I930"/>
          <cell r="J930"/>
          <cell r="K930"/>
          <cell r="L930"/>
          <cell r="M930"/>
          <cell r="N930"/>
          <cell r="O930"/>
          <cell r="P930"/>
          <cell r="Q930"/>
          <cell r="R930"/>
          <cell r="S930"/>
          <cell r="T930"/>
          <cell r="U930"/>
          <cell r="V930"/>
          <cell r="W930"/>
          <cell r="X930"/>
          <cell r="Y930" t="str">
            <v xml:space="preserve"> </v>
          </cell>
        </row>
        <row r="931">
          <cell r="C931"/>
          <cell r="D931"/>
          <cell r="E931"/>
          <cell r="F931"/>
          <cell r="G931"/>
          <cell r="H931"/>
          <cell r="I931"/>
          <cell r="J931"/>
          <cell r="K931"/>
          <cell r="L931"/>
          <cell r="M931"/>
          <cell r="N931"/>
          <cell r="O931"/>
          <cell r="P931"/>
          <cell r="Q931"/>
          <cell r="R931"/>
          <cell r="S931"/>
          <cell r="T931"/>
          <cell r="U931"/>
          <cell r="V931"/>
          <cell r="W931"/>
          <cell r="X931"/>
          <cell r="Y931" t="str">
            <v xml:space="preserve"> </v>
          </cell>
        </row>
        <row r="932">
          <cell r="C932"/>
          <cell r="D932"/>
          <cell r="E932"/>
          <cell r="F932"/>
          <cell r="G932"/>
          <cell r="H932"/>
          <cell r="I932"/>
          <cell r="J932"/>
          <cell r="K932"/>
          <cell r="L932"/>
          <cell r="M932"/>
          <cell r="N932"/>
          <cell r="O932"/>
          <cell r="P932"/>
          <cell r="Q932"/>
          <cell r="R932"/>
          <cell r="S932"/>
          <cell r="T932"/>
          <cell r="U932"/>
          <cell r="V932"/>
          <cell r="W932"/>
          <cell r="X932"/>
          <cell r="Y932" t="str">
            <v xml:space="preserve"> </v>
          </cell>
        </row>
        <row r="933">
          <cell r="C933"/>
          <cell r="D933"/>
          <cell r="E933"/>
          <cell r="F933"/>
          <cell r="G933"/>
          <cell r="H933"/>
          <cell r="I933"/>
          <cell r="J933"/>
          <cell r="K933"/>
          <cell r="L933"/>
          <cell r="M933"/>
          <cell r="N933"/>
          <cell r="O933"/>
          <cell r="P933"/>
          <cell r="Q933"/>
          <cell r="R933"/>
          <cell r="S933"/>
          <cell r="T933"/>
          <cell r="U933"/>
          <cell r="V933"/>
          <cell r="W933"/>
          <cell r="X933"/>
          <cell r="Y933" t="str">
            <v xml:space="preserve"> </v>
          </cell>
        </row>
        <row r="934">
          <cell r="C934"/>
          <cell r="D934"/>
          <cell r="E934"/>
          <cell r="F934"/>
          <cell r="G934"/>
          <cell r="H934"/>
          <cell r="I934"/>
          <cell r="J934"/>
          <cell r="K934"/>
          <cell r="L934"/>
          <cell r="M934"/>
          <cell r="N934"/>
          <cell r="O934"/>
          <cell r="P934"/>
          <cell r="Q934"/>
          <cell r="R934"/>
          <cell r="S934"/>
          <cell r="T934"/>
          <cell r="U934"/>
          <cell r="V934"/>
          <cell r="W934"/>
          <cell r="X934"/>
          <cell r="Y934" t="str">
            <v xml:space="preserve"> </v>
          </cell>
        </row>
        <row r="935">
          <cell r="C935"/>
          <cell r="D935"/>
          <cell r="E935"/>
          <cell r="F935"/>
          <cell r="G935"/>
          <cell r="H935"/>
          <cell r="I935"/>
          <cell r="J935"/>
          <cell r="K935"/>
          <cell r="L935"/>
          <cell r="M935"/>
          <cell r="N935"/>
          <cell r="O935"/>
          <cell r="P935"/>
          <cell r="Q935"/>
          <cell r="R935"/>
          <cell r="S935"/>
          <cell r="T935"/>
          <cell r="U935"/>
          <cell r="V935"/>
          <cell r="W935"/>
          <cell r="X935"/>
          <cell r="Y935" t="str">
            <v xml:space="preserve"> </v>
          </cell>
        </row>
        <row r="936">
          <cell r="C936"/>
          <cell r="D936"/>
          <cell r="E936"/>
          <cell r="F936"/>
          <cell r="G936"/>
          <cell r="H936"/>
          <cell r="I936"/>
          <cell r="J936"/>
          <cell r="K936"/>
          <cell r="L936"/>
          <cell r="M936"/>
          <cell r="N936"/>
          <cell r="O936"/>
          <cell r="P936"/>
          <cell r="Q936"/>
          <cell r="R936"/>
          <cell r="S936"/>
          <cell r="T936"/>
          <cell r="U936"/>
          <cell r="V936"/>
          <cell r="W936"/>
          <cell r="X936"/>
          <cell r="Y936" t="str">
            <v xml:space="preserve"> </v>
          </cell>
        </row>
        <row r="937">
          <cell r="C937"/>
          <cell r="D937"/>
          <cell r="E937"/>
          <cell r="F937"/>
          <cell r="G937"/>
          <cell r="H937"/>
          <cell r="I937"/>
          <cell r="J937"/>
          <cell r="K937"/>
          <cell r="L937"/>
          <cell r="M937"/>
          <cell r="N937"/>
          <cell r="O937"/>
          <cell r="P937"/>
          <cell r="Q937"/>
          <cell r="R937"/>
          <cell r="S937"/>
          <cell r="T937"/>
          <cell r="U937"/>
          <cell r="V937"/>
          <cell r="W937"/>
          <cell r="X937"/>
          <cell r="Y937" t="str">
            <v xml:space="preserve"> </v>
          </cell>
        </row>
        <row r="938">
          <cell r="C938"/>
          <cell r="D938"/>
          <cell r="E938"/>
          <cell r="F938"/>
          <cell r="G938"/>
          <cell r="H938"/>
          <cell r="I938"/>
          <cell r="J938"/>
          <cell r="K938"/>
          <cell r="L938"/>
          <cell r="M938"/>
          <cell r="N938"/>
          <cell r="O938"/>
          <cell r="P938"/>
          <cell r="Q938"/>
          <cell r="R938"/>
          <cell r="S938"/>
          <cell r="T938"/>
          <cell r="U938"/>
          <cell r="V938"/>
          <cell r="W938"/>
          <cell r="X938"/>
          <cell r="Y938" t="str">
            <v xml:space="preserve"> </v>
          </cell>
        </row>
        <row r="939">
          <cell r="C939"/>
          <cell r="D939"/>
          <cell r="E939"/>
          <cell r="F939"/>
          <cell r="G939"/>
          <cell r="H939"/>
          <cell r="I939"/>
          <cell r="J939"/>
          <cell r="K939"/>
          <cell r="L939"/>
          <cell r="M939"/>
          <cell r="N939"/>
          <cell r="O939"/>
          <cell r="P939"/>
          <cell r="Q939"/>
          <cell r="R939"/>
          <cell r="S939"/>
          <cell r="T939"/>
          <cell r="U939"/>
          <cell r="V939"/>
          <cell r="W939"/>
          <cell r="X939"/>
          <cell r="Y939" t="str">
            <v xml:space="preserve"> </v>
          </cell>
        </row>
        <row r="940">
          <cell r="C940"/>
          <cell r="D940"/>
          <cell r="E940"/>
          <cell r="F940"/>
          <cell r="G940"/>
          <cell r="H940"/>
          <cell r="I940"/>
          <cell r="J940"/>
          <cell r="K940"/>
          <cell r="L940"/>
          <cell r="M940"/>
          <cell r="N940"/>
          <cell r="O940"/>
          <cell r="P940"/>
          <cell r="Q940"/>
          <cell r="R940"/>
          <cell r="S940"/>
          <cell r="T940"/>
          <cell r="U940"/>
          <cell r="V940"/>
          <cell r="W940"/>
          <cell r="X940"/>
          <cell r="Y940" t="str">
            <v xml:space="preserve"> </v>
          </cell>
        </row>
        <row r="941">
          <cell r="C941"/>
          <cell r="D941"/>
          <cell r="E941"/>
          <cell r="F941"/>
          <cell r="G941"/>
          <cell r="H941"/>
          <cell r="I941"/>
          <cell r="J941"/>
          <cell r="K941"/>
          <cell r="L941"/>
          <cell r="M941"/>
          <cell r="N941"/>
          <cell r="O941"/>
          <cell r="P941"/>
          <cell r="Q941"/>
          <cell r="R941"/>
          <cell r="S941"/>
          <cell r="T941"/>
          <cell r="U941"/>
          <cell r="V941"/>
          <cell r="W941"/>
          <cell r="X941"/>
          <cell r="Y941" t="str">
            <v xml:space="preserve"> </v>
          </cell>
        </row>
        <row r="942">
          <cell r="C942"/>
          <cell r="D942"/>
          <cell r="E942"/>
          <cell r="F942"/>
          <cell r="G942"/>
          <cell r="H942"/>
          <cell r="I942"/>
          <cell r="J942"/>
          <cell r="K942"/>
          <cell r="L942"/>
          <cell r="M942"/>
          <cell r="N942"/>
          <cell r="O942"/>
          <cell r="P942"/>
          <cell r="Q942"/>
          <cell r="R942"/>
          <cell r="S942"/>
          <cell r="T942"/>
          <cell r="U942"/>
          <cell r="V942"/>
          <cell r="W942"/>
          <cell r="X942"/>
          <cell r="Y942" t="str">
            <v xml:space="preserve"> </v>
          </cell>
        </row>
        <row r="943">
          <cell r="C943"/>
          <cell r="D943"/>
          <cell r="E943"/>
          <cell r="F943"/>
          <cell r="G943"/>
          <cell r="H943"/>
          <cell r="I943"/>
          <cell r="J943"/>
          <cell r="K943"/>
          <cell r="L943"/>
          <cell r="M943"/>
          <cell r="N943"/>
          <cell r="O943"/>
          <cell r="P943"/>
          <cell r="Q943"/>
          <cell r="R943"/>
          <cell r="S943"/>
          <cell r="T943"/>
          <cell r="U943"/>
          <cell r="V943"/>
          <cell r="W943"/>
          <cell r="X943"/>
          <cell r="Y943" t="str">
            <v xml:space="preserve"> </v>
          </cell>
        </row>
        <row r="944">
          <cell r="C944"/>
          <cell r="D944"/>
          <cell r="E944"/>
          <cell r="F944"/>
          <cell r="G944"/>
          <cell r="H944"/>
          <cell r="I944"/>
          <cell r="J944"/>
          <cell r="K944"/>
          <cell r="L944"/>
          <cell r="M944"/>
          <cell r="N944"/>
          <cell r="O944"/>
          <cell r="P944"/>
          <cell r="Q944"/>
          <cell r="R944"/>
          <cell r="S944"/>
          <cell r="T944"/>
          <cell r="U944"/>
          <cell r="V944"/>
          <cell r="W944"/>
          <cell r="X944"/>
          <cell r="Y944" t="str">
            <v xml:space="preserve"> </v>
          </cell>
        </row>
        <row r="945">
          <cell r="C945"/>
          <cell r="D945"/>
          <cell r="E945"/>
          <cell r="F945"/>
          <cell r="G945"/>
          <cell r="H945"/>
          <cell r="I945"/>
          <cell r="J945"/>
          <cell r="K945"/>
          <cell r="L945"/>
          <cell r="M945"/>
          <cell r="N945"/>
          <cell r="O945"/>
          <cell r="P945"/>
          <cell r="Q945"/>
          <cell r="R945"/>
          <cell r="S945"/>
          <cell r="T945"/>
          <cell r="U945"/>
          <cell r="V945"/>
          <cell r="W945"/>
          <cell r="X945"/>
          <cell r="Y945" t="str">
            <v xml:space="preserve"> </v>
          </cell>
        </row>
        <row r="946">
          <cell r="C946"/>
          <cell r="D946"/>
          <cell r="E946"/>
          <cell r="F946"/>
          <cell r="G946"/>
          <cell r="H946"/>
          <cell r="I946"/>
          <cell r="J946"/>
          <cell r="K946"/>
          <cell r="L946"/>
          <cell r="M946"/>
          <cell r="N946"/>
          <cell r="O946"/>
          <cell r="P946"/>
          <cell r="Q946"/>
          <cell r="R946"/>
          <cell r="S946"/>
          <cell r="T946"/>
          <cell r="U946"/>
          <cell r="V946"/>
          <cell r="W946"/>
          <cell r="X946"/>
          <cell r="Y946" t="str">
            <v xml:space="preserve"> </v>
          </cell>
        </row>
        <row r="947">
          <cell r="C947"/>
          <cell r="D947"/>
          <cell r="E947"/>
          <cell r="F947"/>
          <cell r="G947"/>
          <cell r="H947"/>
          <cell r="I947"/>
          <cell r="J947"/>
          <cell r="K947"/>
          <cell r="L947"/>
          <cell r="M947"/>
          <cell r="N947"/>
          <cell r="O947"/>
          <cell r="P947"/>
          <cell r="Q947"/>
          <cell r="R947"/>
          <cell r="S947"/>
          <cell r="T947"/>
          <cell r="U947"/>
          <cell r="V947"/>
          <cell r="W947"/>
          <cell r="X947"/>
          <cell r="Y947" t="str">
            <v xml:space="preserve"> </v>
          </cell>
        </row>
        <row r="948">
          <cell r="C948"/>
          <cell r="D948"/>
          <cell r="E948"/>
          <cell r="F948"/>
          <cell r="G948"/>
          <cell r="H948"/>
          <cell r="I948"/>
          <cell r="J948"/>
          <cell r="K948"/>
          <cell r="L948"/>
          <cell r="M948"/>
          <cell r="N948"/>
          <cell r="O948"/>
          <cell r="P948"/>
          <cell r="Q948"/>
          <cell r="R948"/>
          <cell r="S948"/>
          <cell r="T948"/>
          <cell r="U948"/>
          <cell r="V948"/>
          <cell r="W948"/>
          <cell r="X948"/>
          <cell r="Y948" t="str">
            <v xml:space="preserve"> </v>
          </cell>
        </row>
        <row r="949">
          <cell r="C949"/>
          <cell r="D949"/>
          <cell r="E949"/>
          <cell r="F949"/>
          <cell r="G949"/>
          <cell r="H949"/>
          <cell r="I949"/>
          <cell r="J949"/>
          <cell r="K949"/>
          <cell r="L949"/>
          <cell r="M949"/>
          <cell r="N949"/>
          <cell r="O949"/>
          <cell r="P949"/>
          <cell r="Q949"/>
          <cell r="R949"/>
          <cell r="S949"/>
          <cell r="T949"/>
          <cell r="U949"/>
          <cell r="V949"/>
          <cell r="W949"/>
          <cell r="X949"/>
          <cell r="Y949" t="str">
            <v xml:space="preserve"> </v>
          </cell>
        </row>
        <row r="950">
          <cell r="C950"/>
          <cell r="D950"/>
          <cell r="E950"/>
          <cell r="F950"/>
          <cell r="G950"/>
          <cell r="H950"/>
          <cell r="I950"/>
          <cell r="J950"/>
          <cell r="K950"/>
          <cell r="L950"/>
          <cell r="M950"/>
          <cell r="N950"/>
          <cell r="O950"/>
          <cell r="P950"/>
          <cell r="Q950"/>
          <cell r="R950"/>
          <cell r="S950"/>
          <cell r="T950"/>
          <cell r="U950"/>
          <cell r="V950"/>
          <cell r="W950"/>
          <cell r="X950"/>
          <cell r="Y950" t="str">
            <v xml:space="preserve"> </v>
          </cell>
        </row>
        <row r="951">
          <cell r="C951"/>
          <cell r="D951"/>
          <cell r="E951"/>
          <cell r="F951"/>
          <cell r="G951"/>
          <cell r="H951"/>
          <cell r="I951"/>
          <cell r="J951"/>
          <cell r="K951"/>
          <cell r="L951"/>
          <cell r="M951"/>
          <cell r="N951"/>
          <cell r="O951"/>
          <cell r="P951"/>
          <cell r="Q951"/>
          <cell r="R951"/>
          <cell r="S951"/>
          <cell r="T951"/>
          <cell r="U951"/>
          <cell r="V951"/>
          <cell r="W951"/>
          <cell r="X951"/>
          <cell r="Y951" t="str">
            <v xml:space="preserve"> </v>
          </cell>
        </row>
        <row r="952">
          <cell r="C952"/>
          <cell r="D952"/>
          <cell r="E952"/>
          <cell r="F952"/>
          <cell r="G952"/>
          <cell r="H952"/>
          <cell r="I952"/>
          <cell r="J952"/>
          <cell r="K952"/>
          <cell r="L952"/>
          <cell r="M952"/>
          <cell r="N952"/>
          <cell r="O952"/>
          <cell r="P952"/>
          <cell r="Q952"/>
          <cell r="R952"/>
          <cell r="S952"/>
          <cell r="T952"/>
          <cell r="U952"/>
          <cell r="V952"/>
          <cell r="W952"/>
          <cell r="X952"/>
          <cell r="Y952" t="str">
            <v xml:space="preserve"> </v>
          </cell>
        </row>
        <row r="953">
          <cell r="C953"/>
          <cell r="D953"/>
          <cell r="E953"/>
          <cell r="F953"/>
          <cell r="G953"/>
          <cell r="H953"/>
          <cell r="I953"/>
          <cell r="J953"/>
          <cell r="K953"/>
          <cell r="L953"/>
          <cell r="M953"/>
          <cell r="N953"/>
          <cell r="O953"/>
          <cell r="P953"/>
          <cell r="Q953"/>
          <cell r="R953"/>
          <cell r="S953"/>
          <cell r="T953"/>
          <cell r="U953"/>
          <cell r="V953"/>
          <cell r="W953"/>
          <cell r="X953"/>
          <cell r="Y953" t="str">
            <v xml:space="preserve"> </v>
          </cell>
        </row>
        <row r="954">
          <cell r="C954"/>
          <cell r="D954"/>
          <cell r="E954"/>
          <cell r="F954"/>
          <cell r="G954"/>
          <cell r="H954"/>
          <cell r="I954"/>
          <cell r="J954"/>
          <cell r="K954"/>
          <cell r="L954"/>
          <cell r="M954"/>
          <cell r="N954"/>
          <cell r="O954"/>
          <cell r="P954"/>
          <cell r="Q954"/>
          <cell r="R954"/>
          <cell r="S954"/>
          <cell r="T954"/>
          <cell r="U954"/>
          <cell r="V954"/>
          <cell r="W954"/>
          <cell r="X954"/>
          <cell r="Y954" t="str">
            <v xml:space="preserve"> </v>
          </cell>
        </row>
        <row r="955">
          <cell r="C955"/>
          <cell r="D955"/>
          <cell r="E955"/>
          <cell r="F955"/>
          <cell r="G955"/>
          <cell r="H955"/>
          <cell r="I955"/>
          <cell r="J955"/>
          <cell r="K955"/>
          <cell r="L955"/>
          <cell r="M955"/>
          <cell r="N955"/>
          <cell r="O955"/>
          <cell r="P955"/>
          <cell r="Q955"/>
          <cell r="R955"/>
          <cell r="S955"/>
          <cell r="T955"/>
          <cell r="U955"/>
          <cell r="V955"/>
          <cell r="W955"/>
          <cell r="X955"/>
          <cell r="Y955" t="str">
            <v xml:space="preserve"> </v>
          </cell>
        </row>
        <row r="956">
          <cell r="C956"/>
          <cell r="D956"/>
          <cell r="E956"/>
          <cell r="F956"/>
          <cell r="G956"/>
          <cell r="H956"/>
          <cell r="I956"/>
          <cell r="J956"/>
          <cell r="K956"/>
          <cell r="L956"/>
          <cell r="M956"/>
          <cell r="N956"/>
          <cell r="O956"/>
          <cell r="P956"/>
          <cell r="Q956"/>
          <cell r="R956"/>
          <cell r="S956"/>
          <cell r="T956"/>
          <cell r="U956"/>
          <cell r="V956"/>
          <cell r="W956"/>
          <cell r="X956"/>
          <cell r="Y956" t="str">
            <v xml:space="preserve"> </v>
          </cell>
        </row>
        <row r="957">
          <cell r="C957"/>
          <cell r="D957"/>
          <cell r="E957"/>
          <cell r="F957"/>
          <cell r="G957"/>
          <cell r="H957"/>
          <cell r="I957"/>
          <cell r="J957"/>
          <cell r="K957"/>
          <cell r="L957"/>
          <cell r="M957"/>
          <cell r="N957"/>
          <cell r="O957"/>
          <cell r="P957"/>
          <cell r="Q957"/>
          <cell r="R957"/>
          <cell r="S957"/>
          <cell r="T957"/>
          <cell r="U957"/>
          <cell r="V957"/>
          <cell r="W957"/>
          <cell r="X957"/>
          <cell r="Y957" t="str">
            <v xml:space="preserve"> </v>
          </cell>
        </row>
        <row r="958">
          <cell r="C958"/>
          <cell r="D958"/>
          <cell r="E958"/>
          <cell r="F958"/>
          <cell r="G958"/>
          <cell r="H958"/>
          <cell r="I958"/>
          <cell r="J958"/>
          <cell r="K958"/>
          <cell r="L958"/>
          <cell r="M958"/>
          <cell r="N958"/>
          <cell r="O958"/>
          <cell r="P958"/>
          <cell r="Q958"/>
          <cell r="R958"/>
          <cell r="S958"/>
          <cell r="T958"/>
          <cell r="U958"/>
          <cell r="V958"/>
          <cell r="W958"/>
          <cell r="X958"/>
          <cell r="Y958" t="str">
            <v xml:space="preserve"> </v>
          </cell>
        </row>
        <row r="959">
          <cell r="C959"/>
          <cell r="D959"/>
          <cell r="E959"/>
          <cell r="F959"/>
          <cell r="G959"/>
          <cell r="H959"/>
          <cell r="I959"/>
          <cell r="J959"/>
          <cell r="K959"/>
          <cell r="L959"/>
          <cell r="M959"/>
          <cell r="N959"/>
          <cell r="O959"/>
          <cell r="P959"/>
          <cell r="Q959"/>
          <cell r="R959"/>
          <cell r="S959"/>
          <cell r="T959"/>
          <cell r="U959"/>
          <cell r="V959"/>
          <cell r="W959"/>
          <cell r="X959"/>
          <cell r="Y959" t="str">
            <v xml:space="preserve"> </v>
          </cell>
        </row>
        <row r="960">
          <cell r="C960"/>
          <cell r="D960"/>
          <cell r="E960"/>
          <cell r="F960"/>
          <cell r="G960"/>
          <cell r="H960"/>
          <cell r="I960"/>
          <cell r="J960"/>
          <cell r="K960"/>
          <cell r="L960"/>
          <cell r="M960"/>
          <cell r="N960"/>
          <cell r="O960"/>
          <cell r="P960"/>
          <cell r="Q960"/>
          <cell r="R960"/>
          <cell r="S960"/>
          <cell r="T960"/>
          <cell r="U960"/>
          <cell r="V960"/>
          <cell r="W960"/>
          <cell r="X960"/>
          <cell r="Y960" t="str">
            <v xml:space="preserve"> </v>
          </cell>
        </row>
        <row r="961">
          <cell r="C961"/>
          <cell r="D961"/>
          <cell r="E961"/>
          <cell r="F961"/>
          <cell r="G961"/>
          <cell r="H961"/>
          <cell r="I961"/>
          <cell r="J961"/>
          <cell r="K961"/>
          <cell r="L961"/>
          <cell r="M961"/>
          <cell r="N961"/>
          <cell r="O961"/>
          <cell r="P961"/>
          <cell r="Q961"/>
          <cell r="R961"/>
          <cell r="S961"/>
          <cell r="T961"/>
          <cell r="U961"/>
          <cell r="V961"/>
          <cell r="W961"/>
          <cell r="X961"/>
          <cell r="Y961" t="str">
            <v xml:space="preserve"> </v>
          </cell>
        </row>
        <row r="962">
          <cell r="C962"/>
          <cell r="D962"/>
          <cell r="E962"/>
          <cell r="F962"/>
          <cell r="G962"/>
          <cell r="H962"/>
          <cell r="I962"/>
          <cell r="J962"/>
          <cell r="K962"/>
          <cell r="L962"/>
          <cell r="M962"/>
          <cell r="N962"/>
          <cell r="O962"/>
          <cell r="P962"/>
          <cell r="Q962"/>
          <cell r="R962"/>
          <cell r="S962"/>
          <cell r="T962"/>
          <cell r="U962"/>
          <cell r="V962"/>
          <cell r="W962"/>
          <cell r="X962"/>
          <cell r="Y962" t="str">
            <v xml:space="preserve"> </v>
          </cell>
        </row>
        <row r="963">
          <cell r="C963"/>
          <cell r="D963"/>
          <cell r="E963"/>
          <cell r="F963"/>
          <cell r="G963"/>
          <cell r="H963"/>
          <cell r="I963"/>
          <cell r="J963"/>
          <cell r="K963"/>
          <cell r="L963"/>
          <cell r="M963"/>
          <cell r="N963"/>
          <cell r="O963"/>
          <cell r="P963"/>
          <cell r="Q963"/>
          <cell r="R963"/>
          <cell r="S963"/>
          <cell r="T963"/>
          <cell r="U963"/>
          <cell r="V963"/>
          <cell r="W963"/>
          <cell r="X963"/>
          <cell r="Y963" t="str">
            <v xml:space="preserve"> </v>
          </cell>
        </row>
        <row r="964">
          <cell r="C964"/>
          <cell r="D964"/>
          <cell r="E964"/>
          <cell r="F964"/>
          <cell r="G964"/>
          <cell r="H964"/>
          <cell r="I964"/>
          <cell r="J964"/>
          <cell r="K964"/>
          <cell r="L964"/>
          <cell r="M964"/>
          <cell r="N964"/>
          <cell r="O964"/>
          <cell r="P964"/>
          <cell r="Q964"/>
          <cell r="R964"/>
          <cell r="S964"/>
          <cell r="T964"/>
          <cell r="U964"/>
          <cell r="V964"/>
          <cell r="W964"/>
          <cell r="X964"/>
          <cell r="Y964" t="str">
            <v xml:space="preserve"> </v>
          </cell>
        </row>
        <row r="965">
          <cell r="C965"/>
          <cell r="D965"/>
          <cell r="E965"/>
          <cell r="F965"/>
          <cell r="G965"/>
          <cell r="H965"/>
          <cell r="I965"/>
          <cell r="J965"/>
          <cell r="K965"/>
          <cell r="L965"/>
          <cell r="M965"/>
          <cell r="N965"/>
          <cell r="O965"/>
          <cell r="P965"/>
          <cell r="Q965"/>
          <cell r="R965"/>
          <cell r="S965"/>
          <cell r="T965"/>
          <cell r="U965"/>
          <cell r="V965"/>
          <cell r="W965"/>
          <cell r="X965"/>
          <cell r="Y965" t="str">
            <v xml:space="preserve"> </v>
          </cell>
        </row>
        <row r="966">
          <cell r="C966"/>
          <cell r="D966"/>
          <cell r="E966"/>
          <cell r="F966"/>
          <cell r="G966"/>
          <cell r="H966"/>
          <cell r="I966"/>
          <cell r="J966"/>
          <cell r="K966"/>
          <cell r="L966"/>
          <cell r="M966"/>
          <cell r="N966"/>
          <cell r="O966"/>
          <cell r="P966"/>
          <cell r="Q966"/>
          <cell r="R966"/>
          <cell r="S966"/>
          <cell r="T966"/>
          <cell r="U966"/>
          <cell r="V966"/>
          <cell r="W966"/>
          <cell r="X966"/>
          <cell r="Y966" t="str">
            <v xml:space="preserve"> </v>
          </cell>
        </row>
        <row r="967">
          <cell r="C967"/>
          <cell r="D967"/>
          <cell r="E967"/>
          <cell r="F967"/>
          <cell r="G967"/>
          <cell r="H967"/>
          <cell r="I967"/>
          <cell r="J967"/>
          <cell r="K967"/>
          <cell r="L967"/>
          <cell r="M967"/>
          <cell r="N967"/>
          <cell r="O967"/>
          <cell r="P967"/>
          <cell r="Q967"/>
          <cell r="R967"/>
          <cell r="S967"/>
          <cell r="T967"/>
          <cell r="U967"/>
          <cell r="V967"/>
          <cell r="W967"/>
          <cell r="X967"/>
          <cell r="Y967" t="str">
            <v xml:space="preserve"> </v>
          </cell>
        </row>
        <row r="968">
          <cell r="C968"/>
          <cell r="D968"/>
          <cell r="E968"/>
          <cell r="F968"/>
          <cell r="G968"/>
          <cell r="H968"/>
          <cell r="I968"/>
          <cell r="J968"/>
          <cell r="K968"/>
          <cell r="L968"/>
          <cell r="M968"/>
          <cell r="N968"/>
          <cell r="O968"/>
          <cell r="P968"/>
          <cell r="Q968"/>
          <cell r="R968"/>
          <cell r="S968"/>
          <cell r="T968"/>
          <cell r="U968"/>
          <cell r="V968"/>
          <cell r="W968"/>
          <cell r="X968"/>
          <cell r="Y968" t="str">
            <v xml:space="preserve"> </v>
          </cell>
        </row>
        <row r="969">
          <cell r="C969"/>
          <cell r="D969"/>
          <cell r="E969"/>
          <cell r="F969"/>
          <cell r="G969"/>
          <cell r="H969"/>
          <cell r="I969"/>
          <cell r="J969"/>
          <cell r="K969"/>
          <cell r="L969"/>
          <cell r="M969"/>
          <cell r="N969"/>
          <cell r="O969"/>
          <cell r="P969"/>
          <cell r="Q969"/>
          <cell r="R969"/>
          <cell r="S969"/>
          <cell r="T969"/>
          <cell r="U969"/>
          <cell r="V969"/>
          <cell r="W969"/>
          <cell r="X969"/>
          <cell r="Y969" t="str">
            <v xml:space="preserve"> </v>
          </cell>
        </row>
        <row r="970">
          <cell r="C970"/>
          <cell r="D970"/>
          <cell r="E970"/>
          <cell r="F970"/>
          <cell r="G970"/>
          <cell r="H970"/>
          <cell r="I970"/>
          <cell r="J970"/>
          <cell r="K970"/>
          <cell r="L970"/>
          <cell r="M970"/>
          <cell r="N970"/>
          <cell r="O970"/>
          <cell r="P970"/>
          <cell r="Q970"/>
          <cell r="R970"/>
          <cell r="S970"/>
          <cell r="T970"/>
          <cell r="U970"/>
          <cell r="V970"/>
          <cell r="W970"/>
          <cell r="X970"/>
          <cell r="Y970" t="str">
            <v xml:space="preserve"> </v>
          </cell>
        </row>
        <row r="971">
          <cell r="C971"/>
          <cell r="D971"/>
          <cell r="E971"/>
          <cell r="F971"/>
          <cell r="G971"/>
          <cell r="H971"/>
          <cell r="I971"/>
          <cell r="J971"/>
          <cell r="K971"/>
          <cell r="L971"/>
          <cell r="M971"/>
          <cell r="N971"/>
          <cell r="O971"/>
          <cell r="P971"/>
          <cell r="Q971"/>
          <cell r="R971"/>
          <cell r="S971"/>
          <cell r="T971"/>
          <cell r="U971"/>
          <cell r="V971"/>
          <cell r="W971"/>
          <cell r="X971"/>
          <cell r="Y971" t="str">
            <v xml:space="preserve"> </v>
          </cell>
        </row>
        <row r="972">
          <cell r="C972"/>
          <cell r="D972"/>
          <cell r="E972"/>
          <cell r="F972"/>
          <cell r="G972"/>
          <cell r="H972"/>
          <cell r="I972"/>
          <cell r="J972"/>
          <cell r="K972"/>
          <cell r="L972"/>
          <cell r="M972"/>
          <cell r="N972"/>
          <cell r="O972"/>
          <cell r="P972"/>
          <cell r="Q972"/>
          <cell r="R972"/>
          <cell r="S972"/>
          <cell r="T972"/>
          <cell r="U972"/>
          <cell r="V972"/>
          <cell r="W972"/>
          <cell r="X972"/>
          <cell r="Y972" t="str">
            <v xml:space="preserve"> </v>
          </cell>
        </row>
        <row r="973">
          <cell r="C973"/>
          <cell r="D973"/>
          <cell r="E973"/>
          <cell r="F973"/>
          <cell r="G973"/>
          <cell r="H973"/>
          <cell r="I973"/>
          <cell r="J973"/>
          <cell r="K973"/>
          <cell r="L973"/>
          <cell r="M973"/>
          <cell r="N973"/>
          <cell r="O973"/>
          <cell r="P973"/>
          <cell r="Q973"/>
          <cell r="R973"/>
          <cell r="S973"/>
          <cell r="T973"/>
          <cell r="U973"/>
          <cell r="V973"/>
          <cell r="W973"/>
          <cell r="X973"/>
          <cell r="Y973" t="str">
            <v xml:space="preserve"> </v>
          </cell>
        </row>
        <row r="974">
          <cell r="C974"/>
          <cell r="D974"/>
          <cell r="E974"/>
          <cell r="F974"/>
          <cell r="G974"/>
          <cell r="H974"/>
          <cell r="I974"/>
          <cell r="J974"/>
          <cell r="K974"/>
          <cell r="L974"/>
          <cell r="M974"/>
          <cell r="N974"/>
          <cell r="O974"/>
          <cell r="P974"/>
          <cell r="Q974"/>
          <cell r="R974"/>
          <cell r="S974"/>
          <cell r="T974"/>
          <cell r="U974"/>
          <cell r="V974"/>
          <cell r="W974"/>
          <cell r="X974"/>
          <cell r="Y974" t="str">
            <v xml:space="preserve"> </v>
          </cell>
        </row>
        <row r="975">
          <cell r="C975"/>
          <cell r="D975"/>
          <cell r="E975"/>
          <cell r="F975"/>
          <cell r="G975"/>
          <cell r="H975"/>
          <cell r="I975"/>
          <cell r="J975"/>
          <cell r="K975"/>
          <cell r="L975"/>
          <cell r="M975"/>
          <cell r="N975"/>
          <cell r="O975"/>
          <cell r="P975"/>
          <cell r="Q975"/>
          <cell r="R975"/>
          <cell r="S975"/>
          <cell r="T975"/>
          <cell r="U975"/>
          <cell r="V975"/>
          <cell r="W975"/>
          <cell r="X975"/>
          <cell r="Y975" t="str">
            <v xml:space="preserve"> </v>
          </cell>
        </row>
        <row r="976">
          <cell r="C976"/>
          <cell r="D976"/>
          <cell r="E976"/>
          <cell r="F976"/>
          <cell r="G976"/>
          <cell r="H976"/>
          <cell r="I976"/>
          <cell r="J976"/>
          <cell r="K976"/>
          <cell r="L976"/>
          <cell r="M976"/>
          <cell r="N976"/>
          <cell r="O976"/>
          <cell r="P976"/>
          <cell r="Q976"/>
          <cell r="R976"/>
          <cell r="S976"/>
          <cell r="T976"/>
          <cell r="U976"/>
          <cell r="V976"/>
          <cell r="W976"/>
          <cell r="X976"/>
          <cell r="Y976" t="str">
            <v xml:space="preserve"> </v>
          </cell>
        </row>
        <row r="977">
          <cell r="C977"/>
          <cell r="D977"/>
          <cell r="E977"/>
          <cell r="F977"/>
          <cell r="G977"/>
          <cell r="H977"/>
          <cell r="I977"/>
          <cell r="J977"/>
          <cell r="K977"/>
          <cell r="L977"/>
          <cell r="M977"/>
          <cell r="N977"/>
          <cell r="O977"/>
          <cell r="P977"/>
          <cell r="Q977"/>
          <cell r="R977"/>
          <cell r="S977"/>
          <cell r="T977"/>
          <cell r="U977"/>
          <cell r="V977"/>
          <cell r="W977"/>
          <cell r="X977"/>
          <cell r="Y977" t="str">
            <v xml:space="preserve"> </v>
          </cell>
        </row>
        <row r="978">
          <cell r="C978"/>
          <cell r="D978"/>
          <cell r="E978"/>
          <cell r="F978"/>
          <cell r="G978"/>
          <cell r="H978"/>
          <cell r="I978"/>
          <cell r="J978"/>
          <cell r="K978"/>
          <cell r="L978"/>
          <cell r="M978"/>
          <cell r="N978"/>
          <cell r="O978"/>
          <cell r="P978"/>
          <cell r="Q978"/>
          <cell r="R978"/>
          <cell r="S978"/>
          <cell r="T978"/>
          <cell r="U978"/>
          <cell r="V978"/>
          <cell r="W978"/>
          <cell r="X978"/>
          <cell r="Y978" t="str">
            <v xml:space="preserve"> </v>
          </cell>
        </row>
        <row r="979">
          <cell r="C979"/>
          <cell r="D979"/>
          <cell r="E979"/>
          <cell r="F979"/>
          <cell r="G979"/>
          <cell r="H979"/>
          <cell r="I979"/>
          <cell r="J979"/>
          <cell r="K979"/>
          <cell r="L979"/>
          <cell r="M979"/>
          <cell r="N979"/>
          <cell r="O979"/>
          <cell r="P979"/>
          <cell r="Q979"/>
          <cell r="R979"/>
          <cell r="S979"/>
          <cell r="T979"/>
          <cell r="U979"/>
          <cell r="V979"/>
          <cell r="W979"/>
          <cell r="X979"/>
          <cell r="Y979" t="str">
            <v xml:space="preserve"> </v>
          </cell>
        </row>
        <row r="980">
          <cell r="C980"/>
          <cell r="D980"/>
          <cell r="E980"/>
          <cell r="F980"/>
          <cell r="G980"/>
          <cell r="H980"/>
          <cell r="I980"/>
          <cell r="J980"/>
          <cell r="K980"/>
          <cell r="L980"/>
          <cell r="M980"/>
          <cell r="N980"/>
          <cell r="O980"/>
          <cell r="P980"/>
          <cell r="Q980"/>
          <cell r="R980"/>
          <cell r="S980"/>
          <cell r="T980"/>
          <cell r="U980"/>
          <cell r="V980"/>
          <cell r="W980"/>
          <cell r="X980"/>
          <cell r="Y980" t="str">
            <v xml:space="preserve"> </v>
          </cell>
        </row>
        <row r="981">
          <cell r="C981"/>
          <cell r="D981"/>
          <cell r="E981"/>
          <cell r="F981"/>
          <cell r="G981"/>
          <cell r="H981"/>
          <cell r="I981"/>
          <cell r="J981"/>
          <cell r="K981"/>
          <cell r="L981"/>
          <cell r="M981"/>
          <cell r="N981"/>
          <cell r="O981"/>
          <cell r="P981"/>
          <cell r="Q981"/>
          <cell r="R981"/>
          <cell r="S981"/>
          <cell r="T981"/>
          <cell r="U981"/>
          <cell r="V981"/>
          <cell r="W981"/>
          <cell r="X981"/>
          <cell r="Y981" t="str">
            <v xml:space="preserve"> </v>
          </cell>
        </row>
        <row r="982">
          <cell r="C982"/>
          <cell r="D982"/>
          <cell r="E982"/>
          <cell r="F982"/>
          <cell r="G982"/>
          <cell r="H982"/>
          <cell r="I982"/>
          <cell r="J982"/>
          <cell r="K982"/>
          <cell r="L982"/>
          <cell r="M982"/>
          <cell r="N982"/>
          <cell r="O982"/>
          <cell r="P982"/>
          <cell r="Q982"/>
          <cell r="R982"/>
          <cell r="S982"/>
          <cell r="T982"/>
          <cell r="U982"/>
          <cell r="V982"/>
          <cell r="W982"/>
          <cell r="X982"/>
          <cell r="Y982" t="str">
            <v xml:space="preserve"> </v>
          </cell>
        </row>
        <row r="983">
          <cell r="C983"/>
          <cell r="D983"/>
          <cell r="E983"/>
          <cell r="F983"/>
          <cell r="G983"/>
          <cell r="H983"/>
          <cell r="I983"/>
          <cell r="J983"/>
          <cell r="K983"/>
          <cell r="L983"/>
          <cell r="M983"/>
          <cell r="N983"/>
          <cell r="O983"/>
          <cell r="P983"/>
          <cell r="Q983"/>
          <cell r="R983"/>
          <cell r="S983"/>
          <cell r="T983"/>
          <cell r="U983"/>
          <cell r="V983"/>
          <cell r="W983"/>
          <cell r="X983"/>
          <cell r="Y983" t="str">
            <v xml:space="preserve"> </v>
          </cell>
        </row>
        <row r="984">
          <cell r="C984"/>
          <cell r="D984"/>
          <cell r="E984"/>
          <cell r="F984"/>
          <cell r="G984"/>
          <cell r="H984"/>
          <cell r="I984"/>
          <cell r="J984"/>
          <cell r="K984"/>
          <cell r="L984"/>
          <cell r="M984"/>
          <cell r="N984"/>
          <cell r="O984"/>
          <cell r="P984"/>
          <cell r="Q984"/>
          <cell r="R984"/>
          <cell r="S984"/>
          <cell r="T984"/>
          <cell r="U984"/>
          <cell r="V984"/>
          <cell r="W984"/>
          <cell r="X984"/>
          <cell r="Y984" t="str">
            <v xml:space="preserve"> </v>
          </cell>
        </row>
        <row r="985">
          <cell r="C985"/>
          <cell r="D985"/>
          <cell r="E985"/>
          <cell r="F985"/>
          <cell r="G985"/>
          <cell r="H985"/>
          <cell r="I985"/>
          <cell r="J985"/>
          <cell r="K985"/>
          <cell r="L985"/>
          <cell r="M985"/>
          <cell r="N985"/>
          <cell r="O985"/>
          <cell r="P985"/>
          <cell r="Q985"/>
          <cell r="R985"/>
          <cell r="S985"/>
          <cell r="T985"/>
          <cell r="U985"/>
          <cell r="V985"/>
          <cell r="W985"/>
          <cell r="X985"/>
          <cell r="Y985" t="str">
            <v xml:space="preserve"> </v>
          </cell>
        </row>
        <row r="986">
          <cell r="C986"/>
          <cell r="D986"/>
          <cell r="E986"/>
          <cell r="F986"/>
          <cell r="G986"/>
          <cell r="H986"/>
          <cell r="I986"/>
          <cell r="J986"/>
          <cell r="K986"/>
          <cell r="L986"/>
          <cell r="M986"/>
          <cell r="N986"/>
          <cell r="O986"/>
          <cell r="P986"/>
          <cell r="Q986"/>
          <cell r="R986"/>
          <cell r="S986"/>
          <cell r="T986"/>
          <cell r="U986"/>
          <cell r="V986"/>
          <cell r="W986"/>
          <cell r="X986"/>
          <cell r="Y986" t="str">
            <v xml:space="preserve"> </v>
          </cell>
        </row>
        <row r="987">
          <cell r="C987"/>
          <cell r="D987"/>
          <cell r="E987"/>
          <cell r="F987"/>
          <cell r="G987"/>
          <cell r="H987"/>
          <cell r="I987"/>
          <cell r="J987"/>
          <cell r="K987"/>
          <cell r="L987"/>
          <cell r="M987"/>
          <cell r="N987"/>
          <cell r="O987"/>
          <cell r="P987"/>
          <cell r="Q987"/>
          <cell r="R987"/>
          <cell r="S987"/>
          <cell r="T987"/>
          <cell r="U987"/>
          <cell r="V987"/>
          <cell r="W987"/>
          <cell r="X987"/>
          <cell r="Y987" t="str">
            <v xml:space="preserve"> </v>
          </cell>
        </row>
        <row r="988">
          <cell r="C988"/>
          <cell r="D988"/>
          <cell r="E988"/>
          <cell r="F988"/>
          <cell r="G988"/>
          <cell r="H988"/>
          <cell r="I988"/>
          <cell r="J988"/>
          <cell r="K988"/>
          <cell r="L988"/>
          <cell r="M988"/>
          <cell r="N988"/>
          <cell r="O988"/>
          <cell r="P988"/>
          <cell r="Q988"/>
          <cell r="R988"/>
          <cell r="S988"/>
          <cell r="T988"/>
          <cell r="U988"/>
          <cell r="V988"/>
          <cell r="W988"/>
          <cell r="X988"/>
          <cell r="Y988" t="str">
            <v xml:space="preserve"> </v>
          </cell>
        </row>
        <row r="989">
          <cell r="C989"/>
          <cell r="D989"/>
          <cell r="E989"/>
          <cell r="F989"/>
          <cell r="G989"/>
          <cell r="H989"/>
          <cell r="I989"/>
          <cell r="J989"/>
          <cell r="K989"/>
          <cell r="L989"/>
          <cell r="M989"/>
          <cell r="N989"/>
          <cell r="O989"/>
          <cell r="P989"/>
          <cell r="Q989"/>
          <cell r="R989"/>
          <cell r="S989"/>
          <cell r="T989"/>
          <cell r="U989"/>
          <cell r="V989"/>
          <cell r="W989"/>
          <cell r="X989"/>
          <cell r="Y989" t="str">
            <v xml:space="preserve"> </v>
          </cell>
        </row>
        <row r="990">
          <cell r="C990"/>
          <cell r="D990"/>
          <cell r="E990"/>
          <cell r="F990"/>
          <cell r="G990"/>
          <cell r="H990"/>
          <cell r="I990"/>
          <cell r="J990"/>
          <cell r="K990"/>
          <cell r="L990"/>
          <cell r="M990"/>
          <cell r="N990"/>
          <cell r="O990"/>
          <cell r="P990"/>
          <cell r="Q990"/>
          <cell r="R990"/>
          <cell r="S990"/>
          <cell r="T990"/>
          <cell r="U990"/>
          <cell r="V990"/>
          <cell r="W990"/>
          <cell r="X990"/>
          <cell r="Y990" t="str">
            <v xml:space="preserve"> </v>
          </cell>
        </row>
        <row r="991">
          <cell r="C991"/>
          <cell r="D991"/>
          <cell r="E991"/>
          <cell r="F991"/>
          <cell r="G991"/>
          <cell r="H991"/>
          <cell r="I991"/>
          <cell r="J991"/>
          <cell r="K991"/>
          <cell r="L991"/>
          <cell r="M991"/>
          <cell r="N991"/>
          <cell r="O991"/>
          <cell r="P991"/>
          <cell r="Q991"/>
          <cell r="R991"/>
          <cell r="S991"/>
          <cell r="T991"/>
          <cell r="U991"/>
          <cell r="V991"/>
          <cell r="W991"/>
          <cell r="X991"/>
          <cell r="Y991" t="str">
            <v xml:space="preserve"> </v>
          </cell>
        </row>
        <row r="992">
          <cell r="C992"/>
          <cell r="D992"/>
          <cell r="E992"/>
          <cell r="F992"/>
          <cell r="G992"/>
          <cell r="H992"/>
          <cell r="I992"/>
          <cell r="J992"/>
          <cell r="K992"/>
          <cell r="L992"/>
          <cell r="M992"/>
          <cell r="N992"/>
          <cell r="O992"/>
          <cell r="P992"/>
          <cell r="Q992"/>
          <cell r="R992"/>
          <cell r="S992"/>
          <cell r="T992"/>
          <cell r="U992"/>
          <cell r="V992"/>
          <cell r="W992"/>
          <cell r="X992"/>
          <cell r="Y992" t="str">
            <v xml:space="preserve"> </v>
          </cell>
        </row>
        <row r="993">
          <cell r="C993"/>
          <cell r="D993"/>
          <cell r="E993"/>
          <cell r="F993"/>
          <cell r="G993"/>
          <cell r="H993"/>
          <cell r="I993"/>
          <cell r="J993"/>
          <cell r="K993"/>
          <cell r="L993"/>
          <cell r="M993"/>
          <cell r="N993"/>
          <cell r="O993"/>
          <cell r="P993"/>
          <cell r="Q993"/>
          <cell r="R993"/>
          <cell r="S993"/>
          <cell r="T993"/>
          <cell r="U993"/>
          <cell r="V993"/>
          <cell r="W993"/>
          <cell r="X993"/>
          <cell r="Y993" t="str">
            <v xml:space="preserve"> </v>
          </cell>
        </row>
        <row r="994">
          <cell r="C994"/>
          <cell r="D994"/>
          <cell r="E994"/>
          <cell r="F994"/>
          <cell r="G994"/>
          <cell r="H994"/>
          <cell r="I994"/>
          <cell r="J994"/>
          <cell r="K994"/>
          <cell r="L994"/>
          <cell r="M994"/>
          <cell r="N994"/>
          <cell r="O994"/>
          <cell r="P994"/>
          <cell r="Q994"/>
          <cell r="R994"/>
          <cell r="S994"/>
          <cell r="T994"/>
          <cell r="U994"/>
          <cell r="V994"/>
          <cell r="W994"/>
          <cell r="X994"/>
          <cell r="Y994" t="str">
            <v xml:space="preserve"> </v>
          </cell>
        </row>
        <row r="995">
          <cell r="C995"/>
          <cell r="D995"/>
          <cell r="E995"/>
          <cell r="F995"/>
          <cell r="G995"/>
          <cell r="H995"/>
          <cell r="I995"/>
          <cell r="J995"/>
          <cell r="K995"/>
          <cell r="L995"/>
          <cell r="M995"/>
          <cell r="N995"/>
          <cell r="O995"/>
          <cell r="P995"/>
          <cell r="Q995"/>
          <cell r="R995"/>
          <cell r="S995"/>
          <cell r="T995"/>
          <cell r="U995"/>
          <cell r="V995"/>
          <cell r="W995"/>
          <cell r="X995"/>
          <cell r="Y995" t="str">
            <v xml:space="preserve"> </v>
          </cell>
        </row>
        <row r="996">
          <cell r="C996"/>
          <cell r="D996"/>
          <cell r="E996"/>
          <cell r="F996"/>
          <cell r="G996"/>
          <cell r="H996"/>
          <cell r="I996"/>
          <cell r="J996"/>
          <cell r="K996"/>
          <cell r="L996"/>
          <cell r="M996"/>
          <cell r="N996"/>
          <cell r="O996"/>
          <cell r="P996"/>
          <cell r="Q996"/>
          <cell r="R996"/>
          <cell r="S996"/>
          <cell r="T996"/>
          <cell r="U996"/>
          <cell r="V996"/>
          <cell r="W996"/>
          <cell r="X996"/>
          <cell r="Y996" t="str">
            <v xml:space="preserve"> </v>
          </cell>
        </row>
        <row r="997">
          <cell r="C997"/>
          <cell r="D997"/>
          <cell r="E997"/>
          <cell r="F997"/>
          <cell r="G997"/>
          <cell r="H997"/>
          <cell r="I997"/>
          <cell r="J997"/>
          <cell r="K997"/>
          <cell r="L997"/>
          <cell r="M997"/>
          <cell r="N997"/>
          <cell r="O997"/>
          <cell r="P997"/>
          <cell r="Q997"/>
          <cell r="R997"/>
          <cell r="S997"/>
          <cell r="T997"/>
          <cell r="U997"/>
          <cell r="V997"/>
          <cell r="W997"/>
          <cell r="X997"/>
          <cell r="Y997" t="str">
            <v xml:space="preserve"> </v>
          </cell>
        </row>
        <row r="998">
          <cell r="C998"/>
          <cell r="D998"/>
          <cell r="E998"/>
          <cell r="F998"/>
          <cell r="G998"/>
          <cell r="H998"/>
          <cell r="I998"/>
          <cell r="J998"/>
          <cell r="K998"/>
          <cell r="L998"/>
          <cell r="M998"/>
          <cell r="N998"/>
          <cell r="O998"/>
          <cell r="P998"/>
          <cell r="Q998"/>
          <cell r="R998"/>
          <cell r="S998"/>
          <cell r="T998"/>
          <cell r="U998"/>
          <cell r="V998"/>
          <cell r="W998"/>
          <cell r="X998"/>
          <cell r="Y998" t="str">
            <v xml:space="preserve"> </v>
          </cell>
        </row>
        <row r="999">
          <cell r="C999"/>
          <cell r="D999"/>
          <cell r="E999"/>
          <cell r="F999"/>
          <cell r="G999"/>
          <cell r="H999"/>
          <cell r="I999"/>
          <cell r="J999"/>
          <cell r="K999"/>
          <cell r="L999"/>
          <cell r="M999"/>
          <cell r="N999"/>
          <cell r="O999"/>
          <cell r="P999"/>
          <cell r="Q999"/>
          <cell r="R999"/>
          <cell r="S999"/>
          <cell r="T999"/>
          <cell r="U999"/>
          <cell r="V999"/>
          <cell r="W999"/>
          <cell r="X999"/>
          <cell r="Y999" t="str">
            <v xml:space="preserve"> </v>
          </cell>
        </row>
        <row r="1000">
          <cell r="C1000"/>
          <cell r="D1000"/>
          <cell r="E1000"/>
          <cell r="F1000"/>
          <cell r="G1000"/>
          <cell r="H1000"/>
          <cell r="I1000"/>
          <cell r="J1000"/>
          <cell r="K1000"/>
          <cell r="L1000"/>
          <cell r="M1000"/>
          <cell r="N1000"/>
          <cell r="O1000"/>
          <cell r="P1000"/>
          <cell r="Q1000"/>
          <cell r="R1000"/>
          <cell r="S1000"/>
          <cell r="T1000"/>
          <cell r="U1000"/>
          <cell r="V1000"/>
          <cell r="W1000"/>
          <cell r="X1000"/>
          <cell r="Y1000" t="str">
            <v xml:space="preserve"> </v>
          </cell>
        </row>
        <row r="1001">
          <cell r="C1001"/>
          <cell r="D1001"/>
          <cell r="E1001"/>
          <cell r="F1001"/>
          <cell r="G1001"/>
          <cell r="H1001"/>
          <cell r="I1001"/>
          <cell r="J1001"/>
          <cell r="K1001"/>
          <cell r="L1001"/>
          <cell r="M1001"/>
          <cell r="N1001"/>
          <cell r="O1001"/>
          <cell r="P1001"/>
          <cell r="Q1001"/>
          <cell r="R1001"/>
          <cell r="S1001"/>
          <cell r="T1001"/>
          <cell r="U1001"/>
          <cell r="V1001"/>
          <cell r="W1001"/>
          <cell r="X1001"/>
          <cell r="Y1001" t="str">
            <v xml:space="preserve"> </v>
          </cell>
        </row>
        <row r="1002">
          <cell r="C1002"/>
          <cell r="D1002"/>
          <cell r="E1002"/>
          <cell r="F1002"/>
          <cell r="G1002"/>
          <cell r="H1002"/>
          <cell r="I1002"/>
          <cell r="J1002"/>
          <cell r="K1002"/>
          <cell r="L1002"/>
          <cell r="M1002"/>
          <cell r="N1002"/>
          <cell r="O1002"/>
          <cell r="P1002"/>
          <cell r="Q1002"/>
          <cell r="R1002"/>
          <cell r="S1002"/>
          <cell r="T1002"/>
          <cell r="U1002"/>
          <cell r="V1002"/>
          <cell r="W1002"/>
          <cell r="X1002"/>
          <cell r="Y1002" t="str">
            <v xml:space="preserve"> </v>
          </cell>
        </row>
        <row r="1003">
          <cell r="C1003"/>
          <cell r="D1003"/>
          <cell r="E1003"/>
          <cell r="F1003"/>
          <cell r="G1003"/>
          <cell r="H1003"/>
          <cell r="I1003"/>
          <cell r="J1003"/>
          <cell r="K1003"/>
          <cell r="L1003"/>
          <cell r="M1003"/>
          <cell r="N1003"/>
          <cell r="O1003"/>
          <cell r="P1003"/>
          <cell r="Q1003"/>
          <cell r="R1003"/>
          <cell r="S1003"/>
          <cell r="T1003"/>
          <cell r="U1003"/>
          <cell r="V1003"/>
          <cell r="W1003"/>
          <cell r="X1003"/>
          <cell r="Y1003" t="str">
            <v xml:space="preserve"> </v>
          </cell>
        </row>
        <row r="1004">
          <cell r="C1004"/>
          <cell r="D1004"/>
          <cell r="E1004"/>
          <cell r="F1004"/>
          <cell r="G1004"/>
          <cell r="H1004"/>
          <cell r="I1004"/>
          <cell r="J1004"/>
          <cell r="K1004"/>
          <cell r="L1004"/>
          <cell r="M1004"/>
          <cell r="N1004"/>
          <cell r="O1004"/>
          <cell r="P1004"/>
          <cell r="Q1004"/>
          <cell r="R1004"/>
          <cell r="S1004"/>
          <cell r="T1004"/>
          <cell r="U1004"/>
          <cell r="V1004"/>
          <cell r="W1004"/>
          <cell r="X1004"/>
          <cell r="Y1004" t="str">
            <v xml:space="preserve"> </v>
          </cell>
        </row>
        <row r="1005">
          <cell r="C1005"/>
          <cell r="D1005"/>
          <cell r="E1005"/>
          <cell r="F1005"/>
          <cell r="G1005"/>
          <cell r="H1005"/>
          <cell r="I1005"/>
          <cell r="J1005"/>
          <cell r="K1005"/>
          <cell r="L1005"/>
          <cell r="M1005"/>
          <cell r="N1005"/>
          <cell r="O1005"/>
          <cell r="P1005"/>
          <cell r="Q1005"/>
          <cell r="R1005"/>
          <cell r="S1005"/>
          <cell r="T1005"/>
          <cell r="U1005"/>
          <cell r="V1005"/>
          <cell r="W1005"/>
          <cell r="X1005"/>
          <cell r="Y1005" t="str">
            <v xml:space="preserve"> </v>
          </cell>
        </row>
        <row r="1006">
          <cell r="C1006"/>
          <cell r="D1006"/>
          <cell r="E1006"/>
          <cell r="F1006"/>
          <cell r="G1006"/>
          <cell r="H1006"/>
          <cell r="I1006"/>
          <cell r="J1006"/>
          <cell r="K1006"/>
          <cell r="L1006"/>
          <cell r="M1006"/>
          <cell r="N1006"/>
          <cell r="O1006"/>
          <cell r="P1006"/>
          <cell r="Q1006"/>
          <cell r="R1006"/>
          <cell r="S1006"/>
          <cell r="T1006"/>
          <cell r="U1006"/>
          <cell r="V1006"/>
          <cell r="W1006"/>
          <cell r="X1006"/>
          <cell r="Y1006" t="str">
            <v xml:space="preserve"> </v>
          </cell>
        </row>
        <row r="1007">
          <cell r="C1007"/>
          <cell r="D1007"/>
          <cell r="E1007"/>
          <cell r="F1007"/>
          <cell r="G1007"/>
          <cell r="H1007"/>
          <cell r="I1007"/>
          <cell r="J1007"/>
          <cell r="K1007"/>
          <cell r="L1007"/>
          <cell r="M1007"/>
          <cell r="N1007"/>
          <cell r="O1007"/>
          <cell r="P1007"/>
          <cell r="Q1007"/>
          <cell r="R1007"/>
          <cell r="S1007"/>
          <cell r="T1007"/>
          <cell r="U1007"/>
          <cell r="V1007"/>
          <cell r="W1007"/>
          <cell r="X1007"/>
          <cell r="Y1007" t="str">
            <v xml:space="preserve"> </v>
          </cell>
        </row>
        <row r="1008">
          <cell r="C1008"/>
          <cell r="D1008"/>
          <cell r="E1008"/>
          <cell r="F1008"/>
          <cell r="G1008"/>
          <cell r="H1008"/>
          <cell r="I1008"/>
          <cell r="J1008"/>
          <cell r="K1008"/>
          <cell r="L1008"/>
          <cell r="M1008"/>
          <cell r="N1008"/>
          <cell r="O1008"/>
          <cell r="P1008"/>
          <cell r="Q1008"/>
          <cell r="R1008"/>
          <cell r="S1008"/>
          <cell r="T1008"/>
          <cell r="U1008"/>
          <cell r="V1008"/>
          <cell r="W1008"/>
          <cell r="X1008"/>
          <cell r="Y1008" t="str">
            <v xml:space="preserve"> </v>
          </cell>
        </row>
        <row r="1009">
          <cell r="C1009"/>
          <cell r="D1009"/>
          <cell r="E1009"/>
          <cell r="F1009"/>
          <cell r="G1009"/>
          <cell r="H1009"/>
          <cell r="I1009"/>
          <cell r="J1009"/>
          <cell r="K1009"/>
          <cell r="L1009"/>
          <cell r="M1009"/>
          <cell r="N1009"/>
          <cell r="O1009"/>
          <cell r="P1009"/>
          <cell r="Q1009"/>
          <cell r="R1009"/>
          <cell r="S1009"/>
          <cell r="T1009"/>
          <cell r="U1009"/>
          <cell r="V1009"/>
          <cell r="W1009"/>
          <cell r="X1009"/>
          <cell r="Y1009" t="str">
            <v xml:space="preserve"> </v>
          </cell>
        </row>
        <row r="1010">
          <cell r="C1010"/>
          <cell r="D1010"/>
          <cell r="E1010"/>
          <cell r="F1010"/>
          <cell r="G1010"/>
          <cell r="H1010"/>
          <cell r="I1010"/>
          <cell r="J1010"/>
          <cell r="K1010"/>
          <cell r="L1010"/>
          <cell r="M1010"/>
          <cell r="N1010"/>
          <cell r="O1010"/>
          <cell r="P1010"/>
          <cell r="Q1010"/>
          <cell r="R1010"/>
          <cell r="S1010"/>
          <cell r="T1010"/>
          <cell r="U1010"/>
          <cell r="V1010"/>
          <cell r="W1010"/>
          <cell r="X1010"/>
          <cell r="Y1010" t="str">
            <v xml:space="preserve"> </v>
          </cell>
        </row>
        <row r="1011">
          <cell r="C1011"/>
          <cell r="D1011"/>
          <cell r="E1011"/>
          <cell r="F1011"/>
          <cell r="G1011"/>
          <cell r="H1011"/>
          <cell r="I1011"/>
          <cell r="J1011"/>
          <cell r="K1011"/>
          <cell r="L1011"/>
          <cell r="M1011"/>
          <cell r="N1011"/>
          <cell r="O1011"/>
          <cell r="P1011"/>
          <cell r="Q1011"/>
          <cell r="R1011"/>
          <cell r="S1011"/>
          <cell r="T1011"/>
          <cell r="U1011"/>
          <cell r="V1011"/>
          <cell r="W1011"/>
          <cell r="X1011"/>
          <cell r="Y1011" t="str">
            <v xml:space="preserve"> </v>
          </cell>
        </row>
        <row r="1012">
          <cell r="C1012"/>
          <cell r="D1012"/>
          <cell r="E1012"/>
          <cell r="F1012"/>
          <cell r="G1012"/>
          <cell r="H1012"/>
          <cell r="I1012"/>
          <cell r="J1012"/>
          <cell r="K1012"/>
          <cell r="L1012"/>
          <cell r="M1012"/>
          <cell r="N1012"/>
          <cell r="O1012"/>
          <cell r="P1012"/>
          <cell r="Q1012"/>
          <cell r="R1012"/>
          <cell r="S1012"/>
          <cell r="T1012"/>
          <cell r="U1012"/>
          <cell r="V1012"/>
          <cell r="W1012"/>
          <cell r="X1012"/>
          <cell r="Y1012" t="str">
            <v xml:space="preserve"> </v>
          </cell>
        </row>
        <row r="1013">
          <cell r="C1013"/>
          <cell r="D1013"/>
          <cell r="E1013"/>
          <cell r="F1013"/>
          <cell r="G1013"/>
          <cell r="H1013"/>
          <cell r="I1013"/>
          <cell r="J1013"/>
          <cell r="K1013"/>
          <cell r="L1013"/>
          <cell r="M1013"/>
          <cell r="N1013"/>
          <cell r="O1013"/>
          <cell r="P1013"/>
          <cell r="Q1013"/>
          <cell r="R1013"/>
          <cell r="S1013"/>
          <cell r="T1013"/>
          <cell r="U1013"/>
          <cell r="V1013"/>
          <cell r="W1013"/>
          <cell r="X1013"/>
          <cell r="Y1013" t="str">
            <v xml:space="preserve"> </v>
          </cell>
        </row>
        <row r="1014">
          <cell r="C1014"/>
          <cell r="D1014"/>
          <cell r="E1014"/>
          <cell r="F1014"/>
          <cell r="G1014"/>
          <cell r="H1014"/>
          <cell r="I1014"/>
          <cell r="J1014"/>
          <cell r="K1014"/>
          <cell r="L1014"/>
          <cell r="M1014"/>
          <cell r="N1014"/>
          <cell r="O1014"/>
          <cell r="P1014"/>
          <cell r="Q1014"/>
          <cell r="R1014"/>
          <cell r="S1014"/>
          <cell r="T1014"/>
          <cell r="U1014"/>
          <cell r="V1014"/>
          <cell r="W1014"/>
          <cell r="X1014"/>
          <cell r="Y1014" t="str">
            <v xml:space="preserve"> </v>
          </cell>
        </row>
        <row r="1015">
          <cell r="C1015"/>
          <cell r="D1015"/>
          <cell r="E1015"/>
          <cell r="F1015"/>
          <cell r="G1015"/>
          <cell r="H1015"/>
          <cell r="I1015"/>
          <cell r="J1015"/>
          <cell r="K1015"/>
          <cell r="L1015"/>
          <cell r="M1015"/>
          <cell r="N1015"/>
          <cell r="O1015"/>
          <cell r="P1015"/>
          <cell r="Q1015"/>
          <cell r="R1015"/>
          <cell r="S1015"/>
          <cell r="T1015"/>
          <cell r="U1015"/>
          <cell r="V1015"/>
          <cell r="W1015"/>
          <cell r="X1015"/>
          <cell r="Y1015" t="str">
            <v xml:space="preserve"> </v>
          </cell>
        </row>
        <row r="1016">
          <cell r="C1016"/>
          <cell r="D1016"/>
          <cell r="E1016"/>
          <cell r="F1016"/>
          <cell r="G1016"/>
          <cell r="H1016"/>
          <cell r="I1016"/>
          <cell r="J1016"/>
          <cell r="K1016"/>
          <cell r="L1016"/>
          <cell r="M1016"/>
          <cell r="N1016"/>
          <cell r="O1016"/>
          <cell r="P1016"/>
          <cell r="Q1016"/>
          <cell r="R1016"/>
          <cell r="S1016"/>
          <cell r="T1016"/>
          <cell r="U1016"/>
          <cell r="V1016"/>
          <cell r="W1016"/>
          <cell r="X1016"/>
          <cell r="Y1016" t="str">
            <v xml:space="preserve"> </v>
          </cell>
        </row>
        <row r="1017">
          <cell r="C1017"/>
          <cell r="D1017"/>
          <cell r="E1017"/>
          <cell r="F1017"/>
          <cell r="G1017"/>
          <cell r="H1017"/>
          <cell r="I1017"/>
          <cell r="J1017"/>
          <cell r="K1017"/>
          <cell r="L1017"/>
          <cell r="M1017"/>
          <cell r="N1017"/>
          <cell r="O1017"/>
          <cell r="P1017"/>
          <cell r="Q1017"/>
          <cell r="R1017"/>
          <cell r="S1017"/>
          <cell r="T1017"/>
          <cell r="U1017"/>
          <cell r="V1017"/>
          <cell r="W1017"/>
          <cell r="X1017"/>
          <cell r="Y1017" t="str">
            <v xml:space="preserve"> </v>
          </cell>
        </row>
        <row r="1018">
          <cell r="C1018"/>
          <cell r="D1018"/>
          <cell r="E1018"/>
          <cell r="F1018"/>
          <cell r="G1018"/>
          <cell r="H1018"/>
          <cell r="I1018"/>
          <cell r="J1018"/>
          <cell r="K1018"/>
          <cell r="L1018"/>
          <cell r="M1018"/>
          <cell r="N1018"/>
          <cell r="O1018"/>
          <cell r="P1018"/>
          <cell r="Q1018"/>
          <cell r="R1018"/>
          <cell r="S1018"/>
          <cell r="T1018"/>
          <cell r="U1018"/>
          <cell r="V1018"/>
          <cell r="W1018"/>
          <cell r="X1018"/>
          <cell r="Y1018" t="str">
            <v xml:space="preserve"> </v>
          </cell>
        </row>
        <row r="1019">
          <cell r="C1019"/>
          <cell r="D1019"/>
          <cell r="E1019"/>
          <cell r="F1019"/>
          <cell r="G1019"/>
          <cell r="H1019"/>
          <cell r="I1019"/>
          <cell r="J1019"/>
          <cell r="K1019"/>
          <cell r="L1019"/>
          <cell r="M1019"/>
          <cell r="N1019"/>
          <cell r="O1019"/>
          <cell r="P1019"/>
          <cell r="Q1019"/>
          <cell r="R1019"/>
          <cell r="S1019"/>
          <cell r="T1019"/>
          <cell r="U1019"/>
          <cell r="V1019"/>
          <cell r="W1019"/>
          <cell r="X1019"/>
          <cell r="Y1019" t="str">
            <v xml:space="preserve"> </v>
          </cell>
        </row>
        <row r="1020">
          <cell r="C1020"/>
          <cell r="D1020"/>
          <cell r="E1020"/>
          <cell r="F1020"/>
          <cell r="G1020"/>
          <cell r="H1020"/>
          <cell r="I1020"/>
          <cell r="J1020"/>
          <cell r="K1020"/>
          <cell r="L1020"/>
          <cell r="M1020"/>
          <cell r="N1020"/>
          <cell r="O1020"/>
          <cell r="P1020"/>
          <cell r="Q1020"/>
          <cell r="R1020"/>
          <cell r="S1020"/>
          <cell r="T1020"/>
          <cell r="U1020"/>
          <cell r="V1020"/>
          <cell r="W1020"/>
          <cell r="X1020"/>
          <cell r="Y1020" t="str">
            <v xml:space="preserve"> </v>
          </cell>
        </row>
        <row r="1021">
          <cell r="C1021"/>
          <cell r="D1021"/>
          <cell r="E1021"/>
          <cell r="F1021"/>
          <cell r="G1021"/>
          <cell r="H1021"/>
          <cell r="I1021"/>
          <cell r="J1021"/>
          <cell r="K1021"/>
          <cell r="L1021"/>
          <cell r="M1021"/>
          <cell r="N1021"/>
          <cell r="O1021"/>
          <cell r="P1021"/>
          <cell r="Q1021"/>
          <cell r="R1021"/>
          <cell r="S1021"/>
          <cell r="T1021"/>
          <cell r="U1021"/>
          <cell r="V1021"/>
          <cell r="W1021"/>
          <cell r="X1021"/>
          <cell r="Y1021" t="str">
            <v xml:space="preserve"> </v>
          </cell>
        </row>
        <row r="1022">
          <cell r="C1022"/>
          <cell r="D1022"/>
          <cell r="E1022"/>
          <cell r="F1022"/>
          <cell r="G1022"/>
          <cell r="H1022"/>
          <cell r="I1022"/>
          <cell r="J1022"/>
          <cell r="K1022"/>
          <cell r="L1022"/>
          <cell r="M1022"/>
          <cell r="N1022"/>
          <cell r="O1022"/>
          <cell r="P1022"/>
          <cell r="Q1022"/>
          <cell r="R1022"/>
          <cell r="S1022"/>
          <cell r="T1022"/>
          <cell r="U1022"/>
          <cell r="V1022"/>
          <cell r="W1022"/>
          <cell r="X1022"/>
          <cell r="Y1022" t="str">
            <v xml:space="preserve"> </v>
          </cell>
        </row>
        <row r="1023">
          <cell r="C1023"/>
          <cell r="D1023"/>
          <cell r="E1023"/>
          <cell r="F1023"/>
          <cell r="G1023"/>
          <cell r="H1023"/>
          <cell r="I1023"/>
          <cell r="J1023"/>
          <cell r="K1023"/>
          <cell r="L1023"/>
          <cell r="M1023"/>
          <cell r="N1023"/>
          <cell r="O1023"/>
          <cell r="P1023"/>
          <cell r="Q1023"/>
          <cell r="R1023"/>
          <cell r="S1023"/>
          <cell r="T1023"/>
          <cell r="U1023"/>
          <cell r="V1023"/>
          <cell r="W1023"/>
          <cell r="X1023"/>
          <cell r="Y1023" t="str">
            <v xml:space="preserve"> </v>
          </cell>
        </row>
        <row r="1024">
          <cell r="C1024"/>
          <cell r="D1024"/>
          <cell r="E1024"/>
          <cell r="F1024"/>
          <cell r="G1024"/>
          <cell r="H1024"/>
          <cell r="I1024"/>
          <cell r="J1024"/>
          <cell r="K1024"/>
          <cell r="L1024"/>
          <cell r="M1024"/>
          <cell r="N1024"/>
          <cell r="O1024"/>
          <cell r="P1024"/>
          <cell r="Q1024"/>
          <cell r="R1024"/>
          <cell r="S1024"/>
          <cell r="T1024"/>
          <cell r="U1024"/>
          <cell r="V1024"/>
          <cell r="W1024"/>
          <cell r="X1024"/>
          <cell r="Y1024" t="str">
            <v xml:space="preserve"> </v>
          </cell>
        </row>
        <row r="1025">
          <cell r="C1025"/>
          <cell r="D1025"/>
          <cell r="E1025"/>
          <cell r="F1025"/>
          <cell r="G1025"/>
          <cell r="H1025"/>
          <cell r="I1025"/>
          <cell r="J1025"/>
          <cell r="K1025"/>
          <cell r="L1025"/>
          <cell r="M1025"/>
          <cell r="N1025"/>
          <cell r="O1025"/>
          <cell r="P1025"/>
          <cell r="Q1025"/>
          <cell r="R1025"/>
          <cell r="S1025"/>
          <cell r="T1025"/>
          <cell r="U1025"/>
          <cell r="V1025"/>
          <cell r="W1025"/>
          <cell r="X1025"/>
          <cell r="Y1025" t="str">
            <v xml:space="preserve"> </v>
          </cell>
        </row>
        <row r="1026">
          <cell r="C1026"/>
          <cell r="D1026"/>
          <cell r="E1026"/>
          <cell r="F1026"/>
          <cell r="G1026"/>
          <cell r="H1026"/>
          <cell r="I1026"/>
          <cell r="J1026"/>
          <cell r="K1026"/>
          <cell r="L1026"/>
          <cell r="M1026"/>
          <cell r="N1026"/>
          <cell r="O1026"/>
          <cell r="P1026"/>
          <cell r="Q1026"/>
          <cell r="R1026"/>
          <cell r="S1026"/>
          <cell r="T1026"/>
          <cell r="U1026"/>
          <cell r="V1026"/>
          <cell r="W1026"/>
          <cell r="X1026"/>
          <cell r="Y1026" t="str">
            <v xml:space="preserve"> </v>
          </cell>
        </row>
        <row r="1027">
          <cell r="C1027"/>
          <cell r="D1027"/>
          <cell r="E1027"/>
          <cell r="F1027"/>
          <cell r="G1027"/>
          <cell r="H1027"/>
          <cell r="I1027"/>
          <cell r="J1027"/>
          <cell r="K1027"/>
          <cell r="L1027"/>
          <cell r="M1027"/>
          <cell r="N1027"/>
          <cell r="O1027"/>
          <cell r="P1027"/>
          <cell r="Q1027"/>
          <cell r="R1027"/>
          <cell r="S1027"/>
          <cell r="T1027"/>
          <cell r="U1027"/>
          <cell r="V1027"/>
          <cell r="W1027"/>
          <cell r="X1027"/>
          <cell r="Y1027" t="str">
            <v xml:space="preserve"> </v>
          </cell>
        </row>
        <row r="1028">
          <cell r="C1028"/>
          <cell r="D1028"/>
          <cell r="E1028"/>
          <cell r="F1028"/>
          <cell r="G1028"/>
          <cell r="H1028"/>
          <cell r="I1028"/>
          <cell r="J1028"/>
          <cell r="K1028"/>
          <cell r="L1028"/>
          <cell r="M1028"/>
          <cell r="N1028"/>
          <cell r="O1028"/>
          <cell r="P1028"/>
          <cell r="Q1028"/>
          <cell r="R1028"/>
          <cell r="S1028"/>
          <cell r="T1028"/>
          <cell r="U1028"/>
          <cell r="V1028"/>
          <cell r="W1028"/>
          <cell r="X1028"/>
          <cell r="Y1028" t="str">
            <v xml:space="preserve"> </v>
          </cell>
        </row>
        <row r="1029">
          <cell r="C1029"/>
          <cell r="D1029"/>
          <cell r="E1029"/>
          <cell r="F1029"/>
          <cell r="G1029"/>
          <cell r="H1029"/>
          <cell r="I1029"/>
          <cell r="J1029"/>
          <cell r="K1029"/>
          <cell r="L1029"/>
          <cell r="M1029"/>
          <cell r="N1029"/>
          <cell r="O1029"/>
          <cell r="P1029"/>
          <cell r="Q1029"/>
          <cell r="R1029"/>
          <cell r="S1029"/>
          <cell r="T1029"/>
          <cell r="U1029"/>
          <cell r="V1029"/>
          <cell r="W1029"/>
          <cell r="X1029"/>
          <cell r="Y1029" t="str">
            <v xml:space="preserve"> </v>
          </cell>
        </row>
        <row r="1030">
          <cell r="C1030"/>
          <cell r="D1030"/>
          <cell r="E1030"/>
          <cell r="F1030"/>
          <cell r="G1030"/>
          <cell r="H1030"/>
          <cell r="I1030"/>
          <cell r="J1030"/>
          <cell r="K1030"/>
          <cell r="L1030"/>
          <cell r="M1030"/>
          <cell r="N1030"/>
          <cell r="O1030"/>
          <cell r="P1030"/>
          <cell r="Q1030"/>
          <cell r="R1030"/>
          <cell r="S1030"/>
          <cell r="T1030"/>
          <cell r="U1030"/>
          <cell r="V1030"/>
          <cell r="W1030"/>
          <cell r="X1030"/>
          <cell r="Y1030" t="str">
            <v xml:space="preserve"> </v>
          </cell>
        </row>
        <row r="1031">
          <cell r="C1031"/>
          <cell r="D1031"/>
          <cell r="E1031"/>
          <cell r="F1031"/>
          <cell r="G1031"/>
          <cell r="H1031"/>
          <cell r="I1031"/>
          <cell r="J1031"/>
          <cell r="K1031"/>
          <cell r="L1031"/>
          <cell r="M1031"/>
          <cell r="N1031"/>
          <cell r="O1031"/>
          <cell r="P1031"/>
          <cell r="Q1031"/>
          <cell r="R1031"/>
          <cell r="S1031"/>
          <cell r="T1031"/>
          <cell r="U1031"/>
          <cell r="V1031"/>
          <cell r="W1031"/>
          <cell r="X1031"/>
          <cell r="Y1031" t="str">
            <v xml:space="preserve"> </v>
          </cell>
        </row>
        <row r="1032">
          <cell r="C1032"/>
          <cell r="D1032"/>
          <cell r="E1032"/>
          <cell r="F1032"/>
          <cell r="G1032"/>
          <cell r="H1032"/>
          <cell r="I1032"/>
          <cell r="J1032"/>
          <cell r="K1032"/>
          <cell r="L1032"/>
          <cell r="M1032"/>
          <cell r="N1032"/>
          <cell r="O1032"/>
          <cell r="P1032"/>
          <cell r="Q1032"/>
          <cell r="R1032"/>
          <cell r="S1032"/>
          <cell r="T1032"/>
          <cell r="U1032"/>
          <cell r="V1032"/>
          <cell r="W1032"/>
          <cell r="X1032"/>
          <cell r="Y1032" t="str">
            <v xml:space="preserve"> </v>
          </cell>
        </row>
        <row r="1033">
          <cell r="C1033"/>
          <cell r="D1033"/>
          <cell r="E1033"/>
          <cell r="F1033"/>
          <cell r="G1033"/>
          <cell r="H1033"/>
          <cell r="I1033"/>
          <cell r="J1033"/>
          <cell r="K1033"/>
          <cell r="L1033"/>
          <cell r="M1033"/>
          <cell r="N1033"/>
          <cell r="O1033"/>
          <cell r="P1033"/>
          <cell r="Q1033"/>
          <cell r="R1033"/>
          <cell r="S1033"/>
          <cell r="T1033"/>
          <cell r="U1033"/>
          <cell r="V1033"/>
          <cell r="W1033"/>
          <cell r="X1033"/>
          <cell r="Y1033" t="str">
            <v xml:space="preserve"> </v>
          </cell>
        </row>
        <row r="1034">
          <cell r="C1034"/>
          <cell r="D1034"/>
          <cell r="E1034"/>
          <cell r="F1034"/>
          <cell r="G1034"/>
          <cell r="H1034"/>
          <cell r="I1034"/>
          <cell r="J1034"/>
          <cell r="K1034"/>
          <cell r="L1034"/>
          <cell r="M1034"/>
          <cell r="N1034"/>
          <cell r="O1034"/>
          <cell r="P1034"/>
          <cell r="Q1034"/>
          <cell r="R1034"/>
          <cell r="S1034"/>
          <cell r="T1034"/>
          <cell r="U1034"/>
          <cell r="V1034"/>
          <cell r="W1034"/>
          <cell r="X1034"/>
          <cell r="Y1034" t="str">
            <v xml:space="preserve"> </v>
          </cell>
        </row>
        <row r="1035">
          <cell r="C1035"/>
          <cell r="D1035"/>
          <cell r="E1035"/>
          <cell r="F1035"/>
          <cell r="G1035"/>
          <cell r="H1035"/>
          <cell r="I1035"/>
          <cell r="J1035"/>
          <cell r="K1035"/>
          <cell r="L1035"/>
          <cell r="M1035"/>
          <cell r="N1035"/>
          <cell r="O1035"/>
          <cell r="P1035"/>
          <cell r="Q1035"/>
          <cell r="R1035"/>
          <cell r="S1035"/>
          <cell r="T1035"/>
          <cell r="U1035"/>
          <cell r="V1035"/>
          <cell r="W1035"/>
          <cell r="X1035"/>
          <cell r="Y1035" t="str">
            <v xml:space="preserve"> </v>
          </cell>
        </row>
        <row r="1036">
          <cell r="C1036"/>
          <cell r="D1036"/>
          <cell r="E1036"/>
          <cell r="F1036"/>
          <cell r="G1036"/>
          <cell r="H1036"/>
          <cell r="I1036"/>
          <cell r="J1036"/>
          <cell r="K1036"/>
          <cell r="L1036"/>
          <cell r="M1036"/>
          <cell r="N1036"/>
          <cell r="O1036"/>
          <cell r="P1036"/>
          <cell r="Q1036"/>
          <cell r="R1036"/>
          <cell r="S1036"/>
          <cell r="T1036"/>
          <cell r="U1036"/>
          <cell r="V1036"/>
          <cell r="W1036"/>
          <cell r="X1036"/>
          <cell r="Y1036" t="str">
            <v xml:space="preserve"> </v>
          </cell>
        </row>
        <row r="1037">
          <cell r="C1037"/>
          <cell r="D1037"/>
          <cell r="E1037"/>
          <cell r="F1037"/>
          <cell r="G1037"/>
          <cell r="H1037"/>
          <cell r="I1037"/>
          <cell r="J1037"/>
          <cell r="K1037"/>
          <cell r="L1037"/>
          <cell r="M1037"/>
          <cell r="N1037"/>
          <cell r="O1037"/>
          <cell r="P1037"/>
          <cell r="Q1037"/>
          <cell r="R1037"/>
          <cell r="S1037"/>
          <cell r="T1037"/>
          <cell r="U1037"/>
          <cell r="V1037"/>
          <cell r="W1037"/>
          <cell r="X1037"/>
          <cell r="Y1037" t="str">
            <v xml:space="preserve"> </v>
          </cell>
        </row>
        <row r="1038">
          <cell r="C1038"/>
          <cell r="D1038"/>
          <cell r="E1038"/>
          <cell r="F1038"/>
          <cell r="G1038"/>
          <cell r="H1038"/>
          <cell r="I1038"/>
          <cell r="J1038"/>
          <cell r="K1038"/>
          <cell r="L1038"/>
          <cell r="M1038"/>
          <cell r="N1038"/>
          <cell r="O1038"/>
          <cell r="P1038"/>
          <cell r="Q1038"/>
          <cell r="R1038"/>
          <cell r="S1038"/>
          <cell r="T1038"/>
          <cell r="U1038"/>
          <cell r="V1038"/>
          <cell r="W1038"/>
          <cell r="X1038"/>
          <cell r="Y1038" t="str">
            <v xml:space="preserve"> </v>
          </cell>
        </row>
        <row r="1039">
          <cell r="C1039"/>
          <cell r="D1039"/>
          <cell r="E1039"/>
          <cell r="F1039"/>
          <cell r="G1039"/>
          <cell r="H1039"/>
          <cell r="I1039"/>
          <cell r="J1039"/>
          <cell r="K1039"/>
          <cell r="L1039"/>
          <cell r="M1039"/>
          <cell r="N1039"/>
          <cell r="O1039"/>
          <cell r="P1039"/>
          <cell r="Q1039"/>
          <cell r="R1039"/>
          <cell r="S1039"/>
          <cell r="T1039"/>
          <cell r="U1039"/>
          <cell r="V1039"/>
          <cell r="W1039"/>
          <cell r="X1039"/>
          <cell r="Y1039" t="str">
            <v xml:space="preserve"> </v>
          </cell>
        </row>
        <row r="1040">
          <cell r="C1040"/>
          <cell r="D1040"/>
          <cell r="E1040"/>
          <cell r="F1040"/>
          <cell r="G1040"/>
          <cell r="H1040"/>
          <cell r="I1040"/>
          <cell r="J1040"/>
          <cell r="K1040"/>
          <cell r="L1040"/>
          <cell r="M1040"/>
          <cell r="N1040"/>
          <cell r="O1040"/>
          <cell r="P1040"/>
          <cell r="Q1040"/>
          <cell r="R1040"/>
          <cell r="S1040"/>
          <cell r="T1040"/>
          <cell r="U1040"/>
          <cell r="V1040"/>
          <cell r="W1040"/>
          <cell r="X1040"/>
          <cell r="Y1040" t="str">
            <v xml:space="preserve"> </v>
          </cell>
        </row>
        <row r="1041">
          <cell r="C1041"/>
          <cell r="D1041"/>
          <cell r="E1041"/>
          <cell r="F1041"/>
          <cell r="G1041"/>
          <cell r="H1041"/>
          <cell r="I1041"/>
          <cell r="J1041"/>
          <cell r="K1041"/>
          <cell r="L1041"/>
          <cell r="M1041"/>
          <cell r="N1041"/>
          <cell r="O1041"/>
          <cell r="P1041"/>
          <cell r="Q1041"/>
          <cell r="R1041"/>
          <cell r="S1041"/>
          <cell r="T1041"/>
          <cell r="U1041"/>
          <cell r="V1041"/>
          <cell r="W1041"/>
          <cell r="X1041"/>
          <cell r="Y1041" t="str">
            <v xml:space="preserve"> </v>
          </cell>
        </row>
        <row r="1042">
          <cell r="C1042"/>
          <cell r="D1042"/>
          <cell r="E1042"/>
          <cell r="F1042"/>
          <cell r="G1042"/>
          <cell r="H1042"/>
          <cell r="I1042"/>
          <cell r="J1042"/>
          <cell r="K1042"/>
          <cell r="L1042"/>
          <cell r="M1042"/>
          <cell r="N1042"/>
          <cell r="O1042"/>
          <cell r="P1042"/>
          <cell r="Q1042"/>
          <cell r="R1042"/>
          <cell r="S1042"/>
          <cell r="T1042"/>
          <cell r="U1042"/>
          <cell r="V1042"/>
          <cell r="W1042"/>
          <cell r="X1042"/>
          <cell r="Y1042" t="str">
            <v xml:space="preserve"> </v>
          </cell>
        </row>
        <row r="1043">
          <cell r="C1043"/>
          <cell r="D1043"/>
          <cell r="E1043"/>
          <cell r="F1043"/>
          <cell r="G1043"/>
          <cell r="H1043"/>
          <cell r="I1043"/>
          <cell r="J1043"/>
          <cell r="K1043"/>
          <cell r="L1043"/>
          <cell r="M1043"/>
          <cell r="N1043"/>
          <cell r="O1043"/>
          <cell r="P1043"/>
          <cell r="Q1043"/>
          <cell r="R1043"/>
          <cell r="S1043"/>
          <cell r="T1043"/>
          <cell r="U1043"/>
          <cell r="V1043"/>
          <cell r="W1043"/>
          <cell r="X1043"/>
          <cell r="Y1043" t="str">
            <v xml:space="preserve"> </v>
          </cell>
        </row>
        <row r="1044">
          <cell r="C1044"/>
          <cell r="D1044"/>
          <cell r="E1044"/>
          <cell r="F1044"/>
          <cell r="G1044"/>
          <cell r="H1044"/>
          <cell r="I1044"/>
          <cell r="J1044"/>
          <cell r="K1044"/>
          <cell r="L1044"/>
          <cell r="M1044"/>
          <cell r="N1044"/>
          <cell r="O1044"/>
          <cell r="P1044"/>
          <cell r="Q1044"/>
          <cell r="R1044"/>
          <cell r="S1044"/>
          <cell r="T1044"/>
          <cell r="U1044"/>
          <cell r="V1044"/>
          <cell r="W1044"/>
          <cell r="X1044"/>
          <cell r="Y1044" t="str">
            <v xml:space="preserve"> </v>
          </cell>
        </row>
        <row r="1045">
          <cell r="C1045"/>
          <cell r="D1045"/>
          <cell r="E1045"/>
          <cell r="F1045"/>
          <cell r="G1045"/>
          <cell r="H1045"/>
          <cell r="I1045"/>
          <cell r="J1045"/>
          <cell r="K1045"/>
          <cell r="L1045"/>
          <cell r="M1045"/>
          <cell r="N1045"/>
          <cell r="O1045"/>
          <cell r="P1045"/>
          <cell r="Q1045"/>
          <cell r="R1045"/>
          <cell r="S1045"/>
          <cell r="T1045"/>
          <cell r="U1045"/>
          <cell r="V1045"/>
          <cell r="W1045"/>
          <cell r="X1045"/>
          <cell r="Y1045" t="str">
            <v xml:space="preserve"> </v>
          </cell>
        </row>
        <row r="1046">
          <cell r="C1046"/>
          <cell r="D1046"/>
          <cell r="E1046"/>
          <cell r="F1046"/>
          <cell r="G1046"/>
          <cell r="H1046"/>
          <cell r="I1046"/>
          <cell r="J1046"/>
          <cell r="K1046"/>
          <cell r="L1046"/>
          <cell r="M1046"/>
          <cell r="N1046"/>
          <cell r="O1046"/>
          <cell r="P1046"/>
          <cell r="Q1046"/>
          <cell r="R1046"/>
          <cell r="S1046"/>
          <cell r="T1046"/>
          <cell r="U1046"/>
          <cell r="V1046"/>
          <cell r="W1046"/>
          <cell r="X1046"/>
          <cell r="Y1046" t="str">
            <v xml:space="preserve"> </v>
          </cell>
        </row>
        <row r="1047">
          <cell r="C1047"/>
          <cell r="D1047"/>
          <cell r="E1047"/>
          <cell r="F1047"/>
          <cell r="G1047"/>
          <cell r="H1047"/>
          <cell r="I1047"/>
          <cell r="J1047"/>
          <cell r="K1047"/>
          <cell r="L1047"/>
          <cell r="M1047"/>
          <cell r="N1047"/>
          <cell r="O1047"/>
          <cell r="P1047"/>
          <cell r="Q1047"/>
          <cell r="R1047"/>
          <cell r="S1047"/>
          <cell r="T1047"/>
          <cell r="U1047"/>
          <cell r="V1047"/>
          <cell r="W1047"/>
          <cell r="X1047"/>
          <cell r="Y1047" t="str">
            <v xml:space="preserve"> </v>
          </cell>
        </row>
        <row r="1048">
          <cell r="C1048"/>
          <cell r="D1048"/>
          <cell r="E1048"/>
          <cell r="F1048"/>
          <cell r="G1048"/>
          <cell r="H1048"/>
          <cell r="I1048"/>
          <cell r="J1048"/>
          <cell r="K1048"/>
          <cell r="L1048"/>
          <cell r="M1048"/>
          <cell r="N1048"/>
          <cell r="O1048"/>
          <cell r="P1048"/>
          <cell r="Q1048"/>
          <cell r="R1048"/>
          <cell r="S1048"/>
          <cell r="T1048"/>
          <cell r="U1048"/>
          <cell r="V1048"/>
          <cell r="W1048"/>
          <cell r="X1048"/>
          <cell r="Y1048" t="str">
            <v xml:space="preserve"> </v>
          </cell>
        </row>
        <row r="1049">
          <cell r="C1049"/>
          <cell r="D1049"/>
          <cell r="E1049"/>
          <cell r="F1049"/>
          <cell r="G1049"/>
          <cell r="H1049"/>
          <cell r="I1049"/>
          <cell r="J1049"/>
          <cell r="K1049"/>
          <cell r="L1049"/>
          <cell r="M1049"/>
          <cell r="N1049"/>
          <cell r="O1049"/>
          <cell r="P1049"/>
          <cell r="Q1049"/>
          <cell r="R1049"/>
          <cell r="S1049"/>
          <cell r="T1049"/>
          <cell r="U1049"/>
          <cell r="V1049"/>
          <cell r="W1049"/>
          <cell r="X1049"/>
          <cell r="Y1049" t="str">
            <v xml:space="preserve"> </v>
          </cell>
        </row>
        <row r="1050">
          <cell r="C1050"/>
          <cell r="D1050"/>
          <cell r="E1050"/>
          <cell r="F1050"/>
          <cell r="G1050"/>
          <cell r="H1050"/>
          <cell r="I1050"/>
          <cell r="J1050"/>
          <cell r="K1050"/>
          <cell r="L1050"/>
          <cell r="M1050"/>
          <cell r="N1050"/>
          <cell r="O1050"/>
          <cell r="P1050"/>
          <cell r="Q1050"/>
          <cell r="R1050"/>
          <cell r="S1050"/>
          <cell r="T1050"/>
          <cell r="U1050"/>
          <cell r="V1050"/>
          <cell r="W1050"/>
          <cell r="X1050"/>
          <cell r="Y1050" t="str">
            <v xml:space="preserve"> </v>
          </cell>
        </row>
        <row r="1051">
          <cell r="C1051"/>
          <cell r="D1051"/>
          <cell r="E1051"/>
          <cell r="F1051"/>
          <cell r="G1051"/>
          <cell r="H1051"/>
          <cell r="I1051"/>
          <cell r="J1051"/>
          <cell r="K1051"/>
          <cell r="L1051"/>
          <cell r="M1051"/>
          <cell r="N1051"/>
          <cell r="O1051"/>
          <cell r="P1051"/>
          <cell r="Q1051"/>
          <cell r="R1051"/>
          <cell r="S1051"/>
          <cell r="T1051"/>
          <cell r="U1051"/>
          <cell r="V1051"/>
          <cell r="W1051"/>
          <cell r="X1051"/>
          <cell r="Y1051" t="str">
            <v xml:space="preserve"> </v>
          </cell>
        </row>
        <row r="1052">
          <cell r="C1052"/>
          <cell r="D1052"/>
          <cell r="E1052"/>
          <cell r="F1052"/>
          <cell r="G1052"/>
          <cell r="H1052"/>
          <cell r="I1052"/>
          <cell r="J1052"/>
          <cell r="K1052"/>
          <cell r="L1052"/>
          <cell r="M1052"/>
          <cell r="N1052"/>
          <cell r="O1052"/>
          <cell r="P1052"/>
          <cell r="Q1052"/>
          <cell r="R1052"/>
          <cell r="S1052"/>
          <cell r="T1052"/>
          <cell r="U1052"/>
          <cell r="V1052"/>
          <cell r="W1052"/>
          <cell r="X1052"/>
          <cell r="Y1052" t="str">
            <v xml:space="preserve"> </v>
          </cell>
        </row>
        <row r="1053">
          <cell r="C1053"/>
          <cell r="D1053"/>
          <cell r="E1053"/>
          <cell r="F1053"/>
          <cell r="G1053"/>
          <cell r="H1053"/>
          <cell r="I1053"/>
          <cell r="J1053"/>
          <cell r="K1053"/>
          <cell r="L1053"/>
          <cell r="M1053"/>
          <cell r="N1053"/>
          <cell r="O1053"/>
          <cell r="P1053"/>
          <cell r="Q1053"/>
          <cell r="R1053"/>
          <cell r="S1053"/>
          <cell r="T1053"/>
          <cell r="U1053"/>
          <cell r="V1053"/>
          <cell r="W1053"/>
          <cell r="X1053"/>
          <cell r="Y1053" t="str">
            <v xml:space="preserve"> </v>
          </cell>
        </row>
        <row r="1054">
          <cell r="C1054"/>
          <cell r="D1054"/>
          <cell r="E1054"/>
          <cell r="F1054"/>
          <cell r="G1054"/>
          <cell r="H1054"/>
          <cell r="I1054"/>
          <cell r="J1054"/>
          <cell r="K1054"/>
          <cell r="L1054"/>
          <cell r="M1054"/>
          <cell r="N1054"/>
          <cell r="O1054"/>
          <cell r="P1054"/>
          <cell r="Q1054"/>
          <cell r="R1054"/>
          <cell r="S1054"/>
          <cell r="T1054"/>
          <cell r="U1054"/>
          <cell r="V1054"/>
          <cell r="W1054"/>
          <cell r="X1054"/>
          <cell r="Y1054" t="str">
            <v xml:space="preserve"> </v>
          </cell>
        </row>
        <row r="1055">
          <cell r="C1055"/>
          <cell r="D1055"/>
          <cell r="E1055"/>
          <cell r="F1055"/>
          <cell r="G1055"/>
          <cell r="H1055"/>
          <cell r="I1055"/>
          <cell r="J1055"/>
          <cell r="K1055"/>
          <cell r="L1055"/>
          <cell r="M1055"/>
          <cell r="N1055"/>
          <cell r="O1055"/>
          <cell r="P1055"/>
          <cell r="Q1055"/>
          <cell r="R1055"/>
          <cell r="S1055"/>
          <cell r="T1055"/>
          <cell r="U1055"/>
          <cell r="V1055"/>
          <cell r="W1055"/>
          <cell r="X1055"/>
          <cell r="Y1055" t="str">
            <v xml:space="preserve"> </v>
          </cell>
        </row>
        <row r="1056">
          <cell r="C1056"/>
          <cell r="D1056"/>
          <cell r="E1056"/>
          <cell r="F1056"/>
          <cell r="G1056"/>
          <cell r="H1056"/>
          <cell r="I1056"/>
          <cell r="J1056"/>
          <cell r="K1056"/>
          <cell r="L1056"/>
          <cell r="M1056"/>
          <cell r="N1056"/>
          <cell r="O1056"/>
          <cell r="P1056"/>
          <cell r="Q1056"/>
          <cell r="R1056"/>
          <cell r="S1056"/>
          <cell r="T1056"/>
          <cell r="U1056"/>
          <cell r="V1056"/>
          <cell r="W1056"/>
          <cell r="X1056"/>
          <cell r="Y1056" t="str">
            <v xml:space="preserve"> </v>
          </cell>
        </row>
        <row r="1057">
          <cell r="C1057"/>
          <cell r="D1057"/>
          <cell r="E1057"/>
          <cell r="F1057"/>
          <cell r="G1057"/>
          <cell r="H1057"/>
          <cell r="I1057"/>
          <cell r="J1057"/>
          <cell r="K1057"/>
          <cell r="L1057"/>
          <cell r="M1057"/>
          <cell r="N1057"/>
          <cell r="O1057"/>
          <cell r="P1057"/>
          <cell r="Q1057"/>
          <cell r="R1057"/>
          <cell r="S1057"/>
          <cell r="T1057"/>
          <cell r="U1057"/>
          <cell r="V1057"/>
          <cell r="W1057"/>
          <cell r="X1057"/>
          <cell r="Y1057" t="str">
            <v xml:space="preserve"> </v>
          </cell>
        </row>
        <row r="1058">
          <cell r="C1058"/>
          <cell r="D1058"/>
          <cell r="E1058"/>
          <cell r="F1058"/>
          <cell r="G1058"/>
          <cell r="H1058"/>
          <cell r="I1058"/>
          <cell r="J1058"/>
          <cell r="K1058"/>
          <cell r="L1058"/>
          <cell r="M1058"/>
          <cell r="N1058"/>
          <cell r="O1058"/>
          <cell r="P1058"/>
          <cell r="Q1058"/>
          <cell r="R1058"/>
          <cell r="S1058"/>
          <cell r="T1058"/>
          <cell r="U1058"/>
          <cell r="V1058"/>
          <cell r="W1058"/>
          <cell r="X1058"/>
          <cell r="Y1058" t="str">
            <v xml:space="preserve"> </v>
          </cell>
        </row>
        <row r="1059">
          <cell r="C1059"/>
          <cell r="D1059"/>
          <cell r="E1059"/>
          <cell r="F1059"/>
          <cell r="G1059"/>
          <cell r="H1059"/>
          <cell r="I1059"/>
          <cell r="J1059"/>
          <cell r="K1059"/>
          <cell r="L1059"/>
          <cell r="M1059"/>
          <cell r="N1059"/>
          <cell r="O1059"/>
          <cell r="P1059"/>
          <cell r="Q1059"/>
          <cell r="R1059"/>
          <cell r="S1059"/>
          <cell r="T1059"/>
          <cell r="U1059"/>
          <cell r="V1059"/>
          <cell r="W1059"/>
          <cell r="X1059"/>
          <cell r="Y1059" t="str">
            <v xml:space="preserve"> </v>
          </cell>
        </row>
        <row r="1060">
          <cell r="C1060"/>
          <cell r="D1060"/>
          <cell r="E1060"/>
          <cell r="F1060"/>
          <cell r="G1060"/>
          <cell r="H1060"/>
          <cell r="I1060"/>
          <cell r="J1060"/>
          <cell r="K1060"/>
          <cell r="L1060"/>
          <cell r="M1060"/>
          <cell r="N1060"/>
          <cell r="O1060"/>
          <cell r="P1060"/>
          <cell r="Q1060"/>
          <cell r="R1060"/>
          <cell r="S1060"/>
          <cell r="T1060"/>
          <cell r="U1060"/>
          <cell r="V1060"/>
          <cell r="W1060"/>
          <cell r="X1060"/>
          <cell r="Y1060" t="str">
            <v xml:space="preserve"> </v>
          </cell>
        </row>
        <row r="1061">
          <cell r="C1061"/>
          <cell r="D1061"/>
          <cell r="E1061"/>
          <cell r="F1061"/>
          <cell r="G1061"/>
          <cell r="H1061"/>
          <cell r="I1061"/>
          <cell r="J1061"/>
          <cell r="K1061"/>
          <cell r="L1061"/>
          <cell r="M1061"/>
          <cell r="N1061"/>
          <cell r="O1061"/>
          <cell r="P1061"/>
          <cell r="Q1061"/>
          <cell r="R1061"/>
          <cell r="S1061"/>
          <cell r="T1061"/>
          <cell r="U1061"/>
          <cell r="V1061"/>
          <cell r="W1061"/>
          <cell r="X1061"/>
          <cell r="Y1061" t="str">
            <v xml:space="preserve"> </v>
          </cell>
        </row>
        <row r="1062">
          <cell r="C1062"/>
          <cell r="D1062"/>
          <cell r="E1062"/>
          <cell r="F1062"/>
          <cell r="G1062"/>
          <cell r="H1062"/>
          <cell r="I1062"/>
          <cell r="J1062"/>
          <cell r="K1062"/>
          <cell r="L1062"/>
          <cell r="M1062"/>
          <cell r="N1062"/>
          <cell r="O1062"/>
          <cell r="P1062"/>
          <cell r="Q1062"/>
          <cell r="R1062"/>
          <cell r="S1062"/>
          <cell r="T1062"/>
          <cell r="U1062"/>
          <cell r="V1062"/>
          <cell r="W1062"/>
          <cell r="X1062"/>
          <cell r="Y1062" t="str">
            <v xml:space="preserve"> </v>
          </cell>
        </row>
        <row r="1063">
          <cell r="C1063"/>
          <cell r="D1063"/>
          <cell r="E1063"/>
          <cell r="F1063"/>
          <cell r="G1063"/>
          <cell r="H1063"/>
          <cell r="I1063"/>
          <cell r="J1063"/>
          <cell r="K1063"/>
          <cell r="L1063"/>
          <cell r="M1063"/>
          <cell r="N1063"/>
          <cell r="O1063"/>
          <cell r="P1063"/>
          <cell r="Q1063"/>
          <cell r="R1063"/>
          <cell r="S1063"/>
          <cell r="T1063"/>
          <cell r="U1063"/>
          <cell r="V1063"/>
          <cell r="W1063"/>
          <cell r="X1063"/>
          <cell r="Y1063" t="str">
            <v xml:space="preserve"> </v>
          </cell>
        </row>
        <row r="1064">
          <cell r="C1064"/>
          <cell r="D1064"/>
          <cell r="E1064"/>
          <cell r="F1064"/>
          <cell r="G1064"/>
          <cell r="H1064"/>
          <cell r="I1064"/>
          <cell r="J1064"/>
          <cell r="K1064"/>
          <cell r="L1064"/>
          <cell r="M1064"/>
          <cell r="N1064"/>
          <cell r="O1064"/>
          <cell r="P1064"/>
          <cell r="Q1064"/>
          <cell r="R1064"/>
          <cell r="S1064"/>
          <cell r="T1064"/>
          <cell r="U1064"/>
          <cell r="V1064"/>
          <cell r="W1064"/>
          <cell r="X1064"/>
          <cell r="Y1064" t="str">
            <v xml:space="preserve"> </v>
          </cell>
        </row>
        <row r="1065">
          <cell r="C1065"/>
          <cell r="D1065"/>
          <cell r="E1065"/>
          <cell r="F1065"/>
          <cell r="G1065"/>
          <cell r="H1065"/>
          <cell r="I1065"/>
          <cell r="J1065"/>
          <cell r="K1065"/>
          <cell r="L1065"/>
          <cell r="M1065"/>
          <cell r="N1065"/>
          <cell r="O1065"/>
          <cell r="P1065"/>
          <cell r="Q1065"/>
          <cell r="R1065"/>
          <cell r="S1065"/>
          <cell r="T1065"/>
          <cell r="U1065"/>
          <cell r="V1065"/>
          <cell r="W1065"/>
          <cell r="X1065"/>
          <cell r="Y1065" t="str">
            <v xml:space="preserve"> </v>
          </cell>
        </row>
        <row r="1066">
          <cell r="C1066"/>
          <cell r="D1066"/>
          <cell r="E1066"/>
          <cell r="F1066"/>
          <cell r="G1066"/>
          <cell r="H1066"/>
          <cell r="I1066"/>
          <cell r="J1066"/>
          <cell r="K1066"/>
          <cell r="L1066"/>
          <cell r="M1066"/>
          <cell r="N1066"/>
          <cell r="O1066"/>
          <cell r="P1066"/>
          <cell r="Q1066"/>
          <cell r="R1066"/>
          <cell r="S1066"/>
          <cell r="T1066"/>
          <cell r="U1066"/>
          <cell r="V1066"/>
          <cell r="W1066"/>
          <cell r="X1066"/>
          <cell r="Y1066" t="str">
            <v xml:space="preserve"> </v>
          </cell>
        </row>
        <row r="1067">
          <cell r="C1067"/>
          <cell r="D1067"/>
          <cell r="E1067"/>
          <cell r="F1067"/>
          <cell r="G1067"/>
          <cell r="H1067"/>
          <cell r="I1067"/>
          <cell r="J1067"/>
          <cell r="K1067"/>
          <cell r="L1067"/>
          <cell r="M1067"/>
          <cell r="N1067"/>
          <cell r="O1067"/>
          <cell r="P1067"/>
          <cell r="Q1067"/>
          <cell r="R1067"/>
          <cell r="S1067"/>
          <cell r="T1067"/>
          <cell r="U1067"/>
          <cell r="V1067"/>
          <cell r="W1067"/>
          <cell r="X1067"/>
          <cell r="Y1067" t="str">
            <v xml:space="preserve"> </v>
          </cell>
        </row>
        <row r="1068">
          <cell r="C1068"/>
          <cell r="D1068"/>
          <cell r="E1068"/>
          <cell r="F1068"/>
          <cell r="G1068"/>
          <cell r="H1068"/>
          <cell r="I1068"/>
          <cell r="J1068"/>
          <cell r="K1068"/>
          <cell r="L1068"/>
          <cell r="M1068"/>
          <cell r="N1068"/>
          <cell r="O1068"/>
          <cell r="P1068"/>
          <cell r="Q1068"/>
          <cell r="R1068"/>
          <cell r="S1068"/>
          <cell r="T1068"/>
          <cell r="U1068"/>
          <cell r="V1068"/>
          <cell r="W1068"/>
          <cell r="X1068"/>
          <cell r="Y1068" t="str">
            <v xml:space="preserve"> </v>
          </cell>
        </row>
        <row r="1069">
          <cell r="C1069"/>
          <cell r="D1069"/>
          <cell r="E1069"/>
          <cell r="F1069"/>
          <cell r="G1069"/>
          <cell r="H1069"/>
          <cell r="I1069"/>
          <cell r="J1069"/>
          <cell r="K1069"/>
          <cell r="L1069"/>
          <cell r="M1069"/>
          <cell r="N1069"/>
          <cell r="O1069"/>
          <cell r="P1069"/>
          <cell r="Q1069"/>
          <cell r="R1069"/>
          <cell r="S1069"/>
          <cell r="T1069"/>
          <cell r="U1069"/>
          <cell r="V1069"/>
          <cell r="W1069"/>
          <cell r="X1069"/>
          <cell r="Y1069" t="str">
            <v xml:space="preserve"> </v>
          </cell>
        </row>
        <row r="1070">
          <cell r="C1070"/>
          <cell r="D1070"/>
          <cell r="E1070"/>
          <cell r="F1070"/>
          <cell r="G1070"/>
          <cell r="H1070"/>
          <cell r="I1070"/>
          <cell r="J1070"/>
          <cell r="K1070"/>
          <cell r="L1070"/>
          <cell r="M1070"/>
          <cell r="N1070"/>
          <cell r="O1070"/>
          <cell r="P1070"/>
          <cell r="Q1070"/>
          <cell r="R1070"/>
          <cell r="S1070"/>
          <cell r="T1070"/>
          <cell r="U1070"/>
          <cell r="V1070"/>
          <cell r="W1070"/>
          <cell r="X1070"/>
          <cell r="Y1070" t="str">
            <v xml:space="preserve"> </v>
          </cell>
        </row>
        <row r="1071">
          <cell r="C1071"/>
          <cell r="D1071"/>
          <cell r="E1071"/>
          <cell r="F1071"/>
          <cell r="G1071"/>
          <cell r="H1071"/>
          <cell r="I1071"/>
          <cell r="J1071"/>
          <cell r="K1071"/>
          <cell r="L1071"/>
          <cell r="M1071"/>
          <cell r="N1071"/>
          <cell r="O1071"/>
          <cell r="P1071"/>
          <cell r="Q1071"/>
          <cell r="R1071"/>
          <cell r="S1071"/>
          <cell r="T1071"/>
          <cell r="U1071"/>
          <cell r="V1071"/>
          <cell r="W1071"/>
          <cell r="X1071"/>
          <cell r="Y1071" t="str">
            <v xml:space="preserve"> </v>
          </cell>
        </row>
        <row r="1072">
          <cell r="C1072"/>
          <cell r="D1072"/>
          <cell r="E1072"/>
          <cell r="F1072"/>
          <cell r="G1072"/>
          <cell r="H1072"/>
          <cell r="I1072"/>
          <cell r="J1072"/>
          <cell r="K1072"/>
          <cell r="L1072"/>
          <cell r="M1072"/>
          <cell r="N1072"/>
          <cell r="O1072"/>
          <cell r="P1072"/>
          <cell r="Q1072"/>
          <cell r="R1072"/>
          <cell r="S1072"/>
          <cell r="T1072"/>
          <cell r="U1072"/>
          <cell r="V1072"/>
          <cell r="W1072"/>
          <cell r="X1072"/>
          <cell r="Y1072" t="str">
            <v xml:space="preserve"> </v>
          </cell>
        </row>
        <row r="1073">
          <cell r="C1073"/>
          <cell r="D1073"/>
          <cell r="E1073"/>
          <cell r="F1073"/>
          <cell r="G1073"/>
          <cell r="H1073"/>
          <cell r="I1073"/>
          <cell r="J1073"/>
          <cell r="K1073"/>
          <cell r="L1073"/>
          <cell r="M1073"/>
          <cell r="N1073"/>
          <cell r="O1073"/>
          <cell r="P1073"/>
          <cell r="Q1073"/>
          <cell r="R1073"/>
          <cell r="S1073"/>
          <cell r="T1073"/>
          <cell r="U1073"/>
          <cell r="V1073"/>
          <cell r="W1073"/>
          <cell r="X1073"/>
          <cell r="Y1073" t="str">
            <v xml:space="preserve"> </v>
          </cell>
        </row>
        <row r="1074">
          <cell r="C1074"/>
          <cell r="D1074"/>
          <cell r="E1074"/>
          <cell r="F1074"/>
          <cell r="G1074"/>
          <cell r="H1074"/>
          <cell r="I1074"/>
          <cell r="J1074"/>
          <cell r="K1074"/>
          <cell r="L1074"/>
          <cell r="M1074"/>
          <cell r="N1074"/>
          <cell r="O1074"/>
          <cell r="P1074"/>
          <cell r="Q1074"/>
          <cell r="R1074"/>
          <cell r="S1074"/>
          <cell r="T1074"/>
          <cell r="U1074"/>
          <cell r="V1074"/>
          <cell r="W1074"/>
          <cell r="X1074"/>
          <cell r="Y1074" t="str">
            <v xml:space="preserve"> </v>
          </cell>
        </row>
        <row r="1075">
          <cell r="C1075"/>
          <cell r="D1075"/>
          <cell r="E1075"/>
          <cell r="F1075"/>
          <cell r="G1075"/>
          <cell r="H1075"/>
          <cell r="I1075"/>
          <cell r="J1075"/>
          <cell r="K1075"/>
          <cell r="L1075"/>
          <cell r="M1075"/>
          <cell r="N1075"/>
          <cell r="O1075"/>
          <cell r="P1075"/>
          <cell r="Q1075"/>
          <cell r="R1075"/>
          <cell r="S1075"/>
          <cell r="T1075"/>
          <cell r="U1075"/>
          <cell r="V1075"/>
          <cell r="W1075"/>
          <cell r="X1075"/>
          <cell r="Y1075" t="str">
            <v xml:space="preserve"> </v>
          </cell>
        </row>
        <row r="1076">
          <cell r="C1076"/>
          <cell r="D1076"/>
          <cell r="E1076"/>
          <cell r="F1076"/>
          <cell r="G1076"/>
          <cell r="H1076"/>
          <cell r="I1076"/>
          <cell r="J1076"/>
          <cell r="K1076"/>
          <cell r="L1076"/>
          <cell r="M1076"/>
          <cell r="N1076"/>
          <cell r="O1076"/>
          <cell r="P1076"/>
          <cell r="Q1076"/>
          <cell r="R1076"/>
          <cell r="S1076"/>
          <cell r="T1076"/>
          <cell r="U1076"/>
          <cell r="V1076"/>
          <cell r="W1076"/>
          <cell r="X1076"/>
          <cell r="Y1076" t="str">
            <v xml:space="preserve"> </v>
          </cell>
        </row>
        <row r="1077">
          <cell r="C1077"/>
          <cell r="D1077"/>
          <cell r="E1077"/>
          <cell r="F1077"/>
          <cell r="G1077"/>
          <cell r="H1077"/>
          <cell r="I1077"/>
          <cell r="J1077"/>
          <cell r="K1077"/>
          <cell r="L1077"/>
          <cell r="M1077"/>
          <cell r="N1077"/>
          <cell r="O1077"/>
          <cell r="P1077"/>
          <cell r="Q1077"/>
          <cell r="R1077"/>
          <cell r="S1077"/>
          <cell r="T1077"/>
          <cell r="U1077"/>
          <cell r="V1077"/>
          <cell r="W1077"/>
          <cell r="X1077"/>
          <cell r="Y1077" t="str">
            <v xml:space="preserve"> </v>
          </cell>
        </row>
        <row r="1078">
          <cell r="C1078"/>
          <cell r="D1078"/>
          <cell r="E1078"/>
          <cell r="F1078"/>
          <cell r="G1078"/>
          <cell r="H1078"/>
          <cell r="I1078"/>
          <cell r="J1078"/>
          <cell r="K1078"/>
          <cell r="L1078"/>
          <cell r="M1078"/>
          <cell r="N1078"/>
          <cell r="O1078"/>
          <cell r="P1078"/>
          <cell r="Q1078"/>
          <cell r="R1078"/>
          <cell r="S1078"/>
          <cell r="T1078"/>
          <cell r="U1078"/>
          <cell r="V1078"/>
          <cell r="W1078"/>
          <cell r="X1078"/>
          <cell r="Y1078" t="str">
            <v xml:space="preserve"> </v>
          </cell>
        </row>
        <row r="1079">
          <cell r="C1079"/>
          <cell r="D1079"/>
          <cell r="E1079"/>
          <cell r="F1079"/>
          <cell r="G1079"/>
          <cell r="H1079"/>
          <cell r="I1079"/>
          <cell r="J1079"/>
          <cell r="K1079"/>
          <cell r="L1079"/>
          <cell r="M1079"/>
          <cell r="N1079"/>
          <cell r="O1079"/>
          <cell r="P1079"/>
          <cell r="Q1079"/>
          <cell r="R1079"/>
          <cell r="S1079"/>
          <cell r="T1079"/>
          <cell r="U1079"/>
          <cell r="V1079"/>
          <cell r="W1079"/>
          <cell r="X1079"/>
          <cell r="Y1079" t="str">
            <v xml:space="preserve"> </v>
          </cell>
        </row>
        <row r="1080">
          <cell r="C1080"/>
          <cell r="D1080"/>
          <cell r="E1080"/>
          <cell r="F1080"/>
          <cell r="G1080"/>
          <cell r="H1080"/>
          <cell r="I1080"/>
          <cell r="J1080"/>
          <cell r="K1080"/>
          <cell r="L1080"/>
          <cell r="M1080"/>
          <cell r="N1080"/>
          <cell r="O1080"/>
          <cell r="P1080"/>
          <cell r="Q1080"/>
          <cell r="R1080"/>
          <cell r="S1080"/>
          <cell r="T1080"/>
          <cell r="U1080"/>
          <cell r="V1080"/>
          <cell r="W1080"/>
          <cell r="X1080"/>
          <cell r="Y1080" t="str">
            <v xml:space="preserve"> </v>
          </cell>
        </row>
        <row r="1081">
          <cell r="C1081"/>
          <cell r="D1081"/>
          <cell r="E1081"/>
          <cell r="F1081"/>
          <cell r="G1081"/>
          <cell r="H1081"/>
          <cell r="I1081"/>
          <cell r="J1081"/>
          <cell r="K1081"/>
          <cell r="L1081"/>
          <cell r="M1081"/>
          <cell r="N1081"/>
          <cell r="O1081"/>
          <cell r="P1081"/>
          <cell r="Q1081"/>
          <cell r="R1081"/>
          <cell r="S1081"/>
          <cell r="T1081"/>
          <cell r="U1081"/>
          <cell r="V1081"/>
          <cell r="W1081"/>
          <cell r="X1081"/>
          <cell r="Y1081" t="str">
            <v xml:space="preserve"> </v>
          </cell>
        </row>
        <row r="1082">
          <cell r="C1082"/>
          <cell r="D1082"/>
          <cell r="E1082"/>
          <cell r="F1082"/>
          <cell r="G1082"/>
          <cell r="H1082"/>
          <cell r="I1082"/>
          <cell r="J1082"/>
          <cell r="K1082"/>
          <cell r="L1082"/>
          <cell r="M1082"/>
          <cell r="N1082"/>
          <cell r="O1082"/>
          <cell r="P1082"/>
          <cell r="Q1082"/>
          <cell r="R1082"/>
          <cell r="S1082"/>
          <cell r="T1082"/>
          <cell r="U1082"/>
          <cell r="V1082"/>
          <cell r="W1082"/>
          <cell r="X1082"/>
          <cell r="Y1082" t="str">
            <v xml:space="preserve"> </v>
          </cell>
        </row>
        <row r="1083">
          <cell r="C1083"/>
          <cell r="D1083"/>
          <cell r="E1083"/>
          <cell r="F1083"/>
          <cell r="G1083"/>
          <cell r="H1083"/>
          <cell r="I1083"/>
          <cell r="J1083"/>
          <cell r="K1083"/>
          <cell r="L1083"/>
          <cell r="M1083"/>
          <cell r="N1083"/>
          <cell r="O1083"/>
          <cell r="P1083"/>
          <cell r="Q1083"/>
          <cell r="R1083"/>
          <cell r="S1083"/>
          <cell r="T1083"/>
          <cell r="U1083"/>
          <cell r="V1083"/>
          <cell r="W1083"/>
          <cell r="X1083"/>
          <cell r="Y1083" t="str">
            <v xml:space="preserve"> </v>
          </cell>
        </row>
        <row r="1084">
          <cell r="C1084"/>
          <cell r="D1084"/>
          <cell r="E1084"/>
          <cell r="F1084"/>
          <cell r="G1084"/>
          <cell r="H1084"/>
          <cell r="I1084"/>
          <cell r="J1084"/>
          <cell r="K1084"/>
          <cell r="L1084"/>
          <cell r="M1084"/>
          <cell r="N1084"/>
          <cell r="O1084"/>
          <cell r="P1084"/>
          <cell r="Q1084"/>
          <cell r="R1084"/>
          <cell r="S1084"/>
          <cell r="T1084"/>
          <cell r="U1084"/>
          <cell r="V1084"/>
          <cell r="W1084"/>
          <cell r="X1084"/>
          <cell r="Y1084" t="str">
            <v xml:space="preserve"> </v>
          </cell>
        </row>
        <row r="1085">
          <cell r="C1085"/>
          <cell r="D1085"/>
          <cell r="E1085"/>
          <cell r="F1085"/>
          <cell r="G1085"/>
          <cell r="H1085"/>
          <cell r="I1085"/>
          <cell r="J1085"/>
          <cell r="K1085"/>
          <cell r="L1085"/>
          <cell r="M1085"/>
          <cell r="N1085"/>
          <cell r="O1085"/>
          <cell r="P1085"/>
          <cell r="Q1085"/>
          <cell r="R1085"/>
          <cell r="S1085"/>
          <cell r="T1085"/>
          <cell r="U1085"/>
          <cell r="V1085"/>
          <cell r="W1085"/>
          <cell r="X1085"/>
          <cell r="Y1085" t="str">
            <v xml:space="preserve"> </v>
          </cell>
        </row>
        <row r="1086">
          <cell r="C1086"/>
          <cell r="D1086"/>
          <cell r="E1086"/>
          <cell r="F1086"/>
          <cell r="G1086"/>
          <cell r="H1086"/>
          <cell r="I1086"/>
          <cell r="J1086"/>
          <cell r="K1086"/>
          <cell r="L1086"/>
          <cell r="M1086"/>
          <cell r="N1086"/>
          <cell r="O1086"/>
          <cell r="P1086"/>
          <cell r="Q1086"/>
          <cell r="R1086"/>
          <cell r="S1086"/>
          <cell r="T1086"/>
          <cell r="U1086"/>
          <cell r="V1086"/>
          <cell r="W1086"/>
          <cell r="X1086"/>
          <cell r="Y1086" t="str">
            <v xml:space="preserve"> </v>
          </cell>
        </row>
        <row r="1087">
          <cell r="C1087"/>
          <cell r="D1087"/>
          <cell r="E1087"/>
          <cell r="F1087"/>
          <cell r="G1087"/>
          <cell r="H1087"/>
          <cell r="I1087"/>
          <cell r="J1087"/>
          <cell r="K1087"/>
          <cell r="L1087"/>
          <cell r="M1087"/>
          <cell r="N1087"/>
          <cell r="O1087"/>
          <cell r="P1087"/>
          <cell r="Q1087"/>
          <cell r="R1087"/>
          <cell r="S1087"/>
          <cell r="T1087"/>
          <cell r="U1087"/>
          <cell r="V1087"/>
          <cell r="W1087"/>
          <cell r="X1087"/>
          <cell r="Y1087" t="str">
            <v xml:space="preserve"> </v>
          </cell>
        </row>
        <row r="1088">
          <cell r="C1088"/>
          <cell r="D1088"/>
          <cell r="E1088"/>
          <cell r="F1088"/>
          <cell r="G1088"/>
          <cell r="H1088"/>
          <cell r="I1088"/>
          <cell r="J1088"/>
          <cell r="K1088"/>
          <cell r="L1088"/>
          <cell r="M1088"/>
          <cell r="N1088"/>
          <cell r="O1088"/>
          <cell r="P1088"/>
          <cell r="Q1088"/>
          <cell r="R1088"/>
          <cell r="S1088"/>
          <cell r="T1088"/>
          <cell r="U1088"/>
          <cell r="V1088"/>
          <cell r="W1088"/>
          <cell r="X1088"/>
          <cell r="Y1088" t="str">
            <v xml:space="preserve"> </v>
          </cell>
        </row>
        <row r="1089">
          <cell r="C1089"/>
          <cell r="D1089"/>
          <cell r="E1089"/>
          <cell r="F1089"/>
          <cell r="G1089"/>
          <cell r="H1089"/>
          <cell r="I1089"/>
          <cell r="J1089"/>
          <cell r="K1089"/>
          <cell r="L1089"/>
          <cell r="M1089"/>
          <cell r="N1089"/>
          <cell r="O1089"/>
          <cell r="P1089"/>
          <cell r="Q1089"/>
          <cell r="R1089"/>
          <cell r="S1089"/>
          <cell r="T1089"/>
          <cell r="U1089"/>
          <cell r="V1089"/>
          <cell r="W1089"/>
          <cell r="X1089"/>
          <cell r="Y1089" t="str">
            <v xml:space="preserve"> </v>
          </cell>
        </row>
        <row r="1090">
          <cell r="C1090"/>
          <cell r="D1090"/>
          <cell r="E1090"/>
          <cell r="F1090"/>
          <cell r="G1090"/>
          <cell r="H1090"/>
          <cell r="I1090"/>
          <cell r="J1090"/>
          <cell r="K1090"/>
          <cell r="L1090"/>
          <cell r="M1090"/>
          <cell r="N1090"/>
          <cell r="O1090"/>
          <cell r="P1090"/>
          <cell r="Q1090"/>
          <cell r="R1090"/>
          <cell r="S1090"/>
          <cell r="T1090"/>
          <cell r="U1090"/>
          <cell r="V1090"/>
          <cell r="W1090"/>
          <cell r="X1090"/>
          <cell r="Y1090" t="str">
            <v xml:space="preserve"> </v>
          </cell>
        </row>
        <row r="1091">
          <cell r="C1091"/>
          <cell r="D1091"/>
          <cell r="E1091"/>
          <cell r="F1091"/>
          <cell r="G1091"/>
          <cell r="H1091"/>
          <cell r="I1091"/>
          <cell r="J1091"/>
          <cell r="K1091"/>
          <cell r="L1091"/>
          <cell r="M1091"/>
          <cell r="N1091"/>
          <cell r="O1091"/>
          <cell r="P1091"/>
          <cell r="Q1091"/>
          <cell r="R1091"/>
          <cell r="S1091"/>
          <cell r="T1091"/>
          <cell r="U1091"/>
          <cell r="V1091"/>
          <cell r="W1091"/>
          <cell r="X1091"/>
          <cell r="Y1091" t="str">
            <v xml:space="preserve"> </v>
          </cell>
        </row>
        <row r="1092">
          <cell r="C1092"/>
          <cell r="D1092"/>
          <cell r="E1092"/>
          <cell r="F1092"/>
          <cell r="G1092"/>
          <cell r="H1092"/>
          <cell r="I1092"/>
          <cell r="J1092"/>
          <cell r="K1092"/>
          <cell r="L1092"/>
          <cell r="M1092"/>
          <cell r="N1092"/>
          <cell r="O1092"/>
          <cell r="P1092"/>
          <cell r="Q1092"/>
          <cell r="R1092"/>
          <cell r="S1092"/>
          <cell r="T1092"/>
          <cell r="U1092"/>
          <cell r="V1092"/>
          <cell r="W1092"/>
          <cell r="X1092"/>
          <cell r="Y1092" t="str">
            <v xml:space="preserve"> </v>
          </cell>
        </row>
        <row r="1093">
          <cell r="C1093"/>
          <cell r="D1093"/>
          <cell r="E1093"/>
          <cell r="F1093"/>
          <cell r="G1093"/>
          <cell r="H1093"/>
          <cell r="I1093"/>
          <cell r="J1093"/>
          <cell r="K1093"/>
          <cell r="L1093"/>
          <cell r="M1093"/>
          <cell r="N1093"/>
          <cell r="O1093"/>
          <cell r="P1093"/>
          <cell r="Q1093"/>
          <cell r="R1093"/>
          <cell r="S1093"/>
          <cell r="T1093"/>
          <cell r="U1093"/>
          <cell r="V1093"/>
          <cell r="W1093"/>
          <cell r="X1093"/>
          <cell r="Y1093" t="str">
            <v xml:space="preserve"> </v>
          </cell>
        </row>
        <row r="1094">
          <cell r="C1094"/>
          <cell r="D1094"/>
          <cell r="E1094"/>
          <cell r="F1094"/>
          <cell r="G1094"/>
          <cell r="H1094"/>
          <cell r="I1094"/>
          <cell r="J1094"/>
          <cell r="K1094"/>
          <cell r="L1094"/>
          <cell r="M1094"/>
          <cell r="N1094"/>
          <cell r="O1094"/>
          <cell r="P1094"/>
          <cell r="Q1094"/>
          <cell r="R1094"/>
          <cell r="S1094"/>
          <cell r="T1094"/>
          <cell r="U1094"/>
          <cell r="V1094"/>
          <cell r="W1094"/>
          <cell r="X1094"/>
          <cell r="Y1094" t="str">
            <v xml:space="preserve"> </v>
          </cell>
        </row>
        <row r="1095">
          <cell r="C1095"/>
          <cell r="D1095"/>
          <cell r="E1095"/>
          <cell r="F1095"/>
          <cell r="G1095"/>
          <cell r="H1095"/>
          <cell r="I1095"/>
          <cell r="J1095"/>
          <cell r="K1095"/>
          <cell r="L1095"/>
          <cell r="M1095"/>
          <cell r="N1095"/>
          <cell r="O1095"/>
          <cell r="P1095"/>
          <cell r="Q1095"/>
          <cell r="R1095"/>
          <cell r="S1095"/>
          <cell r="T1095"/>
          <cell r="U1095"/>
          <cell r="V1095"/>
          <cell r="W1095"/>
          <cell r="X1095"/>
          <cell r="Y1095" t="str">
            <v xml:space="preserve"> </v>
          </cell>
        </row>
        <row r="1096">
          <cell r="C1096"/>
          <cell r="D1096"/>
          <cell r="E1096"/>
          <cell r="F1096"/>
          <cell r="G1096"/>
          <cell r="H1096"/>
          <cell r="I1096"/>
          <cell r="J1096"/>
          <cell r="K1096"/>
          <cell r="L1096"/>
          <cell r="M1096"/>
          <cell r="N1096"/>
          <cell r="O1096"/>
          <cell r="P1096"/>
          <cell r="Q1096"/>
          <cell r="R1096"/>
          <cell r="S1096"/>
          <cell r="T1096"/>
          <cell r="U1096"/>
          <cell r="V1096"/>
          <cell r="W1096"/>
          <cell r="X1096"/>
          <cell r="Y1096" t="str">
            <v xml:space="preserve"> </v>
          </cell>
        </row>
        <row r="1097">
          <cell r="C1097"/>
          <cell r="D1097"/>
          <cell r="E1097"/>
          <cell r="F1097"/>
          <cell r="G1097"/>
          <cell r="H1097"/>
          <cell r="I1097"/>
          <cell r="J1097"/>
          <cell r="K1097"/>
          <cell r="L1097"/>
          <cell r="M1097"/>
          <cell r="N1097"/>
          <cell r="O1097"/>
          <cell r="P1097"/>
          <cell r="Q1097"/>
          <cell r="R1097"/>
          <cell r="S1097"/>
          <cell r="T1097"/>
          <cell r="U1097"/>
          <cell r="V1097"/>
          <cell r="W1097"/>
          <cell r="X1097"/>
          <cell r="Y1097" t="str">
            <v xml:space="preserve"> </v>
          </cell>
        </row>
        <row r="1098">
          <cell r="C1098"/>
          <cell r="D1098"/>
          <cell r="E1098"/>
          <cell r="F1098"/>
          <cell r="G1098"/>
          <cell r="H1098"/>
          <cell r="I1098"/>
          <cell r="J1098"/>
          <cell r="K1098"/>
          <cell r="L1098"/>
          <cell r="M1098"/>
          <cell r="N1098"/>
          <cell r="O1098"/>
          <cell r="P1098"/>
          <cell r="Q1098"/>
          <cell r="R1098"/>
          <cell r="S1098"/>
          <cell r="T1098"/>
          <cell r="U1098"/>
          <cell r="V1098"/>
          <cell r="W1098"/>
          <cell r="X1098"/>
          <cell r="Y1098" t="str">
            <v xml:space="preserve"> </v>
          </cell>
        </row>
        <row r="1099">
          <cell r="C1099"/>
          <cell r="D1099"/>
          <cell r="E1099"/>
          <cell r="F1099"/>
          <cell r="G1099"/>
          <cell r="H1099"/>
          <cell r="I1099"/>
          <cell r="J1099"/>
          <cell r="K1099"/>
          <cell r="L1099"/>
          <cell r="M1099"/>
          <cell r="N1099"/>
          <cell r="O1099"/>
          <cell r="P1099"/>
          <cell r="Q1099"/>
          <cell r="R1099"/>
          <cell r="S1099"/>
          <cell r="T1099"/>
          <cell r="U1099"/>
          <cell r="V1099"/>
          <cell r="W1099"/>
          <cell r="X1099"/>
          <cell r="Y1099" t="str">
            <v xml:space="preserve"> </v>
          </cell>
        </row>
        <row r="1100">
          <cell r="C1100"/>
          <cell r="D1100"/>
          <cell r="E1100"/>
          <cell r="F1100"/>
          <cell r="G1100"/>
          <cell r="H1100"/>
          <cell r="I1100"/>
          <cell r="J1100"/>
          <cell r="K1100"/>
          <cell r="L1100"/>
          <cell r="M1100"/>
          <cell r="N1100"/>
          <cell r="O1100"/>
          <cell r="P1100"/>
          <cell r="Q1100"/>
          <cell r="R1100"/>
          <cell r="S1100"/>
          <cell r="T1100"/>
          <cell r="U1100"/>
          <cell r="V1100"/>
          <cell r="W1100"/>
          <cell r="X1100"/>
          <cell r="Y1100" t="str">
            <v xml:space="preserve"> </v>
          </cell>
        </row>
        <row r="1101">
          <cell r="C1101"/>
          <cell r="D1101"/>
          <cell r="E1101"/>
          <cell r="F1101"/>
          <cell r="G1101"/>
          <cell r="H1101"/>
          <cell r="I1101"/>
          <cell r="J1101"/>
          <cell r="K1101"/>
          <cell r="L1101"/>
          <cell r="M1101"/>
          <cell r="N1101"/>
          <cell r="O1101"/>
          <cell r="P1101"/>
          <cell r="Q1101"/>
          <cell r="R1101"/>
          <cell r="S1101"/>
          <cell r="T1101"/>
          <cell r="U1101"/>
          <cell r="V1101"/>
          <cell r="W1101"/>
          <cell r="X1101"/>
          <cell r="Y1101" t="str">
            <v xml:space="preserve"> </v>
          </cell>
        </row>
        <row r="1102">
          <cell r="C1102"/>
          <cell r="D1102"/>
          <cell r="E1102"/>
          <cell r="F1102"/>
          <cell r="G1102"/>
          <cell r="H1102"/>
          <cell r="I1102"/>
          <cell r="J1102"/>
          <cell r="K1102"/>
          <cell r="L1102"/>
          <cell r="M1102"/>
          <cell r="N1102"/>
          <cell r="O1102"/>
          <cell r="P1102"/>
          <cell r="Q1102"/>
          <cell r="R1102"/>
          <cell r="S1102"/>
          <cell r="T1102"/>
          <cell r="U1102"/>
          <cell r="V1102"/>
          <cell r="W1102"/>
          <cell r="X1102"/>
          <cell r="Y1102" t="str">
            <v xml:space="preserve"> </v>
          </cell>
        </row>
        <row r="1103">
          <cell r="C1103"/>
          <cell r="D1103"/>
          <cell r="E1103"/>
          <cell r="F1103"/>
          <cell r="G1103"/>
          <cell r="H1103"/>
          <cell r="I1103"/>
          <cell r="J1103"/>
          <cell r="K1103"/>
          <cell r="L1103"/>
          <cell r="M1103"/>
          <cell r="N1103"/>
          <cell r="O1103"/>
          <cell r="P1103"/>
          <cell r="Q1103"/>
          <cell r="R1103"/>
          <cell r="S1103"/>
          <cell r="T1103"/>
          <cell r="U1103"/>
          <cell r="V1103"/>
          <cell r="W1103"/>
          <cell r="X1103"/>
          <cell r="Y1103" t="str">
            <v xml:space="preserve"> </v>
          </cell>
        </row>
        <row r="1104">
          <cell r="C1104"/>
          <cell r="D1104"/>
          <cell r="E1104"/>
          <cell r="F1104"/>
          <cell r="G1104"/>
          <cell r="H1104"/>
          <cell r="I1104"/>
          <cell r="J1104"/>
          <cell r="K1104"/>
          <cell r="L1104"/>
          <cell r="M1104"/>
          <cell r="N1104"/>
          <cell r="O1104"/>
          <cell r="P1104"/>
          <cell r="Q1104"/>
          <cell r="R1104"/>
          <cell r="S1104"/>
          <cell r="T1104"/>
          <cell r="U1104"/>
          <cell r="V1104"/>
          <cell r="W1104"/>
          <cell r="X1104"/>
          <cell r="Y1104" t="str">
            <v xml:space="preserve"> </v>
          </cell>
        </row>
        <row r="1105">
          <cell r="C1105"/>
          <cell r="D1105"/>
          <cell r="E1105"/>
          <cell r="F1105"/>
          <cell r="G1105"/>
          <cell r="H1105"/>
          <cell r="I1105"/>
          <cell r="J1105"/>
          <cell r="K1105"/>
          <cell r="L1105"/>
          <cell r="M1105"/>
          <cell r="N1105"/>
          <cell r="O1105"/>
          <cell r="P1105"/>
          <cell r="Q1105"/>
          <cell r="R1105"/>
          <cell r="S1105"/>
          <cell r="T1105"/>
          <cell r="U1105"/>
          <cell r="V1105"/>
          <cell r="W1105"/>
          <cell r="X1105"/>
          <cell r="Y1105" t="str">
            <v xml:space="preserve"> </v>
          </cell>
        </row>
        <row r="1106">
          <cell r="C1106"/>
          <cell r="D1106"/>
          <cell r="E1106"/>
          <cell r="F1106"/>
          <cell r="G1106"/>
          <cell r="H1106"/>
          <cell r="I1106"/>
          <cell r="J1106"/>
          <cell r="K1106"/>
          <cell r="L1106"/>
          <cell r="M1106"/>
          <cell r="N1106"/>
          <cell r="O1106"/>
          <cell r="P1106"/>
          <cell r="Q1106"/>
          <cell r="R1106"/>
          <cell r="S1106"/>
          <cell r="T1106"/>
          <cell r="U1106"/>
          <cell r="V1106"/>
          <cell r="W1106"/>
          <cell r="X1106"/>
          <cell r="Y1106" t="str">
            <v xml:space="preserve"> </v>
          </cell>
        </row>
        <row r="1107">
          <cell r="C1107"/>
          <cell r="D1107"/>
          <cell r="E1107"/>
          <cell r="F1107"/>
          <cell r="G1107"/>
          <cell r="H1107"/>
          <cell r="I1107"/>
          <cell r="J1107"/>
          <cell r="K1107"/>
          <cell r="L1107"/>
          <cell r="M1107"/>
          <cell r="N1107"/>
          <cell r="O1107"/>
          <cell r="P1107"/>
          <cell r="Q1107"/>
          <cell r="R1107"/>
          <cell r="S1107"/>
          <cell r="T1107"/>
          <cell r="U1107"/>
          <cell r="V1107"/>
          <cell r="W1107"/>
          <cell r="X1107"/>
          <cell r="Y1107" t="str">
            <v xml:space="preserve"> </v>
          </cell>
        </row>
        <row r="1108">
          <cell r="C1108"/>
          <cell r="D1108"/>
          <cell r="E1108"/>
          <cell r="F1108"/>
          <cell r="G1108"/>
          <cell r="H1108"/>
          <cell r="I1108"/>
          <cell r="J1108"/>
          <cell r="K1108"/>
          <cell r="L1108"/>
          <cell r="M1108"/>
          <cell r="N1108"/>
          <cell r="O1108"/>
          <cell r="P1108"/>
          <cell r="Q1108"/>
          <cell r="R1108"/>
          <cell r="S1108"/>
          <cell r="T1108"/>
          <cell r="U1108"/>
          <cell r="V1108"/>
          <cell r="W1108"/>
          <cell r="X1108"/>
          <cell r="Y1108" t="str">
            <v xml:space="preserve"> </v>
          </cell>
        </row>
        <row r="1109">
          <cell r="C1109"/>
          <cell r="D1109"/>
          <cell r="E1109"/>
          <cell r="F1109"/>
          <cell r="G1109"/>
          <cell r="H1109"/>
          <cell r="I1109"/>
          <cell r="J1109"/>
          <cell r="K1109"/>
          <cell r="L1109"/>
          <cell r="M1109"/>
          <cell r="N1109"/>
          <cell r="O1109"/>
          <cell r="P1109"/>
          <cell r="Q1109"/>
          <cell r="R1109"/>
          <cell r="S1109"/>
          <cell r="T1109"/>
          <cell r="U1109"/>
          <cell r="V1109"/>
          <cell r="W1109"/>
          <cell r="X1109"/>
          <cell r="Y1109" t="str">
            <v xml:space="preserve"> </v>
          </cell>
        </row>
        <row r="1110">
          <cell r="C1110"/>
          <cell r="D1110"/>
          <cell r="E1110"/>
          <cell r="F1110"/>
          <cell r="G1110"/>
          <cell r="H1110"/>
          <cell r="I1110"/>
          <cell r="J1110"/>
          <cell r="K1110"/>
          <cell r="L1110"/>
          <cell r="M1110"/>
          <cell r="N1110"/>
          <cell r="O1110"/>
          <cell r="P1110"/>
          <cell r="Q1110"/>
          <cell r="R1110"/>
          <cell r="S1110"/>
          <cell r="T1110"/>
          <cell r="U1110"/>
          <cell r="V1110"/>
          <cell r="W1110"/>
          <cell r="X1110"/>
          <cell r="Y1110" t="str">
            <v xml:space="preserve"> </v>
          </cell>
        </row>
        <row r="1111">
          <cell r="C1111"/>
          <cell r="D1111"/>
          <cell r="E1111"/>
          <cell r="F1111"/>
          <cell r="G1111"/>
          <cell r="H1111"/>
          <cell r="I1111"/>
          <cell r="J1111"/>
          <cell r="K1111"/>
          <cell r="L1111"/>
          <cell r="M1111"/>
          <cell r="N1111"/>
          <cell r="O1111"/>
          <cell r="P1111"/>
          <cell r="Q1111"/>
          <cell r="R1111"/>
          <cell r="S1111"/>
          <cell r="T1111"/>
          <cell r="U1111"/>
          <cell r="V1111"/>
          <cell r="W1111"/>
          <cell r="X1111"/>
          <cell r="Y1111" t="str">
            <v xml:space="preserve"> </v>
          </cell>
        </row>
        <row r="1112">
          <cell r="C1112"/>
          <cell r="D1112"/>
          <cell r="E1112"/>
          <cell r="F1112"/>
          <cell r="G1112"/>
          <cell r="H1112"/>
          <cell r="I1112"/>
          <cell r="J1112"/>
          <cell r="K1112"/>
          <cell r="L1112"/>
          <cell r="M1112"/>
          <cell r="N1112"/>
          <cell r="O1112"/>
          <cell r="P1112"/>
          <cell r="Q1112"/>
          <cell r="R1112"/>
          <cell r="S1112"/>
          <cell r="T1112"/>
          <cell r="U1112"/>
          <cell r="V1112"/>
          <cell r="W1112"/>
          <cell r="X1112"/>
          <cell r="Y1112" t="str">
            <v xml:space="preserve"> </v>
          </cell>
        </row>
        <row r="1113">
          <cell r="C1113"/>
          <cell r="D1113"/>
          <cell r="E1113"/>
          <cell r="F1113"/>
          <cell r="G1113"/>
          <cell r="H1113"/>
          <cell r="I1113"/>
          <cell r="J1113"/>
          <cell r="K1113"/>
          <cell r="L1113"/>
          <cell r="M1113"/>
          <cell r="N1113"/>
          <cell r="O1113"/>
          <cell r="P1113"/>
          <cell r="Q1113"/>
          <cell r="R1113"/>
          <cell r="S1113"/>
          <cell r="T1113"/>
          <cell r="U1113"/>
          <cell r="V1113"/>
          <cell r="W1113"/>
          <cell r="X1113"/>
          <cell r="Y1113" t="str">
            <v xml:space="preserve"> </v>
          </cell>
        </row>
        <row r="1114">
          <cell r="C1114"/>
          <cell r="D1114"/>
          <cell r="E1114"/>
          <cell r="F1114"/>
          <cell r="G1114"/>
          <cell r="H1114"/>
          <cell r="I1114"/>
          <cell r="J1114"/>
          <cell r="K1114"/>
          <cell r="L1114"/>
          <cell r="M1114"/>
          <cell r="N1114"/>
          <cell r="O1114"/>
          <cell r="P1114"/>
          <cell r="Q1114"/>
          <cell r="R1114"/>
          <cell r="S1114"/>
          <cell r="T1114"/>
          <cell r="U1114"/>
          <cell r="V1114"/>
          <cell r="W1114"/>
          <cell r="X1114"/>
          <cell r="Y1114" t="str">
            <v xml:space="preserve"> </v>
          </cell>
        </row>
        <row r="1115">
          <cell r="C1115"/>
          <cell r="D1115"/>
          <cell r="E1115"/>
          <cell r="F1115"/>
          <cell r="G1115"/>
          <cell r="H1115"/>
          <cell r="I1115"/>
          <cell r="J1115"/>
          <cell r="K1115"/>
          <cell r="L1115"/>
          <cell r="M1115"/>
          <cell r="N1115"/>
          <cell r="O1115"/>
          <cell r="P1115"/>
          <cell r="Q1115"/>
          <cell r="R1115"/>
          <cell r="S1115"/>
          <cell r="T1115"/>
          <cell r="U1115"/>
          <cell r="V1115"/>
          <cell r="W1115"/>
          <cell r="X1115"/>
          <cell r="Y1115" t="str">
            <v xml:space="preserve"> </v>
          </cell>
        </row>
        <row r="1116">
          <cell r="C1116"/>
          <cell r="D1116"/>
          <cell r="E1116"/>
          <cell r="F1116"/>
          <cell r="G1116"/>
          <cell r="H1116"/>
          <cell r="I1116"/>
          <cell r="J1116"/>
          <cell r="K1116"/>
          <cell r="L1116"/>
          <cell r="M1116"/>
          <cell r="N1116"/>
          <cell r="O1116"/>
          <cell r="P1116"/>
          <cell r="Q1116"/>
          <cell r="R1116"/>
          <cell r="S1116"/>
          <cell r="T1116"/>
          <cell r="U1116"/>
          <cell r="V1116"/>
          <cell r="W1116"/>
          <cell r="X1116"/>
          <cell r="Y1116" t="str">
            <v xml:space="preserve"> </v>
          </cell>
        </row>
        <row r="1117">
          <cell r="C1117"/>
          <cell r="D1117"/>
          <cell r="E1117"/>
          <cell r="F1117"/>
          <cell r="G1117"/>
          <cell r="H1117"/>
          <cell r="I1117"/>
          <cell r="J1117"/>
          <cell r="K1117"/>
          <cell r="L1117"/>
          <cell r="M1117"/>
          <cell r="N1117"/>
          <cell r="O1117"/>
          <cell r="P1117"/>
          <cell r="Q1117"/>
          <cell r="R1117"/>
          <cell r="S1117"/>
          <cell r="T1117"/>
          <cell r="U1117"/>
          <cell r="V1117"/>
          <cell r="W1117"/>
          <cell r="X1117"/>
          <cell r="Y1117" t="str">
            <v xml:space="preserve"> </v>
          </cell>
        </row>
        <row r="1118">
          <cell r="C1118"/>
          <cell r="D1118"/>
          <cell r="E1118"/>
          <cell r="F1118"/>
          <cell r="G1118"/>
          <cell r="H1118"/>
          <cell r="I1118"/>
          <cell r="J1118"/>
          <cell r="K1118"/>
          <cell r="L1118"/>
          <cell r="M1118"/>
          <cell r="N1118"/>
          <cell r="O1118"/>
          <cell r="P1118"/>
          <cell r="Q1118"/>
          <cell r="R1118"/>
          <cell r="S1118"/>
          <cell r="T1118"/>
          <cell r="U1118"/>
          <cell r="V1118"/>
          <cell r="W1118"/>
          <cell r="X1118"/>
          <cell r="Y1118" t="str">
            <v xml:space="preserve"> </v>
          </cell>
        </row>
        <row r="1119">
          <cell r="C1119"/>
          <cell r="D1119"/>
          <cell r="E1119"/>
          <cell r="F1119"/>
          <cell r="G1119"/>
          <cell r="H1119"/>
          <cell r="I1119"/>
          <cell r="J1119"/>
          <cell r="K1119"/>
          <cell r="L1119"/>
          <cell r="M1119"/>
          <cell r="N1119"/>
          <cell r="O1119"/>
          <cell r="P1119"/>
          <cell r="Q1119"/>
          <cell r="R1119"/>
          <cell r="S1119"/>
          <cell r="T1119"/>
          <cell r="U1119"/>
          <cell r="V1119"/>
          <cell r="W1119"/>
          <cell r="X1119"/>
          <cell r="Y1119" t="str">
            <v xml:space="preserve"> </v>
          </cell>
        </row>
        <row r="1120">
          <cell r="C1120"/>
          <cell r="D1120"/>
          <cell r="E1120"/>
          <cell r="F1120"/>
          <cell r="G1120"/>
          <cell r="H1120"/>
          <cell r="I1120"/>
          <cell r="J1120"/>
          <cell r="K1120"/>
          <cell r="L1120"/>
          <cell r="M1120"/>
          <cell r="N1120"/>
          <cell r="O1120"/>
          <cell r="P1120"/>
          <cell r="Q1120"/>
          <cell r="R1120"/>
          <cell r="S1120"/>
          <cell r="T1120"/>
          <cell r="U1120"/>
          <cell r="V1120"/>
          <cell r="W1120"/>
          <cell r="X1120"/>
          <cell r="Y1120" t="str">
            <v xml:space="preserve"> </v>
          </cell>
        </row>
        <row r="1121">
          <cell r="C1121"/>
          <cell r="D1121"/>
          <cell r="E1121"/>
          <cell r="F1121"/>
          <cell r="G1121"/>
          <cell r="H1121"/>
          <cell r="I1121"/>
          <cell r="J1121"/>
          <cell r="K1121"/>
          <cell r="L1121"/>
          <cell r="M1121"/>
          <cell r="N1121"/>
          <cell r="O1121"/>
          <cell r="P1121"/>
          <cell r="Q1121"/>
          <cell r="R1121"/>
          <cell r="S1121"/>
          <cell r="T1121"/>
          <cell r="U1121"/>
          <cell r="V1121"/>
          <cell r="W1121"/>
          <cell r="X1121"/>
          <cell r="Y1121" t="str">
            <v xml:space="preserve"> </v>
          </cell>
        </row>
        <row r="1122">
          <cell r="C1122"/>
          <cell r="D1122"/>
          <cell r="E1122"/>
          <cell r="F1122"/>
          <cell r="G1122"/>
          <cell r="H1122"/>
          <cell r="I1122"/>
          <cell r="J1122"/>
          <cell r="K1122"/>
          <cell r="L1122"/>
          <cell r="M1122"/>
          <cell r="N1122"/>
          <cell r="O1122"/>
          <cell r="P1122"/>
          <cell r="Q1122"/>
          <cell r="R1122"/>
          <cell r="S1122"/>
          <cell r="T1122"/>
          <cell r="U1122"/>
          <cell r="V1122"/>
          <cell r="W1122"/>
          <cell r="X1122"/>
          <cell r="Y1122" t="str">
            <v xml:space="preserve"> </v>
          </cell>
        </row>
        <row r="1123">
          <cell r="C1123"/>
          <cell r="D1123"/>
          <cell r="E1123"/>
          <cell r="F1123"/>
          <cell r="G1123"/>
          <cell r="H1123"/>
          <cell r="I1123"/>
          <cell r="J1123"/>
          <cell r="K1123"/>
          <cell r="L1123"/>
          <cell r="M1123"/>
          <cell r="N1123"/>
          <cell r="O1123"/>
          <cell r="P1123"/>
          <cell r="Q1123"/>
          <cell r="R1123"/>
          <cell r="S1123"/>
          <cell r="T1123"/>
          <cell r="U1123"/>
          <cell r="V1123"/>
          <cell r="W1123"/>
          <cell r="X1123"/>
          <cell r="Y1123" t="str">
            <v xml:space="preserve"> </v>
          </cell>
        </row>
        <row r="1124">
          <cell r="C1124"/>
          <cell r="D1124"/>
          <cell r="E1124"/>
          <cell r="F1124"/>
          <cell r="G1124"/>
          <cell r="H1124"/>
          <cell r="I1124"/>
          <cell r="J1124"/>
          <cell r="K1124"/>
          <cell r="L1124"/>
          <cell r="M1124"/>
          <cell r="N1124"/>
          <cell r="O1124"/>
          <cell r="P1124"/>
          <cell r="Q1124"/>
          <cell r="R1124"/>
          <cell r="S1124"/>
          <cell r="T1124"/>
          <cell r="U1124"/>
          <cell r="V1124"/>
          <cell r="W1124"/>
          <cell r="X1124"/>
          <cell r="Y1124" t="str">
            <v xml:space="preserve"> </v>
          </cell>
        </row>
        <row r="1125">
          <cell r="C1125"/>
          <cell r="D1125"/>
          <cell r="E1125"/>
          <cell r="F1125"/>
          <cell r="G1125"/>
          <cell r="H1125"/>
          <cell r="I1125"/>
          <cell r="J1125"/>
          <cell r="K1125"/>
          <cell r="L1125"/>
          <cell r="M1125"/>
          <cell r="N1125"/>
          <cell r="O1125"/>
          <cell r="P1125"/>
          <cell r="Q1125"/>
          <cell r="R1125"/>
          <cell r="S1125"/>
          <cell r="T1125"/>
          <cell r="U1125"/>
          <cell r="V1125"/>
          <cell r="W1125"/>
          <cell r="X1125"/>
          <cell r="Y1125" t="str">
            <v xml:space="preserve"> </v>
          </cell>
        </row>
        <row r="1126">
          <cell r="C1126"/>
          <cell r="D1126"/>
          <cell r="E1126"/>
          <cell r="F1126"/>
          <cell r="G1126"/>
          <cell r="H1126"/>
          <cell r="I1126"/>
          <cell r="J1126"/>
          <cell r="K1126"/>
          <cell r="L1126"/>
          <cell r="M1126"/>
          <cell r="N1126"/>
          <cell r="O1126"/>
          <cell r="P1126"/>
          <cell r="Q1126"/>
          <cell r="R1126"/>
          <cell r="S1126"/>
          <cell r="T1126"/>
          <cell r="U1126"/>
          <cell r="V1126"/>
          <cell r="W1126"/>
          <cell r="X1126"/>
          <cell r="Y1126" t="str">
            <v xml:space="preserve"> </v>
          </cell>
        </row>
        <row r="1127">
          <cell r="C1127"/>
          <cell r="D1127"/>
          <cell r="E1127"/>
          <cell r="F1127"/>
          <cell r="G1127"/>
          <cell r="H1127"/>
          <cell r="I1127"/>
          <cell r="J1127"/>
          <cell r="K1127"/>
          <cell r="L1127"/>
          <cell r="M1127"/>
          <cell r="N1127"/>
          <cell r="O1127"/>
          <cell r="P1127"/>
          <cell r="Q1127"/>
          <cell r="R1127"/>
          <cell r="S1127"/>
          <cell r="T1127"/>
          <cell r="U1127"/>
          <cell r="V1127"/>
          <cell r="W1127"/>
          <cell r="X1127"/>
          <cell r="Y1127" t="str">
            <v xml:space="preserve"> </v>
          </cell>
        </row>
        <row r="1128">
          <cell r="C1128"/>
          <cell r="D1128"/>
          <cell r="E1128"/>
          <cell r="F1128"/>
          <cell r="G1128"/>
          <cell r="H1128"/>
          <cell r="I1128"/>
          <cell r="J1128"/>
          <cell r="K1128"/>
          <cell r="L1128"/>
          <cell r="M1128"/>
          <cell r="N1128"/>
          <cell r="O1128"/>
          <cell r="P1128"/>
          <cell r="Q1128"/>
          <cell r="R1128"/>
          <cell r="S1128"/>
          <cell r="T1128"/>
          <cell r="U1128"/>
          <cell r="V1128"/>
          <cell r="W1128"/>
          <cell r="X1128"/>
          <cell r="Y1128" t="str">
            <v xml:space="preserve"> </v>
          </cell>
        </row>
        <row r="1129">
          <cell r="C1129"/>
          <cell r="D1129"/>
          <cell r="E1129"/>
          <cell r="F1129"/>
          <cell r="G1129"/>
          <cell r="H1129"/>
          <cell r="I1129"/>
          <cell r="J1129"/>
          <cell r="K1129"/>
          <cell r="L1129"/>
          <cell r="M1129"/>
          <cell r="N1129"/>
          <cell r="O1129"/>
          <cell r="P1129"/>
          <cell r="Q1129"/>
          <cell r="R1129"/>
          <cell r="S1129"/>
          <cell r="T1129"/>
          <cell r="U1129"/>
          <cell r="V1129"/>
          <cell r="W1129"/>
          <cell r="X1129"/>
          <cell r="Y1129" t="str">
            <v xml:space="preserve"> </v>
          </cell>
        </row>
        <row r="1130">
          <cell r="C1130"/>
          <cell r="D1130"/>
          <cell r="E1130"/>
          <cell r="F1130"/>
          <cell r="G1130"/>
          <cell r="H1130"/>
          <cell r="I1130"/>
          <cell r="J1130"/>
          <cell r="K1130"/>
          <cell r="L1130"/>
          <cell r="M1130"/>
          <cell r="N1130"/>
          <cell r="O1130"/>
          <cell r="P1130"/>
          <cell r="Q1130"/>
          <cell r="R1130"/>
          <cell r="S1130"/>
          <cell r="T1130"/>
          <cell r="U1130"/>
          <cell r="V1130"/>
          <cell r="W1130"/>
          <cell r="X1130"/>
          <cell r="Y1130" t="str">
            <v xml:space="preserve"> </v>
          </cell>
        </row>
        <row r="1131">
          <cell r="C1131"/>
          <cell r="D1131"/>
          <cell r="E1131"/>
          <cell r="F1131"/>
          <cell r="G1131"/>
          <cell r="H1131"/>
          <cell r="I1131"/>
          <cell r="J1131"/>
          <cell r="K1131"/>
          <cell r="L1131"/>
          <cell r="M1131"/>
          <cell r="N1131"/>
          <cell r="O1131"/>
          <cell r="P1131"/>
          <cell r="Q1131"/>
          <cell r="R1131"/>
          <cell r="S1131"/>
          <cell r="T1131"/>
          <cell r="U1131"/>
          <cell r="V1131"/>
          <cell r="W1131"/>
          <cell r="X1131"/>
          <cell r="Y1131" t="str">
            <v xml:space="preserve"> </v>
          </cell>
        </row>
        <row r="1132">
          <cell r="C1132"/>
          <cell r="D1132"/>
          <cell r="E1132"/>
          <cell r="F1132"/>
          <cell r="G1132"/>
          <cell r="H1132"/>
          <cell r="I1132"/>
          <cell r="J1132"/>
          <cell r="K1132"/>
          <cell r="L1132"/>
          <cell r="M1132"/>
          <cell r="N1132"/>
          <cell r="O1132"/>
          <cell r="P1132"/>
          <cell r="Q1132"/>
          <cell r="R1132"/>
          <cell r="S1132"/>
          <cell r="T1132"/>
          <cell r="U1132"/>
          <cell r="V1132"/>
          <cell r="W1132"/>
          <cell r="X1132"/>
          <cell r="Y1132" t="str">
            <v xml:space="preserve"> </v>
          </cell>
        </row>
        <row r="1133">
          <cell r="C1133"/>
          <cell r="D1133"/>
          <cell r="E1133"/>
          <cell r="F1133"/>
          <cell r="G1133"/>
          <cell r="H1133"/>
          <cell r="I1133"/>
          <cell r="J1133"/>
          <cell r="K1133"/>
          <cell r="L1133"/>
          <cell r="M1133"/>
          <cell r="N1133"/>
          <cell r="O1133"/>
          <cell r="P1133"/>
          <cell r="Q1133"/>
          <cell r="R1133"/>
          <cell r="S1133"/>
          <cell r="T1133"/>
          <cell r="U1133"/>
          <cell r="V1133"/>
          <cell r="W1133"/>
          <cell r="X1133"/>
          <cell r="Y1133" t="str">
            <v xml:space="preserve"> </v>
          </cell>
        </row>
        <row r="1134">
          <cell r="C1134"/>
          <cell r="D1134"/>
          <cell r="E1134"/>
          <cell r="F1134"/>
          <cell r="G1134"/>
          <cell r="H1134"/>
          <cell r="I1134"/>
          <cell r="J1134"/>
          <cell r="K1134"/>
          <cell r="L1134"/>
          <cell r="M1134"/>
          <cell r="N1134"/>
          <cell r="O1134"/>
          <cell r="P1134"/>
          <cell r="Q1134"/>
          <cell r="R1134"/>
          <cell r="S1134"/>
          <cell r="T1134"/>
          <cell r="U1134"/>
          <cell r="V1134"/>
          <cell r="W1134"/>
          <cell r="X1134"/>
          <cell r="Y1134" t="str">
            <v xml:space="preserve"> </v>
          </cell>
        </row>
        <row r="1135">
          <cell r="C1135"/>
          <cell r="D1135"/>
          <cell r="E1135"/>
          <cell r="F1135"/>
          <cell r="G1135"/>
          <cell r="H1135"/>
          <cell r="I1135"/>
          <cell r="J1135"/>
          <cell r="K1135"/>
          <cell r="L1135"/>
          <cell r="M1135"/>
          <cell r="N1135"/>
          <cell r="O1135"/>
          <cell r="P1135"/>
          <cell r="Q1135"/>
          <cell r="R1135"/>
          <cell r="S1135"/>
          <cell r="T1135"/>
          <cell r="U1135"/>
          <cell r="V1135"/>
          <cell r="W1135"/>
          <cell r="X1135"/>
          <cell r="Y1135" t="str">
            <v xml:space="preserve"> </v>
          </cell>
        </row>
        <row r="1136">
          <cell r="C1136"/>
          <cell r="D1136"/>
          <cell r="E1136"/>
          <cell r="F1136"/>
          <cell r="G1136"/>
          <cell r="H1136"/>
          <cell r="I1136"/>
          <cell r="J1136"/>
          <cell r="K1136"/>
          <cell r="L1136"/>
          <cell r="M1136"/>
          <cell r="N1136"/>
          <cell r="O1136"/>
          <cell r="P1136"/>
          <cell r="Q1136"/>
          <cell r="R1136"/>
          <cell r="S1136"/>
          <cell r="T1136"/>
          <cell r="U1136"/>
          <cell r="V1136"/>
          <cell r="W1136"/>
          <cell r="X1136"/>
          <cell r="Y1136" t="str">
            <v xml:space="preserve"> </v>
          </cell>
        </row>
        <row r="1137">
          <cell r="C1137"/>
          <cell r="D1137"/>
          <cell r="E1137"/>
          <cell r="F1137"/>
          <cell r="G1137"/>
          <cell r="H1137"/>
          <cell r="I1137"/>
          <cell r="J1137"/>
          <cell r="K1137"/>
          <cell r="L1137"/>
          <cell r="M1137"/>
          <cell r="N1137"/>
          <cell r="O1137"/>
          <cell r="P1137"/>
          <cell r="Q1137"/>
          <cell r="R1137"/>
          <cell r="S1137"/>
          <cell r="T1137"/>
          <cell r="U1137"/>
          <cell r="V1137"/>
          <cell r="W1137"/>
          <cell r="X1137"/>
          <cell r="Y1137" t="str">
            <v xml:space="preserve"> </v>
          </cell>
        </row>
        <row r="1138">
          <cell r="C1138"/>
          <cell r="D1138"/>
          <cell r="E1138"/>
          <cell r="F1138"/>
          <cell r="G1138"/>
          <cell r="H1138"/>
          <cell r="I1138"/>
          <cell r="J1138"/>
          <cell r="K1138"/>
          <cell r="L1138"/>
          <cell r="M1138"/>
          <cell r="N1138"/>
          <cell r="O1138"/>
          <cell r="P1138"/>
          <cell r="Q1138"/>
          <cell r="R1138"/>
          <cell r="S1138"/>
          <cell r="T1138"/>
          <cell r="U1138"/>
          <cell r="V1138"/>
          <cell r="W1138"/>
          <cell r="X1138"/>
          <cell r="Y1138" t="str">
            <v xml:space="preserve"> </v>
          </cell>
        </row>
        <row r="1139">
          <cell r="C1139"/>
          <cell r="D1139"/>
          <cell r="E1139"/>
          <cell r="F1139"/>
          <cell r="G1139"/>
          <cell r="H1139"/>
          <cell r="I1139"/>
          <cell r="J1139"/>
          <cell r="K1139"/>
          <cell r="L1139"/>
          <cell r="M1139"/>
          <cell r="N1139"/>
          <cell r="O1139"/>
          <cell r="P1139"/>
          <cell r="Q1139"/>
          <cell r="R1139"/>
          <cell r="S1139"/>
          <cell r="T1139"/>
          <cell r="U1139"/>
          <cell r="V1139"/>
          <cell r="W1139"/>
          <cell r="X1139"/>
          <cell r="Y1139" t="str">
            <v xml:space="preserve"> </v>
          </cell>
        </row>
        <row r="1140">
          <cell r="C1140"/>
          <cell r="D1140"/>
          <cell r="E1140"/>
          <cell r="F1140"/>
          <cell r="G1140"/>
          <cell r="H1140"/>
          <cell r="I1140"/>
          <cell r="J1140"/>
          <cell r="K1140"/>
          <cell r="L1140"/>
          <cell r="M1140"/>
          <cell r="N1140"/>
          <cell r="O1140"/>
          <cell r="P1140"/>
          <cell r="Q1140"/>
          <cell r="R1140"/>
          <cell r="S1140"/>
          <cell r="T1140"/>
          <cell r="U1140"/>
          <cell r="V1140"/>
          <cell r="W1140"/>
          <cell r="X1140"/>
          <cell r="Y1140" t="str">
            <v xml:space="preserve"> </v>
          </cell>
        </row>
        <row r="1141">
          <cell r="C1141"/>
          <cell r="D1141"/>
          <cell r="E1141"/>
          <cell r="F1141"/>
          <cell r="G1141"/>
          <cell r="H1141"/>
          <cell r="I1141"/>
          <cell r="J1141"/>
          <cell r="K1141"/>
          <cell r="L1141"/>
          <cell r="M1141"/>
          <cell r="N1141"/>
          <cell r="O1141"/>
          <cell r="P1141"/>
          <cell r="Q1141"/>
          <cell r="R1141"/>
          <cell r="S1141"/>
          <cell r="T1141"/>
          <cell r="U1141"/>
          <cell r="V1141"/>
          <cell r="W1141"/>
          <cell r="X1141"/>
          <cell r="Y1141" t="str">
            <v xml:space="preserve"> </v>
          </cell>
        </row>
        <row r="1142">
          <cell r="C1142"/>
          <cell r="D1142"/>
          <cell r="E1142"/>
          <cell r="F1142"/>
          <cell r="G1142"/>
          <cell r="H1142"/>
          <cell r="I1142"/>
          <cell r="J1142"/>
          <cell r="K1142"/>
          <cell r="L1142"/>
          <cell r="M1142"/>
          <cell r="N1142"/>
          <cell r="O1142"/>
          <cell r="P1142"/>
          <cell r="Q1142"/>
          <cell r="R1142"/>
          <cell r="S1142"/>
          <cell r="T1142"/>
          <cell r="U1142"/>
          <cell r="V1142"/>
          <cell r="W1142"/>
          <cell r="X1142"/>
          <cell r="Y1142" t="str">
            <v xml:space="preserve"> </v>
          </cell>
        </row>
        <row r="1143">
          <cell r="C1143"/>
          <cell r="D1143"/>
          <cell r="E1143"/>
          <cell r="F1143"/>
          <cell r="G1143"/>
          <cell r="H1143"/>
          <cell r="I1143"/>
          <cell r="J1143"/>
          <cell r="K1143"/>
          <cell r="L1143"/>
          <cell r="M1143"/>
          <cell r="N1143"/>
          <cell r="O1143"/>
          <cell r="P1143"/>
          <cell r="Q1143"/>
          <cell r="R1143"/>
          <cell r="S1143"/>
          <cell r="T1143"/>
          <cell r="U1143"/>
          <cell r="V1143"/>
          <cell r="W1143"/>
          <cell r="X1143"/>
          <cell r="Y1143" t="str">
            <v xml:space="preserve"> </v>
          </cell>
        </row>
        <row r="1144">
          <cell r="C1144"/>
          <cell r="D1144"/>
          <cell r="E1144"/>
          <cell r="F1144"/>
          <cell r="G1144"/>
          <cell r="H1144"/>
          <cell r="I1144"/>
          <cell r="J1144"/>
          <cell r="K1144"/>
          <cell r="L1144"/>
          <cell r="M1144"/>
          <cell r="N1144"/>
          <cell r="O1144"/>
          <cell r="P1144"/>
          <cell r="Q1144"/>
          <cell r="R1144"/>
          <cell r="S1144"/>
          <cell r="T1144"/>
          <cell r="U1144"/>
          <cell r="V1144"/>
          <cell r="W1144"/>
          <cell r="X1144"/>
          <cell r="Y1144" t="str">
            <v xml:space="preserve"> </v>
          </cell>
        </row>
        <row r="1145">
          <cell r="C1145"/>
          <cell r="D1145"/>
          <cell r="E1145"/>
          <cell r="F1145"/>
          <cell r="G1145"/>
          <cell r="H1145"/>
          <cell r="I1145"/>
          <cell r="J1145"/>
          <cell r="K1145"/>
          <cell r="L1145"/>
          <cell r="M1145"/>
          <cell r="N1145"/>
          <cell r="O1145"/>
          <cell r="P1145"/>
          <cell r="Q1145"/>
          <cell r="R1145"/>
          <cell r="S1145"/>
          <cell r="T1145"/>
          <cell r="U1145"/>
          <cell r="V1145"/>
          <cell r="W1145"/>
          <cell r="X1145"/>
          <cell r="Y1145" t="str">
            <v xml:space="preserve"> </v>
          </cell>
        </row>
        <row r="1146">
          <cell r="C1146"/>
          <cell r="D1146"/>
          <cell r="E1146"/>
          <cell r="F1146"/>
          <cell r="G1146"/>
          <cell r="H1146"/>
          <cell r="I1146"/>
          <cell r="J1146"/>
          <cell r="K1146"/>
          <cell r="L1146"/>
          <cell r="M1146"/>
          <cell r="N1146"/>
          <cell r="O1146"/>
          <cell r="P1146"/>
          <cell r="Q1146"/>
          <cell r="R1146"/>
          <cell r="S1146"/>
          <cell r="T1146"/>
          <cell r="U1146"/>
          <cell r="V1146"/>
          <cell r="W1146"/>
          <cell r="X1146"/>
          <cell r="Y1146" t="str">
            <v xml:space="preserve"> </v>
          </cell>
        </row>
        <row r="1147">
          <cell r="C1147"/>
          <cell r="D1147"/>
          <cell r="E1147"/>
          <cell r="F1147"/>
          <cell r="G1147"/>
          <cell r="H1147"/>
          <cell r="I1147"/>
          <cell r="J1147"/>
          <cell r="K1147"/>
          <cell r="L1147"/>
          <cell r="M1147"/>
          <cell r="N1147"/>
          <cell r="O1147"/>
          <cell r="P1147"/>
          <cell r="Q1147"/>
          <cell r="R1147"/>
          <cell r="S1147"/>
          <cell r="T1147"/>
          <cell r="U1147"/>
          <cell r="V1147"/>
          <cell r="W1147"/>
          <cell r="X1147"/>
          <cell r="Y1147" t="str">
            <v xml:space="preserve"> </v>
          </cell>
        </row>
        <row r="1148">
          <cell r="C1148"/>
          <cell r="D1148"/>
          <cell r="E1148"/>
          <cell r="F1148"/>
          <cell r="G1148"/>
          <cell r="H1148"/>
          <cell r="I1148"/>
          <cell r="J1148"/>
          <cell r="K1148"/>
          <cell r="L1148"/>
          <cell r="M1148"/>
          <cell r="N1148"/>
          <cell r="O1148"/>
          <cell r="P1148"/>
          <cell r="Q1148"/>
          <cell r="R1148"/>
          <cell r="S1148"/>
          <cell r="T1148"/>
          <cell r="U1148"/>
          <cell r="V1148"/>
          <cell r="W1148"/>
          <cell r="X1148"/>
          <cell r="Y1148" t="str">
            <v xml:space="preserve"> </v>
          </cell>
        </row>
        <row r="1149">
          <cell r="C1149"/>
          <cell r="D1149"/>
          <cell r="E1149"/>
          <cell r="F1149"/>
          <cell r="G1149"/>
          <cell r="H1149"/>
          <cell r="I1149"/>
          <cell r="J1149"/>
          <cell r="K1149"/>
          <cell r="L1149"/>
          <cell r="M1149"/>
          <cell r="N1149"/>
          <cell r="O1149"/>
          <cell r="P1149"/>
          <cell r="Q1149"/>
          <cell r="R1149"/>
          <cell r="S1149"/>
          <cell r="T1149"/>
          <cell r="U1149"/>
          <cell r="V1149"/>
          <cell r="W1149"/>
          <cell r="X1149"/>
          <cell r="Y1149" t="str">
            <v xml:space="preserve"> </v>
          </cell>
        </row>
        <row r="1150">
          <cell r="C1150"/>
          <cell r="D1150"/>
          <cell r="E1150"/>
          <cell r="F1150"/>
          <cell r="G1150"/>
          <cell r="H1150"/>
          <cell r="I1150"/>
          <cell r="J1150"/>
          <cell r="K1150"/>
          <cell r="L1150"/>
          <cell r="M1150"/>
          <cell r="N1150"/>
          <cell r="O1150"/>
          <cell r="P1150"/>
          <cell r="Q1150"/>
          <cell r="R1150"/>
          <cell r="S1150"/>
          <cell r="T1150"/>
          <cell r="U1150"/>
          <cell r="V1150"/>
          <cell r="W1150"/>
          <cell r="X1150"/>
          <cell r="Y1150" t="str">
            <v xml:space="preserve"> </v>
          </cell>
        </row>
        <row r="1151">
          <cell r="C1151"/>
          <cell r="D1151"/>
          <cell r="E1151"/>
          <cell r="F1151"/>
          <cell r="G1151"/>
          <cell r="H1151"/>
          <cell r="I1151"/>
          <cell r="J1151"/>
          <cell r="K1151"/>
          <cell r="L1151"/>
          <cell r="M1151"/>
          <cell r="N1151"/>
          <cell r="O1151"/>
          <cell r="P1151"/>
          <cell r="Q1151"/>
          <cell r="R1151"/>
          <cell r="S1151"/>
          <cell r="T1151"/>
          <cell r="U1151"/>
          <cell r="V1151"/>
          <cell r="W1151"/>
          <cell r="X1151"/>
          <cell r="Y1151" t="str">
            <v xml:space="preserve"> </v>
          </cell>
        </row>
        <row r="1152">
          <cell r="C1152"/>
          <cell r="D1152"/>
          <cell r="E1152"/>
          <cell r="F1152"/>
          <cell r="G1152"/>
          <cell r="H1152"/>
          <cell r="I1152"/>
          <cell r="J1152"/>
          <cell r="K1152"/>
          <cell r="L1152"/>
          <cell r="M1152"/>
          <cell r="N1152"/>
          <cell r="O1152"/>
          <cell r="P1152"/>
          <cell r="Q1152"/>
          <cell r="R1152"/>
          <cell r="S1152"/>
          <cell r="T1152"/>
          <cell r="U1152"/>
          <cell r="V1152"/>
          <cell r="W1152"/>
          <cell r="X1152"/>
          <cell r="Y1152" t="str">
            <v xml:space="preserve"> </v>
          </cell>
        </row>
        <row r="1153">
          <cell r="C1153"/>
          <cell r="D1153"/>
          <cell r="E1153"/>
          <cell r="F1153"/>
          <cell r="G1153"/>
          <cell r="H1153"/>
          <cell r="I1153"/>
          <cell r="J1153"/>
          <cell r="K1153"/>
          <cell r="L1153"/>
          <cell r="M1153"/>
          <cell r="N1153"/>
          <cell r="O1153"/>
          <cell r="P1153"/>
          <cell r="Q1153"/>
          <cell r="R1153"/>
          <cell r="S1153"/>
          <cell r="T1153"/>
          <cell r="U1153"/>
          <cell r="V1153"/>
          <cell r="W1153"/>
          <cell r="X1153"/>
          <cell r="Y1153" t="str">
            <v xml:space="preserve"> </v>
          </cell>
        </row>
        <row r="1154">
          <cell r="C1154"/>
          <cell r="D1154"/>
          <cell r="E1154"/>
          <cell r="F1154"/>
          <cell r="G1154"/>
          <cell r="H1154"/>
          <cell r="I1154"/>
          <cell r="J1154"/>
          <cell r="K1154"/>
          <cell r="L1154"/>
          <cell r="M1154"/>
          <cell r="N1154"/>
          <cell r="O1154"/>
          <cell r="P1154"/>
          <cell r="Q1154"/>
          <cell r="R1154"/>
          <cell r="S1154"/>
          <cell r="T1154"/>
          <cell r="U1154"/>
          <cell r="V1154"/>
          <cell r="W1154"/>
          <cell r="X1154"/>
          <cell r="Y1154" t="str">
            <v xml:space="preserve"> </v>
          </cell>
        </row>
        <row r="1155">
          <cell r="C1155"/>
          <cell r="D1155"/>
          <cell r="E1155"/>
          <cell r="F1155"/>
          <cell r="G1155"/>
          <cell r="H1155"/>
          <cell r="I1155"/>
          <cell r="J1155"/>
          <cell r="K1155"/>
          <cell r="L1155"/>
          <cell r="M1155"/>
          <cell r="N1155"/>
          <cell r="O1155"/>
          <cell r="P1155"/>
          <cell r="Q1155"/>
          <cell r="R1155"/>
          <cell r="S1155"/>
          <cell r="T1155"/>
          <cell r="U1155"/>
          <cell r="V1155"/>
          <cell r="W1155"/>
          <cell r="X1155"/>
          <cell r="Y1155" t="str">
            <v xml:space="preserve"> </v>
          </cell>
        </row>
        <row r="1156">
          <cell r="C1156"/>
          <cell r="D1156"/>
          <cell r="E1156"/>
          <cell r="F1156"/>
          <cell r="G1156"/>
          <cell r="H1156"/>
          <cell r="I1156"/>
          <cell r="J1156"/>
          <cell r="K1156"/>
          <cell r="L1156"/>
          <cell r="M1156"/>
          <cell r="N1156"/>
          <cell r="O1156"/>
          <cell r="P1156"/>
          <cell r="Q1156"/>
          <cell r="R1156"/>
          <cell r="S1156"/>
          <cell r="T1156"/>
          <cell r="U1156"/>
          <cell r="V1156"/>
          <cell r="W1156"/>
          <cell r="X1156"/>
          <cell r="Y1156" t="str">
            <v xml:space="preserve"> </v>
          </cell>
        </row>
        <row r="1157">
          <cell r="C1157"/>
          <cell r="D1157"/>
          <cell r="E1157"/>
          <cell r="F1157"/>
          <cell r="G1157"/>
          <cell r="H1157"/>
          <cell r="I1157"/>
          <cell r="J1157"/>
          <cell r="K1157"/>
          <cell r="L1157"/>
          <cell r="M1157"/>
          <cell r="N1157"/>
          <cell r="O1157"/>
          <cell r="P1157"/>
          <cell r="Q1157"/>
          <cell r="R1157"/>
          <cell r="S1157"/>
          <cell r="T1157"/>
          <cell r="U1157"/>
          <cell r="V1157"/>
          <cell r="W1157"/>
          <cell r="X1157"/>
          <cell r="Y1157" t="str">
            <v xml:space="preserve"> </v>
          </cell>
        </row>
        <row r="1158">
          <cell r="C1158"/>
          <cell r="D1158"/>
          <cell r="E1158"/>
          <cell r="F1158"/>
          <cell r="G1158"/>
          <cell r="H1158"/>
          <cell r="I1158"/>
          <cell r="J1158"/>
          <cell r="K1158"/>
          <cell r="L1158"/>
          <cell r="M1158"/>
          <cell r="N1158"/>
          <cell r="O1158"/>
          <cell r="P1158"/>
          <cell r="Q1158"/>
          <cell r="R1158"/>
          <cell r="S1158"/>
          <cell r="T1158"/>
          <cell r="U1158"/>
          <cell r="V1158"/>
          <cell r="W1158"/>
          <cell r="X1158"/>
          <cell r="Y1158" t="str">
            <v xml:space="preserve"> </v>
          </cell>
        </row>
        <row r="1159">
          <cell r="C1159"/>
          <cell r="D1159"/>
          <cell r="E1159"/>
          <cell r="F1159"/>
          <cell r="G1159"/>
          <cell r="H1159"/>
          <cell r="I1159"/>
          <cell r="J1159"/>
          <cell r="K1159"/>
          <cell r="L1159"/>
          <cell r="M1159"/>
          <cell r="N1159"/>
          <cell r="O1159"/>
          <cell r="P1159"/>
          <cell r="Q1159"/>
          <cell r="R1159"/>
          <cell r="S1159"/>
          <cell r="T1159"/>
          <cell r="U1159"/>
          <cell r="V1159"/>
          <cell r="W1159"/>
          <cell r="X1159"/>
          <cell r="Y1159" t="str">
            <v xml:space="preserve"> </v>
          </cell>
        </row>
        <row r="1160">
          <cell r="C1160"/>
          <cell r="D1160"/>
          <cell r="E1160"/>
          <cell r="F1160"/>
          <cell r="G1160"/>
          <cell r="H1160"/>
          <cell r="I1160"/>
          <cell r="J1160"/>
          <cell r="K1160"/>
          <cell r="L1160"/>
          <cell r="M1160"/>
          <cell r="N1160"/>
          <cell r="O1160"/>
          <cell r="P1160"/>
          <cell r="Q1160"/>
          <cell r="R1160"/>
          <cell r="S1160"/>
          <cell r="T1160"/>
          <cell r="U1160"/>
          <cell r="V1160"/>
          <cell r="W1160"/>
          <cell r="X1160"/>
          <cell r="Y1160" t="str">
            <v xml:space="preserve"> </v>
          </cell>
        </row>
        <row r="1161">
          <cell r="C1161"/>
          <cell r="D1161"/>
          <cell r="E1161"/>
          <cell r="F1161"/>
          <cell r="G1161"/>
          <cell r="H1161"/>
          <cell r="I1161"/>
          <cell r="J1161"/>
          <cell r="K1161"/>
          <cell r="L1161"/>
          <cell r="M1161"/>
          <cell r="N1161"/>
          <cell r="O1161"/>
          <cell r="P1161"/>
          <cell r="Q1161"/>
          <cell r="R1161"/>
          <cell r="S1161"/>
          <cell r="T1161"/>
          <cell r="U1161"/>
          <cell r="V1161"/>
          <cell r="W1161"/>
          <cell r="X1161"/>
          <cell r="Y1161" t="str">
            <v xml:space="preserve"> </v>
          </cell>
        </row>
        <row r="1162">
          <cell r="C1162"/>
          <cell r="D1162"/>
          <cell r="E1162"/>
          <cell r="F1162"/>
          <cell r="G1162"/>
          <cell r="H1162"/>
          <cell r="I1162"/>
          <cell r="J1162"/>
          <cell r="K1162"/>
          <cell r="L1162"/>
          <cell r="M1162"/>
          <cell r="N1162"/>
          <cell r="O1162"/>
          <cell r="P1162"/>
          <cell r="Q1162"/>
          <cell r="R1162"/>
          <cell r="S1162"/>
          <cell r="T1162"/>
          <cell r="U1162"/>
          <cell r="V1162"/>
          <cell r="W1162"/>
          <cell r="X1162"/>
          <cell r="Y1162" t="str">
            <v xml:space="preserve"> </v>
          </cell>
        </row>
        <row r="1163">
          <cell r="C1163"/>
          <cell r="D1163"/>
          <cell r="E1163"/>
          <cell r="F1163"/>
          <cell r="G1163"/>
          <cell r="H1163"/>
          <cell r="I1163"/>
          <cell r="J1163"/>
          <cell r="K1163"/>
          <cell r="L1163"/>
          <cell r="M1163"/>
          <cell r="N1163"/>
          <cell r="O1163"/>
          <cell r="P1163"/>
          <cell r="Q1163"/>
          <cell r="R1163"/>
          <cell r="S1163"/>
          <cell r="T1163"/>
          <cell r="U1163"/>
          <cell r="V1163"/>
          <cell r="W1163"/>
          <cell r="X1163"/>
          <cell r="Y1163" t="str">
            <v xml:space="preserve"> </v>
          </cell>
        </row>
        <row r="1164">
          <cell r="C1164"/>
          <cell r="D1164"/>
          <cell r="E1164"/>
          <cell r="F1164"/>
          <cell r="G1164"/>
          <cell r="H1164"/>
          <cell r="I1164"/>
          <cell r="J1164"/>
          <cell r="K1164"/>
          <cell r="L1164"/>
          <cell r="M1164"/>
          <cell r="N1164"/>
          <cell r="O1164"/>
          <cell r="P1164"/>
          <cell r="Q1164"/>
          <cell r="R1164"/>
          <cell r="S1164"/>
          <cell r="T1164"/>
          <cell r="U1164"/>
          <cell r="V1164"/>
          <cell r="W1164"/>
          <cell r="X1164"/>
          <cell r="Y1164" t="str">
            <v xml:space="preserve"> </v>
          </cell>
        </row>
        <row r="1165">
          <cell r="C1165"/>
          <cell r="D1165"/>
          <cell r="E1165"/>
          <cell r="F1165"/>
          <cell r="G1165"/>
          <cell r="H1165"/>
          <cell r="I1165"/>
          <cell r="J1165"/>
          <cell r="K1165"/>
          <cell r="L1165"/>
          <cell r="M1165"/>
          <cell r="N1165"/>
          <cell r="O1165"/>
          <cell r="P1165"/>
          <cell r="Q1165"/>
          <cell r="R1165"/>
          <cell r="S1165"/>
          <cell r="T1165"/>
          <cell r="U1165"/>
          <cell r="V1165"/>
          <cell r="W1165"/>
          <cell r="X1165"/>
          <cell r="Y1165" t="str">
            <v xml:space="preserve"> </v>
          </cell>
        </row>
        <row r="1166">
          <cell r="C1166"/>
          <cell r="D1166"/>
          <cell r="E1166"/>
          <cell r="F1166"/>
          <cell r="G1166"/>
          <cell r="H1166"/>
          <cell r="I1166"/>
          <cell r="J1166"/>
          <cell r="K1166"/>
          <cell r="L1166"/>
          <cell r="M1166"/>
          <cell r="N1166"/>
          <cell r="O1166"/>
          <cell r="P1166"/>
          <cell r="Q1166"/>
          <cell r="R1166"/>
          <cell r="S1166"/>
          <cell r="T1166"/>
          <cell r="U1166"/>
          <cell r="V1166"/>
          <cell r="W1166"/>
          <cell r="X1166"/>
          <cell r="Y1166" t="str">
            <v xml:space="preserve"> </v>
          </cell>
        </row>
        <row r="1167">
          <cell r="C1167"/>
          <cell r="D1167"/>
          <cell r="E1167"/>
          <cell r="F1167"/>
          <cell r="G1167"/>
          <cell r="H1167"/>
          <cell r="I1167"/>
          <cell r="J1167"/>
          <cell r="K1167"/>
          <cell r="L1167"/>
          <cell r="M1167"/>
          <cell r="N1167"/>
          <cell r="O1167"/>
          <cell r="P1167"/>
          <cell r="Q1167"/>
          <cell r="R1167"/>
          <cell r="S1167"/>
          <cell r="T1167"/>
          <cell r="U1167"/>
          <cell r="V1167"/>
          <cell r="W1167"/>
          <cell r="X1167"/>
          <cell r="Y1167" t="str">
            <v xml:space="preserve"> </v>
          </cell>
        </row>
        <row r="1168">
          <cell r="C1168"/>
          <cell r="D1168"/>
          <cell r="E1168"/>
          <cell r="F1168"/>
          <cell r="G1168"/>
          <cell r="H1168"/>
          <cell r="I1168"/>
          <cell r="J1168"/>
          <cell r="K1168"/>
          <cell r="L1168"/>
          <cell r="M1168"/>
          <cell r="N1168"/>
          <cell r="O1168"/>
          <cell r="P1168"/>
          <cell r="Q1168"/>
          <cell r="R1168"/>
          <cell r="S1168"/>
          <cell r="T1168"/>
          <cell r="U1168"/>
          <cell r="V1168"/>
          <cell r="W1168"/>
          <cell r="X1168"/>
          <cell r="Y1168" t="str">
            <v xml:space="preserve"> </v>
          </cell>
        </row>
        <row r="1169">
          <cell r="C1169"/>
          <cell r="D1169"/>
          <cell r="E1169"/>
          <cell r="F1169"/>
          <cell r="G1169"/>
          <cell r="H1169"/>
          <cell r="I1169"/>
          <cell r="J1169"/>
          <cell r="K1169"/>
          <cell r="L1169"/>
          <cell r="M1169"/>
          <cell r="N1169"/>
          <cell r="O1169"/>
          <cell r="P1169"/>
          <cell r="Q1169"/>
          <cell r="R1169"/>
          <cell r="S1169"/>
          <cell r="T1169"/>
          <cell r="U1169"/>
          <cell r="V1169"/>
          <cell r="W1169"/>
          <cell r="X1169"/>
          <cell r="Y1169" t="str">
            <v xml:space="preserve"> </v>
          </cell>
        </row>
        <row r="1170">
          <cell r="C1170"/>
          <cell r="D1170"/>
          <cell r="E1170"/>
          <cell r="F1170"/>
          <cell r="G1170"/>
          <cell r="H1170"/>
          <cell r="I1170"/>
          <cell r="J1170"/>
          <cell r="K1170"/>
          <cell r="L1170"/>
          <cell r="M1170"/>
          <cell r="N1170"/>
          <cell r="O1170"/>
          <cell r="P1170"/>
          <cell r="Q1170"/>
          <cell r="R1170"/>
          <cell r="S1170"/>
          <cell r="T1170"/>
          <cell r="U1170"/>
          <cell r="V1170"/>
          <cell r="W1170"/>
          <cell r="X1170"/>
          <cell r="Y1170" t="str">
            <v xml:space="preserve"> </v>
          </cell>
        </row>
        <row r="1171">
          <cell r="C1171"/>
          <cell r="D1171"/>
          <cell r="E1171"/>
          <cell r="F1171"/>
          <cell r="G1171"/>
          <cell r="H1171"/>
          <cell r="I1171"/>
          <cell r="J1171"/>
          <cell r="K1171"/>
          <cell r="L1171"/>
          <cell r="M1171"/>
          <cell r="N1171"/>
          <cell r="O1171"/>
          <cell r="P1171"/>
          <cell r="Q1171"/>
          <cell r="R1171"/>
          <cell r="S1171"/>
          <cell r="T1171"/>
          <cell r="U1171"/>
          <cell r="V1171"/>
          <cell r="W1171"/>
          <cell r="X1171"/>
          <cell r="Y1171" t="str">
            <v xml:space="preserve"> </v>
          </cell>
        </row>
        <row r="1172">
          <cell r="C1172"/>
          <cell r="D1172"/>
          <cell r="E1172"/>
          <cell r="F1172"/>
          <cell r="G1172"/>
          <cell r="H1172"/>
          <cell r="I1172"/>
          <cell r="J1172"/>
          <cell r="K1172"/>
          <cell r="L1172"/>
          <cell r="M1172"/>
          <cell r="N1172"/>
          <cell r="O1172"/>
          <cell r="P1172"/>
          <cell r="Q1172"/>
          <cell r="R1172"/>
          <cell r="S1172"/>
          <cell r="T1172"/>
          <cell r="U1172"/>
          <cell r="V1172"/>
          <cell r="W1172"/>
          <cell r="X1172"/>
          <cell r="Y1172" t="str">
            <v xml:space="preserve"> </v>
          </cell>
        </row>
        <row r="1173">
          <cell r="C1173"/>
          <cell r="D1173"/>
          <cell r="E1173"/>
          <cell r="F1173"/>
          <cell r="G1173"/>
          <cell r="H1173"/>
          <cell r="I1173"/>
          <cell r="J1173"/>
          <cell r="K1173"/>
          <cell r="L1173"/>
          <cell r="M1173"/>
          <cell r="N1173"/>
          <cell r="O1173"/>
          <cell r="P1173"/>
          <cell r="Q1173"/>
          <cell r="R1173"/>
          <cell r="S1173"/>
          <cell r="T1173"/>
          <cell r="U1173"/>
          <cell r="V1173"/>
          <cell r="W1173"/>
          <cell r="X1173"/>
          <cell r="Y1173" t="str">
            <v xml:space="preserve"> </v>
          </cell>
        </row>
        <row r="1174">
          <cell r="C1174"/>
          <cell r="D1174"/>
          <cell r="E1174"/>
          <cell r="F1174"/>
          <cell r="G1174"/>
          <cell r="H1174"/>
          <cell r="I1174"/>
          <cell r="J1174"/>
          <cell r="K1174"/>
          <cell r="L1174"/>
          <cell r="M1174"/>
          <cell r="N1174"/>
          <cell r="O1174"/>
          <cell r="P1174"/>
          <cell r="Q1174"/>
          <cell r="R1174"/>
          <cell r="S1174"/>
          <cell r="T1174"/>
          <cell r="U1174"/>
          <cell r="V1174"/>
          <cell r="W1174"/>
          <cell r="X1174"/>
          <cell r="Y1174" t="str">
            <v xml:space="preserve"> </v>
          </cell>
        </row>
        <row r="1175">
          <cell r="C1175"/>
          <cell r="D1175"/>
          <cell r="E1175"/>
          <cell r="F1175"/>
          <cell r="G1175"/>
          <cell r="H1175"/>
          <cell r="I1175"/>
          <cell r="J1175"/>
          <cell r="K1175"/>
          <cell r="L1175"/>
          <cell r="M1175"/>
          <cell r="N1175"/>
          <cell r="O1175"/>
          <cell r="P1175"/>
          <cell r="Q1175"/>
          <cell r="R1175"/>
          <cell r="S1175"/>
          <cell r="T1175"/>
          <cell r="U1175"/>
          <cell r="V1175"/>
          <cell r="W1175"/>
          <cell r="X1175"/>
          <cell r="Y1175" t="str">
            <v xml:space="preserve"> </v>
          </cell>
        </row>
        <row r="1176">
          <cell r="C1176"/>
          <cell r="D1176"/>
          <cell r="E1176"/>
          <cell r="F1176"/>
          <cell r="G1176"/>
          <cell r="H1176"/>
          <cell r="I1176"/>
          <cell r="J1176"/>
          <cell r="K1176"/>
          <cell r="L1176"/>
          <cell r="M1176"/>
          <cell r="N1176"/>
          <cell r="O1176"/>
          <cell r="P1176"/>
          <cell r="Q1176"/>
          <cell r="R1176"/>
          <cell r="S1176"/>
          <cell r="T1176"/>
          <cell r="U1176"/>
          <cell r="V1176"/>
          <cell r="W1176"/>
          <cell r="X1176"/>
          <cell r="Y1176" t="str">
            <v xml:space="preserve"> </v>
          </cell>
        </row>
        <row r="1177">
          <cell r="C1177"/>
          <cell r="D1177"/>
          <cell r="E1177"/>
          <cell r="F1177"/>
          <cell r="G1177"/>
          <cell r="H1177"/>
          <cell r="I1177"/>
          <cell r="J1177"/>
          <cell r="K1177"/>
          <cell r="L1177"/>
          <cell r="M1177"/>
          <cell r="N1177"/>
          <cell r="O1177"/>
          <cell r="P1177"/>
          <cell r="Q1177"/>
          <cell r="R1177"/>
          <cell r="S1177"/>
          <cell r="T1177"/>
          <cell r="U1177"/>
          <cell r="V1177"/>
          <cell r="W1177"/>
          <cell r="X1177"/>
          <cell r="Y1177" t="str">
            <v xml:space="preserve"> </v>
          </cell>
        </row>
        <row r="1178">
          <cell r="C1178"/>
          <cell r="D1178"/>
          <cell r="E1178"/>
          <cell r="F1178"/>
          <cell r="G1178"/>
          <cell r="H1178"/>
          <cell r="I1178"/>
          <cell r="J1178"/>
          <cell r="K1178"/>
          <cell r="L1178"/>
          <cell r="M1178"/>
          <cell r="N1178"/>
          <cell r="O1178"/>
          <cell r="P1178"/>
          <cell r="Q1178"/>
          <cell r="R1178"/>
          <cell r="S1178"/>
          <cell r="T1178"/>
          <cell r="U1178"/>
          <cell r="V1178"/>
          <cell r="W1178"/>
          <cell r="X1178"/>
          <cell r="Y1178" t="str">
            <v xml:space="preserve"> </v>
          </cell>
        </row>
        <row r="1179">
          <cell r="C1179"/>
          <cell r="D1179"/>
          <cell r="E1179"/>
          <cell r="F1179"/>
          <cell r="G1179"/>
          <cell r="H1179"/>
          <cell r="I1179"/>
          <cell r="J1179"/>
          <cell r="K1179"/>
          <cell r="L1179"/>
          <cell r="M1179"/>
          <cell r="N1179"/>
          <cell r="O1179"/>
          <cell r="P1179"/>
          <cell r="Q1179"/>
          <cell r="R1179"/>
          <cell r="S1179"/>
          <cell r="T1179"/>
          <cell r="U1179"/>
          <cell r="V1179"/>
          <cell r="W1179"/>
          <cell r="X1179"/>
          <cell r="Y1179" t="str">
            <v xml:space="preserve"> </v>
          </cell>
        </row>
        <row r="1180">
          <cell r="C1180"/>
          <cell r="D1180"/>
          <cell r="E1180"/>
          <cell r="F1180"/>
          <cell r="G1180"/>
          <cell r="H1180"/>
          <cell r="I1180"/>
          <cell r="J1180"/>
          <cell r="K1180"/>
          <cell r="L1180"/>
          <cell r="M1180"/>
          <cell r="N1180"/>
          <cell r="O1180"/>
          <cell r="P1180"/>
          <cell r="Q1180"/>
          <cell r="R1180"/>
          <cell r="S1180"/>
          <cell r="T1180"/>
          <cell r="U1180"/>
          <cell r="V1180"/>
          <cell r="W1180"/>
          <cell r="X1180"/>
          <cell r="Y1180" t="str">
            <v xml:space="preserve"> </v>
          </cell>
        </row>
        <row r="1181">
          <cell r="C1181"/>
          <cell r="D1181"/>
          <cell r="E1181"/>
          <cell r="F1181"/>
          <cell r="G1181"/>
          <cell r="H1181"/>
          <cell r="I1181"/>
          <cell r="J1181"/>
          <cell r="K1181"/>
          <cell r="L1181"/>
          <cell r="M1181"/>
          <cell r="N1181"/>
          <cell r="O1181"/>
          <cell r="P1181"/>
          <cell r="Q1181"/>
          <cell r="R1181"/>
          <cell r="S1181"/>
          <cell r="T1181"/>
          <cell r="U1181"/>
          <cell r="V1181"/>
          <cell r="W1181"/>
          <cell r="X1181"/>
          <cell r="Y1181" t="str">
            <v xml:space="preserve"> </v>
          </cell>
        </row>
        <row r="1182">
          <cell r="C1182"/>
          <cell r="D1182"/>
          <cell r="E1182"/>
          <cell r="F1182"/>
          <cell r="G1182"/>
          <cell r="H1182"/>
          <cell r="I1182"/>
          <cell r="J1182"/>
          <cell r="K1182"/>
          <cell r="L1182"/>
          <cell r="M1182"/>
          <cell r="N1182"/>
          <cell r="O1182"/>
          <cell r="P1182"/>
          <cell r="Q1182"/>
          <cell r="R1182"/>
          <cell r="S1182"/>
          <cell r="T1182"/>
          <cell r="U1182"/>
          <cell r="V1182"/>
          <cell r="W1182"/>
          <cell r="X1182"/>
          <cell r="Y1182" t="str">
            <v xml:space="preserve"> </v>
          </cell>
        </row>
        <row r="1183">
          <cell r="C1183"/>
          <cell r="D1183"/>
          <cell r="E1183"/>
          <cell r="F1183"/>
          <cell r="G1183"/>
          <cell r="H1183"/>
          <cell r="I1183"/>
          <cell r="J1183"/>
          <cell r="K1183"/>
          <cell r="L1183"/>
          <cell r="M1183"/>
          <cell r="N1183"/>
          <cell r="O1183"/>
          <cell r="P1183"/>
          <cell r="Q1183"/>
          <cell r="R1183"/>
          <cell r="S1183"/>
          <cell r="T1183"/>
          <cell r="U1183"/>
          <cell r="V1183"/>
          <cell r="W1183"/>
          <cell r="X1183"/>
          <cell r="Y1183" t="str">
            <v xml:space="preserve"> </v>
          </cell>
        </row>
        <row r="1184">
          <cell r="C1184"/>
          <cell r="D1184"/>
          <cell r="E1184"/>
          <cell r="F1184"/>
          <cell r="G1184"/>
          <cell r="H1184"/>
          <cell r="I1184"/>
          <cell r="J1184"/>
          <cell r="K1184"/>
          <cell r="L1184"/>
          <cell r="M1184"/>
          <cell r="N1184"/>
          <cell r="O1184"/>
          <cell r="P1184"/>
          <cell r="Q1184"/>
          <cell r="R1184"/>
          <cell r="S1184"/>
          <cell r="T1184"/>
          <cell r="U1184"/>
          <cell r="V1184"/>
          <cell r="W1184"/>
          <cell r="X1184"/>
          <cell r="Y1184" t="str">
            <v xml:space="preserve"> </v>
          </cell>
        </row>
        <row r="1185">
          <cell r="C1185"/>
          <cell r="D1185"/>
          <cell r="E1185"/>
          <cell r="F1185"/>
          <cell r="G1185"/>
          <cell r="H1185"/>
          <cell r="I1185"/>
          <cell r="J1185"/>
          <cell r="K1185"/>
          <cell r="L1185"/>
          <cell r="M1185"/>
          <cell r="N1185"/>
          <cell r="O1185"/>
          <cell r="P1185"/>
          <cell r="Q1185"/>
          <cell r="R1185"/>
          <cell r="S1185"/>
          <cell r="T1185"/>
          <cell r="U1185"/>
          <cell r="V1185"/>
          <cell r="W1185"/>
          <cell r="X1185"/>
          <cell r="Y1185" t="str">
            <v xml:space="preserve"> </v>
          </cell>
        </row>
        <row r="1186">
          <cell r="C1186"/>
          <cell r="D1186"/>
          <cell r="E1186"/>
          <cell r="F1186"/>
          <cell r="G1186"/>
          <cell r="H1186"/>
          <cell r="I1186"/>
          <cell r="J1186"/>
          <cell r="K1186"/>
          <cell r="L1186"/>
          <cell r="M1186"/>
          <cell r="N1186"/>
          <cell r="O1186"/>
          <cell r="P1186"/>
          <cell r="Q1186"/>
          <cell r="R1186"/>
          <cell r="S1186"/>
          <cell r="T1186"/>
          <cell r="U1186"/>
          <cell r="V1186"/>
          <cell r="W1186"/>
          <cell r="X1186"/>
          <cell r="Y1186" t="str">
            <v xml:space="preserve"> </v>
          </cell>
        </row>
        <row r="1187">
          <cell r="C1187"/>
          <cell r="D1187"/>
          <cell r="E1187"/>
          <cell r="F1187"/>
          <cell r="G1187"/>
          <cell r="H1187"/>
          <cell r="I1187"/>
          <cell r="J1187"/>
          <cell r="K1187"/>
          <cell r="L1187"/>
          <cell r="M1187"/>
          <cell r="N1187"/>
          <cell r="O1187"/>
          <cell r="P1187"/>
          <cell r="Q1187"/>
          <cell r="R1187"/>
          <cell r="S1187"/>
          <cell r="T1187"/>
          <cell r="U1187"/>
          <cell r="V1187"/>
          <cell r="W1187"/>
          <cell r="X1187"/>
          <cell r="Y1187" t="str">
            <v xml:space="preserve"> </v>
          </cell>
        </row>
        <row r="1188">
          <cell r="C1188"/>
          <cell r="D1188"/>
          <cell r="E1188"/>
          <cell r="F1188"/>
          <cell r="G1188"/>
          <cell r="H1188"/>
          <cell r="I1188"/>
          <cell r="J1188"/>
          <cell r="K1188"/>
          <cell r="L1188"/>
          <cell r="M1188"/>
          <cell r="N1188"/>
          <cell r="O1188"/>
          <cell r="P1188"/>
          <cell r="Q1188"/>
          <cell r="R1188"/>
          <cell r="S1188"/>
          <cell r="T1188"/>
          <cell r="U1188"/>
          <cell r="V1188"/>
          <cell r="W1188"/>
          <cell r="X1188"/>
          <cell r="Y1188" t="str">
            <v xml:space="preserve"> </v>
          </cell>
        </row>
        <row r="1189">
          <cell r="C1189"/>
          <cell r="D1189"/>
          <cell r="E1189"/>
          <cell r="F1189"/>
          <cell r="G1189"/>
          <cell r="H1189"/>
          <cell r="I1189"/>
          <cell r="J1189"/>
          <cell r="K1189"/>
          <cell r="L1189"/>
          <cell r="M1189"/>
          <cell r="N1189"/>
          <cell r="O1189"/>
          <cell r="P1189"/>
          <cell r="Q1189"/>
          <cell r="R1189"/>
          <cell r="S1189"/>
          <cell r="T1189"/>
          <cell r="U1189"/>
          <cell r="V1189"/>
          <cell r="W1189"/>
          <cell r="X1189"/>
          <cell r="Y1189" t="str">
            <v xml:space="preserve"> </v>
          </cell>
        </row>
        <row r="1190">
          <cell r="C1190"/>
          <cell r="D1190"/>
          <cell r="E1190"/>
          <cell r="F1190"/>
          <cell r="G1190"/>
          <cell r="H1190"/>
          <cell r="I1190"/>
          <cell r="J1190"/>
          <cell r="K1190"/>
          <cell r="L1190"/>
          <cell r="M1190"/>
          <cell r="N1190"/>
          <cell r="O1190"/>
          <cell r="P1190"/>
          <cell r="Q1190"/>
          <cell r="R1190"/>
          <cell r="S1190"/>
          <cell r="T1190"/>
          <cell r="U1190"/>
          <cell r="V1190"/>
          <cell r="W1190"/>
          <cell r="X1190"/>
          <cell r="Y1190" t="str">
            <v xml:space="preserve"> </v>
          </cell>
        </row>
        <row r="1191">
          <cell r="C1191"/>
          <cell r="D1191"/>
          <cell r="E1191"/>
          <cell r="F1191"/>
          <cell r="G1191"/>
          <cell r="H1191"/>
          <cell r="I1191"/>
          <cell r="J1191"/>
          <cell r="K1191"/>
          <cell r="L1191"/>
          <cell r="M1191"/>
          <cell r="N1191"/>
          <cell r="O1191"/>
          <cell r="P1191"/>
          <cell r="Q1191"/>
          <cell r="R1191"/>
          <cell r="S1191"/>
          <cell r="T1191"/>
          <cell r="U1191"/>
          <cell r="V1191"/>
          <cell r="W1191"/>
          <cell r="X1191"/>
          <cell r="Y1191" t="str">
            <v xml:space="preserve"> </v>
          </cell>
        </row>
        <row r="1192">
          <cell r="C1192"/>
          <cell r="D1192"/>
          <cell r="E1192"/>
          <cell r="F1192"/>
          <cell r="G1192"/>
          <cell r="H1192"/>
          <cell r="I1192"/>
          <cell r="J1192"/>
          <cell r="K1192"/>
          <cell r="L1192"/>
          <cell r="M1192"/>
          <cell r="N1192"/>
          <cell r="O1192"/>
          <cell r="P1192"/>
          <cell r="Q1192"/>
          <cell r="R1192"/>
          <cell r="S1192"/>
          <cell r="T1192"/>
          <cell r="U1192"/>
          <cell r="V1192"/>
          <cell r="W1192"/>
          <cell r="X1192"/>
          <cell r="Y1192" t="str">
            <v xml:space="preserve"> </v>
          </cell>
        </row>
        <row r="1193">
          <cell r="C1193"/>
          <cell r="D1193"/>
          <cell r="E1193"/>
          <cell r="F1193"/>
          <cell r="G1193"/>
          <cell r="H1193"/>
          <cell r="I1193"/>
          <cell r="J1193"/>
          <cell r="K1193"/>
          <cell r="L1193"/>
          <cell r="M1193"/>
          <cell r="N1193"/>
          <cell r="O1193"/>
          <cell r="P1193"/>
          <cell r="Q1193"/>
          <cell r="R1193"/>
          <cell r="S1193"/>
          <cell r="T1193"/>
          <cell r="U1193"/>
          <cell r="V1193"/>
          <cell r="W1193"/>
          <cell r="X1193"/>
          <cell r="Y1193" t="str">
            <v xml:space="preserve"> </v>
          </cell>
        </row>
        <row r="1194">
          <cell r="C1194"/>
          <cell r="D1194"/>
          <cell r="E1194"/>
          <cell r="F1194"/>
          <cell r="G1194"/>
          <cell r="H1194"/>
          <cell r="I1194"/>
          <cell r="J1194"/>
          <cell r="K1194"/>
          <cell r="L1194"/>
          <cell r="M1194"/>
          <cell r="N1194"/>
          <cell r="O1194"/>
          <cell r="P1194"/>
          <cell r="Q1194"/>
          <cell r="R1194"/>
          <cell r="S1194"/>
          <cell r="T1194"/>
          <cell r="U1194"/>
          <cell r="V1194"/>
          <cell r="W1194"/>
          <cell r="X1194"/>
          <cell r="Y1194" t="str">
            <v xml:space="preserve"> </v>
          </cell>
        </row>
        <row r="1195">
          <cell r="C1195"/>
          <cell r="D1195"/>
          <cell r="E1195"/>
          <cell r="F1195"/>
          <cell r="G1195"/>
          <cell r="H1195"/>
          <cell r="I1195"/>
          <cell r="J1195"/>
          <cell r="K1195"/>
          <cell r="L1195"/>
          <cell r="M1195"/>
          <cell r="N1195"/>
          <cell r="O1195"/>
          <cell r="P1195"/>
          <cell r="Q1195"/>
          <cell r="R1195"/>
          <cell r="S1195"/>
          <cell r="T1195"/>
          <cell r="U1195"/>
          <cell r="V1195"/>
          <cell r="W1195"/>
          <cell r="X1195"/>
          <cell r="Y1195" t="str">
            <v xml:space="preserve"> </v>
          </cell>
        </row>
        <row r="1196">
          <cell r="C1196"/>
          <cell r="D1196"/>
          <cell r="E1196"/>
          <cell r="F1196"/>
          <cell r="G1196"/>
          <cell r="H1196"/>
          <cell r="I1196"/>
          <cell r="J1196"/>
          <cell r="K1196"/>
          <cell r="L1196"/>
          <cell r="M1196"/>
          <cell r="N1196"/>
          <cell r="O1196"/>
          <cell r="P1196"/>
          <cell r="Q1196"/>
          <cell r="R1196"/>
          <cell r="S1196"/>
          <cell r="T1196"/>
          <cell r="U1196"/>
          <cell r="V1196"/>
          <cell r="W1196"/>
          <cell r="X1196"/>
          <cell r="Y1196" t="str">
            <v xml:space="preserve"> </v>
          </cell>
        </row>
        <row r="1197">
          <cell r="C1197"/>
          <cell r="D1197"/>
          <cell r="E1197"/>
          <cell r="F1197"/>
          <cell r="G1197"/>
          <cell r="H1197"/>
          <cell r="I1197"/>
          <cell r="J1197"/>
          <cell r="K1197"/>
          <cell r="L1197"/>
          <cell r="M1197"/>
          <cell r="N1197"/>
          <cell r="O1197"/>
          <cell r="P1197"/>
          <cell r="Q1197"/>
          <cell r="R1197"/>
          <cell r="S1197"/>
          <cell r="T1197"/>
          <cell r="U1197"/>
          <cell r="V1197"/>
          <cell r="W1197"/>
          <cell r="X1197"/>
          <cell r="Y1197" t="str">
            <v xml:space="preserve"> </v>
          </cell>
        </row>
        <row r="1198">
          <cell r="C1198"/>
          <cell r="D1198"/>
          <cell r="E1198"/>
          <cell r="F1198"/>
          <cell r="G1198"/>
          <cell r="H1198"/>
          <cell r="I1198"/>
          <cell r="J1198"/>
          <cell r="K1198"/>
          <cell r="L1198"/>
          <cell r="M1198"/>
          <cell r="N1198"/>
          <cell r="O1198"/>
          <cell r="P1198"/>
          <cell r="Q1198"/>
          <cell r="R1198"/>
          <cell r="S1198"/>
          <cell r="T1198"/>
          <cell r="U1198"/>
          <cell r="V1198"/>
          <cell r="W1198"/>
          <cell r="X1198"/>
          <cell r="Y1198" t="str">
            <v xml:space="preserve"> </v>
          </cell>
        </row>
        <row r="1199">
          <cell r="C1199"/>
          <cell r="D1199"/>
          <cell r="E1199"/>
          <cell r="F1199"/>
          <cell r="G1199"/>
          <cell r="H1199"/>
          <cell r="I1199"/>
          <cell r="J1199"/>
          <cell r="K1199"/>
          <cell r="L1199"/>
          <cell r="M1199"/>
          <cell r="N1199"/>
          <cell r="O1199"/>
          <cell r="P1199"/>
          <cell r="Q1199"/>
          <cell r="R1199"/>
          <cell r="S1199"/>
          <cell r="T1199"/>
          <cell r="U1199"/>
          <cell r="V1199"/>
          <cell r="W1199"/>
          <cell r="X1199"/>
          <cell r="Y1199" t="str">
            <v xml:space="preserve"> </v>
          </cell>
        </row>
        <row r="1200">
          <cell r="C1200"/>
          <cell r="D1200"/>
          <cell r="E1200"/>
          <cell r="F1200"/>
          <cell r="G1200"/>
          <cell r="H1200"/>
          <cell r="I1200"/>
          <cell r="J1200"/>
          <cell r="K1200"/>
          <cell r="L1200"/>
          <cell r="M1200"/>
          <cell r="N1200"/>
          <cell r="O1200"/>
          <cell r="P1200"/>
          <cell r="Q1200"/>
          <cell r="R1200"/>
          <cell r="S1200"/>
          <cell r="T1200"/>
          <cell r="U1200"/>
          <cell r="V1200"/>
          <cell r="W1200"/>
          <cell r="X1200"/>
          <cell r="Y1200" t="str">
            <v xml:space="preserve"> </v>
          </cell>
        </row>
        <row r="1201">
          <cell r="C1201"/>
          <cell r="D1201"/>
          <cell r="E1201"/>
          <cell r="F1201"/>
          <cell r="G1201"/>
          <cell r="H1201"/>
          <cell r="I1201"/>
          <cell r="J1201"/>
          <cell r="K1201"/>
          <cell r="L1201"/>
          <cell r="M1201"/>
          <cell r="N1201"/>
          <cell r="O1201"/>
          <cell r="P1201"/>
          <cell r="Q1201"/>
          <cell r="R1201"/>
          <cell r="S1201"/>
          <cell r="T1201"/>
          <cell r="U1201"/>
          <cell r="V1201"/>
          <cell r="W1201"/>
          <cell r="X1201"/>
          <cell r="Y1201" t="str">
            <v xml:space="preserve"> </v>
          </cell>
        </row>
        <row r="1202">
          <cell r="C1202"/>
          <cell r="D1202"/>
          <cell r="E1202"/>
          <cell r="F1202"/>
          <cell r="G1202"/>
          <cell r="H1202"/>
          <cell r="I1202"/>
          <cell r="J1202"/>
          <cell r="K1202"/>
          <cell r="L1202"/>
          <cell r="M1202"/>
          <cell r="N1202"/>
          <cell r="O1202"/>
          <cell r="P1202"/>
          <cell r="Q1202"/>
          <cell r="R1202"/>
          <cell r="S1202"/>
          <cell r="T1202"/>
          <cell r="U1202"/>
          <cell r="V1202"/>
          <cell r="W1202"/>
          <cell r="X1202"/>
          <cell r="Y1202" t="str">
            <v xml:space="preserve"> </v>
          </cell>
        </row>
        <row r="1203">
          <cell r="C1203"/>
          <cell r="D1203"/>
          <cell r="E1203"/>
          <cell r="F1203"/>
          <cell r="G1203"/>
          <cell r="H1203"/>
          <cell r="I1203"/>
          <cell r="J1203"/>
          <cell r="K1203"/>
          <cell r="L1203"/>
          <cell r="M1203"/>
          <cell r="N1203"/>
          <cell r="O1203"/>
          <cell r="P1203"/>
          <cell r="Q1203"/>
          <cell r="R1203"/>
          <cell r="S1203"/>
          <cell r="T1203"/>
          <cell r="U1203"/>
          <cell r="V1203"/>
          <cell r="W1203"/>
          <cell r="X1203"/>
          <cell r="Y1203" t="str">
            <v xml:space="preserve"> </v>
          </cell>
        </row>
        <row r="1204">
          <cell r="C1204"/>
          <cell r="D1204"/>
          <cell r="E1204"/>
          <cell r="F1204"/>
          <cell r="G1204"/>
          <cell r="H1204"/>
          <cell r="I1204"/>
          <cell r="J1204"/>
          <cell r="K1204"/>
          <cell r="L1204"/>
          <cell r="M1204"/>
          <cell r="N1204"/>
          <cell r="O1204"/>
          <cell r="P1204"/>
          <cell r="Q1204"/>
          <cell r="R1204"/>
          <cell r="S1204"/>
          <cell r="T1204"/>
          <cell r="U1204"/>
          <cell r="V1204"/>
          <cell r="W1204"/>
          <cell r="X1204"/>
          <cell r="Y1204" t="str">
            <v xml:space="preserve"> </v>
          </cell>
        </row>
        <row r="1205">
          <cell r="C1205"/>
          <cell r="D1205"/>
          <cell r="E1205"/>
          <cell r="F1205"/>
          <cell r="G1205"/>
          <cell r="H1205"/>
          <cell r="I1205"/>
          <cell r="J1205"/>
          <cell r="K1205"/>
          <cell r="L1205"/>
          <cell r="M1205"/>
          <cell r="N1205"/>
          <cell r="O1205"/>
          <cell r="P1205"/>
          <cell r="Q1205"/>
          <cell r="R1205"/>
          <cell r="S1205"/>
          <cell r="T1205"/>
          <cell r="U1205"/>
          <cell r="V1205"/>
          <cell r="W1205"/>
          <cell r="X1205"/>
          <cell r="Y1205" t="str">
            <v xml:space="preserve"> </v>
          </cell>
        </row>
        <row r="1206">
          <cell r="C1206"/>
          <cell r="D1206"/>
          <cell r="E1206"/>
          <cell r="F1206"/>
          <cell r="G1206"/>
          <cell r="H1206"/>
          <cell r="I1206"/>
          <cell r="J1206"/>
          <cell r="K1206"/>
          <cell r="L1206"/>
          <cell r="M1206"/>
          <cell r="N1206"/>
          <cell r="O1206"/>
          <cell r="P1206"/>
          <cell r="Q1206"/>
          <cell r="R1206"/>
          <cell r="S1206"/>
          <cell r="T1206"/>
          <cell r="U1206"/>
          <cell r="V1206"/>
          <cell r="W1206"/>
          <cell r="X1206"/>
          <cell r="Y1206" t="str">
            <v xml:space="preserve"> </v>
          </cell>
        </row>
        <row r="1207">
          <cell r="C1207"/>
          <cell r="D1207"/>
          <cell r="E1207"/>
          <cell r="F1207"/>
          <cell r="G1207"/>
          <cell r="H1207"/>
          <cell r="I1207"/>
          <cell r="J1207"/>
          <cell r="K1207"/>
          <cell r="L1207"/>
          <cell r="M1207"/>
          <cell r="N1207"/>
          <cell r="O1207"/>
          <cell r="P1207"/>
          <cell r="Q1207"/>
          <cell r="R1207"/>
          <cell r="S1207"/>
          <cell r="T1207"/>
          <cell r="U1207"/>
          <cell r="V1207"/>
          <cell r="W1207"/>
          <cell r="X1207"/>
          <cell r="Y1207" t="str">
            <v xml:space="preserve"> </v>
          </cell>
        </row>
        <row r="1208">
          <cell r="C1208"/>
          <cell r="D1208"/>
          <cell r="E1208"/>
          <cell r="F1208"/>
          <cell r="G1208"/>
          <cell r="H1208"/>
          <cell r="I1208"/>
          <cell r="J1208"/>
          <cell r="K1208"/>
          <cell r="L1208"/>
          <cell r="M1208"/>
          <cell r="N1208"/>
          <cell r="O1208"/>
          <cell r="P1208"/>
          <cell r="Q1208"/>
          <cell r="R1208"/>
          <cell r="S1208"/>
          <cell r="T1208"/>
          <cell r="U1208"/>
          <cell r="V1208"/>
          <cell r="W1208"/>
          <cell r="X1208"/>
          <cell r="Y1208" t="str">
            <v xml:space="preserve"> </v>
          </cell>
        </row>
        <row r="1209">
          <cell r="C1209"/>
          <cell r="D1209"/>
          <cell r="E1209"/>
          <cell r="F1209"/>
          <cell r="G1209"/>
          <cell r="H1209"/>
          <cell r="I1209"/>
          <cell r="J1209"/>
          <cell r="K1209"/>
          <cell r="L1209"/>
          <cell r="M1209"/>
          <cell r="N1209"/>
          <cell r="O1209"/>
          <cell r="P1209"/>
          <cell r="Q1209"/>
          <cell r="R1209"/>
          <cell r="S1209"/>
          <cell r="T1209"/>
          <cell r="U1209"/>
          <cell r="V1209"/>
          <cell r="W1209"/>
          <cell r="X1209"/>
          <cell r="Y1209" t="str">
            <v xml:space="preserve"> </v>
          </cell>
        </row>
        <row r="1210">
          <cell r="C1210"/>
          <cell r="D1210"/>
          <cell r="E1210"/>
          <cell r="F1210"/>
          <cell r="G1210"/>
          <cell r="H1210"/>
          <cell r="I1210"/>
          <cell r="J1210"/>
          <cell r="K1210"/>
          <cell r="L1210"/>
          <cell r="M1210"/>
          <cell r="N1210"/>
          <cell r="O1210"/>
          <cell r="P1210"/>
          <cell r="Q1210"/>
          <cell r="R1210"/>
          <cell r="S1210"/>
          <cell r="T1210"/>
          <cell r="U1210"/>
          <cell r="V1210"/>
          <cell r="W1210"/>
          <cell r="X1210"/>
          <cell r="Y1210" t="str">
            <v xml:space="preserve"> </v>
          </cell>
        </row>
        <row r="1211">
          <cell r="C1211"/>
          <cell r="D1211"/>
          <cell r="E1211"/>
          <cell r="F1211"/>
          <cell r="G1211"/>
          <cell r="H1211"/>
          <cell r="I1211"/>
          <cell r="J1211"/>
          <cell r="K1211"/>
          <cell r="L1211"/>
          <cell r="M1211"/>
          <cell r="N1211"/>
          <cell r="O1211"/>
          <cell r="P1211"/>
          <cell r="Q1211"/>
          <cell r="R1211"/>
          <cell r="S1211"/>
          <cell r="T1211"/>
          <cell r="U1211"/>
          <cell r="V1211"/>
          <cell r="W1211"/>
          <cell r="X1211"/>
          <cell r="Y1211" t="str">
            <v xml:space="preserve"> </v>
          </cell>
        </row>
        <row r="1212">
          <cell r="C1212"/>
          <cell r="D1212"/>
          <cell r="E1212"/>
          <cell r="F1212"/>
          <cell r="G1212"/>
          <cell r="H1212"/>
          <cell r="I1212"/>
          <cell r="J1212"/>
          <cell r="K1212"/>
          <cell r="L1212"/>
          <cell r="M1212"/>
          <cell r="N1212"/>
          <cell r="O1212"/>
          <cell r="P1212"/>
          <cell r="Q1212"/>
          <cell r="R1212"/>
          <cell r="S1212"/>
          <cell r="T1212"/>
          <cell r="U1212"/>
          <cell r="V1212"/>
          <cell r="W1212"/>
          <cell r="X1212"/>
          <cell r="Y1212" t="str">
            <v xml:space="preserve"> </v>
          </cell>
        </row>
        <row r="1213">
          <cell r="C1213"/>
          <cell r="D1213"/>
          <cell r="E1213"/>
          <cell r="F1213"/>
          <cell r="G1213"/>
          <cell r="H1213"/>
          <cell r="I1213"/>
          <cell r="J1213"/>
          <cell r="K1213"/>
          <cell r="L1213"/>
          <cell r="M1213"/>
          <cell r="N1213"/>
          <cell r="O1213"/>
          <cell r="P1213"/>
          <cell r="Q1213"/>
          <cell r="R1213"/>
          <cell r="S1213"/>
          <cell r="T1213"/>
          <cell r="U1213"/>
          <cell r="V1213"/>
          <cell r="W1213"/>
          <cell r="X1213"/>
          <cell r="Y1213" t="str">
            <v xml:space="preserve"> </v>
          </cell>
        </row>
        <row r="1214">
          <cell r="C1214"/>
          <cell r="D1214"/>
          <cell r="E1214"/>
          <cell r="F1214"/>
          <cell r="G1214"/>
          <cell r="H1214"/>
          <cell r="I1214"/>
          <cell r="J1214"/>
          <cell r="K1214"/>
          <cell r="L1214"/>
          <cell r="M1214"/>
          <cell r="N1214"/>
          <cell r="O1214"/>
          <cell r="P1214"/>
          <cell r="Q1214"/>
          <cell r="R1214"/>
          <cell r="S1214"/>
          <cell r="T1214"/>
          <cell r="U1214"/>
          <cell r="V1214"/>
          <cell r="W1214"/>
          <cell r="X1214"/>
          <cell r="Y1214" t="str">
            <v xml:space="preserve"> </v>
          </cell>
        </row>
        <row r="1215">
          <cell r="C1215"/>
          <cell r="D1215"/>
          <cell r="E1215"/>
          <cell r="F1215"/>
          <cell r="G1215"/>
          <cell r="H1215"/>
          <cell r="I1215"/>
          <cell r="J1215"/>
          <cell r="K1215"/>
          <cell r="L1215"/>
          <cell r="M1215"/>
          <cell r="N1215"/>
          <cell r="O1215"/>
          <cell r="P1215"/>
          <cell r="Q1215"/>
          <cell r="R1215"/>
          <cell r="S1215"/>
          <cell r="T1215"/>
          <cell r="U1215"/>
          <cell r="V1215"/>
          <cell r="W1215"/>
          <cell r="X1215"/>
          <cell r="Y1215" t="str">
            <v xml:space="preserve"> </v>
          </cell>
        </row>
        <row r="1216">
          <cell r="C1216"/>
          <cell r="D1216"/>
          <cell r="E1216"/>
          <cell r="F1216"/>
          <cell r="G1216"/>
          <cell r="H1216"/>
          <cell r="I1216"/>
          <cell r="J1216"/>
          <cell r="K1216"/>
          <cell r="L1216"/>
          <cell r="M1216"/>
          <cell r="N1216"/>
          <cell r="O1216"/>
          <cell r="P1216"/>
          <cell r="Q1216"/>
          <cell r="R1216"/>
          <cell r="S1216"/>
          <cell r="T1216"/>
          <cell r="U1216"/>
          <cell r="V1216"/>
          <cell r="W1216"/>
          <cell r="X1216"/>
          <cell r="Y1216" t="str">
            <v xml:space="preserve"> </v>
          </cell>
        </row>
        <row r="1217">
          <cell r="C1217"/>
          <cell r="D1217"/>
          <cell r="E1217"/>
          <cell r="F1217"/>
          <cell r="G1217"/>
          <cell r="H1217"/>
          <cell r="I1217"/>
          <cell r="J1217"/>
          <cell r="K1217"/>
          <cell r="L1217"/>
          <cell r="M1217"/>
          <cell r="N1217"/>
          <cell r="O1217"/>
          <cell r="P1217"/>
          <cell r="Q1217"/>
          <cell r="R1217"/>
          <cell r="S1217"/>
          <cell r="T1217"/>
          <cell r="U1217"/>
          <cell r="V1217"/>
          <cell r="W1217"/>
          <cell r="X1217"/>
          <cell r="Y1217" t="str">
            <v xml:space="preserve"> </v>
          </cell>
        </row>
        <row r="1218">
          <cell r="C1218"/>
          <cell r="D1218"/>
          <cell r="E1218"/>
          <cell r="F1218"/>
          <cell r="G1218"/>
          <cell r="H1218"/>
          <cell r="I1218"/>
          <cell r="J1218"/>
          <cell r="K1218"/>
          <cell r="L1218"/>
          <cell r="M1218"/>
          <cell r="N1218"/>
          <cell r="O1218"/>
          <cell r="P1218"/>
          <cell r="Q1218"/>
          <cell r="R1218"/>
          <cell r="S1218"/>
          <cell r="T1218"/>
          <cell r="U1218"/>
          <cell r="V1218"/>
          <cell r="W1218"/>
          <cell r="X1218"/>
          <cell r="Y1218" t="str">
            <v xml:space="preserve"> </v>
          </cell>
        </row>
        <row r="1219">
          <cell r="C1219"/>
          <cell r="D1219"/>
          <cell r="E1219"/>
          <cell r="F1219"/>
          <cell r="G1219"/>
          <cell r="H1219"/>
          <cell r="I1219"/>
          <cell r="J1219"/>
          <cell r="K1219"/>
          <cell r="L1219"/>
          <cell r="M1219"/>
          <cell r="N1219"/>
          <cell r="O1219"/>
          <cell r="P1219"/>
          <cell r="Q1219"/>
          <cell r="R1219"/>
          <cell r="S1219"/>
          <cell r="T1219"/>
          <cell r="U1219"/>
          <cell r="V1219"/>
          <cell r="W1219"/>
          <cell r="X1219"/>
          <cell r="Y1219" t="str">
            <v xml:space="preserve"> </v>
          </cell>
        </row>
        <row r="1220">
          <cell r="C1220"/>
          <cell r="D1220"/>
          <cell r="E1220"/>
          <cell r="F1220"/>
          <cell r="G1220"/>
          <cell r="H1220"/>
          <cell r="I1220"/>
          <cell r="J1220"/>
          <cell r="K1220"/>
          <cell r="L1220"/>
          <cell r="M1220"/>
          <cell r="N1220"/>
          <cell r="O1220"/>
          <cell r="P1220"/>
          <cell r="Q1220"/>
          <cell r="R1220"/>
          <cell r="S1220"/>
          <cell r="T1220"/>
          <cell r="U1220"/>
          <cell r="V1220"/>
          <cell r="W1220"/>
          <cell r="X1220"/>
          <cell r="Y1220" t="str">
            <v xml:space="preserve"> </v>
          </cell>
        </row>
        <row r="1221">
          <cell r="C1221"/>
          <cell r="D1221"/>
          <cell r="E1221"/>
          <cell r="F1221"/>
          <cell r="G1221"/>
          <cell r="H1221"/>
          <cell r="I1221"/>
          <cell r="J1221"/>
          <cell r="K1221"/>
          <cell r="L1221"/>
          <cell r="M1221"/>
          <cell r="N1221"/>
          <cell r="O1221"/>
          <cell r="P1221"/>
          <cell r="Q1221"/>
          <cell r="R1221"/>
          <cell r="S1221"/>
          <cell r="T1221"/>
          <cell r="U1221"/>
          <cell r="V1221"/>
          <cell r="W1221"/>
          <cell r="X1221"/>
          <cell r="Y1221" t="str">
            <v xml:space="preserve"> </v>
          </cell>
        </row>
        <row r="1222">
          <cell r="C1222"/>
          <cell r="D1222"/>
          <cell r="E1222"/>
          <cell r="F1222"/>
          <cell r="G1222"/>
          <cell r="H1222"/>
          <cell r="I1222"/>
          <cell r="J1222"/>
          <cell r="K1222"/>
          <cell r="L1222"/>
          <cell r="M1222"/>
          <cell r="N1222"/>
          <cell r="O1222"/>
          <cell r="P1222"/>
          <cell r="Q1222"/>
          <cell r="R1222"/>
          <cell r="S1222"/>
          <cell r="T1222"/>
          <cell r="U1222"/>
          <cell r="V1222"/>
          <cell r="W1222"/>
          <cell r="X1222"/>
          <cell r="Y1222" t="str">
            <v xml:space="preserve"> </v>
          </cell>
        </row>
        <row r="1223">
          <cell r="C1223"/>
          <cell r="D1223"/>
          <cell r="E1223"/>
          <cell r="F1223"/>
          <cell r="G1223"/>
          <cell r="H1223"/>
          <cell r="I1223"/>
          <cell r="J1223"/>
          <cell r="K1223"/>
          <cell r="L1223"/>
          <cell r="M1223"/>
          <cell r="N1223"/>
          <cell r="O1223"/>
          <cell r="P1223"/>
          <cell r="Q1223"/>
          <cell r="R1223"/>
          <cell r="S1223"/>
          <cell r="T1223"/>
          <cell r="U1223"/>
          <cell r="V1223"/>
          <cell r="W1223"/>
          <cell r="X1223"/>
          <cell r="Y1223" t="str">
            <v xml:space="preserve"> </v>
          </cell>
        </row>
        <row r="1224">
          <cell r="C1224"/>
          <cell r="D1224"/>
          <cell r="E1224"/>
          <cell r="F1224"/>
          <cell r="G1224"/>
          <cell r="H1224"/>
          <cell r="I1224"/>
          <cell r="J1224"/>
          <cell r="K1224"/>
          <cell r="L1224"/>
          <cell r="M1224"/>
          <cell r="N1224"/>
          <cell r="O1224"/>
          <cell r="P1224"/>
          <cell r="Q1224"/>
          <cell r="R1224"/>
          <cell r="S1224"/>
          <cell r="T1224"/>
          <cell r="U1224"/>
          <cell r="V1224"/>
          <cell r="W1224"/>
          <cell r="X1224"/>
          <cell r="Y1224" t="str">
            <v xml:space="preserve"> </v>
          </cell>
        </row>
        <row r="1225">
          <cell r="C1225"/>
          <cell r="D1225"/>
          <cell r="E1225"/>
          <cell r="F1225"/>
          <cell r="G1225"/>
          <cell r="H1225"/>
          <cell r="I1225"/>
          <cell r="J1225"/>
          <cell r="K1225"/>
          <cell r="L1225"/>
          <cell r="M1225"/>
          <cell r="N1225"/>
          <cell r="O1225"/>
          <cell r="P1225"/>
          <cell r="Q1225"/>
          <cell r="R1225"/>
          <cell r="S1225"/>
          <cell r="T1225"/>
          <cell r="U1225"/>
          <cell r="V1225"/>
          <cell r="W1225"/>
          <cell r="X1225"/>
          <cell r="Y1225" t="str">
            <v xml:space="preserve"> </v>
          </cell>
        </row>
        <row r="1226">
          <cell r="C1226"/>
          <cell r="D1226"/>
          <cell r="E1226"/>
          <cell r="F1226"/>
          <cell r="G1226"/>
          <cell r="H1226"/>
          <cell r="I1226"/>
          <cell r="J1226"/>
          <cell r="K1226"/>
          <cell r="L1226"/>
          <cell r="M1226"/>
          <cell r="N1226"/>
          <cell r="O1226"/>
          <cell r="P1226"/>
          <cell r="Q1226"/>
          <cell r="R1226"/>
          <cell r="S1226"/>
          <cell r="T1226"/>
          <cell r="U1226"/>
          <cell r="V1226"/>
          <cell r="W1226"/>
          <cell r="X1226"/>
          <cell r="Y1226" t="str">
            <v xml:space="preserve"> </v>
          </cell>
        </row>
        <row r="1227">
          <cell r="C1227"/>
          <cell r="D1227"/>
          <cell r="E1227"/>
          <cell r="F1227"/>
          <cell r="G1227"/>
          <cell r="H1227"/>
          <cell r="I1227"/>
          <cell r="J1227"/>
          <cell r="K1227"/>
          <cell r="L1227"/>
          <cell r="M1227"/>
          <cell r="N1227"/>
          <cell r="O1227"/>
          <cell r="P1227"/>
          <cell r="Q1227"/>
          <cell r="R1227"/>
          <cell r="S1227"/>
          <cell r="T1227"/>
          <cell r="U1227"/>
          <cell r="V1227"/>
          <cell r="W1227"/>
          <cell r="X1227"/>
          <cell r="Y1227" t="str">
            <v xml:space="preserve"> </v>
          </cell>
        </row>
        <row r="1228">
          <cell r="C1228"/>
          <cell r="D1228"/>
          <cell r="E1228"/>
          <cell r="F1228"/>
          <cell r="G1228"/>
          <cell r="H1228"/>
          <cell r="I1228"/>
          <cell r="J1228"/>
          <cell r="K1228"/>
          <cell r="L1228"/>
          <cell r="M1228"/>
          <cell r="N1228"/>
          <cell r="O1228"/>
          <cell r="P1228"/>
          <cell r="Q1228"/>
          <cell r="R1228"/>
          <cell r="S1228"/>
          <cell r="T1228"/>
          <cell r="U1228"/>
          <cell r="V1228"/>
          <cell r="W1228"/>
          <cell r="X1228"/>
          <cell r="Y1228" t="str">
            <v xml:space="preserve"> </v>
          </cell>
        </row>
        <row r="1229">
          <cell r="C1229"/>
          <cell r="D1229"/>
          <cell r="E1229"/>
          <cell r="F1229"/>
          <cell r="G1229"/>
          <cell r="H1229"/>
          <cell r="I1229"/>
          <cell r="J1229"/>
          <cell r="K1229"/>
          <cell r="L1229"/>
          <cell r="M1229"/>
          <cell r="N1229"/>
          <cell r="O1229"/>
          <cell r="P1229"/>
          <cell r="Q1229"/>
          <cell r="R1229"/>
          <cell r="S1229"/>
          <cell r="T1229"/>
          <cell r="U1229"/>
          <cell r="V1229"/>
          <cell r="W1229"/>
          <cell r="X1229"/>
          <cell r="Y1229" t="str">
            <v xml:space="preserve"> </v>
          </cell>
        </row>
        <row r="1230">
          <cell r="C1230"/>
          <cell r="D1230"/>
          <cell r="E1230"/>
          <cell r="F1230"/>
          <cell r="G1230"/>
          <cell r="H1230"/>
          <cell r="I1230"/>
          <cell r="J1230"/>
          <cell r="K1230"/>
          <cell r="L1230"/>
          <cell r="M1230"/>
          <cell r="N1230"/>
          <cell r="O1230"/>
          <cell r="P1230"/>
          <cell r="Q1230"/>
          <cell r="R1230"/>
          <cell r="S1230"/>
          <cell r="T1230"/>
          <cell r="U1230"/>
          <cell r="V1230"/>
          <cell r="W1230"/>
          <cell r="X1230"/>
          <cell r="Y1230" t="str">
            <v xml:space="preserve"> </v>
          </cell>
        </row>
        <row r="1231">
          <cell r="C1231"/>
          <cell r="D1231"/>
          <cell r="E1231"/>
          <cell r="F1231"/>
          <cell r="G1231"/>
          <cell r="H1231"/>
          <cell r="I1231"/>
          <cell r="J1231"/>
          <cell r="K1231"/>
          <cell r="L1231"/>
          <cell r="M1231"/>
          <cell r="N1231"/>
          <cell r="O1231"/>
          <cell r="P1231"/>
          <cell r="Q1231"/>
          <cell r="R1231"/>
          <cell r="S1231"/>
          <cell r="T1231"/>
          <cell r="U1231"/>
          <cell r="V1231"/>
          <cell r="W1231"/>
          <cell r="X1231"/>
          <cell r="Y1231" t="str">
            <v xml:space="preserve"> </v>
          </cell>
        </row>
        <row r="1232">
          <cell r="C1232"/>
          <cell r="D1232"/>
          <cell r="E1232"/>
          <cell r="F1232"/>
          <cell r="G1232"/>
          <cell r="H1232"/>
          <cell r="I1232"/>
          <cell r="J1232"/>
          <cell r="K1232"/>
          <cell r="L1232"/>
          <cell r="M1232"/>
          <cell r="N1232"/>
          <cell r="O1232"/>
          <cell r="P1232"/>
          <cell r="Q1232"/>
          <cell r="R1232"/>
          <cell r="S1232"/>
          <cell r="T1232"/>
          <cell r="U1232"/>
          <cell r="V1232"/>
          <cell r="W1232"/>
          <cell r="X1232"/>
          <cell r="Y1232" t="str">
            <v xml:space="preserve"> </v>
          </cell>
        </row>
        <row r="1233">
          <cell r="C1233"/>
          <cell r="D1233"/>
          <cell r="E1233"/>
          <cell r="F1233"/>
          <cell r="G1233"/>
          <cell r="H1233"/>
          <cell r="I1233"/>
          <cell r="J1233"/>
          <cell r="K1233"/>
          <cell r="L1233"/>
          <cell r="M1233"/>
          <cell r="N1233"/>
          <cell r="O1233"/>
          <cell r="P1233"/>
          <cell r="Q1233"/>
          <cell r="R1233"/>
          <cell r="S1233"/>
          <cell r="T1233"/>
          <cell r="U1233"/>
          <cell r="V1233"/>
          <cell r="W1233"/>
          <cell r="X1233"/>
          <cell r="Y1233" t="str">
            <v xml:space="preserve"> </v>
          </cell>
        </row>
        <row r="1234">
          <cell r="C1234"/>
          <cell r="D1234"/>
          <cell r="E1234"/>
          <cell r="F1234"/>
          <cell r="G1234"/>
          <cell r="H1234"/>
          <cell r="I1234"/>
          <cell r="J1234"/>
          <cell r="K1234"/>
          <cell r="L1234"/>
          <cell r="M1234"/>
          <cell r="N1234"/>
          <cell r="O1234"/>
          <cell r="P1234"/>
          <cell r="Q1234"/>
          <cell r="R1234"/>
          <cell r="S1234"/>
          <cell r="T1234"/>
          <cell r="U1234"/>
          <cell r="V1234"/>
          <cell r="W1234"/>
          <cell r="X1234"/>
          <cell r="Y1234" t="str">
            <v xml:space="preserve"> </v>
          </cell>
        </row>
        <row r="1235">
          <cell r="C1235"/>
          <cell r="D1235"/>
          <cell r="E1235"/>
          <cell r="F1235"/>
          <cell r="G1235"/>
          <cell r="H1235"/>
          <cell r="I1235"/>
          <cell r="J1235"/>
          <cell r="K1235"/>
          <cell r="L1235"/>
          <cell r="M1235"/>
          <cell r="N1235"/>
          <cell r="O1235"/>
          <cell r="P1235"/>
          <cell r="Q1235"/>
          <cell r="R1235"/>
          <cell r="S1235"/>
          <cell r="T1235"/>
          <cell r="U1235"/>
          <cell r="V1235"/>
          <cell r="W1235"/>
          <cell r="X1235"/>
          <cell r="Y1235" t="str">
            <v xml:space="preserve"> </v>
          </cell>
        </row>
        <row r="1236">
          <cell r="C1236"/>
          <cell r="D1236"/>
          <cell r="E1236"/>
          <cell r="F1236"/>
          <cell r="G1236"/>
          <cell r="H1236"/>
          <cell r="I1236"/>
          <cell r="J1236"/>
          <cell r="K1236"/>
          <cell r="L1236"/>
          <cell r="M1236"/>
          <cell r="N1236"/>
          <cell r="O1236"/>
          <cell r="P1236"/>
          <cell r="Q1236"/>
          <cell r="R1236"/>
          <cell r="S1236"/>
          <cell r="T1236"/>
          <cell r="U1236"/>
          <cell r="V1236"/>
          <cell r="W1236"/>
          <cell r="X1236"/>
          <cell r="Y1236" t="str">
            <v xml:space="preserve"> </v>
          </cell>
        </row>
        <row r="1237">
          <cell r="C1237"/>
          <cell r="D1237"/>
          <cell r="E1237"/>
          <cell r="F1237"/>
          <cell r="G1237"/>
          <cell r="H1237"/>
          <cell r="I1237"/>
          <cell r="J1237"/>
          <cell r="K1237"/>
          <cell r="L1237"/>
          <cell r="M1237"/>
          <cell r="N1237"/>
          <cell r="O1237"/>
          <cell r="P1237"/>
          <cell r="Q1237"/>
          <cell r="R1237"/>
          <cell r="S1237"/>
          <cell r="T1237"/>
          <cell r="U1237"/>
          <cell r="V1237"/>
          <cell r="W1237"/>
          <cell r="X1237"/>
          <cell r="Y1237" t="str">
            <v xml:space="preserve"> </v>
          </cell>
        </row>
        <row r="1238">
          <cell r="C1238"/>
          <cell r="D1238"/>
          <cell r="E1238"/>
          <cell r="F1238"/>
          <cell r="G1238"/>
          <cell r="H1238"/>
          <cell r="I1238"/>
          <cell r="J1238"/>
          <cell r="K1238"/>
          <cell r="L1238"/>
          <cell r="M1238"/>
          <cell r="N1238"/>
          <cell r="O1238"/>
          <cell r="P1238"/>
          <cell r="Q1238"/>
          <cell r="R1238"/>
          <cell r="S1238"/>
          <cell r="T1238"/>
          <cell r="U1238"/>
          <cell r="V1238"/>
          <cell r="W1238"/>
          <cell r="X1238"/>
          <cell r="Y1238" t="str">
            <v xml:space="preserve"> </v>
          </cell>
        </row>
        <row r="1239">
          <cell r="C1239"/>
          <cell r="D1239"/>
          <cell r="E1239"/>
          <cell r="F1239"/>
          <cell r="G1239"/>
          <cell r="H1239"/>
          <cell r="I1239"/>
          <cell r="J1239"/>
          <cell r="K1239"/>
          <cell r="L1239"/>
          <cell r="M1239"/>
          <cell r="N1239"/>
          <cell r="O1239"/>
          <cell r="P1239"/>
          <cell r="Q1239"/>
          <cell r="R1239"/>
          <cell r="S1239"/>
          <cell r="T1239"/>
          <cell r="U1239"/>
          <cell r="V1239"/>
          <cell r="W1239"/>
          <cell r="X1239"/>
          <cell r="Y1239" t="str">
            <v xml:space="preserve"> </v>
          </cell>
        </row>
        <row r="1240">
          <cell r="C1240"/>
          <cell r="D1240"/>
          <cell r="E1240"/>
          <cell r="F1240"/>
          <cell r="G1240"/>
          <cell r="H1240"/>
          <cell r="I1240"/>
          <cell r="J1240"/>
          <cell r="K1240"/>
          <cell r="L1240"/>
          <cell r="M1240"/>
          <cell r="N1240"/>
          <cell r="O1240"/>
          <cell r="P1240"/>
          <cell r="Q1240"/>
          <cell r="R1240"/>
          <cell r="S1240"/>
          <cell r="T1240"/>
          <cell r="U1240"/>
          <cell r="V1240"/>
          <cell r="W1240"/>
          <cell r="X1240"/>
          <cell r="Y1240" t="str">
            <v xml:space="preserve"> </v>
          </cell>
        </row>
        <row r="1241">
          <cell r="C1241"/>
          <cell r="D1241"/>
          <cell r="E1241"/>
          <cell r="F1241"/>
          <cell r="G1241"/>
          <cell r="H1241"/>
          <cell r="I1241"/>
          <cell r="J1241"/>
          <cell r="K1241"/>
          <cell r="L1241"/>
          <cell r="M1241"/>
          <cell r="N1241"/>
          <cell r="O1241"/>
          <cell r="P1241"/>
          <cell r="Q1241"/>
          <cell r="R1241"/>
          <cell r="S1241"/>
          <cell r="T1241"/>
          <cell r="U1241"/>
          <cell r="V1241"/>
          <cell r="W1241"/>
          <cell r="X1241"/>
          <cell r="Y1241" t="str">
            <v xml:space="preserve"> </v>
          </cell>
        </row>
        <row r="1242">
          <cell r="C1242"/>
          <cell r="D1242"/>
          <cell r="E1242"/>
          <cell r="F1242"/>
          <cell r="G1242"/>
          <cell r="H1242"/>
          <cell r="I1242"/>
          <cell r="J1242"/>
          <cell r="K1242"/>
          <cell r="L1242"/>
          <cell r="M1242"/>
          <cell r="N1242"/>
          <cell r="O1242"/>
          <cell r="P1242"/>
          <cell r="Q1242"/>
          <cell r="R1242"/>
          <cell r="S1242"/>
          <cell r="T1242"/>
          <cell r="U1242"/>
          <cell r="V1242"/>
          <cell r="W1242"/>
          <cell r="X1242"/>
          <cell r="Y1242" t="str">
            <v xml:space="preserve"> </v>
          </cell>
        </row>
        <row r="1243">
          <cell r="C1243"/>
          <cell r="D1243"/>
          <cell r="E1243"/>
          <cell r="F1243"/>
          <cell r="G1243"/>
          <cell r="H1243"/>
          <cell r="I1243"/>
          <cell r="J1243"/>
          <cell r="K1243"/>
          <cell r="L1243"/>
          <cell r="M1243"/>
          <cell r="N1243"/>
          <cell r="O1243"/>
          <cell r="P1243"/>
          <cell r="Q1243"/>
          <cell r="R1243"/>
          <cell r="S1243"/>
          <cell r="T1243"/>
          <cell r="U1243"/>
          <cell r="V1243"/>
          <cell r="W1243"/>
          <cell r="X1243"/>
          <cell r="Y1243" t="str">
            <v xml:space="preserve"> </v>
          </cell>
        </row>
        <row r="1244">
          <cell r="C1244"/>
          <cell r="D1244"/>
          <cell r="E1244"/>
          <cell r="F1244"/>
          <cell r="G1244"/>
          <cell r="H1244"/>
          <cell r="I1244"/>
          <cell r="J1244"/>
          <cell r="K1244"/>
          <cell r="L1244"/>
          <cell r="M1244"/>
          <cell r="N1244"/>
          <cell r="O1244"/>
          <cell r="P1244"/>
          <cell r="Q1244"/>
          <cell r="R1244"/>
          <cell r="S1244"/>
          <cell r="T1244"/>
          <cell r="U1244"/>
          <cell r="V1244"/>
          <cell r="W1244"/>
          <cell r="X1244"/>
          <cell r="Y1244" t="str">
            <v xml:space="preserve"> </v>
          </cell>
        </row>
        <row r="1245">
          <cell r="C1245"/>
          <cell r="D1245"/>
          <cell r="E1245"/>
          <cell r="F1245"/>
          <cell r="G1245"/>
          <cell r="H1245"/>
          <cell r="I1245"/>
          <cell r="J1245"/>
          <cell r="K1245"/>
          <cell r="L1245"/>
          <cell r="M1245"/>
          <cell r="N1245"/>
          <cell r="O1245"/>
          <cell r="P1245"/>
          <cell r="Q1245"/>
          <cell r="R1245"/>
          <cell r="S1245"/>
          <cell r="T1245"/>
          <cell r="U1245"/>
          <cell r="V1245"/>
          <cell r="W1245"/>
          <cell r="X1245"/>
          <cell r="Y1245" t="str">
            <v xml:space="preserve"> </v>
          </cell>
        </row>
        <row r="1246">
          <cell r="C1246"/>
          <cell r="D1246"/>
          <cell r="E1246"/>
          <cell r="F1246"/>
          <cell r="G1246"/>
          <cell r="H1246"/>
          <cell r="I1246"/>
          <cell r="J1246"/>
          <cell r="K1246"/>
          <cell r="L1246"/>
          <cell r="M1246"/>
          <cell r="N1246"/>
          <cell r="O1246"/>
          <cell r="P1246"/>
          <cell r="Q1246"/>
          <cell r="R1246"/>
          <cell r="S1246"/>
          <cell r="T1246"/>
          <cell r="U1246"/>
          <cell r="V1246"/>
          <cell r="W1246"/>
          <cell r="X1246"/>
          <cell r="Y1246" t="str">
            <v xml:space="preserve"> </v>
          </cell>
        </row>
        <row r="1247">
          <cell r="C1247"/>
          <cell r="D1247"/>
          <cell r="E1247"/>
          <cell r="F1247"/>
          <cell r="G1247"/>
          <cell r="H1247"/>
          <cell r="I1247"/>
          <cell r="J1247"/>
          <cell r="K1247"/>
          <cell r="L1247"/>
          <cell r="M1247"/>
          <cell r="N1247"/>
          <cell r="O1247"/>
          <cell r="P1247"/>
          <cell r="Q1247"/>
          <cell r="R1247"/>
          <cell r="S1247"/>
          <cell r="T1247"/>
          <cell r="U1247"/>
          <cell r="V1247"/>
          <cell r="W1247"/>
          <cell r="X1247"/>
          <cell r="Y1247" t="str">
            <v xml:space="preserve"> </v>
          </cell>
        </row>
        <row r="1248">
          <cell r="C1248"/>
          <cell r="D1248"/>
          <cell r="E1248"/>
          <cell r="F1248"/>
          <cell r="G1248"/>
          <cell r="H1248"/>
          <cell r="I1248"/>
          <cell r="J1248"/>
          <cell r="K1248"/>
          <cell r="L1248"/>
          <cell r="M1248"/>
          <cell r="N1248"/>
          <cell r="O1248"/>
          <cell r="P1248"/>
          <cell r="Q1248"/>
          <cell r="R1248"/>
          <cell r="S1248"/>
          <cell r="T1248"/>
          <cell r="U1248"/>
          <cell r="V1248"/>
          <cell r="W1248"/>
          <cell r="X1248"/>
          <cell r="Y1248" t="str">
            <v xml:space="preserve"> </v>
          </cell>
        </row>
        <row r="1249">
          <cell r="C1249"/>
          <cell r="D1249"/>
          <cell r="E1249"/>
          <cell r="F1249"/>
          <cell r="G1249"/>
          <cell r="H1249"/>
          <cell r="I1249"/>
          <cell r="J1249"/>
          <cell r="K1249"/>
          <cell r="L1249"/>
          <cell r="M1249"/>
          <cell r="N1249"/>
          <cell r="O1249"/>
          <cell r="P1249"/>
          <cell r="Q1249"/>
          <cell r="R1249"/>
          <cell r="S1249"/>
          <cell r="T1249"/>
          <cell r="U1249"/>
          <cell r="V1249"/>
          <cell r="W1249"/>
          <cell r="X1249"/>
          <cell r="Y1249" t="str">
            <v xml:space="preserve"> </v>
          </cell>
        </row>
        <row r="1250">
          <cell r="C1250"/>
          <cell r="D1250"/>
          <cell r="E1250"/>
          <cell r="F1250"/>
          <cell r="G1250"/>
          <cell r="H1250"/>
          <cell r="I1250"/>
          <cell r="J1250"/>
          <cell r="K1250"/>
          <cell r="L1250"/>
          <cell r="M1250"/>
          <cell r="N1250"/>
          <cell r="O1250"/>
          <cell r="P1250"/>
          <cell r="Q1250"/>
          <cell r="R1250"/>
          <cell r="S1250"/>
          <cell r="T1250"/>
          <cell r="U1250"/>
          <cell r="V1250"/>
          <cell r="W1250"/>
          <cell r="X1250"/>
          <cell r="Y1250" t="str">
            <v xml:space="preserve"> </v>
          </cell>
        </row>
        <row r="1251">
          <cell r="C1251"/>
          <cell r="D1251"/>
          <cell r="E1251"/>
          <cell r="F1251"/>
          <cell r="G1251"/>
          <cell r="H1251"/>
          <cell r="I1251"/>
          <cell r="J1251"/>
          <cell r="K1251"/>
          <cell r="L1251"/>
          <cell r="M1251"/>
          <cell r="N1251"/>
          <cell r="O1251"/>
          <cell r="P1251"/>
          <cell r="Q1251"/>
          <cell r="R1251"/>
          <cell r="S1251"/>
          <cell r="T1251"/>
          <cell r="U1251"/>
          <cell r="V1251"/>
          <cell r="W1251"/>
          <cell r="X1251"/>
          <cell r="Y1251" t="str">
            <v xml:space="preserve"> </v>
          </cell>
        </row>
        <row r="1252">
          <cell r="C1252"/>
          <cell r="D1252"/>
          <cell r="E1252"/>
          <cell r="F1252"/>
          <cell r="G1252"/>
          <cell r="H1252"/>
          <cell r="I1252"/>
          <cell r="J1252"/>
          <cell r="K1252"/>
          <cell r="L1252"/>
          <cell r="M1252"/>
          <cell r="N1252"/>
          <cell r="O1252"/>
          <cell r="P1252"/>
          <cell r="Q1252"/>
          <cell r="R1252"/>
          <cell r="S1252"/>
          <cell r="T1252"/>
          <cell r="U1252"/>
          <cell r="V1252"/>
          <cell r="W1252"/>
          <cell r="X1252"/>
          <cell r="Y1252" t="str">
            <v xml:space="preserve"> </v>
          </cell>
        </row>
        <row r="1253">
          <cell r="C1253"/>
          <cell r="D1253"/>
          <cell r="E1253"/>
          <cell r="F1253"/>
          <cell r="G1253"/>
          <cell r="H1253"/>
          <cell r="I1253"/>
          <cell r="J1253"/>
          <cell r="K1253"/>
          <cell r="L1253"/>
          <cell r="M1253"/>
          <cell r="N1253"/>
          <cell r="O1253"/>
          <cell r="P1253"/>
          <cell r="Q1253"/>
          <cell r="R1253"/>
          <cell r="S1253"/>
          <cell r="T1253"/>
          <cell r="U1253"/>
          <cell r="V1253"/>
          <cell r="W1253"/>
          <cell r="X1253"/>
          <cell r="Y1253" t="str">
            <v xml:space="preserve"> </v>
          </cell>
        </row>
        <row r="1254">
          <cell r="C1254"/>
          <cell r="D1254"/>
          <cell r="E1254"/>
          <cell r="F1254"/>
          <cell r="G1254"/>
          <cell r="H1254"/>
          <cell r="I1254"/>
          <cell r="J1254"/>
          <cell r="K1254"/>
          <cell r="L1254"/>
          <cell r="M1254"/>
          <cell r="N1254"/>
          <cell r="O1254"/>
          <cell r="P1254"/>
          <cell r="Q1254"/>
          <cell r="R1254"/>
          <cell r="S1254"/>
          <cell r="T1254"/>
          <cell r="U1254"/>
          <cell r="V1254"/>
          <cell r="W1254"/>
          <cell r="X1254"/>
          <cell r="Y1254" t="str">
            <v xml:space="preserve"> </v>
          </cell>
        </row>
        <row r="1255">
          <cell r="C1255"/>
          <cell r="D1255"/>
          <cell r="E1255"/>
          <cell r="F1255"/>
          <cell r="G1255"/>
          <cell r="H1255"/>
          <cell r="I1255"/>
          <cell r="J1255"/>
          <cell r="K1255"/>
          <cell r="L1255"/>
          <cell r="M1255"/>
          <cell r="N1255"/>
          <cell r="O1255"/>
          <cell r="P1255"/>
          <cell r="Q1255"/>
          <cell r="R1255"/>
          <cell r="S1255"/>
          <cell r="T1255"/>
          <cell r="U1255"/>
          <cell r="V1255"/>
          <cell r="W1255"/>
          <cell r="X1255"/>
          <cell r="Y1255" t="str">
            <v xml:space="preserve"> </v>
          </cell>
        </row>
        <row r="1256">
          <cell r="C1256"/>
          <cell r="D1256"/>
          <cell r="E1256"/>
          <cell r="F1256"/>
          <cell r="G1256"/>
          <cell r="H1256"/>
          <cell r="I1256"/>
          <cell r="J1256"/>
          <cell r="K1256"/>
          <cell r="L1256"/>
          <cell r="M1256"/>
          <cell r="N1256"/>
          <cell r="O1256"/>
          <cell r="P1256"/>
          <cell r="Q1256"/>
          <cell r="R1256"/>
          <cell r="S1256"/>
          <cell r="T1256"/>
          <cell r="U1256"/>
          <cell r="V1256"/>
          <cell r="W1256"/>
          <cell r="X1256"/>
          <cell r="Y1256" t="str">
            <v xml:space="preserve"> </v>
          </cell>
        </row>
        <row r="1257">
          <cell r="C1257"/>
          <cell r="D1257"/>
          <cell r="E1257"/>
          <cell r="F1257"/>
          <cell r="G1257"/>
          <cell r="H1257"/>
          <cell r="I1257"/>
          <cell r="J1257"/>
          <cell r="K1257"/>
          <cell r="L1257"/>
          <cell r="M1257"/>
          <cell r="N1257"/>
          <cell r="O1257"/>
          <cell r="P1257"/>
          <cell r="Q1257"/>
          <cell r="R1257"/>
          <cell r="S1257"/>
          <cell r="T1257"/>
          <cell r="U1257"/>
          <cell r="V1257"/>
          <cell r="W1257"/>
          <cell r="X1257"/>
          <cell r="Y1257" t="str">
            <v xml:space="preserve"> </v>
          </cell>
        </row>
        <row r="1258">
          <cell r="C1258"/>
          <cell r="D1258"/>
          <cell r="E1258"/>
          <cell r="F1258"/>
          <cell r="G1258"/>
          <cell r="H1258"/>
          <cell r="I1258"/>
          <cell r="J1258"/>
          <cell r="K1258"/>
          <cell r="L1258"/>
          <cell r="M1258"/>
          <cell r="N1258"/>
          <cell r="O1258"/>
          <cell r="P1258"/>
          <cell r="Q1258"/>
          <cell r="R1258"/>
          <cell r="S1258"/>
          <cell r="T1258"/>
          <cell r="U1258"/>
          <cell r="V1258"/>
          <cell r="W1258"/>
          <cell r="X1258"/>
          <cell r="Y1258" t="str">
            <v xml:space="preserve"> </v>
          </cell>
        </row>
        <row r="1259">
          <cell r="C1259"/>
          <cell r="D1259"/>
          <cell r="E1259"/>
          <cell r="F1259"/>
          <cell r="G1259"/>
          <cell r="H1259"/>
          <cell r="I1259"/>
          <cell r="J1259"/>
          <cell r="K1259"/>
          <cell r="L1259"/>
          <cell r="M1259"/>
          <cell r="N1259"/>
          <cell r="O1259"/>
          <cell r="P1259"/>
          <cell r="Q1259"/>
          <cell r="R1259"/>
          <cell r="S1259"/>
          <cell r="T1259"/>
          <cell r="U1259"/>
          <cell r="V1259"/>
          <cell r="W1259"/>
          <cell r="X1259"/>
          <cell r="Y1259" t="str">
            <v xml:space="preserve"> </v>
          </cell>
        </row>
        <row r="1260">
          <cell r="C1260"/>
          <cell r="D1260"/>
          <cell r="E1260"/>
          <cell r="F1260"/>
          <cell r="G1260"/>
          <cell r="H1260"/>
          <cell r="I1260"/>
          <cell r="J1260"/>
          <cell r="K1260"/>
          <cell r="L1260"/>
          <cell r="M1260"/>
          <cell r="N1260"/>
          <cell r="O1260"/>
          <cell r="P1260"/>
          <cell r="Q1260"/>
          <cell r="R1260"/>
          <cell r="S1260"/>
          <cell r="T1260"/>
          <cell r="U1260"/>
          <cell r="V1260"/>
          <cell r="W1260"/>
          <cell r="X1260"/>
          <cell r="Y1260" t="str">
            <v xml:space="preserve"> </v>
          </cell>
        </row>
        <row r="1261">
          <cell r="C1261"/>
          <cell r="D1261"/>
          <cell r="E1261"/>
          <cell r="F1261"/>
          <cell r="G1261"/>
          <cell r="H1261"/>
          <cell r="I1261"/>
          <cell r="J1261"/>
          <cell r="K1261"/>
          <cell r="L1261"/>
          <cell r="M1261"/>
          <cell r="N1261"/>
          <cell r="O1261"/>
          <cell r="P1261"/>
          <cell r="Q1261"/>
          <cell r="R1261"/>
          <cell r="S1261"/>
          <cell r="T1261"/>
          <cell r="U1261"/>
          <cell r="V1261"/>
          <cell r="W1261"/>
          <cell r="X1261"/>
          <cell r="Y1261" t="str">
            <v xml:space="preserve"> </v>
          </cell>
        </row>
        <row r="1262">
          <cell r="C1262"/>
          <cell r="D1262"/>
          <cell r="E1262"/>
          <cell r="F1262"/>
          <cell r="G1262"/>
          <cell r="H1262"/>
          <cell r="I1262"/>
          <cell r="J1262"/>
          <cell r="K1262"/>
          <cell r="L1262"/>
          <cell r="M1262"/>
          <cell r="N1262"/>
          <cell r="O1262"/>
          <cell r="P1262"/>
          <cell r="Q1262"/>
          <cell r="R1262"/>
          <cell r="S1262"/>
          <cell r="T1262"/>
          <cell r="U1262"/>
          <cell r="V1262"/>
          <cell r="W1262"/>
          <cell r="X1262"/>
          <cell r="Y1262" t="str">
            <v xml:space="preserve"> </v>
          </cell>
        </row>
        <row r="1263">
          <cell r="C1263"/>
          <cell r="D1263"/>
          <cell r="E1263"/>
          <cell r="F1263"/>
          <cell r="G1263"/>
          <cell r="H1263"/>
          <cell r="I1263"/>
          <cell r="J1263"/>
          <cell r="K1263"/>
          <cell r="L1263"/>
          <cell r="M1263"/>
          <cell r="N1263"/>
          <cell r="O1263"/>
          <cell r="P1263"/>
          <cell r="Q1263"/>
          <cell r="R1263"/>
          <cell r="S1263"/>
          <cell r="T1263"/>
          <cell r="U1263"/>
          <cell r="V1263"/>
          <cell r="W1263"/>
          <cell r="X1263"/>
          <cell r="Y1263" t="str">
            <v xml:space="preserve"> </v>
          </cell>
        </row>
        <row r="1264">
          <cell r="C1264"/>
          <cell r="D1264"/>
          <cell r="E1264"/>
          <cell r="F1264"/>
          <cell r="G1264"/>
          <cell r="H1264"/>
          <cell r="I1264"/>
          <cell r="J1264"/>
          <cell r="K1264"/>
          <cell r="L1264"/>
          <cell r="M1264"/>
          <cell r="N1264"/>
          <cell r="O1264"/>
          <cell r="P1264"/>
          <cell r="Q1264"/>
          <cell r="R1264"/>
          <cell r="S1264"/>
          <cell r="T1264"/>
          <cell r="U1264"/>
          <cell r="V1264"/>
          <cell r="W1264"/>
          <cell r="X1264"/>
          <cell r="Y1264" t="str">
            <v xml:space="preserve"> </v>
          </cell>
        </row>
        <row r="1265">
          <cell r="C1265"/>
          <cell r="D1265"/>
          <cell r="E1265"/>
          <cell r="F1265"/>
          <cell r="G1265"/>
          <cell r="H1265"/>
          <cell r="I1265"/>
          <cell r="J1265"/>
          <cell r="K1265"/>
          <cell r="L1265"/>
          <cell r="M1265"/>
          <cell r="N1265"/>
          <cell r="O1265"/>
          <cell r="P1265"/>
          <cell r="Q1265"/>
          <cell r="R1265"/>
          <cell r="S1265"/>
          <cell r="T1265"/>
          <cell r="U1265"/>
          <cell r="V1265"/>
          <cell r="W1265"/>
          <cell r="X1265"/>
          <cell r="Y1265" t="str">
            <v xml:space="preserve"> </v>
          </cell>
        </row>
        <row r="1266">
          <cell r="C1266"/>
          <cell r="D1266"/>
          <cell r="E1266"/>
          <cell r="F1266"/>
          <cell r="G1266"/>
          <cell r="H1266"/>
          <cell r="I1266"/>
          <cell r="J1266"/>
          <cell r="K1266"/>
          <cell r="L1266"/>
          <cell r="M1266"/>
          <cell r="N1266"/>
          <cell r="O1266"/>
          <cell r="P1266"/>
          <cell r="Q1266"/>
          <cell r="R1266"/>
          <cell r="S1266"/>
          <cell r="T1266"/>
          <cell r="U1266"/>
          <cell r="V1266"/>
          <cell r="W1266"/>
          <cell r="X1266"/>
          <cell r="Y1266" t="str">
            <v xml:space="preserve"> </v>
          </cell>
        </row>
        <row r="1267">
          <cell r="C1267"/>
          <cell r="D1267"/>
          <cell r="E1267"/>
          <cell r="F1267"/>
          <cell r="G1267"/>
          <cell r="H1267"/>
          <cell r="I1267"/>
          <cell r="J1267"/>
          <cell r="K1267"/>
          <cell r="L1267"/>
          <cell r="M1267"/>
          <cell r="N1267"/>
          <cell r="O1267"/>
          <cell r="P1267"/>
          <cell r="Q1267"/>
          <cell r="R1267"/>
          <cell r="S1267"/>
          <cell r="T1267"/>
          <cell r="U1267"/>
          <cell r="V1267"/>
          <cell r="W1267"/>
          <cell r="X1267"/>
          <cell r="Y1267" t="str">
            <v xml:space="preserve"> </v>
          </cell>
        </row>
        <row r="1268">
          <cell r="C1268"/>
          <cell r="D1268"/>
          <cell r="E1268"/>
          <cell r="F1268"/>
          <cell r="G1268"/>
          <cell r="H1268"/>
          <cell r="I1268"/>
          <cell r="J1268"/>
          <cell r="K1268"/>
          <cell r="L1268"/>
          <cell r="M1268"/>
          <cell r="N1268"/>
          <cell r="O1268"/>
          <cell r="P1268"/>
          <cell r="Q1268"/>
          <cell r="R1268"/>
          <cell r="S1268"/>
          <cell r="T1268"/>
          <cell r="U1268"/>
          <cell r="V1268"/>
          <cell r="W1268"/>
          <cell r="X1268"/>
          <cell r="Y1268" t="str">
            <v xml:space="preserve"> </v>
          </cell>
        </row>
        <row r="1269">
          <cell r="C1269"/>
          <cell r="D1269"/>
          <cell r="E1269"/>
          <cell r="F1269"/>
          <cell r="G1269"/>
          <cell r="H1269"/>
          <cell r="I1269"/>
          <cell r="J1269"/>
          <cell r="K1269"/>
          <cell r="L1269"/>
          <cell r="M1269"/>
          <cell r="N1269"/>
          <cell r="O1269"/>
          <cell r="P1269"/>
          <cell r="Q1269"/>
          <cell r="R1269"/>
          <cell r="S1269"/>
          <cell r="T1269"/>
          <cell r="U1269"/>
          <cell r="V1269"/>
          <cell r="W1269"/>
          <cell r="X1269"/>
          <cell r="Y1269" t="str">
            <v xml:space="preserve"> </v>
          </cell>
        </row>
        <row r="1270">
          <cell r="C1270"/>
          <cell r="D1270"/>
          <cell r="E1270"/>
          <cell r="F1270"/>
          <cell r="G1270"/>
          <cell r="H1270"/>
          <cell r="I1270"/>
          <cell r="J1270"/>
          <cell r="K1270"/>
          <cell r="L1270"/>
          <cell r="M1270"/>
          <cell r="N1270"/>
          <cell r="O1270"/>
          <cell r="P1270"/>
          <cell r="Q1270"/>
          <cell r="R1270"/>
          <cell r="S1270"/>
          <cell r="T1270"/>
          <cell r="U1270"/>
          <cell r="V1270"/>
          <cell r="W1270"/>
          <cell r="X1270"/>
          <cell r="Y1270" t="str">
            <v xml:space="preserve"> </v>
          </cell>
        </row>
        <row r="1271">
          <cell r="C1271"/>
          <cell r="D1271"/>
          <cell r="E1271"/>
          <cell r="F1271"/>
          <cell r="G1271"/>
          <cell r="H1271"/>
          <cell r="I1271"/>
          <cell r="J1271"/>
          <cell r="K1271"/>
          <cell r="L1271"/>
          <cell r="M1271"/>
          <cell r="N1271"/>
          <cell r="O1271"/>
          <cell r="P1271"/>
          <cell r="Q1271"/>
          <cell r="R1271"/>
          <cell r="S1271"/>
          <cell r="T1271"/>
          <cell r="U1271"/>
          <cell r="V1271"/>
          <cell r="W1271"/>
          <cell r="X1271"/>
          <cell r="Y1271" t="str">
            <v xml:space="preserve"> </v>
          </cell>
        </row>
        <row r="1272">
          <cell r="C1272"/>
          <cell r="D1272"/>
          <cell r="E1272"/>
          <cell r="F1272"/>
          <cell r="G1272"/>
          <cell r="H1272"/>
          <cell r="I1272"/>
          <cell r="J1272"/>
          <cell r="K1272"/>
          <cell r="L1272"/>
          <cell r="M1272"/>
          <cell r="N1272"/>
          <cell r="O1272"/>
          <cell r="P1272"/>
          <cell r="Q1272"/>
          <cell r="R1272"/>
          <cell r="S1272"/>
          <cell r="T1272"/>
          <cell r="U1272"/>
          <cell r="V1272"/>
          <cell r="W1272"/>
          <cell r="X1272"/>
          <cell r="Y1272" t="str">
            <v xml:space="preserve"> </v>
          </cell>
        </row>
        <row r="1273">
          <cell r="C1273"/>
          <cell r="D1273"/>
          <cell r="E1273"/>
          <cell r="F1273"/>
          <cell r="G1273"/>
          <cell r="H1273"/>
          <cell r="I1273"/>
          <cell r="J1273"/>
          <cell r="K1273"/>
          <cell r="L1273"/>
          <cell r="M1273"/>
          <cell r="N1273"/>
          <cell r="O1273"/>
          <cell r="P1273"/>
          <cell r="Q1273"/>
          <cell r="R1273"/>
          <cell r="S1273"/>
          <cell r="T1273"/>
          <cell r="U1273"/>
          <cell r="V1273"/>
          <cell r="W1273"/>
          <cell r="X1273"/>
          <cell r="Y1273" t="str">
            <v xml:space="preserve"> </v>
          </cell>
        </row>
        <row r="1274">
          <cell r="C1274"/>
          <cell r="D1274"/>
          <cell r="E1274"/>
          <cell r="F1274"/>
          <cell r="G1274"/>
          <cell r="H1274"/>
          <cell r="I1274"/>
          <cell r="J1274"/>
          <cell r="K1274"/>
          <cell r="L1274"/>
          <cell r="M1274"/>
          <cell r="N1274"/>
          <cell r="O1274"/>
          <cell r="P1274"/>
          <cell r="Q1274"/>
          <cell r="R1274"/>
          <cell r="S1274"/>
          <cell r="T1274"/>
          <cell r="U1274"/>
          <cell r="V1274"/>
          <cell r="W1274"/>
          <cell r="X1274"/>
          <cell r="Y1274" t="str">
            <v xml:space="preserve"> </v>
          </cell>
        </row>
        <row r="1275">
          <cell r="C1275"/>
          <cell r="D1275"/>
          <cell r="E1275"/>
          <cell r="F1275"/>
          <cell r="G1275"/>
          <cell r="H1275"/>
          <cell r="I1275"/>
          <cell r="J1275"/>
          <cell r="K1275"/>
          <cell r="L1275"/>
          <cell r="M1275"/>
          <cell r="N1275"/>
          <cell r="O1275"/>
          <cell r="P1275"/>
          <cell r="Q1275"/>
          <cell r="R1275"/>
          <cell r="S1275"/>
          <cell r="T1275"/>
          <cell r="U1275"/>
          <cell r="V1275"/>
          <cell r="W1275"/>
          <cell r="X1275"/>
          <cell r="Y1275" t="str">
            <v xml:space="preserve"> </v>
          </cell>
        </row>
        <row r="1276">
          <cell r="C1276"/>
          <cell r="D1276"/>
          <cell r="E1276"/>
          <cell r="F1276"/>
          <cell r="G1276"/>
          <cell r="H1276"/>
          <cell r="I1276"/>
          <cell r="J1276"/>
          <cell r="K1276"/>
          <cell r="L1276"/>
          <cell r="M1276"/>
          <cell r="N1276"/>
          <cell r="O1276"/>
          <cell r="P1276"/>
          <cell r="Q1276"/>
          <cell r="R1276"/>
          <cell r="S1276"/>
          <cell r="T1276"/>
          <cell r="U1276"/>
          <cell r="V1276"/>
          <cell r="W1276"/>
          <cell r="X1276"/>
          <cell r="Y1276" t="str">
            <v xml:space="preserve"> </v>
          </cell>
        </row>
        <row r="1277">
          <cell r="C1277"/>
          <cell r="D1277"/>
          <cell r="E1277"/>
          <cell r="F1277"/>
          <cell r="G1277"/>
          <cell r="H1277"/>
          <cell r="I1277"/>
          <cell r="J1277"/>
          <cell r="K1277"/>
          <cell r="L1277"/>
          <cell r="M1277"/>
          <cell r="N1277"/>
          <cell r="O1277"/>
          <cell r="P1277"/>
          <cell r="Q1277"/>
          <cell r="R1277"/>
          <cell r="S1277"/>
          <cell r="T1277"/>
          <cell r="U1277"/>
          <cell r="V1277"/>
          <cell r="W1277"/>
          <cell r="X1277"/>
          <cell r="Y1277" t="str">
            <v xml:space="preserve"> </v>
          </cell>
        </row>
        <row r="1278">
          <cell r="C1278"/>
          <cell r="D1278"/>
          <cell r="E1278"/>
          <cell r="F1278"/>
          <cell r="G1278"/>
          <cell r="H1278"/>
          <cell r="I1278"/>
          <cell r="J1278"/>
          <cell r="K1278"/>
          <cell r="L1278"/>
          <cell r="M1278"/>
          <cell r="N1278"/>
          <cell r="O1278"/>
          <cell r="P1278"/>
          <cell r="Q1278"/>
          <cell r="R1278"/>
          <cell r="S1278"/>
          <cell r="T1278"/>
          <cell r="U1278"/>
          <cell r="V1278"/>
          <cell r="W1278"/>
          <cell r="X1278"/>
          <cell r="Y1278" t="str">
            <v xml:space="preserve"> </v>
          </cell>
        </row>
        <row r="1279">
          <cell r="C1279"/>
          <cell r="D1279"/>
          <cell r="E1279"/>
          <cell r="F1279"/>
          <cell r="G1279"/>
          <cell r="H1279"/>
          <cell r="I1279"/>
          <cell r="J1279"/>
          <cell r="K1279"/>
          <cell r="L1279"/>
          <cell r="M1279"/>
          <cell r="N1279"/>
          <cell r="O1279"/>
          <cell r="P1279"/>
          <cell r="Q1279"/>
          <cell r="R1279"/>
          <cell r="S1279"/>
          <cell r="T1279"/>
          <cell r="U1279"/>
          <cell r="V1279"/>
          <cell r="W1279"/>
          <cell r="X1279"/>
          <cell r="Y1279" t="str">
            <v xml:space="preserve"> </v>
          </cell>
        </row>
        <row r="1280">
          <cell r="C1280"/>
          <cell r="D1280"/>
          <cell r="E1280"/>
          <cell r="F1280"/>
          <cell r="G1280"/>
          <cell r="H1280"/>
          <cell r="I1280"/>
          <cell r="J1280"/>
          <cell r="K1280"/>
          <cell r="L1280"/>
          <cell r="M1280"/>
          <cell r="N1280"/>
          <cell r="O1280"/>
          <cell r="P1280"/>
          <cell r="Q1280"/>
          <cell r="R1280"/>
          <cell r="S1280"/>
          <cell r="T1280"/>
          <cell r="U1280"/>
          <cell r="V1280"/>
          <cell r="W1280"/>
          <cell r="X1280"/>
          <cell r="Y1280" t="str">
            <v xml:space="preserve"> </v>
          </cell>
        </row>
        <row r="1281">
          <cell r="C1281"/>
          <cell r="D1281"/>
          <cell r="E1281"/>
          <cell r="F1281"/>
          <cell r="G1281"/>
          <cell r="H1281"/>
          <cell r="I1281"/>
          <cell r="J1281"/>
          <cell r="K1281"/>
          <cell r="L1281"/>
          <cell r="M1281"/>
          <cell r="N1281"/>
          <cell r="O1281"/>
          <cell r="P1281"/>
          <cell r="Q1281"/>
          <cell r="R1281"/>
          <cell r="S1281"/>
          <cell r="T1281"/>
          <cell r="U1281"/>
          <cell r="V1281"/>
          <cell r="W1281"/>
          <cell r="X1281"/>
          <cell r="Y1281" t="str">
            <v xml:space="preserve"> </v>
          </cell>
        </row>
        <row r="1282">
          <cell r="C1282"/>
          <cell r="D1282"/>
          <cell r="E1282"/>
          <cell r="F1282"/>
          <cell r="G1282"/>
          <cell r="H1282"/>
          <cell r="I1282"/>
          <cell r="J1282"/>
          <cell r="K1282"/>
          <cell r="L1282"/>
          <cell r="M1282"/>
          <cell r="N1282"/>
          <cell r="O1282"/>
          <cell r="P1282"/>
          <cell r="Q1282"/>
          <cell r="R1282"/>
          <cell r="S1282"/>
          <cell r="T1282"/>
          <cell r="U1282"/>
          <cell r="V1282"/>
          <cell r="W1282"/>
          <cell r="X1282"/>
          <cell r="Y1282" t="str">
            <v xml:space="preserve"> </v>
          </cell>
        </row>
        <row r="1283">
          <cell r="C1283"/>
          <cell r="D1283"/>
          <cell r="E1283"/>
          <cell r="F1283"/>
          <cell r="G1283"/>
          <cell r="H1283"/>
          <cell r="I1283"/>
          <cell r="J1283"/>
          <cell r="K1283"/>
          <cell r="L1283"/>
          <cell r="M1283"/>
          <cell r="N1283"/>
          <cell r="O1283"/>
          <cell r="P1283"/>
          <cell r="Q1283"/>
          <cell r="R1283"/>
          <cell r="S1283"/>
          <cell r="T1283"/>
          <cell r="U1283"/>
          <cell r="V1283"/>
          <cell r="W1283"/>
          <cell r="X1283"/>
          <cell r="Y1283" t="str">
            <v xml:space="preserve"> </v>
          </cell>
        </row>
        <row r="1284">
          <cell r="C1284"/>
          <cell r="D1284"/>
          <cell r="E1284"/>
          <cell r="F1284"/>
          <cell r="G1284"/>
          <cell r="H1284"/>
          <cell r="I1284"/>
          <cell r="J1284"/>
          <cell r="K1284"/>
          <cell r="L1284"/>
          <cell r="M1284"/>
          <cell r="N1284"/>
          <cell r="O1284"/>
          <cell r="P1284"/>
          <cell r="Q1284"/>
          <cell r="R1284"/>
          <cell r="S1284"/>
          <cell r="T1284"/>
          <cell r="U1284"/>
          <cell r="V1284"/>
          <cell r="W1284"/>
          <cell r="X1284"/>
          <cell r="Y1284" t="str">
            <v xml:space="preserve"> </v>
          </cell>
        </row>
        <row r="1285">
          <cell r="C1285"/>
          <cell r="D1285"/>
          <cell r="E1285"/>
          <cell r="F1285"/>
          <cell r="G1285"/>
          <cell r="H1285"/>
          <cell r="I1285"/>
          <cell r="J1285"/>
          <cell r="K1285"/>
          <cell r="L1285"/>
          <cell r="M1285"/>
          <cell r="N1285"/>
          <cell r="O1285"/>
          <cell r="P1285"/>
          <cell r="Q1285"/>
          <cell r="R1285"/>
          <cell r="S1285"/>
          <cell r="T1285"/>
          <cell r="U1285"/>
          <cell r="V1285"/>
          <cell r="W1285"/>
          <cell r="X1285"/>
          <cell r="Y1285" t="str">
            <v xml:space="preserve"> </v>
          </cell>
        </row>
        <row r="1286">
          <cell r="C1286"/>
          <cell r="D1286"/>
          <cell r="E1286"/>
          <cell r="F1286"/>
          <cell r="G1286"/>
          <cell r="H1286"/>
          <cell r="I1286"/>
          <cell r="J1286"/>
          <cell r="K1286"/>
          <cell r="L1286"/>
          <cell r="M1286"/>
          <cell r="N1286"/>
          <cell r="O1286"/>
          <cell r="P1286"/>
          <cell r="Q1286"/>
          <cell r="R1286"/>
          <cell r="S1286"/>
          <cell r="T1286"/>
          <cell r="U1286"/>
          <cell r="V1286"/>
          <cell r="W1286"/>
          <cell r="X1286"/>
          <cell r="Y1286" t="str">
            <v xml:space="preserve"> </v>
          </cell>
        </row>
        <row r="1287">
          <cell r="C1287"/>
          <cell r="D1287"/>
          <cell r="E1287"/>
          <cell r="F1287"/>
          <cell r="G1287"/>
          <cell r="H1287"/>
          <cell r="I1287"/>
          <cell r="J1287"/>
          <cell r="K1287"/>
          <cell r="L1287"/>
          <cell r="M1287"/>
          <cell r="N1287"/>
          <cell r="O1287"/>
          <cell r="P1287"/>
          <cell r="Q1287"/>
          <cell r="R1287"/>
          <cell r="S1287"/>
          <cell r="T1287"/>
          <cell r="U1287"/>
          <cell r="V1287"/>
          <cell r="W1287"/>
          <cell r="X1287"/>
          <cell r="Y1287" t="str">
            <v xml:space="preserve"> </v>
          </cell>
        </row>
        <row r="1288">
          <cell r="C1288"/>
          <cell r="D1288"/>
          <cell r="E1288"/>
          <cell r="F1288"/>
          <cell r="G1288"/>
          <cell r="H1288"/>
          <cell r="I1288"/>
          <cell r="J1288"/>
          <cell r="K1288"/>
          <cell r="L1288"/>
          <cell r="M1288"/>
          <cell r="N1288"/>
          <cell r="O1288"/>
          <cell r="P1288"/>
          <cell r="Q1288"/>
          <cell r="R1288"/>
          <cell r="S1288"/>
          <cell r="T1288"/>
          <cell r="U1288"/>
          <cell r="V1288"/>
          <cell r="W1288"/>
          <cell r="X1288"/>
          <cell r="Y1288" t="str">
            <v xml:space="preserve"> </v>
          </cell>
        </row>
        <row r="1289">
          <cell r="C1289"/>
          <cell r="D1289"/>
          <cell r="E1289"/>
          <cell r="F1289"/>
          <cell r="G1289"/>
          <cell r="H1289"/>
          <cell r="I1289"/>
          <cell r="J1289"/>
          <cell r="K1289"/>
          <cell r="L1289"/>
          <cell r="M1289"/>
          <cell r="N1289"/>
          <cell r="O1289"/>
          <cell r="P1289"/>
          <cell r="Q1289"/>
          <cell r="R1289"/>
          <cell r="S1289"/>
          <cell r="T1289"/>
          <cell r="U1289"/>
          <cell r="V1289"/>
          <cell r="W1289"/>
          <cell r="X1289"/>
          <cell r="Y1289" t="str">
            <v xml:space="preserve"> </v>
          </cell>
        </row>
        <row r="1290">
          <cell r="C1290"/>
          <cell r="D1290"/>
          <cell r="E1290"/>
          <cell r="F1290"/>
          <cell r="G1290"/>
          <cell r="H1290"/>
          <cell r="I1290"/>
          <cell r="J1290"/>
          <cell r="K1290"/>
          <cell r="L1290"/>
          <cell r="M1290"/>
          <cell r="N1290"/>
          <cell r="O1290"/>
          <cell r="P1290"/>
          <cell r="Q1290"/>
          <cell r="R1290"/>
          <cell r="S1290"/>
          <cell r="T1290"/>
          <cell r="U1290"/>
          <cell r="V1290"/>
          <cell r="W1290"/>
          <cell r="X1290"/>
          <cell r="Y1290" t="str">
            <v xml:space="preserve"> </v>
          </cell>
        </row>
        <row r="1291">
          <cell r="C1291"/>
          <cell r="D1291"/>
          <cell r="E1291"/>
          <cell r="F1291"/>
          <cell r="G1291"/>
          <cell r="H1291"/>
          <cell r="I1291"/>
          <cell r="J1291"/>
          <cell r="K1291"/>
          <cell r="L1291"/>
          <cell r="M1291"/>
          <cell r="N1291"/>
          <cell r="O1291"/>
          <cell r="P1291"/>
          <cell r="Q1291"/>
          <cell r="R1291"/>
          <cell r="S1291"/>
          <cell r="T1291"/>
          <cell r="U1291"/>
          <cell r="V1291"/>
          <cell r="W1291"/>
          <cell r="X1291"/>
          <cell r="Y1291" t="str">
            <v xml:space="preserve"> </v>
          </cell>
        </row>
        <row r="1292">
          <cell r="C1292"/>
          <cell r="D1292"/>
          <cell r="E1292"/>
          <cell r="F1292"/>
          <cell r="G1292"/>
          <cell r="H1292"/>
          <cell r="I1292"/>
          <cell r="J1292"/>
          <cell r="K1292"/>
          <cell r="L1292"/>
          <cell r="M1292"/>
          <cell r="N1292"/>
          <cell r="O1292"/>
          <cell r="P1292"/>
          <cell r="Q1292"/>
          <cell r="R1292"/>
          <cell r="S1292"/>
          <cell r="T1292"/>
          <cell r="U1292"/>
          <cell r="V1292"/>
          <cell r="W1292"/>
          <cell r="X1292"/>
          <cell r="Y1292" t="str">
            <v xml:space="preserve"> </v>
          </cell>
        </row>
        <row r="1293">
          <cell r="C1293"/>
          <cell r="D1293"/>
          <cell r="E1293"/>
          <cell r="F1293"/>
          <cell r="G1293"/>
          <cell r="H1293"/>
          <cell r="I1293"/>
          <cell r="J1293"/>
          <cell r="K1293"/>
          <cell r="L1293"/>
          <cell r="M1293"/>
          <cell r="N1293"/>
          <cell r="O1293"/>
          <cell r="P1293"/>
          <cell r="Q1293"/>
          <cell r="R1293"/>
          <cell r="S1293"/>
          <cell r="T1293"/>
          <cell r="U1293"/>
          <cell r="V1293"/>
          <cell r="W1293"/>
          <cell r="X1293"/>
          <cell r="Y1293" t="str">
            <v xml:space="preserve"> </v>
          </cell>
        </row>
        <row r="1294">
          <cell r="C1294"/>
          <cell r="D1294"/>
          <cell r="E1294"/>
          <cell r="F1294"/>
          <cell r="G1294"/>
          <cell r="H1294"/>
          <cell r="I1294"/>
          <cell r="J1294"/>
          <cell r="K1294"/>
          <cell r="L1294"/>
          <cell r="M1294"/>
          <cell r="N1294"/>
          <cell r="O1294"/>
          <cell r="P1294"/>
          <cell r="Q1294"/>
          <cell r="R1294"/>
          <cell r="S1294"/>
          <cell r="T1294"/>
          <cell r="U1294"/>
          <cell r="V1294"/>
          <cell r="W1294"/>
          <cell r="X1294"/>
          <cell r="Y1294" t="str">
            <v xml:space="preserve"> </v>
          </cell>
        </row>
        <row r="1295">
          <cell r="C1295"/>
          <cell r="D1295"/>
          <cell r="E1295"/>
          <cell r="F1295"/>
          <cell r="G1295"/>
          <cell r="H1295"/>
          <cell r="I1295"/>
          <cell r="J1295"/>
          <cell r="K1295"/>
          <cell r="L1295"/>
          <cell r="M1295"/>
          <cell r="N1295"/>
          <cell r="O1295"/>
          <cell r="P1295"/>
          <cell r="Q1295"/>
          <cell r="R1295"/>
          <cell r="S1295"/>
          <cell r="T1295"/>
          <cell r="U1295"/>
          <cell r="V1295"/>
          <cell r="W1295"/>
          <cell r="X1295"/>
          <cell r="Y1295" t="str">
            <v xml:space="preserve"> </v>
          </cell>
        </row>
        <row r="1296">
          <cell r="C1296"/>
          <cell r="D1296"/>
          <cell r="E1296"/>
          <cell r="F1296"/>
          <cell r="G1296"/>
          <cell r="H1296"/>
          <cell r="I1296"/>
          <cell r="J1296"/>
          <cell r="K1296"/>
          <cell r="L1296"/>
          <cell r="M1296"/>
          <cell r="N1296"/>
          <cell r="O1296"/>
          <cell r="P1296"/>
          <cell r="Q1296"/>
          <cell r="R1296"/>
          <cell r="S1296"/>
          <cell r="T1296"/>
          <cell r="U1296"/>
          <cell r="V1296"/>
          <cell r="W1296"/>
          <cell r="X1296"/>
          <cell r="Y1296" t="str">
            <v xml:space="preserve"> </v>
          </cell>
        </row>
        <row r="1297">
          <cell r="C1297"/>
          <cell r="D1297"/>
          <cell r="E1297"/>
          <cell r="F1297"/>
          <cell r="G1297"/>
          <cell r="H1297"/>
          <cell r="I1297"/>
          <cell r="J1297"/>
          <cell r="K1297"/>
          <cell r="L1297"/>
          <cell r="M1297"/>
          <cell r="N1297"/>
          <cell r="O1297"/>
          <cell r="P1297"/>
          <cell r="Q1297"/>
          <cell r="R1297"/>
          <cell r="S1297"/>
          <cell r="T1297"/>
          <cell r="U1297"/>
          <cell r="V1297"/>
          <cell r="W1297"/>
          <cell r="X1297"/>
          <cell r="Y1297" t="str">
            <v xml:space="preserve"> </v>
          </cell>
        </row>
        <row r="1298">
          <cell r="C1298"/>
          <cell r="D1298"/>
          <cell r="E1298"/>
          <cell r="F1298"/>
          <cell r="G1298"/>
          <cell r="H1298"/>
          <cell r="I1298"/>
          <cell r="J1298"/>
          <cell r="K1298"/>
          <cell r="L1298"/>
          <cell r="M1298"/>
          <cell r="N1298"/>
          <cell r="O1298"/>
          <cell r="P1298"/>
          <cell r="Q1298"/>
          <cell r="R1298"/>
          <cell r="S1298"/>
          <cell r="T1298"/>
          <cell r="U1298"/>
          <cell r="V1298"/>
          <cell r="W1298"/>
          <cell r="X1298"/>
          <cell r="Y1298" t="str">
            <v xml:space="preserve"> </v>
          </cell>
        </row>
        <row r="1299">
          <cell r="C1299"/>
          <cell r="D1299"/>
          <cell r="E1299"/>
          <cell r="F1299"/>
          <cell r="G1299"/>
          <cell r="H1299"/>
          <cell r="I1299"/>
          <cell r="J1299"/>
          <cell r="K1299"/>
          <cell r="L1299"/>
          <cell r="M1299"/>
          <cell r="N1299"/>
          <cell r="O1299"/>
          <cell r="P1299"/>
          <cell r="Q1299"/>
          <cell r="R1299"/>
          <cell r="S1299"/>
          <cell r="T1299"/>
          <cell r="U1299"/>
          <cell r="V1299"/>
          <cell r="W1299"/>
          <cell r="X1299"/>
          <cell r="Y1299" t="str">
            <v xml:space="preserve"> </v>
          </cell>
        </row>
        <row r="1300">
          <cell r="C1300"/>
          <cell r="D1300"/>
          <cell r="E1300"/>
          <cell r="F1300"/>
          <cell r="G1300"/>
          <cell r="H1300"/>
          <cell r="I1300"/>
          <cell r="J1300"/>
          <cell r="K1300"/>
          <cell r="L1300"/>
          <cell r="M1300"/>
          <cell r="N1300"/>
          <cell r="O1300"/>
          <cell r="P1300"/>
          <cell r="Q1300"/>
          <cell r="R1300"/>
          <cell r="S1300"/>
          <cell r="T1300"/>
          <cell r="U1300"/>
          <cell r="V1300"/>
          <cell r="W1300"/>
          <cell r="X1300"/>
          <cell r="Y1300" t="str">
            <v xml:space="preserve"> </v>
          </cell>
        </row>
        <row r="1301">
          <cell r="C1301"/>
          <cell r="D1301"/>
          <cell r="E1301"/>
          <cell r="F1301"/>
          <cell r="G1301"/>
          <cell r="H1301"/>
          <cell r="I1301"/>
          <cell r="J1301"/>
          <cell r="K1301"/>
          <cell r="L1301"/>
          <cell r="M1301"/>
          <cell r="N1301"/>
          <cell r="O1301"/>
          <cell r="P1301"/>
          <cell r="Q1301"/>
          <cell r="R1301"/>
          <cell r="S1301"/>
          <cell r="T1301"/>
          <cell r="U1301"/>
          <cell r="V1301"/>
          <cell r="W1301"/>
          <cell r="X1301"/>
          <cell r="Y1301" t="str">
            <v xml:space="preserve"> </v>
          </cell>
        </row>
        <row r="1302">
          <cell r="C1302"/>
          <cell r="D1302"/>
          <cell r="E1302"/>
          <cell r="F1302"/>
          <cell r="G1302"/>
          <cell r="H1302"/>
          <cell r="I1302"/>
          <cell r="J1302"/>
          <cell r="K1302"/>
          <cell r="L1302"/>
          <cell r="M1302"/>
          <cell r="N1302"/>
          <cell r="O1302"/>
          <cell r="P1302"/>
          <cell r="Q1302"/>
          <cell r="R1302"/>
          <cell r="S1302"/>
          <cell r="T1302"/>
          <cell r="U1302"/>
          <cell r="V1302"/>
          <cell r="W1302"/>
          <cell r="X1302"/>
          <cell r="Y1302" t="str">
            <v xml:space="preserve"> </v>
          </cell>
        </row>
        <row r="1303">
          <cell r="C1303"/>
          <cell r="D1303"/>
          <cell r="E1303"/>
          <cell r="F1303"/>
          <cell r="G1303"/>
          <cell r="H1303"/>
          <cell r="I1303"/>
          <cell r="J1303"/>
          <cell r="K1303"/>
          <cell r="L1303"/>
          <cell r="M1303"/>
          <cell r="N1303"/>
          <cell r="O1303"/>
          <cell r="P1303"/>
          <cell r="Q1303"/>
          <cell r="R1303"/>
          <cell r="S1303"/>
          <cell r="T1303"/>
          <cell r="U1303"/>
          <cell r="V1303"/>
          <cell r="W1303"/>
          <cell r="X1303"/>
          <cell r="Y1303" t="str">
            <v xml:space="preserve"> </v>
          </cell>
        </row>
        <row r="1304">
          <cell r="C1304"/>
          <cell r="D1304"/>
          <cell r="E1304"/>
          <cell r="F1304"/>
          <cell r="G1304"/>
          <cell r="H1304"/>
          <cell r="I1304"/>
          <cell r="J1304"/>
          <cell r="K1304"/>
          <cell r="L1304"/>
          <cell r="M1304"/>
          <cell r="N1304"/>
          <cell r="O1304"/>
          <cell r="P1304"/>
          <cell r="Q1304"/>
          <cell r="R1304"/>
          <cell r="S1304"/>
          <cell r="T1304"/>
          <cell r="U1304"/>
          <cell r="V1304"/>
          <cell r="W1304"/>
          <cell r="X1304"/>
          <cell r="Y1304" t="str">
            <v xml:space="preserve"> </v>
          </cell>
        </row>
        <row r="1305">
          <cell r="C1305"/>
          <cell r="D1305"/>
          <cell r="E1305"/>
          <cell r="F1305"/>
          <cell r="G1305"/>
          <cell r="H1305"/>
          <cell r="I1305"/>
          <cell r="J1305"/>
          <cell r="K1305"/>
          <cell r="L1305"/>
          <cell r="M1305"/>
          <cell r="N1305"/>
          <cell r="O1305"/>
          <cell r="P1305"/>
          <cell r="Q1305"/>
          <cell r="R1305"/>
          <cell r="S1305"/>
          <cell r="T1305"/>
          <cell r="U1305"/>
          <cell r="V1305"/>
          <cell r="W1305"/>
          <cell r="X1305"/>
          <cell r="Y1305" t="str">
            <v xml:space="preserve"> </v>
          </cell>
        </row>
        <row r="1306">
          <cell r="C1306"/>
          <cell r="D1306"/>
          <cell r="E1306"/>
          <cell r="F1306"/>
          <cell r="G1306"/>
          <cell r="H1306"/>
          <cell r="I1306"/>
          <cell r="J1306"/>
          <cell r="K1306"/>
          <cell r="L1306"/>
          <cell r="M1306"/>
          <cell r="N1306"/>
          <cell r="O1306"/>
          <cell r="P1306"/>
          <cell r="Q1306"/>
          <cell r="R1306"/>
          <cell r="S1306"/>
          <cell r="T1306"/>
          <cell r="U1306"/>
          <cell r="V1306"/>
          <cell r="W1306"/>
          <cell r="X1306"/>
          <cell r="Y1306" t="str">
            <v xml:space="preserve"> </v>
          </cell>
        </row>
        <row r="1307">
          <cell r="C1307"/>
          <cell r="D1307"/>
          <cell r="E1307"/>
          <cell r="F1307"/>
          <cell r="G1307"/>
          <cell r="H1307"/>
          <cell r="I1307"/>
          <cell r="J1307"/>
          <cell r="K1307"/>
          <cell r="L1307"/>
          <cell r="M1307"/>
          <cell r="N1307"/>
          <cell r="O1307"/>
          <cell r="P1307"/>
          <cell r="Q1307"/>
          <cell r="R1307"/>
          <cell r="S1307"/>
          <cell r="T1307"/>
          <cell r="U1307"/>
          <cell r="V1307"/>
          <cell r="W1307"/>
          <cell r="X1307"/>
          <cell r="Y1307" t="str">
            <v xml:space="preserve"> </v>
          </cell>
        </row>
        <row r="1308">
          <cell r="C1308"/>
          <cell r="D1308"/>
          <cell r="E1308"/>
          <cell r="F1308"/>
          <cell r="G1308"/>
          <cell r="H1308"/>
          <cell r="I1308"/>
          <cell r="J1308"/>
          <cell r="K1308"/>
          <cell r="L1308"/>
          <cell r="M1308"/>
          <cell r="N1308"/>
          <cell r="O1308"/>
          <cell r="P1308"/>
          <cell r="Q1308"/>
          <cell r="R1308"/>
          <cell r="S1308"/>
          <cell r="T1308"/>
          <cell r="U1308"/>
          <cell r="V1308"/>
          <cell r="W1308"/>
          <cell r="X1308"/>
          <cell r="Y1308" t="str">
            <v xml:space="preserve"> </v>
          </cell>
        </row>
        <row r="1309">
          <cell r="C1309"/>
          <cell r="D1309"/>
          <cell r="E1309"/>
          <cell r="F1309"/>
          <cell r="G1309"/>
          <cell r="H1309"/>
          <cell r="I1309"/>
          <cell r="J1309"/>
          <cell r="K1309"/>
          <cell r="L1309"/>
          <cell r="M1309"/>
          <cell r="N1309"/>
          <cell r="O1309"/>
          <cell r="P1309"/>
          <cell r="Q1309"/>
          <cell r="R1309"/>
          <cell r="S1309"/>
          <cell r="T1309"/>
          <cell r="U1309"/>
          <cell r="V1309"/>
          <cell r="W1309"/>
          <cell r="X1309"/>
          <cell r="Y1309" t="str">
            <v xml:space="preserve"> </v>
          </cell>
        </row>
        <row r="1310">
          <cell r="C1310"/>
          <cell r="D1310"/>
          <cell r="E1310"/>
          <cell r="F1310"/>
          <cell r="G1310"/>
          <cell r="H1310"/>
          <cell r="I1310"/>
          <cell r="J1310"/>
          <cell r="K1310"/>
          <cell r="L1310"/>
          <cell r="M1310"/>
          <cell r="N1310"/>
          <cell r="O1310"/>
          <cell r="P1310"/>
          <cell r="Q1310"/>
          <cell r="R1310"/>
          <cell r="S1310"/>
          <cell r="T1310"/>
          <cell r="U1310"/>
          <cell r="V1310"/>
          <cell r="W1310"/>
          <cell r="X1310"/>
          <cell r="Y1310" t="str">
            <v xml:space="preserve"> </v>
          </cell>
        </row>
        <row r="1311">
          <cell r="C1311"/>
          <cell r="D1311"/>
          <cell r="E1311"/>
          <cell r="F1311"/>
          <cell r="G1311"/>
          <cell r="H1311"/>
          <cell r="I1311"/>
          <cell r="J1311"/>
          <cell r="K1311"/>
          <cell r="L1311"/>
          <cell r="M1311"/>
          <cell r="N1311"/>
          <cell r="O1311"/>
          <cell r="P1311"/>
          <cell r="Q1311"/>
          <cell r="R1311"/>
          <cell r="S1311"/>
          <cell r="T1311"/>
          <cell r="U1311"/>
          <cell r="V1311"/>
          <cell r="W1311"/>
          <cell r="X1311"/>
          <cell r="Y1311" t="str">
            <v xml:space="preserve"> </v>
          </cell>
        </row>
        <row r="1312">
          <cell r="C1312"/>
          <cell r="D1312"/>
          <cell r="E1312"/>
          <cell r="F1312"/>
          <cell r="G1312"/>
          <cell r="H1312"/>
          <cell r="I1312"/>
          <cell r="J1312"/>
          <cell r="K1312"/>
          <cell r="L1312"/>
          <cell r="M1312"/>
          <cell r="N1312"/>
          <cell r="O1312"/>
          <cell r="P1312"/>
          <cell r="Q1312"/>
          <cell r="R1312"/>
          <cell r="S1312"/>
          <cell r="T1312"/>
          <cell r="U1312"/>
          <cell r="V1312"/>
          <cell r="W1312"/>
          <cell r="X1312"/>
          <cell r="Y1312" t="str">
            <v xml:space="preserve"> </v>
          </cell>
        </row>
        <row r="1313">
          <cell r="C1313"/>
          <cell r="D1313"/>
          <cell r="E1313"/>
          <cell r="F1313"/>
          <cell r="G1313"/>
          <cell r="H1313"/>
          <cell r="I1313"/>
          <cell r="J1313"/>
          <cell r="K1313"/>
          <cell r="L1313"/>
          <cell r="M1313"/>
          <cell r="N1313"/>
          <cell r="O1313"/>
          <cell r="P1313"/>
          <cell r="Q1313"/>
          <cell r="R1313"/>
          <cell r="S1313"/>
          <cell r="T1313"/>
          <cell r="U1313"/>
          <cell r="V1313"/>
          <cell r="W1313"/>
          <cell r="X1313"/>
          <cell r="Y1313" t="str">
            <v xml:space="preserve"> </v>
          </cell>
        </row>
        <row r="1314">
          <cell r="C1314"/>
          <cell r="D1314"/>
          <cell r="E1314"/>
          <cell r="F1314"/>
          <cell r="G1314"/>
          <cell r="H1314"/>
          <cell r="I1314"/>
          <cell r="J1314"/>
          <cell r="K1314"/>
          <cell r="L1314"/>
          <cell r="M1314"/>
          <cell r="N1314"/>
          <cell r="O1314"/>
          <cell r="P1314"/>
          <cell r="Q1314"/>
          <cell r="R1314"/>
          <cell r="S1314"/>
          <cell r="T1314"/>
          <cell r="U1314"/>
          <cell r="V1314"/>
          <cell r="W1314"/>
          <cell r="X1314"/>
          <cell r="Y1314" t="str">
            <v xml:space="preserve"> </v>
          </cell>
        </row>
        <row r="1315">
          <cell r="C1315"/>
          <cell r="D1315"/>
          <cell r="E1315"/>
          <cell r="F1315"/>
          <cell r="G1315"/>
          <cell r="H1315"/>
          <cell r="I1315"/>
          <cell r="J1315"/>
          <cell r="K1315"/>
          <cell r="L1315"/>
          <cell r="M1315"/>
          <cell r="N1315"/>
          <cell r="O1315"/>
          <cell r="P1315"/>
          <cell r="Q1315"/>
          <cell r="R1315"/>
          <cell r="S1315"/>
          <cell r="T1315"/>
          <cell r="U1315"/>
          <cell r="V1315"/>
          <cell r="W1315"/>
          <cell r="X1315"/>
          <cell r="Y1315" t="str">
            <v xml:space="preserve"> </v>
          </cell>
        </row>
        <row r="1316">
          <cell r="C1316"/>
          <cell r="D1316"/>
          <cell r="E1316"/>
          <cell r="F1316"/>
          <cell r="G1316"/>
          <cell r="H1316"/>
          <cell r="I1316"/>
          <cell r="J1316"/>
          <cell r="K1316"/>
          <cell r="L1316"/>
          <cell r="M1316"/>
          <cell r="N1316"/>
          <cell r="O1316"/>
          <cell r="P1316"/>
          <cell r="Q1316"/>
          <cell r="R1316"/>
          <cell r="S1316"/>
          <cell r="T1316"/>
          <cell r="U1316"/>
          <cell r="V1316"/>
          <cell r="W1316"/>
          <cell r="X1316"/>
          <cell r="Y1316" t="str">
            <v xml:space="preserve"> </v>
          </cell>
        </row>
        <row r="1317">
          <cell r="C1317"/>
          <cell r="D1317"/>
          <cell r="E1317"/>
          <cell r="F1317"/>
          <cell r="G1317"/>
          <cell r="H1317"/>
          <cell r="I1317"/>
          <cell r="J1317"/>
          <cell r="K1317"/>
          <cell r="L1317"/>
          <cell r="M1317"/>
          <cell r="N1317"/>
          <cell r="O1317"/>
          <cell r="P1317"/>
          <cell r="Q1317"/>
          <cell r="R1317"/>
          <cell r="S1317"/>
          <cell r="T1317"/>
          <cell r="U1317"/>
          <cell r="V1317"/>
          <cell r="W1317"/>
          <cell r="X1317"/>
          <cell r="Y1317" t="str">
            <v xml:space="preserve"> </v>
          </cell>
        </row>
        <row r="1318">
          <cell r="C1318"/>
          <cell r="D1318"/>
          <cell r="E1318"/>
          <cell r="F1318"/>
          <cell r="G1318"/>
          <cell r="H1318"/>
          <cell r="I1318"/>
          <cell r="J1318"/>
          <cell r="K1318"/>
          <cell r="L1318"/>
          <cell r="M1318"/>
          <cell r="N1318"/>
          <cell r="O1318"/>
          <cell r="P1318"/>
          <cell r="Q1318"/>
          <cell r="R1318"/>
          <cell r="S1318"/>
          <cell r="T1318"/>
          <cell r="U1318"/>
          <cell r="V1318"/>
          <cell r="W1318"/>
          <cell r="X1318"/>
          <cell r="Y1318" t="str">
            <v xml:space="preserve"> </v>
          </cell>
        </row>
        <row r="1319">
          <cell r="C1319"/>
          <cell r="D1319"/>
          <cell r="E1319"/>
          <cell r="F1319"/>
          <cell r="G1319"/>
          <cell r="H1319"/>
          <cell r="I1319"/>
          <cell r="J1319"/>
          <cell r="K1319"/>
          <cell r="L1319"/>
          <cell r="M1319"/>
          <cell r="N1319"/>
          <cell r="O1319"/>
          <cell r="P1319"/>
          <cell r="Q1319"/>
          <cell r="R1319"/>
          <cell r="S1319"/>
          <cell r="T1319"/>
          <cell r="U1319"/>
          <cell r="V1319"/>
          <cell r="W1319"/>
          <cell r="X1319"/>
          <cell r="Y1319" t="str">
            <v xml:space="preserve"> </v>
          </cell>
        </row>
        <row r="1320">
          <cell r="C1320"/>
          <cell r="D1320"/>
          <cell r="E1320"/>
          <cell r="F1320"/>
          <cell r="G1320"/>
          <cell r="H1320"/>
          <cell r="I1320"/>
          <cell r="J1320"/>
          <cell r="K1320"/>
          <cell r="L1320"/>
          <cell r="M1320"/>
          <cell r="N1320"/>
          <cell r="O1320"/>
          <cell r="P1320"/>
          <cell r="Q1320"/>
          <cell r="R1320"/>
          <cell r="S1320"/>
          <cell r="T1320"/>
          <cell r="U1320"/>
          <cell r="V1320"/>
          <cell r="W1320"/>
          <cell r="X1320"/>
          <cell r="Y1320" t="str">
            <v xml:space="preserve"> </v>
          </cell>
        </row>
        <row r="1321">
          <cell r="C1321"/>
          <cell r="D1321"/>
          <cell r="E1321"/>
          <cell r="F1321"/>
          <cell r="G1321"/>
          <cell r="H1321"/>
          <cell r="I1321"/>
          <cell r="J1321"/>
          <cell r="K1321"/>
          <cell r="L1321"/>
          <cell r="M1321"/>
          <cell r="N1321"/>
          <cell r="O1321"/>
          <cell r="P1321"/>
          <cell r="Q1321"/>
          <cell r="R1321"/>
          <cell r="S1321"/>
          <cell r="T1321"/>
          <cell r="U1321"/>
          <cell r="V1321"/>
          <cell r="W1321"/>
          <cell r="X1321"/>
          <cell r="Y1321" t="str">
            <v xml:space="preserve"> </v>
          </cell>
        </row>
        <row r="1322">
          <cell r="C1322"/>
          <cell r="D1322"/>
          <cell r="E1322"/>
          <cell r="F1322"/>
          <cell r="G1322"/>
          <cell r="H1322"/>
          <cell r="I1322"/>
          <cell r="J1322"/>
          <cell r="K1322"/>
          <cell r="L1322"/>
          <cell r="M1322"/>
          <cell r="N1322"/>
          <cell r="O1322"/>
          <cell r="P1322"/>
          <cell r="Q1322"/>
          <cell r="R1322"/>
          <cell r="S1322"/>
          <cell r="T1322"/>
          <cell r="U1322"/>
          <cell r="V1322"/>
          <cell r="W1322"/>
          <cell r="X1322"/>
          <cell r="Y1322" t="str">
            <v xml:space="preserve"> </v>
          </cell>
        </row>
        <row r="1323">
          <cell r="C1323"/>
          <cell r="D1323"/>
          <cell r="E1323"/>
          <cell r="F1323"/>
          <cell r="G1323"/>
          <cell r="H1323"/>
          <cell r="I1323"/>
          <cell r="J1323"/>
          <cell r="K1323"/>
          <cell r="L1323"/>
          <cell r="M1323"/>
          <cell r="N1323"/>
          <cell r="O1323"/>
          <cell r="P1323"/>
          <cell r="Q1323"/>
          <cell r="R1323"/>
          <cell r="S1323"/>
          <cell r="T1323"/>
          <cell r="U1323"/>
          <cell r="V1323"/>
          <cell r="W1323"/>
          <cell r="X1323"/>
          <cell r="Y1323" t="str">
            <v xml:space="preserve"> </v>
          </cell>
        </row>
        <row r="1324">
          <cell r="C1324"/>
          <cell r="D1324"/>
          <cell r="E1324"/>
          <cell r="F1324"/>
          <cell r="G1324"/>
          <cell r="H1324"/>
          <cell r="I1324"/>
          <cell r="J1324"/>
          <cell r="K1324"/>
          <cell r="L1324"/>
          <cell r="M1324"/>
          <cell r="N1324"/>
          <cell r="O1324"/>
          <cell r="P1324"/>
          <cell r="Q1324"/>
          <cell r="R1324"/>
          <cell r="S1324"/>
          <cell r="T1324"/>
          <cell r="U1324"/>
          <cell r="V1324"/>
          <cell r="W1324"/>
          <cell r="X1324"/>
          <cell r="Y1324" t="str">
            <v xml:space="preserve"> </v>
          </cell>
        </row>
        <row r="1325">
          <cell r="C1325"/>
          <cell r="D1325"/>
          <cell r="E1325"/>
          <cell r="F1325"/>
          <cell r="G1325"/>
          <cell r="H1325"/>
          <cell r="I1325"/>
          <cell r="J1325"/>
          <cell r="K1325"/>
          <cell r="L1325"/>
          <cell r="M1325"/>
          <cell r="N1325"/>
          <cell r="O1325"/>
          <cell r="P1325"/>
          <cell r="Q1325"/>
          <cell r="R1325"/>
          <cell r="S1325"/>
          <cell r="T1325"/>
          <cell r="U1325"/>
          <cell r="V1325"/>
          <cell r="W1325"/>
          <cell r="X1325"/>
          <cell r="Y1325" t="str">
            <v xml:space="preserve"> </v>
          </cell>
        </row>
        <row r="1326">
          <cell r="C1326"/>
          <cell r="D1326"/>
          <cell r="E1326"/>
          <cell r="F1326"/>
          <cell r="G1326"/>
          <cell r="H1326"/>
          <cell r="I1326"/>
          <cell r="J1326"/>
          <cell r="K1326"/>
          <cell r="L1326"/>
          <cell r="M1326"/>
          <cell r="N1326"/>
          <cell r="O1326"/>
          <cell r="P1326"/>
          <cell r="Q1326"/>
          <cell r="R1326"/>
          <cell r="S1326"/>
          <cell r="T1326"/>
          <cell r="U1326"/>
          <cell r="V1326"/>
          <cell r="W1326"/>
          <cell r="X1326"/>
          <cell r="Y1326" t="str">
            <v xml:space="preserve"> </v>
          </cell>
        </row>
        <row r="1327">
          <cell r="C1327"/>
          <cell r="D1327"/>
          <cell r="E1327"/>
          <cell r="F1327"/>
          <cell r="G1327"/>
          <cell r="H1327"/>
          <cell r="I1327"/>
          <cell r="J1327"/>
          <cell r="K1327"/>
          <cell r="L1327"/>
          <cell r="M1327"/>
          <cell r="N1327"/>
          <cell r="O1327"/>
          <cell r="P1327"/>
          <cell r="Q1327"/>
          <cell r="R1327"/>
          <cell r="S1327"/>
          <cell r="T1327"/>
          <cell r="U1327"/>
          <cell r="V1327"/>
          <cell r="W1327"/>
          <cell r="X1327"/>
          <cell r="Y1327" t="str">
            <v xml:space="preserve"> </v>
          </cell>
        </row>
        <row r="1328">
          <cell r="C1328"/>
          <cell r="D1328"/>
          <cell r="E1328"/>
          <cell r="F1328"/>
          <cell r="G1328"/>
          <cell r="H1328"/>
          <cell r="I1328"/>
          <cell r="J1328"/>
          <cell r="K1328"/>
          <cell r="L1328"/>
          <cell r="M1328"/>
          <cell r="N1328"/>
          <cell r="O1328"/>
          <cell r="P1328"/>
          <cell r="Q1328"/>
          <cell r="R1328"/>
          <cell r="S1328"/>
          <cell r="T1328"/>
          <cell r="U1328"/>
          <cell r="V1328"/>
          <cell r="W1328"/>
          <cell r="X1328"/>
          <cell r="Y1328" t="str">
            <v xml:space="preserve"> </v>
          </cell>
        </row>
        <row r="1329">
          <cell r="C1329"/>
          <cell r="D1329"/>
          <cell r="E1329"/>
          <cell r="F1329"/>
          <cell r="G1329"/>
          <cell r="H1329"/>
          <cell r="I1329"/>
          <cell r="J1329"/>
          <cell r="K1329"/>
          <cell r="L1329"/>
          <cell r="M1329"/>
          <cell r="N1329"/>
          <cell r="O1329"/>
          <cell r="P1329"/>
          <cell r="Q1329"/>
          <cell r="R1329"/>
          <cell r="S1329"/>
          <cell r="T1329"/>
          <cell r="U1329"/>
          <cell r="V1329"/>
          <cell r="W1329"/>
          <cell r="X1329"/>
          <cell r="Y1329" t="str">
            <v xml:space="preserve"> </v>
          </cell>
        </row>
        <row r="1330">
          <cell r="C1330"/>
          <cell r="D1330"/>
          <cell r="E1330"/>
          <cell r="F1330"/>
          <cell r="G1330"/>
          <cell r="H1330"/>
          <cell r="I1330"/>
          <cell r="J1330"/>
          <cell r="K1330"/>
          <cell r="L1330"/>
          <cell r="M1330"/>
          <cell r="N1330"/>
          <cell r="O1330"/>
          <cell r="P1330"/>
          <cell r="Q1330"/>
          <cell r="R1330"/>
          <cell r="S1330"/>
          <cell r="T1330"/>
          <cell r="U1330"/>
          <cell r="V1330"/>
          <cell r="W1330"/>
          <cell r="X1330"/>
          <cell r="Y1330" t="str">
            <v xml:space="preserve"> </v>
          </cell>
        </row>
        <row r="1331">
          <cell r="C1331"/>
          <cell r="D1331"/>
          <cell r="E1331"/>
          <cell r="F1331"/>
          <cell r="G1331"/>
          <cell r="H1331"/>
          <cell r="I1331"/>
          <cell r="J1331"/>
          <cell r="K1331"/>
          <cell r="L1331"/>
          <cell r="M1331"/>
          <cell r="N1331"/>
          <cell r="O1331"/>
          <cell r="P1331"/>
          <cell r="Q1331"/>
          <cell r="R1331"/>
          <cell r="S1331"/>
          <cell r="T1331"/>
          <cell r="U1331"/>
          <cell r="V1331"/>
          <cell r="W1331"/>
          <cell r="X1331"/>
          <cell r="Y1331" t="str">
            <v xml:space="preserve"> </v>
          </cell>
        </row>
        <row r="1332">
          <cell r="C1332"/>
          <cell r="D1332"/>
          <cell r="E1332"/>
          <cell r="F1332"/>
          <cell r="G1332"/>
          <cell r="H1332"/>
          <cell r="I1332"/>
          <cell r="J1332"/>
          <cell r="K1332"/>
          <cell r="L1332"/>
          <cell r="M1332"/>
          <cell r="N1332"/>
          <cell r="O1332"/>
          <cell r="P1332"/>
          <cell r="Q1332"/>
          <cell r="R1332"/>
          <cell r="S1332"/>
          <cell r="T1332"/>
          <cell r="U1332"/>
          <cell r="V1332"/>
          <cell r="W1332"/>
          <cell r="X1332"/>
          <cell r="Y1332" t="str">
            <v xml:space="preserve"> </v>
          </cell>
        </row>
        <row r="1333">
          <cell r="C1333"/>
          <cell r="D1333"/>
          <cell r="E1333"/>
          <cell r="F1333"/>
          <cell r="G1333"/>
          <cell r="H1333"/>
          <cell r="I1333"/>
          <cell r="J1333"/>
          <cell r="K1333"/>
          <cell r="L1333"/>
          <cell r="M1333"/>
          <cell r="N1333"/>
          <cell r="O1333"/>
          <cell r="P1333"/>
          <cell r="Q1333"/>
          <cell r="R1333"/>
          <cell r="S1333"/>
          <cell r="T1333"/>
          <cell r="U1333"/>
          <cell r="V1333"/>
          <cell r="W1333"/>
          <cell r="X1333"/>
          <cell r="Y1333" t="str">
            <v xml:space="preserve"> </v>
          </cell>
        </row>
        <row r="1334">
          <cell r="C1334"/>
          <cell r="D1334"/>
          <cell r="E1334"/>
          <cell r="F1334"/>
          <cell r="G1334"/>
          <cell r="H1334"/>
          <cell r="I1334"/>
          <cell r="J1334"/>
          <cell r="K1334"/>
          <cell r="L1334"/>
          <cell r="M1334"/>
          <cell r="N1334"/>
          <cell r="O1334"/>
          <cell r="P1334"/>
          <cell r="Q1334"/>
          <cell r="R1334"/>
          <cell r="S1334"/>
          <cell r="T1334"/>
          <cell r="U1334"/>
          <cell r="V1334"/>
          <cell r="W1334"/>
          <cell r="X1334"/>
          <cell r="Y1334" t="str">
            <v xml:space="preserve"> </v>
          </cell>
        </row>
        <row r="1335">
          <cell r="C1335"/>
          <cell r="D1335"/>
          <cell r="E1335"/>
          <cell r="F1335"/>
          <cell r="G1335"/>
          <cell r="H1335"/>
          <cell r="I1335"/>
          <cell r="J1335"/>
          <cell r="K1335"/>
          <cell r="L1335"/>
          <cell r="M1335"/>
          <cell r="N1335"/>
          <cell r="O1335"/>
          <cell r="P1335"/>
          <cell r="Q1335"/>
          <cell r="R1335"/>
          <cell r="S1335"/>
          <cell r="T1335"/>
          <cell r="U1335"/>
          <cell r="V1335"/>
          <cell r="W1335"/>
          <cell r="X1335"/>
          <cell r="Y1335" t="str">
            <v xml:space="preserve"> </v>
          </cell>
        </row>
        <row r="1336">
          <cell r="C1336"/>
          <cell r="D1336"/>
          <cell r="E1336"/>
          <cell r="F1336"/>
          <cell r="G1336"/>
          <cell r="H1336"/>
          <cell r="I1336"/>
          <cell r="J1336"/>
          <cell r="K1336"/>
          <cell r="L1336"/>
          <cell r="M1336"/>
          <cell r="N1336"/>
          <cell r="O1336"/>
          <cell r="P1336"/>
          <cell r="Q1336"/>
          <cell r="R1336"/>
          <cell r="S1336"/>
          <cell r="T1336"/>
          <cell r="U1336"/>
          <cell r="V1336"/>
          <cell r="W1336"/>
          <cell r="X1336"/>
          <cell r="Y1336" t="str">
            <v xml:space="preserve"> </v>
          </cell>
        </row>
        <row r="1337">
          <cell r="C1337"/>
          <cell r="D1337"/>
          <cell r="E1337"/>
          <cell r="F1337"/>
          <cell r="G1337"/>
          <cell r="H1337"/>
          <cell r="I1337"/>
          <cell r="J1337"/>
          <cell r="K1337"/>
          <cell r="L1337"/>
          <cell r="M1337"/>
          <cell r="N1337"/>
          <cell r="O1337"/>
          <cell r="P1337"/>
          <cell r="Q1337"/>
          <cell r="R1337"/>
          <cell r="S1337"/>
          <cell r="T1337"/>
          <cell r="U1337"/>
          <cell r="V1337"/>
          <cell r="W1337"/>
          <cell r="X1337"/>
          <cell r="Y1337" t="str">
            <v xml:space="preserve"> </v>
          </cell>
        </row>
        <row r="1338">
          <cell r="C1338"/>
          <cell r="D1338"/>
          <cell r="E1338"/>
          <cell r="F1338"/>
          <cell r="G1338"/>
          <cell r="H1338"/>
          <cell r="I1338"/>
          <cell r="J1338"/>
          <cell r="K1338"/>
          <cell r="L1338"/>
          <cell r="M1338"/>
          <cell r="N1338"/>
          <cell r="O1338"/>
          <cell r="P1338"/>
          <cell r="Q1338"/>
          <cell r="R1338"/>
          <cell r="S1338"/>
          <cell r="T1338"/>
          <cell r="U1338"/>
          <cell r="V1338"/>
          <cell r="W1338"/>
          <cell r="X1338"/>
          <cell r="Y1338" t="str">
            <v xml:space="preserve"> </v>
          </cell>
        </row>
        <row r="1339">
          <cell r="C1339"/>
          <cell r="D1339"/>
          <cell r="E1339"/>
          <cell r="F1339"/>
          <cell r="G1339"/>
          <cell r="H1339"/>
          <cell r="I1339"/>
          <cell r="J1339"/>
          <cell r="K1339"/>
          <cell r="L1339"/>
          <cell r="M1339"/>
          <cell r="N1339"/>
          <cell r="O1339"/>
          <cell r="P1339"/>
          <cell r="Q1339"/>
          <cell r="R1339"/>
          <cell r="S1339"/>
          <cell r="T1339"/>
          <cell r="U1339"/>
          <cell r="V1339"/>
          <cell r="W1339"/>
          <cell r="X1339"/>
          <cell r="Y1339" t="str">
            <v xml:space="preserve"> </v>
          </cell>
        </row>
        <row r="1340">
          <cell r="C1340"/>
          <cell r="D1340"/>
          <cell r="E1340"/>
          <cell r="F1340"/>
          <cell r="G1340"/>
          <cell r="H1340"/>
          <cell r="I1340"/>
          <cell r="J1340"/>
          <cell r="K1340"/>
          <cell r="L1340"/>
          <cell r="M1340"/>
          <cell r="N1340"/>
          <cell r="O1340"/>
          <cell r="P1340"/>
          <cell r="Q1340"/>
          <cell r="R1340"/>
          <cell r="S1340"/>
          <cell r="T1340"/>
          <cell r="U1340"/>
          <cell r="V1340"/>
          <cell r="W1340"/>
          <cell r="X1340"/>
          <cell r="Y1340" t="str">
            <v xml:space="preserve"> </v>
          </cell>
        </row>
        <row r="1341">
          <cell r="C1341"/>
          <cell r="D1341"/>
          <cell r="E1341"/>
          <cell r="F1341"/>
          <cell r="G1341"/>
          <cell r="H1341"/>
          <cell r="I1341"/>
          <cell r="J1341"/>
          <cell r="K1341"/>
          <cell r="L1341"/>
          <cell r="M1341"/>
          <cell r="N1341"/>
          <cell r="O1341"/>
          <cell r="P1341"/>
          <cell r="Q1341"/>
          <cell r="R1341"/>
          <cell r="S1341"/>
          <cell r="T1341"/>
          <cell r="U1341"/>
          <cell r="V1341"/>
          <cell r="W1341"/>
          <cell r="X1341"/>
          <cell r="Y1341" t="str">
            <v xml:space="preserve"> </v>
          </cell>
        </row>
        <row r="1342">
          <cell r="C1342"/>
          <cell r="D1342"/>
          <cell r="E1342"/>
          <cell r="F1342"/>
          <cell r="G1342"/>
          <cell r="H1342"/>
          <cell r="I1342"/>
          <cell r="J1342"/>
          <cell r="K1342"/>
          <cell r="L1342"/>
          <cell r="M1342"/>
          <cell r="N1342"/>
          <cell r="O1342"/>
          <cell r="P1342"/>
          <cell r="Q1342"/>
          <cell r="R1342"/>
          <cell r="S1342"/>
          <cell r="T1342"/>
          <cell r="U1342"/>
          <cell r="V1342"/>
          <cell r="W1342"/>
          <cell r="X1342"/>
          <cell r="Y1342" t="str">
            <v xml:space="preserve"> </v>
          </cell>
        </row>
        <row r="1343">
          <cell r="C1343"/>
          <cell r="D1343"/>
          <cell r="E1343"/>
          <cell r="F1343"/>
          <cell r="G1343"/>
          <cell r="H1343"/>
          <cell r="I1343"/>
          <cell r="J1343"/>
          <cell r="K1343"/>
          <cell r="L1343"/>
          <cell r="M1343"/>
          <cell r="N1343"/>
          <cell r="O1343"/>
          <cell r="P1343"/>
          <cell r="Q1343"/>
          <cell r="R1343"/>
          <cell r="S1343"/>
          <cell r="T1343"/>
          <cell r="U1343"/>
          <cell r="V1343"/>
          <cell r="W1343"/>
          <cell r="X1343"/>
          <cell r="Y1343" t="str">
            <v xml:space="preserve"> </v>
          </cell>
        </row>
        <row r="1344">
          <cell r="C1344"/>
          <cell r="D1344"/>
          <cell r="E1344"/>
          <cell r="F1344"/>
          <cell r="G1344"/>
          <cell r="H1344"/>
          <cell r="I1344"/>
          <cell r="J1344"/>
          <cell r="K1344"/>
          <cell r="L1344"/>
          <cell r="M1344"/>
          <cell r="N1344"/>
          <cell r="O1344"/>
          <cell r="P1344"/>
          <cell r="Q1344"/>
          <cell r="R1344"/>
          <cell r="S1344"/>
          <cell r="T1344"/>
          <cell r="U1344"/>
          <cell r="V1344"/>
          <cell r="W1344"/>
          <cell r="X1344"/>
          <cell r="Y1344" t="str">
            <v xml:space="preserve"> </v>
          </cell>
        </row>
        <row r="1345">
          <cell r="C1345"/>
          <cell r="D1345"/>
          <cell r="E1345"/>
          <cell r="F1345"/>
          <cell r="G1345"/>
          <cell r="H1345"/>
          <cell r="I1345"/>
          <cell r="J1345"/>
          <cell r="K1345"/>
          <cell r="L1345"/>
          <cell r="M1345"/>
          <cell r="N1345"/>
          <cell r="O1345"/>
          <cell r="P1345"/>
          <cell r="Q1345"/>
          <cell r="R1345"/>
          <cell r="S1345"/>
          <cell r="T1345"/>
          <cell r="U1345"/>
          <cell r="V1345"/>
          <cell r="W1345"/>
          <cell r="X1345"/>
          <cell r="Y1345" t="str">
            <v xml:space="preserve"> </v>
          </cell>
        </row>
        <row r="1346">
          <cell r="C1346"/>
          <cell r="D1346"/>
          <cell r="E1346"/>
          <cell r="F1346"/>
          <cell r="G1346"/>
          <cell r="H1346"/>
          <cell r="I1346"/>
          <cell r="J1346"/>
          <cell r="K1346"/>
          <cell r="L1346"/>
          <cell r="M1346"/>
          <cell r="N1346"/>
          <cell r="O1346"/>
          <cell r="P1346"/>
          <cell r="Q1346"/>
          <cell r="R1346"/>
          <cell r="S1346"/>
          <cell r="T1346"/>
          <cell r="U1346"/>
          <cell r="V1346"/>
          <cell r="W1346"/>
          <cell r="X1346"/>
          <cell r="Y1346" t="str">
            <v xml:space="preserve"> </v>
          </cell>
        </row>
        <row r="1347">
          <cell r="C1347"/>
          <cell r="D1347"/>
          <cell r="E1347"/>
          <cell r="F1347"/>
          <cell r="G1347"/>
          <cell r="H1347"/>
          <cell r="I1347"/>
          <cell r="J1347"/>
          <cell r="K1347"/>
          <cell r="L1347"/>
          <cell r="M1347"/>
          <cell r="N1347"/>
          <cell r="O1347"/>
          <cell r="P1347"/>
          <cell r="Q1347"/>
          <cell r="R1347"/>
          <cell r="S1347"/>
          <cell r="T1347"/>
          <cell r="U1347"/>
          <cell r="V1347"/>
          <cell r="W1347"/>
          <cell r="X1347"/>
          <cell r="Y1347" t="str">
            <v xml:space="preserve"> </v>
          </cell>
        </row>
        <row r="1348">
          <cell r="C1348"/>
          <cell r="D1348"/>
          <cell r="E1348"/>
          <cell r="F1348"/>
          <cell r="G1348"/>
          <cell r="H1348"/>
          <cell r="I1348"/>
          <cell r="J1348"/>
          <cell r="K1348"/>
          <cell r="L1348"/>
          <cell r="M1348"/>
          <cell r="N1348"/>
          <cell r="O1348"/>
          <cell r="P1348"/>
          <cell r="Q1348"/>
          <cell r="R1348"/>
          <cell r="S1348"/>
          <cell r="T1348"/>
          <cell r="U1348"/>
          <cell r="V1348"/>
          <cell r="W1348"/>
          <cell r="X1348"/>
          <cell r="Y1348" t="str">
            <v xml:space="preserve"> </v>
          </cell>
        </row>
        <row r="1349">
          <cell r="C1349"/>
          <cell r="D1349"/>
          <cell r="E1349"/>
          <cell r="F1349"/>
          <cell r="G1349"/>
          <cell r="H1349"/>
          <cell r="I1349"/>
          <cell r="J1349"/>
          <cell r="K1349"/>
          <cell r="L1349"/>
          <cell r="M1349"/>
          <cell r="N1349"/>
          <cell r="O1349"/>
          <cell r="P1349"/>
          <cell r="Q1349"/>
          <cell r="R1349"/>
          <cell r="S1349"/>
          <cell r="T1349"/>
          <cell r="U1349"/>
          <cell r="V1349"/>
          <cell r="W1349"/>
          <cell r="X1349"/>
          <cell r="Y1349" t="str">
            <v xml:space="preserve"> </v>
          </cell>
        </row>
        <row r="1350">
          <cell r="C1350"/>
          <cell r="D1350"/>
          <cell r="E1350"/>
          <cell r="F1350"/>
          <cell r="G1350"/>
          <cell r="H1350"/>
          <cell r="I1350"/>
          <cell r="J1350"/>
          <cell r="K1350"/>
          <cell r="L1350"/>
          <cell r="M1350"/>
          <cell r="N1350"/>
          <cell r="O1350"/>
          <cell r="P1350"/>
          <cell r="Q1350"/>
          <cell r="R1350"/>
          <cell r="S1350"/>
          <cell r="T1350"/>
          <cell r="U1350"/>
          <cell r="V1350"/>
          <cell r="W1350"/>
          <cell r="X1350"/>
          <cell r="Y1350" t="str">
            <v xml:space="preserve"> </v>
          </cell>
        </row>
        <row r="1351">
          <cell r="C1351"/>
          <cell r="D1351"/>
          <cell r="E1351"/>
          <cell r="F1351"/>
          <cell r="G1351"/>
          <cell r="H1351"/>
          <cell r="I1351"/>
          <cell r="J1351"/>
          <cell r="K1351"/>
          <cell r="L1351"/>
          <cell r="M1351"/>
          <cell r="N1351"/>
          <cell r="O1351"/>
          <cell r="P1351"/>
          <cell r="Q1351"/>
          <cell r="R1351"/>
          <cell r="S1351"/>
          <cell r="T1351"/>
          <cell r="U1351"/>
          <cell r="V1351"/>
          <cell r="W1351"/>
          <cell r="X1351"/>
          <cell r="Y1351" t="str">
            <v xml:space="preserve"> </v>
          </cell>
        </row>
        <row r="1352">
          <cell r="C1352"/>
          <cell r="D1352"/>
          <cell r="E1352"/>
          <cell r="F1352"/>
          <cell r="G1352"/>
          <cell r="H1352"/>
          <cell r="I1352"/>
          <cell r="J1352"/>
          <cell r="K1352"/>
          <cell r="L1352"/>
          <cell r="M1352"/>
          <cell r="N1352"/>
          <cell r="O1352"/>
          <cell r="P1352"/>
          <cell r="Q1352"/>
          <cell r="R1352"/>
          <cell r="S1352"/>
          <cell r="T1352"/>
          <cell r="U1352"/>
          <cell r="V1352"/>
          <cell r="W1352"/>
          <cell r="X1352"/>
          <cell r="Y1352" t="str">
            <v xml:space="preserve"> </v>
          </cell>
        </row>
        <row r="1353">
          <cell r="C1353"/>
          <cell r="D1353"/>
          <cell r="E1353"/>
          <cell r="F1353"/>
          <cell r="G1353"/>
          <cell r="H1353"/>
          <cell r="I1353"/>
          <cell r="J1353"/>
          <cell r="K1353"/>
          <cell r="L1353"/>
          <cell r="M1353"/>
          <cell r="N1353"/>
          <cell r="O1353"/>
          <cell r="P1353"/>
          <cell r="Q1353"/>
          <cell r="R1353"/>
          <cell r="S1353"/>
          <cell r="T1353"/>
          <cell r="U1353"/>
          <cell r="V1353"/>
          <cell r="W1353"/>
          <cell r="X1353"/>
          <cell r="Y1353" t="str">
            <v xml:space="preserve"> </v>
          </cell>
        </row>
        <row r="1354">
          <cell r="C1354"/>
          <cell r="D1354"/>
          <cell r="E1354"/>
          <cell r="F1354"/>
          <cell r="G1354"/>
          <cell r="H1354"/>
          <cell r="I1354"/>
          <cell r="J1354"/>
          <cell r="K1354"/>
          <cell r="L1354"/>
          <cell r="M1354"/>
          <cell r="N1354"/>
          <cell r="O1354"/>
          <cell r="P1354"/>
          <cell r="Q1354"/>
          <cell r="R1354"/>
          <cell r="S1354"/>
          <cell r="T1354"/>
          <cell r="U1354"/>
          <cell r="V1354"/>
          <cell r="W1354"/>
          <cell r="X1354"/>
          <cell r="Y1354" t="str">
            <v xml:space="preserve"> </v>
          </cell>
        </row>
        <row r="1355">
          <cell r="C1355"/>
          <cell r="D1355"/>
          <cell r="E1355"/>
          <cell r="F1355"/>
          <cell r="G1355"/>
          <cell r="H1355"/>
          <cell r="I1355"/>
          <cell r="J1355"/>
          <cell r="K1355"/>
          <cell r="L1355"/>
          <cell r="M1355"/>
          <cell r="N1355"/>
          <cell r="O1355"/>
          <cell r="P1355"/>
          <cell r="Q1355"/>
          <cell r="R1355"/>
          <cell r="S1355"/>
          <cell r="T1355"/>
          <cell r="U1355"/>
          <cell r="V1355"/>
          <cell r="W1355"/>
          <cell r="X1355"/>
          <cell r="Y1355" t="str">
            <v xml:space="preserve"> </v>
          </cell>
        </row>
        <row r="1356">
          <cell r="C1356"/>
          <cell r="D1356"/>
          <cell r="E1356"/>
          <cell r="F1356"/>
          <cell r="G1356"/>
          <cell r="H1356"/>
          <cell r="I1356"/>
          <cell r="J1356"/>
          <cell r="K1356"/>
          <cell r="L1356"/>
          <cell r="M1356"/>
          <cell r="N1356"/>
          <cell r="O1356"/>
          <cell r="P1356"/>
          <cell r="Q1356"/>
          <cell r="R1356"/>
          <cell r="S1356"/>
          <cell r="T1356"/>
          <cell r="U1356"/>
          <cell r="V1356"/>
          <cell r="W1356"/>
          <cell r="X1356"/>
          <cell r="Y1356" t="str">
            <v xml:space="preserve"> </v>
          </cell>
        </row>
        <row r="1357">
          <cell r="C1357"/>
          <cell r="D1357"/>
          <cell r="E1357"/>
          <cell r="F1357"/>
          <cell r="G1357"/>
          <cell r="H1357"/>
          <cell r="I1357"/>
          <cell r="J1357"/>
          <cell r="K1357"/>
          <cell r="L1357"/>
          <cell r="M1357"/>
          <cell r="N1357"/>
          <cell r="O1357"/>
          <cell r="P1357"/>
          <cell r="Q1357"/>
          <cell r="R1357"/>
          <cell r="S1357"/>
          <cell r="T1357"/>
          <cell r="U1357"/>
          <cell r="V1357"/>
          <cell r="W1357"/>
          <cell r="X1357"/>
          <cell r="Y1357" t="str">
            <v xml:space="preserve"> </v>
          </cell>
        </row>
        <row r="1358">
          <cell r="C1358"/>
          <cell r="D1358"/>
          <cell r="E1358"/>
          <cell r="F1358"/>
          <cell r="G1358"/>
          <cell r="H1358"/>
          <cell r="I1358"/>
          <cell r="J1358"/>
          <cell r="K1358"/>
          <cell r="L1358"/>
          <cell r="M1358"/>
          <cell r="N1358"/>
          <cell r="O1358"/>
          <cell r="P1358"/>
          <cell r="Q1358"/>
          <cell r="R1358"/>
          <cell r="S1358"/>
          <cell r="T1358"/>
          <cell r="U1358"/>
          <cell r="V1358"/>
          <cell r="W1358"/>
          <cell r="X1358"/>
          <cell r="Y1358" t="str">
            <v xml:space="preserve"> </v>
          </cell>
        </row>
        <row r="1359">
          <cell r="C1359"/>
          <cell r="D1359"/>
          <cell r="E1359"/>
          <cell r="F1359"/>
          <cell r="G1359"/>
          <cell r="H1359"/>
          <cell r="I1359"/>
          <cell r="J1359"/>
          <cell r="K1359"/>
          <cell r="L1359"/>
          <cell r="M1359"/>
          <cell r="N1359"/>
          <cell r="O1359"/>
          <cell r="P1359"/>
          <cell r="Q1359"/>
          <cell r="R1359"/>
          <cell r="S1359"/>
          <cell r="T1359"/>
          <cell r="U1359"/>
          <cell r="V1359"/>
          <cell r="W1359"/>
          <cell r="X1359"/>
          <cell r="Y1359" t="str">
            <v xml:space="preserve"> </v>
          </cell>
        </row>
        <row r="1360">
          <cell r="C1360"/>
          <cell r="D1360"/>
          <cell r="E1360"/>
          <cell r="F1360"/>
          <cell r="G1360"/>
          <cell r="H1360"/>
          <cell r="I1360"/>
          <cell r="J1360"/>
          <cell r="K1360"/>
          <cell r="L1360"/>
          <cell r="M1360"/>
          <cell r="N1360"/>
          <cell r="O1360"/>
          <cell r="P1360"/>
          <cell r="Q1360"/>
          <cell r="R1360"/>
          <cell r="S1360"/>
          <cell r="T1360"/>
          <cell r="U1360"/>
          <cell r="V1360"/>
          <cell r="W1360"/>
          <cell r="X1360"/>
          <cell r="Y1360" t="str">
            <v xml:space="preserve"> </v>
          </cell>
        </row>
        <row r="1361">
          <cell r="C1361"/>
          <cell r="D1361"/>
          <cell r="E1361"/>
          <cell r="F1361"/>
          <cell r="G1361"/>
          <cell r="H1361"/>
          <cell r="I1361"/>
          <cell r="J1361"/>
          <cell r="K1361"/>
          <cell r="L1361"/>
          <cell r="M1361"/>
          <cell r="N1361"/>
          <cell r="O1361"/>
          <cell r="P1361"/>
          <cell r="Q1361"/>
          <cell r="R1361"/>
          <cell r="S1361"/>
          <cell r="T1361"/>
          <cell r="U1361"/>
          <cell r="V1361"/>
          <cell r="W1361"/>
          <cell r="X1361"/>
          <cell r="Y1361" t="str">
            <v xml:space="preserve"> </v>
          </cell>
        </row>
        <row r="1362">
          <cell r="C1362"/>
          <cell r="D1362"/>
          <cell r="E1362"/>
          <cell r="F1362"/>
          <cell r="G1362"/>
          <cell r="H1362"/>
          <cell r="I1362"/>
          <cell r="J1362"/>
          <cell r="K1362"/>
          <cell r="L1362"/>
          <cell r="M1362"/>
          <cell r="N1362"/>
          <cell r="O1362"/>
          <cell r="P1362"/>
          <cell r="Q1362"/>
          <cell r="R1362"/>
          <cell r="S1362"/>
          <cell r="T1362"/>
          <cell r="U1362"/>
          <cell r="V1362"/>
          <cell r="W1362"/>
          <cell r="X1362"/>
          <cell r="Y1362" t="str">
            <v xml:space="preserve"> </v>
          </cell>
        </row>
        <row r="1363">
          <cell r="C1363"/>
          <cell r="D1363"/>
          <cell r="E1363"/>
          <cell r="F1363"/>
          <cell r="G1363"/>
          <cell r="H1363"/>
          <cell r="I1363"/>
          <cell r="J1363"/>
          <cell r="K1363"/>
          <cell r="L1363"/>
          <cell r="M1363"/>
          <cell r="N1363"/>
          <cell r="O1363"/>
          <cell r="P1363"/>
          <cell r="Q1363"/>
          <cell r="R1363"/>
          <cell r="S1363"/>
          <cell r="T1363"/>
          <cell r="U1363"/>
          <cell r="V1363"/>
          <cell r="W1363"/>
          <cell r="X1363"/>
          <cell r="Y1363" t="str">
            <v xml:space="preserve"> </v>
          </cell>
        </row>
        <row r="1364">
          <cell r="C1364"/>
          <cell r="D1364"/>
          <cell r="E1364"/>
          <cell r="F1364"/>
          <cell r="G1364"/>
          <cell r="H1364"/>
          <cell r="I1364"/>
          <cell r="J1364"/>
          <cell r="K1364"/>
          <cell r="L1364"/>
          <cell r="M1364"/>
          <cell r="N1364"/>
          <cell r="O1364"/>
          <cell r="P1364"/>
          <cell r="Q1364"/>
          <cell r="R1364"/>
          <cell r="S1364"/>
          <cell r="T1364"/>
          <cell r="U1364"/>
          <cell r="V1364"/>
          <cell r="W1364"/>
          <cell r="X1364"/>
          <cell r="Y1364" t="str">
            <v xml:space="preserve"> </v>
          </cell>
        </row>
        <row r="1365">
          <cell r="C1365"/>
          <cell r="D1365"/>
          <cell r="E1365"/>
          <cell r="F1365"/>
          <cell r="G1365"/>
          <cell r="H1365"/>
          <cell r="I1365"/>
          <cell r="J1365"/>
          <cell r="K1365"/>
          <cell r="L1365"/>
          <cell r="M1365"/>
          <cell r="N1365"/>
          <cell r="O1365"/>
          <cell r="P1365"/>
          <cell r="Q1365"/>
          <cell r="R1365"/>
          <cell r="S1365"/>
          <cell r="T1365"/>
          <cell r="U1365"/>
          <cell r="V1365"/>
          <cell r="W1365"/>
          <cell r="X1365"/>
          <cell r="Y1365" t="str">
            <v xml:space="preserve"> </v>
          </cell>
        </row>
        <row r="1366">
          <cell r="C1366"/>
          <cell r="D1366"/>
          <cell r="E1366"/>
          <cell r="F1366"/>
          <cell r="G1366"/>
          <cell r="H1366"/>
          <cell r="I1366"/>
          <cell r="J1366"/>
          <cell r="K1366"/>
          <cell r="L1366"/>
          <cell r="M1366"/>
          <cell r="N1366"/>
          <cell r="O1366"/>
          <cell r="P1366"/>
          <cell r="Q1366"/>
          <cell r="R1366"/>
          <cell r="S1366"/>
          <cell r="T1366"/>
          <cell r="U1366"/>
          <cell r="V1366"/>
          <cell r="W1366"/>
          <cell r="X1366"/>
          <cell r="Y1366" t="str">
            <v xml:space="preserve"> </v>
          </cell>
        </row>
        <row r="1367">
          <cell r="C1367"/>
          <cell r="D1367"/>
          <cell r="E1367"/>
          <cell r="F1367"/>
          <cell r="G1367"/>
          <cell r="H1367"/>
          <cell r="I1367"/>
          <cell r="J1367"/>
          <cell r="K1367"/>
          <cell r="L1367"/>
          <cell r="M1367"/>
          <cell r="N1367"/>
          <cell r="O1367"/>
          <cell r="P1367"/>
          <cell r="Q1367"/>
          <cell r="R1367"/>
          <cell r="S1367"/>
          <cell r="T1367"/>
          <cell r="U1367"/>
          <cell r="V1367"/>
          <cell r="W1367"/>
          <cell r="X1367"/>
          <cell r="Y1367" t="str">
            <v xml:space="preserve"> </v>
          </cell>
        </row>
        <row r="1368">
          <cell r="C1368"/>
          <cell r="D1368"/>
          <cell r="E1368"/>
          <cell r="F1368"/>
          <cell r="G1368"/>
          <cell r="H1368"/>
          <cell r="I1368"/>
          <cell r="J1368"/>
          <cell r="K1368"/>
          <cell r="L1368"/>
          <cell r="M1368"/>
          <cell r="N1368"/>
          <cell r="O1368"/>
          <cell r="P1368"/>
          <cell r="Q1368"/>
          <cell r="R1368"/>
          <cell r="S1368"/>
          <cell r="T1368"/>
          <cell r="U1368"/>
          <cell r="V1368"/>
          <cell r="W1368"/>
          <cell r="X1368"/>
          <cell r="Y1368" t="str">
            <v xml:space="preserve"> </v>
          </cell>
        </row>
        <row r="1369">
          <cell r="C1369"/>
          <cell r="D1369"/>
          <cell r="E1369"/>
          <cell r="F1369"/>
          <cell r="G1369"/>
          <cell r="H1369"/>
          <cell r="I1369"/>
          <cell r="J1369"/>
          <cell r="K1369"/>
          <cell r="L1369"/>
          <cell r="M1369"/>
          <cell r="N1369"/>
          <cell r="O1369"/>
          <cell r="P1369"/>
          <cell r="Q1369"/>
          <cell r="R1369"/>
          <cell r="S1369"/>
          <cell r="T1369"/>
          <cell r="U1369"/>
          <cell r="V1369"/>
          <cell r="W1369"/>
          <cell r="X1369"/>
          <cell r="Y1369" t="str">
            <v xml:space="preserve"> </v>
          </cell>
        </row>
        <row r="1370">
          <cell r="C1370"/>
          <cell r="D1370"/>
          <cell r="E1370"/>
          <cell r="F1370"/>
          <cell r="G1370"/>
          <cell r="H1370"/>
          <cell r="I1370"/>
          <cell r="J1370"/>
          <cell r="K1370"/>
          <cell r="L1370"/>
          <cell r="M1370"/>
          <cell r="N1370"/>
          <cell r="O1370"/>
          <cell r="P1370"/>
          <cell r="Q1370"/>
          <cell r="R1370"/>
          <cell r="S1370"/>
          <cell r="T1370"/>
          <cell r="U1370"/>
          <cell r="V1370"/>
          <cell r="W1370"/>
          <cell r="X1370"/>
          <cell r="Y1370" t="str">
            <v xml:space="preserve"> </v>
          </cell>
        </row>
        <row r="1371">
          <cell r="C1371"/>
          <cell r="D1371"/>
          <cell r="E1371"/>
          <cell r="F1371"/>
          <cell r="G1371"/>
          <cell r="H1371"/>
          <cell r="I1371"/>
          <cell r="J1371"/>
          <cell r="K1371"/>
          <cell r="L1371"/>
          <cell r="M1371"/>
          <cell r="N1371"/>
          <cell r="O1371"/>
          <cell r="P1371"/>
          <cell r="Q1371"/>
          <cell r="R1371"/>
          <cell r="S1371"/>
          <cell r="T1371"/>
          <cell r="U1371"/>
          <cell r="V1371"/>
          <cell r="W1371"/>
          <cell r="X1371"/>
          <cell r="Y1371" t="str">
            <v xml:space="preserve"> </v>
          </cell>
        </row>
        <row r="1372">
          <cell r="C1372"/>
          <cell r="D1372"/>
          <cell r="E1372"/>
          <cell r="F1372"/>
          <cell r="G1372"/>
          <cell r="H1372"/>
          <cell r="I1372"/>
          <cell r="J1372"/>
          <cell r="K1372"/>
          <cell r="L1372"/>
          <cell r="M1372"/>
          <cell r="N1372"/>
          <cell r="O1372"/>
          <cell r="P1372"/>
          <cell r="Q1372"/>
          <cell r="R1372"/>
          <cell r="S1372"/>
          <cell r="T1372"/>
          <cell r="U1372"/>
          <cell r="V1372"/>
          <cell r="W1372"/>
          <cell r="X1372"/>
          <cell r="Y1372" t="str">
            <v xml:space="preserve"> </v>
          </cell>
        </row>
        <row r="1373">
          <cell r="C1373"/>
          <cell r="D1373"/>
          <cell r="E1373"/>
          <cell r="F1373"/>
          <cell r="G1373"/>
          <cell r="H1373"/>
          <cell r="I1373"/>
          <cell r="J1373"/>
          <cell r="K1373"/>
          <cell r="L1373"/>
          <cell r="M1373"/>
          <cell r="N1373"/>
          <cell r="O1373"/>
          <cell r="P1373"/>
          <cell r="Q1373"/>
          <cell r="R1373"/>
          <cell r="S1373"/>
          <cell r="T1373"/>
          <cell r="U1373"/>
          <cell r="V1373"/>
          <cell r="W1373"/>
          <cell r="X1373"/>
          <cell r="Y1373" t="str">
            <v xml:space="preserve"> </v>
          </cell>
        </row>
        <row r="1374">
          <cell r="C1374"/>
          <cell r="D1374"/>
          <cell r="E1374"/>
          <cell r="F1374"/>
          <cell r="G1374"/>
          <cell r="H1374"/>
          <cell r="I1374"/>
          <cell r="J1374"/>
          <cell r="K1374"/>
          <cell r="L1374"/>
          <cell r="M1374"/>
          <cell r="N1374"/>
          <cell r="O1374"/>
          <cell r="P1374"/>
          <cell r="Q1374"/>
          <cell r="R1374"/>
          <cell r="S1374"/>
          <cell r="T1374"/>
          <cell r="U1374"/>
          <cell r="V1374"/>
          <cell r="W1374"/>
          <cell r="X1374"/>
          <cell r="Y1374" t="str">
            <v xml:space="preserve"> </v>
          </cell>
        </row>
        <row r="1375">
          <cell r="C1375"/>
          <cell r="D1375"/>
          <cell r="E1375"/>
          <cell r="F1375"/>
          <cell r="G1375"/>
          <cell r="H1375"/>
          <cell r="I1375"/>
          <cell r="J1375"/>
          <cell r="K1375"/>
          <cell r="L1375"/>
          <cell r="M1375"/>
          <cell r="N1375"/>
          <cell r="O1375"/>
          <cell r="P1375"/>
          <cell r="Q1375"/>
          <cell r="R1375"/>
          <cell r="S1375"/>
          <cell r="T1375"/>
          <cell r="U1375"/>
          <cell r="V1375"/>
          <cell r="W1375"/>
          <cell r="X1375"/>
          <cell r="Y1375" t="str">
            <v xml:space="preserve"> </v>
          </cell>
        </row>
        <row r="1376">
          <cell r="C1376"/>
          <cell r="D1376"/>
          <cell r="E1376"/>
          <cell r="F1376"/>
          <cell r="G1376"/>
          <cell r="H1376"/>
          <cell r="I1376"/>
          <cell r="J1376"/>
          <cell r="K1376"/>
          <cell r="L1376"/>
          <cell r="M1376"/>
          <cell r="N1376"/>
          <cell r="O1376"/>
          <cell r="P1376"/>
          <cell r="Q1376"/>
          <cell r="R1376"/>
          <cell r="S1376"/>
          <cell r="T1376"/>
          <cell r="U1376"/>
          <cell r="V1376"/>
          <cell r="W1376"/>
          <cell r="X1376"/>
          <cell r="Y1376" t="str">
            <v xml:space="preserve"> </v>
          </cell>
        </row>
        <row r="1377">
          <cell r="C1377"/>
          <cell r="D1377"/>
          <cell r="E1377"/>
          <cell r="F1377"/>
          <cell r="G1377"/>
          <cell r="H1377"/>
          <cell r="I1377"/>
          <cell r="J1377"/>
          <cell r="K1377"/>
          <cell r="L1377"/>
          <cell r="M1377"/>
          <cell r="N1377"/>
          <cell r="O1377"/>
          <cell r="P1377"/>
          <cell r="Q1377"/>
          <cell r="R1377"/>
          <cell r="S1377"/>
          <cell r="T1377"/>
          <cell r="U1377"/>
          <cell r="V1377"/>
          <cell r="W1377"/>
          <cell r="X1377"/>
          <cell r="Y1377" t="str">
            <v xml:space="preserve"> </v>
          </cell>
        </row>
        <row r="1378">
          <cell r="C1378"/>
          <cell r="D1378"/>
          <cell r="E1378"/>
          <cell r="F1378"/>
          <cell r="G1378"/>
          <cell r="H1378"/>
          <cell r="I1378"/>
          <cell r="J1378"/>
          <cell r="K1378"/>
          <cell r="L1378"/>
          <cell r="M1378"/>
          <cell r="N1378"/>
          <cell r="O1378"/>
          <cell r="P1378"/>
          <cell r="Q1378"/>
          <cell r="R1378"/>
          <cell r="S1378"/>
          <cell r="T1378"/>
          <cell r="U1378"/>
          <cell r="V1378"/>
          <cell r="W1378"/>
          <cell r="X1378"/>
          <cell r="Y1378" t="str">
            <v xml:space="preserve"> </v>
          </cell>
        </row>
        <row r="1379">
          <cell r="C1379"/>
          <cell r="D1379"/>
          <cell r="E1379"/>
          <cell r="F1379"/>
          <cell r="G1379"/>
          <cell r="H1379"/>
          <cell r="I1379"/>
          <cell r="J1379"/>
          <cell r="K1379"/>
          <cell r="L1379"/>
          <cell r="M1379"/>
          <cell r="N1379"/>
          <cell r="O1379"/>
          <cell r="P1379"/>
          <cell r="Q1379"/>
          <cell r="R1379"/>
          <cell r="S1379"/>
          <cell r="T1379"/>
          <cell r="U1379"/>
          <cell r="V1379"/>
          <cell r="W1379"/>
          <cell r="X1379"/>
          <cell r="Y1379" t="str">
            <v xml:space="preserve"> </v>
          </cell>
        </row>
        <row r="1380">
          <cell r="C1380"/>
          <cell r="D1380"/>
          <cell r="E1380"/>
          <cell r="F1380"/>
          <cell r="G1380"/>
          <cell r="H1380"/>
          <cell r="I1380"/>
          <cell r="J1380"/>
          <cell r="K1380"/>
          <cell r="L1380"/>
          <cell r="M1380"/>
          <cell r="N1380"/>
          <cell r="O1380"/>
          <cell r="P1380"/>
          <cell r="Q1380"/>
          <cell r="R1380"/>
          <cell r="S1380"/>
          <cell r="T1380"/>
          <cell r="U1380"/>
          <cell r="V1380"/>
          <cell r="W1380"/>
          <cell r="X1380"/>
          <cell r="Y1380" t="str">
            <v xml:space="preserve"> </v>
          </cell>
        </row>
        <row r="1381">
          <cell r="C1381"/>
          <cell r="D1381"/>
          <cell r="E1381"/>
          <cell r="F1381"/>
          <cell r="G1381"/>
          <cell r="H1381"/>
          <cell r="I1381"/>
          <cell r="J1381"/>
          <cell r="K1381"/>
          <cell r="L1381"/>
          <cell r="M1381"/>
          <cell r="N1381"/>
          <cell r="O1381"/>
          <cell r="P1381"/>
          <cell r="Q1381"/>
          <cell r="R1381"/>
          <cell r="S1381"/>
          <cell r="T1381"/>
          <cell r="U1381"/>
          <cell r="V1381"/>
          <cell r="W1381"/>
          <cell r="X1381"/>
          <cell r="Y1381" t="str">
            <v xml:space="preserve"> </v>
          </cell>
        </row>
        <row r="1382">
          <cell r="C1382"/>
          <cell r="D1382"/>
          <cell r="E1382"/>
          <cell r="F1382"/>
          <cell r="G1382"/>
          <cell r="H1382"/>
          <cell r="I1382"/>
          <cell r="J1382"/>
          <cell r="K1382"/>
          <cell r="L1382"/>
          <cell r="M1382"/>
          <cell r="N1382"/>
          <cell r="O1382"/>
          <cell r="P1382"/>
          <cell r="Q1382"/>
          <cell r="R1382"/>
          <cell r="S1382"/>
          <cell r="T1382"/>
          <cell r="U1382"/>
          <cell r="V1382"/>
          <cell r="W1382"/>
          <cell r="X1382"/>
          <cell r="Y1382" t="str">
            <v xml:space="preserve"> </v>
          </cell>
        </row>
        <row r="1383">
          <cell r="C1383"/>
          <cell r="D1383"/>
          <cell r="E1383"/>
          <cell r="F1383"/>
          <cell r="G1383"/>
          <cell r="H1383"/>
          <cell r="I1383"/>
          <cell r="J1383"/>
          <cell r="K1383"/>
          <cell r="L1383"/>
          <cell r="M1383"/>
          <cell r="N1383"/>
          <cell r="O1383"/>
          <cell r="P1383"/>
          <cell r="Q1383"/>
          <cell r="R1383"/>
          <cell r="S1383"/>
          <cell r="T1383"/>
          <cell r="U1383"/>
          <cell r="V1383"/>
          <cell r="W1383"/>
          <cell r="X1383"/>
          <cell r="Y1383" t="str">
            <v xml:space="preserve"> </v>
          </cell>
        </row>
        <row r="1384">
          <cell r="C1384"/>
          <cell r="D1384"/>
          <cell r="E1384"/>
          <cell r="F1384"/>
          <cell r="G1384"/>
          <cell r="H1384"/>
          <cell r="I1384"/>
          <cell r="J1384"/>
          <cell r="K1384"/>
          <cell r="L1384"/>
          <cell r="M1384"/>
          <cell r="N1384"/>
          <cell r="O1384"/>
          <cell r="P1384"/>
          <cell r="Q1384"/>
          <cell r="R1384"/>
          <cell r="S1384"/>
          <cell r="T1384"/>
          <cell r="U1384"/>
          <cell r="V1384"/>
          <cell r="W1384"/>
          <cell r="X1384"/>
          <cell r="Y1384" t="str">
            <v xml:space="preserve"> </v>
          </cell>
        </row>
        <row r="1385">
          <cell r="C1385"/>
          <cell r="D1385"/>
          <cell r="E1385"/>
          <cell r="F1385"/>
          <cell r="G1385"/>
          <cell r="H1385"/>
          <cell r="I1385"/>
          <cell r="J1385"/>
          <cell r="K1385"/>
          <cell r="L1385"/>
          <cell r="M1385"/>
          <cell r="N1385"/>
          <cell r="O1385"/>
          <cell r="P1385"/>
          <cell r="Q1385"/>
          <cell r="R1385"/>
          <cell r="S1385"/>
          <cell r="T1385"/>
          <cell r="U1385"/>
          <cell r="V1385"/>
          <cell r="W1385"/>
          <cell r="X1385"/>
          <cell r="Y1385" t="str">
            <v xml:space="preserve"> </v>
          </cell>
        </row>
        <row r="1386">
          <cell r="C1386"/>
          <cell r="D1386"/>
          <cell r="E1386"/>
          <cell r="F1386"/>
          <cell r="G1386"/>
          <cell r="H1386"/>
          <cell r="I1386"/>
          <cell r="J1386"/>
          <cell r="K1386"/>
          <cell r="L1386"/>
          <cell r="M1386"/>
          <cell r="N1386"/>
          <cell r="O1386"/>
          <cell r="P1386"/>
          <cell r="Q1386"/>
          <cell r="R1386"/>
          <cell r="S1386"/>
          <cell r="T1386"/>
          <cell r="U1386"/>
          <cell r="V1386"/>
          <cell r="W1386"/>
          <cell r="X1386"/>
          <cell r="Y1386" t="str">
            <v xml:space="preserve"> </v>
          </cell>
        </row>
        <row r="1387">
          <cell r="C1387"/>
          <cell r="D1387"/>
          <cell r="E1387"/>
          <cell r="F1387"/>
          <cell r="G1387"/>
          <cell r="H1387"/>
          <cell r="I1387"/>
          <cell r="J1387"/>
          <cell r="K1387"/>
          <cell r="L1387"/>
          <cell r="M1387"/>
          <cell r="N1387"/>
          <cell r="O1387"/>
          <cell r="P1387"/>
          <cell r="Q1387"/>
          <cell r="R1387"/>
          <cell r="S1387"/>
          <cell r="T1387"/>
          <cell r="U1387"/>
          <cell r="V1387"/>
          <cell r="W1387"/>
          <cell r="X1387"/>
          <cell r="Y1387" t="str">
            <v xml:space="preserve"> </v>
          </cell>
        </row>
        <row r="1388">
          <cell r="C1388"/>
          <cell r="D1388"/>
          <cell r="E1388"/>
          <cell r="F1388"/>
          <cell r="G1388"/>
          <cell r="H1388"/>
          <cell r="I1388"/>
          <cell r="J1388"/>
          <cell r="K1388"/>
          <cell r="L1388"/>
          <cell r="M1388"/>
          <cell r="N1388"/>
          <cell r="O1388"/>
          <cell r="P1388"/>
          <cell r="Q1388"/>
          <cell r="R1388"/>
          <cell r="S1388"/>
          <cell r="T1388"/>
          <cell r="U1388"/>
          <cell r="V1388"/>
          <cell r="W1388"/>
          <cell r="X1388"/>
          <cell r="Y1388" t="str">
            <v xml:space="preserve"> </v>
          </cell>
        </row>
        <row r="1389">
          <cell r="C1389"/>
          <cell r="D1389"/>
          <cell r="E1389"/>
          <cell r="F1389"/>
          <cell r="G1389"/>
          <cell r="H1389"/>
          <cell r="I1389"/>
          <cell r="J1389"/>
          <cell r="K1389"/>
          <cell r="L1389"/>
          <cell r="M1389"/>
          <cell r="N1389"/>
          <cell r="O1389"/>
          <cell r="P1389"/>
          <cell r="Q1389"/>
          <cell r="R1389"/>
          <cell r="S1389"/>
          <cell r="T1389"/>
          <cell r="U1389"/>
          <cell r="V1389"/>
          <cell r="W1389"/>
          <cell r="X1389"/>
          <cell r="Y1389" t="str">
            <v xml:space="preserve"> </v>
          </cell>
        </row>
        <row r="1390">
          <cell r="C1390"/>
          <cell r="D1390"/>
          <cell r="E1390"/>
          <cell r="F1390"/>
          <cell r="G1390"/>
          <cell r="H1390"/>
          <cell r="I1390"/>
          <cell r="J1390"/>
          <cell r="K1390"/>
          <cell r="L1390"/>
          <cell r="M1390"/>
          <cell r="N1390"/>
          <cell r="O1390"/>
          <cell r="P1390"/>
          <cell r="Q1390"/>
          <cell r="R1390"/>
          <cell r="S1390"/>
          <cell r="T1390"/>
          <cell r="U1390"/>
          <cell r="V1390"/>
          <cell r="W1390"/>
          <cell r="X1390"/>
          <cell r="Y1390" t="str">
            <v xml:space="preserve"> </v>
          </cell>
        </row>
        <row r="1391">
          <cell r="C1391"/>
          <cell r="D1391"/>
          <cell r="E1391"/>
          <cell r="F1391"/>
          <cell r="G1391"/>
          <cell r="H1391"/>
          <cell r="I1391"/>
          <cell r="J1391"/>
          <cell r="K1391"/>
          <cell r="L1391"/>
          <cell r="M1391"/>
          <cell r="N1391"/>
          <cell r="O1391"/>
          <cell r="P1391"/>
          <cell r="Q1391"/>
          <cell r="R1391"/>
          <cell r="S1391"/>
          <cell r="T1391"/>
          <cell r="U1391"/>
          <cell r="V1391"/>
          <cell r="W1391"/>
          <cell r="X1391"/>
          <cell r="Y1391" t="str">
            <v xml:space="preserve"> </v>
          </cell>
        </row>
        <row r="1392">
          <cell r="C1392"/>
          <cell r="D1392"/>
          <cell r="E1392"/>
          <cell r="F1392"/>
          <cell r="G1392"/>
          <cell r="H1392"/>
          <cell r="I1392"/>
          <cell r="J1392"/>
          <cell r="K1392"/>
          <cell r="L1392"/>
          <cell r="M1392"/>
          <cell r="N1392"/>
          <cell r="O1392"/>
          <cell r="P1392"/>
          <cell r="Q1392"/>
          <cell r="R1392"/>
          <cell r="S1392"/>
          <cell r="T1392"/>
          <cell r="U1392"/>
          <cell r="V1392"/>
          <cell r="W1392"/>
          <cell r="X1392"/>
          <cell r="Y1392" t="str">
            <v xml:space="preserve"> </v>
          </cell>
        </row>
        <row r="1393">
          <cell r="C1393"/>
          <cell r="D1393"/>
          <cell r="E1393"/>
          <cell r="F1393"/>
          <cell r="G1393"/>
          <cell r="H1393"/>
          <cell r="I1393"/>
          <cell r="J1393"/>
          <cell r="K1393"/>
          <cell r="L1393"/>
          <cell r="M1393"/>
          <cell r="N1393"/>
          <cell r="O1393"/>
          <cell r="P1393"/>
          <cell r="Q1393"/>
          <cell r="R1393"/>
          <cell r="S1393"/>
          <cell r="T1393"/>
          <cell r="U1393"/>
          <cell r="V1393"/>
          <cell r="W1393"/>
          <cell r="X1393"/>
          <cell r="Y1393" t="str">
            <v xml:space="preserve"> </v>
          </cell>
        </row>
        <row r="1394">
          <cell r="C1394"/>
          <cell r="D1394"/>
          <cell r="E1394"/>
          <cell r="F1394"/>
          <cell r="G1394"/>
          <cell r="H1394"/>
          <cell r="I1394"/>
          <cell r="J1394"/>
          <cell r="K1394"/>
          <cell r="L1394"/>
          <cell r="M1394"/>
          <cell r="N1394"/>
          <cell r="O1394"/>
          <cell r="P1394"/>
          <cell r="Q1394"/>
          <cell r="R1394"/>
          <cell r="S1394"/>
          <cell r="T1394"/>
          <cell r="U1394"/>
          <cell r="V1394"/>
          <cell r="W1394"/>
          <cell r="X1394"/>
          <cell r="Y1394" t="str">
            <v xml:space="preserve"> </v>
          </cell>
        </row>
        <row r="1395">
          <cell r="C1395"/>
          <cell r="D1395"/>
          <cell r="E1395"/>
          <cell r="F1395"/>
          <cell r="G1395"/>
          <cell r="H1395"/>
          <cell r="I1395"/>
          <cell r="J1395"/>
          <cell r="K1395"/>
          <cell r="L1395"/>
          <cell r="M1395"/>
          <cell r="N1395"/>
          <cell r="O1395"/>
          <cell r="P1395"/>
          <cell r="Q1395"/>
          <cell r="R1395"/>
          <cell r="S1395"/>
          <cell r="T1395"/>
          <cell r="U1395"/>
          <cell r="V1395"/>
          <cell r="W1395"/>
          <cell r="X1395"/>
          <cell r="Y1395" t="str">
            <v xml:space="preserve"> </v>
          </cell>
        </row>
        <row r="1396">
          <cell r="C1396"/>
          <cell r="D1396"/>
          <cell r="E1396"/>
          <cell r="F1396"/>
          <cell r="G1396"/>
          <cell r="H1396"/>
          <cell r="I1396"/>
          <cell r="J1396"/>
          <cell r="K1396"/>
          <cell r="L1396"/>
          <cell r="M1396"/>
          <cell r="N1396"/>
          <cell r="O1396"/>
          <cell r="P1396"/>
          <cell r="Q1396"/>
          <cell r="R1396"/>
          <cell r="S1396"/>
          <cell r="T1396"/>
          <cell r="U1396"/>
          <cell r="V1396"/>
          <cell r="W1396"/>
          <cell r="X1396"/>
          <cell r="Y1396" t="str">
            <v xml:space="preserve"> </v>
          </cell>
        </row>
        <row r="1397">
          <cell r="C1397"/>
          <cell r="D1397"/>
          <cell r="E1397"/>
          <cell r="F1397"/>
          <cell r="G1397"/>
          <cell r="H1397"/>
          <cell r="I1397"/>
          <cell r="J1397"/>
          <cell r="K1397"/>
          <cell r="L1397"/>
          <cell r="M1397"/>
          <cell r="N1397"/>
          <cell r="O1397"/>
          <cell r="P1397"/>
          <cell r="Q1397"/>
          <cell r="R1397"/>
          <cell r="S1397"/>
          <cell r="T1397"/>
          <cell r="U1397"/>
          <cell r="V1397"/>
          <cell r="W1397"/>
          <cell r="X1397"/>
          <cell r="Y1397" t="str">
            <v xml:space="preserve"> </v>
          </cell>
        </row>
        <row r="1398">
          <cell r="C1398"/>
          <cell r="D1398"/>
          <cell r="E1398"/>
          <cell r="F1398"/>
          <cell r="G1398"/>
          <cell r="H1398"/>
          <cell r="I1398"/>
          <cell r="J1398"/>
          <cell r="K1398"/>
          <cell r="L1398"/>
          <cell r="M1398"/>
          <cell r="N1398"/>
          <cell r="O1398"/>
          <cell r="P1398"/>
          <cell r="Q1398"/>
          <cell r="R1398"/>
          <cell r="S1398"/>
          <cell r="T1398"/>
          <cell r="U1398"/>
          <cell r="V1398"/>
          <cell r="W1398"/>
          <cell r="X1398"/>
          <cell r="Y1398" t="str">
            <v xml:space="preserve"> </v>
          </cell>
        </row>
        <row r="1399">
          <cell r="C1399"/>
          <cell r="D1399"/>
          <cell r="E1399"/>
          <cell r="F1399"/>
          <cell r="G1399"/>
          <cell r="H1399"/>
          <cell r="I1399"/>
          <cell r="J1399"/>
          <cell r="K1399"/>
          <cell r="L1399"/>
          <cell r="M1399"/>
          <cell r="N1399"/>
          <cell r="O1399"/>
          <cell r="P1399"/>
          <cell r="Q1399"/>
          <cell r="R1399"/>
          <cell r="S1399"/>
          <cell r="T1399"/>
          <cell r="U1399"/>
          <cell r="V1399"/>
          <cell r="W1399"/>
          <cell r="X1399"/>
          <cell r="Y1399" t="str">
            <v xml:space="preserve"> </v>
          </cell>
        </row>
        <row r="1400">
          <cell r="C1400"/>
          <cell r="D1400"/>
          <cell r="E1400"/>
          <cell r="F1400"/>
          <cell r="G1400"/>
          <cell r="H1400"/>
          <cell r="I1400"/>
          <cell r="J1400"/>
          <cell r="K1400"/>
          <cell r="L1400"/>
          <cell r="M1400"/>
          <cell r="N1400"/>
          <cell r="O1400"/>
          <cell r="P1400"/>
          <cell r="Q1400"/>
          <cell r="R1400"/>
          <cell r="S1400"/>
          <cell r="T1400"/>
          <cell r="U1400"/>
          <cell r="V1400"/>
          <cell r="W1400"/>
          <cell r="X1400"/>
          <cell r="Y1400" t="str">
            <v xml:space="preserve"> </v>
          </cell>
        </row>
        <row r="1401">
          <cell r="C1401"/>
          <cell r="D1401"/>
          <cell r="E1401"/>
          <cell r="F1401"/>
          <cell r="G1401"/>
          <cell r="H1401"/>
          <cell r="I1401"/>
          <cell r="J1401"/>
          <cell r="K1401"/>
          <cell r="L1401"/>
          <cell r="M1401"/>
          <cell r="N1401"/>
          <cell r="O1401"/>
          <cell r="P1401"/>
          <cell r="Q1401"/>
          <cell r="R1401"/>
          <cell r="S1401"/>
          <cell r="T1401"/>
          <cell r="U1401"/>
          <cell r="V1401"/>
          <cell r="W1401"/>
          <cell r="X1401"/>
          <cell r="Y1401" t="str">
            <v xml:space="preserve"> </v>
          </cell>
        </row>
        <row r="1402">
          <cell r="C1402"/>
          <cell r="D1402"/>
          <cell r="E1402"/>
          <cell r="F1402"/>
          <cell r="G1402"/>
          <cell r="H1402"/>
          <cell r="I1402"/>
          <cell r="J1402"/>
          <cell r="K1402"/>
          <cell r="L1402"/>
          <cell r="M1402"/>
          <cell r="N1402"/>
          <cell r="O1402"/>
          <cell r="P1402"/>
          <cell r="Q1402"/>
          <cell r="R1402"/>
          <cell r="S1402"/>
          <cell r="T1402"/>
          <cell r="U1402"/>
          <cell r="V1402"/>
          <cell r="W1402"/>
          <cell r="X1402"/>
          <cell r="Y1402" t="str">
            <v xml:space="preserve"> </v>
          </cell>
        </row>
        <row r="1403">
          <cell r="C1403"/>
          <cell r="D1403"/>
          <cell r="E1403"/>
          <cell r="F1403"/>
          <cell r="G1403"/>
          <cell r="H1403"/>
          <cell r="I1403"/>
          <cell r="J1403"/>
          <cell r="K1403"/>
          <cell r="L1403"/>
          <cell r="M1403"/>
          <cell r="N1403"/>
          <cell r="O1403"/>
          <cell r="P1403"/>
          <cell r="Q1403"/>
          <cell r="R1403"/>
          <cell r="S1403"/>
          <cell r="T1403"/>
          <cell r="U1403"/>
          <cell r="V1403"/>
          <cell r="W1403"/>
          <cell r="X1403"/>
          <cell r="Y1403" t="str">
            <v xml:space="preserve"> </v>
          </cell>
        </row>
        <row r="1404">
          <cell r="C1404"/>
          <cell r="D1404"/>
          <cell r="E1404"/>
          <cell r="F1404"/>
          <cell r="G1404"/>
          <cell r="H1404"/>
          <cell r="I1404"/>
          <cell r="J1404"/>
          <cell r="K1404"/>
          <cell r="L1404"/>
          <cell r="M1404"/>
          <cell r="N1404"/>
          <cell r="O1404"/>
          <cell r="P1404"/>
          <cell r="Q1404"/>
          <cell r="R1404"/>
          <cell r="S1404"/>
          <cell r="T1404"/>
          <cell r="U1404"/>
          <cell r="V1404"/>
          <cell r="W1404"/>
          <cell r="X1404"/>
          <cell r="Y1404" t="str">
            <v xml:space="preserve"> </v>
          </cell>
        </row>
        <row r="1405">
          <cell r="C1405"/>
          <cell r="D1405"/>
          <cell r="E1405"/>
          <cell r="F1405"/>
          <cell r="G1405"/>
          <cell r="H1405"/>
          <cell r="I1405"/>
          <cell r="J1405"/>
          <cell r="K1405"/>
          <cell r="L1405"/>
          <cell r="M1405"/>
          <cell r="N1405"/>
          <cell r="O1405"/>
          <cell r="P1405"/>
          <cell r="Q1405"/>
          <cell r="R1405"/>
          <cell r="S1405"/>
          <cell r="T1405"/>
          <cell r="U1405"/>
          <cell r="V1405"/>
          <cell r="W1405"/>
          <cell r="X1405"/>
          <cell r="Y1405" t="str">
            <v xml:space="preserve"> </v>
          </cell>
        </row>
        <row r="1406">
          <cell r="C1406"/>
          <cell r="D1406"/>
          <cell r="E1406"/>
          <cell r="F1406"/>
          <cell r="G1406"/>
          <cell r="H1406"/>
          <cell r="I1406"/>
          <cell r="J1406"/>
          <cell r="K1406"/>
          <cell r="L1406"/>
          <cell r="M1406"/>
          <cell r="N1406"/>
          <cell r="O1406"/>
          <cell r="P1406"/>
          <cell r="Q1406"/>
          <cell r="R1406"/>
          <cell r="S1406"/>
          <cell r="T1406"/>
          <cell r="U1406"/>
          <cell r="V1406"/>
          <cell r="W1406"/>
          <cell r="X1406"/>
          <cell r="Y1406" t="str">
            <v xml:space="preserve"> </v>
          </cell>
        </row>
        <row r="1407">
          <cell r="C1407"/>
          <cell r="D1407"/>
          <cell r="E1407"/>
          <cell r="F1407"/>
          <cell r="G1407"/>
          <cell r="H1407"/>
          <cell r="I1407"/>
          <cell r="J1407"/>
          <cell r="K1407"/>
          <cell r="L1407"/>
          <cell r="M1407"/>
          <cell r="N1407"/>
          <cell r="O1407"/>
          <cell r="P1407"/>
          <cell r="Q1407"/>
          <cell r="R1407"/>
          <cell r="S1407"/>
          <cell r="T1407"/>
          <cell r="U1407"/>
          <cell r="V1407"/>
          <cell r="W1407"/>
          <cell r="X1407"/>
          <cell r="Y1407" t="str">
            <v xml:space="preserve"> </v>
          </cell>
        </row>
        <row r="1408">
          <cell r="C1408"/>
          <cell r="D1408"/>
          <cell r="E1408"/>
          <cell r="F1408"/>
          <cell r="G1408"/>
          <cell r="H1408"/>
          <cell r="I1408"/>
          <cell r="J1408"/>
          <cell r="K1408"/>
          <cell r="L1408"/>
          <cell r="M1408"/>
          <cell r="N1408"/>
          <cell r="O1408"/>
          <cell r="P1408"/>
          <cell r="Q1408"/>
          <cell r="R1408"/>
          <cell r="S1408"/>
          <cell r="T1408"/>
          <cell r="U1408"/>
          <cell r="V1408"/>
          <cell r="W1408"/>
          <cell r="X1408"/>
          <cell r="Y1408" t="str">
            <v xml:space="preserve"> </v>
          </cell>
        </row>
        <row r="1409">
          <cell r="C1409"/>
          <cell r="D1409"/>
          <cell r="E1409"/>
          <cell r="F1409"/>
          <cell r="G1409"/>
          <cell r="H1409"/>
          <cell r="I1409"/>
          <cell r="J1409"/>
          <cell r="K1409"/>
          <cell r="L1409"/>
          <cell r="M1409"/>
          <cell r="N1409"/>
          <cell r="O1409"/>
          <cell r="P1409"/>
          <cell r="Q1409"/>
          <cell r="R1409"/>
          <cell r="S1409"/>
          <cell r="T1409"/>
          <cell r="U1409"/>
          <cell r="V1409"/>
          <cell r="W1409"/>
          <cell r="X1409"/>
          <cell r="Y1409" t="str">
            <v xml:space="preserve"> </v>
          </cell>
        </row>
        <row r="1410">
          <cell r="C1410"/>
          <cell r="D1410"/>
          <cell r="E1410"/>
          <cell r="F1410"/>
          <cell r="G1410"/>
          <cell r="H1410"/>
          <cell r="I1410"/>
          <cell r="J1410"/>
          <cell r="K1410"/>
          <cell r="L1410"/>
          <cell r="M1410"/>
          <cell r="N1410"/>
          <cell r="O1410"/>
          <cell r="P1410"/>
          <cell r="Q1410"/>
          <cell r="R1410"/>
          <cell r="S1410"/>
          <cell r="T1410"/>
          <cell r="U1410"/>
          <cell r="V1410"/>
          <cell r="W1410"/>
          <cell r="X1410"/>
          <cell r="Y1410" t="str">
            <v xml:space="preserve"> </v>
          </cell>
        </row>
        <row r="1411">
          <cell r="C1411"/>
          <cell r="D1411"/>
          <cell r="E1411"/>
          <cell r="F1411"/>
          <cell r="G1411"/>
          <cell r="H1411"/>
          <cell r="I1411"/>
          <cell r="J1411"/>
          <cell r="K1411"/>
          <cell r="L1411"/>
          <cell r="M1411"/>
          <cell r="N1411"/>
          <cell r="O1411"/>
          <cell r="P1411"/>
          <cell r="Q1411"/>
          <cell r="R1411"/>
          <cell r="S1411"/>
          <cell r="T1411"/>
          <cell r="U1411"/>
          <cell r="V1411"/>
          <cell r="W1411"/>
          <cell r="X1411"/>
          <cell r="Y1411" t="str">
            <v xml:space="preserve"> </v>
          </cell>
        </row>
        <row r="1412">
          <cell r="C1412"/>
          <cell r="D1412"/>
          <cell r="E1412"/>
          <cell r="F1412"/>
          <cell r="G1412"/>
          <cell r="H1412"/>
          <cell r="I1412"/>
          <cell r="J1412"/>
          <cell r="K1412"/>
          <cell r="L1412"/>
          <cell r="M1412"/>
          <cell r="N1412"/>
          <cell r="O1412"/>
          <cell r="P1412"/>
          <cell r="Q1412"/>
          <cell r="R1412"/>
          <cell r="S1412"/>
          <cell r="T1412"/>
          <cell r="U1412"/>
          <cell r="V1412"/>
          <cell r="W1412"/>
          <cell r="X1412"/>
          <cell r="Y1412" t="str">
            <v xml:space="preserve"> </v>
          </cell>
        </row>
        <row r="1413">
          <cell r="C1413"/>
          <cell r="D1413"/>
          <cell r="E1413"/>
          <cell r="F1413"/>
          <cell r="G1413"/>
          <cell r="H1413"/>
          <cell r="I1413"/>
          <cell r="J1413"/>
          <cell r="K1413"/>
          <cell r="L1413"/>
          <cell r="M1413"/>
          <cell r="N1413"/>
          <cell r="O1413"/>
          <cell r="P1413"/>
          <cell r="Q1413"/>
          <cell r="R1413"/>
          <cell r="S1413"/>
          <cell r="T1413"/>
          <cell r="U1413"/>
          <cell r="V1413"/>
          <cell r="W1413"/>
          <cell r="X1413"/>
          <cell r="Y1413" t="str">
            <v xml:space="preserve"> </v>
          </cell>
        </row>
        <row r="1414">
          <cell r="C1414"/>
          <cell r="D1414"/>
          <cell r="E1414"/>
          <cell r="F1414"/>
          <cell r="G1414"/>
          <cell r="H1414"/>
          <cell r="I1414"/>
          <cell r="J1414"/>
          <cell r="K1414"/>
          <cell r="L1414"/>
          <cell r="M1414"/>
          <cell r="N1414"/>
          <cell r="O1414"/>
          <cell r="P1414"/>
          <cell r="Q1414"/>
          <cell r="R1414"/>
          <cell r="S1414"/>
          <cell r="T1414"/>
          <cell r="U1414"/>
          <cell r="V1414"/>
          <cell r="W1414"/>
          <cell r="X1414"/>
          <cell r="Y1414" t="str">
            <v xml:space="preserve"> </v>
          </cell>
        </row>
        <row r="1415">
          <cell r="C1415"/>
          <cell r="D1415"/>
          <cell r="E1415"/>
          <cell r="F1415"/>
          <cell r="G1415"/>
          <cell r="H1415"/>
          <cell r="I1415"/>
          <cell r="J1415"/>
          <cell r="K1415"/>
          <cell r="L1415"/>
          <cell r="M1415"/>
          <cell r="N1415"/>
          <cell r="O1415"/>
          <cell r="P1415"/>
          <cell r="Q1415"/>
          <cell r="R1415"/>
          <cell r="S1415"/>
          <cell r="T1415"/>
          <cell r="U1415"/>
          <cell r="V1415"/>
          <cell r="W1415"/>
          <cell r="X1415"/>
          <cell r="Y1415" t="str">
            <v xml:space="preserve"> </v>
          </cell>
        </row>
        <row r="1416">
          <cell r="C1416"/>
          <cell r="D1416"/>
          <cell r="E1416"/>
          <cell r="F1416"/>
          <cell r="G1416"/>
          <cell r="H1416"/>
          <cell r="I1416"/>
          <cell r="J1416"/>
          <cell r="K1416"/>
          <cell r="L1416"/>
          <cell r="M1416"/>
          <cell r="N1416"/>
          <cell r="O1416"/>
          <cell r="P1416"/>
          <cell r="Q1416"/>
          <cell r="R1416"/>
          <cell r="S1416"/>
          <cell r="T1416"/>
          <cell r="U1416"/>
          <cell r="V1416"/>
          <cell r="W1416"/>
          <cell r="X1416"/>
          <cell r="Y1416" t="str">
            <v xml:space="preserve"> </v>
          </cell>
        </row>
        <row r="1417">
          <cell r="C1417"/>
          <cell r="D1417"/>
          <cell r="E1417"/>
          <cell r="F1417"/>
          <cell r="G1417"/>
          <cell r="H1417"/>
          <cell r="I1417"/>
          <cell r="J1417"/>
          <cell r="K1417"/>
          <cell r="L1417"/>
          <cell r="M1417"/>
          <cell r="N1417"/>
          <cell r="O1417"/>
          <cell r="P1417"/>
          <cell r="Q1417"/>
          <cell r="R1417"/>
          <cell r="S1417"/>
          <cell r="T1417"/>
          <cell r="U1417"/>
          <cell r="V1417"/>
          <cell r="W1417"/>
          <cell r="X1417"/>
          <cell r="Y1417" t="str">
            <v xml:space="preserve"> </v>
          </cell>
        </row>
        <row r="1418">
          <cell r="C1418"/>
          <cell r="D1418"/>
          <cell r="E1418"/>
          <cell r="F1418"/>
          <cell r="G1418"/>
          <cell r="H1418"/>
          <cell r="I1418"/>
          <cell r="J1418"/>
          <cell r="K1418"/>
          <cell r="L1418"/>
          <cell r="M1418"/>
          <cell r="N1418"/>
          <cell r="O1418"/>
          <cell r="P1418"/>
          <cell r="Q1418"/>
          <cell r="R1418"/>
          <cell r="S1418"/>
          <cell r="T1418"/>
          <cell r="U1418"/>
          <cell r="V1418"/>
          <cell r="W1418"/>
          <cell r="X1418"/>
          <cell r="Y1418" t="str">
            <v xml:space="preserve"> </v>
          </cell>
        </row>
        <row r="1419">
          <cell r="C1419"/>
          <cell r="D1419"/>
          <cell r="E1419"/>
          <cell r="F1419"/>
          <cell r="G1419"/>
          <cell r="H1419"/>
          <cell r="I1419"/>
          <cell r="J1419"/>
          <cell r="K1419"/>
          <cell r="L1419"/>
          <cell r="M1419"/>
          <cell r="N1419"/>
          <cell r="O1419"/>
          <cell r="P1419"/>
          <cell r="Q1419"/>
          <cell r="R1419"/>
          <cell r="S1419"/>
          <cell r="T1419"/>
          <cell r="U1419"/>
          <cell r="V1419"/>
          <cell r="W1419"/>
          <cell r="X1419"/>
          <cell r="Y1419" t="str">
            <v xml:space="preserve"> </v>
          </cell>
        </row>
        <row r="1420">
          <cell r="C1420"/>
          <cell r="D1420"/>
          <cell r="E1420"/>
          <cell r="F1420"/>
          <cell r="G1420"/>
          <cell r="H1420"/>
          <cell r="I1420"/>
          <cell r="J1420"/>
          <cell r="K1420"/>
          <cell r="L1420"/>
          <cell r="M1420"/>
          <cell r="N1420"/>
          <cell r="O1420"/>
          <cell r="P1420"/>
          <cell r="Q1420"/>
          <cell r="R1420"/>
          <cell r="S1420"/>
          <cell r="T1420"/>
          <cell r="U1420"/>
          <cell r="V1420"/>
          <cell r="W1420"/>
          <cell r="X1420"/>
          <cell r="Y1420" t="str">
            <v xml:space="preserve"> </v>
          </cell>
        </row>
        <row r="1421">
          <cell r="C1421"/>
          <cell r="D1421"/>
          <cell r="E1421"/>
          <cell r="F1421"/>
          <cell r="G1421"/>
          <cell r="H1421"/>
          <cell r="I1421"/>
          <cell r="J1421"/>
          <cell r="K1421"/>
          <cell r="L1421"/>
          <cell r="M1421"/>
          <cell r="N1421"/>
          <cell r="O1421"/>
          <cell r="P1421"/>
          <cell r="Q1421"/>
          <cell r="R1421"/>
          <cell r="S1421"/>
          <cell r="T1421"/>
          <cell r="U1421"/>
          <cell r="V1421"/>
          <cell r="W1421"/>
          <cell r="X1421"/>
          <cell r="Y1421" t="str">
            <v xml:space="preserve"> </v>
          </cell>
        </row>
        <row r="1422">
          <cell r="C1422"/>
          <cell r="D1422"/>
          <cell r="E1422"/>
          <cell r="F1422"/>
          <cell r="G1422"/>
          <cell r="H1422"/>
          <cell r="I1422"/>
          <cell r="J1422"/>
          <cell r="K1422"/>
          <cell r="L1422"/>
          <cell r="M1422"/>
          <cell r="N1422"/>
          <cell r="O1422"/>
          <cell r="P1422"/>
          <cell r="Q1422"/>
          <cell r="R1422"/>
          <cell r="S1422"/>
          <cell r="T1422"/>
          <cell r="U1422"/>
          <cell r="V1422"/>
          <cell r="W1422"/>
          <cell r="X1422"/>
          <cell r="Y1422" t="str">
            <v xml:space="preserve"> </v>
          </cell>
        </row>
        <row r="1423">
          <cell r="C1423"/>
          <cell r="D1423"/>
          <cell r="E1423"/>
          <cell r="F1423"/>
          <cell r="G1423"/>
          <cell r="H1423"/>
          <cell r="I1423"/>
          <cell r="J1423"/>
          <cell r="K1423"/>
          <cell r="L1423"/>
          <cell r="M1423"/>
          <cell r="N1423"/>
          <cell r="O1423"/>
          <cell r="P1423"/>
          <cell r="Q1423"/>
          <cell r="R1423"/>
          <cell r="S1423"/>
          <cell r="T1423"/>
          <cell r="U1423"/>
          <cell r="V1423"/>
          <cell r="W1423"/>
          <cell r="X1423"/>
          <cell r="Y1423" t="str">
            <v xml:space="preserve"> </v>
          </cell>
        </row>
        <row r="1424">
          <cell r="C1424"/>
          <cell r="D1424"/>
          <cell r="E1424"/>
          <cell r="F1424"/>
          <cell r="G1424"/>
          <cell r="H1424"/>
          <cell r="I1424"/>
          <cell r="J1424"/>
          <cell r="K1424"/>
          <cell r="L1424"/>
          <cell r="M1424"/>
          <cell r="N1424"/>
          <cell r="O1424"/>
          <cell r="P1424"/>
          <cell r="Q1424"/>
          <cell r="R1424"/>
          <cell r="S1424"/>
          <cell r="T1424"/>
          <cell r="U1424"/>
          <cell r="V1424"/>
          <cell r="W1424"/>
          <cell r="X1424"/>
          <cell r="Y1424" t="str">
            <v xml:space="preserve"> </v>
          </cell>
        </row>
        <row r="1425">
          <cell r="C1425"/>
          <cell r="D1425"/>
          <cell r="E1425"/>
          <cell r="F1425"/>
          <cell r="G1425"/>
          <cell r="H1425"/>
          <cell r="I1425"/>
          <cell r="J1425"/>
          <cell r="K1425"/>
          <cell r="L1425"/>
          <cell r="M1425"/>
          <cell r="N1425"/>
          <cell r="O1425"/>
          <cell r="P1425"/>
          <cell r="Q1425"/>
          <cell r="R1425"/>
          <cell r="S1425"/>
          <cell r="T1425"/>
          <cell r="U1425"/>
          <cell r="V1425"/>
          <cell r="W1425"/>
          <cell r="X1425"/>
          <cell r="Y1425" t="str">
            <v xml:space="preserve"> </v>
          </cell>
        </row>
        <row r="1426">
          <cell r="C1426"/>
          <cell r="D1426"/>
          <cell r="E1426"/>
          <cell r="F1426"/>
          <cell r="G1426"/>
          <cell r="H1426"/>
          <cell r="I1426"/>
          <cell r="J1426"/>
          <cell r="K1426"/>
          <cell r="L1426"/>
          <cell r="M1426"/>
          <cell r="N1426"/>
          <cell r="O1426"/>
          <cell r="P1426"/>
          <cell r="Q1426"/>
          <cell r="R1426"/>
          <cell r="S1426"/>
          <cell r="T1426"/>
          <cell r="U1426"/>
          <cell r="V1426"/>
          <cell r="W1426"/>
          <cell r="X1426"/>
          <cell r="Y1426" t="str">
            <v xml:space="preserve"> </v>
          </cell>
        </row>
        <row r="1427">
          <cell r="C1427"/>
          <cell r="D1427"/>
          <cell r="E1427"/>
          <cell r="F1427"/>
          <cell r="G1427"/>
          <cell r="H1427"/>
          <cell r="I1427"/>
          <cell r="J1427"/>
          <cell r="K1427"/>
          <cell r="L1427"/>
          <cell r="M1427"/>
          <cell r="N1427"/>
          <cell r="O1427"/>
          <cell r="P1427"/>
          <cell r="Q1427"/>
          <cell r="R1427"/>
          <cell r="S1427"/>
          <cell r="T1427"/>
          <cell r="U1427"/>
          <cell r="V1427"/>
          <cell r="W1427"/>
          <cell r="X1427"/>
          <cell r="Y1427" t="str">
            <v xml:space="preserve"> </v>
          </cell>
        </row>
        <row r="1428">
          <cell r="C1428"/>
          <cell r="D1428"/>
          <cell r="E1428"/>
          <cell r="F1428"/>
          <cell r="G1428"/>
          <cell r="H1428"/>
          <cell r="I1428"/>
          <cell r="J1428"/>
          <cell r="K1428"/>
          <cell r="L1428"/>
          <cell r="M1428"/>
          <cell r="N1428"/>
          <cell r="O1428"/>
          <cell r="P1428"/>
          <cell r="Q1428"/>
          <cell r="R1428"/>
          <cell r="S1428"/>
          <cell r="T1428"/>
          <cell r="U1428"/>
          <cell r="V1428"/>
          <cell r="W1428"/>
          <cell r="X1428"/>
          <cell r="Y1428" t="str">
            <v xml:space="preserve"> </v>
          </cell>
        </row>
        <row r="1429">
          <cell r="C1429"/>
          <cell r="D1429"/>
          <cell r="E1429"/>
          <cell r="F1429"/>
          <cell r="G1429"/>
          <cell r="H1429"/>
          <cell r="I1429"/>
          <cell r="J1429"/>
          <cell r="K1429"/>
          <cell r="L1429"/>
          <cell r="M1429"/>
          <cell r="N1429"/>
          <cell r="O1429"/>
          <cell r="P1429"/>
          <cell r="Q1429"/>
          <cell r="R1429"/>
          <cell r="S1429"/>
          <cell r="T1429"/>
          <cell r="U1429"/>
          <cell r="V1429"/>
          <cell r="W1429"/>
          <cell r="X1429"/>
          <cell r="Y1429" t="str">
            <v xml:space="preserve"> </v>
          </cell>
        </row>
        <row r="1430">
          <cell r="C1430"/>
          <cell r="D1430"/>
          <cell r="E1430"/>
          <cell r="F1430"/>
          <cell r="G1430"/>
          <cell r="H1430"/>
          <cell r="I1430"/>
          <cell r="J1430"/>
          <cell r="K1430"/>
          <cell r="L1430"/>
          <cell r="M1430"/>
          <cell r="N1430"/>
          <cell r="O1430"/>
          <cell r="P1430"/>
          <cell r="Q1430"/>
          <cell r="R1430"/>
          <cell r="S1430"/>
          <cell r="T1430"/>
          <cell r="U1430"/>
          <cell r="V1430"/>
          <cell r="W1430"/>
          <cell r="X1430"/>
          <cell r="Y1430" t="str">
            <v xml:space="preserve"> </v>
          </cell>
        </row>
        <row r="1431">
          <cell r="C1431"/>
          <cell r="D1431"/>
          <cell r="E1431"/>
          <cell r="F1431"/>
          <cell r="G1431"/>
          <cell r="H1431"/>
          <cell r="I1431"/>
          <cell r="J1431"/>
          <cell r="K1431"/>
          <cell r="L1431"/>
          <cell r="M1431"/>
          <cell r="N1431"/>
          <cell r="O1431"/>
          <cell r="P1431"/>
          <cell r="Q1431"/>
          <cell r="R1431"/>
          <cell r="S1431"/>
          <cell r="T1431"/>
          <cell r="U1431"/>
          <cell r="V1431"/>
          <cell r="W1431"/>
          <cell r="X1431"/>
          <cell r="Y1431" t="str">
            <v xml:space="preserve"> </v>
          </cell>
        </row>
        <row r="1432">
          <cell r="C1432"/>
          <cell r="D1432"/>
          <cell r="E1432"/>
          <cell r="F1432"/>
          <cell r="G1432"/>
          <cell r="H1432"/>
          <cell r="I1432"/>
          <cell r="J1432"/>
          <cell r="K1432"/>
          <cell r="L1432"/>
          <cell r="M1432"/>
          <cell r="N1432"/>
          <cell r="O1432"/>
          <cell r="P1432"/>
          <cell r="Q1432"/>
          <cell r="R1432"/>
          <cell r="S1432"/>
          <cell r="T1432"/>
          <cell r="U1432"/>
          <cell r="V1432"/>
          <cell r="W1432"/>
          <cell r="X1432"/>
          <cell r="Y1432" t="str">
            <v xml:space="preserve"> </v>
          </cell>
        </row>
        <row r="1433">
          <cell r="C1433"/>
          <cell r="D1433"/>
          <cell r="E1433"/>
          <cell r="F1433"/>
          <cell r="G1433"/>
          <cell r="H1433"/>
          <cell r="I1433"/>
          <cell r="J1433"/>
          <cell r="K1433"/>
          <cell r="L1433"/>
          <cell r="M1433"/>
          <cell r="N1433"/>
          <cell r="O1433"/>
          <cell r="P1433"/>
          <cell r="Q1433"/>
          <cell r="R1433"/>
          <cell r="S1433"/>
          <cell r="T1433"/>
          <cell r="U1433"/>
          <cell r="V1433"/>
          <cell r="W1433"/>
          <cell r="X1433"/>
          <cell r="Y1433" t="str">
            <v xml:space="preserve"> </v>
          </cell>
        </row>
        <row r="1434">
          <cell r="C1434"/>
          <cell r="D1434"/>
          <cell r="E1434"/>
          <cell r="F1434"/>
          <cell r="G1434"/>
          <cell r="H1434"/>
          <cell r="I1434"/>
          <cell r="J1434"/>
          <cell r="K1434"/>
          <cell r="L1434"/>
          <cell r="M1434"/>
          <cell r="N1434"/>
          <cell r="O1434"/>
          <cell r="P1434"/>
          <cell r="Q1434"/>
          <cell r="R1434"/>
          <cell r="S1434"/>
          <cell r="T1434"/>
          <cell r="U1434"/>
          <cell r="V1434"/>
          <cell r="W1434"/>
          <cell r="X1434"/>
          <cell r="Y1434" t="str">
            <v xml:space="preserve"> </v>
          </cell>
        </row>
        <row r="1435">
          <cell r="C1435"/>
          <cell r="D1435"/>
          <cell r="E1435"/>
          <cell r="F1435"/>
          <cell r="G1435"/>
          <cell r="H1435"/>
          <cell r="I1435"/>
          <cell r="J1435"/>
          <cell r="K1435"/>
          <cell r="L1435"/>
          <cell r="M1435"/>
          <cell r="N1435"/>
          <cell r="O1435"/>
          <cell r="P1435"/>
          <cell r="Q1435"/>
          <cell r="R1435"/>
          <cell r="S1435"/>
          <cell r="T1435"/>
          <cell r="U1435"/>
          <cell r="V1435"/>
          <cell r="W1435"/>
          <cell r="X1435"/>
          <cell r="Y1435" t="str">
            <v xml:space="preserve"> </v>
          </cell>
        </row>
        <row r="1436">
          <cell r="C1436"/>
          <cell r="D1436"/>
          <cell r="E1436"/>
          <cell r="F1436"/>
          <cell r="G1436"/>
          <cell r="H1436"/>
          <cell r="I1436"/>
          <cell r="J1436"/>
          <cell r="K1436"/>
          <cell r="L1436"/>
          <cell r="M1436"/>
          <cell r="N1436"/>
          <cell r="O1436"/>
          <cell r="P1436"/>
          <cell r="Q1436"/>
          <cell r="R1436"/>
          <cell r="S1436"/>
          <cell r="T1436"/>
          <cell r="U1436"/>
          <cell r="V1436"/>
          <cell r="W1436"/>
          <cell r="X1436"/>
          <cell r="Y1436" t="str">
            <v xml:space="preserve"> </v>
          </cell>
        </row>
        <row r="1437">
          <cell r="C1437"/>
          <cell r="D1437"/>
          <cell r="E1437"/>
          <cell r="F1437"/>
          <cell r="G1437"/>
          <cell r="H1437"/>
          <cell r="I1437"/>
          <cell r="J1437"/>
          <cell r="K1437"/>
          <cell r="L1437"/>
          <cell r="M1437"/>
          <cell r="N1437"/>
          <cell r="O1437"/>
          <cell r="P1437"/>
          <cell r="Q1437"/>
          <cell r="R1437"/>
          <cell r="S1437"/>
          <cell r="T1437"/>
          <cell r="U1437"/>
          <cell r="V1437"/>
          <cell r="W1437"/>
          <cell r="X1437"/>
          <cell r="Y1437" t="str">
            <v xml:space="preserve"> </v>
          </cell>
        </row>
        <row r="1438">
          <cell r="C1438"/>
          <cell r="D1438"/>
          <cell r="E1438"/>
          <cell r="F1438"/>
          <cell r="G1438"/>
          <cell r="H1438"/>
          <cell r="I1438"/>
          <cell r="J1438"/>
          <cell r="K1438"/>
          <cell r="L1438"/>
          <cell r="M1438"/>
          <cell r="N1438"/>
          <cell r="O1438"/>
          <cell r="P1438"/>
          <cell r="Q1438"/>
          <cell r="R1438"/>
          <cell r="S1438"/>
          <cell r="T1438"/>
          <cell r="U1438"/>
          <cell r="V1438"/>
          <cell r="W1438"/>
          <cell r="X1438"/>
          <cell r="Y1438" t="str">
            <v xml:space="preserve"> </v>
          </cell>
        </row>
        <row r="1439">
          <cell r="C1439"/>
          <cell r="D1439"/>
          <cell r="E1439"/>
          <cell r="F1439"/>
          <cell r="G1439"/>
          <cell r="H1439"/>
          <cell r="I1439"/>
          <cell r="J1439"/>
          <cell r="K1439"/>
          <cell r="L1439"/>
          <cell r="M1439"/>
          <cell r="N1439"/>
          <cell r="O1439"/>
          <cell r="P1439"/>
          <cell r="Q1439"/>
          <cell r="R1439"/>
          <cell r="S1439"/>
          <cell r="T1439"/>
          <cell r="U1439"/>
          <cell r="V1439"/>
          <cell r="W1439"/>
          <cell r="X1439"/>
          <cell r="Y1439" t="str">
            <v xml:space="preserve"> </v>
          </cell>
        </row>
        <row r="1440">
          <cell r="C1440"/>
          <cell r="D1440"/>
          <cell r="E1440"/>
          <cell r="F1440"/>
          <cell r="G1440"/>
          <cell r="H1440"/>
          <cell r="I1440"/>
          <cell r="J1440"/>
          <cell r="K1440"/>
          <cell r="L1440"/>
          <cell r="M1440"/>
          <cell r="N1440"/>
          <cell r="O1440"/>
          <cell r="P1440"/>
          <cell r="Q1440"/>
          <cell r="R1440"/>
          <cell r="S1440"/>
          <cell r="T1440"/>
          <cell r="U1440"/>
          <cell r="V1440"/>
          <cell r="W1440"/>
          <cell r="X1440"/>
          <cell r="Y1440" t="str">
            <v xml:space="preserve"> </v>
          </cell>
        </row>
        <row r="1441">
          <cell r="C1441"/>
          <cell r="D1441"/>
          <cell r="E1441"/>
          <cell r="F1441"/>
          <cell r="G1441"/>
          <cell r="H1441"/>
          <cell r="I1441"/>
          <cell r="J1441"/>
          <cell r="K1441"/>
          <cell r="L1441"/>
          <cell r="M1441"/>
          <cell r="N1441"/>
          <cell r="O1441"/>
          <cell r="P1441"/>
          <cell r="Q1441"/>
          <cell r="R1441"/>
          <cell r="S1441"/>
          <cell r="T1441"/>
          <cell r="U1441"/>
          <cell r="V1441"/>
          <cell r="W1441"/>
          <cell r="X1441"/>
          <cell r="Y1441" t="str">
            <v xml:space="preserve"> </v>
          </cell>
        </row>
        <row r="1442">
          <cell r="C1442"/>
          <cell r="D1442"/>
          <cell r="E1442"/>
          <cell r="F1442"/>
          <cell r="G1442"/>
          <cell r="H1442"/>
          <cell r="I1442"/>
          <cell r="J1442"/>
          <cell r="K1442"/>
          <cell r="L1442"/>
          <cell r="M1442"/>
          <cell r="N1442"/>
          <cell r="O1442"/>
          <cell r="P1442"/>
          <cell r="Q1442"/>
          <cell r="R1442"/>
          <cell r="S1442"/>
          <cell r="T1442"/>
          <cell r="U1442"/>
          <cell r="V1442"/>
          <cell r="W1442"/>
          <cell r="X1442"/>
          <cell r="Y1442" t="str">
            <v xml:space="preserve"> </v>
          </cell>
        </row>
        <row r="1443">
          <cell r="C1443"/>
          <cell r="D1443"/>
          <cell r="E1443"/>
          <cell r="F1443"/>
          <cell r="G1443"/>
          <cell r="H1443"/>
          <cell r="I1443"/>
          <cell r="J1443"/>
          <cell r="K1443"/>
          <cell r="L1443"/>
          <cell r="M1443"/>
          <cell r="N1443"/>
          <cell r="O1443"/>
          <cell r="P1443"/>
          <cell r="Q1443"/>
          <cell r="R1443"/>
          <cell r="S1443"/>
          <cell r="T1443"/>
          <cell r="U1443"/>
          <cell r="V1443"/>
          <cell r="W1443"/>
          <cell r="X1443"/>
          <cell r="Y1443" t="str">
            <v xml:space="preserve"> </v>
          </cell>
        </row>
        <row r="1444">
          <cell r="C1444"/>
          <cell r="D1444"/>
          <cell r="E1444"/>
          <cell r="F1444"/>
          <cell r="G1444"/>
          <cell r="H1444"/>
          <cell r="I1444"/>
          <cell r="J1444"/>
          <cell r="K1444"/>
          <cell r="L1444"/>
          <cell r="M1444"/>
          <cell r="N1444"/>
          <cell r="O1444"/>
          <cell r="P1444"/>
          <cell r="Q1444"/>
          <cell r="R1444"/>
          <cell r="S1444"/>
          <cell r="T1444"/>
          <cell r="U1444"/>
          <cell r="V1444"/>
          <cell r="W1444"/>
          <cell r="X1444"/>
          <cell r="Y1444" t="str">
            <v xml:space="preserve"> </v>
          </cell>
        </row>
        <row r="1445">
          <cell r="C1445"/>
          <cell r="D1445"/>
          <cell r="E1445"/>
          <cell r="F1445"/>
          <cell r="G1445"/>
          <cell r="H1445"/>
          <cell r="I1445"/>
          <cell r="J1445"/>
          <cell r="K1445"/>
          <cell r="L1445"/>
          <cell r="M1445"/>
          <cell r="N1445"/>
          <cell r="O1445"/>
          <cell r="P1445"/>
          <cell r="Q1445"/>
          <cell r="R1445"/>
          <cell r="S1445"/>
          <cell r="T1445"/>
          <cell r="U1445"/>
          <cell r="V1445"/>
          <cell r="W1445"/>
          <cell r="X1445"/>
          <cell r="Y1445" t="str">
            <v xml:space="preserve"> </v>
          </cell>
        </row>
        <row r="1446">
          <cell r="C1446"/>
          <cell r="D1446"/>
          <cell r="E1446"/>
          <cell r="F1446"/>
          <cell r="G1446"/>
          <cell r="H1446"/>
          <cell r="I1446"/>
          <cell r="J1446"/>
          <cell r="K1446"/>
          <cell r="L1446"/>
          <cell r="M1446"/>
          <cell r="N1446"/>
          <cell r="O1446"/>
          <cell r="P1446"/>
          <cell r="Q1446"/>
          <cell r="R1446"/>
          <cell r="S1446"/>
          <cell r="T1446"/>
          <cell r="U1446"/>
          <cell r="V1446"/>
          <cell r="W1446"/>
          <cell r="X1446"/>
          <cell r="Y1446" t="str">
            <v xml:space="preserve"> </v>
          </cell>
        </row>
        <row r="1447">
          <cell r="C1447"/>
          <cell r="D1447"/>
          <cell r="E1447"/>
          <cell r="F1447"/>
          <cell r="G1447"/>
          <cell r="H1447"/>
          <cell r="I1447"/>
          <cell r="J1447"/>
          <cell r="K1447"/>
          <cell r="L1447"/>
          <cell r="M1447"/>
          <cell r="N1447"/>
          <cell r="O1447"/>
          <cell r="P1447"/>
          <cell r="Q1447"/>
          <cell r="R1447"/>
          <cell r="S1447"/>
          <cell r="T1447"/>
          <cell r="U1447"/>
          <cell r="V1447"/>
          <cell r="W1447"/>
          <cell r="X1447"/>
          <cell r="Y1447" t="str">
            <v xml:space="preserve"> </v>
          </cell>
        </row>
        <row r="1448">
          <cell r="C1448"/>
          <cell r="D1448"/>
          <cell r="E1448"/>
          <cell r="F1448"/>
          <cell r="G1448"/>
          <cell r="H1448"/>
          <cell r="I1448"/>
          <cell r="J1448"/>
          <cell r="K1448"/>
          <cell r="L1448"/>
          <cell r="M1448"/>
          <cell r="N1448"/>
          <cell r="O1448"/>
          <cell r="P1448"/>
          <cell r="Q1448"/>
          <cell r="R1448"/>
          <cell r="S1448"/>
          <cell r="T1448"/>
          <cell r="U1448"/>
          <cell r="V1448"/>
          <cell r="W1448"/>
          <cell r="X1448"/>
          <cell r="Y1448" t="str">
            <v xml:space="preserve"> </v>
          </cell>
        </row>
        <row r="1449">
          <cell r="C1449"/>
          <cell r="D1449"/>
          <cell r="E1449"/>
          <cell r="F1449"/>
          <cell r="G1449"/>
          <cell r="H1449"/>
          <cell r="I1449"/>
          <cell r="J1449"/>
          <cell r="K1449"/>
          <cell r="L1449"/>
          <cell r="M1449"/>
          <cell r="N1449"/>
          <cell r="O1449"/>
          <cell r="P1449"/>
          <cell r="Q1449"/>
          <cell r="R1449"/>
          <cell r="S1449"/>
          <cell r="T1449"/>
          <cell r="U1449"/>
          <cell r="V1449"/>
          <cell r="W1449"/>
          <cell r="X1449"/>
          <cell r="Y1449" t="str">
            <v xml:space="preserve"> </v>
          </cell>
        </row>
        <row r="1450">
          <cell r="C1450"/>
          <cell r="D1450"/>
          <cell r="E1450"/>
          <cell r="F1450"/>
          <cell r="G1450"/>
          <cell r="H1450"/>
          <cell r="I1450"/>
          <cell r="J1450"/>
          <cell r="K1450"/>
          <cell r="L1450"/>
          <cell r="M1450"/>
          <cell r="N1450"/>
          <cell r="O1450"/>
          <cell r="P1450"/>
          <cell r="Q1450"/>
          <cell r="R1450"/>
          <cell r="S1450"/>
          <cell r="T1450"/>
          <cell r="U1450"/>
          <cell r="V1450"/>
          <cell r="W1450"/>
          <cell r="X1450"/>
          <cell r="Y1450" t="str">
            <v xml:space="preserve"> </v>
          </cell>
        </row>
        <row r="1451">
          <cell r="C1451"/>
          <cell r="D1451"/>
          <cell r="E1451"/>
          <cell r="F1451"/>
          <cell r="G1451"/>
          <cell r="H1451"/>
          <cell r="I1451"/>
          <cell r="J1451"/>
          <cell r="K1451"/>
          <cell r="L1451"/>
          <cell r="M1451"/>
          <cell r="N1451"/>
          <cell r="O1451"/>
          <cell r="P1451"/>
          <cell r="Q1451"/>
          <cell r="R1451"/>
          <cell r="S1451"/>
          <cell r="T1451"/>
          <cell r="U1451"/>
          <cell r="V1451"/>
          <cell r="W1451"/>
          <cell r="X1451"/>
          <cell r="Y1451" t="str">
            <v xml:space="preserve"> </v>
          </cell>
        </row>
        <row r="1452">
          <cell r="C1452"/>
          <cell r="D1452"/>
          <cell r="E1452"/>
          <cell r="F1452"/>
          <cell r="G1452"/>
          <cell r="H1452"/>
          <cell r="I1452"/>
          <cell r="J1452"/>
          <cell r="K1452"/>
          <cell r="L1452"/>
          <cell r="M1452"/>
          <cell r="N1452"/>
          <cell r="O1452"/>
          <cell r="P1452"/>
          <cell r="Q1452"/>
          <cell r="R1452"/>
          <cell r="S1452"/>
          <cell r="T1452"/>
          <cell r="U1452"/>
          <cell r="V1452"/>
          <cell r="W1452"/>
          <cell r="X1452"/>
          <cell r="Y1452" t="str">
            <v xml:space="preserve"> </v>
          </cell>
        </row>
        <row r="1453">
          <cell r="C1453"/>
          <cell r="D1453"/>
          <cell r="E1453"/>
          <cell r="F1453"/>
          <cell r="G1453"/>
          <cell r="H1453"/>
          <cell r="I1453"/>
          <cell r="J1453"/>
          <cell r="K1453"/>
          <cell r="L1453"/>
          <cell r="M1453"/>
          <cell r="N1453"/>
          <cell r="O1453"/>
          <cell r="P1453"/>
          <cell r="Q1453"/>
          <cell r="R1453"/>
          <cell r="S1453"/>
          <cell r="T1453"/>
          <cell r="U1453"/>
          <cell r="V1453"/>
          <cell r="W1453"/>
          <cell r="X1453"/>
          <cell r="Y1453" t="str">
            <v xml:space="preserve"> </v>
          </cell>
        </row>
        <row r="1454">
          <cell r="C1454"/>
          <cell r="D1454"/>
          <cell r="E1454"/>
          <cell r="F1454"/>
          <cell r="G1454"/>
          <cell r="H1454"/>
          <cell r="I1454"/>
          <cell r="J1454"/>
          <cell r="K1454"/>
          <cell r="L1454"/>
          <cell r="M1454"/>
          <cell r="N1454"/>
          <cell r="O1454"/>
          <cell r="P1454"/>
          <cell r="Q1454"/>
          <cell r="R1454"/>
          <cell r="S1454"/>
          <cell r="T1454"/>
          <cell r="U1454"/>
          <cell r="V1454"/>
          <cell r="W1454"/>
          <cell r="X1454"/>
          <cell r="Y1454" t="str">
            <v xml:space="preserve"> </v>
          </cell>
        </row>
        <row r="1455">
          <cell r="C1455"/>
          <cell r="D1455"/>
          <cell r="E1455"/>
          <cell r="F1455"/>
          <cell r="G1455"/>
          <cell r="H1455"/>
          <cell r="I1455"/>
          <cell r="J1455"/>
          <cell r="K1455"/>
          <cell r="L1455"/>
          <cell r="M1455"/>
          <cell r="N1455"/>
          <cell r="O1455"/>
          <cell r="P1455"/>
          <cell r="Q1455"/>
          <cell r="R1455"/>
          <cell r="S1455"/>
          <cell r="T1455"/>
          <cell r="U1455"/>
          <cell r="V1455"/>
          <cell r="W1455"/>
          <cell r="X1455"/>
          <cell r="Y1455" t="str">
            <v xml:space="preserve"> </v>
          </cell>
        </row>
        <row r="1456">
          <cell r="C1456"/>
          <cell r="D1456"/>
          <cell r="E1456"/>
          <cell r="F1456"/>
          <cell r="G1456"/>
          <cell r="H1456"/>
          <cell r="I1456"/>
          <cell r="J1456"/>
          <cell r="K1456"/>
          <cell r="L1456"/>
          <cell r="M1456"/>
          <cell r="N1456"/>
          <cell r="O1456"/>
          <cell r="P1456"/>
          <cell r="Q1456"/>
          <cell r="R1456"/>
          <cell r="S1456"/>
          <cell r="T1456"/>
          <cell r="U1456"/>
          <cell r="V1456"/>
          <cell r="W1456"/>
          <cell r="X1456"/>
          <cell r="Y1456" t="str">
            <v xml:space="preserve"> </v>
          </cell>
        </row>
        <row r="1457">
          <cell r="C1457"/>
          <cell r="D1457"/>
          <cell r="E1457"/>
          <cell r="F1457"/>
          <cell r="G1457"/>
          <cell r="H1457"/>
          <cell r="I1457"/>
          <cell r="J1457"/>
          <cell r="K1457"/>
          <cell r="L1457"/>
          <cell r="M1457"/>
          <cell r="N1457"/>
          <cell r="O1457"/>
          <cell r="P1457"/>
          <cell r="Q1457"/>
          <cell r="R1457"/>
          <cell r="S1457"/>
          <cell r="T1457"/>
          <cell r="U1457"/>
          <cell r="V1457"/>
          <cell r="W1457"/>
          <cell r="X1457"/>
          <cell r="Y1457" t="str">
            <v xml:space="preserve"> </v>
          </cell>
        </row>
        <row r="1458">
          <cell r="C1458"/>
          <cell r="D1458"/>
          <cell r="E1458"/>
          <cell r="F1458"/>
          <cell r="G1458"/>
          <cell r="H1458"/>
          <cell r="I1458"/>
          <cell r="J1458"/>
          <cell r="K1458"/>
          <cell r="L1458"/>
          <cell r="M1458"/>
          <cell r="N1458"/>
          <cell r="O1458"/>
          <cell r="P1458"/>
          <cell r="Q1458"/>
          <cell r="R1458"/>
          <cell r="S1458"/>
          <cell r="T1458"/>
          <cell r="U1458"/>
          <cell r="V1458"/>
          <cell r="W1458"/>
          <cell r="X1458"/>
          <cell r="Y1458" t="str">
            <v xml:space="preserve"> </v>
          </cell>
        </row>
        <row r="1459">
          <cell r="C1459"/>
          <cell r="D1459"/>
          <cell r="E1459"/>
          <cell r="F1459"/>
          <cell r="G1459"/>
          <cell r="H1459"/>
          <cell r="I1459"/>
          <cell r="J1459"/>
          <cell r="K1459"/>
          <cell r="L1459"/>
          <cell r="M1459"/>
          <cell r="N1459"/>
          <cell r="O1459"/>
          <cell r="P1459"/>
          <cell r="Q1459"/>
          <cell r="R1459"/>
          <cell r="S1459"/>
          <cell r="T1459"/>
          <cell r="U1459"/>
          <cell r="V1459"/>
          <cell r="W1459"/>
          <cell r="X1459"/>
          <cell r="Y1459" t="str">
            <v xml:space="preserve"> </v>
          </cell>
        </row>
        <row r="1460">
          <cell r="C1460"/>
          <cell r="D1460"/>
          <cell r="E1460"/>
          <cell r="F1460"/>
          <cell r="G1460"/>
          <cell r="H1460"/>
          <cell r="I1460"/>
          <cell r="J1460"/>
          <cell r="K1460"/>
          <cell r="L1460"/>
          <cell r="M1460"/>
          <cell r="N1460"/>
          <cell r="O1460"/>
          <cell r="P1460"/>
          <cell r="Q1460"/>
          <cell r="R1460"/>
          <cell r="S1460"/>
          <cell r="T1460"/>
          <cell r="U1460"/>
          <cell r="V1460"/>
          <cell r="W1460"/>
          <cell r="X1460"/>
          <cell r="Y1460" t="str">
            <v xml:space="preserve"> </v>
          </cell>
        </row>
        <row r="1461">
          <cell r="C1461"/>
          <cell r="D1461"/>
          <cell r="E1461"/>
          <cell r="F1461"/>
          <cell r="G1461"/>
          <cell r="H1461"/>
          <cell r="I1461"/>
          <cell r="J1461"/>
          <cell r="K1461"/>
          <cell r="L1461"/>
          <cell r="M1461"/>
          <cell r="N1461"/>
          <cell r="O1461"/>
          <cell r="P1461"/>
          <cell r="Q1461"/>
          <cell r="R1461"/>
          <cell r="S1461"/>
          <cell r="T1461"/>
          <cell r="U1461"/>
          <cell r="V1461"/>
          <cell r="W1461"/>
          <cell r="X1461"/>
          <cell r="Y1461" t="str">
            <v xml:space="preserve"> </v>
          </cell>
        </row>
        <row r="1462">
          <cell r="C1462"/>
          <cell r="D1462"/>
          <cell r="E1462"/>
          <cell r="F1462"/>
          <cell r="G1462"/>
          <cell r="H1462"/>
          <cell r="I1462"/>
          <cell r="J1462"/>
          <cell r="K1462"/>
          <cell r="L1462"/>
          <cell r="M1462"/>
          <cell r="N1462"/>
          <cell r="O1462"/>
          <cell r="P1462"/>
          <cell r="Q1462"/>
          <cell r="R1462"/>
          <cell r="S1462"/>
          <cell r="T1462"/>
          <cell r="U1462"/>
          <cell r="V1462"/>
          <cell r="W1462"/>
          <cell r="X1462"/>
          <cell r="Y1462" t="str">
            <v xml:space="preserve"> </v>
          </cell>
        </row>
        <row r="1463">
          <cell r="C1463"/>
          <cell r="D1463"/>
          <cell r="E1463"/>
          <cell r="F1463"/>
          <cell r="G1463"/>
          <cell r="H1463"/>
          <cell r="I1463"/>
          <cell r="J1463"/>
          <cell r="K1463"/>
          <cell r="L1463"/>
          <cell r="M1463"/>
          <cell r="N1463"/>
          <cell r="O1463"/>
          <cell r="P1463"/>
          <cell r="Q1463"/>
          <cell r="R1463"/>
          <cell r="S1463"/>
          <cell r="T1463"/>
          <cell r="U1463"/>
          <cell r="V1463"/>
          <cell r="W1463"/>
          <cell r="X1463"/>
          <cell r="Y1463" t="str">
            <v xml:space="preserve"> </v>
          </cell>
        </row>
        <row r="1464">
          <cell r="C1464"/>
          <cell r="D1464"/>
          <cell r="E1464"/>
          <cell r="F1464"/>
          <cell r="G1464"/>
          <cell r="H1464"/>
          <cell r="I1464"/>
          <cell r="J1464"/>
          <cell r="K1464"/>
          <cell r="L1464"/>
          <cell r="M1464"/>
          <cell r="N1464"/>
          <cell r="O1464"/>
          <cell r="P1464"/>
          <cell r="Q1464"/>
          <cell r="R1464"/>
          <cell r="S1464"/>
          <cell r="T1464"/>
          <cell r="U1464"/>
          <cell r="V1464"/>
          <cell r="W1464"/>
          <cell r="X1464"/>
          <cell r="Y1464" t="str">
            <v xml:space="preserve"> </v>
          </cell>
        </row>
        <row r="1465">
          <cell r="C1465"/>
          <cell r="D1465"/>
          <cell r="E1465"/>
          <cell r="F1465"/>
          <cell r="G1465"/>
          <cell r="H1465"/>
          <cell r="I1465"/>
          <cell r="J1465"/>
          <cell r="K1465"/>
          <cell r="L1465"/>
          <cell r="M1465"/>
          <cell r="N1465"/>
          <cell r="O1465"/>
          <cell r="P1465"/>
          <cell r="Q1465"/>
          <cell r="R1465"/>
          <cell r="S1465"/>
          <cell r="T1465"/>
          <cell r="U1465"/>
          <cell r="V1465"/>
          <cell r="W1465"/>
          <cell r="X1465"/>
          <cell r="Y1465" t="str">
            <v xml:space="preserve"> </v>
          </cell>
        </row>
        <row r="1466">
          <cell r="C1466"/>
          <cell r="D1466"/>
          <cell r="E1466"/>
          <cell r="F1466"/>
          <cell r="G1466"/>
          <cell r="H1466"/>
          <cell r="I1466"/>
          <cell r="J1466"/>
          <cell r="K1466"/>
          <cell r="L1466"/>
          <cell r="M1466"/>
          <cell r="N1466"/>
          <cell r="O1466"/>
          <cell r="P1466"/>
          <cell r="Q1466"/>
          <cell r="R1466"/>
          <cell r="S1466"/>
          <cell r="T1466"/>
          <cell r="U1466"/>
          <cell r="V1466"/>
          <cell r="W1466"/>
          <cell r="X1466"/>
          <cell r="Y1466" t="str">
            <v xml:space="preserve"> </v>
          </cell>
        </row>
        <row r="1467">
          <cell r="C1467"/>
          <cell r="D1467"/>
          <cell r="E1467"/>
          <cell r="F1467"/>
          <cell r="G1467"/>
          <cell r="H1467"/>
          <cell r="I1467"/>
          <cell r="J1467"/>
          <cell r="K1467"/>
          <cell r="L1467"/>
          <cell r="M1467"/>
          <cell r="N1467"/>
          <cell r="O1467"/>
          <cell r="P1467"/>
          <cell r="Q1467"/>
          <cell r="R1467"/>
          <cell r="S1467"/>
          <cell r="T1467"/>
          <cell r="U1467"/>
          <cell r="V1467"/>
          <cell r="W1467"/>
          <cell r="X1467"/>
          <cell r="Y1467" t="str">
            <v xml:space="preserve"> </v>
          </cell>
        </row>
        <row r="1468">
          <cell r="C1468"/>
          <cell r="D1468"/>
          <cell r="E1468"/>
          <cell r="F1468"/>
          <cell r="G1468"/>
          <cell r="H1468"/>
          <cell r="I1468"/>
          <cell r="J1468"/>
          <cell r="K1468"/>
          <cell r="L1468"/>
          <cell r="M1468"/>
          <cell r="N1468"/>
          <cell r="O1468"/>
          <cell r="P1468"/>
          <cell r="Q1468"/>
          <cell r="R1468"/>
          <cell r="S1468"/>
          <cell r="T1468"/>
          <cell r="U1468"/>
          <cell r="V1468"/>
          <cell r="W1468"/>
          <cell r="X1468"/>
          <cell r="Y1468" t="str">
            <v xml:space="preserve"> </v>
          </cell>
        </row>
        <row r="1469">
          <cell r="C1469"/>
          <cell r="D1469"/>
          <cell r="E1469"/>
          <cell r="F1469"/>
          <cell r="G1469"/>
          <cell r="H1469"/>
          <cell r="I1469"/>
          <cell r="J1469"/>
          <cell r="K1469"/>
          <cell r="L1469"/>
          <cell r="M1469"/>
          <cell r="N1469"/>
          <cell r="O1469"/>
          <cell r="P1469"/>
          <cell r="Q1469"/>
          <cell r="R1469"/>
          <cell r="S1469"/>
          <cell r="T1469"/>
          <cell r="U1469"/>
          <cell r="V1469"/>
          <cell r="W1469"/>
          <cell r="X1469"/>
          <cell r="Y1469" t="str">
            <v xml:space="preserve"> </v>
          </cell>
        </row>
        <row r="1470">
          <cell r="C1470"/>
          <cell r="D1470"/>
          <cell r="E1470"/>
          <cell r="F1470"/>
          <cell r="G1470"/>
          <cell r="H1470"/>
          <cell r="I1470"/>
          <cell r="J1470"/>
          <cell r="K1470"/>
          <cell r="L1470"/>
          <cell r="M1470"/>
          <cell r="N1470"/>
          <cell r="O1470"/>
          <cell r="P1470"/>
          <cell r="Q1470"/>
          <cell r="R1470"/>
          <cell r="S1470"/>
          <cell r="T1470"/>
          <cell r="U1470"/>
          <cell r="V1470"/>
          <cell r="W1470"/>
          <cell r="X1470"/>
          <cell r="Y1470" t="str">
            <v xml:space="preserve"> </v>
          </cell>
        </row>
        <row r="1471">
          <cell r="C1471"/>
          <cell r="D1471"/>
          <cell r="E1471"/>
          <cell r="F1471"/>
          <cell r="G1471"/>
          <cell r="H1471"/>
          <cell r="I1471"/>
          <cell r="J1471"/>
          <cell r="K1471"/>
          <cell r="L1471"/>
          <cell r="M1471"/>
          <cell r="N1471"/>
          <cell r="O1471"/>
          <cell r="P1471"/>
          <cell r="Q1471"/>
          <cell r="R1471"/>
          <cell r="S1471"/>
          <cell r="T1471"/>
          <cell r="U1471"/>
          <cell r="V1471"/>
          <cell r="W1471"/>
          <cell r="X1471"/>
          <cell r="Y1471" t="str">
            <v xml:space="preserve"> </v>
          </cell>
        </row>
        <row r="1472">
          <cell r="C1472"/>
          <cell r="D1472"/>
          <cell r="E1472"/>
          <cell r="F1472"/>
          <cell r="G1472"/>
          <cell r="H1472"/>
          <cell r="I1472"/>
          <cell r="J1472"/>
          <cell r="K1472"/>
          <cell r="L1472"/>
          <cell r="M1472"/>
          <cell r="N1472"/>
          <cell r="O1472"/>
          <cell r="P1472"/>
          <cell r="Q1472"/>
          <cell r="R1472"/>
          <cell r="S1472"/>
          <cell r="T1472"/>
          <cell r="U1472"/>
          <cell r="V1472"/>
          <cell r="W1472"/>
          <cell r="X1472"/>
          <cell r="Y1472" t="str">
            <v xml:space="preserve"> </v>
          </cell>
        </row>
        <row r="1473">
          <cell r="C1473"/>
          <cell r="D1473"/>
          <cell r="E1473"/>
          <cell r="F1473"/>
          <cell r="G1473"/>
          <cell r="H1473"/>
          <cell r="I1473"/>
          <cell r="J1473"/>
          <cell r="K1473"/>
          <cell r="L1473"/>
          <cell r="M1473"/>
          <cell r="N1473"/>
          <cell r="O1473"/>
          <cell r="P1473"/>
          <cell r="Q1473"/>
          <cell r="R1473"/>
          <cell r="S1473"/>
          <cell r="T1473"/>
          <cell r="U1473"/>
          <cell r="V1473"/>
          <cell r="W1473"/>
          <cell r="X1473"/>
          <cell r="Y1473" t="str">
            <v xml:space="preserve"> </v>
          </cell>
        </row>
        <row r="1474">
          <cell r="C1474"/>
          <cell r="D1474"/>
          <cell r="E1474"/>
          <cell r="F1474"/>
          <cell r="G1474"/>
          <cell r="H1474"/>
          <cell r="I1474"/>
          <cell r="J1474"/>
          <cell r="K1474"/>
          <cell r="L1474"/>
          <cell r="M1474"/>
          <cell r="N1474"/>
          <cell r="O1474"/>
          <cell r="P1474"/>
          <cell r="Q1474"/>
          <cell r="R1474"/>
          <cell r="S1474"/>
          <cell r="T1474"/>
          <cell r="U1474"/>
          <cell r="V1474"/>
          <cell r="W1474"/>
          <cell r="X1474"/>
          <cell r="Y1474" t="str">
            <v xml:space="preserve"> </v>
          </cell>
        </row>
        <row r="1475">
          <cell r="C1475"/>
          <cell r="D1475"/>
          <cell r="E1475"/>
          <cell r="F1475"/>
          <cell r="G1475"/>
          <cell r="H1475"/>
          <cell r="I1475"/>
          <cell r="J1475"/>
          <cell r="K1475"/>
          <cell r="L1475"/>
          <cell r="M1475"/>
          <cell r="N1475"/>
          <cell r="O1475"/>
          <cell r="P1475"/>
          <cell r="Q1475"/>
          <cell r="R1475"/>
          <cell r="S1475"/>
          <cell r="T1475"/>
          <cell r="U1475"/>
          <cell r="V1475"/>
          <cell r="W1475"/>
          <cell r="X1475"/>
          <cell r="Y1475" t="str">
            <v xml:space="preserve"> </v>
          </cell>
        </row>
        <row r="1476">
          <cell r="C1476"/>
          <cell r="D1476"/>
          <cell r="E1476"/>
          <cell r="F1476"/>
          <cell r="G1476"/>
          <cell r="H1476"/>
          <cell r="I1476"/>
          <cell r="J1476"/>
          <cell r="K1476"/>
          <cell r="L1476"/>
          <cell r="M1476"/>
          <cell r="N1476"/>
          <cell r="O1476"/>
          <cell r="P1476"/>
          <cell r="Q1476"/>
          <cell r="R1476"/>
          <cell r="S1476"/>
          <cell r="T1476"/>
          <cell r="U1476"/>
          <cell r="V1476"/>
          <cell r="W1476"/>
          <cell r="X1476"/>
          <cell r="Y1476" t="str">
            <v xml:space="preserve"> </v>
          </cell>
        </row>
        <row r="1477">
          <cell r="C1477"/>
          <cell r="D1477"/>
          <cell r="E1477"/>
          <cell r="F1477"/>
          <cell r="G1477"/>
          <cell r="H1477"/>
          <cell r="I1477"/>
          <cell r="J1477"/>
          <cell r="K1477"/>
          <cell r="L1477"/>
          <cell r="M1477"/>
          <cell r="N1477"/>
          <cell r="O1477"/>
          <cell r="P1477"/>
          <cell r="Q1477"/>
          <cell r="R1477"/>
          <cell r="S1477"/>
          <cell r="T1477"/>
          <cell r="U1477"/>
          <cell r="V1477"/>
          <cell r="W1477"/>
          <cell r="X1477"/>
          <cell r="Y1477" t="str">
            <v xml:space="preserve"> </v>
          </cell>
        </row>
        <row r="1478">
          <cell r="C1478"/>
          <cell r="D1478"/>
          <cell r="E1478"/>
          <cell r="F1478"/>
          <cell r="G1478"/>
          <cell r="H1478"/>
          <cell r="I1478"/>
          <cell r="J1478"/>
          <cell r="K1478"/>
          <cell r="L1478"/>
          <cell r="M1478"/>
          <cell r="N1478"/>
          <cell r="O1478"/>
          <cell r="P1478"/>
          <cell r="Q1478"/>
          <cell r="R1478"/>
          <cell r="S1478"/>
          <cell r="T1478"/>
          <cell r="U1478"/>
          <cell r="V1478"/>
          <cell r="W1478"/>
          <cell r="X1478"/>
          <cell r="Y1478" t="str">
            <v xml:space="preserve"> </v>
          </cell>
        </row>
        <row r="1479">
          <cell r="C1479"/>
          <cell r="D1479"/>
          <cell r="E1479"/>
          <cell r="F1479"/>
          <cell r="G1479"/>
          <cell r="H1479"/>
          <cell r="I1479"/>
          <cell r="J1479"/>
          <cell r="K1479"/>
          <cell r="L1479"/>
          <cell r="M1479"/>
          <cell r="N1479"/>
          <cell r="O1479"/>
          <cell r="P1479"/>
          <cell r="Q1479"/>
          <cell r="R1479"/>
          <cell r="S1479"/>
          <cell r="T1479"/>
          <cell r="U1479"/>
          <cell r="V1479"/>
          <cell r="W1479"/>
          <cell r="X1479"/>
          <cell r="Y1479" t="str">
            <v xml:space="preserve"> </v>
          </cell>
        </row>
        <row r="1480">
          <cell r="C1480"/>
          <cell r="D1480"/>
          <cell r="E1480"/>
          <cell r="F1480"/>
          <cell r="G1480"/>
          <cell r="H1480"/>
          <cell r="I1480"/>
          <cell r="J1480"/>
          <cell r="K1480"/>
          <cell r="L1480"/>
          <cell r="M1480"/>
          <cell r="N1480"/>
          <cell r="O1480"/>
          <cell r="P1480"/>
          <cell r="Q1480"/>
          <cell r="R1480"/>
          <cell r="S1480"/>
          <cell r="T1480"/>
          <cell r="U1480"/>
          <cell r="V1480"/>
          <cell r="W1480"/>
          <cell r="X1480"/>
          <cell r="Y1480" t="str">
            <v xml:space="preserve"> </v>
          </cell>
        </row>
        <row r="1481">
          <cell r="C1481"/>
          <cell r="D1481"/>
          <cell r="E1481"/>
          <cell r="F1481"/>
          <cell r="G1481"/>
          <cell r="H1481"/>
          <cell r="I1481"/>
          <cell r="J1481"/>
          <cell r="K1481"/>
          <cell r="L1481"/>
          <cell r="M1481"/>
          <cell r="N1481"/>
          <cell r="O1481"/>
          <cell r="P1481"/>
          <cell r="Q1481"/>
          <cell r="R1481"/>
          <cell r="S1481"/>
          <cell r="T1481"/>
          <cell r="U1481"/>
          <cell r="V1481"/>
          <cell r="W1481"/>
          <cell r="X1481"/>
          <cell r="Y1481" t="str">
            <v xml:space="preserve"> </v>
          </cell>
        </row>
        <row r="1482">
          <cell r="C1482"/>
          <cell r="D1482"/>
          <cell r="E1482"/>
          <cell r="F1482"/>
          <cell r="G1482"/>
          <cell r="H1482"/>
          <cell r="I1482"/>
          <cell r="J1482"/>
          <cell r="K1482"/>
          <cell r="L1482"/>
          <cell r="M1482"/>
          <cell r="N1482"/>
          <cell r="O1482"/>
          <cell r="P1482"/>
          <cell r="Q1482"/>
          <cell r="R1482"/>
          <cell r="S1482"/>
          <cell r="T1482"/>
          <cell r="U1482"/>
          <cell r="V1482"/>
          <cell r="W1482"/>
          <cell r="X1482"/>
          <cell r="Y1482" t="str">
            <v xml:space="preserve"> </v>
          </cell>
        </row>
        <row r="1483">
          <cell r="C1483"/>
          <cell r="D1483"/>
          <cell r="E1483"/>
          <cell r="F1483"/>
          <cell r="G1483"/>
          <cell r="H1483"/>
          <cell r="I1483"/>
          <cell r="J1483"/>
          <cell r="K1483"/>
          <cell r="L1483"/>
          <cell r="M1483"/>
          <cell r="N1483"/>
          <cell r="O1483"/>
          <cell r="P1483"/>
          <cell r="Q1483"/>
          <cell r="R1483"/>
          <cell r="S1483"/>
          <cell r="T1483"/>
          <cell r="U1483"/>
          <cell r="V1483"/>
          <cell r="W1483"/>
          <cell r="X1483"/>
          <cell r="Y1483" t="str">
            <v xml:space="preserve"> </v>
          </cell>
        </row>
        <row r="1484">
          <cell r="C1484"/>
          <cell r="D1484"/>
          <cell r="E1484"/>
          <cell r="F1484"/>
          <cell r="G1484"/>
          <cell r="H1484"/>
          <cell r="I1484"/>
          <cell r="J1484"/>
          <cell r="K1484"/>
          <cell r="L1484"/>
          <cell r="M1484"/>
          <cell r="N1484"/>
          <cell r="O1484"/>
          <cell r="P1484"/>
          <cell r="Q1484"/>
          <cell r="R1484"/>
          <cell r="S1484"/>
          <cell r="T1484"/>
          <cell r="U1484"/>
          <cell r="V1484"/>
          <cell r="W1484"/>
          <cell r="X1484"/>
          <cell r="Y1484" t="str">
            <v xml:space="preserve"> </v>
          </cell>
        </row>
        <row r="1485">
          <cell r="C1485"/>
          <cell r="D1485"/>
          <cell r="E1485"/>
          <cell r="F1485"/>
          <cell r="G1485"/>
          <cell r="H1485"/>
          <cell r="I1485"/>
          <cell r="J1485"/>
          <cell r="K1485"/>
          <cell r="L1485"/>
          <cell r="M1485"/>
          <cell r="N1485"/>
          <cell r="O1485"/>
          <cell r="P1485"/>
          <cell r="Q1485"/>
          <cell r="R1485"/>
          <cell r="S1485"/>
          <cell r="T1485"/>
          <cell r="U1485"/>
          <cell r="V1485"/>
          <cell r="W1485"/>
          <cell r="X1485"/>
          <cell r="Y1485" t="str">
            <v xml:space="preserve"> </v>
          </cell>
        </row>
        <row r="1486">
          <cell r="C1486"/>
          <cell r="D1486"/>
          <cell r="E1486"/>
          <cell r="F1486"/>
          <cell r="G1486"/>
          <cell r="H1486"/>
          <cell r="I1486"/>
          <cell r="J1486"/>
          <cell r="K1486"/>
          <cell r="L1486"/>
          <cell r="M1486"/>
          <cell r="N1486"/>
          <cell r="O1486"/>
          <cell r="P1486"/>
          <cell r="Q1486"/>
          <cell r="R1486"/>
          <cell r="S1486"/>
          <cell r="T1486"/>
          <cell r="U1486"/>
          <cell r="V1486"/>
          <cell r="W1486"/>
          <cell r="X1486"/>
          <cell r="Y1486" t="str">
            <v xml:space="preserve"> </v>
          </cell>
        </row>
        <row r="1487">
          <cell r="C1487"/>
          <cell r="D1487"/>
          <cell r="E1487"/>
          <cell r="F1487"/>
          <cell r="G1487"/>
          <cell r="H1487"/>
          <cell r="I1487"/>
          <cell r="J1487"/>
          <cell r="K1487"/>
          <cell r="L1487"/>
          <cell r="M1487"/>
          <cell r="N1487"/>
          <cell r="O1487"/>
          <cell r="P1487"/>
          <cell r="Q1487"/>
          <cell r="R1487"/>
          <cell r="S1487"/>
          <cell r="T1487"/>
          <cell r="U1487"/>
          <cell r="V1487"/>
          <cell r="W1487"/>
          <cell r="X1487"/>
          <cell r="Y1487" t="str">
            <v xml:space="preserve"> </v>
          </cell>
        </row>
        <row r="1488">
          <cell r="C1488"/>
          <cell r="D1488"/>
          <cell r="E1488"/>
          <cell r="F1488"/>
          <cell r="G1488"/>
          <cell r="H1488"/>
          <cell r="I1488"/>
          <cell r="J1488"/>
          <cell r="K1488"/>
          <cell r="L1488"/>
          <cell r="M1488"/>
          <cell r="N1488"/>
          <cell r="O1488"/>
          <cell r="P1488"/>
          <cell r="Q1488"/>
          <cell r="R1488"/>
          <cell r="S1488"/>
          <cell r="T1488"/>
          <cell r="U1488"/>
          <cell r="V1488"/>
          <cell r="W1488"/>
          <cell r="X1488"/>
          <cell r="Y1488" t="str">
            <v xml:space="preserve"> </v>
          </cell>
        </row>
        <row r="1489">
          <cell r="C1489"/>
          <cell r="D1489"/>
          <cell r="E1489"/>
          <cell r="F1489"/>
          <cell r="G1489"/>
          <cell r="H1489"/>
          <cell r="I1489"/>
          <cell r="J1489"/>
          <cell r="K1489"/>
          <cell r="L1489"/>
          <cell r="M1489"/>
          <cell r="N1489"/>
          <cell r="O1489"/>
          <cell r="P1489"/>
          <cell r="Q1489"/>
          <cell r="R1489"/>
          <cell r="S1489"/>
          <cell r="T1489"/>
          <cell r="U1489"/>
          <cell r="V1489"/>
          <cell r="W1489"/>
          <cell r="X1489"/>
          <cell r="Y1489" t="str">
            <v xml:space="preserve"> </v>
          </cell>
        </row>
        <row r="1490">
          <cell r="C1490"/>
          <cell r="D1490"/>
          <cell r="E1490"/>
          <cell r="F1490"/>
          <cell r="G1490"/>
          <cell r="H1490"/>
          <cell r="I1490"/>
          <cell r="J1490"/>
          <cell r="K1490"/>
          <cell r="L1490"/>
          <cell r="M1490"/>
          <cell r="N1490"/>
          <cell r="O1490"/>
          <cell r="P1490"/>
          <cell r="Q1490"/>
          <cell r="R1490"/>
          <cell r="S1490"/>
          <cell r="T1490"/>
          <cell r="U1490"/>
          <cell r="V1490"/>
          <cell r="W1490"/>
          <cell r="X1490"/>
          <cell r="Y1490" t="str">
            <v xml:space="preserve"> </v>
          </cell>
        </row>
        <row r="1491">
          <cell r="C1491"/>
          <cell r="D1491"/>
          <cell r="E1491"/>
          <cell r="F1491"/>
          <cell r="G1491"/>
          <cell r="H1491"/>
          <cell r="I1491"/>
          <cell r="J1491"/>
          <cell r="K1491"/>
          <cell r="L1491"/>
          <cell r="M1491"/>
          <cell r="N1491"/>
          <cell r="O1491"/>
          <cell r="P1491"/>
          <cell r="Q1491"/>
          <cell r="R1491"/>
          <cell r="S1491"/>
          <cell r="T1491"/>
          <cell r="U1491"/>
          <cell r="V1491"/>
          <cell r="W1491"/>
          <cell r="X1491"/>
          <cell r="Y1491" t="str">
            <v xml:space="preserve"> </v>
          </cell>
        </row>
        <row r="1492">
          <cell r="C1492"/>
          <cell r="D1492"/>
          <cell r="E1492"/>
          <cell r="F1492"/>
          <cell r="G1492"/>
          <cell r="H1492"/>
          <cell r="I1492"/>
          <cell r="J1492"/>
          <cell r="K1492"/>
          <cell r="L1492"/>
          <cell r="M1492"/>
          <cell r="N1492"/>
          <cell r="O1492"/>
          <cell r="P1492"/>
          <cell r="Q1492"/>
          <cell r="R1492"/>
          <cell r="S1492"/>
          <cell r="T1492"/>
          <cell r="U1492"/>
          <cell r="V1492"/>
          <cell r="W1492"/>
          <cell r="X1492"/>
          <cell r="Y1492" t="str">
            <v xml:space="preserve"> </v>
          </cell>
        </row>
        <row r="1493">
          <cell r="C1493"/>
          <cell r="D1493"/>
          <cell r="E1493"/>
          <cell r="F1493"/>
          <cell r="G1493"/>
          <cell r="H1493"/>
          <cell r="I1493"/>
          <cell r="J1493"/>
          <cell r="K1493"/>
          <cell r="L1493"/>
          <cell r="M1493"/>
          <cell r="N1493"/>
          <cell r="O1493"/>
          <cell r="P1493"/>
          <cell r="Q1493"/>
          <cell r="R1493"/>
          <cell r="S1493"/>
          <cell r="T1493"/>
          <cell r="U1493"/>
          <cell r="V1493"/>
          <cell r="W1493"/>
          <cell r="X1493"/>
          <cell r="Y1493" t="str">
            <v xml:space="preserve"> </v>
          </cell>
        </row>
        <row r="1494">
          <cell r="C1494"/>
          <cell r="D1494"/>
          <cell r="E1494"/>
          <cell r="F1494"/>
          <cell r="G1494"/>
          <cell r="H1494"/>
          <cell r="I1494"/>
          <cell r="J1494"/>
          <cell r="K1494"/>
          <cell r="L1494"/>
          <cell r="M1494"/>
          <cell r="N1494"/>
          <cell r="O1494"/>
          <cell r="P1494"/>
          <cell r="Q1494"/>
          <cell r="R1494"/>
          <cell r="S1494"/>
          <cell r="T1494"/>
          <cell r="U1494"/>
          <cell r="V1494"/>
          <cell r="W1494"/>
          <cell r="X1494"/>
          <cell r="Y1494" t="str">
            <v xml:space="preserve"> </v>
          </cell>
        </row>
        <row r="1495">
          <cell r="C1495"/>
          <cell r="D1495"/>
          <cell r="E1495"/>
          <cell r="F1495"/>
          <cell r="G1495"/>
          <cell r="H1495"/>
          <cell r="I1495"/>
          <cell r="J1495"/>
          <cell r="K1495"/>
          <cell r="L1495"/>
          <cell r="M1495"/>
          <cell r="N1495"/>
          <cell r="O1495"/>
          <cell r="P1495"/>
          <cell r="Q1495"/>
          <cell r="R1495"/>
          <cell r="S1495"/>
          <cell r="T1495"/>
          <cell r="U1495"/>
          <cell r="V1495"/>
          <cell r="W1495"/>
          <cell r="X1495"/>
          <cell r="Y1495" t="str">
            <v xml:space="preserve"> </v>
          </cell>
        </row>
        <row r="1496">
          <cell r="C1496"/>
          <cell r="D1496"/>
          <cell r="E1496"/>
          <cell r="F1496"/>
          <cell r="G1496"/>
          <cell r="H1496"/>
          <cell r="I1496"/>
          <cell r="J1496"/>
          <cell r="K1496"/>
          <cell r="L1496"/>
          <cell r="M1496"/>
          <cell r="N1496"/>
          <cell r="O1496"/>
          <cell r="P1496"/>
          <cell r="Q1496"/>
          <cell r="R1496"/>
          <cell r="S1496"/>
          <cell r="T1496"/>
          <cell r="U1496"/>
          <cell r="V1496"/>
          <cell r="W1496"/>
          <cell r="X1496"/>
          <cell r="Y1496" t="str">
            <v xml:space="preserve"> </v>
          </cell>
        </row>
        <row r="1497">
          <cell r="C1497"/>
          <cell r="D1497"/>
          <cell r="E1497"/>
          <cell r="F1497"/>
          <cell r="G1497"/>
          <cell r="H1497"/>
          <cell r="I1497"/>
          <cell r="J1497"/>
          <cell r="K1497"/>
          <cell r="L1497"/>
          <cell r="M1497"/>
          <cell r="N1497"/>
          <cell r="O1497"/>
          <cell r="P1497"/>
          <cell r="Q1497"/>
          <cell r="R1497"/>
          <cell r="S1497"/>
          <cell r="T1497"/>
          <cell r="U1497"/>
          <cell r="V1497"/>
          <cell r="W1497"/>
          <cell r="X1497"/>
          <cell r="Y1497" t="str">
            <v xml:space="preserve"> </v>
          </cell>
        </row>
        <row r="1498">
          <cell r="C1498"/>
          <cell r="D1498"/>
          <cell r="E1498"/>
          <cell r="F1498"/>
          <cell r="G1498"/>
          <cell r="H1498"/>
          <cell r="I1498"/>
          <cell r="J1498"/>
          <cell r="K1498"/>
          <cell r="L1498"/>
          <cell r="M1498"/>
          <cell r="N1498"/>
          <cell r="O1498"/>
          <cell r="P1498"/>
          <cell r="Q1498"/>
          <cell r="R1498"/>
          <cell r="S1498"/>
          <cell r="T1498"/>
          <cell r="U1498"/>
          <cell r="V1498"/>
          <cell r="W1498"/>
          <cell r="X1498"/>
          <cell r="Y1498" t="str">
            <v xml:space="preserve"> </v>
          </cell>
        </row>
        <row r="1499">
          <cell r="C1499"/>
          <cell r="D1499"/>
          <cell r="E1499"/>
          <cell r="F1499"/>
          <cell r="G1499"/>
          <cell r="H1499"/>
          <cell r="I1499"/>
          <cell r="J1499"/>
          <cell r="K1499"/>
          <cell r="L1499"/>
          <cell r="M1499"/>
          <cell r="N1499"/>
          <cell r="O1499"/>
          <cell r="P1499"/>
          <cell r="Q1499"/>
          <cell r="R1499"/>
          <cell r="S1499"/>
          <cell r="T1499"/>
          <cell r="U1499"/>
          <cell r="V1499"/>
          <cell r="W1499"/>
          <cell r="X1499"/>
          <cell r="Y1499" t="str">
            <v xml:space="preserve"> </v>
          </cell>
        </row>
        <row r="1500">
          <cell r="C1500"/>
          <cell r="D1500"/>
          <cell r="E1500"/>
          <cell r="F1500"/>
          <cell r="G1500"/>
          <cell r="H1500"/>
          <cell r="I1500"/>
          <cell r="J1500"/>
          <cell r="K1500"/>
          <cell r="L1500"/>
          <cell r="M1500"/>
          <cell r="N1500"/>
          <cell r="O1500"/>
          <cell r="P1500"/>
          <cell r="Q1500"/>
          <cell r="R1500"/>
          <cell r="S1500"/>
          <cell r="T1500"/>
          <cell r="U1500"/>
          <cell r="V1500"/>
          <cell r="W1500"/>
          <cell r="X1500"/>
          <cell r="Y1500" t="str">
            <v xml:space="preserve"> </v>
          </cell>
        </row>
        <row r="1501">
          <cell r="C1501"/>
          <cell r="D1501"/>
          <cell r="E1501"/>
          <cell r="F1501"/>
          <cell r="G1501"/>
          <cell r="H1501"/>
          <cell r="I1501"/>
          <cell r="J1501"/>
          <cell r="K1501"/>
          <cell r="L1501"/>
          <cell r="M1501"/>
          <cell r="N1501"/>
          <cell r="O1501"/>
          <cell r="P1501"/>
          <cell r="Q1501"/>
          <cell r="R1501"/>
          <cell r="S1501"/>
          <cell r="T1501"/>
          <cell r="U1501"/>
          <cell r="V1501"/>
          <cell r="W1501"/>
          <cell r="X1501"/>
          <cell r="Y1501" t="str">
            <v xml:space="preserve"> </v>
          </cell>
        </row>
        <row r="1502">
          <cell r="C1502"/>
          <cell r="D1502"/>
          <cell r="E1502"/>
          <cell r="F1502"/>
          <cell r="G1502"/>
          <cell r="H1502"/>
          <cell r="I1502"/>
          <cell r="J1502"/>
          <cell r="K1502"/>
          <cell r="L1502"/>
          <cell r="M1502"/>
          <cell r="N1502"/>
          <cell r="O1502"/>
          <cell r="P1502"/>
          <cell r="Q1502"/>
          <cell r="R1502"/>
          <cell r="S1502"/>
          <cell r="T1502"/>
          <cell r="U1502"/>
          <cell r="V1502"/>
          <cell r="W1502"/>
          <cell r="X1502"/>
          <cell r="Y1502" t="str">
            <v xml:space="preserve"> </v>
          </cell>
        </row>
        <row r="1503">
          <cell r="C1503"/>
          <cell r="D1503"/>
          <cell r="E1503"/>
          <cell r="F1503"/>
          <cell r="G1503"/>
          <cell r="H1503"/>
          <cell r="I1503"/>
          <cell r="J1503"/>
          <cell r="K1503"/>
          <cell r="L1503"/>
          <cell r="M1503"/>
          <cell r="N1503"/>
          <cell r="O1503"/>
          <cell r="P1503"/>
          <cell r="Q1503"/>
          <cell r="R1503"/>
          <cell r="S1503"/>
          <cell r="T1503"/>
          <cell r="U1503"/>
          <cell r="V1503"/>
          <cell r="W1503"/>
          <cell r="X1503"/>
          <cell r="Y1503" t="str">
            <v xml:space="preserve"> </v>
          </cell>
        </row>
        <row r="1504">
          <cell r="C1504"/>
          <cell r="D1504"/>
          <cell r="E1504"/>
          <cell r="F1504"/>
          <cell r="G1504"/>
          <cell r="H1504"/>
          <cell r="I1504"/>
          <cell r="J1504"/>
          <cell r="K1504"/>
          <cell r="L1504"/>
          <cell r="M1504"/>
          <cell r="N1504"/>
          <cell r="O1504"/>
          <cell r="P1504"/>
          <cell r="Q1504"/>
          <cell r="R1504"/>
          <cell r="S1504"/>
          <cell r="T1504"/>
          <cell r="U1504"/>
          <cell r="V1504"/>
          <cell r="W1504"/>
          <cell r="X1504"/>
          <cell r="Y1504" t="str">
            <v xml:space="preserve"> </v>
          </cell>
        </row>
        <row r="1505">
          <cell r="C1505"/>
          <cell r="D1505"/>
          <cell r="E1505"/>
          <cell r="F1505"/>
          <cell r="G1505"/>
          <cell r="H1505"/>
          <cell r="I1505"/>
          <cell r="J1505"/>
          <cell r="K1505"/>
          <cell r="L1505"/>
          <cell r="M1505"/>
          <cell r="N1505"/>
          <cell r="O1505"/>
          <cell r="P1505"/>
          <cell r="Q1505"/>
          <cell r="R1505"/>
          <cell r="S1505"/>
          <cell r="T1505"/>
          <cell r="U1505"/>
          <cell r="V1505"/>
          <cell r="W1505"/>
          <cell r="X1505"/>
          <cell r="Y1505" t="str">
            <v xml:space="preserve"> </v>
          </cell>
        </row>
        <row r="1506">
          <cell r="C1506"/>
          <cell r="D1506"/>
          <cell r="E1506"/>
          <cell r="F1506"/>
          <cell r="G1506"/>
          <cell r="H1506"/>
          <cell r="I1506"/>
          <cell r="J1506"/>
          <cell r="K1506"/>
          <cell r="L1506"/>
          <cell r="M1506"/>
          <cell r="N1506"/>
          <cell r="O1506"/>
          <cell r="P1506"/>
          <cell r="Q1506"/>
          <cell r="R1506"/>
          <cell r="S1506"/>
          <cell r="T1506"/>
          <cell r="U1506"/>
          <cell r="V1506"/>
          <cell r="W1506"/>
          <cell r="X1506"/>
          <cell r="Y1506" t="str">
            <v xml:space="preserve"> </v>
          </cell>
        </row>
        <row r="1507">
          <cell r="C1507"/>
          <cell r="D1507"/>
          <cell r="E1507"/>
          <cell r="F1507"/>
          <cell r="G1507"/>
          <cell r="H1507"/>
          <cell r="I1507"/>
          <cell r="J1507"/>
          <cell r="K1507"/>
          <cell r="L1507"/>
          <cell r="M1507"/>
          <cell r="N1507"/>
          <cell r="O1507"/>
          <cell r="P1507"/>
          <cell r="Q1507"/>
          <cell r="R1507"/>
          <cell r="S1507"/>
          <cell r="T1507"/>
          <cell r="U1507"/>
          <cell r="V1507"/>
          <cell r="W1507"/>
          <cell r="X1507"/>
          <cell r="Y1507" t="str">
            <v xml:space="preserve"> </v>
          </cell>
        </row>
        <row r="1508">
          <cell r="C1508"/>
          <cell r="D1508"/>
          <cell r="E1508"/>
          <cell r="F1508"/>
          <cell r="G1508"/>
          <cell r="H1508"/>
          <cell r="I1508"/>
          <cell r="J1508"/>
          <cell r="K1508"/>
          <cell r="L1508"/>
          <cell r="M1508"/>
          <cell r="N1508"/>
          <cell r="O1508"/>
          <cell r="P1508"/>
          <cell r="Q1508"/>
          <cell r="R1508"/>
          <cell r="S1508"/>
          <cell r="T1508"/>
          <cell r="U1508"/>
          <cell r="V1508"/>
          <cell r="W1508"/>
          <cell r="X1508"/>
          <cell r="Y1508" t="str">
            <v xml:space="preserve"> </v>
          </cell>
        </row>
        <row r="1509">
          <cell r="C1509"/>
          <cell r="D1509"/>
          <cell r="E1509"/>
          <cell r="F1509"/>
          <cell r="G1509"/>
          <cell r="H1509"/>
          <cell r="I1509"/>
          <cell r="J1509"/>
          <cell r="K1509"/>
          <cell r="L1509"/>
          <cell r="M1509"/>
          <cell r="N1509"/>
          <cell r="O1509"/>
          <cell r="P1509"/>
          <cell r="Q1509"/>
          <cell r="R1509"/>
          <cell r="S1509"/>
          <cell r="T1509"/>
          <cell r="U1509"/>
          <cell r="V1509"/>
          <cell r="W1509"/>
          <cell r="X1509"/>
          <cell r="Y1509" t="str">
            <v xml:space="preserve"> </v>
          </cell>
        </row>
        <row r="1510">
          <cell r="C1510"/>
          <cell r="D1510"/>
          <cell r="E1510"/>
          <cell r="F1510"/>
          <cell r="G1510"/>
          <cell r="H1510"/>
          <cell r="I1510"/>
          <cell r="J1510"/>
          <cell r="K1510"/>
          <cell r="L1510"/>
          <cell r="M1510"/>
          <cell r="N1510"/>
          <cell r="O1510"/>
          <cell r="P1510"/>
          <cell r="Q1510"/>
          <cell r="R1510"/>
          <cell r="S1510"/>
          <cell r="T1510"/>
          <cell r="U1510"/>
          <cell r="V1510"/>
          <cell r="W1510"/>
          <cell r="X1510"/>
          <cell r="Y1510" t="str">
            <v xml:space="preserve"> </v>
          </cell>
        </row>
        <row r="1511">
          <cell r="C1511"/>
          <cell r="D1511"/>
          <cell r="E1511"/>
          <cell r="F1511"/>
          <cell r="G1511"/>
          <cell r="H1511"/>
          <cell r="I1511"/>
          <cell r="J1511"/>
          <cell r="K1511"/>
          <cell r="L1511"/>
          <cell r="M1511"/>
          <cell r="N1511"/>
          <cell r="O1511"/>
          <cell r="P1511"/>
          <cell r="Q1511"/>
          <cell r="R1511"/>
          <cell r="S1511"/>
          <cell r="T1511"/>
          <cell r="U1511"/>
          <cell r="V1511"/>
          <cell r="W1511"/>
          <cell r="X1511"/>
          <cell r="Y1511" t="str">
            <v xml:space="preserve"> </v>
          </cell>
        </row>
        <row r="1512">
          <cell r="C1512"/>
          <cell r="D1512"/>
          <cell r="E1512"/>
          <cell r="F1512"/>
          <cell r="G1512"/>
          <cell r="H1512"/>
          <cell r="I1512"/>
          <cell r="J1512"/>
          <cell r="K1512"/>
          <cell r="L1512"/>
          <cell r="M1512"/>
          <cell r="N1512"/>
          <cell r="O1512"/>
          <cell r="P1512"/>
          <cell r="Q1512"/>
          <cell r="R1512"/>
          <cell r="S1512"/>
          <cell r="T1512"/>
          <cell r="U1512"/>
          <cell r="V1512"/>
          <cell r="W1512"/>
          <cell r="X1512"/>
          <cell r="Y1512" t="str">
            <v xml:space="preserve"> </v>
          </cell>
        </row>
        <row r="1513">
          <cell r="C1513"/>
          <cell r="D1513"/>
          <cell r="E1513"/>
          <cell r="F1513"/>
          <cell r="G1513"/>
          <cell r="H1513"/>
          <cell r="I1513"/>
          <cell r="J1513"/>
          <cell r="K1513"/>
          <cell r="L1513"/>
          <cell r="M1513"/>
          <cell r="N1513"/>
          <cell r="O1513"/>
          <cell r="P1513"/>
          <cell r="Q1513"/>
          <cell r="R1513"/>
          <cell r="S1513"/>
          <cell r="T1513"/>
          <cell r="U1513"/>
          <cell r="V1513"/>
          <cell r="W1513"/>
          <cell r="X1513"/>
          <cell r="Y1513" t="str">
            <v xml:space="preserve"> </v>
          </cell>
        </row>
        <row r="1514">
          <cell r="C1514"/>
          <cell r="D1514"/>
          <cell r="E1514"/>
          <cell r="F1514"/>
          <cell r="G1514"/>
          <cell r="H1514"/>
          <cell r="I1514"/>
          <cell r="J1514"/>
          <cell r="K1514"/>
          <cell r="L1514"/>
          <cell r="M1514"/>
          <cell r="N1514"/>
          <cell r="O1514"/>
          <cell r="P1514"/>
          <cell r="Q1514"/>
          <cell r="R1514"/>
          <cell r="S1514"/>
          <cell r="T1514"/>
          <cell r="U1514"/>
          <cell r="V1514"/>
          <cell r="W1514"/>
          <cell r="X1514"/>
          <cell r="Y1514" t="str">
            <v xml:space="preserve"> </v>
          </cell>
        </row>
        <row r="1515">
          <cell r="C1515"/>
          <cell r="D1515"/>
          <cell r="E1515"/>
          <cell r="F1515"/>
          <cell r="G1515"/>
          <cell r="H1515"/>
          <cell r="I1515"/>
          <cell r="J1515"/>
          <cell r="K1515"/>
          <cell r="L1515"/>
          <cell r="M1515"/>
          <cell r="N1515"/>
          <cell r="O1515"/>
          <cell r="P1515"/>
          <cell r="Q1515"/>
          <cell r="R1515"/>
          <cell r="S1515"/>
          <cell r="T1515"/>
          <cell r="U1515"/>
          <cell r="V1515"/>
          <cell r="W1515"/>
          <cell r="X1515"/>
          <cell r="Y1515" t="str">
            <v xml:space="preserve"> </v>
          </cell>
        </row>
        <row r="1516">
          <cell r="C1516"/>
          <cell r="D1516"/>
          <cell r="E1516"/>
          <cell r="F1516"/>
          <cell r="G1516"/>
          <cell r="H1516"/>
          <cell r="I1516"/>
          <cell r="J1516"/>
          <cell r="K1516"/>
          <cell r="L1516"/>
          <cell r="M1516"/>
          <cell r="N1516"/>
          <cell r="O1516"/>
          <cell r="P1516"/>
          <cell r="Q1516"/>
          <cell r="R1516"/>
          <cell r="S1516"/>
          <cell r="T1516"/>
          <cell r="U1516"/>
          <cell r="V1516"/>
          <cell r="W1516"/>
          <cell r="X1516"/>
          <cell r="Y1516" t="str">
            <v xml:space="preserve"> </v>
          </cell>
        </row>
        <row r="1517">
          <cell r="C1517"/>
          <cell r="D1517"/>
          <cell r="E1517"/>
          <cell r="F1517"/>
          <cell r="G1517"/>
          <cell r="H1517"/>
          <cell r="I1517"/>
          <cell r="J1517"/>
          <cell r="K1517"/>
          <cell r="L1517"/>
          <cell r="M1517"/>
          <cell r="N1517"/>
          <cell r="O1517"/>
          <cell r="P1517"/>
          <cell r="Q1517"/>
          <cell r="R1517"/>
          <cell r="S1517"/>
          <cell r="T1517"/>
          <cell r="U1517"/>
          <cell r="V1517"/>
          <cell r="W1517"/>
          <cell r="X1517"/>
          <cell r="Y1517" t="str">
            <v xml:space="preserve"> </v>
          </cell>
        </row>
        <row r="1518">
          <cell r="C1518"/>
          <cell r="D1518"/>
          <cell r="E1518"/>
          <cell r="F1518"/>
          <cell r="G1518"/>
          <cell r="H1518"/>
          <cell r="I1518"/>
          <cell r="J1518"/>
          <cell r="K1518"/>
          <cell r="L1518"/>
          <cell r="M1518"/>
          <cell r="N1518"/>
          <cell r="O1518"/>
          <cell r="P1518"/>
          <cell r="Q1518"/>
          <cell r="R1518"/>
          <cell r="S1518"/>
          <cell r="T1518"/>
          <cell r="U1518"/>
          <cell r="V1518"/>
          <cell r="W1518"/>
          <cell r="X1518"/>
          <cell r="Y1518" t="str">
            <v xml:space="preserve"> </v>
          </cell>
        </row>
        <row r="1519">
          <cell r="C1519"/>
          <cell r="D1519"/>
          <cell r="E1519"/>
          <cell r="F1519"/>
          <cell r="G1519"/>
          <cell r="H1519"/>
          <cell r="I1519"/>
          <cell r="J1519"/>
          <cell r="K1519"/>
          <cell r="L1519"/>
          <cell r="M1519"/>
          <cell r="N1519"/>
          <cell r="O1519"/>
          <cell r="P1519"/>
          <cell r="Q1519"/>
          <cell r="R1519"/>
          <cell r="S1519"/>
          <cell r="T1519"/>
          <cell r="U1519"/>
          <cell r="V1519"/>
          <cell r="W1519"/>
          <cell r="X1519"/>
          <cell r="Y1519" t="str">
            <v xml:space="preserve"> </v>
          </cell>
        </row>
        <row r="1520">
          <cell r="C1520"/>
          <cell r="D1520"/>
          <cell r="E1520"/>
          <cell r="F1520"/>
          <cell r="G1520"/>
          <cell r="H1520"/>
          <cell r="I1520"/>
          <cell r="J1520"/>
          <cell r="K1520"/>
          <cell r="L1520"/>
          <cell r="M1520"/>
          <cell r="N1520"/>
          <cell r="O1520"/>
          <cell r="P1520"/>
          <cell r="Q1520"/>
          <cell r="R1520"/>
          <cell r="S1520"/>
          <cell r="T1520"/>
          <cell r="U1520"/>
          <cell r="V1520"/>
          <cell r="W1520"/>
          <cell r="X1520"/>
          <cell r="Y1520" t="str">
            <v xml:space="preserve"> </v>
          </cell>
        </row>
        <row r="1521">
          <cell r="C1521"/>
          <cell r="D1521"/>
          <cell r="E1521"/>
          <cell r="F1521"/>
          <cell r="G1521"/>
          <cell r="H1521"/>
          <cell r="I1521"/>
          <cell r="J1521"/>
          <cell r="K1521"/>
          <cell r="L1521"/>
          <cell r="M1521"/>
          <cell r="N1521"/>
          <cell r="O1521"/>
          <cell r="P1521"/>
          <cell r="Q1521"/>
          <cell r="R1521"/>
          <cell r="S1521"/>
          <cell r="T1521"/>
          <cell r="U1521"/>
          <cell r="V1521"/>
          <cell r="W1521"/>
          <cell r="X1521"/>
          <cell r="Y1521" t="str">
            <v xml:space="preserve"> </v>
          </cell>
        </row>
        <row r="1522">
          <cell r="C1522"/>
          <cell r="D1522"/>
          <cell r="E1522"/>
          <cell r="F1522"/>
          <cell r="G1522"/>
          <cell r="H1522"/>
          <cell r="I1522"/>
          <cell r="J1522"/>
          <cell r="K1522"/>
          <cell r="L1522"/>
          <cell r="M1522"/>
          <cell r="N1522"/>
          <cell r="O1522"/>
          <cell r="P1522"/>
          <cell r="Q1522"/>
          <cell r="R1522"/>
          <cell r="S1522"/>
          <cell r="T1522"/>
          <cell r="U1522"/>
          <cell r="V1522"/>
          <cell r="W1522"/>
          <cell r="X1522"/>
          <cell r="Y1522" t="str">
            <v xml:space="preserve"> </v>
          </cell>
        </row>
        <row r="1523">
          <cell r="C1523"/>
          <cell r="D1523"/>
          <cell r="E1523"/>
          <cell r="F1523"/>
          <cell r="G1523"/>
          <cell r="H1523"/>
          <cell r="I1523"/>
          <cell r="J1523"/>
          <cell r="K1523"/>
          <cell r="L1523"/>
          <cell r="M1523"/>
          <cell r="N1523"/>
          <cell r="O1523"/>
          <cell r="P1523"/>
          <cell r="Q1523"/>
          <cell r="R1523"/>
          <cell r="S1523"/>
          <cell r="T1523"/>
          <cell r="U1523"/>
          <cell r="V1523"/>
          <cell r="W1523"/>
          <cell r="X1523"/>
          <cell r="Y1523" t="str">
            <v xml:space="preserve"> </v>
          </cell>
        </row>
        <row r="1524">
          <cell r="C1524"/>
          <cell r="D1524"/>
          <cell r="E1524"/>
          <cell r="F1524"/>
          <cell r="G1524"/>
          <cell r="H1524"/>
          <cell r="I1524"/>
          <cell r="J1524"/>
          <cell r="K1524"/>
          <cell r="L1524"/>
          <cell r="M1524"/>
          <cell r="N1524"/>
          <cell r="O1524"/>
          <cell r="P1524"/>
          <cell r="Q1524"/>
          <cell r="R1524"/>
          <cell r="S1524"/>
          <cell r="T1524"/>
          <cell r="U1524"/>
          <cell r="V1524"/>
          <cell r="W1524"/>
          <cell r="X1524"/>
          <cell r="Y1524" t="str">
            <v xml:space="preserve"> </v>
          </cell>
        </row>
        <row r="1525">
          <cell r="C1525"/>
          <cell r="D1525"/>
          <cell r="E1525"/>
          <cell r="F1525"/>
          <cell r="G1525"/>
          <cell r="H1525"/>
          <cell r="I1525"/>
          <cell r="J1525"/>
          <cell r="K1525"/>
          <cell r="L1525"/>
          <cell r="M1525"/>
          <cell r="N1525"/>
          <cell r="O1525"/>
          <cell r="P1525"/>
          <cell r="Q1525"/>
          <cell r="R1525"/>
          <cell r="S1525"/>
          <cell r="T1525"/>
          <cell r="U1525"/>
          <cell r="V1525"/>
          <cell r="W1525"/>
          <cell r="X1525"/>
          <cell r="Y1525" t="str">
            <v xml:space="preserve"> </v>
          </cell>
        </row>
        <row r="1526">
          <cell r="C1526"/>
          <cell r="D1526"/>
          <cell r="E1526"/>
          <cell r="F1526"/>
          <cell r="G1526"/>
          <cell r="H1526"/>
          <cell r="I1526"/>
          <cell r="J1526"/>
          <cell r="K1526"/>
          <cell r="L1526"/>
          <cell r="M1526"/>
          <cell r="N1526"/>
          <cell r="O1526"/>
          <cell r="P1526"/>
          <cell r="Q1526"/>
          <cell r="R1526"/>
          <cell r="S1526"/>
          <cell r="T1526"/>
          <cell r="U1526"/>
          <cell r="V1526"/>
          <cell r="W1526"/>
          <cell r="X1526"/>
          <cell r="Y1526" t="str">
            <v xml:space="preserve"> </v>
          </cell>
        </row>
        <row r="1527">
          <cell r="C1527"/>
          <cell r="D1527"/>
          <cell r="E1527"/>
          <cell r="F1527"/>
          <cell r="G1527"/>
          <cell r="H1527"/>
          <cell r="I1527"/>
          <cell r="J1527"/>
          <cell r="K1527"/>
          <cell r="L1527"/>
          <cell r="M1527"/>
          <cell r="N1527"/>
          <cell r="O1527"/>
          <cell r="P1527"/>
          <cell r="Q1527"/>
          <cell r="R1527"/>
          <cell r="S1527"/>
          <cell r="T1527"/>
          <cell r="U1527"/>
          <cell r="V1527"/>
          <cell r="W1527"/>
          <cell r="X1527"/>
          <cell r="Y1527" t="str">
            <v xml:space="preserve"> </v>
          </cell>
        </row>
        <row r="1528">
          <cell r="C1528"/>
          <cell r="D1528"/>
          <cell r="E1528"/>
          <cell r="F1528"/>
          <cell r="G1528"/>
          <cell r="H1528"/>
          <cell r="I1528"/>
          <cell r="J1528"/>
          <cell r="K1528"/>
          <cell r="L1528"/>
          <cell r="M1528"/>
          <cell r="N1528"/>
          <cell r="O1528"/>
          <cell r="P1528"/>
          <cell r="Q1528"/>
          <cell r="R1528"/>
          <cell r="S1528"/>
          <cell r="T1528"/>
          <cell r="U1528"/>
          <cell r="V1528"/>
          <cell r="W1528"/>
          <cell r="X1528"/>
          <cell r="Y1528" t="str">
            <v xml:space="preserve"> </v>
          </cell>
        </row>
        <row r="1529">
          <cell r="C1529"/>
          <cell r="D1529"/>
          <cell r="E1529"/>
          <cell r="F1529"/>
          <cell r="G1529"/>
          <cell r="H1529"/>
          <cell r="I1529"/>
          <cell r="J1529"/>
          <cell r="K1529"/>
          <cell r="L1529"/>
          <cell r="M1529"/>
          <cell r="N1529"/>
          <cell r="O1529"/>
          <cell r="P1529"/>
          <cell r="Q1529"/>
          <cell r="R1529"/>
          <cell r="S1529"/>
          <cell r="T1529"/>
          <cell r="U1529"/>
          <cell r="V1529"/>
          <cell r="W1529"/>
          <cell r="X1529"/>
          <cell r="Y1529" t="str">
            <v xml:space="preserve"> </v>
          </cell>
        </row>
        <row r="1530">
          <cell r="C1530"/>
          <cell r="D1530"/>
          <cell r="E1530"/>
          <cell r="F1530"/>
          <cell r="G1530"/>
          <cell r="H1530"/>
          <cell r="I1530"/>
          <cell r="J1530"/>
          <cell r="K1530"/>
          <cell r="L1530"/>
          <cell r="M1530"/>
          <cell r="N1530"/>
          <cell r="O1530"/>
          <cell r="P1530"/>
          <cell r="Q1530"/>
          <cell r="R1530"/>
          <cell r="S1530"/>
          <cell r="T1530"/>
          <cell r="U1530"/>
          <cell r="V1530"/>
          <cell r="W1530"/>
          <cell r="X1530"/>
          <cell r="Y1530" t="str">
            <v xml:space="preserve"> </v>
          </cell>
        </row>
        <row r="1531">
          <cell r="C1531"/>
          <cell r="D1531"/>
          <cell r="E1531"/>
          <cell r="F1531"/>
          <cell r="G1531"/>
          <cell r="H1531"/>
          <cell r="I1531"/>
          <cell r="J1531"/>
          <cell r="K1531"/>
          <cell r="L1531"/>
          <cell r="M1531"/>
          <cell r="N1531"/>
          <cell r="O1531"/>
          <cell r="P1531"/>
          <cell r="Q1531"/>
          <cell r="R1531"/>
          <cell r="S1531"/>
          <cell r="T1531"/>
          <cell r="U1531"/>
          <cell r="V1531"/>
          <cell r="W1531"/>
          <cell r="X1531"/>
          <cell r="Y1531" t="str">
            <v xml:space="preserve"> </v>
          </cell>
        </row>
        <row r="1532">
          <cell r="C1532"/>
          <cell r="D1532"/>
          <cell r="E1532"/>
          <cell r="F1532"/>
          <cell r="G1532"/>
          <cell r="H1532"/>
          <cell r="I1532"/>
          <cell r="J1532"/>
          <cell r="K1532"/>
          <cell r="L1532"/>
          <cell r="M1532"/>
          <cell r="N1532"/>
          <cell r="O1532"/>
          <cell r="P1532"/>
          <cell r="Q1532"/>
          <cell r="R1532"/>
          <cell r="S1532"/>
          <cell r="T1532"/>
          <cell r="U1532"/>
          <cell r="V1532"/>
          <cell r="W1532"/>
          <cell r="X1532"/>
          <cell r="Y1532" t="str">
            <v xml:space="preserve"> </v>
          </cell>
        </row>
        <row r="1533">
          <cell r="C1533"/>
          <cell r="D1533"/>
          <cell r="E1533"/>
          <cell r="F1533"/>
          <cell r="G1533"/>
          <cell r="H1533"/>
          <cell r="I1533"/>
          <cell r="J1533"/>
          <cell r="K1533"/>
          <cell r="L1533"/>
          <cell r="M1533"/>
          <cell r="N1533"/>
          <cell r="O1533"/>
          <cell r="P1533"/>
          <cell r="Q1533"/>
          <cell r="R1533"/>
          <cell r="S1533"/>
          <cell r="T1533"/>
          <cell r="U1533"/>
          <cell r="V1533"/>
          <cell r="W1533"/>
          <cell r="X1533"/>
          <cell r="Y1533" t="str">
            <v xml:space="preserve"> </v>
          </cell>
        </row>
        <row r="1534">
          <cell r="C1534"/>
          <cell r="D1534"/>
          <cell r="E1534"/>
          <cell r="F1534"/>
          <cell r="G1534"/>
          <cell r="H1534"/>
          <cell r="I1534"/>
          <cell r="J1534"/>
          <cell r="K1534"/>
          <cell r="L1534"/>
          <cell r="M1534"/>
          <cell r="N1534"/>
          <cell r="O1534"/>
          <cell r="P1534"/>
          <cell r="Q1534"/>
          <cell r="R1534"/>
          <cell r="S1534"/>
          <cell r="T1534"/>
          <cell r="U1534"/>
          <cell r="V1534"/>
          <cell r="W1534"/>
          <cell r="X1534"/>
          <cell r="Y1534" t="str">
            <v xml:space="preserve"> </v>
          </cell>
        </row>
        <row r="1535">
          <cell r="C1535"/>
          <cell r="D1535"/>
          <cell r="E1535"/>
          <cell r="F1535"/>
          <cell r="G1535"/>
          <cell r="H1535"/>
          <cell r="I1535"/>
          <cell r="J1535"/>
          <cell r="K1535"/>
          <cell r="L1535"/>
          <cell r="M1535"/>
          <cell r="N1535"/>
          <cell r="O1535"/>
          <cell r="P1535"/>
          <cell r="Q1535"/>
          <cell r="R1535"/>
          <cell r="S1535"/>
          <cell r="T1535"/>
          <cell r="U1535"/>
          <cell r="V1535"/>
          <cell r="W1535"/>
          <cell r="X1535"/>
          <cell r="Y1535" t="str">
            <v xml:space="preserve"> </v>
          </cell>
        </row>
        <row r="1536">
          <cell r="C1536"/>
          <cell r="D1536"/>
          <cell r="E1536"/>
          <cell r="F1536"/>
          <cell r="G1536"/>
          <cell r="H1536"/>
          <cell r="I1536"/>
          <cell r="J1536"/>
          <cell r="K1536"/>
          <cell r="L1536"/>
          <cell r="M1536"/>
          <cell r="N1536"/>
          <cell r="O1536"/>
          <cell r="P1536"/>
          <cell r="Q1536"/>
          <cell r="R1536"/>
          <cell r="S1536"/>
          <cell r="T1536"/>
          <cell r="U1536"/>
          <cell r="V1536"/>
          <cell r="W1536"/>
          <cell r="X1536"/>
          <cell r="Y1536" t="str">
            <v xml:space="preserve"> </v>
          </cell>
        </row>
        <row r="1537">
          <cell r="C1537"/>
          <cell r="D1537"/>
          <cell r="E1537"/>
          <cell r="F1537"/>
          <cell r="G1537"/>
          <cell r="H1537"/>
          <cell r="I1537"/>
          <cell r="J1537"/>
          <cell r="K1537"/>
          <cell r="L1537"/>
          <cell r="M1537"/>
          <cell r="N1537"/>
          <cell r="O1537"/>
          <cell r="P1537"/>
          <cell r="Q1537"/>
          <cell r="R1537"/>
          <cell r="S1537"/>
          <cell r="T1537"/>
          <cell r="U1537"/>
          <cell r="V1537"/>
          <cell r="W1537"/>
          <cell r="X1537"/>
          <cell r="Y1537" t="str">
            <v xml:space="preserve"> </v>
          </cell>
        </row>
        <row r="1538">
          <cell r="C1538"/>
          <cell r="D1538"/>
          <cell r="E1538"/>
          <cell r="F1538"/>
          <cell r="G1538"/>
          <cell r="H1538"/>
          <cell r="I1538"/>
          <cell r="J1538"/>
          <cell r="K1538"/>
          <cell r="L1538"/>
          <cell r="M1538"/>
          <cell r="N1538"/>
          <cell r="O1538"/>
          <cell r="P1538"/>
          <cell r="Q1538"/>
          <cell r="R1538"/>
          <cell r="S1538"/>
          <cell r="T1538"/>
          <cell r="U1538"/>
          <cell r="V1538"/>
          <cell r="W1538"/>
          <cell r="X1538"/>
          <cell r="Y1538" t="str">
            <v xml:space="preserve"> </v>
          </cell>
        </row>
        <row r="1539">
          <cell r="C1539"/>
          <cell r="D1539"/>
          <cell r="E1539"/>
          <cell r="F1539"/>
          <cell r="G1539"/>
          <cell r="H1539"/>
          <cell r="I1539"/>
          <cell r="J1539"/>
          <cell r="K1539"/>
          <cell r="L1539"/>
          <cell r="M1539"/>
          <cell r="N1539"/>
          <cell r="O1539"/>
          <cell r="P1539"/>
          <cell r="Q1539"/>
          <cell r="R1539"/>
          <cell r="S1539"/>
          <cell r="T1539"/>
          <cell r="U1539"/>
          <cell r="V1539"/>
          <cell r="W1539"/>
          <cell r="X1539"/>
          <cell r="Y1539" t="str">
            <v xml:space="preserve"> </v>
          </cell>
        </row>
        <row r="1540">
          <cell r="C1540"/>
          <cell r="D1540"/>
          <cell r="E1540"/>
          <cell r="F1540"/>
          <cell r="G1540"/>
          <cell r="H1540"/>
          <cell r="I1540"/>
          <cell r="J1540"/>
          <cell r="K1540"/>
          <cell r="L1540"/>
          <cell r="M1540"/>
          <cell r="N1540"/>
          <cell r="O1540"/>
          <cell r="P1540"/>
          <cell r="Q1540"/>
          <cell r="R1540"/>
          <cell r="S1540"/>
          <cell r="T1540"/>
          <cell r="U1540"/>
          <cell r="V1540"/>
          <cell r="W1540"/>
          <cell r="X1540"/>
          <cell r="Y1540" t="str">
            <v xml:space="preserve"> </v>
          </cell>
        </row>
        <row r="1541">
          <cell r="C1541"/>
          <cell r="D1541"/>
          <cell r="E1541"/>
          <cell r="F1541"/>
          <cell r="G1541"/>
          <cell r="H1541"/>
          <cell r="I1541"/>
          <cell r="J1541"/>
          <cell r="K1541"/>
          <cell r="L1541"/>
          <cell r="M1541"/>
          <cell r="N1541"/>
          <cell r="O1541"/>
          <cell r="P1541"/>
          <cell r="Q1541"/>
          <cell r="R1541"/>
          <cell r="S1541"/>
          <cell r="T1541"/>
          <cell r="U1541"/>
          <cell r="V1541"/>
          <cell r="W1541"/>
          <cell r="X1541"/>
          <cell r="Y1541" t="str">
            <v xml:space="preserve"> </v>
          </cell>
        </row>
        <row r="1542">
          <cell r="C1542"/>
          <cell r="D1542"/>
          <cell r="E1542"/>
          <cell r="F1542"/>
          <cell r="G1542"/>
          <cell r="H1542"/>
          <cell r="I1542"/>
          <cell r="J1542"/>
          <cell r="K1542"/>
          <cell r="L1542"/>
          <cell r="M1542"/>
          <cell r="N1542"/>
          <cell r="O1542"/>
          <cell r="P1542"/>
          <cell r="Q1542"/>
          <cell r="R1542"/>
          <cell r="S1542"/>
          <cell r="T1542"/>
          <cell r="U1542"/>
          <cell r="V1542"/>
          <cell r="W1542"/>
          <cell r="X1542"/>
          <cell r="Y1542" t="str">
            <v xml:space="preserve"> </v>
          </cell>
        </row>
        <row r="1543">
          <cell r="C1543"/>
          <cell r="D1543"/>
          <cell r="E1543"/>
          <cell r="F1543"/>
          <cell r="G1543"/>
          <cell r="H1543"/>
          <cell r="I1543"/>
          <cell r="J1543"/>
          <cell r="K1543"/>
          <cell r="L1543"/>
          <cell r="M1543"/>
          <cell r="N1543"/>
          <cell r="O1543"/>
          <cell r="P1543"/>
          <cell r="Q1543"/>
          <cell r="R1543"/>
          <cell r="S1543"/>
          <cell r="T1543"/>
          <cell r="U1543"/>
          <cell r="V1543"/>
          <cell r="W1543"/>
          <cell r="X1543"/>
          <cell r="Y1543" t="str">
            <v xml:space="preserve"> </v>
          </cell>
        </row>
        <row r="1544">
          <cell r="C1544"/>
          <cell r="D1544"/>
          <cell r="E1544"/>
          <cell r="F1544"/>
          <cell r="G1544"/>
          <cell r="H1544"/>
          <cell r="I1544"/>
          <cell r="J1544"/>
          <cell r="K1544"/>
          <cell r="L1544"/>
          <cell r="M1544"/>
          <cell r="N1544"/>
          <cell r="O1544"/>
          <cell r="P1544"/>
          <cell r="Q1544"/>
          <cell r="R1544"/>
          <cell r="S1544"/>
          <cell r="T1544"/>
          <cell r="U1544"/>
          <cell r="V1544"/>
          <cell r="W1544"/>
          <cell r="X1544"/>
          <cell r="Y1544" t="str">
            <v xml:space="preserve"> </v>
          </cell>
        </row>
        <row r="1545">
          <cell r="C1545"/>
          <cell r="D1545"/>
          <cell r="E1545"/>
          <cell r="F1545"/>
          <cell r="G1545"/>
          <cell r="H1545"/>
          <cell r="I1545"/>
          <cell r="J1545"/>
          <cell r="K1545"/>
          <cell r="L1545"/>
          <cell r="M1545"/>
          <cell r="N1545"/>
          <cell r="O1545"/>
          <cell r="P1545"/>
          <cell r="Q1545"/>
          <cell r="R1545"/>
          <cell r="S1545"/>
          <cell r="T1545"/>
          <cell r="U1545"/>
          <cell r="V1545"/>
          <cell r="W1545"/>
          <cell r="X1545"/>
          <cell r="Y1545" t="str">
            <v xml:space="preserve"> </v>
          </cell>
        </row>
        <row r="1546">
          <cell r="C1546"/>
          <cell r="D1546"/>
          <cell r="E1546"/>
          <cell r="F1546"/>
          <cell r="G1546"/>
          <cell r="H1546"/>
          <cell r="I1546"/>
          <cell r="J1546"/>
          <cell r="K1546"/>
          <cell r="L1546"/>
          <cell r="M1546"/>
          <cell r="N1546"/>
          <cell r="O1546"/>
          <cell r="P1546"/>
          <cell r="Q1546"/>
          <cell r="R1546"/>
          <cell r="S1546"/>
          <cell r="T1546"/>
          <cell r="U1546"/>
          <cell r="V1546"/>
          <cell r="W1546"/>
          <cell r="X1546"/>
          <cell r="Y1546" t="str">
            <v xml:space="preserve"> </v>
          </cell>
        </row>
        <row r="1547">
          <cell r="C1547"/>
          <cell r="D1547"/>
          <cell r="E1547"/>
          <cell r="F1547"/>
          <cell r="G1547"/>
          <cell r="H1547"/>
          <cell r="I1547"/>
          <cell r="J1547"/>
          <cell r="K1547"/>
          <cell r="L1547"/>
          <cell r="M1547"/>
          <cell r="N1547"/>
          <cell r="O1547"/>
          <cell r="P1547"/>
          <cell r="Q1547"/>
          <cell r="R1547"/>
          <cell r="S1547"/>
          <cell r="T1547"/>
          <cell r="U1547"/>
          <cell r="V1547"/>
          <cell r="W1547"/>
          <cell r="X1547"/>
          <cell r="Y1547" t="str">
            <v xml:space="preserve"> </v>
          </cell>
        </row>
        <row r="1548">
          <cell r="C1548"/>
          <cell r="D1548"/>
          <cell r="E1548"/>
          <cell r="F1548"/>
          <cell r="G1548"/>
          <cell r="H1548"/>
          <cell r="I1548"/>
          <cell r="J1548"/>
          <cell r="K1548"/>
          <cell r="L1548"/>
          <cell r="M1548"/>
          <cell r="N1548"/>
          <cell r="O1548"/>
          <cell r="P1548"/>
          <cell r="Q1548"/>
          <cell r="R1548"/>
          <cell r="S1548"/>
          <cell r="T1548"/>
          <cell r="U1548"/>
          <cell r="V1548"/>
          <cell r="W1548"/>
          <cell r="X1548"/>
          <cell r="Y1548" t="str">
            <v xml:space="preserve"> </v>
          </cell>
        </row>
        <row r="1549">
          <cell r="C1549"/>
          <cell r="D1549"/>
          <cell r="E1549"/>
          <cell r="F1549"/>
          <cell r="G1549"/>
          <cell r="H1549"/>
          <cell r="I1549"/>
          <cell r="J1549"/>
          <cell r="K1549"/>
          <cell r="L1549"/>
          <cell r="M1549"/>
          <cell r="N1549"/>
          <cell r="O1549"/>
          <cell r="P1549"/>
          <cell r="Q1549"/>
          <cell r="R1549"/>
          <cell r="S1549"/>
          <cell r="T1549"/>
          <cell r="U1549"/>
          <cell r="V1549"/>
          <cell r="W1549"/>
          <cell r="X1549"/>
          <cell r="Y1549" t="str">
            <v xml:space="preserve"> </v>
          </cell>
        </row>
        <row r="1550">
          <cell r="C1550"/>
          <cell r="D1550"/>
          <cell r="E1550"/>
          <cell r="F1550"/>
          <cell r="G1550"/>
          <cell r="H1550"/>
          <cell r="I1550"/>
          <cell r="J1550"/>
          <cell r="K1550"/>
          <cell r="L1550"/>
          <cell r="M1550"/>
          <cell r="N1550"/>
          <cell r="O1550"/>
          <cell r="P1550"/>
          <cell r="Q1550"/>
          <cell r="R1550"/>
          <cell r="S1550"/>
          <cell r="T1550"/>
          <cell r="U1550"/>
          <cell r="V1550"/>
          <cell r="W1550"/>
          <cell r="X1550"/>
          <cell r="Y1550" t="str">
            <v xml:space="preserve"> </v>
          </cell>
        </row>
        <row r="1551">
          <cell r="C1551"/>
          <cell r="D1551"/>
          <cell r="E1551"/>
          <cell r="F1551"/>
          <cell r="G1551"/>
          <cell r="H1551"/>
          <cell r="I1551"/>
          <cell r="J1551"/>
          <cell r="K1551"/>
          <cell r="L1551"/>
          <cell r="M1551"/>
          <cell r="N1551"/>
          <cell r="O1551"/>
          <cell r="P1551"/>
          <cell r="Q1551"/>
          <cell r="R1551"/>
          <cell r="S1551"/>
          <cell r="T1551"/>
          <cell r="U1551"/>
          <cell r="V1551"/>
          <cell r="W1551"/>
          <cell r="X1551"/>
          <cell r="Y1551" t="str">
            <v xml:space="preserve"> </v>
          </cell>
        </row>
        <row r="1552">
          <cell r="C1552"/>
          <cell r="D1552"/>
          <cell r="E1552"/>
          <cell r="F1552"/>
          <cell r="G1552"/>
          <cell r="H1552"/>
          <cell r="I1552"/>
          <cell r="J1552"/>
          <cell r="K1552"/>
          <cell r="L1552"/>
          <cell r="M1552"/>
          <cell r="N1552"/>
          <cell r="O1552"/>
          <cell r="P1552"/>
          <cell r="Q1552"/>
          <cell r="R1552"/>
          <cell r="S1552"/>
          <cell r="T1552"/>
          <cell r="U1552"/>
          <cell r="V1552"/>
          <cell r="W1552"/>
          <cell r="X1552"/>
          <cell r="Y1552" t="str">
            <v xml:space="preserve"> </v>
          </cell>
        </row>
        <row r="1553">
          <cell r="C1553"/>
          <cell r="D1553"/>
          <cell r="E1553"/>
          <cell r="F1553"/>
          <cell r="G1553"/>
          <cell r="H1553"/>
          <cell r="I1553"/>
          <cell r="J1553"/>
          <cell r="K1553"/>
          <cell r="L1553"/>
          <cell r="M1553"/>
          <cell r="N1553"/>
          <cell r="O1553"/>
          <cell r="P1553"/>
          <cell r="Q1553"/>
          <cell r="R1553"/>
          <cell r="S1553"/>
          <cell r="T1553"/>
          <cell r="U1553"/>
          <cell r="V1553"/>
          <cell r="W1553"/>
          <cell r="X1553"/>
          <cell r="Y1553" t="str">
            <v xml:space="preserve"> </v>
          </cell>
        </row>
        <row r="1554">
          <cell r="C1554"/>
          <cell r="D1554"/>
          <cell r="E1554"/>
          <cell r="F1554"/>
          <cell r="G1554"/>
          <cell r="H1554"/>
          <cell r="I1554"/>
          <cell r="J1554"/>
          <cell r="K1554"/>
          <cell r="L1554"/>
          <cell r="M1554"/>
          <cell r="N1554"/>
          <cell r="O1554"/>
          <cell r="P1554"/>
          <cell r="Q1554"/>
          <cell r="R1554"/>
          <cell r="S1554"/>
          <cell r="T1554"/>
          <cell r="U1554"/>
          <cell r="V1554"/>
          <cell r="W1554"/>
          <cell r="X1554"/>
          <cell r="Y1554" t="str">
            <v xml:space="preserve"> </v>
          </cell>
        </row>
        <row r="1555">
          <cell r="C1555"/>
          <cell r="D1555"/>
          <cell r="E1555"/>
          <cell r="F1555"/>
          <cell r="G1555"/>
          <cell r="H1555"/>
          <cell r="I1555"/>
          <cell r="J1555"/>
          <cell r="K1555"/>
          <cell r="L1555"/>
          <cell r="M1555"/>
          <cell r="N1555"/>
          <cell r="O1555"/>
          <cell r="P1555"/>
          <cell r="Q1555"/>
          <cell r="R1555"/>
          <cell r="S1555"/>
          <cell r="T1555"/>
          <cell r="U1555"/>
          <cell r="V1555"/>
          <cell r="W1555"/>
          <cell r="X1555"/>
          <cell r="Y1555" t="str">
            <v xml:space="preserve"> </v>
          </cell>
        </row>
        <row r="1556">
          <cell r="C1556"/>
          <cell r="D1556"/>
          <cell r="E1556"/>
          <cell r="F1556"/>
          <cell r="G1556"/>
          <cell r="H1556"/>
          <cell r="I1556"/>
          <cell r="J1556"/>
          <cell r="K1556"/>
          <cell r="L1556"/>
          <cell r="M1556"/>
          <cell r="N1556"/>
          <cell r="O1556"/>
          <cell r="P1556"/>
          <cell r="Q1556"/>
          <cell r="R1556"/>
          <cell r="S1556"/>
          <cell r="T1556"/>
          <cell r="U1556"/>
          <cell r="V1556"/>
          <cell r="W1556"/>
          <cell r="X1556"/>
          <cell r="Y1556" t="str">
            <v xml:space="preserve"> </v>
          </cell>
        </row>
        <row r="1557">
          <cell r="C1557"/>
          <cell r="D1557"/>
          <cell r="E1557"/>
          <cell r="F1557"/>
          <cell r="G1557"/>
          <cell r="H1557"/>
          <cell r="I1557"/>
          <cell r="J1557"/>
          <cell r="K1557"/>
          <cell r="L1557"/>
          <cell r="M1557"/>
          <cell r="N1557"/>
          <cell r="O1557"/>
          <cell r="P1557"/>
          <cell r="Q1557"/>
          <cell r="R1557"/>
          <cell r="S1557"/>
          <cell r="T1557"/>
          <cell r="U1557"/>
          <cell r="V1557"/>
          <cell r="W1557"/>
          <cell r="X1557"/>
          <cell r="Y1557" t="str">
            <v xml:space="preserve"> </v>
          </cell>
        </row>
        <row r="1558">
          <cell r="C1558"/>
          <cell r="D1558"/>
          <cell r="E1558"/>
          <cell r="F1558"/>
          <cell r="G1558"/>
          <cell r="H1558"/>
          <cell r="I1558"/>
          <cell r="J1558"/>
          <cell r="K1558"/>
          <cell r="L1558"/>
          <cell r="M1558"/>
          <cell r="N1558"/>
          <cell r="O1558"/>
          <cell r="P1558"/>
          <cell r="Q1558"/>
          <cell r="R1558"/>
          <cell r="S1558"/>
          <cell r="T1558"/>
          <cell r="U1558"/>
          <cell r="V1558"/>
          <cell r="W1558"/>
          <cell r="X1558"/>
          <cell r="Y1558" t="str">
            <v xml:space="preserve"> </v>
          </cell>
        </row>
        <row r="1559">
          <cell r="C1559"/>
          <cell r="D1559"/>
          <cell r="E1559"/>
          <cell r="F1559"/>
          <cell r="G1559"/>
          <cell r="H1559"/>
          <cell r="I1559"/>
          <cell r="J1559"/>
          <cell r="K1559"/>
          <cell r="L1559"/>
          <cell r="M1559"/>
          <cell r="N1559"/>
          <cell r="O1559"/>
          <cell r="P1559"/>
          <cell r="Q1559"/>
          <cell r="R1559"/>
          <cell r="S1559"/>
          <cell r="T1559"/>
          <cell r="U1559"/>
          <cell r="V1559"/>
          <cell r="W1559"/>
          <cell r="X1559"/>
          <cell r="Y1559" t="str">
            <v xml:space="preserve"> </v>
          </cell>
        </row>
        <row r="1560">
          <cell r="C1560"/>
          <cell r="D1560"/>
          <cell r="E1560"/>
          <cell r="F1560"/>
          <cell r="G1560"/>
          <cell r="H1560"/>
          <cell r="I1560"/>
          <cell r="J1560"/>
          <cell r="K1560"/>
          <cell r="L1560"/>
          <cell r="M1560"/>
          <cell r="N1560"/>
          <cell r="O1560"/>
          <cell r="P1560"/>
          <cell r="Q1560"/>
          <cell r="R1560"/>
          <cell r="S1560"/>
          <cell r="T1560"/>
          <cell r="U1560"/>
          <cell r="V1560"/>
          <cell r="W1560"/>
          <cell r="X1560"/>
          <cell r="Y1560" t="str">
            <v xml:space="preserve"> </v>
          </cell>
        </row>
        <row r="1561">
          <cell r="C1561"/>
          <cell r="D1561"/>
          <cell r="E1561"/>
          <cell r="F1561"/>
          <cell r="G1561"/>
          <cell r="H1561"/>
          <cell r="I1561"/>
          <cell r="J1561"/>
          <cell r="K1561"/>
          <cell r="L1561"/>
          <cell r="M1561"/>
          <cell r="N1561"/>
          <cell r="O1561"/>
          <cell r="P1561"/>
          <cell r="Q1561"/>
          <cell r="R1561"/>
          <cell r="S1561"/>
          <cell r="T1561"/>
          <cell r="U1561"/>
          <cell r="V1561"/>
          <cell r="W1561"/>
          <cell r="X1561"/>
          <cell r="Y1561" t="str">
            <v xml:space="preserve"> </v>
          </cell>
        </row>
        <row r="1562">
          <cell r="C1562"/>
          <cell r="D1562"/>
          <cell r="E1562"/>
          <cell r="F1562"/>
          <cell r="G1562"/>
          <cell r="H1562"/>
          <cell r="I1562"/>
          <cell r="J1562"/>
          <cell r="K1562"/>
          <cell r="L1562"/>
          <cell r="M1562"/>
          <cell r="N1562"/>
          <cell r="O1562"/>
          <cell r="P1562"/>
          <cell r="Q1562"/>
          <cell r="R1562"/>
          <cell r="S1562"/>
          <cell r="T1562"/>
          <cell r="U1562"/>
          <cell r="V1562"/>
          <cell r="W1562"/>
          <cell r="X1562"/>
          <cell r="Y1562" t="str">
            <v xml:space="preserve"> </v>
          </cell>
        </row>
        <row r="1563">
          <cell r="C1563"/>
          <cell r="D1563"/>
          <cell r="E1563"/>
          <cell r="F1563"/>
          <cell r="G1563"/>
          <cell r="H1563"/>
          <cell r="I1563"/>
          <cell r="J1563"/>
          <cell r="K1563"/>
          <cell r="L1563"/>
          <cell r="M1563"/>
          <cell r="N1563"/>
          <cell r="O1563"/>
          <cell r="P1563"/>
          <cell r="Q1563"/>
          <cell r="R1563"/>
          <cell r="S1563"/>
          <cell r="T1563"/>
          <cell r="U1563"/>
          <cell r="V1563"/>
          <cell r="W1563"/>
          <cell r="X1563"/>
          <cell r="Y1563" t="str">
            <v xml:space="preserve"> </v>
          </cell>
        </row>
        <row r="1564">
          <cell r="C1564"/>
          <cell r="D1564"/>
          <cell r="E1564"/>
          <cell r="F1564"/>
          <cell r="G1564"/>
          <cell r="H1564"/>
          <cell r="I1564"/>
          <cell r="J1564"/>
          <cell r="K1564"/>
          <cell r="L1564"/>
          <cell r="M1564"/>
          <cell r="N1564"/>
          <cell r="O1564"/>
          <cell r="P1564"/>
          <cell r="Q1564"/>
          <cell r="R1564"/>
          <cell r="S1564"/>
          <cell r="T1564"/>
          <cell r="U1564"/>
          <cell r="V1564"/>
          <cell r="W1564"/>
          <cell r="X1564"/>
          <cell r="Y1564" t="str">
            <v xml:space="preserve"> </v>
          </cell>
        </row>
        <row r="1565">
          <cell r="C1565"/>
          <cell r="D1565"/>
          <cell r="E1565"/>
          <cell r="F1565"/>
          <cell r="G1565"/>
          <cell r="H1565"/>
          <cell r="I1565"/>
          <cell r="J1565"/>
          <cell r="K1565"/>
          <cell r="L1565"/>
          <cell r="M1565"/>
          <cell r="N1565"/>
          <cell r="O1565"/>
          <cell r="P1565"/>
          <cell r="Q1565"/>
          <cell r="R1565"/>
          <cell r="S1565"/>
          <cell r="T1565"/>
          <cell r="U1565"/>
          <cell r="V1565"/>
          <cell r="W1565"/>
          <cell r="X1565"/>
          <cell r="Y1565" t="str">
            <v xml:space="preserve"> </v>
          </cell>
        </row>
        <row r="1566">
          <cell r="C1566"/>
          <cell r="D1566"/>
          <cell r="E1566"/>
          <cell r="F1566"/>
          <cell r="G1566"/>
          <cell r="H1566"/>
          <cell r="I1566"/>
          <cell r="J1566"/>
          <cell r="K1566"/>
          <cell r="L1566"/>
          <cell r="M1566"/>
          <cell r="N1566"/>
          <cell r="O1566"/>
          <cell r="P1566"/>
          <cell r="Q1566"/>
          <cell r="R1566"/>
          <cell r="S1566"/>
          <cell r="T1566"/>
          <cell r="U1566"/>
          <cell r="V1566"/>
          <cell r="W1566"/>
          <cell r="X1566"/>
          <cell r="Y1566" t="str">
            <v xml:space="preserve"> </v>
          </cell>
        </row>
        <row r="1567">
          <cell r="C1567"/>
          <cell r="D1567"/>
          <cell r="E1567"/>
          <cell r="F1567"/>
          <cell r="G1567"/>
          <cell r="H1567"/>
          <cell r="I1567"/>
          <cell r="J1567"/>
          <cell r="K1567"/>
          <cell r="L1567"/>
          <cell r="M1567"/>
          <cell r="N1567"/>
          <cell r="O1567"/>
          <cell r="P1567"/>
          <cell r="Q1567"/>
          <cell r="R1567"/>
          <cell r="S1567"/>
          <cell r="T1567"/>
          <cell r="U1567"/>
          <cell r="V1567"/>
          <cell r="W1567"/>
          <cell r="X1567"/>
          <cell r="Y1567" t="str">
            <v xml:space="preserve"> </v>
          </cell>
        </row>
        <row r="1568">
          <cell r="C1568"/>
          <cell r="D1568"/>
          <cell r="E1568"/>
          <cell r="F1568"/>
          <cell r="G1568"/>
          <cell r="H1568"/>
          <cell r="I1568"/>
          <cell r="J1568"/>
          <cell r="K1568"/>
          <cell r="L1568"/>
          <cell r="M1568"/>
          <cell r="N1568"/>
          <cell r="O1568"/>
          <cell r="P1568"/>
          <cell r="Q1568"/>
          <cell r="R1568"/>
          <cell r="S1568"/>
          <cell r="T1568"/>
          <cell r="U1568"/>
          <cell r="V1568"/>
          <cell r="W1568"/>
          <cell r="X1568"/>
          <cell r="Y1568" t="str">
            <v xml:space="preserve"> </v>
          </cell>
        </row>
        <row r="1569">
          <cell r="C1569"/>
          <cell r="D1569"/>
          <cell r="E1569"/>
          <cell r="F1569"/>
          <cell r="G1569"/>
          <cell r="H1569"/>
          <cell r="I1569"/>
          <cell r="J1569"/>
          <cell r="K1569"/>
          <cell r="L1569"/>
          <cell r="M1569"/>
          <cell r="N1569"/>
          <cell r="O1569"/>
          <cell r="P1569"/>
          <cell r="Q1569"/>
          <cell r="R1569"/>
          <cell r="S1569"/>
          <cell r="T1569"/>
          <cell r="U1569"/>
          <cell r="V1569"/>
          <cell r="W1569"/>
          <cell r="X1569"/>
          <cell r="Y1569" t="str">
            <v xml:space="preserve"> </v>
          </cell>
        </row>
        <row r="1570">
          <cell r="C1570"/>
          <cell r="D1570"/>
          <cell r="E1570"/>
          <cell r="F1570"/>
          <cell r="G1570"/>
          <cell r="H1570"/>
          <cell r="I1570"/>
          <cell r="J1570"/>
          <cell r="K1570"/>
          <cell r="L1570"/>
          <cell r="M1570"/>
          <cell r="N1570"/>
          <cell r="O1570"/>
          <cell r="P1570"/>
          <cell r="Q1570"/>
          <cell r="R1570"/>
          <cell r="S1570"/>
          <cell r="T1570"/>
          <cell r="U1570"/>
          <cell r="V1570"/>
          <cell r="W1570"/>
          <cell r="X1570"/>
          <cell r="Y1570" t="str">
            <v xml:space="preserve"> </v>
          </cell>
        </row>
        <row r="1571">
          <cell r="C1571"/>
          <cell r="D1571"/>
          <cell r="E1571"/>
          <cell r="F1571"/>
          <cell r="G1571"/>
          <cell r="H1571"/>
          <cell r="I1571"/>
          <cell r="J1571"/>
          <cell r="K1571"/>
          <cell r="L1571"/>
          <cell r="M1571"/>
          <cell r="N1571"/>
          <cell r="O1571"/>
          <cell r="P1571"/>
          <cell r="Q1571"/>
          <cell r="R1571"/>
          <cell r="S1571"/>
          <cell r="T1571"/>
          <cell r="U1571"/>
          <cell r="V1571"/>
          <cell r="W1571"/>
          <cell r="X1571"/>
          <cell r="Y1571" t="str">
            <v xml:space="preserve"> </v>
          </cell>
        </row>
        <row r="1572">
          <cell r="C1572"/>
          <cell r="D1572"/>
          <cell r="E1572"/>
          <cell r="F1572"/>
          <cell r="G1572"/>
          <cell r="H1572"/>
          <cell r="I1572"/>
          <cell r="J1572"/>
          <cell r="K1572"/>
          <cell r="L1572"/>
          <cell r="M1572"/>
          <cell r="N1572"/>
          <cell r="O1572"/>
          <cell r="P1572"/>
          <cell r="Q1572"/>
          <cell r="R1572"/>
          <cell r="S1572"/>
          <cell r="T1572"/>
          <cell r="U1572"/>
          <cell r="V1572"/>
          <cell r="W1572"/>
          <cell r="X1572"/>
          <cell r="Y1572" t="str">
            <v xml:space="preserve"> </v>
          </cell>
        </row>
        <row r="1573">
          <cell r="C1573"/>
          <cell r="D1573"/>
          <cell r="E1573"/>
          <cell r="F1573"/>
          <cell r="G1573"/>
          <cell r="H1573"/>
          <cell r="I1573"/>
          <cell r="J1573"/>
          <cell r="K1573"/>
          <cell r="L1573"/>
          <cell r="M1573"/>
          <cell r="N1573"/>
          <cell r="O1573"/>
          <cell r="P1573"/>
          <cell r="Q1573"/>
          <cell r="R1573"/>
          <cell r="S1573"/>
          <cell r="T1573"/>
          <cell r="U1573"/>
          <cell r="V1573"/>
          <cell r="W1573"/>
          <cell r="X1573"/>
          <cell r="Y1573" t="str">
            <v xml:space="preserve"> </v>
          </cell>
        </row>
        <row r="1574">
          <cell r="C1574"/>
          <cell r="D1574"/>
          <cell r="E1574"/>
          <cell r="F1574"/>
          <cell r="G1574"/>
          <cell r="H1574"/>
          <cell r="I1574"/>
          <cell r="J1574"/>
          <cell r="K1574"/>
          <cell r="L1574"/>
          <cell r="M1574"/>
          <cell r="N1574"/>
          <cell r="O1574"/>
          <cell r="P1574"/>
          <cell r="Q1574"/>
          <cell r="R1574"/>
          <cell r="S1574"/>
          <cell r="T1574"/>
          <cell r="U1574"/>
          <cell r="V1574"/>
          <cell r="W1574"/>
          <cell r="X1574"/>
          <cell r="Y1574" t="str">
            <v xml:space="preserve"> </v>
          </cell>
        </row>
        <row r="1575">
          <cell r="C1575"/>
          <cell r="D1575"/>
          <cell r="E1575"/>
          <cell r="F1575"/>
          <cell r="G1575"/>
          <cell r="H1575"/>
          <cell r="I1575"/>
          <cell r="J1575"/>
          <cell r="K1575"/>
          <cell r="L1575"/>
          <cell r="M1575"/>
          <cell r="N1575"/>
          <cell r="O1575"/>
          <cell r="P1575"/>
          <cell r="Q1575"/>
          <cell r="R1575"/>
          <cell r="S1575"/>
          <cell r="T1575"/>
          <cell r="U1575"/>
          <cell r="V1575"/>
          <cell r="W1575"/>
          <cell r="X1575"/>
          <cell r="Y1575" t="str">
            <v xml:space="preserve"> </v>
          </cell>
        </row>
        <row r="1576">
          <cell r="C1576"/>
          <cell r="D1576"/>
          <cell r="E1576"/>
          <cell r="F1576"/>
          <cell r="G1576"/>
          <cell r="H1576"/>
          <cell r="I1576"/>
          <cell r="J1576"/>
          <cell r="K1576"/>
          <cell r="L1576"/>
          <cell r="M1576"/>
          <cell r="N1576"/>
          <cell r="O1576"/>
          <cell r="P1576"/>
          <cell r="Q1576"/>
          <cell r="R1576"/>
          <cell r="S1576"/>
          <cell r="T1576"/>
          <cell r="U1576"/>
          <cell r="V1576"/>
          <cell r="W1576"/>
          <cell r="X1576"/>
          <cell r="Y1576" t="str">
            <v xml:space="preserve"> </v>
          </cell>
        </row>
        <row r="1577">
          <cell r="C1577"/>
          <cell r="D1577"/>
          <cell r="E1577"/>
          <cell r="F1577"/>
          <cell r="G1577"/>
          <cell r="H1577"/>
          <cell r="I1577"/>
          <cell r="J1577"/>
          <cell r="K1577"/>
          <cell r="L1577"/>
          <cell r="M1577"/>
          <cell r="N1577"/>
          <cell r="O1577"/>
          <cell r="P1577"/>
          <cell r="Q1577"/>
          <cell r="R1577"/>
          <cell r="S1577"/>
          <cell r="T1577"/>
          <cell r="U1577"/>
          <cell r="V1577"/>
          <cell r="W1577"/>
          <cell r="X1577"/>
          <cell r="Y1577" t="str">
            <v xml:space="preserve"> </v>
          </cell>
        </row>
        <row r="1578">
          <cell r="C1578"/>
          <cell r="D1578"/>
          <cell r="E1578"/>
          <cell r="F1578"/>
          <cell r="G1578"/>
          <cell r="H1578"/>
          <cell r="I1578"/>
          <cell r="J1578"/>
          <cell r="K1578"/>
          <cell r="L1578"/>
          <cell r="M1578"/>
          <cell r="N1578"/>
          <cell r="O1578"/>
          <cell r="P1578"/>
          <cell r="Q1578"/>
          <cell r="R1578"/>
          <cell r="S1578"/>
          <cell r="T1578"/>
          <cell r="U1578"/>
          <cell r="V1578"/>
          <cell r="W1578"/>
          <cell r="X1578"/>
          <cell r="Y1578" t="str">
            <v xml:space="preserve"> </v>
          </cell>
        </row>
        <row r="1579">
          <cell r="C1579"/>
          <cell r="D1579"/>
          <cell r="E1579"/>
          <cell r="F1579"/>
          <cell r="G1579"/>
          <cell r="H1579"/>
          <cell r="I1579"/>
          <cell r="J1579"/>
          <cell r="K1579"/>
          <cell r="L1579"/>
          <cell r="M1579"/>
          <cell r="N1579"/>
          <cell r="O1579"/>
          <cell r="P1579"/>
          <cell r="Q1579"/>
          <cell r="R1579"/>
          <cell r="S1579"/>
          <cell r="T1579"/>
          <cell r="U1579"/>
          <cell r="V1579"/>
          <cell r="W1579"/>
          <cell r="X1579"/>
          <cell r="Y1579" t="str">
            <v xml:space="preserve"> </v>
          </cell>
        </row>
        <row r="1580">
          <cell r="C1580"/>
          <cell r="D1580"/>
          <cell r="E1580"/>
          <cell r="F1580"/>
          <cell r="G1580"/>
          <cell r="H1580"/>
          <cell r="I1580"/>
          <cell r="J1580"/>
          <cell r="K1580"/>
          <cell r="L1580"/>
          <cell r="M1580"/>
          <cell r="N1580"/>
          <cell r="O1580"/>
          <cell r="P1580"/>
          <cell r="Q1580"/>
          <cell r="R1580"/>
          <cell r="S1580"/>
          <cell r="T1580"/>
          <cell r="U1580"/>
          <cell r="V1580"/>
          <cell r="W1580"/>
          <cell r="X1580"/>
          <cell r="Y1580" t="str">
            <v xml:space="preserve"> </v>
          </cell>
        </row>
        <row r="1581">
          <cell r="C1581"/>
          <cell r="D1581"/>
          <cell r="E1581"/>
          <cell r="F1581"/>
          <cell r="G1581"/>
          <cell r="H1581"/>
          <cell r="I1581"/>
          <cell r="J1581"/>
          <cell r="K1581"/>
          <cell r="L1581"/>
          <cell r="M1581"/>
          <cell r="N1581"/>
          <cell r="O1581"/>
          <cell r="P1581"/>
          <cell r="Q1581"/>
          <cell r="R1581"/>
          <cell r="S1581"/>
          <cell r="T1581"/>
          <cell r="U1581"/>
          <cell r="V1581"/>
          <cell r="W1581"/>
          <cell r="X1581"/>
          <cell r="Y1581" t="str">
            <v xml:space="preserve"> </v>
          </cell>
        </row>
        <row r="1582">
          <cell r="C1582"/>
          <cell r="D1582"/>
          <cell r="E1582"/>
          <cell r="F1582"/>
          <cell r="G1582"/>
          <cell r="H1582"/>
          <cell r="I1582"/>
          <cell r="J1582"/>
          <cell r="K1582"/>
          <cell r="L1582"/>
          <cell r="M1582"/>
          <cell r="N1582"/>
          <cell r="O1582"/>
          <cell r="P1582"/>
          <cell r="Q1582"/>
          <cell r="R1582"/>
          <cell r="S1582"/>
          <cell r="T1582"/>
          <cell r="U1582"/>
          <cell r="V1582"/>
          <cell r="W1582"/>
          <cell r="X1582"/>
          <cell r="Y1582" t="str">
            <v xml:space="preserve"> </v>
          </cell>
        </row>
        <row r="1583">
          <cell r="C1583"/>
          <cell r="D1583"/>
          <cell r="E1583"/>
          <cell r="F1583"/>
          <cell r="G1583"/>
          <cell r="H1583"/>
          <cell r="I1583"/>
          <cell r="J1583"/>
          <cell r="K1583"/>
          <cell r="L1583"/>
          <cell r="M1583"/>
          <cell r="N1583"/>
          <cell r="O1583"/>
          <cell r="P1583"/>
          <cell r="Q1583"/>
          <cell r="R1583"/>
          <cell r="S1583"/>
          <cell r="T1583"/>
          <cell r="U1583"/>
          <cell r="V1583"/>
          <cell r="W1583"/>
          <cell r="X1583"/>
          <cell r="Y1583" t="str">
            <v xml:space="preserve"> </v>
          </cell>
        </row>
        <row r="1584">
          <cell r="C1584"/>
          <cell r="D1584"/>
          <cell r="E1584"/>
          <cell r="F1584"/>
          <cell r="G1584"/>
          <cell r="H1584"/>
          <cell r="I1584"/>
          <cell r="J1584"/>
          <cell r="K1584"/>
          <cell r="L1584"/>
          <cell r="M1584"/>
          <cell r="N1584"/>
          <cell r="O1584"/>
          <cell r="P1584"/>
          <cell r="Q1584"/>
          <cell r="R1584"/>
          <cell r="S1584"/>
          <cell r="T1584"/>
          <cell r="U1584"/>
          <cell r="V1584"/>
          <cell r="W1584"/>
          <cell r="X1584"/>
          <cell r="Y1584" t="str">
            <v xml:space="preserve"> </v>
          </cell>
        </row>
        <row r="1585">
          <cell r="C1585"/>
          <cell r="D1585"/>
          <cell r="E1585"/>
          <cell r="F1585"/>
          <cell r="G1585"/>
          <cell r="H1585"/>
          <cell r="I1585"/>
          <cell r="J1585"/>
          <cell r="K1585"/>
          <cell r="L1585"/>
          <cell r="M1585"/>
          <cell r="N1585"/>
          <cell r="O1585"/>
          <cell r="P1585"/>
          <cell r="Q1585"/>
          <cell r="R1585"/>
          <cell r="S1585"/>
          <cell r="T1585"/>
          <cell r="U1585"/>
          <cell r="V1585"/>
          <cell r="W1585"/>
          <cell r="X1585"/>
          <cell r="Y1585" t="str">
            <v xml:space="preserve"> </v>
          </cell>
        </row>
        <row r="1586">
          <cell r="C1586"/>
          <cell r="D1586"/>
          <cell r="E1586"/>
          <cell r="F1586"/>
          <cell r="G1586"/>
          <cell r="H1586"/>
          <cell r="I1586"/>
          <cell r="J1586"/>
          <cell r="K1586"/>
          <cell r="L1586"/>
          <cell r="M1586"/>
          <cell r="N1586"/>
          <cell r="O1586"/>
          <cell r="P1586"/>
          <cell r="Q1586"/>
          <cell r="R1586"/>
          <cell r="S1586"/>
          <cell r="T1586"/>
          <cell r="U1586"/>
          <cell r="V1586"/>
          <cell r="W1586"/>
          <cell r="X1586"/>
          <cell r="Y1586" t="str">
            <v xml:space="preserve"> </v>
          </cell>
        </row>
        <row r="1587">
          <cell r="C1587"/>
          <cell r="D1587"/>
          <cell r="E1587"/>
          <cell r="F1587"/>
          <cell r="G1587"/>
          <cell r="H1587"/>
          <cell r="I1587"/>
          <cell r="J1587"/>
          <cell r="K1587"/>
          <cell r="L1587"/>
          <cell r="M1587"/>
          <cell r="N1587"/>
          <cell r="O1587"/>
          <cell r="P1587"/>
          <cell r="Q1587"/>
          <cell r="R1587"/>
          <cell r="S1587"/>
          <cell r="T1587"/>
          <cell r="U1587"/>
          <cell r="V1587"/>
          <cell r="W1587"/>
          <cell r="X1587"/>
          <cell r="Y1587" t="str">
            <v xml:space="preserve"> </v>
          </cell>
        </row>
        <row r="1588">
          <cell r="C1588"/>
          <cell r="D1588"/>
          <cell r="E1588"/>
          <cell r="F1588"/>
          <cell r="G1588"/>
          <cell r="H1588"/>
          <cell r="I1588"/>
          <cell r="J1588"/>
          <cell r="K1588"/>
          <cell r="L1588"/>
          <cell r="M1588"/>
          <cell r="N1588"/>
          <cell r="O1588"/>
          <cell r="P1588"/>
          <cell r="Q1588"/>
          <cell r="R1588"/>
          <cell r="S1588"/>
          <cell r="T1588"/>
          <cell r="U1588"/>
          <cell r="V1588"/>
          <cell r="W1588"/>
          <cell r="X1588"/>
          <cell r="Y1588" t="str">
            <v xml:space="preserve"> </v>
          </cell>
        </row>
        <row r="1589">
          <cell r="C1589"/>
          <cell r="D1589"/>
          <cell r="E1589"/>
          <cell r="F1589"/>
          <cell r="G1589"/>
          <cell r="H1589"/>
          <cell r="I1589"/>
          <cell r="J1589"/>
          <cell r="K1589"/>
          <cell r="L1589"/>
          <cell r="M1589"/>
          <cell r="N1589"/>
          <cell r="O1589"/>
          <cell r="P1589"/>
          <cell r="Q1589"/>
          <cell r="R1589"/>
          <cell r="S1589"/>
          <cell r="T1589"/>
          <cell r="U1589"/>
          <cell r="V1589"/>
          <cell r="W1589"/>
          <cell r="X1589"/>
          <cell r="Y1589" t="str">
            <v xml:space="preserve"> </v>
          </cell>
        </row>
        <row r="1590">
          <cell r="C1590"/>
          <cell r="D1590"/>
          <cell r="E1590"/>
          <cell r="F1590"/>
          <cell r="G1590"/>
          <cell r="H1590"/>
          <cell r="I1590"/>
          <cell r="J1590"/>
          <cell r="K1590"/>
          <cell r="L1590"/>
          <cell r="M1590"/>
          <cell r="N1590"/>
          <cell r="O1590"/>
          <cell r="P1590"/>
          <cell r="Q1590"/>
          <cell r="R1590"/>
          <cell r="S1590"/>
          <cell r="T1590"/>
          <cell r="U1590"/>
          <cell r="V1590"/>
          <cell r="W1590"/>
          <cell r="X1590"/>
          <cell r="Y1590" t="str">
            <v xml:space="preserve"> </v>
          </cell>
        </row>
        <row r="1591">
          <cell r="C1591"/>
          <cell r="D1591"/>
          <cell r="E1591"/>
          <cell r="F1591"/>
          <cell r="G1591"/>
          <cell r="H1591"/>
          <cell r="I1591"/>
          <cell r="J1591"/>
          <cell r="K1591"/>
          <cell r="L1591"/>
          <cell r="M1591"/>
          <cell r="N1591"/>
          <cell r="O1591"/>
          <cell r="P1591"/>
          <cell r="Q1591"/>
          <cell r="R1591"/>
          <cell r="S1591"/>
          <cell r="T1591"/>
          <cell r="U1591"/>
          <cell r="V1591"/>
          <cell r="W1591"/>
          <cell r="X1591"/>
          <cell r="Y1591" t="str">
            <v xml:space="preserve"> </v>
          </cell>
        </row>
        <row r="1592">
          <cell r="C1592"/>
          <cell r="D1592"/>
          <cell r="E1592"/>
          <cell r="F1592"/>
          <cell r="G1592"/>
          <cell r="H1592"/>
          <cell r="I1592"/>
          <cell r="J1592"/>
          <cell r="K1592"/>
          <cell r="L1592"/>
          <cell r="M1592"/>
          <cell r="N1592"/>
          <cell r="O1592"/>
          <cell r="P1592"/>
          <cell r="Q1592"/>
          <cell r="R1592"/>
          <cell r="S1592"/>
          <cell r="T1592"/>
          <cell r="U1592"/>
          <cell r="V1592"/>
          <cell r="W1592"/>
          <cell r="X1592"/>
          <cell r="Y1592" t="str">
            <v xml:space="preserve"> </v>
          </cell>
        </row>
        <row r="1593">
          <cell r="C1593"/>
          <cell r="D1593"/>
          <cell r="E1593"/>
          <cell r="F1593"/>
          <cell r="G1593"/>
          <cell r="H1593"/>
          <cell r="I1593"/>
          <cell r="J1593"/>
          <cell r="K1593"/>
          <cell r="L1593"/>
          <cell r="M1593"/>
          <cell r="N1593"/>
          <cell r="O1593"/>
          <cell r="P1593"/>
          <cell r="Q1593"/>
          <cell r="R1593"/>
          <cell r="S1593"/>
          <cell r="T1593"/>
          <cell r="U1593"/>
          <cell r="V1593"/>
          <cell r="W1593"/>
          <cell r="X1593"/>
          <cell r="Y1593" t="str">
            <v xml:space="preserve"> </v>
          </cell>
        </row>
        <row r="1594">
          <cell r="C1594"/>
          <cell r="D1594"/>
          <cell r="E1594"/>
          <cell r="F1594"/>
          <cell r="G1594"/>
          <cell r="H1594"/>
          <cell r="I1594"/>
          <cell r="J1594"/>
          <cell r="K1594"/>
          <cell r="L1594"/>
          <cell r="M1594"/>
          <cell r="N1594"/>
          <cell r="O1594"/>
          <cell r="P1594"/>
          <cell r="Q1594"/>
          <cell r="R1594"/>
          <cell r="S1594"/>
          <cell r="T1594"/>
          <cell r="U1594"/>
          <cell r="V1594"/>
          <cell r="W1594"/>
          <cell r="X1594"/>
          <cell r="Y1594" t="str">
            <v xml:space="preserve"> </v>
          </cell>
        </row>
        <row r="1595">
          <cell r="C1595"/>
          <cell r="D1595"/>
          <cell r="E1595"/>
          <cell r="F1595"/>
          <cell r="G1595"/>
          <cell r="H1595"/>
          <cell r="I1595"/>
          <cell r="J1595"/>
          <cell r="K1595"/>
          <cell r="L1595"/>
          <cell r="M1595"/>
          <cell r="N1595"/>
          <cell r="O1595"/>
          <cell r="P1595"/>
          <cell r="Q1595"/>
          <cell r="R1595"/>
          <cell r="S1595"/>
          <cell r="T1595"/>
          <cell r="U1595"/>
          <cell r="V1595"/>
          <cell r="W1595"/>
          <cell r="X1595"/>
          <cell r="Y1595" t="str">
            <v xml:space="preserve"> </v>
          </cell>
        </row>
        <row r="1596">
          <cell r="C1596"/>
          <cell r="D1596"/>
          <cell r="E1596"/>
          <cell r="F1596"/>
          <cell r="G1596"/>
          <cell r="H1596"/>
          <cell r="I1596"/>
          <cell r="J1596"/>
          <cell r="K1596"/>
          <cell r="L1596"/>
          <cell r="M1596"/>
          <cell r="N1596"/>
          <cell r="O1596"/>
          <cell r="P1596"/>
          <cell r="Q1596"/>
          <cell r="R1596"/>
          <cell r="S1596"/>
          <cell r="T1596"/>
          <cell r="U1596"/>
          <cell r="V1596"/>
          <cell r="W1596"/>
          <cell r="X1596"/>
          <cell r="Y1596" t="str">
            <v xml:space="preserve"> </v>
          </cell>
        </row>
        <row r="1597">
          <cell r="C1597"/>
          <cell r="D1597"/>
          <cell r="E1597"/>
          <cell r="F1597"/>
          <cell r="G1597"/>
          <cell r="H1597"/>
          <cell r="I1597"/>
          <cell r="J1597"/>
          <cell r="K1597"/>
          <cell r="L1597"/>
          <cell r="M1597"/>
          <cell r="N1597"/>
          <cell r="O1597"/>
          <cell r="P1597"/>
          <cell r="Q1597"/>
          <cell r="R1597"/>
          <cell r="S1597"/>
          <cell r="T1597"/>
          <cell r="U1597"/>
          <cell r="V1597"/>
          <cell r="W1597"/>
          <cell r="X1597"/>
          <cell r="Y1597" t="str">
            <v xml:space="preserve"> </v>
          </cell>
        </row>
        <row r="1598">
          <cell r="C1598"/>
          <cell r="D1598"/>
          <cell r="E1598"/>
          <cell r="F1598"/>
          <cell r="G1598"/>
          <cell r="H1598"/>
          <cell r="I1598"/>
          <cell r="J1598"/>
          <cell r="K1598"/>
          <cell r="L1598"/>
          <cell r="M1598"/>
          <cell r="N1598"/>
          <cell r="O1598"/>
          <cell r="P1598"/>
          <cell r="Q1598"/>
          <cell r="R1598"/>
          <cell r="S1598"/>
          <cell r="T1598"/>
          <cell r="U1598"/>
          <cell r="V1598"/>
          <cell r="W1598"/>
          <cell r="X1598"/>
          <cell r="Y1598" t="str">
            <v xml:space="preserve"> </v>
          </cell>
        </row>
        <row r="1599">
          <cell r="C1599"/>
          <cell r="D1599"/>
          <cell r="E1599"/>
          <cell r="F1599"/>
          <cell r="G1599"/>
          <cell r="H1599"/>
          <cell r="I1599"/>
          <cell r="J1599"/>
          <cell r="K1599"/>
          <cell r="L1599"/>
          <cell r="M1599"/>
          <cell r="N1599"/>
          <cell r="O1599"/>
          <cell r="P1599"/>
          <cell r="Q1599"/>
          <cell r="R1599"/>
          <cell r="S1599"/>
          <cell r="T1599"/>
          <cell r="U1599"/>
          <cell r="V1599"/>
          <cell r="W1599"/>
          <cell r="X1599"/>
          <cell r="Y1599" t="str">
            <v xml:space="preserve"> </v>
          </cell>
        </row>
        <row r="1600">
          <cell r="C1600"/>
          <cell r="D1600"/>
          <cell r="E1600"/>
          <cell r="F1600"/>
          <cell r="G1600"/>
          <cell r="H1600"/>
          <cell r="I1600"/>
          <cell r="J1600"/>
          <cell r="K1600"/>
          <cell r="L1600"/>
          <cell r="M1600"/>
          <cell r="N1600"/>
          <cell r="O1600"/>
          <cell r="P1600"/>
          <cell r="Q1600"/>
          <cell r="R1600"/>
          <cell r="S1600"/>
          <cell r="T1600"/>
          <cell r="U1600"/>
          <cell r="V1600"/>
          <cell r="W1600"/>
          <cell r="X1600"/>
          <cell r="Y1600" t="str">
            <v xml:space="preserve"> </v>
          </cell>
        </row>
        <row r="1601">
          <cell r="C1601"/>
          <cell r="D1601"/>
          <cell r="E1601"/>
          <cell r="F1601"/>
          <cell r="G1601"/>
          <cell r="H1601"/>
          <cell r="I1601"/>
          <cell r="J1601"/>
          <cell r="K1601"/>
          <cell r="L1601"/>
          <cell r="M1601"/>
          <cell r="N1601"/>
          <cell r="O1601"/>
          <cell r="P1601"/>
          <cell r="Q1601"/>
          <cell r="R1601"/>
          <cell r="S1601"/>
          <cell r="T1601"/>
          <cell r="U1601"/>
          <cell r="V1601"/>
          <cell r="W1601"/>
          <cell r="X1601"/>
          <cell r="Y1601" t="str">
            <v xml:space="preserve"> </v>
          </cell>
        </row>
        <row r="1602">
          <cell r="C1602"/>
          <cell r="D1602"/>
          <cell r="E1602"/>
          <cell r="F1602"/>
          <cell r="G1602"/>
          <cell r="H1602"/>
          <cell r="I1602"/>
          <cell r="J1602"/>
          <cell r="K1602"/>
          <cell r="L1602"/>
          <cell r="M1602"/>
          <cell r="N1602"/>
          <cell r="O1602"/>
          <cell r="P1602"/>
          <cell r="Q1602"/>
          <cell r="R1602"/>
          <cell r="S1602"/>
          <cell r="T1602"/>
          <cell r="U1602"/>
          <cell r="V1602"/>
          <cell r="W1602"/>
          <cell r="X1602"/>
          <cell r="Y1602" t="str">
            <v xml:space="preserve"> </v>
          </cell>
        </row>
        <row r="1603">
          <cell r="C1603"/>
          <cell r="D1603"/>
          <cell r="E1603"/>
          <cell r="F1603"/>
          <cell r="G1603"/>
          <cell r="H1603"/>
          <cell r="I1603"/>
          <cell r="J1603"/>
          <cell r="K1603"/>
          <cell r="L1603"/>
          <cell r="M1603"/>
          <cell r="N1603"/>
          <cell r="O1603"/>
          <cell r="P1603"/>
          <cell r="Q1603"/>
          <cell r="R1603"/>
          <cell r="S1603"/>
          <cell r="T1603"/>
          <cell r="U1603"/>
          <cell r="V1603"/>
          <cell r="W1603"/>
          <cell r="X1603"/>
          <cell r="Y1603" t="str">
            <v xml:space="preserve"> </v>
          </cell>
        </row>
        <row r="1604">
          <cell r="C1604"/>
          <cell r="D1604"/>
          <cell r="E1604"/>
          <cell r="F1604"/>
          <cell r="G1604"/>
          <cell r="H1604"/>
          <cell r="I1604"/>
          <cell r="J1604"/>
          <cell r="K1604"/>
          <cell r="L1604"/>
          <cell r="M1604"/>
          <cell r="N1604"/>
          <cell r="O1604"/>
          <cell r="P1604"/>
          <cell r="Q1604"/>
          <cell r="R1604"/>
          <cell r="S1604"/>
          <cell r="T1604"/>
          <cell r="U1604"/>
          <cell r="V1604"/>
          <cell r="W1604"/>
          <cell r="X1604"/>
          <cell r="Y1604" t="str">
            <v xml:space="preserve"> </v>
          </cell>
        </row>
        <row r="1605">
          <cell r="C1605"/>
          <cell r="D1605"/>
          <cell r="E1605"/>
          <cell r="F1605"/>
          <cell r="G1605"/>
          <cell r="H1605"/>
          <cell r="I1605"/>
          <cell r="J1605"/>
          <cell r="K1605"/>
          <cell r="L1605"/>
          <cell r="M1605"/>
          <cell r="N1605"/>
          <cell r="O1605"/>
          <cell r="P1605"/>
          <cell r="Q1605"/>
          <cell r="R1605"/>
          <cell r="S1605"/>
          <cell r="T1605"/>
          <cell r="U1605"/>
          <cell r="V1605"/>
          <cell r="W1605"/>
          <cell r="X1605"/>
          <cell r="Y1605" t="str">
            <v xml:space="preserve"> </v>
          </cell>
        </row>
        <row r="1606">
          <cell r="C1606"/>
          <cell r="D1606"/>
          <cell r="E1606"/>
          <cell r="F1606"/>
          <cell r="G1606"/>
          <cell r="H1606"/>
          <cell r="I1606"/>
          <cell r="J1606"/>
          <cell r="K1606"/>
          <cell r="L1606"/>
          <cell r="M1606"/>
          <cell r="N1606"/>
          <cell r="O1606"/>
          <cell r="P1606"/>
          <cell r="Q1606"/>
          <cell r="R1606"/>
          <cell r="S1606"/>
          <cell r="T1606"/>
          <cell r="U1606"/>
          <cell r="V1606"/>
          <cell r="W1606"/>
          <cell r="X1606"/>
          <cell r="Y1606" t="str">
            <v xml:space="preserve"> </v>
          </cell>
        </row>
        <row r="1607">
          <cell r="C1607"/>
          <cell r="D1607"/>
          <cell r="E1607"/>
          <cell r="F1607"/>
          <cell r="G1607"/>
          <cell r="H1607"/>
          <cell r="I1607"/>
          <cell r="J1607"/>
          <cell r="K1607"/>
          <cell r="L1607"/>
          <cell r="M1607"/>
          <cell r="N1607"/>
          <cell r="O1607"/>
          <cell r="P1607"/>
          <cell r="Q1607"/>
          <cell r="R1607"/>
          <cell r="S1607"/>
          <cell r="T1607"/>
          <cell r="U1607"/>
          <cell r="V1607"/>
          <cell r="W1607"/>
          <cell r="X1607"/>
          <cell r="Y1607" t="str">
            <v xml:space="preserve"> </v>
          </cell>
        </row>
        <row r="1608">
          <cell r="C1608"/>
          <cell r="D1608"/>
          <cell r="E1608"/>
          <cell r="F1608"/>
          <cell r="G1608"/>
          <cell r="H1608"/>
          <cell r="I1608"/>
          <cell r="J1608"/>
          <cell r="K1608"/>
          <cell r="L1608"/>
          <cell r="M1608"/>
          <cell r="N1608"/>
          <cell r="O1608"/>
          <cell r="P1608"/>
          <cell r="Q1608"/>
          <cell r="R1608"/>
          <cell r="S1608"/>
          <cell r="T1608"/>
          <cell r="U1608"/>
          <cell r="V1608"/>
          <cell r="W1608"/>
          <cell r="X1608"/>
          <cell r="Y1608" t="str">
            <v xml:space="preserve"> </v>
          </cell>
        </row>
        <row r="1609">
          <cell r="C1609"/>
          <cell r="D1609"/>
          <cell r="E1609"/>
          <cell r="F1609"/>
          <cell r="G1609"/>
          <cell r="H1609"/>
          <cell r="I1609"/>
          <cell r="J1609"/>
          <cell r="K1609"/>
          <cell r="L1609"/>
          <cell r="M1609"/>
          <cell r="N1609"/>
          <cell r="O1609"/>
          <cell r="P1609"/>
          <cell r="Q1609"/>
          <cell r="R1609"/>
          <cell r="S1609"/>
          <cell r="T1609"/>
          <cell r="U1609"/>
          <cell r="V1609"/>
          <cell r="W1609"/>
          <cell r="X1609"/>
          <cell r="Y1609" t="str">
            <v xml:space="preserve"> </v>
          </cell>
        </row>
        <row r="1610">
          <cell r="C1610"/>
          <cell r="D1610"/>
          <cell r="E1610"/>
          <cell r="F1610"/>
          <cell r="G1610"/>
          <cell r="H1610"/>
          <cell r="I1610"/>
          <cell r="J1610"/>
          <cell r="K1610"/>
          <cell r="L1610"/>
          <cell r="M1610"/>
          <cell r="N1610"/>
          <cell r="O1610"/>
          <cell r="P1610"/>
          <cell r="Q1610"/>
          <cell r="R1610"/>
          <cell r="S1610"/>
          <cell r="T1610"/>
          <cell r="U1610"/>
          <cell r="V1610"/>
          <cell r="W1610"/>
          <cell r="X1610"/>
          <cell r="Y1610" t="str">
            <v xml:space="preserve"> </v>
          </cell>
        </row>
        <row r="1611">
          <cell r="C1611"/>
          <cell r="D1611"/>
          <cell r="E1611"/>
          <cell r="F1611"/>
          <cell r="G1611"/>
          <cell r="H1611"/>
          <cell r="I1611"/>
          <cell r="J1611"/>
          <cell r="K1611"/>
          <cell r="L1611"/>
          <cell r="M1611"/>
          <cell r="N1611"/>
          <cell r="O1611"/>
          <cell r="P1611"/>
          <cell r="Q1611"/>
          <cell r="R1611"/>
          <cell r="S1611"/>
          <cell r="T1611"/>
          <cell r="U1611"/>
          <cell r="V1611"/>
          <cell r="W1611"/>
          <cell r="X1611"/>
          <cell r="Y1611" t="str">
            <v xml:space="preserve"> </v>
          </cell>
        </row>
        <row r="1612">
          <cell r="C1612"/>
          <cell r="D1612"/>
          <cell r="E1612"/>
          <cell r="F1612"/>
          <cell r="G1612"/>
          <cell r="H1612"/>
          <cell r="I1612"/>
          <cell r="J1612"/>
          <cell r="K1612"/>
          <cell r="L1612"/>
          <cell r="M1612"/>
          <cell r="N1612"/>
          <cell r="O1612"/>
          <cell r="P1612"/>
          <cell r="Q1612"/>
          <cell r="R1612"/>
          <cell r="S1612"/>
          <cell r="T1612"/>
          <cell r="U1612"/>
          <cell r="V1612"/>
          <cell r="W1612"/>
          <cell r="X1612"/>
          <cell r="Y1612" t="str">
            <v xml:space="preserve"> </v>
          </cell>
        </row>
        <row r="1613">
          <cell r="C1613"/>
          <cell r="D1613"/>
          <cell r="E1613"/>
          <cell r="F1613"/>
          <cell r="G1613"/>
          <cell r="H1613"/>
          <cell r="I1613"/>
          <cell r="J1613"/>
          <cell r="K1613"/>
          <cell r="L1613"/>
          <cell r="M1613"/>
          <cell r="N1613"/>
          <cell r="O1613"/>
          <cell r="P1613"/>
          <cell r="Q1613"/>
          <cell r="R1613"/>
          <cell r="S1613"/>
          <cell r="T1613"/>
          <cell r="U1613"/>
          <cell r="V1613"/>
          <cell r="W1613"/>
          <cell r="X1613"/>
          <cell r="Y1613" t="str">
            <v xml:space="preserve"> </v>
          </cell>
        </row>
        <row r="1614">
          <cell r="C1614"/>
          <cell r="D1614"/>
          <cell r="E1614"/>
          <cell r="F1614"/>
          <cell r="G1614"/>
          <cell r="H1614"/>
          <cell r="I1614"/>
          <cell r="J1614"/>
          <cell r="K1614"/>
          <cell r="L1614"/>
          <cell r="M1614"/>
          <cell r="N1614"/>
          <cell r="O1614"/>
          <cell r="P1614"/>
          <cell r="Q1614"/>
          <cell r="R1614"/>
          <cell r="S1614"/>
          <cell r="T1614"/>
          <cell r="U1614"/>
          <cell r="V1614"/>
          <cell r="W1614"/>
          <cell r="X1614"/>
          <cell r="Y1614" t="str">
            <v xml:space="preserve"> </v>
          </cell>
        </row>
        <row r="1615">
          <cell r="C1615"/>
          <cell r="D1615"/>
          <cell r="E1615"/>
          <cell r="F1615"/>
          <cell r="G1615"/>
          <cell r="H1615"/>
          <cell r="I1615"/>
          <cell r="J1615"/>
          <cell r="K1615"/>
          <cell r="L1615"/>
          <cell r="M1615"/>
          <cell r="N1615"/>
          <cell r="O1615"/>
          <cell r="P1615"/>
          <cell r="Q1615"/>
          <cell r="R1615"/>
          <cell r="S1615"/>
          <cell r="T1615"/>
          <cell r="U1615"/>
          <cell r="V1615"/>
          <cell r="W1615"/>
          <cell r="X1615"/>
          <cell r="Y1615" t="str">
            <v xml:space="preserve"> </v>
          </cell>
        </row>
        <row r="1616">
          <cell r="C1616"/>
          <cell r="D1616"/>
          <cell r="E1616"/>
          <cell r="F1616"/>
          <cell r="G1616"/>
          <cell r="H1616"/>
          <cell r="I1616"/>
          <cell r="J1616"/>
          <cell r="K1616"/>
          <cell r="L1616"/>
          <cell r="M1616"/>
          <cell r="N1616"/>
          <cell r="O1616"/>
          <cell r="P1616"/>
          <cell r="Q1616"/>
          <cell r="R1616"/>
          <cell r="S1616"/>
          <cell r="T1616"/>
          <cell r="U1616"/>
          <cell r="V1616"/>
          <cell r="W1616"/>
          <cell r="X1616"/>
          <cell r="Y1616" t="str">
            <v xml:space="preserve"> </v>
          </cell>
        </row>
        <row r="1617">
          <cell r="C1617"/>
          <cell r="D1617"/>
          <cell r="E1617"/>
          <cell r="F1617"/>
          <cell r="G1617"/>
          <cell r="H1617"/>
          <cell r="I1617"/>
          <cell r="J1617"/>
          <cell r="K1617"/>
          <cell r="L1617"/>
          <cell r="M1617"/>
          <cell r="N1617"/>
          <cell r="O1617"/>
          <cell r="P1617"/>
          <cell r="Q1617"/>
          <cell r="R1617"/>
          <cell r="S1617"/>
          <cell r="T1617"/>
          <cell r="U1617"/>
          <cell r="V1617"/>
          <cell r="W1617"/>
          <cell r="X1617"/>
          <cell r="Y1617" t="str">
            <v xml:space="preserve"> </v>
          </cell>
        </row>
        <row r="1618">
          <cell r="C1618"/>
          <cell r="D1618"/>
          <cell r="E1618"/>
          <cell r="F1618"/>
          <cell r="G1618"/>
          <cell r="H1618"/>
          <cell r="I1618"/>
          <cell r="J1618"/>
          <cell r="K1618"/>
          <cell r="L1618"/>
          <cell r="M1618"/>
          <cell r="N1618"/>
          <cell r="O1618"/>
          <cell r="P1618"/>
          <cell r="Q1618"/>
          <cell r="R1618"/>
          <cell r="S1618"/>
          <cell r="T1618"/>
          <cell r="U1618"/>
          <cell r="V1618"/>
          <cell r="W1618"/>
          <cell r="X1618"/>
          <cell r="Y1618" t="str">
            <v xml:space="preserve"> </v>
          </cell>
        </row>
        <row r="1619">
          <cell r="C1619"/>
          <cell r="D1619"/>
          <cell r="E1619"/>
          <cell r="F1619"/>
          <cell r="G1619"/>
          <cell r="H1619"/>
          <cell r="I1619"/>
          <cell r="J1619"/>
          <cell r="K1619"/>
          <cell r="L1619"/>
          <cell r="M1619"/>
          <cell r="N1619"/>
          <cell r="O1619"/>
          <cell r="P1619"/>
          <cell r="Q1619"/>
          <cell r="R1619"/>
          <cell r="S1619"/>
          <cell r="T1619"/>
          <cell r="U1619"/>
          <cell r="V1619"/>
          <cell r="W1619"/>
          <cell r="X1619"/>
          <cell r="Y1619" t="str">
            <v xml:space="preserve"> </v>
          </cell>
        </row>
        <row r="1620">
          <cell r="C1620"/>
          <cell r="D1620"/>
          <cell r="E1620"/>
          <cell r="F1620"/>
          <cell r="G1620"/>
          <cell r="H1620"/>
          <cell r="I1620"/>
          <cell r="J1620"/>
          <cell r="K1620"/>
          <cell r="L1620"/>
          <cell r="M1620"/>
          <cell r="N1620"/>
          <cell r="O1620"/>
          <cell r="P1620"/>
          <cell r="Q1620"/>
          <cell r="R1620"/>
          <cell r="S1620"/>
          <cell r="T1620"/>
          <cell r="U1620"/>
          <cell r="V1620"/>
          <cell r="W1620"/>
          <cell r="X1620"/>
          <cell r="Y1620" t="str">
            <v xml:space="preserve"> </v>
          </cell>
        </row>
        <row r="1621">
          <cell r="C1621"/>
          <cell r="D1621"/>
          <cell r="E1621"/>
          <cell r="F1621"/>
          <cell r="G1621"/>
          <cell r="H1621"/>
          <cell r="I1621"/>
          <cell r="J1621"/>
          <cell r="K1621"/>
          <cell r="L1621"/>
          <cell r="M1621"/>
          <cell r="N1621"/>
          <cell r="O1621"/>
          <cell r="P1621"/>
          <cell r="Q1621"/>
          <cell r="R1621"/>
          <cell r="S1621"/>
          <cell r="T1621"/>
          <cell r="U1621"/>
          <cell r="V1621"/>
          <cell r="W1621"/>
          <cell r="X1621"/>
          <cell r="Y1621" t="str">
            <v xml:space="preserve"> </v>
          </cell>
        </row>
        <row r="1622">
          <cell r="C1622"/>
          <cell r="D1622"/>
          <cell r="E1622"/>
          <cell r="F1622"/>
          <cell r="G1622"/>
          <cell r="H1622"/>
          <cell r="I1622"/>
          <cell r="J1622"/>
          <cell r="K1622"/>
          <cell r="L1622"/>
          <cell r="M1622"/>
          <cell r="N1622"/>
          <cell r="O1622"/>
          <cell r="P1622"/>
          <cell r="Q1622"/>
          <cell r="R1622"/>
          <cell r="S1622"/>
          <cell r="T1622"/>
          <cell r="U1622"/>
          <cell r="V1622"/>
          <cell r="W1622"/>
          <cell r="X1622"/>
          <cell r="Y1622" t="str">
            <v xml:space="preserve"> </v>
          </cell>
        </row>
        <row r="1623">
          <cell r="C1623"/>
          <cell r="D1623"/>
          <cell r="E1623"/>
          <cell r="F1623"/>
          <cell r="G1623"/>
          <cell r="H1623"/>
          <cell r="I1623"/>
          <cell r="J1623"/>
          <cell r="K1623"/>
          <cell r="L1623"/>
          <cell r="M1623"/>
          <cell r="N1623"/>
          <cell r="O1623"/>
          <cell r="P1623"/>
          <cell r="Q1623"/>
          <cell r="R1623"/>
          <cell r="S1623"/>
          <cell r="T1623"/>
          <cell r="U1623"/>
          <cell r="V1623"/>
          <cell r="W1623"/>
          <cell r="X1623"/>
          <cell r="Y1623" t="str">
            <v xml:space="preserve"> </v>
          </cell>
        </row>
        <row r="1624">
          <cell r="C1624"/>
          <cell r="D1624"/>
          <cell r="E1624"/>
          <cell r="F1624"/>
          <cell r="G1624"/>
          <cell r="H1624"/>
          <cell r="I1624"/>
          <cell r="J1624"/>
          <cell r="K1624"/>
          <cell r="L1624"/>
          <cell r="M1624"/>
          <cell r="N1624"/>
          <cell r="O1624"/>
          <cell r="P1624"/>
          <cell r="Q1624"/>
          <cell r="R1624"/>
          <cell r="S1624"/>
          <cell r="T1624"/>
          <cell r="U1624"/>
          <cell r="V1624"/>
          <cell r="W1624"/>
          <cell r="X1624"/>
          <cell r="Y1624" t="str">
            <v xml:space="preserve"> </v>
          </cell>
        </row>
        <row r="1625">
          <cell r="C1625"/>
          <cell r="D1625"/>
          <cell r="E1625"/>
          <cell r="F1625"/>
          <cell r="G1625"/>
          <cell r="H1625"/>
          <cell r="I1625"/>
          <cell r="J1625"/>
          <cell r="K1625"/>
          <cell r="L1625"/>
          <cell r="M1625"/>
          <cell r="N1625"/>
          <cell r="O1625"/>
          <cell r="P1625"/>
          <cell r="Q1625"/>
          <cell r="R1625"/>
          <cell r="S1625"/>
          <cell r="T1625"/>
          <cell r="U1625"/>
          <cell r="V1625"/>
          <cell r="W1625"/>
          <cell r="X1625"/>
          <cell r="Y1625" t="str">
            <v xml:space="preserve"> </v>
          </cell>
        </row>
        <row r="1626">
          <cell r="C1626"/>
          <cell r="D1626"/>
          <cell r="E1626"/>
          <cell r="F1626"/>
          <cell r="G1626"/>
          <cell r="H1626"/>
          <cell r="I1626"/>
          <cell r="J1626"/>
          <cell r="K1626"/>
          <cell r="L1626"/>
          <cell r="M1626"/>
          <cell r="N1626"/>
          <cell r="O1626"/>
          <cell r="P1626"/>
          <cell r="Q1626"/>
          <cell r="R1626"/>
          <cell r="S1626"/>
          <cell r="T1626"/>
          <cell r="U1626"/>
          <cell r="V1626"/>
          <cell r="W1626"/>
          <cell r="X1626"/>
          <cell r="Y1626" t="str">
            <v xml:space="preserve"> </v>
          </cell>
        </row>
        <row r="1627">
          <cell r="C1627"/>
          <cell r="D1627"/>
          <cell r="E1627"/>
          <cell r="F1627"/>
          <cell r="G1627"/>
          <cell r="H1627"/>
          <cell r="I1627"/>
          <cell r="J1627"/>
          <cell r="K1627"/>
          <cell r="L1627"/>
          <cell r="M1627"/>
          <cell r="N1627"/>
          <cell r="O1627"/>
          <cell r="P1627"/>
          <cell r="Q1627"/>
          <cell r="R1627"/>
          <cell r="S1627"/>
          <cell r="T1627"/>
          <cell r="U1627"/>
          <cell r="V1627"/>
          <cell r="W1627"/>
          <cell r="X1627"/>
          <cell r="Y1627" t="str">
            <v xml:space="preserve"> </v>
          </cell>
        </row>
        <row r="1628">
          <cell r="C1628"/>
          <cell r="D1628"/>
          <cell r="E1628"/>
          <cell r="F1628"/>
          <cell r="G1628"/>
          <cell r="H1628"/>
          <cell r="I1628"/>
          <cell r="J1628"/>
          <cell r="K1628"/>
          <cell r="L1628"/>
          <cell r="M1628"/>
          <cell r="N1628"/>
          <cell r="O1628"/>
          <cell r="P1628"/>
          <cell r="Q1628"/>
          <cell r="R1628"/>
          <cell r="S1628"/>
          <cell r="T1628"/>
          <cell r="U1628"/>
          <cell r="V1628"/>
          <cell r="W1628"/>
          <cell r="X1628"/>
          <cell r="Y1628" t="str">
            <v xml:space="preserve"> </v>
          </cell>
        </row>
        <row r="1629">
          <cell r="C1629"/>
          <cell r="D1629"/>
          <cell r="E1629"/>
          <cell r="F1629"/>
          <cell r="G1629"/>
          <cell r="H1629"/>
          <cell r="I1629"/>
          <cell r="J1629"/>
          <cell r="K1629"/>
          <cell r="L1629"/>
          <cell r="M1629"/>
          <cell r="N1629"/>
          <cell r="O1629"/>
          <cell r="P1629"/>
          <cell r="Q1629"/>
          <cell r="R1629"/>
          <cell r="S1629"/>
          <cell r="T1629"/>
          <cell r="U1629"/>
          <cell r="V1629"/>
          <cell r="W1629"/>
          <cell r="X1629"/>
          <cell r="Y1629" t="str">
            <v xml:space="preserve"> </v>
          </cell>
        </row>
        <row r="1630">
          <cell r="C1630"/>
          <cell r="D1630"/>
          <cell r="E1630"/>
          <cell r="F1630"/>
          <cell r="G1630"/>
          <cell r="H1630"/>
          <cell r="I1630"/>
          <cell r="J1630"/>
          <cell r="K1630"/>
          <cell r="L1630"/>
          <cell r="M1630"/>
          <cell r="N1630"/>
          <cell r="O1630"/>
          <cell r="P1630"/>
          <cell r="Q1630"/>
          <cell r="R1630"/>
          <cell r="S1630"/>
          <cell r="T1630"/>
          <cell r="U1630"/>
          <cell r="V1630"/>
          <cell r="W1630"/>
          <cell r="X1630"/>
          <cell r="Y1630" t="str">
            <v xml:space="preserve"> </v>
          </cell>
        </row>
        <row r="1631">
          <cell r="C1631"/>
          <cell r="D1631"/>
          <cell r="E1631"/>
          <cell r="F1631"/>
          <cell r="G1631"/>
          <cell r="H1631"/>
          <cell r="I1631"/>
          <cell r="J1631"/>
          <cell r="K1631"/>
          <cell r="L1631"/>
          <cell r="M1631"/>
          <cell r="N1631"/>
          <cell r="O1631"/>
          <cell r="P1631"/>
          <cell r="Q1631"/>
          <cell r="R1631"/>
          <cell r="S1631"/>
          <cell r="T1631"/>
          <cell r="U1631"/>
          <cell r="V1631"/>
          <cell r="W1631"/>
          <cell r="X1631"/>
          <cell r="Y1631" t="str">
            <v xml:space="preserve"> </v>
          </cell>
        </row>
        <row r="1632">
          <cell r="C1632"/>
          <cell r="D1632"/>
          <cell r="E1632"/>
          <cell r="F1632"/>
          <cell r="G1632"/>
          <cell r="H1632"/>
          <cell r="I1632"/>
          <cell r="J1632"/>
          <cell r="K1632"/>
          <cell r="L1632"/>
          <cell r="M1632"/>
          <cell r="N1632"/>
          <cell r="O1632"/>
          <cell r="P1632"/>
          <cell r="Q1632"/>
          <cell r="R1632"/>
          <cell r="S1632"/>
          <cell r="T1632"/>
          <cell r="U1632"/>
          <cell r="V1632"/>
          <cell r="W1632"/>
          <cell r="X1632"/>
          <cell r="Y1632" t="str">
            <v xml:space="preserve"> </v>
          </cell>
        </row>
        <row r="1633">
          <cell r="C1633"/>
          <cell r="D1633"/>
          <cell r="E1633"/>
          <cell r="F1633"/>
          <cell r="G1633"/>
          <cell r="H1633"/>
          <cell r="I1633"/>
          <cell r="J1633"/>
          <cell r="K1633"/>
          <cell r="L1633"/>
          <cell r="M1633"/>
          <cell r="N1633"/>
          <cell r="O1633"/>
          <cell r="P1633"/>
          <cell r="Q1633"/>
          <cell r="R1633"/>
          <cell r="S1633"/>
          <cell r="T1633"/>
          <cell r="U1633"/>
          <cell r="V1633"/>
          <cell r="W1633"/>
          <cell r="X1633"/>
          <cell r="Y1633" t="str">
            <v xml:space="preserve"> </v>
          </cell>
        </row>
        <row r="1634">
          <cell r="C1634"/>
          <cell r="D1634"/>
          <cell r="E1634"/>
          <cell r="F1634"/>
          <cell r="G1634"/>
          <cell r="H1634"/>
          <cell r="I1634"/>
          <cell r="J1634"/>
          <cell r="K1634"/>
          <cell r="L1634"/>
          <cell r="M1634"/>
          <cell r="N1634"/>
          <cell r="O1634"/>
          <cell r="P1634"/>
          <cell r="Q1634"/>
          <cell r="R1634"/>
          <cell r="S1634"/>
          <cell r="T1634"/>
          <cell r="U1634"/>
          <cell r="V1634"/>
          <cell r="W1634"/>
          <cell r="X1634"/>
          <cell r="Y1634" t="str">
            <v xml:space="preserve"> </v>
          </cell>
        </row>
        <row r="1635">
          <cell r="C1635"/>
          <cell r="D1635"/>
          <cell r="E1635"/>
          <cell r="F1635"/>
          <cell r="G1635"/>
          <cell r="H1635"/>
          <cell r="I1635"/>
          <cell r="J1635"/>
          <cell r="K1635"/>
          <cell r="L1635"/>
          <cell r="M1635"/>
          <cell r="N1635"/>
          <cell r="O1635"/>
          <cell r="P1635"/>
          <cell r="Q1635"/>
          <cell r="R1635"/>
          <cell r="S1635"/>
          <cell r="T1635"/>
          <cell r="U1635"/>
          <cell r="V1635"/>
          <cell r="W1635"/>
          <cell r="X1635"/>
          <cell r="Y1635" t="str">
            <v xml:space="preserve"> </v>
          </cell>
        </row>
        <row r="1636">
          <cell r="C1636"/>
          <cell r="D1636"/>
          <cell r="E1636"/>
          <cell r="F1636"/>
          <cell r="G1636"/>
          <cell r="H1636"/>
          <cell r="I1636"/>
          <cell r="J1636"/>
          <cell r="K1636"/>
          <cell r="L1636"/>
          <cell r="M1636"/>
          <cell r="N1636"/>
          <cell r="O1636"/>
          <cell r="P1636"/>
          <cell r="Q1636"/>
          <cell r="R1636"/>
          <cell r="S1636"/>
          <cell r="T1636"/>
          <cell r="U1636"/>
          <cell r="V1636"/>
          <cell r="W1636"/>
          <cell r="X1636"/>
          <cell r="Y1636" t="str">
            <v xml:space="preserve"> </v>
          </cell>
        </row>
        <row r="1637">
          <cell r="C1637"/>
          <cell r="D1637"/>
          <cell r="E1637"/>
          <cell r="F1637"/>
          <cell r="G1637"/>
          <cell r="H1637"/>
          <cell r="I1637"/>
          <cell r="J1637"/>
          <cell r="K1637"/>
          <cell r="L1637"/>
          <cell r="M1637"/>
          <cell r="N1637"/>
          <cell r="O1637"/>
          <cell r="P1637"/>
          <cell r="Q1637"/>
          <cell r="R1637"/>
          <cell r="S1637"/>
          <cell r="T1637"/>
          <cell r="U1637"/>
          <cell r="V1637"/>
          <cell r="W1637"/>
          <cell r="X1637"/>
          <cell r="Y1637" t="str">
            <v xml:space="preserve"> </v>
          </cell>
        </row>
        <row r="1638">
          <cell r="C1638"/>
          <cell r="D1638"/>
          <cell r="E1638"/>
          <cell r="F1638"/>
          <cell r="G1638"/>
          <cell r="H1638"/>
          <cell r="I1638"/>
          <cell r="J1638"/>
          <cell r="K1638"/>
          <cell r="L1638"/>
          <cell r="M1638"/>
          <cell r="N1638"/>
          <cell r="O1638"/>
          <cell r="P1638"/>
          <cell r="Q1638"/>
          <cell r="R1638"/>
          <cell r="S1638"/>
          <cell r="T1638"/>
          <cell r="U1638"/>
          <cell r="V1638"/>
          <cell r="W1638"/>
          <cell r="X1638"/>
          <cell r="Y1638" t="str">
            <v xml:space="preserve"> </v>
          </cell>
        </row>
        <row r="1639">
          <cell r="C1639"/>
          <cell r="D1639"/>
          <cell r="E1639"/>
          <cell r="F1639"/>
          <cell r="G1639"/>
          <cell r="H1639"/>
          <cell r="I1639"/>
          <cell r="J1639"/>
          <cell r="K1639"/>
          <cell r="L1639"/>
          <cell r="M1639"/>
          <cell r="N1639"/>
          <cell r="O1639"/>
          <cell r="P1639"/>
          <cell r="Q1639"/>
          <cell r="R1639"/>
          <cell r="S1639"/>
          <cell r="T1639"/>
          <cell r="U1639"/>
          <cell r="V1639"/>
          <cell r="W1639"/>
          <cell r="X1639"/>
          <cell r="Y1639" t="str">
            <v xml:space="preserve"> </v>
          </cell>
        </row>
        <row r="1640">
          <cell r="C1640"/>
          <cell r="D1640"/>
          <cell r="E1640"/>
          <cell r="F1640"/>
          <cell r="G1640"/>
          <cell r="H1640"/>
          <cell r="I1640"/>
          <cell r="J1640"/>
          <cell r="K1640"/>
          <cell r="L1640"/>
          <cell r="M1640"/>
          <cell r="N1640"/>
          <cell r="O1640"/>
          <cell r="P1640"/>
          <cell r="Q1640"/>
          <cell r="R1640"/>
          <cell r="S1640"/>
          <cell r="T1640"/>
          <cell r="U1640"/>
          <cell r="V1640"/>
          <cell r="W1640"/>
          <cell r="X1640"/>
          <cell r="Y1640" t="str">
            <v xml:space="preserve"> </v>
          </cell>
        </row>
        <row r="1641">
          <cell r="C1641"/>
          <cell r="D1641"/>
          <cell r="E1641"/>
          <cell r="F1641"/>
          <cell r="G1641"/>
          <cell r="H1641"/>
          <cell r="I1641"/>
          <cell r="J1641"/>
          <cell r="K1641"/>
          <cell r="L1641"/>
          <cell r="M1641"/>
          <cell r="N1641"/>
          <cell r="O1641"/>
          <cell r="P1641"/>
          <cell r="Q1641"/>
          <cell r="R1641"/>
          <cell r="S1641"/>
          <cell r="T1641"/>
          <cell r="U1641"/>
          <cell r="V1641"/>
          <cell r="W1641"/>
          <cell r="X1641"/>
          <cell r="Y1641" t="str">
            <v xml:space="preserve"> </v>
          </cell>
        </row>
        <row r="1642">
          <cell r="C1642"/>
          <cell r="D1642"/>
          <cell r="E1642"/>
          <cell r="F1642"/>
          <cell r="G1642"/>
          <cell r="H1642"/>
          <cell r="I1642"/>
          <cell r="J1642"/>
          <cell r="K1642"/>
          <cell r="L1642"/>
          <cell r="M1642"/>
          <cell r="N1642"/>
          <cell r="O1642"/>
          <cell r="P1642"/>
          <cell r="Q1642"/>
          <cell r="R1642"/>
          <cell r="S1642"/>
          <cell r="T1642"/>
          <cell r="U1642"/>
          <cell r="V1642"/>
          <cell r="W1642"/>
          <cell r="X1642"/>
          <cell r="Y1642" t="str">
            <v xml:space="preserve"> </v>
          </cell>
        </row>
        <row r="1643">
          <cell r="C1643"/>
          <cell r="D1643"/>
          <cell r="E1643"/>
          <cell r="F1643"/>
          <cell r="G1643"/>
          <cell r="H1643"/>
          <cell r="I1643"/>
          <cell r="J1643"/>
          <cell r="K1643"/>
          <cell r="L1643"/>
          <cell r="M1643"/>
          <cell r="N1643"/>
          <cell r="O1643"/>
          <cell r="P1643"/>
          <cell r="Q1643"/>
          <cell r="R1643"/>
          <cell r="S1643"/>
          <cell r="T1643"/>
          <cell r="U1643"/>
          <cell r="V1643"/>
          <cell r="W1643"/>
          <cell r="X1643"/>
          <cell r="Y1643" t="str">
            <v xml:space="preserve"> </v>
          </cell>
        </row>
        <row r="1644">
          <cell r="C1644"/>
          <cell r="D1644"/>
          <cell r="E1644"/>
          <cell r="F1644"/>
          <cell r="G1644"/>
          <cell r="H1644"/>
          <cell r="I1644"/>
          <cell r="J1644"/>
          <cell r="K1644"/>
          <cell r="L1644"/>
          <cell r="M1644"/>
          <cell r="N1644"/>
          <cell r="O1644"/>
          <cell r="P1644"/>
          <cell r="Q1644"/>
          <cell r="R1644"/>
          <cell r="S1644"/>
          <cell r="T1644"/>
          <cell r="U1644"/>
          <cell r="V1644"/>
          <cell r="W1644"/>
          <cell r="X1644"/>
          <cell r="Y1644" t="str">
            <v xml:space="preserve"> </v>
          </cell>
        </row>
        <row r="1645">
          <cell r="C1645"/>
          <cell r="D1645"/>
          <cell r="E1645"/>
          <cell r="F1645"/>
          <cell r="G1645"/>
          <cell r="H1645"/>
          <cell r="I1645"/>
          <cell r="J1645"/>
          <cell r="K1645"/>
          <cell r="L1645"/>
          <cell r="M1645"/>
          <cell r="N1645"/>
          <cell r="O1645"/>
          <cell r="P1645"/>
          <cell r="Q1645"/>
          <cell r="R1645"/>
          <cell r="S1645"/>
          <cell r="T1645"/>
          <cell r="U1645"/>
          <cell r="V1645"/>
          <cell r="W1645"/>
          <cell r="X1645"/>
          <cell r="Y1645" t="str">
            <v xml:space="preserve"> </v>
          </cell>
        </row>
        <row r="1646">
          <cell r="C1646"/>
          <cell r="D1646"/>
          <cell r="E1646"/>
          <cell r="F1646"/>
          <cell r="G1646"/>
          <cell r="H1646"/>
          <cell r="I1646"/>
          <cell r="J1646"/>
          <cell r="K1646"/>
          <cell r="L1646"/>
          <cell r="M1646"/>
          <cell r="N1646"/>
          <cell r="O1646"/>
          <cell r="P1646"/>
          <cell r="Q1646"/>
          <cell r="R1646"/>
          <cell r="S1646"/>
          <cell r="T1646"/>
          <cell r="U1646"/>
          <cell r="V1646"/>
          <cell r="W1646"/>
          <cell r="X1646"/>
          <cell r="Y1646" t="str">
            <v xml:space="preserve"> </v>
          </cell>
        </row>
        <row r="1647">
          <cell r="C1647"/>
          <cell r="D1647"/>
          <cell r="E1647"/>
          <cell r="F1647"/>
          <cell r="G1647"/>
          <cell r="H1647"/>
          <cell r="I1647"/>
          <cell r="J1647"/>
          <cell r="K1647"/>
          <cell r="L1647"/>
          <cell r="M1647"/>
          <cell r="N1647"/>
          <cell r="O1647"/>
          <cell r="P1647"/>
          <cell r="Q1647"/>
          <cell r="R1647"/>
          <cell r="S1647"/>
          <cell r="T1647"/>
          <cell r="U1647"/>
          <cell r="V1647"/>
          <cell r="W1647"/>
          <cell r="X1647"/>
          <cell r="Y1647" t="str">
            <v xml:space="preserve"> </v>
          </cell>
        </row>
        <row r="1648">
          <cell r="C1648"/>
          <cell r="D1648"/>
          <cell r="E1648"/>
          <cell r="F1648"/>
          <cell r="G1648"/>
          <cell r="H1648"/>
          <cell r="I1648"/>
          <cell r="J1648"/>
          <cell r="K1648"/>
          <cell r="L1648"/>
          <cell r="M1648"/>
          <cell r="N1648"/>
          <cell r="O1648"/>
          <cell r="P1648"/>
          <cell r="Q1648"/>
          <cell r="R1648"/>
          <cell r="S1648"/>
          <cell r="T1648"/>
          <cell r="U1648"/>
          <cell r="V1648"/>
          <cell r="W1648"/>
          <cell r="X1648"/>
          <cell r="Y1648" t="str">
            <v xml:space="preserve"> </v>
          </cell>
        </row>
        <row r="1649">
          <cell r="C1649"/>
          <cell r="D1649"/>
          <cell r="E1649"/>
          <cell r="F1649"/>
          <cell r="G1649"/>
          <cell r="H1649"/>
          <cell r="I1649"/>
          <cell r="J1649"/>
          <cell r="K1649"/>
          <cell r="L1649"/>
          <cell r="M1649"/>
          <cell r="N1649"/>
          <cell r="O1649"/>
          <cell r="P1649"/>
          <cell r="Q1649"/>
          <cell r="R1649"/>
          <cell r="S1649"/>
          <cell r="T1649"/>
          <cell r="U1649"/>
          <cell r="V1649"/>
          <cell r="W1649"/>
          <cell r="X1649"/>
          <cell r="Y1649" t="str">
            <v xml:space="preserve"> </v>
          </cell>
        </row>
        <row r="1650">
          <cell r="C1650"/>
          <cell r="D1650"/>
          <cell r="E1650"/>
          <cell r="F1650"/>
          <cell r="G1650"/>
          <cell r="H1650"/>
          <cell r="I1650"/>
          <cell r="J1650"/>
          <cell r="K1650"/>
          <cell r="L1650"/>
          <cell r="M1650"/>
          <cell r="N1650"/>
          <cell r="O1650"/>
          <cell r="P1650"/>
          <cell r="Q1650"/>
          <cell r="R1650"/>
          <cell r="S1650"/>
          <cell r="T1650"/>
          <cell r="U1650"/>
          <cell r="V1650"/>
          <cell r="W1650"/>
          <cell r="X1650"/>
          <cell r="Y1650" t="str">
            <v xml:space="preserve"> </v>
          </cell>
        </row>
        <row r="1651">
          <cell r="C1651"/>
          <cell r="D1651"/>
          <cell r="E1651"/>
          <cell r="F1651"/>
          <cell r="G1651"/>
          <cell r="H1651"/>
          <cell r="I1651"/>
          <cell r="J1651"/>
          <cell r="K1651"/>
          <cell r="L1651"/>
          <cell r="M1651"/>
          <cell r="N1651"/>
          <cell r="O1651"/>
          <cell r="P1651"/>
          <cell r="Q1651"/>
          <cell r="R1651"/>
          <cell r="S1651"/>
          <cell r="T1651"/>
          <cell r="U1651"/>
          <cell r="V1651"/>
          <cell r="W1651"/>
          <cell r="X1651"/>
          <cell r="Y1651" t="str">
            <v xml:space="preserve"> </v>
          </cell>
        </row>
        <row r="1652">
          <cell r="C1652"/>
          <cell r="D1652"/>
          <cell r="E1652"/>
          <cell r="F1652"/>
          <cell r="G1652"/>
          <cell r="H1652"/>
          <cell r="I1652"/>
          <cell r="J1652"/>
          <cell r="K1652"/>
          <cell r="L1652"/>
          <cell r="M1652"/>
          <cell r="N1652"/>
          <cell r="O1652"/>
          <cell r="P1652"/>
          <cell r="Q1652"/>
          <cell r="R1652"/>
          <cell r="S1652"/>
          <cell r="T1652"/>
          <cell r="U1652"/>
          <cell r="V1652"/>
          <cell r="W1652"/>
          <cell r="X1652"/>
          <cell r="Y1652" t="str">
            <v xml:space="preserve"> </v>
          </cell>
        </row>
        <row r="1653">
          <cell r="C1653"/>
          <cell r="D1653"/>
          <cell r="E1653"/>
          <cell r="F1653"/>
          <cell r="G1653"/>
          <cell r="H1653"/>
          <cell r="I1653"/>
          <cell r="J1653"/>
          <cell r="K1653"/>
          <cell r="L1653"/>
          <cell r="M1653"/>
          <cell r="N1653"/>
          <cell r="O1653"/>
          <cell r="P1653"/>
          <cell r="Q1653"/>
          <cell r="R1653"/>
          <cell r="S1653"/>
          <cell r="T1653"/>
          <cell r="U1653"/>
          <cell r="V1653"/>
          <cell r="W1653"/>
          <cell r="X1653"/>
          <cell r="Y1653" t="str">
            <v xml:space="preserve"> </v>
          </cell>
        </row>
        <row r="1654">
          <cell r="C1654"/>
          <cell r="D1654"/>
          <cell r="E1654"/>
          <cell r="F1654"/>
          <cell r="G1654"/>
          <cell r="H1654"/>
          <cell r="I1654"/>
          <cell r="J1654"/>
          <cell r="K1654"/>
          <cell r="L1654"/>
          <cell r="M1654"/>
          <cell r="N1654"/>
          <cell r="O1654"/>
          <cell r="P1654"/>
          <cell r="Q1654"/>
          <cell r="R1654"/>
          <cell r="S1654"/>
          <cell r="T1654"/>
          <cell r="U1654"/>
          <cell r="V1654"/>
          <cell r="W1654"/>
          <cell r="X1654"/>
          <cell r="Y1654" t="str">
            <v xml:space="preserve"> </v>
          </cell>
        </row>
        <row r="1655">
          <cell r="C1655"/>
          <cell r="D1655"/>
          <cell r="E1655"/>
          <cell r="F1655"/>
          <cell r="G1655"/>
          <cell r="H1655"/>
          <cell r="I1655"/>
          <cell r="J1655"/>
          <cell r="K1655"/>
          <cell r="L1655"/>
          <cell r="M1655"/>
          <cell r="N1655"/>
          <cell r="O1655"/>
          <cell r="P1655"/>
          <cell r="Q1655"/>
          <cell r="R1655"/>
          <cell r="S1655"/>
          <cell r="T1655"/>
          <cell r="U1655"/>
          <cell r="V1655"/>
          <cell r="W1655"/>
          <cell r="X1655"/>
          <cell r="Y1655" t="str">
            <v xml:space="preserve"> </v>
          </cell>
        </row>
        <row r="1656">
          <cell r="C1656"/>
          <cell r="D1656"/>
          <cell r="E1656"/>
          <cell r="F1656"/>
          <cell r="G1656"/>
          <cell r="H1656"/>
          <cell r="I1656"/>
          <cell r="J1656"/>
          <cell r="K1656"/>
          <cell r="L1656"/>
          <cell r="M1656"/>
          <cell r="N1656"/>
          <cell r="O1656"/>
          <cell r="P1656"/>
          <cell r="Q1656"/>
          <cell r="R1656"/>
          <cell r="S1656"/>
          <cell r="T1656"/>
          <cell r="U1656"/>
          <cell r="V1656"/>
          <cell r="W1656"/>
          <cell r="X1656"/>
          <cell r="Y1656" t="str">
            <v xml:space="preserve"> </v>
          </cell>
        </row>
        <row r="1657">
          <cell r="C1657"/>
          <cell r="D1657"/>
          <cell r="E1657"/>
          <cell r="F1657"/>
          <cell r="G1657"/>
          <cell r="H1657"/>
          <cell r="I1657"/>
          <cell r="J1657"/>
          <cell r="K1657"/>
          <cell r="L1657"/>
          <cell r="M1657"/>
          <cell r="N1657"/>
          <cell r="O1657"/>
          <cell r="P1657"/>
          <cell r="Q1657"/>
          <cell r="R1657"/>
          <cell r="S1657"/>
          <cell r="T1657"/>
          <cell r="U1657"/>
          <cell r="V1657"/>
          <cell r="W1657"/>
          <cell r="X1657"/>
          <cell r="Y1657" t="str">
            <v xml:space="preserve"> </v>
          </cell>
        </row>
        <row r="1658">
          <cell r="C1658"/>
          <cell r="D1658"/>
          <cell r="E1658"/>
          <cell r="F1658"/>
          <cell r="G1658"/>
          <cell r="H1658"/>
          <cell r="I1658"/>
          <cell r="J1658"/>
          <cell r="K1658"/>
          <cell r="L1658"/>
          <cell r="M1658"/>
          <cell r="N1658"/>
          <cell r="O1658"/>
          <cell r="P1658"/>
          <cell r="Q1658"/>
          <cell r="R1658"/>
          <cell r="S1658"/>
          <cell r="T1658"/>
          <cell r="U1658"/>
          <cell r="V1658"/>
          <cell r="W1658"/>
          <cell r="X1658"/>
          <cell r="Y1658" t="str">
            <v xml:space="preserve"> </v>
          </cell>
        </row>
        <row r="1659">
          <cell r="C1659"/>
          <cell r="D1659"/>
          <cell r="E1659"/>
          <cell r="F1659"/>
          <cell r="G1659"/>
          <cell r="H1659"/>
          <cell r="I1659"/>
          <cell r="J1659"/>
          <cell r="K1659"/>
          <cell r="L1659"/>
          <cell r="M1659"/>
          <cell r="N1659"/>
          <cell r="O1659"/>
          <cell r="P1659"/>
          <cell r="Q1659"/>
          <cell r="R1659"/>
          <cell r="S1659"/>
          <cell r="T1659"/>
          <cell r="U1659"/>
          <cell r="V1659"/>
          <cell r="W1659"/>
          <cell r="X1659"/>
          <cell r="Y1659" t="str">
            <v xml:space="preserve"> </v>
          </cell>
        </row>
        <row r="1660">
          <cell r="C1660"/>
          <cell r="D1660"/>
          <cell r="E1660"/>
          <cell r="F1660"/>
          <cell r="G1660"/>
          <cell r="H1660"/>
          <cell r="I1660"/>
          <cell r="J1660"/>
          <cell r="K1660"/>
          <cell r="L1660"/>
          <cell r="M1660"/>
          <cell r="N1660"/>
          <cell r="O1660"/>
          <cell r="P1660"/>
          <cell r="Q1660"/>
          <cell r="R1660"/>
          <cell r="S1660"/>
          <cell r="T1660"/>
          <cell r="U1660"/>
          <cell r="V1660"/>
          <cell r="W1660"/>
          <cell r="X1660"/>
          <cell r="Y1660" t="str">
            <v xml:space="preserve"> </v>
          </cell>
        </row>
        <row r="1661">
          <cell r="C1661"/>
          <cell r="D1661"/>
          <cell r="E1661"/>
          <cell r="F1661"/>
          <cell r="G1661"/>
          <cell r="H1661"/>
          <cell r="I1661"/>
          <cell r="J1661"/>
          <cell r="K1661"/>
          <cell r="L1661"/>
          <cell r="M1661"/>
          <cell r="N1661"/>
          <cell r="O1661"/>
          <cell r="P1661"/>
          <cell r="Q1661"/>
          <cell r="R1661"/>
          <cell r="S1661"/>
          <cell r="T1661"/>
          <cell r="U1661"/>
          <cell r="V1661"/>
          <cell r="W1661"/>
          <cell r="X1661"/>
          <cell r="Y1661" t="str">
            <v xml:space="preserve"> </v>
          </cell>
        </row>
        <row r="1662">
          <cell r="C1662"/>
          <cell r="D1662"/>
          <cell r="E1662"/>
          <cell r="F1662"/>
          <cell r="G1662"/>
          <cell r="H1662"/>
          <cell r="I1662"/>
          <cell r="J1662"/>
          <cell r="K1662"/>
          <cell r="L1662"/>
          <cell r="M1662"/>
          <cell r="N1662"/>
          <cell r="O1662"/>
          <cell r="P1662"/>
          <cell r="Q1662"/>
          <cell r="R1662"/>
          <cell r="S1662"/>
          <cell r="T1662"/>
          <cell r="U1662"/>
          <cell r="V1662"/>
          <cell r="W1662"/>
          <cell r="X1662"/>
          <cell r="Y1662" t="str">
            <v xml:space="preserve"> </v>
          </cell>
        </row>
        <row r="1663">
          <cell r="C1663"/>
          <cell r="D1663"/>
          <cell r="E1663"/>
          <cell r="F1663"/>
          <cell r="G1663"/>
          <cell r="H1663"/>
          <cell r="I1663"/>
          <cell r="J1663"/>
          <cell r="K1663"/>
          <cell r="L1663"/>
          <cell r="M1663"/>
          <cell r="N1663"/>
          <cell r="O1663"/>
          <cell r="P1663"/>
          <cell r="Q1663"/>
          <cell r="R1663"/>
          <cell r="S1663"/>
          <cell r="T1663"/>
          <cell r="U1663"/>
          <cell r="V1663"/>
          <cell r="W1663"/>
          <cell r="X1663"/>
          <cell r="Y1663" t="str">
            <v xml:space="preserve"> </v>
          </cell>
        </row>
        <row r="1664">
          <cell r="C1664"/>
          <cell r="D1664"/>
          <cell r="E1664"/>
          <cell r="F1664"/>
          <cell r="G1664"/>
          <cell r="H1664"/>
          <cell r="I1664"/>
          <cell r="J1664"/>
          <cell r="K1664"/>
          <cell r="L1664"/>
          <cell r="M1664"/>
          <cell r="N1664"/>
          <cell r="O1664"/>
          <cell r="P1664"/>
          <cell r="Q1664"/>
          <cell r="R1664"/>
          <cell r="S1664"/>
          <cell r="T1664"/>
          <cell r="U1664"/>
          <cell r="V1664"/>
          <cell r="W1664"/>
          <cell r="X1664"/>
          <cell r="Y1664" t="str">
            <v xml:space="preserve"> </v>
          </cell>
        </row>
        <row r="1665">
          <cell r="C1665"/>
          <cell r="D1665"/>
          <cell r="E1665"/>
          <cell r="F1665"/>
          <cell r="G1665"/>
          <cell r="H1665"/>
          <cell r="I1665"/>
          <cell r="J1665"/>
          <cell r="K1665"/>
          <cell r="L1665"/>
          <cell r="M1665"/>
          <cell r="N1665"/>
          <cell r="O1665"/>
          <cell r="P1665"/>
          <cell r="Q1665"/>
          <cell r="R1665"/>
          <cell r="S1665"/>
          <cell r="T1665"/>
          <cell r="U1665"/>
          <cell r="V1665"/>
          <cell r="W1665"/>
          <cell r="X1665"/>
          <cell r="Y1665" t="str">
            <v xml:space="preserve"> </v>
          </cell>
        </row>
        <row r="1666">
          <cell r="C1666"/>
          <cell r="D1666"/>
          <cell r="E1666"/>
          <cell r="F1666"/>
          <cell r="G1666"/>
          <cell r="H1666"/>
          <cell r="I1666"/>
          <cell r="J1666"/>
          <cell r="K1666"/>
          <cell r="L1666"/>
          <cell r="M1666"/>
          <cell r="N1666"/>
          <cell r="O1666"/>
          <cell r="P1666"/>
          <cell r="Q1666"/>
          <cell r="R1666"/>
          <cell r="S1666"/>
          <cell r="T1666"/>
          <cell r="U1666"/>
          <cell r="V1666"/>
          <cell r="W1666"/>
          <cell r="X1666"/>
          <cell r="Y1666" t="str">
            <v xml:space="preserve"> </v>
          </cell>
        </row>
        <row r="1667">
          <cell r="C1667"/>
          <cell r="D1667"/>
          <cell r="E1667"/>
          <cell r="F1667"/>
          <cell r="G1667"/>
          <cell r="H1667"/>
          <cell r="I1667"/>
          <cell r="J1667"/>
          <cell r="K1667"/>
          <cell r="L1667"/>
          <cell r="M1667"/>
          <cell r="N1667"/>
          <cell r="O1667"/>
          <cell r="P1667"/>
          <cell r="Q1667"/>
          <cell r="R1667"/>
          <cell r="S1667"/>
          <cell r="T1667"/>
          <cell r="U1667"/>
          <cell r="V1667"/>
          <cell r="W1667"/>
          <cell r="X1667"/>
          <cell r="Y1667" t="str">
            <v xml:space="preserve"> </v>
          </cell>
        </row>
        <row r="1668">
          <cell r="C1668"/>
          <cell r="D1668"/>
          <cell r="E1668"/>
          <cell r="F1668"/>
          <cell r="G1668"/>
          <cell r="H1668"/>
          <cell r="I1668"/>
          <cell r="J1668"/>
          <cell r="K1668"/>
          <cell r="L1668"/>
          <cell r="M1668"/>
          <cell r="N1668"/>
          <cell r="O1668"/>
          <cell r="P1668"/>
          <cell r="Q1668"/>
          <cell r="R1668"/>
          <cell r="S1668"/>
          <cell r="T1668"/>
          <cell r="U1668"/>
          <cell r="V1668"/>
          <cell r="W1668"/>
          <cell r="X1668"/>
          <cell r="Y1668" t="str">
            <v xml:space="preserve"> </v>
          </cell>
        </row>
        <row r="1669">
          <cell r="C1669"/>
          <cell r="D1669"/>
          <cell r="E1669"/>
          <cell r="F1669"/>
          <cell r="G1669"/>
          <cell r="H1669"/>
          <cell r="I1669"/>
          <cell r="J1669"/>
          <cell r="K1669"/>
          <cell r="L1669"/>
          <cell r="M1669"/>
          <cell r="N1669"/>
          <cell r="O1669"/>
          <cell r="P1669"/>
          <cell r="Q1669"/>
          <cell r="R1669"/>
          <cell r="S1669"/>
          <cell r="T1669"/>
          <cell r="U1669"/>
          <cell r="V1669"/>
          <cell r="W1669"/>
          <cell r="X1669"/>
          <cell r="Y1669" t="str">
            <v xml:space="preserve"> </v>
          </cell>
        </row>
        <row r="1670">
          <cell r="C1670"/>
          <cell r="D1670"/>
          <cell r="E1670"/>
          <cell r="F1670"/>
          <cell r="G1670"/>
          <cell r="H1670"/>
          <cell r="I1670"/>
          <cell r="J1670"/>
          <cell r="K1670"/>
          <cell r="L1670"/>
          <cell r="M1670"/>
          <cell r="N1670"/>
          <cell r="O1670"/>
          <cell r="P1670"/>
          <cell r="Q1670"/>
          <cell r="R1670"/>
          <cell r="S1670"/>
          <cell r="T1670"/>
          <cell r="U1670"/>
          <cell r="V1670"/>
          <cell r="W1670"/>
          <cell r="X1670"/>
          <cell r="Y1670" t="str">
            <v xml:space="preserve"> </v>
          </cell>
        </row>
        <row r="1671">
          <cell r="C1671"/>
          <cell r="D1671"/>
          <cell r="E1671"/>
          <cell r="F1671"/>
          <cell r="G1671"/>
          <cell r="H1671"/>
          <cell r="I1671"/>
          <cell r="J1671"/>
          <cell r="K1671"/>
          <cell r="L1671"/>
          <cell r="M1671"/>
          <cell r="N1671"/>
          <cell r="O1671"/>
          <cell r="P1671"/>
          <cell r="Q1671"/>
          <cell r="R1671"/>
          <cell r="S1671"/>
          <cell r="T1671"/>
          <cell r="U1671"/>
          <cell r="V1671"/>
          <cell r="W1671"/>
          <cell r="X1671"/>
          <cell r="Y1671" t="str">
            <v xml:space="preserve"> </v>
          </cell>
        </row>
        <row r="1672">
          <cell r="C1672"/>
          <cell r="D1672"/>
          <cell r="E1672"/>
          <cell r="F1672"/>
          <cell r="G1672"/>
          <cell r="H1672"/>
          <cell r="I1672"/>
          <cell r="J1672"/>
          <cell r="K1672"/>
          <cell r="L1672"/>
          <cell r="M1672"/>
          <cell r="N1672"/>
          <cell r="O1672"/>
          <cell r="P1672"/>
          <cell r="Q1672"/>
          <cell r="R1672"/>
          <cell r="S1672"/>
          <cell r="T1672"/>
          <cell r="U1672"/>
          <cell r="V1672"/>
          <cell r="W1672"/>
          <cell r="X1672"/>
          <cell r="Y1672" t="str">
            <v xml:space="preserve"> </v>
          </cell>
        </row>
        <row r="1673">
          <cell r="C1673"/>
          <cell r="D1673"/>
          <cell r="E1673"/>
          <cell r="F1673"/>
          <cell r="G1673"/>
          <cell r="H1673"/>
          <cell r="I1673"/>
          <cell r="J1673"/>
          <cell r="K1673"/>
          <cell r="L1673"/>
          <cell r="M1673"/>
          <cell r="N1673"/>
          <cell r="O1673"/>
          <cell r="P1673"/>
          <cell r="Q1673"/>
          <cell r="R1673"/>
          <cell r="S1673"/>
          <cell r="T1673"/>
          <cell r="U1673"/>
          <cell r="V1673"/>
          <cell r="W1673"/>
          <cell r="X1673"/>
          <cell r="Y1673" t="str">
            <v xml:space="preserve"> </v>
          </cell>
        </row>
        <row r="1674">
          <cell r="C1674"/>
          <cell r="D1674"/>
          <cell r="E1674"/>
          <cell r="F1674"/>
          <cell r="G1674"/>
          <cell r="H1674"/>
          <cell r="I1674"/>
          <cell r="J1674"/>
          <cell r="K1674"/>
          <cell r="L1674"/>
          <cell r="M1674"/>
          <cell r="N1674"/>
          <cell r="O1674"/>
          <cell r="P1674"/>
          <cell r="Q1674"/>
          <cell r="R1674"/>
          <cell r="S1674"/>
          <cell r="T1674"/>
          <cell r="U1674"/>
          <cell r="V1674"/>
          <cell r="W1674"/>
          <cell r="X1674"/>
          <cell r="Y1674" t="str">
            <v xml:space="preserve"> </v>
          </cell>
        </row>
        <row r="1675">
          <cell r="C1675"/>
          <cell r="D1675"/>
          <cell r="E1675"/>
          <cell r="F1675"/>
          <cell r="G1675"/>
          <cell r="H1675"/>
          <cell r="I1675"/>
          <cell r="J1675"/>
          <cell r="K1675"/>
          <cell r="L1675"/>
          <cell r="M1675"/>
          <cell r="N1675"/>
          <cell r="O1675"/>
          <cell r="P1675"/>
          <cell r="Q1675"/>
          <cell r="R1675"/>
          <cell r="S1675"/>
          <cell r="T1675"/>
          <cell r="U1675"/>
          <cell r="V1675"/>
          <cell r="W1675"/>
          <cell r="X1675"/>
          <cell r="Y1675" t="str">
            <v xml:space="preserve"> </v>
          </cell>
        </row>
        <row r="1676">
          <cell r="C1676"/>
          <cell r="D1676"/>
          <cell r="E1676"/>
          <cell r="F1676"/>
          <cell r="G1676"/>
          <cell r="H1676"/>
          <cell r="I1676"/>
          <cell r="J1676"/>
          <cell r="K1676"/>
          <cell r="L1676"/>
          <cell r="M1676"/>
          <cell r="N1676"/>
          <cell r="O1676"/>
          <cell r="P1676"/>
          <cell r="Q1676"/>
          <cell r="R1676"/>
          <cell r="S1676"/>
          <cell r="T1676"/>
          <cell r="U1676"/>
          <cell r="V1676"/>
          <cell r="W1676"/>
          <cell r="X1676"/>
          <cell r="Y1676" t="str">
            <v xml:space="preserve"> </v>
          </cell>
        </row>
        <row r="1677">
          <cell r="C1677"/>
          <cell r="D1677"/>
          <cell r="E1677"/>
          <cell r="F1677"/>
          <cell r="G1677"/>
          <cell r="H1677"/>
          <cell r="I1677"/>
          <cell r="J1677"/>
          <cell r="K1677"/>
          <cell r="L1677"/>
          <cell r="M1677"/>
          <cell r="N1677"/>
          <cell r="O1677"/>
          <cell r="P1677"/>
          <cell r="Q1677"/>
          <cell r="R1677"/>
          <cell r="S1677"/>
          <cell r="T1677"/>
          <cell r="U1677"/>
          <cell r="V1677"/>
          <cell r="W1677"/>
          <cell r="X1677"/>
          <cell r="Y1677" t="str">
            <v xml:space="preserve"> </v>
          </cell>
        </row>
        <row r="1678">
          <cell r="C1678"/>
          <cell r="D1678"/>
          <cell r="E1678"/>
          <cell r="F1678"/>
          <cell r="G1678"/>
          <cell r="H1678"/>
          <cell r="I1678"/>
          <cell r="J1678"/>
          <cell r="K1678"/>
          <cell r="L1678"/>
          <cell r="M1678"/>
          <cell r="N1678"/>
          <cell r="O1678"/>
          <cell r="P1678"/>
          <cell r="Q1678"/>
          <cell r="R1678"/>
          <cell r="S1678"/>
          <cell r="T1678"/>
          <cell r="U1678"/>
          <cell r="V1678"/>
          <cell r="W1678"/>
          <cell r="X1678"/>
          <cell r="Y1678" t="str">
            <v xml:space="preserve"> </v>
          </cell>
        </row>
        <row r="1679">
          <cell r="C1679"/>
          <cell r="D1679"/>
          <cell r="E1679"/>
          <cell r="F1679"/>
          <cell r="G1679"/>
          <cell r="H1679"/>
          <cell r="I1679"/>
          <cell r="J1679"/>
          <cell r="K1679"/>
          <cell r="L1679"/>
          <cell r="M1679"/>
          <cell r="N1679"/>
          <cell r="O1679"/>
          <cell r="P1679"/>
          <cell r="Q1679"/>
          <cell r="R1679"/>
          <cell r="S1679"/>
          <cell r="T1679"/>
          <cell r="U1679"/>
          <cell r="V1679"/>
          <cell r="W1679"/>
          <cell r="X1679"/>
          <cell r="Y1679" t="str">
            <v xml:space="preserve"> </v>
          </cell>
        </row>
        <row r="1680">
          <cell r="C1680"/>
          <cell r="D1680"/>
          <cell r="E1680"/>
          <cell r="F1680"/>
          <cell r="G1680"/>
          <cell r="H1680"/>
          <cell r="I1680"/>
          <cell r="J1680"/>
          <cell r="K1680"/>
          <cell r="L1680"/>
          <cell r="M1680"/>
          <cell r="N1680"/>
          <cell r="O1680"/>
          <cell r="P1680"/>
          <cell r="Q1680"/>
          <cell r="R1680"/>
          <cell r="S1680"/>
          <cell r="T1680"/>
          <cell r="U1680"/>
          <cell r="V1680"/>
          <cell r="W1680"/>
          <cell r="X1680"/>
          <cell r="Y1680" t="str">
            <v xml:space="preserve"> </v>
          </cell>
        </row>
        <row r="1681">
          <cell r="C1681"/>
          <cell r="D1681"/>
          <cell r="E1681"/>
          <cell r="F1681"/>
          <cell r="G1681"/>
          <cell r="H1681"/>
          <cell r="I1681"/>
          <cell r="J1681"/>
          <cell r="K1681"/>
          <cell r="L1681"/>
          <cell r="M1681"/>
          <cell r="N1681"/>
          <cell r="O1681"/>
          <cell r="P1681"/>
          <cell r="Q1681"/>
          <cell r="R1681"/>
          <cell r="S1681"/>
          <cell r="T1681"/>
          <cell r="U1681"/>
          <cell r="V1681"/>
          <cell r="W1681"/>
          <cell r="X1681"/>
          <cell r="Y1681" t="str">
            <v xml:space="preserve"> </v>
          </cell>
        </row>
        <row r="1682">
          <cell r="C1682"/>
          <cell r="D1682"/>
          <cell r="E1682"/>
          <cell r="F1682"/>
          <cell r="G1682"/>
          <cell r="H1682"/>
          <cell r="I1682"/>
          <cell r="J1682"/>
          <cell r="K1682"/>
          <cell r="L1682"/>
          <cell r="M1682"/>
          <cell r="N1682"/>
          <cell r="O1682"/>
          <cell r="P1682"/>
          <cell r="Q1682"/>
          <cell r="R1682"/>
          <cell r="S1682"/>
          <cell r="T1682"/>
          <cell r="U1682"/>
          <cell r="V1682"/>
          <cell r="W1682"/>
          <cell r="X1682"/>
          <cell r="Y1682" t="str">
            <v xml:space="preserve"> </v>
          </cell>
        </row>
        <row r="1683">
          <cell r="C1683"/>
          <cell r="D1683"/>
          <cell r="E1683"/>
          <cell r="F1683"/>
          <cell r="G1683"/>
          <cell r="H1683"/>
          <cell r="I1683"/>
          <cell r="J1683"/>
          <cell r="K1683"/>
          <cell r="L1683"/>
          <cell r="M1683"/>
          <cell r="N1683"/>
          <cell r="O1683"/>
          <cell r="P1683"/>
          <cell r="Q1683"/>
          <cell r="R1683"/>
          <cell r="S1683"/>
          <cell r="T1683"/>
          <cell r="U1683"/>
          <cell r="V1683"/>
          <cell r="W1683"/>
          <cell r="X1683"/>
          <cell r="Y1683" t="str">
            <v xml:space="preserve"> </v>
          </cell>
        </row>
        <row r="1684">
          <cell r="C1684"/>
          <cell r="D1684"/>
          <cell r="E1684"/>
          <cell r="F1684"/>
          <cell r="G1684"/>
          <cell r="H1684"/>
          <cell r="I1684"/>
          <cell r="J1684"/>
          <cell r="K1684"/>
          <cell r="L1684"/>
          <cell r="M1684"/>
          <cell r="N1684"/>
          <cell r="O1684"/>
          <cell r="P1684"/>
          <cell r="Q1684"/>
          <cell r="R1684"/>
          <cell r="S1684"/>
          <cell r="T1684"/>
          <cell r="U1684"/>
          <cell r="V1684"/>
          <cell r="W1684"/>
          <cell r="X1684"/>
          <cell r="Y1684" t="str">
            <v xml:space="preserve"> </v>
          </cell>
        </row>
        <row r="1685">
          <cell r="C1685"/>
          <cell r="D1685"/>
          <cell r="E1685"/>
          <cell r="F1685"/>
          <cell r="G1685"/>
          <cell r="H1685"/>
          <cell r="I1685"/>
          <cell r="J1685"/>
          <cell r="K1685"/>
          <cell r="L1685"/>
          <cell r="M1685"/>
          <cell r="N1685"/>
          <cell r="O1685"/>
          <cell r="P1685"/>
          <cell r="Q1685"/>
          <cell r="R1685"/>
          <cell r="S1685"/>
          <cell r="T1685"/>
          <cell r="U1685"/>
          <cell r="V1685"/>
          <cell r="W1685"/>
          <cell r="X1685"/>
          <cell r="Y1685" t="str">
            <v xml:space="preserve"> </v>
          </cell>
        </row>
        <row r="1686">
          <cell r="C1686"/>
          <cell r="D1686"/>
          <cell r="E1686"/>
          <cell r="F1686"/>
          <cell r="G1686"/>
          <cell r="H1686"/>
          <cell r="I1686"/>
          <cell r="J1686"/>
          <cell r="K1686"/>
          <cell r="L1686"/>
          <cell r="M1686"/>
          <cell r="N1686"/>
          <cell r="O1686"/>
          <cell r="P1686"/>
          <cell r="Q1686"/>
          <cell r="R1686"/>
          <cell r="S1686"/>
          <cell r="T1686"/>
          <cell r="U1686"/>
          <cell r="V1686"/>
          <cell r="W1686"/>
          <cell r="X1686"/>
          <cell r="Y1686" t="str">
            <v xml:space="preserve"> </v>
          </cell>
        </row>
        <row r="1687">
          <cell r="C1687"/>
          <cell r="D1687"/>
          <cell r="E1687"/>
          <cell r="F1687"/>
          <cell r="G1687"/>
          <cell r="H1687"/>
          <cell r="I1687"/>
          <cell r="J1687"/>
          <cell r="K1687"/>
          <cell r="L1687"/>
          <cell r="M1687"/>
          <cell r="N1687"/>
          <cell r="O1687"/>
          <cell r="P1687"/>
          <cell r="Q1687"/>
          <cell r="R1687"/>
          <cell r="S1687"/>
          <cell r="T1687"/>
          <cell r="U1687"/>
          <cell r="V1687"/>
          <cell r="W1687"/>
          <cell r="X1687"/>
          <cell r="Y1687" t="str">
            <v xml:space="preserve"> </v>
          </cell>
        </row>
        <row r="1688">
          <cell r="C1688"/>
          <cell r="D1688"/>
          <cell r="E1688"/>
          <cell r="F1688"/>
          <cell r="G1688"/>
          <cell r="H1688"/>
          <cell r="I1688"/>
          <cell r="J1688"/>
          <cell r="K1688"/>
          <cell r="L1688"/>
          <cell r="M1688"/>
          <cell r="N1688"/>
          <cell r="O1688"/>
          <cell r="P1688"/>
          <cell r="Q1688"/>
          <cell r="R1688"/>
          <cell r="S1688"/>
          <cell r="T1688"/>
          <cell r="U1688"/>
          <cell r="V1688"/>
          <cell r="W1688"/>
          <cell r="X1688"/>
          <cell r="Y1688" t="str">
            <v xml:space="preserve"> </v>
          </cell>
        </row>
        <row r="1689">
          <cell r="C1689"/>
          <cell r="D1689"/>
          <cell r="E1689"/>
          <cell r="F1689"/>
          <cell r="G1689"/>
          <cell r="H1689"/>
          <cell r="I1689"/>
          <cell r="J1689"/>
          <cell r="K1689"/>
          <cell r="L1689"/>
          <cell r="M1689"/>
          <cell r="N1689"/>
          <cell r="O1689"/>
          <cell r="P1689"/>
          <cell r="Q1689"/>
          <cell r="R1689"/>
          <cell r="S1689"/>
          <cell r="T1689"/>
          <cell r="U1689"/>
          <cell r="V1689"/>
          <cell r="W1689"/>
          <cell r="X1689"/>
          <cell r="Y1689" t="str">
            <v xml:space="preserve"> </v>
          </cell>
        </row>
        <row r="1690">
          <cell r="C1690"/>
          <cell r="D1690"/>
          <cell r="E1690"/>
          <cell r="F1690"/>
          <cell r="G1690"/>
          <cell r="H1690"/>
          <cell r="I1690"/>
          <cell r="J1690"/>
          <cell r="K1690"/>
          <cell r="L1690"/>
          <cell r="M1690"/>
          <cell r="N1690"/>
          <cell r="O1690"/>
          <cell r="P1690"/>
          <cell r="Q1690"/>
          <cell r="R1690"/>
          <cell r="S1690"/>
          <cell r="T1690"/>
          <cell r="U1690"/>
          <cell r="V1690"/>
          <cell r="W1690"/>
          <cell r="X1690"/>
          <cell r="Y1690" t="str">
            <v xml:space="preserve"> </v>
          </cell>
        </row>
        <row r="1691">
          <cell r="C1691"/>
          <cell r="D1691"/>
          <cell r="E1691"/>
          <cell r="F1691"/>
          <cell r="G1691"/>
          <cell r="H1691"/>
          <cell r="I1691"/>
          <cell r="J1691"/>
          <cell r="K1691"/>
          <cell r="L1691"/>
          <cell r="M1691"/>
          <cell r="N1691"/>
          <cell r="O1691"/>
          <cell r="P1691"/>
          <cell r="Q1691"/>
          <cell r="R1691"/>
          <cell r="S1691"/>
          <cell r="T1691"/>
          <cell r="U1691"/>
          <cell r="V1691"/>
          <cell r="W1691"/>
          <cell r="X1691"/>
          <cell r="Y1691" t="str">
            <v xml:space="preserve"> </v>
          </cell>
        </row>
        <row r="1692">
          <cell r="C1692"/>
          <cell r="D1692"/>
          <cell r="E1692"/>
          <cell r="F1692"/>
          <cell r="G1692"/>
          <cell r="H1692"/>
          <cell r="I1692"/>
          <cell r="J1692"/>
          <cell r="K1692"/>
          <cell r="L1692"/>
          <cell r="M1692"/>
          <cell r="N1692"/>
          <cell r="O1692"/>
          <cell r="P1692"/>
          <cell r="Q1692"/>
          <cell r="R1692"/>
          <cell r="S1692"/>
          <cell r="T1692"/>
          <cell r="U1692"/>
          <cell r="V1692"/>
          <cell r="W1692"/>
          <cell r="X1692"/>
          <cell r="Y1692" t="str">
            <v xml:space="preserve"> </v>
          </cell>
        </row>
        <row r="1693">
          <cell r="C1693"/>
          <cell r="D1693"/>
          <cell r="E1693"/>
          <cell r="F1693"/>
          <cell r="G1693"/>
          <cell r="H1693"/>
          <cell r="I1693"/>
          <cell r="J1693"/>
          <cell r="K1693"/>
          <cell r="L1693"/>
          <cell r="M1693"/>
          <cell r="N1693"/>
          <cell r="O1693"/>
          <cell r="P1693"/>
          <cell r="Q1693"/>
          <cell r="R1693"/>
          <cell r="S1693"/>
          <cell r="T1693"/>
          <cell r="U1693"/>
          <cell r="V1693"/>
          <cell r="W1693"/>
          <cell r="X1693"/>
          <cell r="Y1693" t="str">
            <v xml:space="preserve"> </v>
          </cell>
        </row>
        <row r="1694">
          <cell r="C1694"/>
          <cell r="D1694"/>
          <cell r="E1694"/>
          <cell r="F1694"/>
          <cell r="G1694"/>
          <cell r="H1694"/>
          <cell r="I1694"/>
          <cell r="J1694"/>
          <cell r="K1694"/>
          <cell r="L1694"/>
          <cell r="M1694"/>
          <cell r="N1694"/>
          <cell r="O1694"/>
          <cell r="P1694"/>
          <cell r="Q1694"/>
          <cell r="R1694"/>
          <cell r="S1694"/>
          <cell r="T1694"/>
          <cell r="U1694"/>
          <cell r="V1694"/>
          <cell r="W1694"/>
          <cell r="X1694"/>
          <cell r="Y1694" t="str">
            <v xml:space="preserve"> </v>
          </cell>
        </row>
        <row r="1695">
          <cell r="C1695"/>
          <cell r="D1695"/>
          <cell r="E1695"/>
          <cell r="F1695"/>
          <cell r="G1695"/>
          <cell r="H1695"/>
          <cell r="I1695"/>
          <cell r="J1695"/>
          <cell r="K1695"/>
          <cell r="L1695"/>
          <cell r="M1695"/>
          <cell r="N1695"/>
          <cell r="O1695"/>
          <cell r="P1695"/>
          <cell r="Q1695"/>
          <cell r="R1695"/>
          <cell r="S1695"/>
          <cell r="T1695"/>
          <cell r="U1695"/>
          <cell r="V1695"/>
          <cell r="W1695"/>
          <cell r="X1695"/>
          <cell r="Y1695" t="str">
            <v xml:space="preserve"> </v>
          </cell>
        </row>
        <row r="1696">
          <cell r="C1696"/>
          <cell r="D1696"/>
          <cell r="E1696"/>
          <cell r="F1696"/>
          <cell r="G1696"/>
          <cell r="H1696"/>
          <cell r="I1696"/>
          <cell r="J1696"/>
          <cell r="K1696"/>
          <cell r="L1696"/>
          <cell r="M1696"/>
          <cell r="N1696"/>
          <cell r="O1696"/>
          <cell r="P1696"/>
          <cell r="Q1696"/>
          <cell r="R1696"/>
          <cell r="S1696"/>
          <cell r="T1696"/>
          <cell r="U1696"/>
          <cell r="V1696"/>
          <cell r="W1696"/>
          <cell r="X1696"/>
          <cell r="Y1696" t="str">
            <v xml:space="preserve"> </v>
          </cell>
        </row>
        <row r="1697">
          <cell r="C1697"/>
          <cell r="D1697"/>
          <cell r="E1697"/>
          <cell r="F1697"/>
          <cell r="G1697"/>
          <cell r="H1697"/>
          <cell r="I1697"/>
          <cell r="J1697"/>
          <cell r="K1697"/>
          <cell r="L1697"/>
          <cell r="M1697"/>
          <cell r="N1697"/>
          <cell r="O1697"/>
          <cell r="P1697"/>
          <cell r="Q1697"/>
          <cell r="R1697"/>
          <cell r="S1697"/>
          <cell r="T1697"/>
          <cell r="U1697"/>
          <cell r="V1697"/>
          <cell r="W1697"/>
          <cell r="X1697"/>
          <cell r="Y1697" t="str">
            <v xml:space="preserve"> </v>
          </cell>
        </row>
        <row r="1698">
          <cell r="C1698"/>
          <cell r="D1698"/>
          <cell r="E1698"/>
          <cell r="F1698"/>
          <cell r="G1698"/>
          <cell r="H1698"/>
          <cell r="I1698"/>
          <cell r="J1698"/>
          <cell r="K1698"/>
          <cell r="L1698"/>
          <cell r="M1698"/>
          <cell r="N1698"/>
          <cell r="O1698"/>
          <cell r="P1698"/>
          <cell r="Q1698"/>
          <cell r="R1698"/>
          <cell r="S1698"/>
          <cell r="T1698"/>
          <cell r="U1698"/>
          <cell r="V1698"/>
          <cell r="W1698"/>
          <cell r="X1698"/>
          <cell r="Y1698" t="str">
            <v xml:space="preserve"> </v>
          </cell>
        </row>
        <row r="1699">
          <cell r="C1699"/>
          <cell r="D1699"/>
          <cell r="E1699"/>
          <cell r="F1699"/>
          <cell r="G1699"/>
          <cell r="H1699"/>
          <cell r="I1699"/>
          <cell r="J1699"/>
          <cell r="K1699"/>
          <cell r="L1699"/>
          <cell r="M1699"/>
          <cell r="N1699"/>
          <cell r="O1699"/>
          <cell r="P1699"/>
          <cell r="Q1699"/>
          <cell r="R1699"/>
          <cell r="S1699"/>
          <cell r="T1699"/>
          <cell r="U1699"/>
          <cell r="V1699"/>
          <cell r="W1699"/>
          <cell r="X1699"/>
          <cell r="Y1699" t="str">
            <v xml:space="preserve"> </v>
          </cell>
        </row>
        <row r="1700">
          <cell r="C1700"/>
          <cell r="D1700"/>
          <cell r="E1700"/>
          <cell r="F1700"/>
          <cell r="G1700"/>
          <cell r="H1700"/>
          <cell r="I1700"/>
          <cell r="J1700"/>
          <cell r="K1700"/>
          <cell r="L1700"/>
          <cell r="M1700"/>
          <cell r="N1700"/>
          <cell r="O1700"/>
          <cell r="P1700"/>
          <cell r="Q1700"/>
          <cell r="R1700"/>
          <cell r="S1700"/>
          <cell r="T1700"/>
          <cell r="U1700"/>
          <cell r="V1700"/>
          <cell r="W1700"/>
          <cell r="X1700"/>
          <cell r="Y1700" t="str">
            <v xml:space="preserve"> </v>
          </cell>
        </row>
        <row r="1701">
          <cell r="C1701"/>
          <cell r="D1701"/>
          <cell r="E1701"/>
          <cell r="F1701"/>
          <cell r="G1701"/>
          <cell r="H1701"/>
          <cell r="I1701"/>
          <cell r="J1701"/>
          <cell r="K1701"/>
          <cell r="L1701"/>
          <cell r="M1701"/>
          <cell r="N1701"/>
          <cell r="O1701"/>
          <cell r="P1701"/>
          <cell r="Q1701"/>
          <cell r="R1701"/>
          <cell r="S1701"/>
          <cell r="T1701"/>
          <cell r="U1701"/>
          <cell r="V1701"/>
          <cell r="W1701"/>
          <cell r="X1701"/>
          <cell r="Y1701" t="str">
            <v xml:space="preserve"> </v>
          </cell>
        </row>
        <row r="1702">
          <cell r="C1702"/>
          <cell r="D1702"/>
          <cell r="E1702"/>
          <cell r="F1702"/>
          <cell r="G1702"/>
          <cell r="H1702"/>
          <cell r="I1702"/>
          <cell r="J1702"/>
          <cell r="K1702"/>
          <cell r="L1702"/>
          <cell r="M1702"/>
          <cell r="N1702"/>
          <cell r="O1702"/>
          <cell r="P1702"/>
          <cell r="Q1702"/>
          <cell r="R1702"/>
          <cell r="S1702"/>
          <cell r="T1702"/>
          <cell r="U1702"/>
          <cell r="V1702"/>
          <cell r="W1702"/>
          <cell r="X1702"/>
          <cell r="Y1702" t="str">
            <v xml:space="preserve"> </v>
          </cell>
        </row>
        <row r="1703">
          <cell r="C1703"/>
          <cell r="D1703"/>
          <cell r="E1703"/>
          <cell r="F1703"/>
          <cell r="G1703"/>
          <cell r="H1703"/>
          <cell r="I1703"/>
          <cell r="J1703"/>
          <cell r="K1703"/>
          <cell r="L1703"/>
          <cell r="M1703"/>
          <cell r="N1703"/>
          <cell r="O1703"/>
          <cell r="P1703"/>
          <cell r="Q1703"/>
          <cell r="R1703"/>
          <cell r="S1703"/>
          <cell r="T1703"/>
          <cell r="U1703"/>
          <cell r="V1703"/>
          <cell r="W1703"/>
          <cell r="X1703"/>
          <cell r="Y1703" t="str">
            <v xml:space="preserve"> </v>
          </cell>
        </row>
        <row r="1704">
          <cell r="C1704"/>
          <cell r="D1704"/>
          <cell r="E1704"/>
          <cell r="F1704"/>
          <cell r="G1704"/>
          <cell r="H1704"/>
          <cell r="I1704"/>
          <cell r="J1704"/>
          <cell r="K1704"/>
          <cell r="L1704"/>
          <cell r="M1704"/>
          <cell r="N1704"/>
          <cell r="O1704"/>
          <cell r="P1704"/>
          <cell r="Q1704"/>
          <cell r="R1704"/>
          <cell r="S1704"/>
          <cell r="T1704"/>
          <cell r="U1704"/>
          <cell r="V1704"/>
          <cell r="W1704"/>
          <cell r="X1704"/>
          <cell r="Y1704" t="str">
            <v xml:space="preserve"> </v>
          </cell>
        </row>
        <row r="1705">
          <cell r="C1705"/>
          <cell r="D1705"/>
          <cell r="E1705"/>
          <cell r="F1705"/>
          <cell r="G1705"/>
          <cell r="H1705"/>
          <cell r="I1705"/>
          <cell r="J1705"/>
          <cell r="K1705"/>
          <cell r="L1705"/>
          <cell r="M1705"/>
          <cell r="N1705"/>
          <cell r="O1705"/>
          <cell r="P1705"/>
          <cell r="Q1705"/>
          <cell r="R1705"/>
          <cell r="S1705"/>
          <cell r="T1705"/>
          <cell r="U1705"/>
          <cell r="V1705"/>
          <cell r="W1705"/>
          <cell r="X1705"/>
          <cell r="Y1705" t="str">
            <v xml:space="preserve"> </v>
          </cell>
        </row>
        <row r="1706">
          <cell r="C1706"/>
          <cell r="D1706"/>
          <cell r="E1706"/>
          <cell r="F1706"/>
          <cell r="G1706"/>
          <cell r="H1706"/>
          <cell r="I1706"/>
          <cell r="J1706"/>
          <cell r="K1706"/>
          <cell r="L1706"/>
          <cell r="M1706"/>
          <cell r="N1706"/>
          <cell r="O1706"/>
          <cell r="P1706"/>
          <cell r="Q1706"/>
          <cell r="R1706"/>
          <cell r="S1706"/>
          <cell r="T1706"/>
          <cell r="U1706"/>
          <cell r="V1706"/>
          <cell r="W1706"/>
          <cell r="X1706"/>
          <cell r="Y1706" t="str">
            <v xml:space="preserve"> </v>
          </cell>
        </row>
        <row r="1707">
          <cell r="C1707"/>
          <cell r="D1707"/>
          <cell r="E1707"/>
          <cell r="F1707"/>
          <cell r="G1707"/>
          <cell r="H1707"/>
          <cell r="I1707"/>
          <cell r="J1707"/>
          <cell r="K1707"/>
          <cell r="L1707"/>
          <cell r="M1707"/>
          <cell r="N1707"/>
          <cell r="O1707"/>
          <cell r="P1707"/>
          <cell r="Q1707"/>
          <cell r="R1707"/>
          <cell r="S1707"/>
          <cell r="T1707"/>
          <cell r="U1707"/>
          <cell r="V1707"/>
          <cell r="W1707"/>
          <cell r="X1707"/>
          <cell r="Y1707" t="str">
            <v xml:space="preserve"> </v>
          </cell>
        </row>
        <row r="1708">
          <cell r="C1708"/>
          <cell r="D1708"/>
          <cell r="E1708"/>
          <cell r="F1708"/>
          <cell r="G1708"/>
          <cell r="H1708"/>
          <cell r="I1708"/>
          <cell r="J1708"/>
          <cell r="K1708"/>
          <cell r="L1708"/>
          <cell r="M1708"/>
          <cell r="N1708"/>
          <cell r="O1708"/>
          <cell r="P1708"/>
          <cell r="Q1708"/>
          <cell r="R1708"/>
          <cell r="S1708"/>
          <cell r="T1708"/>
          <cell r="U1708"/>
          <cell r="V1708"/>
          <cell r="W1708"/>
          <cell r="X1708"/>
          <cell r="Y1708" t="str">
            <v xml:space="preserve"> </v>
          </cell>
        </row>
        <row r="1709">
          <cell r="C1709"/>
          <cell r="D1709"/>
          <cell r="E1709"/>
          <cell r="F1709"/>
          <cell r="G1709"/>
          <cell r="H1709"/>
          <cell r="I1709"/>
          <cell r="J1709"/>
          <cell r="K1709"/>
          <cell r="L1709"/>
          <cell r="M1709"/>
          <cell r="N1709"/>
          <cell r="O1709"/>
          <cell r="P1709"/>
          <cell r="Q1709"/>
          <cell r="R1709"/>
          <cell r="S1709"/>
          <cell r="T1709"/>
          <cell r="U1709"/>
          <cell r="V1709"/>
          <cell r="W1709"/>
          <cell r="X1709"/>
          <cell r="Y1709" t="str">
            <v xml:space="preserve"> </v>
          </cell>
        </row>
        <row r="1710">
          <cell r="C1710"/>
          <cell r="D1710"/>
          <cell r="E1710"/>
          <cell r="F1710"/>
          <cell r="G1710"/>
          <cell r="H1710"/>
          <cell r="I1710"/>
          <cell r="J1710"/>
          <cell r="K1710"/>
          <cell r="L1710"/>
          <cell r="M1710"/>
          <cell r="N1710"/>
          <cell r="O1710"/>
          <cell r="P1710"/>
          <cell r="Q1710"/>
          <cell r="R1710"/>
          <cell r="S1710"/>
          <cell r="T1710"/>
          <cell r="U1710"/>
          <cell r="V1710"/>
          <cell r="W1710"/>
          <cell r="X1710"/>
          <cell r="Y1710" t="str">
            <v xml:space="preserve"> </v>
          </cell>
        </row>
        <row r="1711">
          <cell r="C1711"/>
          <cell r="D1711"/>
          <cell r="E1711"/>
          <cell r="F1711"/>
          <cell r="G1711"/>
          <cell r="H1711"/>
          <cell r="I1711"/>
          <cell r="J1711"/>
          <cell r="K1711"/>
          <cell r="L1711"/>
          <cell r="M1711"/>
          <cell r="N1711"/>
          <cell r="O1711"/>
          <cell r="P1711"/>
          <cell r="Q1711"/>
          <cell r="R1711"/>
          <cell r="S1711"/>
          <cell r="T1711"/>
          <cell r="U1711"/>
          <cell r="V1711"/>
          <cell r="W1711"/>
          <cell r="X1711"/>
          <cell r="Y1711" t="str">
            <v xml:space="preserve"> </v>
          </cell>
        </row>
        <row r="1712">
          <cell r="C1712"/>
          <cell r="D1712"/>
          <cell r="E1712"/>
          <cell r="F1712"/>
          <cell r="G1712"/>
          <cell r="H1712"/>
          <cell r="I1712"/>
          <cell r="J1712"/>
          <cell r="K1712"/>
          <cell r="L1712"/>
          <cell r="M1712"/>
          <cell r="N1712"/>
          <cell r="O1712"/>
          <cell r="P1712"/>
          <cell r="Q1712"/>
          <cell r="R1712"/>
          <cell r="S1712"/>
          <cell r="T1712"/>
          <cell r="U1712"/>
          <cell r="V1712"/>
          <cell r="W1712"/>
          <cell r="X1712"/>
          <cell r="Y1712" t="str">
            <v xml:space="preserve"> </v>
          </cell>
        </row>
        <row r="1713">
          <cell r="C1713"/>
          <cell r="D1713"/>
          <cell r="E1713"/>
          <cell r="F1713"/>
          <cell r="G1713"/>
          <cell r="H1713"/>
          <cell r="I1713"/>
          <cell r="J1713"/>
          <cell r="K1713"/>
          <cell r="L1713"/>
          <cell r="M1713"/>
          <cell r="N1713"/>
          <cell r="O1713"/>
          <cell r="P1713"/>
          <cell r="Q1713"/>
          <cell r="R1713"/>
          <cell r="S1713"/>
          <cell r="T1713"/>
          <cell r="U1713"/>
          <cell r="V1713"/>
          <cell r="W1713"/>
          <cell r="X1713"/>
          <cell r="Y1713" t="str">
            <v xml:space="preserve"> </v>
          </cell>
        </row>
        <row r="1714">
          <cell r="C1714"/>
          <cell r="D1714"/>
          <cell r="E1714"/>
          <cell r="F1714"/>
          <cell r="G1714"/>
          <cell r="H1714"/>
          <cell r="I1714"/>
          <cell r="J1714"/>
          <cell r="K1714"/>
          <cell r="L1714"/>
          <cell r="M1714"/>
          <cell r="N1714"/>
          <cell r="O1714"/>
          <cell r="P1714"/>
          <cell r="Q1714"/>
          <cell r="R1714"/>
          <cell r="S1714"/>
          <cell r="T1714"/>
          <cell r="U1714"/>
          <cell r="V1714"/>
          <cell r="W1714"/>
          <cell r="X1714"/>
          <cell r="Y1714" t="str">
            <v xml:space="preserve"> </v>
          </cell>
        </row>
        <row r="1715">
          <cell r="C1715"/>
          <cell r="D1715"/>
          <cell r="E1715"/>
          <cell r="F1715"/>
          <cell r="G1715"/>
          <cell r="H1715"/>
          <cell r="I1715"/>
          <cell r="J1715"/>
          <cell r="K1715"/>
          <cell r="L1715"/>
          <cell r="M1715"/>
          <cell r="N1715"/>
          <cell r="O1715"/>
          <cell r="P1715"/>
          <cell r="Q1715"/>
          <cell r="R1715"/>
          <cell r="S1715"/>
          <cell r="T1715"/>
          <cell r="U1715"/>
          <cell r="V1715"/>
          <cell r="W1715"/>
          <cell r="X1715"/>
          <cell r="Y1715" t="str">
            <v xml:space="preserve"> </v>
          </cell>
        </row>
        <row r="1716">
          <cell r="C1716"/>
          <cell r="D1716"/>
          <cell r="E1716"/>
          <cell r="F1716"/>
          <cell r="G1716"/>
          <cell r="H1716"/>
          <cell r="I1716"/>
          <cell r="J1716"/>
          <cell r="K1716"/>
          <cell r="L1716"/>
          <cell r="M1716"/>
          <cell r="N1716"/>
          <cell r="O1716"/>
          <cell r="P1716"/>
          <cell r="Q1716"/>
          <cell r="R1716"/>
          <cell r="S1716"/>
          <cell r="T1716"/>
          <cell r="U1716"/>
          <cell r="V1716"/>
          <cell r="W1716"/>
          <cell r="X1716"/>
          <cell r="Y1716" t="str">
            <v xml:space="preserve"> </v>
          </cell>
        </row>
        <row r="1717">
          <cell r="C1717"/>
          <cell r="D1717"/>
          <cell r="E1717"/>
          <cell r="F1717"/>
          <cell r="G1717"/>
          <cell r="H1717"/>
          <cell r="I1717"/>
          <cell r="J1717"/>
          <cell r="K1717"/>
          <cell r="L1717"/>
          <cell r="M1717"/>
          <cell r="N1717"/>
          <cell r="O1717"/>
          <cell r="P1717"/>
          <cell r="Q1717"/>
          <cell r="R1717"/>
          <cell r="S1717"/>
          <cell r="T1717"/>
          <cell r="U1717"/>
          <cell r="V1717"/>
          <cell r="W1717"/>
          <cell r="X1717"/>
          <cell r="Y1717" t="str">
            <v xml:space="preserve"> </v>
          </cell>
        </row>
        <row r="1718">
          <cell r="C1718"/>
          <cell r="D1718"/>
          <cell r="E1718"/>
          <cell r="F1718"/>
          <cell r="G1718"/>
          <cell r="H1718"/>
          <cell r="I1718"/>
          <cell r="J1718"/>
          <cell r="K1718"/>
          <cell r="L1718"/>
          <cell r="M1718"/>
          <cell r="N1718"/>
          <cell r="O1718"/>
          <cell r="P1718"/>
          <cell r="Q1718"/>
          <cell r="R1718"/>
          <cell r="S1718"/>
          <cell r="T1718"/>
          <cell r="U1718"/>
          <cell r="V1718"/>
          <cell r="W1718"/>
          <cell r="X1718"/>
          <cell r="Y1718" t="str">
            <v xml:space="preserve"> </v>
          </cell>
        </row>
        <row r="1719">
          <cell r="C1719"/>
          <cell r="D1719"/>
          <cell r="E1719"/>
          <cell r="F1719"/>
          <cell r="G1719"/>
          <cell r="H1719"/>
          <cell r="I1719"/>
          <cell r="J1719"/>
          <cell r="K1719"/>
          <cell r="L1719"/>
          <cell r="M1719"/>
          <cell r="N1719"/>
          <cell r="O1719"/>
          <cell r="P1719"/>
          <cell r="Q1719"/>
          <cell r="R1719"/>
          <cell r="S1719"/>
          <cell r="T1719"/>
          <cell r="U1719"/>
          <cell r="V1719"/>
          <cell r="W1719"/>
          <cell r="X1719"/>
          <cell r="Y1719" t="str">
            <v xml:space="preserve"> </v>
          </cell>
        </row>
        <row r="1720">
          <cell r="C1720"/>
          <cell r="D1720"/>
          <cell r="E1720"/>
          <cell r="F1720"/>
          <cell r="G1720"/>
          <cell r="H1720"/>
          <cell r="I1720"/>
          <cell r="J1720"/>
          <cell r="K1720"/>
          <cell r="L1720"/>
          <cell r="M1720"/>
          <cell r="N1720"/>
          <cell r="O1720"/>
          <cell r="P1720"/>
          <cell r="Q1720"/>
          <cell r="R1720"/>
          <cell r="S1720"/>
          <cell r="T1720"/>
          <cell r="U1720"/>
          <cell r="V1720"/>
          <cell r="W1720"/>
          <cell r="X1720"/>
          <cell r="Y1720" t="str">
            <v xml:space="preserve"> </v>
          </cell>
        </row>
        <row r="1721">
          <cell r="C1721"/>
          <cell r="D1721"/>
          <cell r="E1721"/>
          <cell r="F1721"/>
          <cell r="G1721"/>
          <cell r="H1721"/>
          <cell r="I1721"/>
          <cell r="J1721"/>
          <cell r="K1721"/>
          <cell r="L1721"/>
          <cell r="M1721"/>
          <cell r="N1721"/>
          <cell r="O1721"/>
          <cell r="P1721"/>
          <cell r="Q1721"/>
          <cell r="R1721"/>
          <cell r="S1721"/>
          <cell r="T1721"/>
          <cell r="U1721"/>
          <cell r="V1721"/>
          <cell r="W1721"/>
          <cell r="X1721"/>
          <cell r="Y1721" t="str">
            <v xml:space="preserve"> </v>
          </cell>
        </row>
        <row r="1722">
          <cell r="C1722"/>
          <cell r="D1722"/>
          <cell r="E1722"/>
          <cell r="F1722"/>
          <cell r="G1722"/>
          <cell r="H1722"/>
          <cell r="I1722"/>
          <cell r="J1722"/>
          <cell r="K1722"/>
          <cell r="L1722"/>
          <cell r="M1722"/>
          <cell r="N1722"/>
          <cell r="O1722"/>
          <cell r="P1722"/>
          <cell r="Q1722"/>
          <cell r="R1722"/>
          <cell r="S1722"/>
          <cell r="T1722"/>
          <cell r="U1722"/>
          <cell r="V1722"/>
          <cell r="W1722"/>
          <cell r="X1722"/>
          <cell r="Y1722" t="str">
            <v xml:space="preserve"> </v>
          </cell>
        </row>
        <row r="1723">
          <cell r="C1723"/>
          <cell r="D1723"/>
          <cell r="E1723"/>
          <cell r="F1723"/>
          <cell r="G1723"/>
          <cell r="H1723"/>
          <cell r="I1723"/>
          <cell r="J1723"/>
          <cell r="K1723"/>
          <cell r="L1723"/>
          <cell r="M1723"/>
          <cell r="N1723"/>
          <cell r="O1723"/>
          <cell r="P1723"/>
          <cell r="Q1723"/>
          <cell r="R1723"/>
          <cell r="S1723"/>
          <cell r="T1723"/>
          <cell r="U1723"/>
          <cell r="V1723"/>
          <cell r="W1723"/>
          <cell r="X1723"/>
          <cell r="Y1723" t="str">
            <v xml:space="preserve"> </v>
          </cell>
        </row>
        <row r="1724">
          <cell r="C1724"/>
          <cell r="D1724"/>
          <cell r="E1724"/>
          <cell r="F1724"/>
          <cell r="G1724"/>
          <cell r="H1724"/>
          <cell r="I1724"/>
          <cell r="J1724"/>
          <cell r="K1724"/>
          <cell r="L1724"/>
          <cell r="M1724"/>
          <cell r="N1724"/>
          <cell r="O1724"/>
          <cell r="P1724"/>
          <cell r="Q1724"/>
          <cell r="R1724"/>
          <cell r="S1724"/>
          <cell r="T1724"/>
          <cell r="U1724"/>
          <cell r="V1724"/>
          <cell r="W1724"/>
          <cell r="X1724"/>
          <cell r="Y1724" t="str">
            <v xml:space="preserve"> </v>
          </cell>
        </row>
        <row r="1725">
          <cell r="C1725"/>
          <cell r="D1725"/>
          <cell r="E1725"/>
          <cell r="F1725"/>
          <cell r="G1725"/>
          <cell r="H1725"/>
          <cell r="I1725"/>
          <cell r="J1725"/>
          <cell r="K1725"/>
          <cell r="L1725"/>
          <cell r="M1725"/>
          <cell r="N1725"/>
          <cell r="O1725"/>
          <cell r="P1725"/>
          <cell r="Q1725"/>
          <cell r="R1725"/>
          <cell r="S1725"/>
          <cell r="T1725"/>
          <cell r="U1725"/>
          <cell r="V1725"/>
          <cell r="W1725"/>
          <cell r="X1725"/>
          <cell r="Y1725" t="str">
            <v xml:space="preserve"> </v>
          </cell>
        </row>
        <row r="1726">
          <cell r="C1726"/>
          <cell r="D1726"/>
          <cell r="E1726"/>
          <cell r="F1726"/>
          <cell r="G1726"/>
          <cell r="H1726"/>
          <cell r="I1726"/>
          <cell r="J1726"/>
          <cell r="K1726"/>
          <cell r="L1726"/>
          <cell r="M1726"/>
          <cell r="N1726"/>
          <cell r="O1726"/>
          <cell r="P1726"/>
          <cell r="Q1726"/>
          <cell r="R1726"/>
          <cell r="S1726"/>
          <cell r="T1726"/>
          <cell r="U1726"/>
          <cell r="V1726"/>
          <cell r="W1726"/>
          <cell r="X1726"/>
          <cell r="Y1726" t="str">
            <v xml:space="preserve"> </v>
          </cell>
        </row>
        <row r="1727">
          <cell r="C1727"/>
          <cell r="D1727"/>
          <cell r="E1727"/>
          <cell r="F1727"/>
          <cell r="G1727"/>
          <cell r="H1727"/>
          <cell r="I1727"/>
          <cell r="J1727"/>
          <cell r="K1727"/>
          <cell r="L1727"/>
          <cell r="M1727"/>
          <cell r="N1727"/>
          <cell r="O1727"/>
          <cell r="P1727"/>
          <cell r="Q1727"/>
          <cell r="R1727"/>
          <cell r="S1727"/>
          <cell r="T1727"/>
          <cell r="U1727"/>
          <cell r="V1727"/>
          <cell r="W1727"/>
          <cell r="X1727"/>
          <cell r="Y1727" t="str">
            <v xml:space="preserve"> </v>
          </cell>
        </row>
        <row r="1728">
          <cell r="C1728"/>
          <cell r="D1728"/>
          <cell r="E1728"/>
          <cell r="F1728"/>
          <cell r="G1728"/>
          <cell r="H1728"/>
          <cell r="I1728"/>
          <cell r="J1728"/>
          <cell r="K1728"/>
          <cell r="L1728"/>
          <cell r="M1728"/>
          <cell r="N1728"/>
          <cell r="O1728"/>
          <cell r="P1728"/>
          <cell r="Q1728"/>
          <cell r="R1728"/>
          <cell r="S1728"/>
          <cell r="T1728"/>
          <cell r="U1728"/>
          <cell r="V1728"/>
          <cell r="W1728"/>
          <cell r="X1728"/>
          <cell r="Y1728" t="str">
            <v xml:space="preserve"> </v>
          </cell>
        </row>
        <row r="1729">
          <cell r="C1729"/>
          <cell r="D1729"/>
          <cell r="E1729"/>
          <cell r="F1729"/>
          <cell r="G1729"/>
          <cell r="H1729"/>
          <cell r="I1729"/>
          <cell r="J1729"/>
          <cell r="K1729"/>
          <cell r="L1729"/>
          <cell r="M1729"/>
          <cell r="N1729"/>
          <cell r="O1729"/>
          <cell r="P1729"/>
          <cell r="Q1729"/>
          <cell r="R1729"/>
          <cell r="S1729"/>
          <cell r="T1729"/>
          <cell r="U1729"/>
          <cell r="V1729"/>
          <cell r="W1729"/>
          <cell r="X1729"/>
          <cell r="Y1729" t="str">
            <v xml:space="preserve"> </v>
          </cell>
        </row>
        <row r="1730">
          <cell r="C1730"/>
          <cell r="D1730"/>
          <cell r="E1730"/>
          <cell r="F1730"/>
          <cell r="G1730"/>
          <cell r="H1730"/>
          <cell r="I1730"/>
          <cell r="J1730"/>
          <cell r="K1730"/>
          <cell r="L1730"/>
          <cell r="M1730"/>
          <cell r="N1730"/>
          <cell r="O1730"/>
          <cell r="P1730"/>
          <cell r="Q1730"/>
          <cell r="R1730"/>
          <cell r="S1730"/>
          <cell r="T1730"/>
          <cell r="U1730"/>
          <cell r="V1730"/>
          <cell r="W1730"/>
          <cell r="X1730"/>
          <cell r="Y1730" t="str">
            <v xml:space="preserve"> </v>
          </cell>
        </row>
        <row r="1731">
          <cell r="C1731"/>
          <cell r="D1731"/>
          <cell r="E1731"/>
          <cell r="F1731"/>
          <cell r="G1731"/>
          <cell r="H1731"/>
          <cell r="I1731"/>
          <cell r="J1731"/>
          <cell r="K1731"/>
          <cell r="L1731"/>
          <cell r="M1731"/>
          <cell r="N1731"/>
          <cell r="O1731"/>
          <cell r="P1731"/>
          <cell r="Q1731"/>
          <cell r="R1731"/>
          <cell r="S1731"/>
          <cell r="T1731"/>
          <cell r="U1731"/>
          <cell r="V1731"/>
          <cell r="W1731"/>
          <cell r="X1731"/>
          <cell r="Y1731" t="str">
            <v xml:space="preserve"> </v>
          </cell>
        </row>
        <row r="1732">
          <cell r="C1732"/>
          <cell r="D1732"/>
          <cell r="E1732"/>
          <cell r="F1732"/>
          <cell r="G1732"/>
          <cell r="H1732"/>
          <cell r="I1732"/>
          <cell r="J1732"/>
          <cell r="K1732"/>
          <cell r="L1732"/>
          <cell r="M1732"/>
          <cell r="N1732"/>
          <cell r="O1732"/>
          <cell r="P1732"/>
          <cell r="Q1732"/>
          <cell r="R1732"/>
          <cell r="S1732"/>
          <cell r="T1732"/>
          <cell r="U1732"/>
          <cell r="V1732"/>
          <cell r="W1732"/>
          <cell r="X1732"/>
          <cell r="Y1732" t="str">
            <v xml:space="preserve"> </v>
          </cell>
        </row>
        <row r="1733">
          <cell r="C1733"/>
          <cell r="D1733"/>
          <cell r="E1733"/>
          <cell r="F1733"/>
          <cell r="G1733"/>
          <cell r="H1733"/>
          <cell r="I1733"/>
          <cell r="J1733"/>
          <cell r="K1733"/>
          <cell r="L1733"/>
          <cell r="M1733"/>
          <cell r="N1733"/>
          <cell r="O1733"/>
          <cell r="P1733"/>
          <cell r="Q1733"/>
          <cell r="R1733"/>
          <cell r="S1733"/>
          <cell r="T1733"/>
          <cell r="U1733"/>
          <cell r="V1733"/>
          <cell r="W1733"/>
          <cell r="X1733"/>
          <cell r="Y1733" t="str">
            <v xml:space="preserve"> </v>
          </cell>
        </row>
        <row r="1734">
          <cell r="C1734"/>
          <cell r="D1734"/>
          <cell r="E1734"/>
          <cell r="F1734"/>
          <cell r="G1734"/>
          <cell r="H1734"/>
          <cell r="I1734"/>
          <cell r="J1734"/>
          <cell r="K1734"/>
          <cell r="L1734"/>
          <cell r="M1734"/>
          <cell r="N1734"/>
          <cell r="O1734"/>
          <cell r="P1734"/>
          <cell r="Q1734"/>
          <cell r="R1734"/>
          <cell r="S1734"/>
          <cell r="T1734"/>
          <cell r="U1734"/>
          <cell r="V1734"/>
          <cell r="W1734"/>
          <cell r="X1734"/>
          <cell r="Y1734" t="str">
            <v xml:space="preserve"> </v>
          </cell>
        </row>
        <row r="1735">
          <cell r="C1735"/>
          <cell r="D1735"/>
          <cell r="E1735"/>
          <cell r="F1735"/>
          <cell r="G1735"/>
          <cell r="H1735"/>
          <cell r="I1735"/>
          <cell r="J1735"/>
          <cell r="K1735"/>
          <cell r="L1735"/>
          <cell r="M1735"/>
          <cell r="N1735"/>
          <cell r="O1735"/>
          <cell r="P1735"/>
          <cell r="Q1735"/>
          <cell r="R1735"/>
          <cell r="S1735"/>
          <cell r="T1735"/>
          <cell r="U1735"/>
          <cell r="V1735"/>
          <cell r="W1735"/>
          <cell r="X1735"/>
          <cell r="Y1735" t="str">
            <v xml:space="preserve"> </v>
          </cell>
        </row>
        <row r="1736">
          <cell r="C1736"/>
          <cell r="D1736"/>
          <cell r="E1736"/>
          <cell r="F1736"/>
          <cell r="G1736"/>
          <cell r="H1736"/>
          <cell r="I1736"/>
          <cell r="J1736"/>
          <cell r="K1736"/>
          <cell r="L1736"/>
          <cell r="M1736"/>
          <cell r="N1736"/>
          <cell r="O1736"/>
          <cell r="P1736"/>
          <cell r="Q1736"/>
          <cell r="R1736"/>
          <cell r="S1736"/>
          <cell r="T1736"/>
          <cell r="U1736"/>
          <cell r="V1736"/>
          <cell r="W1736"/>
          <cell r="X1736"/>
          <cell r="Y1736" t="str">
            <v xml:space="preserve"> </v>
          </cell>
        </row>
        <row r="1737">
          <cell r="C1737"/>
          <cell r="D1737"/>
          <cell r="E1737"/>
          <cell r="F1737"/>
          <cell r="G1737"/>
          <cell r="H1737"/>
          <cell r="I1737"/>
          <cell r="J1737"/>
          <cell r="K1737"/>
          <cell r="L1737"/>
          <cell r="M1737"/>
          <cell r="N1737"/>
          <cell r="O1737"/>
          <cell r="P1737"/>
          <cell r="Q1737"/>
          <cell r="R1737"/>
          <cell r="S1737"/>
          <cell r="T1737"/>
          <cell r="U1737"/>
          <cell r="V1737"/>
          <cell r="W1737"/>
          <cell r="X1737"/>
          <cell r="Y1737" t="str">
            <v xml:space="preserve"> </v>
          </cell>
        </row>
        <row r="1738">
          <cell r="C1738"/>
          <cell r="D1738"/>
          <cell r="E1738"/>
          <cell r="F1738"/>
          <cell r="G1738"/>
          <cell r="H1738"/>
          <cell r="I1738"/>
          <cell r="J1738"/>
          <cell r="K1738"/>
          <cell r="L1738"/>
          <cell r="M1738"/>
          <cell r="N1738"/>
          <cell r="O1738"/>
          <cell r="P1738"/>
          <cell r="Q1738"/>
          <cell r="R1738"/>
          <cell r="S1738"/>
          <cell r="T1738"/>
          <cell r="U1738"/>
          <cell r="V1738"/>
          <cell r="W1738"/>
          <cell r="X1738"/>
          <cell r="Y1738" t="str">
            <v xml:space="preserve"> </v>
          </cell>
        </row>
        <row r="1739">
          <cell r="C1739"/>
          <cell r="D1739"/>
          <cell r="E1739"/>
          <cell r="F1739"/>
          <cell r="G1739"/>
          <cell r="H1739"/>
          <cell r="I1739"/>
          <cell r="J1739"/>
          <cell r="K1739"/>
          <cell r="L1739"/>
          <cell r="M1739"/>
          <cell r="N1739"/>
          <cell r="O1739"/>
          <cell r="P1739"/>
          <cell r="Q1739"/>
          <cell r="R1739"/>
          <cell r="S1739"/>
          <cell r="T1739"/>
          <cell r="U1739"/>
          <cell r="V1739"/>
          <cell r="W1739"/>
          <cell r="X1739"/>
          <cell r="Y1739" t="str">
            <v xml:space="preserve"> </v>
          </cell>
        </row>
        <row r="1740">
          <cell r="C1740"/>
          <cell r="D1740"/>
          <cell r="E1740"/>
          <cell r="F1740"/>
          <cell r="G1740"/>
          <cell r="H1740"/>
          <cell r="I1740"/>
          <cell r="J1740"/>
          <cell r="K1740"/>
          <cell r="L1740"/>
          <cell r="M1740"/>
          <cell r="N1740"/>
          <cell r="O1740"/>
          <cell r="P1740"/>
          <cell r="Q1740"/>
          <cell r="R1740"/>
          <cell r="S1740"/>
          <cell r="T1740"/>
          <cell r="U1740"/>
          <cell r="V1740"/>
          <cell r="W1740"/>
          <cell r="X1740"/>
          <cell r="Y1740" t="str">
            <v xml:space="preserve"> </v>
          </cell>
        </row>
        <row r="1741">
          <cell r="C1741"/>
          <cell r="D1741"/>
          <cell r="E1741"/>
          <cell r="F1741"/>
          <cell r="G1741"/>
          <cell r="H1741"/>
          <cell r="I1741"/>
          <cell r="J1741"/>
          <cell r="K1741"/>
          <cell r="L1741"/>
          <cell r="M1741"/>
          <cell r="N1741"/>
          <cell r="O1741"/>
          <cell r="P1741"/>
          <cell r="Q1741"/>
          <cell r="R1741"/>
          <cell r="S1741"/>
          <cell r="T1741"/>
          <cell r="U1741"/>
          <cell r="V1741"/>
          <cell r="W1741"/>
          <cell r="X1741"/>
          <cell r="Y1741" t="str">
            <v xml:space="preserve"> </v>
          </cell>
        </row>
        <row r="1742">
          <cell r="C1742"/>
          <cell r="D1742"/>
          <cell r="E1742"/>
          <cell r="F1742"/>
          <cell r="G1742"/>
          <cell r="H1742"/>
          <cell r="I1742"/>
          <cell r="J1742"/>
          <cell r="K1742"/>
          <cell r="L1742"/>
          <cell r="M1742"/>
          <cell r="N1742"/>
          <cell r="O1742"/>
          <cell r="P1742"/>
          <cell r="Q1742"/>
          <cell r="R1742"/>
          <cell r="S1742"/>
          <cell r="T1742"/>
          <cell r="U1742"/>
          <cell r="V1742"/>
          <cell r="W1742"/>
          <cell r="X1742"/>
          <cell r="Y1742" t="str">
            <v xml:space="preserve"> </v>
          </cell>
        </row>
        <row r="1743">
          <cell r="C1743"/>
          <cell r="D1743"/>
          <cell r="E1743"/>
          <cell r="F1743"/>
          <cell r="G1743"/>
          <cell r="H1743"/>
          <cell r="I1743"/>
          <cell r="J1743"/>
          <cell r="K1743"/>
          <cell r="L1743"/>
          <cell r="M1743"/>
          <cell r="N1743"/>
          <cell r="O1743"/>
          <cell r="P1743"/>
          <cell r="Q1743"/>
          <cell r="R1743"/>
          <cell r="S1743"/>
          <cell r="T1743"/>
          <cell r="U1743"/>
          <cell r="V1743"/>
          <cell r="W1743"/>
          <cell r="X1743"/>
          <cell r="Y1743" t="str">
            <v xml:space="preserve"> </v>
          </cell>
        </row>
        <row r="1744">
          <cell r="C1744"/>
          <cell r="D1744"/>
          <cell r="E1744"/>
          <cell r="F1744"/>
          <cell r="G1744"/>
          <cell r="H1744"/>
          <cell r="I1744"/>
          <cell r="J1744"/>
          <cell r="K1744"/>
          <cell r="L1744"/>
          <cell r="M1744"/>
          <cell r="N1744"/>
          <cell r="O1744"/>
          <cell r="P1744"/>
          <cell r="Q1744"/>
          <cell r="R1744"/>
          <cell r="S1744"/>
          <cell r="T1744"/>
          <cell r="U1744"/>
          <cell r="V1744"/>
          <cell r="W1744"/>
          <cell r="X1744"/>
          <cell r="Y1744" t="str">
            <v xml:space="preserve"> </v>
          </cell>
        </row>
        <row r="1745">
          <cell r="C1745"/>
          <cell r="D1745"/>
          <cell r="E1745"/>
          <cell r="F1745"/>
          <cell r="G1745"/>
          <cell r="H1745"/>
          <cell r="I1745"/>
          <cell r="J1745"/>
          <cell r="K1745"/>
          <cell r="L1745"/>
          <cell r="M1745"/>
          <cell r="N1745"/>
          <cell r="O1745"/>
          <cell r="P1745"/>
          <cell r="Q1745"/>
          <cell r="R1745"/>
          <cell r="S1745"/>
          <cell r="T1745"/>
          <cell r="U1745"/>
          <cell r="V1745"/>
          <cell r="W1745"/>
          <cell r="X1745"/>
          <cell r="Y1745" t="str">
            <v xml:space="preserve"> </v>
          </cell>
        </row>
        <row r="1746">
          <cell r="C1746"/>
          <cell r="D1746"/>
          <cell r="E1746"/>
          <cell r="F1746"/>
          <cell r="G1746"/>
          <cell r="H1746"/>
          <cell r="I1746"/>
          <cell r="J1746"/>
          <cell r="K1746"/>
          <cell r="L1746"/>
          <cell r="M1746"/>
          <cell r="N1746"/>
          <cell r="O1746"/>
          <cell r="P1746"/>
          <cell r="Q1746"/>
          <cell r="R1746"/>
          <cell r="S1746"/>
          <cell r="T1746"/>
          <cell r="U1746"/>
          <cell r="V1746"/>
          <cell r="W1746"/>
          <cell r="X1746"/>
          <cell r="Y1746" t="str">
            <v xml:space="preserve"> </v>
          </cell>
        </row>
        <row r="1747">
          <cell r="C1747"/>
          <cell r="D1747"/>
          <cell r="E1747"/>
          <cell r="F1747"/>
          <cell r="G1747"/>
          <cell r="H1747"/>
          <cell r="I1747"/>
          <cell r="J1747"/>
          <cell r="K1747"/>
          <cell r="L1747"/>
          <cell r="M1747"/>
          <cell r="N1747"/>
          <cell r="O1747"/>
          <cell r="P1747"/>
          <cell r="Q1747"/>
          <cell r="R1747"/>
          <cell r="S1747"/>
          <cell r="T1747"/>
          <cell r="U1747"/>
          <cell r="V1747"/>
          <cell r="W1747"/>
          <cell r="X1747"/>
          <cell r="Y1747" t="str">
            <v xml:space="preserve"> </v>
          </cell>
        </row>
        <row r="1748">
          <cell r="C1748"/>
          <cell r="D1748"/>
          <cell r="E1748"/>
          <cell r="F1748"/>
          <cell r="G1748"/>
          <cell r="H1748"/>
          <cell r="I1748"/>
          <cell r="J1748"/>
          <cell r="K1748"/>
          <cell r="L1748"/>
          <cell r="M1748"/>
          <cell r="N1748"/>
          <cell r="O1748"/>
          <cell r="P1748"/>
          <cell r="Q1748"/>
          <cell r="R1748"/>
          <cell r="S1748"/>
          <cell r="T1748"/>
          <cell r="U1748"/>
          <cell r="V1748"/>
          <cell r="W1748"/>
          <cell r="X1748"/>
          <cell r="Y1748" t="str">
            <v xml:space="preserve"> </v>
          </cell>
        </row>
        <row r="1749">
          <cell r="C1749"/>
          <cell r="D1749"/>
          <cell r="E1749"/>
          <cell r="F1749"/>
          <cell r="G1749"/>
          <cell r="H1749"/>
          <cell r="I1749"/>
          <cell r="J1749"/>
          <cell r="K1749"/>
          <cell r="L1749"/>
          <cell r="M1749"/>
          <cell r="N1749"/>
          <cell r="O1749"/>
          <cell r="P1749"/>
          <cell r="Q1749"/>
          <cell r="R1749"/>
          <cell r="S1749"/>
          <cell r="T1749"/>
          <cell r="U1749"/>
          <cell r="V1749"/>
          <cell r="W1749"/>
          <cell r="X1749"/>
          <cell r="Y1749" t="str">
            <v xml:space="preserve"> </v>
          </cell>
        </row>
        <row r="1750">
          <cell r="C1750"/>
          <cell r="D1750"/>
          <cell r="E1750"/>
          <cell r="F1750"/>
          <cell r="G1750"/>
          <cell r="H1750"/>
          <cell r="I1750"/>
          <cell r="J1750"/>
          <cell r="K1750"/>
          <cell r="L1750"/>
          <cell r="M1750"/>
          <cell r="N1750"/>
          <cell r="O1750"/>
          <cell r="P1750"/>
          <cell r="Q1750"/>
          <cell r="R1750"/>
          <cell r="S1750"/>
          <cell r="T1750"/>
          <cell r="U1750"/>
          <cell r="V1750"/>
          <cell r="W1750"/>
          <cell r="X1750"/>
          <cell r="Y1750" t="str">
            <v xml:space="preserve"> </v>
          </cell>
        </row>
        <row r="1751">
          <cell r="C1751"/>
          <cell r="D1751"/>
          <cell r="E1751"/>
          <cell r="F1751"/>
          <cell r="G1751"/>
          <cell r="H1751"/>
          <cell r="I1751"/>
          <cell r="J1751"/>
          <cell r="K1751"/>
          <cell r="L1751"/>
          <cell r="M1751"/>
          <cell r="N1751"/>
          <cell r="O1751"/>
          <cell r="P1751"/>
          <cell r="Q1751"/>
          <cell r="R1751"/>
          <cell r="S1751"/>
          <cell r="T1751"/>
          <cell r="U1751"/>
          <cell r="V1751"/>
          <cell r="W1751"/>
          <cell r="X1751"/>
          <cell r="Y1751" t="str">
            <v xml:space="preserve"> </v>
          </cell>
        </row>
        <row r="1752">
          <cell r="C1752"/>
          <cell r="D1752"/>
          <cell r="E1752"/>
          <cell r="F1752"/>
          <cell r="G1752"/>
          <cell r="H1752"/>
          <cell r="I1752"/>
          <cell r="J1752"/>
          <cell r="K1752"/>
          <cell r="L1752"/>
          <cell r="M1752"/>
          <cell r="N1752"/>
          <cell r="O1752"/>
          <cell r="P1752"/>
          <cell r="Q1752"/>
          <cell r="R1752"/>
          <cell r="S1752"/>
          <cell r="T1752"/>
          <cell r="U1752"/>
          <cell r="V1752"/>
          <cell r="W1752"/>
          <cell r="X1752"/>
          <cell r="Y1752" t="str">
            <v xml:space="preserve"> </v>
          </cell>
        </row>
        <row r="1753">
          <cell r="C1753"/>
          <cell r="D1753"/>
          <cell r="E1753"/>
          <cell r="F1753"/>
          <cell r="G1753"/>
          <cell r="H1753"/>
          <cell r="I1753"/>
          <cell r="J1753"/>
          <cell r="K1753"/>
          <cell r="L1753"/>
          <cell r="M1753"/>
          <cell r="N1753"/>
          <cell r="O1753"/>
          <cell r="P1753"/>
          <cell r="Q1753"/>
          <cell r="R1753"/>
          <cell r="S1753"/>
          <cell r="T1753"/>
          <cell r="U1753"/>
          <cell r="V1753"/>
          <cell r="W1753"/>
          <cell r="X1753"/>
          <cell r="Y1753" t="str">
            <v xml:space="preserve"> </v>
          </cell>
        </row>
        <row r="1754">
          <cell r="C1754"/>
          <cell r="D1754"/>
          <cell r="E1754"/>
          <cell r="F1754"/>
          <cell r="G1754"/>
          <cell r="H1754"/>
          <cell r="I1754"/>
          <cell r="J1754"/>
          <cell r="K1754"/>
          <cell r="L1754"/>
          <cell r="M1754"/>
          <cell r="N1754"/>
          <cell r="O1754"/>
          <cell r="P1754"/>
          <cell r="Q1754"/>
          <cell r="R1754"/>
          <cell r="S1754"/>
          <cell r="T1754"/>
          <cell r="U1754"/>
          <cell r="V1754"/>
          <cell r="W1754"/>
          <cell r="X1754"/>
          <cell r="Y1754" t="str">
            <v xml:space="preserve"> </v>
          </cell>
        </row>
        <row r="1755">
          <cell r="C1755"/>
          <cell r="D1755"/>
          <cell r="E1755"/>
          <cell r="F1755"/>
          <cell r="G1755"/>
          <cell r="H1755"/>
          <cell r="I1755"/>
          <cell r="J1755"/>
          <cell r="K1755"/>
          <cell r="L1755"/>
          <cell r="M1755"/>
          <cell r="N1755"/>
          <cell r="O1755"/>
          <cell r="P1755"/>
          <cell r="Q1755"/>
          <cell r="R1755"/>
          <cell r="S1755"/>
          <cell r="T1755"/>
          <cell r="U1755"/>
          <cell r="V1755"/>
          <cell r="W1755"/>
          <cell r="X1755"/>
          <cell r="Y1755" t="str">
            <v xml:space="preserve"> </v>
          </cell>
        </row>
        <row r="1756">
          <cell r="C1756"/>
          <cell r="D1756"/>
          <cell r="E1756"/>
          <cell r="F1756"/>
          <cell r="G1756"/>
          <cell r="H1756"/>
          <cell r="I1756"/>
          <cell r="J1756"/>
          <cell r="K1756"/>
          <cell r="L1756"/>
          <cell r="M1756"/>
          <cell r="N1756"/>
          <cell r="O1756"/>
          <cell r="P1756"/>
          <cell r="Q1756"/>
          <cell r="R1756"/>
          <cell r="S1756"/>
          <cell r="T1756"/>
          <cell r="U1756"/>
          <cell r="V1756"/>
          <cell r="W1756"/>
          <cell r="X1756"/>
          <cell r="Y1756" t="str">
            <v xml:space="preserve"> </v>
          </cell>
        </row>
        <row r="1757">
          <cell r="C1757"/>
          <cell r="D1757"/>
          <cell r="E1757"/>
          <cell r="F1757"/>
          <cell r="G1757"/>
          <cell r="H1757"/>
          <cell r="I1757"/>
          <cell r="J1757"/>
          <cell r="K1757"/>
          <cell r="L1757"/>
          <cell r="M1757"/>
          <cell r="N1757"/>
          <cell r="O1757"/>
          <cell r="P1757"/>
          <cell r="Q1757"/>
          <cell r="R1757"/>
          <cell r="S1757"/>
          <cell r="T1757"/>
          <cell r="U1757"/>
          <cell r="V1757"/>
          <cell r="W1757"/>
          <cell r="X1757"/>
          <cell r="Y1757" t="str">
            <v xml:space="preserve"> </v>
          </cell>
        </row>
        <row r="1758">
          <cell r="C1758"/>
          <cell r="D1758"/>
          <cell r="E1758"/>
          <cell r="F1758"/>
          <cell r="G1758"/>
          <cell r="H1758"/>
          <cell r="I1758"/>
          <cell r="J1758"/>
          <cell r="K1758"/>
          <cell r="L1758"/>
          <cell r="M1758"/>
          <cell r="N1758"/>
          <cell r="O1758"/>
          <cell r="P1758"/>
          <cell r="Q1758"/>
          <cell r="R1758"/>
          <cell r="S1758"/>
          <cell r="T1758"/>
          <cell r="U1758"/>
          <cell r="V1758"/>
          <cell r="W1758"/>
          <cell r="X1758"/>
          <cell r="Y1758" t="str">
            <v xml:space="preserve"> </v>
          </cell>
        </row>
        <row r="1759">
          <cell r="C1759"/>
          <cell r="D1759"/>
          <cell r="E1759"/>
          <cell r="F1759"/>
          <cell r="G1759"/>
          <cell r="H1759"/>
          <cell r="I1759"/>
          <cell r="J1759"/>
          <cell r="K1759"/>
          <cell r="L1759"/>
          <cell r="M1759"/>
          <cell r="N1759"/>
          <cell r="O1759"/>
          <cell r="P1759"/>
          <cell r="Q1759"/>
          <cell r="R1759"/>
          <cell r="S1759"/>
          <cell r="T1759"/>
          <cell r="U1759"/>
          <cell r="V1759"/>
          <cell r="W1759"/>
          <cell r="X1759"/>
          <cell r="Y1759" t="str">
            <v xml:space="preserve"> </v>
          </cell>
        </row>
        <row r="1760">
          <cell r="C1760"/>
          <cell r="D1760"/>
          <cell r="E1760"/>
          <cell r="F1760"/>
          <cell r="G1760"/>
          <cell r="H1760"/>
          <cell r="I1760"/>
          <cell r="J1760"/>
          <cell r="K1760"/>
          <cell r="L1760"/>
          <cell r="M1760"/>
          <cell r="N1760"/>
          <cell r="O1760"/>
          <cell r="P1760"/>
          <cell r="Q1760"/>
          <cell r="R1760"/>
          <cell r="S1760"/>
          <cell r="T1760"/>
          <cell r="U1760"/>
          <cell r="V1760"/>
          <cell r="W1760"/>
          <cell r="X1760"/>
          <cell r="Y1760" t="str">
            <v xml:space="preserve"> </v>
          </cell>
        </row>
        <row r="1761">
          <cell r="C1761"/>
          <cell r="D1761"/>
          <cell r="E1761"/>
          <cell r="F1761"/>
          <cell r="G1761"/>
          <cell r="H1761"/>
          <cell r="I1761"/>
          <cell r="J1761"/>
          <cell r="K1761"/>
          <cell r="L1761"/>
          <cell r="M1761"/>
          <cell r="N1761"/>
          <cell r="O1761"/>
          <cell r="P1761"/>
          <cell r="Q1761"/>
          <cell r="R1761"/>
          <cell r="S1761"/>
          <cell r="T1761"/>
          <cell r="U1761"/>
          <cell r="V1761"/>
          <cell r="W1761"/>
          <cell r="X1761"/>
          <cell r="Y1761" t="str">
            <v xml:space="preserve"> </v>
          </cell>
        </row>
        <row r="1762">
          <cell r="C1762"/>
          <cell r="D1762"/>
          <cell r="E1762"/>
          <cell r="F1762"/>
          <cell r="G1762"/>
          <cell r="H1762"/>
          <cell r="I1762"/>
          <cell r="J1762"/>
          <cell r="K1762"/>
          <cell r="L1762"/>
          <cell r="M1762"/>
          <cell r="N1762"/>
          <cell r="O1762"/>
          <cell r="P1762"/>
          <cell r="Q1762"/>
          <cell r="R1762"/>
          <cell r="S1762"/>
          <cell r="T1762"/>
          <cell r="U1762"/>
          <cell r="V1762"/>
          <cell r="W1762"/>
          <cell r="X1762"/>
          <cell r="Y1762" t="str">
            <v xml:space="preserve"> </v>
          </cell>
        </row>
        <row r="1763">
          <cell r="C1763"/>
          <cell r="D1763"/>
          <cell r="E1763"/>
          <cell r="F1763"/>
          <cell r="G1763"/>
          <cell r="H1763"/>
          <cell r="I1763"/>
          <cell r="J1763"/>
          <cell r="K1763"/>
          <cell r="L1763"/>
          <cell r="M1763"/>
          <cell r="N1763"/>
          <cell r="O1763"/>
          <cell r="P1763"/>
          <cell r="Q1763"/>
          <cell r="R1763"/>
          <cell r="S1763"/>
          <cell r="T1763"/>
          <cell r="U1763"/>
          <cell r="V1763"/>
          <cell r="W1763"/>
          <cell r="X1763"/>
          <cell r="Y1763" t="str">
            <v xml:space="preserve"> </v>
          </cell>
        </row>
        <row r="1764">
          <cell r="C1764"/>
          <cell r="D1764"/>
          <cell r="E1764"/>
          <cell r="F1764"/>
          <cell r="G1764"/>
          <cell r="H1764"/>
          <cell r="I1764"/>
          <cell r="J1764"/>
          <cell r="K1764"/>
          <cell r="L1764"/>
          <cell r="M1764"/>
          <cell r="N1764"/>
          <cell r="O1764"/>
          <cell r="P1764"/>
          <cell r="Q1764"/>
          <cell r="R1764"/>
          <cell r="S1764"/>
          <cell r="T1764"/>
          <cell r="U1764"/>
          <cell r="V1764"/>
          <cell r="W1764"/>
          <cell r="X1764"/>
          <cell r="Y1764" t="str">
            <v xml:space="preserve"> </v>
          </cell>
        </row>
        <row r="1765">
          <cell r="C1765"/>
          <cell r="D1765"/>
          <cell r="E1765"/>
          <cell r="F1765"/>
          <cell r="G1765"/>
          <cell r="H1765"/>
          <cell r="I1765"/>
          <cell r="J1765"/>
          <cell r="K1765"/>
          <cell r="L1765"/>
          <cell r="M1765"/>
          <cell r="N1765"/>
          <cell r="O1765"/>
          <cell r="P1765"/>
          <cell r="Q1765"/>
          <cell r="R1765"/>
          <cell r="S1765"/>
          <cell r="T1765"/>
          <cell r="U1765"/>
          <cell r="V1765"/>
          <cell r="W1765"/>
          <cell r="X1765"/>
          <cell r="Y1765" t="str">
            <v xml:space="preserve"> </v>
          </cell>
        </row>
        <row r="1766">
          <cell r="C1766"/>
          <cell r="D1766"/>
          <cell r="E1766"/>
          <cell r="F1766"/>
          <cell r="G1766"/>
          <cell r="H1766"/>
          <cell r="I1766"/>
          <cell r="J1766"/>
          <cell r="K1766"/>
          <cell r="L1766"/>
          <cell r="M1766"/>
          <cell r="N1766"/>
          <cell r="O1766"/>
          <cell r="P1766"/>
          <cell r="Q1766"/>
          <cell r="R1766"/>
          <cell r="S1766"/>
          <cell r="T1766"/>
          <cell r="U1766"/>
          <cell r="V1766"/>
          <cell r="W1766"/>
          <cell r="X1766"/>
          <cell r="Y1766" t="str">
            <v xml:space="preserve"> </v>
          </cell>
        </row>
        <row r="1767">
          <cell r="C1767"/>
          <cell r="D1767"/>
          <cell r="E1767"/>
          <cell r="F1767"/>
          <cell r="G1767"/>
          <cell r="H1767"/>
          <cell r="I1767"/>
          <cell r="J1767"/>
          <cell r="K1767"/>
          <cell r="L1767"/>
          <cell r="M1767"/>
          <cell r="N1767"/>
          <cell r="O1767"/>
          <cell r="P1767"/>
          <cell r="Q1767"/>
          <cell r="R1767"/>
          <cell r="S1767"/>
          <cell r="T1767"/>
          <cell r="U1767"/>
          <cell r="V1767"/>
          <cell r="W1767"/>
          <cell r="X1767"/>
          <cell r="Y1767" t="str">
            <v xml:space="preserve"> </v>
          </cell>
        </row>
        <row r="1768">
          <cell r="C1768"/>
          <cell r="D1768"/>
          <cell r="E1768"/>
          <cell r="F1768"/>
          <cell r="G1768"/>
          <cell r="H1768"/>
          <cell r="I1768"/>
          <cell r="J1768"/>
          <cell r="K1768"/>
          <cell r="L1768"/>
          <cell r="M1768"/>
          <cell r="N1768"/>
          <cell r="O1768"/>
          <cell r="P1768"/>
          <cell r="Q1768"/>
          <cell r="R1768"/>
          <cell r="S1768"/>
          <cell r="T1768"/>
          <cell r="U1768"/>
          <cell r="V1768"/>
          <cell r="W1768"/>
          <cell r="X1768"/>
          <cell r="Y1768" t="str">
            <v xml:space="preserve"> </v>
          </cell>
        </row>
        <row r="1769">
          <cell r="C1769"/>
          <cell r="D1769"/>
          <cell r="E1769"/>
          <cell r="F1769"/>
          <cell r="G1769"/>
          <cell r="H1769"/>
          <cell r="I1769"/>
          <cell r="J1769"/>
          <cell r="K1769"/>
          <cell r="L1769"/>
          <cell r="M1769"/>
          <cell r="N1769"/>
          <cell r="O1769"/>
          <cell r="P1769"/>
          <cell r="Q1769"/>
          <cell r="R1769"/>
          <cell r="S1769"/>
          <cell r="T1769"/>
          <cell r="U1769"/>
          <cell r="V1769"/>
          <cell r="W1769"/>
          <cell r="X1769"/>
          <cell r="Y1769" t="str">
            <v xml:space="preserve"> </v>
          </cell>
        </row>
        <row r="1770">
          <cell r="C1770"/>
          <cell r="D1770"/>
          <cell r="E1770"/>
          <cell r="F1770"/>
          <cell r="G1770"/>
          <cell r="H1770"/>
          <cell r="I1770"/>
          <cell r="J1770"/>
          <cell r="K1770"/>
          <cell r="L1770"/>
          <cell r="M1770"/>
          <cell r="N1770"/>
          <cell r="O1770"/>
          <cell r="P1770"/>
          <cell r="Q1770"/>
          <cell r="R1770"/>
          <cell r="S1770"/>
          <cell r="T1770"/>
          <cell r="U1770"/>
          <cell r="V1770"/>
          <cell r="W1770"/>
          <cell r="X1770"/>
          <cell r="Y1770" t="str">
            <v xml:space="preserve"> </v>
          </cell>
        </row>
        <row r="1771">
          <cell r="C1771"/>
          <cell r="D1771"/>
          <cell r="E1771"/>
          <cell r="F1771"/>
          <cell r="G1771"/>
          <cell r="H1771"/>
          <cell r="I1771"/>
          <cell r="J1771"/>
          <cell r="K1771"/>
          <cell r="L1771"/>
          <cell r="M1771"/>
          <cell r="N1771"/>
          <cell r="O1771"/>
          <cell r="P1771"/>
          <cell r="Q1771"/>
          <cell r="R1771"/>
          <cell r="S1771"/>
          <cell r="T1771"/>
          <cell r="U1771"/>
          <cell r="V1771"/>
          <cell r="W1771"/>
          <cell r="X1771"/>
          <cell r="Y1771" t="str">
            <v xml:space="preserve"> </v>
          </cell>
        </row>
        <row r="1772">
          <cell r="C1772"/>
          <cell r="D1772"/>
          <cell r="E1772"/>
          <cell r="F1772"/>
          <cell r="G1772"/>
          <cell r="H1772"/>
          <cell r="I1772"/>
          <cell r="J1772"/>
          <cell r="K1772"/>
          <cell r="L1772"/>
          <cell r="M1772"/>
          <cell r="N1772"/>
          <cell r="O1772"/>
          <cell r="P1772"/>
          <cell r="Q1772"/>
          <cell r="R1772"/>
          <cell r="S1772"/>
          <cell r="T1772"/>
          <cell r="U1772"/>
          <cell r="V1772"/>
          <cell r="W1772"/>
          <cell r="X1772"/>
          <cell r="Y1772" t="str">
            <v xml:space="preserve"> </v>
          </cell>
        </row>
        <row r="1773">
          <cell r="C1773"/>
          <cell r="D1773"/>
          <cell r="E1773"/>
          <cell r="F1773"/>
          <cell r="G1773"/>
          <cell r="H1773"/>
          <cell r="I1773"/>
          <cell r="J1773"/>
          <cell r="K1773"/>
          <cell r="L1773"/>
          <cell r="M1773"/>
          <cell r="N1773"/>
          <cell r="O1773"/>
          <cell r="P1773"/>
          <cell r="Q1773"/>
          <cell r="R1773"/>
          <cell r="S1773"/>
          <cell r="T1773"/>
          <cell r="U1773"/>
          <cell r="V1773"/>
          <cell r="W1773"/>
          <cell r="X1773"/>
          <cell r="Y1773" t="str">
            <v xml:space="preserve"> </v>
          </cell>
        </row>
        <row r="1774">
          <cell r="C1774"/>
          <cell r="D1774"/>
          <cell r="E1774"/>
          <cell r="F1774"/>
          <cell r="G1774"/>
          <cell r="H1774"/>
          <cell r="I1774"/>
          <cell r="J1774"/>
          <cell r="K1774"/>
          <cell r="L1774"/>
          <cell r="M1774"/>
          <cell r="N1774"/>
          <cell r="O1774"/>
          <cell r="P1774"/>
          <cell r="Q1774"/>
          <cell r="R1774"/>
          <cell r="S1774"/>
          <cell r="T1774"/>
          <cell r="U1774"/>
          <cell r="V1774"/>
          <cell r="W1774"/>
          <cell r="X1774"/>
          <cell r="Y1774" t="str">
            <v xml:space="preserve"> </v>
          </cell>
        </row>
        <row r="1775">
          <cell r="C1775"/>
          <cell r="D1775"/>
          <cell r="E1775"/>
          <cell r="F1775"/>
          <cell r="G1775"/>
          <cell r="H1775"/>
          <cell r="I1775"/>
          <cell r="J1775"/>
          <cell r="K1775"/>
          <cell r="L1775"/>
          <cell r="M1775"/>
          <cell r="N1775"/>
          <cell r="O1775"/>
          <cell r="P1775"/>
          <cell r="Q1775"/>
          <cell r="R1775"/>
          <cell r="S1775"/>
          <cell r="T1775"/>
          <cell r="U1775"/>
          <cell r="V1775"/>
          <cell r="W1775"/>
          <cell r="X1775"/>
          <cell r="Y1775" t="str">
            <v xml:space="preserve"> </v>
          </cell>
        </row>
        <row r="1776">
          <cell r="C1776"/>
          <cell r="D1776"/>
          <cell r="E1776"/>
          <cell r="F1776"/>
          <cell r="G1776"/>
          <cell r="H1776"/>
          <cell r="I1776"/>
          <cell r="J1776"/>
          <cell r="K1776"/>
          <cell r="L1776"/>
          <cell r="M1776"/>
          <cell r="N1776"/>
          <cell r="O1776"/>
          <cell r="P1776"/>
          <cell r="Q1776"/>
          <cell r="R1776"/>
          <cell r="S1776"/>
          <cell r="T1776"/>
          <cell r="U1776"/>
          <cell r="V1776"/>
          <cell r="W1776"/>
          <cell r="X1776"/>
          <cell r="Y1776" t="str">
            <v xml:space="preserve"> </v>
          </cell>
        </row>
        <row r="1777">
          <cell r="C1777"/>
          <cell r="D1777"/>
          <cell r="E1777"/>
          <cell r="F1777"/>
          <cell r="G1777"/>
          <cell r="H1777"/>
          <cell r="I1777"/>
          <cell r="J1777"/>
          <cell r="K1777"/>
          <cell r="L1777"/>
          <cell r="M1777"/>
          <cell r="N1777"/>
          <cell r="O1777"/>
          <cell r="P1777"/>
          <cell r="Q1777"/>
          <cell r="R1777"/>
          <cell r="S1777"/>
          <cell r="T1777"/>
          <cell r="U1777"/>
          <cell r="V1777"/>
          <cell r="W1777"/>
          <cell r="X1777"/>
          <cell r="Y1777" t="str">
            <v xml:space="preserve"> </v>
          </cell>
        </row>
        <row r="1778">
          <cell r="C1778"/>
          <cell r="D1778"/>
          <cell r="E1778"/>
          <cell r="F1778"/>
          <cell r="G1778"/>
          <cell r="H1778"/>
          <cell r="I1778"/>
          <cell r="J1778"/>
          <cell r="K1778"/>
          <cell r="L1778"/>
          <cell r="M1778"/>
          <cell r="N1778"/>
          <cell r="O1778"/>
          <cell r="P1778"/>
          <cell r="Q1778"/>
          <cell r="R1778"/>
          <cell r="S1778"/>
          <cell r="T1778"/>
          <cell r="U1778"/>
          <cell r="V1778"/>
          <cell r="W1778"/>
          <cell r="X1778"/>
          <cell r="Y1778" t="str">
            <v xml:space="preserve"> </v>
          </cell>
        </row>
        <row r="1779">
          <cell r="C1779"/>
          <cell r="D1779"/>
          <cell r="E1779"/>
          <cell r="F1779"/>
          <cell r="G1779"/>
          <cell r="H1779"/>
          <cell r="I1779"/>
          <cell r="J1779"/>
          <cell r="K1779"/>
          <cell r="L1779"/>
          <cell r="M1779"/>
          <cell r="N1779"/>
          <cell r="O1779"/>
          <cell r="P1779"/>
          <cell r="Q1779"/>
          <cell r="R1779"/>
          <cell r="S1779"/>
          <cell r="T1779"/>
          <cell r="U1779"/>
          <cell r="V1779"/>
          <cell r="W1779"/>
          <cell r="X1779"/>
          <cell r="Y1779" t="str">
            <v xml:space="preserve"> </v>
          </cell>
        </row>
        <row r="1780">
          <cell r="C1780"/>
          <cell r="D1780"/>
          <cell r="E1780"/>
          <cell r="F1780"/>
          <cell r="G1780"/>
          <cell r="H1780"/>
          <cell r="I1780"/>
          <cell r="J1780"/>
          <cell r="K1780"/>
          <cell r="L1780"/>
          <cell r="M1780"/>
          <cell r="N1780"/>
          <cell r="O1780"/>
          <cell r="P1780"/>
          <cell r="Q1780"/>
          <cell r="R1780"/>
          <cell r="S1780"/>
          <cell r="T1780"/>
          <cell r="U1780"/>
          <cell r="V1780"/>
          <cell r="W1780"/>
          <cell r="X1780"/>
          <cell r="Y1780" t="str">
            <v xml:space="preserve"> </v>
          </cell>
        </row>
        <row r="1781">
          <cell r="C1781"/>
          <cell r="D1781"/>
          <cell r="E1781"/>
          <cell r="F1781"/>
          <cell r="G1781"/>
          <cell r="H1781"/>
          <cell r="I1781"/>
          <cell r="J1781"/>
          <cell r="K1781"/>
          <cell r="L1781"/>
          <cell r="M1781"/>
          <cell r="N1781"/>
          <cell r="O1781"/>
          <cell r="P1781"/>
          <cell r="Q1781"/>
          <cell r="R1781"/>
          <cell r="S1781"/>
          <cell r="T1781"/>
          <cell r="U1781"/>
          <cell r="V1781"/>
          <cell r="W1781"/>
          <cell r="X1781"/>
          <cell r="Y1781" t="str">
            <v xml:space="preserve"> </v>
          </cell>
        </row>
        <row r="1782">
          <cell r="C1782"/>
          <cell r="D1782"/>
          <cell r="E1782"/>
          <cell r="F1782"/>
          <cell r="G1782"/>
          <cell r="H1782"/>
          <cell r="I1782"/>
          <cell r="J1782"/>
          <cell r="K1782"/>
          <cell r="L1782"/>
          <cell r="M1782"/>
          <cell r="N1782"/>
          <cell r="O1782"/>
          <cell r="P1782"/>
          <cell r="Q1782"/>
          <cell r="R1782"/>
          <cell r="S1782"/>
          <cell r="T1782"/>
          <cell r="U1782"/>
          <cell r="V1782"/>
          <cell r="W1782"/>
          <cell r="X1782"/>
          <cell r="Y1782" t="str">
            <v xml:space="preserve"> </v>
          </cell>
        </row>
        <row r="1783">
          <cell r="C1783"/>
          <cell r="D1783"/>
          <cell r="E1783"/>
          <cell r="F1783"/>
          <cell r="G1783"/>
          <cell r="H1783"/>
          <cell r="I1783"/>
          <cell r="J1783"/>
          <cell r="K1783"/>
          <cell r="L1783"/>
          <cell r="M1783"/>
          <cell r="N1783"/>
          <cell r="O1783"/>
          <cell r="P1783"/>
          <cell r="Q1783"/>
          <cell r="R1783"/>
          <cell r="S1783"/>
          <cell r="T1783"/>
          <cell r="U1783"/>
          <cell r="V1783"/>
          <cell r="W1783"/>
          <cell r="X1783"/>
          <cell r="Y1783" t="str">
            <v xml:space="preserve"> </v>
          </cell>
        </row>
        <row r="1784">
          <cell r="C1784"/>
          <cell r="D1784"/>
          <cell r="E1784"/>
          <cell r="F1784"/>
          <cell r="G1784"/>
          <cell r="H1784"/>
          <cell r="I1784"/>
          <cell r="J1784"/>
          <cell r="K1784"/>
          <cell r="L1784"/>
          <cell r="M1784"/>
          <cell r="N1784"/>
          <cell r="O1784"/>
          <cell r="P1784"/>
          <cell r="Q1784"/>
          <cell r="R1784"/>
          <cell r="S1784"/>
          <cell r="T1784"/>
          <cell r="U1784"/>
          <cell r="V1784"/>
          <cell r="W1784"/>
          <cell r="X1784"/>
          <cell r="Y1784" t="str">
            <v xml:space="preserve"> </v>
          </cell>
        </row>
        <row r="1785">
          <cell r="C1785"/>
          <cell r="D1785"/>
          <cell r="E1785"/>
          <cell r="F1785"/>
          <cell r="G1785"/>
          <cell r="H1785"/>
          <cell r="I1785"/>
          <cell r="J1785"/>
          <cell r="K1785"/>
          <cell r="L1785"/>
          <cell r="M1785"/>
          <cell r="N1785"/>
          <cell r="O1785"/>
          <cell r="P1785"/>
          <cell r="Q1785"/>
          <cell r="R1785"/>
          <cell r="S1785"/>
          <cell r="T1785"/>
          <cell r="U1785"/>
          <cell r="V1785"/>
          <cell r="W1785"/>
          <cell r="X1785"/>
          <cell r="Y1785" t="str">
            <v xml:space="preserve"> </v>
          </cell>
        </row>
        <row r="1786">
          <cell r="C1786"/>
          <cell r="D1786"/>
          <cell r="E1786"/>
          <cell r="F1786"/>
          <cell r="G1786"/>
          <cell r="H1786"/>
          <cell r="I1786"/>
          <cell r="J1786"/>
          <cell r="K1786"/>
          <cell r="L1786"/>
          <cell r="M1786"/>
          <cell r="N1786"/>
          <cell r="O1786"/>
          <cell r="P1786"/>
          <cell r="Q1786"/>
          <cell r="R1786"/>
          <cell r="S1786"/>
          <cell r="T1786"/>
          <cell r="U1786"/>
          <cell r="V1786"/>
          <cell r="W1786"/>
          <cell r="X1786"/>
          <cell r="Y1786" t="str">
            <v xml:space="preserve"> </v>
          </cell>
        </row>
        <row r="1787">
          <cell r="C1787"/>
          <cell r="D1787"/>
          <cell r="E1787"/>
          <cell r="F1787"/>
          <cell r="G1787"/>
          <cell r="H1787"/>
          <cell r="I1787"/>
          <cell r="J1787"/>
          <cell r="K1787"/>
          <cell r="L1787"/>
          <cell r="M1787"/>
          <cell r="N1787"/>
          <cell r="O1787"/>
          <cell r="P1787"/>
          <cell r="Q1787"/>
          <cell r="R1787"/>
          <cell r="S1787"/>
          <cell r="T1787"/>
          <cell r="U1787"/>
          <cell r="V1787"/>
          <cell r="W1787"/>
          <cell r="X1787"/>
          <cell r="Y1787" t="str">
            <v xml:space="preserve"> </v>
          </cell>
        </row>
        <row r="1788">
          <cell r="C1788"/>
          <cell r="D1788"/>
          <cell r="E1788"/>
          <cell r="F1788"/>
          <cell r="G1788"/>
          <cell r="H1788"/>
          <cell r="I1788"/>
          <cell r="J1788"/>
          <cell r="K1788"/>
          <cell r="L1788"/>
          <cell r="M1788"/>
          <cell r="N1788"/>
          <cell r="O1788"/>
          <cell r="P1788"/>
          <cell r="Q1788"/>
          <cell r="R1788"/>
          <cell r="S1788"/>
          <cell r="T1788"/>
          <cell r="U1788"/>
          <cell r="V1788"/>
          <cell r="W1788"/>
          <cell r="X1788"/>
          <cell r="Y1788" t="str">
            <v xml:space="preserve"> </v>
          </cell>
        </row>
        <row r="1789">
          <cell r="C1789"/>
          <cell r="D1789"/>
          <cell r="E1789"/>
          <cell r="F1789"/>
          <cell r="G1789"/>
          <cell r="H1789"/>
          <cell r="I1789"/>
          <cell r="J1789"/>
          <cell r="K1789"/>
          <cell r="L1789"/>
          <cell r="M1789"/>
          <cell r="N1789"/>
          <cell r="O1789"/>
          <cell r="P1789"/>
          <cell r="Q1789"/>
          <cell r="R1789"/>
          <cell r="S1789"/>
          <cell r="T1789"/>
          <cell r="U1789"/>
          <cell r="V1789"/>
          <cell r="W1789"/>
          <cell r="X1789"/>
          <cell r="Y1789" t="str">
            <v xml:space="preserve"> </v>
          </cell>
        </row>
        <row r="1790">
          <cell r="C1790"/>
          <cell r="D1790"/>
          <cell r="E1790"/>
          <cell r="F1790"/>
          <cell r="G1790"/>
          <cell r="H1790"/>
          <cell r="I1790"/>
          <cell r="J1790"/>
          <cell r="K1790"/>
          <cell r="L1790"/>
          <cell r="M1790"/>
          <cell r="N1790"/>
          <cell r="O1790"/>
          <cell r="P1790"/>
          <cell r="Q1790"/>
          <cell r="R1790"/>
          <cell r="S1790"/>
          <cell r="T1790"/>
          <cell r="U1790"/>
          <cell r="V1790"/>
          <cell r="W1790"/>
          <cell r="X1790"/>
          <cell r="Y1790" t="str">
            <v xml:space="preserve"> </v>
          </cell>
        </row>
        <row r="1791">
          <cell r="C1791"/>
          <cell r="D1791"/>
          <cell r="E1791"/>
          <cell r="F1791"/>
          <cell r="G1791"/>
          <cell r="H1791"/>
          <cell r="I1791"/>
          <cell r="J1791"/>
          <cell r="K1791"/>
          <cell r="L1791"/>
          <cell r="M1791"/>
          <cell r="N1791"/>
          <cell r="O1791"/>
          <cell r="P1791"/>
          <cell r="Q1791"/>
          <cell r="R1791"/>
          <cell r="S1791"/>
          <cell r="T1791"/>
          <cell r="U1791"/>
          <cell r="V1791"/>
          <cell r="W1791"/>
          <cell r="X1791"/>
          <cell r="Y1791" t="str">
            <v xml:space="preserve"> </v>
          </cell>
        </row>
        <row r="1792">
          <cell r="C1792"/>
          <cell r="D1792"/>
          <cell r="E1792"/>
          <cell r="F1792"/>
          <cell r="G1792"/>
          <cell r="H1792"/>
          <cell r="I1792"/>
          <cell r="J1792"/>
          <cell r="K1792"/>
          <cell r="L1792"/>
          <cell r="M1792"/>
          <cell r="N1792"/>
          <cell r="O1792"/>
          <cell r="P1792"/>
          <cell r="Q1792"/>
          <cell r="R1792"/>
          <cell r="S1792"/>
          <cell r="T1792"/>
          <cell r="U1792"/>
          <cell r="V1792"/>
          <cell r="W1792"/>
          <cell r="X1792"/>
          <cell r="Y1792" t="str">
            <v xml:space="preserve"> </v>
          </cell>
        </row>
        <row r="1793">
          <cell r="C1793"/>
          <cell r="D1793"/>
          <cell r="E1793"/>
          <cell r="F1793"/>
          <cell r="G1793"/>
          <cell r="H1793"/>
          <cell r="I1793"/>
          <cell r="J1793"/>
          <cell r="K1793"/>
          <cell r="L1793"/>
          <cell r="M1793"/>
          <cell r="N1793"/>
          <cell r="O1793"/>
          <cell r="P1793"/>
          <cell r="Q1793"/>
          <cell r="R1793"/>
          <cell r="S1793"/>
          <cell r="T1793"/>
          <cell r="U1793"/>
          <cell r="V1793"/>
          <cell r="W1793"/>
          <cell r="X1793"/>
          <cell r="Y1793" t="str">
            <v xml:space="preserve"> </v>
          </cell>
        </row>
        <row r="1794">
          <cell r="C1794"/>
          <cell r="D1794"/>
          <cell r="E1794"/>
          <cell r="F1794"/>
          <cell r="G1794"/>
          <cell r="H1794"/>
          <cell r="I1794"/>
          <cell r="J1794"/>
          <cell r="K1794"/>
          <cell r="L1794"/>
          <cell r="M1794"/>
          <cell r="N1794"/>
          <cell r="O1794"/>
          <cell r="P1794"/>
          <cell r="Q1794"/>
          <cell r="R1794"/>
          <cell r="S1794"/>
          <cell r="T1794"/>
          <cell r="U1794"/>
          <cell r="V1794"/>
          <cell r="W1794"/>
          <cell r="X1794"/>
          <cell r="Y1794" t="str">
            <v xml:space="preserve"> </v>
          </cell>
        </row>
        <row r="1795">
          <cell r="C1795"/>
          <cell r="D1795"/>
          <cell r="E1795"/>
          <cell r="F1795"/>
          <cell r="G1795"/>
          <cell r="H1795"/>
          <cell r="I1795"/>
          <cell r="J1795"/>
          <cell r="K1795"/>
          <cell r="L1795"/>
          <cell r="M1795"/>
          <cell r="N1795"/>
          <cell r="O1795"/>
          <cell r="P1795"/>
          <cell r="Q1795"/>
          <cell r="R1795"/>
          <cell r="S1795"/>
          <cell r="T1795"/>
          <cell r="U1795"/>
          <cell r="V1795"/>
          <cell r="W1795"/>
          <cell r="X1795"/>
          <cell r="Y1795" t="str">
            <v xml:space="preserve"> </v>
          </cell>
        </row>
        <row r="1796">
          <cell r="C1796"/>
          <cell r="D1796"/>
          <cell r="E1796"/>
          <cell r="F1796"/>
          <cell r="G1796"/>
          <cell r="H1796"/>
          <cell r="I1796"/>
          <cell r="J1796"/>
          <cell r="K1796"/>
          <cell r="L1796"/>
          <cell r="M1796"/>
          <cell r="N1796"/>
          <cell r="O1796"/>
          <cell r="P1796"/>
          <cell r="Q1796"/>
          <cell r="R1796"/>
          <cell r="S1796"/>
          <cell r="T1796"/>
          <cell r="U1796"/>
          <cell r="V1796"/>
          <cell r="W1796"/>
          <cell r="X1796"/>
          <cell r="Y1796" t="str">
            <v xml:space="preserve"> </v>
          </cell>
        </row>
        <row r="1797">
          <cell r="C1797"/>
          <cell r="D1797"/>
          <cell r="E1797"/>
          <cell r="F1797"/>
          <cell r="G1797"/>
          <cell r="H1797"/>
          <cell r="I1797"/>
          <cell r="J1797"/>
          <cell r="K1797"/>
          <cell r="L1797"/>
          <cell r="M1797"/>
          <cell r="N1797"/>
          <cell r="O1797"/>
          <cell r="P1797"/>
          <cell r="Q1797"/>
          <cell r="R1797"/>
          <cell r="S1797"/>
          <cell r="T1797"/>
          <cell r="U1797"/>
          <cell r="V1797"/>
          <cell r="W1797"/>
          <cell r="X1797"/>
          <cell r="Y1797" t="str">
            <v xml:space="preserve"> </v>
          </cell>
        </row>
        <row r="1798">
          <cell r="C1798"/>
          <cell r="D1798"/>
          <cell r="E1798"/>
          <cell r="F1798"/>
          <cell r="G1798"/>
          <cell r="H1798"/>
          <cell r="I1798"/>
          <cell r="J1798"/>
          <cell r="K1798"/>
          <cell r="L1798"/>
          <cell r="M1798"/>
          <cell r="N1798"/>
          <cell r="O1798"/>
          <cell r="P1798"/>
          <cell r="Q1798"/>
          <cell r="R1798"/>
          <cell r="S1798"/>
          <cell r="T1798"/>
          <cell r="U1798"/>
          <cell r="V1798"/>
          <cell r="W1798"/>
          <cell r="X1798"/>
          <cell r="Y1798" t="str">
            <v xml:space="preserve"> </v>
          </cell>
        </row>
        <row r="1799">
          <cell r="C1799"/>
          <cell r="D1799"/>
          <cell r="E1799"/>
          <cell r="F1799"/>
          <cell r="G1799"/>
          <cell r="H1799"/>
          <cell r="I1799"/>
          <cell r="J1799"/>
          <cell r="K1799"/>
          <cell r="L1799"/>
          <cell r="M1799"/>
          <cell r="N1799"/>
          <cell r="O1799"/>
          <cell r="P1799"/>
          <cell r="Q1799"/>
          <cell r="R1799"/>
          <cell r="S1799"/>
          <cell r="T1799"/>
          <cell r="U1799"/>
          <cell r="V1799"/>
          <cell r="W1799"/>
          <cell r="X1799"/>
          <cell r="Y1799" t="str">
            <v xml:space="preserve"> </v>
          </cell>
        </row>
        <row r="1800">
          <cell r="C1800"/>
          <cell r="D1800"/>
          <cell r="E1800"/>
          <cell r="F1800"/>
          <cell r="G1800"/>
          <cell r="H1800"/>
          <cell r="I1800"/>
          <cell r="J1800"/>
          <cell r="K1800"/>
          <cell r="L1800"/>
          <cell r="M1800"/>
          <cell r="N1800"/>
          <cell r="O1800"/>
          <cell r="P1800"/>
          <cell r="Q1800"/>
          <cell r="R1800"/>
          <cell r="S1800"/>
          <cell r="T1800"/>
          <cell r="U1800"/>
          <cell r="V1800"/>
          <cell r="W1800"/>
          <cell r="X1800"/>
          <cell r="Y1800" t="str">
            <v xml:space="preserve"> </v>
          </cell>
        </row>
        <row r="1801">
          <cell r="C1801"/>
          <cell r="D1801"/>
          <cell r="E1801"/>
          <cell r="F1801"/>
          <cell r="G1801"/>
          <cell r="H1801"/>
          <cell r="I1801"/>
          <cell r="J1801"/>
          <cell r="K1801"/>
          <cell r="L1801"/>
          <cell r="M1801"/>
          <cell r="N1801"/>
          <cell r="O1801"/>
          <cell r="P1801"/>
          <cell r="Q1801"/>
          <cell r="R1801"/>
          <cell r="S1801"/>
          <cell r="T1801"/>
          <cell r="U1801"/>
          <cell r="V1801"/>
          <cell r="W1801"/>
          <cell r="X1801"/>
          <cell r="Y1801" t="str">
            <v xml:space="preserve"> </v>
          </cell>
        </row>
        <row r="1802">
          <cell r="C1802"/>
          <cell r="D1802"/>
          <cell r="E1802"/>
          <cell r="F1802"/>
          <cell r="G1802"/>
          <cell r="H1802"/>
          <cell r="I1802"/>
          <cell r="J1802"/>
          <cell r="K1802"/>
          <cell r="L1802"/>
          <cell r="M1802"/>
          <cell r="N1802"/>
          <cell r="O1802"/>
          <cell r="P1802"/>
          <cell r="Q1802"/>
          <cell r="R1802"/>
          <cell r="S1802"/>
          <cell r="T1802"/>
          <cell r="U1802"/>
          <cell r="V1802"/>
          <cell r="W1802"/>
          <cell r="X1802"/>
          <cell r="Y1802" t="str">
            <v xml:space="preserve"> </v>
          </cell>
        </row>
        <row r="1803">
          <cell r="C1803"/>
          <cell r="D1803"/>
          <cell r="E1803"/>
          <cell r="F1803"/>
          <cell r="G1803"/>
          <cell r="H1803"/>
          <cell r="I1803"/>
          <cell r="J1803"/>
          <cell r="K1803"/>
          <cell r="L1803"/>
          <cell r="M1803"/>
          <cell r="N1803"/>
          <cell r="O1803"/>
          <cell r="P1803"/>
          <cell r="Q1803"/>
          <cell r="R1803"/>
          <cell r="S1803"/>
          <cell r="T1803"/>
          <cell r="U1803"/>
          <cell r="V1803"/>
          <cell r="W1803"/>
          <cell r="X1803"/>
          <cell r="Y1803" t="str">
            <v xml:space="preserve"> </v>
          </cell>
        </row>
        <row r="1804">
          <cell r="C1804"/>
          <cell r="D1804"/>
          <cell r="E1804"/>
          <cell r="F1804"/>
          <cell r="G1804"/>
          <cell r="H1804"/>
          <cell r="I1804"/>
          <cell r="J1804"/>
          <cell r="K1804"/>
          <cell r="L1804"/>
          <cell r="M1804"/>
          <cell r="N1804"/>
          <cell r="O1804"/>
          <cell r="P1804"/>
          <cell r="Q1804"/>
          <cell r="R1804"/>
          <cell r="S1804"/>
          <cell r="T1804"/>
          <cell r="U1804"/>
          <cell r="V1804"/>
          <cell r="W1804"/>
          <cell r="X1804"/>
          <cell r="Y1804" t="str">
            <v xml:space="preserve"> </v>
          </cell>
        </row>
        <row r="1805">
          <cell r="C1805"/>
          <cell r="D1805"/>
          <cell r="E1805"/>
          <cell r="F1805"/>
          <cell r="G1805"/>
          <cell r="H1805"/>
          <cell r="I1805"/>
          <cell r="J1805"/>
          <cell r="K1805"/>
          <cell r="L1805"/>
          <cell r="M1805"/>
          <cell r="N1805"/>
          <cell r="O1805"/>
          <cell r="P1805"/>
          <cell r="Q1805"/>
          <cell r="R1805"/>
          <cell r="S1805"/>
          <cell r="T1805"/>
          <cell r="U1805"/>
          <cell r="V1805"/>
          <cell r="W1805"/>
          <cell r="X1805"/>
          <cell r="Y1805" t="str">
            <v xml:space="preserve"> </v>
          </cell>
        </row>
        <row r="1806">
          <cell r="C1806"/>
          <cell r="D1806"/>
          <cell r="E1806"/>
          <cell r="F1806"/>
          <cell r="G1806"/>
          <cell r="H1806"/>
          <cell r="I1806"/>
          <cell r="J1806"/>
          <cell r="K1806"/>
          <cell r="L1806"/>
          <cell r="M1806"/>
          <cell r="N1806"/>
          <cell r="O1806"/>
          <cell r="P1806"/>
          <cell r="Q1806"/>
          <cell r="R1806"/>
          <cell r="S1806"/>
          <cell r="T1806"/>
          <cell r="U1806"/>
          <cell r="V1806"/>
          <cell r="W1806"/>
          <cell r="X1806"/>
          <cell r="Y1806" t="str">
            <v xml:space="preserve"> </v>
          </cell>
        </row>
        <row r="1807">
          <cell r="C1807"/>
          <cell r="D1807"/>
          <cell r="E1807"/>
          <cell r="F1807"/>
          <cell r="G1807"/>
          <cell r="H1807"/>
          <cell r="I1807"/>
          <cell r="J1807"/>
          <cell r="K1807"/>
          <cell r="L1807"/>
          <cell r="M1807"/>
          <cell r="N1807"/>
          <cell r="O1807"/>
          <cell r="P1807"/>
          <cell r="Q1807"/>
          <cell r="R1807"/>
          <cell r="S1807"/>
          <cell r="T1807"/>
          <cell r="U1807"/>
          <cell r="V1807"/>
          <cell r="W1807"/>
          <cell r="X1807"/>
          <cell r="Y1807" t="str">
            <v xml:space="preserve"> </v>
          </cell>
        </row>
        <row r="1808">
          <cell r="C1808"/>
          <cell r="D1808"/>
          <cell r="E1808"/>
          <cell r="F1808"/>
          <cell r="G1808"/>
          <cell r="H1808"/>
          <cell r="I1808"/>
          <cell r="J1808"/>
          <cell r="K1808"/>
          <cell r="L1808"/>
          <cell r="M1808"/>
          <cell r="N1808"/>
          <cell r="O1808"/>
          <cell r="P1808"/>
          <cell r="Q1808"/>
          <cell r="R1808"/>
          <cell r="S1808"/>
          <cell r="T1808"/>
          <cell r="U1808"/>
          <cell r="V1808"/>
          <cell r="W1808"/>
          <cell r="X1808"/>
          <cell r="Y1808" t="str">
            <v xml:space="preserve"> </v>
          </cell>
        </row>
        <row r="1809">
          <cell r="C1809"/>
          <cell r="D1809"/>
          <cell r="E1809"/>
          <cell r="F1809"/>
          <cell r="G1809"/>
          <cell r="H1809"/>
          <cell r="I1809"/>
          <cell r="J1809"/>
          <cell r="K1809"/>
          <cell r="L1809"/>
          <cell r="M1809"/>
          <cell r="N1809"/>
          <cell r="O1809"/>
          <cell r="P1809"/>
          <cell r="Q1809"/>
          <cell r="R1809"/>
          <cell r="S1809"/>
          <cell r="T1809"/>
          <cell r="U1809"/>
          <cell r="V1809"/>
          <cell r="W1809"/>
          <cell r="X1809"/>
          <cell r="Y1809" t="str">
            <v xml:space="preserve"> </v>
          </cell>
        </row>
        <row r="1810">
          <cell r="C1810"/>
          <cell r="D1810"/>
          <cell r="E1810"/>
          <cell r="F1810"/>
          <cell r="G1810"/>
          <cell r="H1810"/>
          <cell r="I1810"/>
          <cell r="J1810"/>
          <cell r="K1810"/>
          <cell r="L1810"/>
          <cell r="M1810"/>
          <cell r="N1810"/>
          <cell r="O1810"/>
          <cell r="P1810"/>
          <cell r="Q1810"/>
          <cell r="R1810"/>
          <cell r="S1810"/>
          <cell r="T1810"/>
          <cell r="U1810"/>
          <cell r="V1810"/>
          <cell r="W1810"/>
          <cell r="X1810"/>
          <cell r="Y1810" t="str">
            <v xml:space="preserve"> </v>
          </cell>
        </row>
        <row r="1811">
          <cell r="C1811"/>
          <cell r="D1811"/>
          <cell r="E1811"/>
          <cell r="F1811"/>
          <cell r="G1811"/>
          <cell r="H1811"/>
          <cell r="I1811"/>
          <cell r="J1811"/>
          <cell r="K1811"/>
          <cell r="L1811"/>
          <cell r="M1811"/>
          <cell r="N1811"/>
          <cell r="O1811"/>
          <cell r="P1811"/>
          <cell r="Q1811"/>
          <cell r="R1811"/>
          <cell r="S1811"/>
          <cell r="T1811"/>
          <cell r="U1811"/>
          <cell r="V1811"/>
          <cell r="W1811"/>
          <cell r="X1811"/>
          <cell r="Y1811" t="str">
            <v xml:space="preserve"> </v>
          </cell>
        </row>
        <row r="1812">
          <cell r="C1812"/>
          <cell r="D1812"/>
          <cell r="E1812"/>
          <cell r="F1812"/>
          <cell r="G1812"/>
          <cell r="H1812"/>
          <cell r="I1812"/>
          <cell r="J1812"/>
          <cell r="K1812"/>
          <cell r="L1812"/>
          <cell r="M1812"/>
          <cell r="N1812"/>
          <cell r="O1812"/>
          <cell r="P1812"/>
          <cell r="Q1812"/>
          <cell r="R1812"/>
          <cell r="S1812"/>
          <cell r="T1812"/>
          <cell r="U1812"/>
          <cell r="V1812"/>
          <cell r="W1812"/>
          <cell r="X1812"/>
          <cell r="Y1812" t="str">
            <v xml:space="preserve"> </v>
          </cell>
        </row>
        <row r="1813">
          <cell r="C1813"/>
          <cell r="D1813"/>
          <cell r="E1813"/>
          <cell r="F1813"/>
          <cell r="G1813"/>
          <cell r="H1813"/>
          <cell r="I1813"/>
          <cell r="J1813"/>
          <cell r="K1813"/>
          <cell r="L1813"/>
          <cell r="M1813"/>
          <cell r="N1813"/>
          <cell r="O1813"/>
          <cell r="P1813"/>
          <cell r="Q1813"/>
          <cell r="R1813"/>
          <cell r="S1813"/>
          <cell r="T1813"/>
          <cell r="U1813"/>
          <cell r="V1813"/>
          <cell r="W1813"/>
          <cell r="X1813"/>
          <cell r="Y1813" t="str">
            <v xml:space="preserve"> </v>
          </cell>
        </row>
        <row r="1814">
          <cell r="C1814"/>
          <cell r="D1814"/>
          <cell r="E1814"/>
          <cell r="F1814"/>
          <cell r="G1814"/>
          <cell r="H1814"/>
          <cell r="I1814"/>
          <cell r="J1814"/>
          <cell r="K1814"/>
          <cell r="L1814"/>
          <cell r="M1814"/>
          <cell r="N1814"/>
          <cell r="O1814"/>
          <cell r="P1814"/>
          <cell r="Q1814"/>
          <cell r="R1814"/>
          <cell r="S1814"/>
          <cell r="T1814"/>
          <cell r="U1814"/>
          <cell r="V1814"/>
          <cell r="W1814"/>
          <cell r="X1814"/>
          <cell r="Y1814" t="str">
            <v xml:space="preserve"> </v>
          </cell>
        </row>
        <row r="1815">
          <cell r="C1815"/>
          <cell r="D1815"/>
          <cell r="E1815"/>
          <cell r="F1815"/>
          <cell r="G1815"/>
          <cell r="H1815"/>
          <cell r="I1815"/>
          <cell r="J1815"/>
          <cell r="K1815"/>
          <cell r="L1815"/>
          <cell r="M1815"/>
          <cell r="N1815"/>
          <cell r="O1815"/>
          <cell r="P1815"/>
          <cell r="Q1815"/>
          <cell r="R1815"/>
          <cell r="S1815"/>
          <cell r="T1815"/>
          <cell r="U1815"/>
          <cell r="V1815"/>
          <cell r="W1815"/>
          <cell r="X1815"/>
          <cell r="Y1815" t="str">
            <v xml:space="preserve"> </v>
          </cell>
        </row>
        <row r="1816">
          <cell r="C1816"/>
          <cell r="D1816"/>
          <cell r="E1816"/>
          <cell r="F1816"/>
          <cell r="G1816"/>
          <cell r="H1816"/>
          <cell r="I1816"/>
          <cell r="J1816"/>
          <cell r="K1816"/>
          <cell r="L1816"/>
          <cell r="M1816"/>
          <cell r="N1816"/>
          <cell r="O1816"/>
          <cell r="P1816"/>
          <cell r="Q1816"/>
          <cell r="R1816"/>
          <cell r="S1816"/>
          <cell r="T1816"/>
          <cell r="U1816"/>
          <cell r="V1816"/>
          <cell r="W1816"/>
          <cell r="X1816"/>
          <cell r="Y1816" t="str">
            <v xml:space="preserve"> </v>
          </cell>
        </row>
        <row r="1817">
          <cell r="C1817"/>
          <cell r="D1817"/>
          <cell r="E1817"/>
          <cell r="F1817"/>
          <cell r="G1817"/>
          <cell r="H1817"/>
          <cell r="I1817"/>
          <cell r="J1817"/>
          <cell r="K1817"/>
          <cell r="L1817"/>
          <cell r="M1817"/>
          <cell r="N1817"/>
          <cell r="O1817"/>
          <cell r="P1817"/>
          <cell r="Q1817"/>
          <cell r="R1817"/>
          <cell r="S1817"/>
          <cell r="T1817"/>
          <cell r="U1817"/>
          <cell r="V1817"/>
          <cell r="W1817"/>
          <cell r="X1817"/>
          <cell r="Y1817" t="str">
            <v xml:space="preserve"> </v>
          </cell>
        </row>
        <row r="1818">
          <cell r="C1818"/>
          <cell r="D1818"/>
          <cell r="E1818"/>
          <cell r="F1818"/>
          <cell r="G1818"/>
          <cell r="H1818"/>
          <cell r="I1818"/>
          <cell r="J1818"/>
          <cell r="K1818"/>
          <cell r="L1818"/>
          <cell r="M1818"/>
          <cell r="N1818"/>
          <cell r="O1818"/>
          <cell r="P1818"/>
          <cell r="Q1818"/>
          <cell r="R1818"/>
          <cell r="S1818"/>
          <cell r="T1818"/>
          <cell r="U1818"/>
          <cell r="V1818"/>
          <cell r="W1818"/>
          <cell r="X1818"/>
          <cell r="Y1818" t="str">
            <v xml:space="preserve"> </v>
          </cell>
        </row>
        <row r="1819">
          <cell r="C1819"/>
          <cell r="D1819"/>
          <cell r="E1819"/>
          <cell r="F1819"/>
          <cell r="G1819"/>
          <cell r="H1819"/>
          <cell r="I1819"/>
          <cell r="J1819"/>
          <cell r="K1819"/>
          <cell r="L1819"/>
          <cell r="M1819"/>
          <cell r="N1819"/>
          <cell r="O1819"/>
          <cell r="P1819"/>
          <cell r="Q1819"/>
          <cell r="R1819"/>
          <cell r="S1819"/>
          <cell r="T1819"/>
          <cell r="U1819"/>
          <cell r="V1819"/>
          <cell r="W1819"/>
          <cell r="X1819"/>
          <cell r="Y1819" t="str">
            <v xml:space="preserve"> </v>
          </cell>
        </row>
        <row r="1820">
          <cell r="C1820"/>
          <cell r="D1820"/>
          <cell r="E1820"/>
          <cell r="F1820"/>
          <cell r="G1820"/>
          <cell r="H1820"/>
          <cell r="I1820"/>
          <cell r="J1820"/>
          <cell r="K1820"/>
          <cell r="L1820"/>
          <cell r="M1820"/>
          <cell r="N1820"/>
          <cell r="O1820"/>
          <cell r="P1820"/>
          <cell r="Q1820"/>
          <cell r="R1820"/>
          <cell r="S1820"/>
          <cell r="T1820"/>
          <cell r="U1820"/>
          <cell r="V1820"/>
          <cell r="W1820"/>
          <cell r="X1820"/>
          <cell r="Y1820" t="str">
            <v xml:space="preserve"> </v>
          </cell>
        </row>
        <row r="1821">
          <cell r="C1821"/>
          <cell r="D1821"/>
          <cell r="E1821"/>
          <cell r="F1821"/>
          <cell r="G1821"/>
          <cell r="H1821"/>
          <cell r="I1821"/>
          <cell r="J1821"/>
          <cell r="K1821"/>
          <cell r="L1821"/>
          <cell r="M1821"/>
          <cell r="N1821"/>
          <cell r="O1821"/>
          <cell r="P1821"/>
          <cell r="Q1821"/>
          <cell r="R1821"/>
          <cell r="S1821"/>
          <cell r="T1821"/>
          <cell r="U1821"/>
          <cell r="V1821"/>
          <cell r="W1821"/>
          <cell r="X1821"/>
          <cell r="Y1821" t="str">
            <v xml:space="preserve"> </v>
          </cell>
        </row>
        <row r="1822">
          <cell r="C1822"/>
          <cell r="D1822"/>
          <cell r="E1822"/>
          <cell r="F1822"/>
          <cell r="G1822"/>
          <cell r="H1822"/>
          <cell r="I1822"/>
          <cell r="J1822"/>
          <cell r="K1822"/>
          <cell r="L1822"/>
          <cell r="M1822"/>
          <cell r="N1822"/>
          <cell r="O1822"/>
          <cell r="P1822"/>
          <cell r="Q1822"/>
          <cell r="R1822"/>
          <cell r="S1822"/>
          <cell r="T1822"/>
          <cell r="U1822"/>
          <cell r="V1822"/>
          <cell r="W1822"/>
          <cell r="X1822"/>
          <cell r="Y1822" t="str">
            <v xml:space="preserve"> </v>
          </cell>
        </row>
        <row r="1823">
          <cell r="C1823"/>
          <cell r="D1823"/>
          <cell r="E1823"/>
          <cell r="F1823"/>
          <cell r="G1823"/>
          <cell r="H1823"/>
          <cell r="I1823"/>
          <cell r="J1823"/>
          <cell r="K1823"/>
          <cell r="L1823"/>
          <cell r="M1823"/>
          <cell r="N1823"/>
          <cell r="O1823"/>
          <cell r="P1823"/>
          <cell r="Q1823"/>
          <cell r="R1823"/>
          <cell r="S1823"/>
          <cell r="T1823"/>
          <cell r="U1823"/>
          <cell r="V1823"/>
          <cell r="W1823"/>
          <cell r="X1823"/>
          <cell r="Y1823" t="str">
            <v xml:space="preserve"> </v>
          </cell>
        </row>
        <row r="1824">
          <cell r="C1824"/>
          <cell r="D1824"/>
          <cell r="E1824"/>
          <cell r="F1824"/>
          <cell r="G1824"/>
          <cell r="H1824"/>
          <cell r="I1824"/>
          <cell r="J1824"/>
          <cell r="K1824"/>
          <cell r="L1824"/>
          <cell r="M1824"/>
          <cell r="N1824"/>
          <cell r="O1824"/>
          <cell r="P1824"/>
          <cell r="Q1824"/>
          <cell r="R1824"/>
          <cell r="S1824"/>
          <cell r="T1824"/>
          <cell r="U1824"/>
          <cell r="V1824"/>
          <cell r="W1824"/>
          <cell r="X1824"/>
          <cell r="Y1824" t="str">
            <v xml:space="preserve"> </v>
          </cell>
        </row>
        <row r="1825">
          <cell r="C1825"/>
          <cell r="D1825"/>
          <cell r="E1825"/>
          <cell r="F1825"/>
          <cell r="G1825"/>
          <cell r="H1825"/>
          <cell r="I1825"/>
          <cell r="J1825"/>
          <cell r="K1825"/>
          <cell r="L1825"/>
          <cell r="M1825"/>
          <cell r="N1825"/>
          <cell r="O1825"/>
          <cell r="P1825"/>
          <cell r="Q1825"/>
          <cell r="R1825"/>
          <cell r="S1825"/>
          <cell r="T1825"/>
          <cell r="U1825"/>
          <cell r="V1825"/>
          <cell r="W1825"/>
          <cell r="X1825"/>
          <cell r="Y1825" t="str">
            <v xml:space="preserve"> </v>
          </cell>
        </row>
        <row r="1826">
          <cell r="C1826"/>
          <cell r="D1826"/>
          <cell r="E1826"/>
          <cell r="F1826"/>
          <cell r="G1826"/>
          <cell r="H1826"/>
          <cell r="I1826"/>
          <cell r="J1826"/>
          <cell r="K1826"/>
          <cell r="L1826"/>
          <cell r="M1826"/>
          <cell r="N1826"/>
          <cell r="O1826"/>
          <cell r="P1826"/>
          <cell r="Q1826"/>
          <cell r="R1826"/>
          <cell r="S1826"/>
          <cell r="T1826"/>
          <cell r="U1826"/>
          <cell r="V1826"/>
          <cell r="W1826"/>
          <cell r="X1826"/>
          <cell r="Y1826" t="str">
            <v xml:space="preserve"> </v>
          </cell>
        </row>
        <row r="1827">
          <cell r="C1827"/>
          <cell r="D1827"/>
          <cell r="E1827"/>
          <cell r="F1827"/>
          <cell r="G1827"/>
          <cell r="H1827"/>
          <cell r="I1827"/>
          <cell r="J1827"/>
          <cell r="K1827"/>
          <cell r="L1827"/>
          <cell r="M1827"/>
          <cell r="N1827"/>
          <cell r="O1827"/>
          <cell r="P1827"/>
          <cell r="Q1827"/>
          <cell r="R1827"/>
          <cell r="S1827"/>
          <cell r="T1827"/>
          <cell r="U1827"/>
          <cell r="V1827"/>
          <cell r="W1827"/>
          <cell r="X1827"/>
          <cell r="Y1827" t="str">
            <v xml:space="preserve"> </v>
          </cell>
        </row>
        <row r="1828">
          <cell r="C1828"/>
          <cell r="D1828"/>
          <cell r="E1828"/>
          <cell r="F1828"/>
          <cell r="G1828"/>
          <cell r="H1828"/>
          <cell r="I1828"/>
          <cell r="J1828"/>
          <cell r="K1828"/>
          <cell r="L1828"/>
          <cell r="M1828"/>
          <cell r="N1828"/>
          <cell r="O1828"/>
          <cell r="P1828"/>
          <cell r="Q1828"/>
          <cell r="R1828"/>
          <cell r="S1828"/>
          <cell r="T1828"/>
          <cell r="U1828"/>
          <cell r="V1828"/>
          <cell r="W1828"/>
          <cell r="X1828"/>
          <cell r="Y1828" t="str">
            <v xml:space="preserve"> </v>
          </cell>
        </row>
        <row r="1829">
          <cell r="C1829"/>
          <cell r="D1829"/>
          <cell r="E1829"/>
          <cell r="F1829"/>
          <cell r="G1829"/>
          <cell r="H1829"/>
          <cell r="I1829"/>
          <cell r="J1829"/>
          <cell r="K1829"/>
          <cell r="L1829"/>
          <cell r="M1829"/>
          <cell r="N1829"/>
          <cell r="O1829"/>
          <cell r="P1829"/>
          <cell r="Q1829"/>
          <cell r="R1829"/>
          <cell r="S1829"/>
          <cell r="T1829"/>
          <cell r="U1829"/>
          <cell r="V1829"/>
          <cell r="W1829"/>
          <cell r="X1829"/>
          <cell r="Y1829" t="str">
            <v xml:space="preserve"> </v>
          </cell>
        </row>
        <row r="1830">
          <cell r="C1830"/>
          <cell r="D1830"/>
          <cell r="E1830"/>
          <cell r="F1830"/>
          <cell r="G1830"/>
          <cell r="H1830"/>
          <cell r="I1830"/>
          <cell r="J1830"/>
          <cell r="K1830"/>
          <cell r="L1830"/>
          <cell r="M1830"/>
          <cell r="N1830"/>
          <cell r="O1830"/>
          <cell r="P1830"/>
          <cell r="Q1830"/>
          <cell r="R1830"/>
          <cell r="S1830"/>
          <cell r="T1830"/>
          <cell r="U1830"/>
          <cell r="V1830"/>
          <cell r="W1830"/>
          <cell r="X1830"/>
          <cell r="Y1830" t="str">
            <v xml:space="preserve"> </v>
          </cell>
        </row>
        <row r="1831">
          <cell r="C1831"/>
          <cell r="D1831"/>
          <cell r="E1831"/>
          <cell r="F1831"/>
          <cell r="G1831"/>
          <cell r="H1831"/>
          <cell r="I1831"/>
          <cell r="J1831"/>
          <cell r="K1831"/>
          <cell r="L1831"/>
          <cell r="M1831"/>
          <cell r="N1831"/>
          <cell r="O1831"/>
          <cell r="P1831"/>
          <cell r="Q1831"/>
          <cell r="R1831"/>
          <cell r="S1831"/>
          <cell r="T1831"/>
          <cell r="U1831"/>
          <cell r="V1831"/>
          <cell r="W1831"/>
          <cell r="X1831"/>
          <cell r="Y1831" t="str">
            <v xml:space="preserve"> </v>
          </cell>
        </row>
        <row r="1832">
          <cell r="C1832"/>
          <cell r="D1832"/>
          <cell r="E1832"/>
          <cell r="F1832"/>
          <cell r="G1832"/>
          <cell r="H1832"/>
          <cell r="I1832"/>
          <cell r="J1832"/>
          <cell r="K1832"/>
          <cell r="L1832"/>
          <cell r="M1832"/>
          <cell r="N1832"/>
          <cell r="O1832"/>
          <cell r="P1832"/>
          <cell r="Q1832"/>
          <cell r="R1832"/>
          <cell r="S1832"/>
          <cell r="T1832"/>
          <cell r="U1832"/>
          <cell r="V1832"/>
          <cell r="W1832"/>
          <cell r="X1832"/>
          <cell r="Y1832" t="str">
            <v xml:space="preserve"> </v>
          </cell>
        </row>
        <row r="1833">
          <cell r="C1833"/>
          <cell r="D1833"/>
          <cell r="E1833"/>
          <cell r="F1833"/>
          <cell r="G1833"/>
          <cell r="H1833"/>
          <cell r="I1833"/>
          <cell r="J1833"/>
          <cell r="K1833"/>
          <cell r="L1833"/>
          <cell r="M1833"/>
          <cell r="N1833"/>
          <cell r="O1833"/>
          <cell r="P1833"/>
          <cell r="Q1833"/>
          <cell r="R1833"/>
          <cell r="S1833"/>
          <cell r="T1833"/>
          <cell r="U1833"/>
          <cell r="V1833"/>
          <cell r="W1833"/>
          <cell r="X1833"/>
          <cell r="Y1833" t="str">
            <v xml:space="preserve"> </v>
          </cell>
        </row>
        <row r="1834">
          <cell r="C1834"/>
          <cell r="D1834"/>
          <cell r="E1834"/>
          <cell r="F1834"/>
          <cell r="G1834"/>
          <cell r="H1834"/>
          <cell r="I1834"/>
          <cell r="J1834"/>
          <cell r="K1834"/>
          <cell r="L1834"/>
          <cell r="M1834"/>
          <cell r="N1834"/>
          <cell r="O1834"/>
          <cell r="P1834"/>
          <cell r="Q1834"/>
          <cell r="R1834"/>
          <cell r="S1834"/>
          <cell r="T1834"/>
          <cell r="U1834"/>
          <cell r="V1834"/>
          <cell r="W1834"/>
          <cell r="X1834"/>
          <cell r="Y1834" t="str">
            <v xml:space="preserve"> </v>
          </cell>
        </row>
        <row r="1835">
          <cell r="C1835"/>
          <cell r="D1835"/>
          <cell r="E1835"/>
          <cell r="F1835"/>
          <cell r="G1835"/>
          <cell r="H1835"/>
          <cell r="I1835"/>
          <cell r="J1835"/>
          <cell r="K1835"/>
          <cell r="L1835"/>
          <cell r="M1835"/>
          <cell r="N1835"/>
          <cell r="O1835"/>
          <cell r="P1835"/>
          <cell r="Q1835"/>
          <cell r="R1835"/>
          <cell r="S1835"/>
          <cell r="T1835"/>
          <cell r="U1835"/>
          <cell r="V1835"/>
          <cell r="W1835"/>
          <cell r="X1835"/>
          <cell r="Y1835" t="str">
            <v xml:space="preserve"> </v>
          </cell>
        </row>
        <row r="1836">
          <cell r="C1836"/>
          <cell r="D1836"/>
          <cell r="E1836"/>
          <cell r="F1836"/>
          <cell r="G1836"/>
          <cell r="H1836"/>
          <cell r="I1836"/>
          <cell r="J1836"/>
          <cell r="K1836"/>
          <cell r="L1836"/>
          <cell r="M1836"/>
          <cell r="N1836"/>
          <cell r="O1836"/>
          <cell r="P1836"/>
          <cell r="Q1836"/>
          <cell r="R1836"/>
          <cell r="S1836"/>
          <cell r="T1836"/>
          <cell r="U1836"/>
          <cell r="V1836"/>
          <cell r="W1836"/>
          <cell r="X1836"/>
          <cell r="Y1836" t="str">
            <v xml:space="preserve"> </v>
          </cell>
        </row>
        <row r="1837">
          <cell r="C1837"/>
          <cell r="D1837"/>
          <cell r="E1837"/>
          <cell r="F1837"/>
          <cell r="G1837"/>
          <cell r="H1837"/>
          <cell r="I1837"/>
          <cell r="J1837"/>
          <cell r="K1837"/>
          <cell r="L1837"/>
          <cell r="M1837"/>
          <cell r="N1837"/>
          <cell r="O1837"/>
          <cell r="P1837"/>
          <cell r="Q1837"/>
          <cell r="R1837"/>
          <cell r="S1837"/>
          <cell r="T1837"/>
          <cell r="U1837"/>
          <cell r="V1837"/>
          <cell r="W1837"/>
          <cell r="X1837"/>
          <cell r="Y1837" t="str">
            <v xml:space="preserve"> </v>
          </cell>
        </row>
        <row r="1838">
          <cell r="C1838"/>
          <cell r="D1838"/>
          <cell r="E1838"/>
          <cell r="F1838"/>
          <cell r="G1838"/>
          <cell r="H1838"/>
          <cell r="I1838"/>
          <cell r="J1838"/>
          <cell r="K1838"/>
          <cell r="L1838"/>
          <cell r="M1838"/>
          <cell r="N1838"/>
          <cell r="O1838"/>
          <cell r="P1838"/>
          <cell r="Q1838"/>
          <cell r="R1838"/>
          <cell r="S1838"/>
          <cell r="T1838"/>
          <cell r="U1838"/>
          <cell r="V1838"/>
          <cell r="W1838"/>
          <cell r="X1838"/>
          <cell r="Y1838" t="str">
            <v xml:space="preserve"> </v>
          </cell>
        </row>
        <row r="1839">
          <cell r="C1839"/>
          <cell r="D1839"/>
          <cell r="E1839"/>
          <cell r="F1839"/>
          <cell r="G1839"/>
          <cell r="H1839"/>
          <cell r="I1839"/>
          <cell r="J1839"/>
          <cell r="K1839"/>
          <cell r="L1839"/>
          <cell r="M1839"/>
          <cell r="N1839"/>
          <cell r="O1839"/>
          <cell r="P1839"/>
          <cell r="Q1839"/>
          <cell r="R1839"/>
          <cell r="S1839"/>
          <cell r="T1839"/>
          <cell r="U1839"/>
          <cell r="V1839"/>
          <cell r="W1839"/>
          <cell r="X1839"/>
          <cell r="Y1839" t="str">
            <v xml:space="preserve"> </v>
          </cell>
        </row>
        <row r="1840">
          <cell r="C1840"/>
          <cell r="D1840"/>
          <cell r="E1840"/>
          <cell r="F1840"/>
          <cell r="G1840"/>
          <cell r="H1840"/>
          <cell r="I1840"/>
          <cell r="J1840"/>
          <cell r="K1840"/>
          <cell r="L1840"/>
          <cell r="M1840"/>
          <cell r="N1840"/>
          <cell r="O1840"/>
          <cell r="P1840"/>
          <cell r="Q1840"/>
          <cell r="R1840"/>
          <cell r="S1840"/>
          <cell r="T1840"/>
          <cell r="U1840"/>
          <cell r="V1840"/>
          <cell r="W1840"/>
          <cell r="X1840"/>
          <cell r="Y1840" t="str">
            <v xml:space="preserve"> </v>
          </cell>
        </row>
        <row r="1841">
          <cell r="C1841"/>
          <cell r="D1841"/>
          <cell r="E1841"/>
          <cell r="F1841"/>
          <cell r="G1841"/>
          <cell r="H1841"/>
          <cell r="I1841"/>
          <cell r="J1841"/>
          <cell r="K1841"/>
          <cell r="L1841"/>
          <cell r="M1841"/>
          <cell r="N1841"/>
          <cell r="O1841"/>
          <cell r="P1841"/>
          <cell r="Q1841"/>
          <cell r="R1841"/>
          <cell r="S1841"/>
          <cell r="T1841"/>
          <cell r="U1841"/>
          <cell r="V1841"/>
          <cell r="W1841"/>
          <cell r="X1841"/>
          <cell r="Y1841" t="str">
            <v xml:space="preserve"> </v>
          </cell>
        </row>
        <row r="1842">
          <cell r="C1842"/>
          <cell r="D1842"/>
          <cell r="E1842"/>
          <cell r="F1842"/>
          <cell r="G1842"/>
          <cell r="H1842"/>
          <cell r="I1842"/>
          <cell r="J1842"/>
          <cell r="K1842"/>
          <cell r="L1842"/>
          <cell r="M1842"/>
          <cell r="N1842"/>
          <cell r="O1842"/>
          <cell r="P1842"/>
          <cell r="Q1842"/>
          <cell r="R1842"/>
          <cell r="S1842"/>
          <cell r="T1842"/>
          <cell r="U1842"/>
          <cell r="V1842"/>
          <cell r="W1842"/>
          <cell r="X1842"/>
          <cell r="Y1842" t="str">
            <v xml:space="preserve"> </v>
          </cell>
        </row>
        <row r="1843">
          <cell r="C1843"/>
          <cell r="D1843"/>
          <cell r="E1843"/>
          <cell r="F1843"/>
          <cell r="G1843"/>
          <cell r="H1843"/>
          <cell r="I1843"/>
          <cell r="J1843"/>
          <cell r="K1843"/>
          <cell r="L1843"/>
          <cell r="M1843"/>
          <cell r="N1843"/>
          <cell r="O1843"/>
          <cell r="P1843"/>
          <cell r="Q1843"/>
          <cell r="R1843"/>
          <cell r="S1843"/>
          <cell r="T1843"/>
          <cell r="U1843"/>
          <cell r="V1843"/>
          <cell r="W1843"/>
          <cell r="X1843"/>
          <cell r="Y1843" t="str">
            <v xml:space="preserve"> </v>
          </cell>
        </row>
        <row r="1844">
          <cell r="C1844"/>
          <cell r="D1844"/>
          <cell r="E1844"/>
          <cell r="F1844"/>
          <cell r="G1844"/>
          <cell r="H1844"/>
          <cell r="I1844"/>
          <cell r="J1844"/>
          <cell r="K1844"/>
          <cell r="L1844"/>
          <cell r="M1844"/>
          <cell r="N1844"/>
          <cell r="O1844"/>
          <cell r="P1844"/>
          <cell r="Q1844"/>
          <cell r="R1844"/>
          <cell r="S1844"/>
          <cell r="T1844"/>
          <cell r="U1844"/>
          <cell r="V1844"/>
          <cell r="W1844"/>
          <cell r="X1844"/>
          <cell r="Y1844" t="str">
            <v xml:space="preserve"> </v>
          </cell>
        </row>
        <row r="1845">
          <cell r="C1845"/>
          <cell r="D1845"/>
          <cell r="E1845"/>
          <cell r="F1845"/>
          <cell r="G1845"/>
          <cell r="H1845"/>
          <cell r="I1845"/>
          <cell r="J1845"/>
          <cell r="K1845"/>
          <cell r="L1845"/>
          <cell r="M1845"/>
          <cell r="N1845"/>
          <cell r="O1845"/>
          <cell r="P1845"/>
          <cell r="Q1845"/>
          <cell r="R1845"/>
          <cell r="S1845"/>
          <cell r="T1845"/>
          <cell r="U1845"/>
          <cell r="V1845"/>
          <cell r="W1845"/>
          <cell r="X1845"/>
          <cell r="Y1845" t="str">
            <v xml:space="preserve"> </v>
          </cell>
        </row>
        <row r="1846">
          <cell r="C1846"/>
          <cell r="D1846"/>
          <cell r="E1846"/>
          <cell r="F1846"/>
          <cell r="G1846"/>
          <cell r="H1846"/>
          <cell r="I1846"/>
          <cell r="J1846"/>
          <cell r="K1846"/>
          <cell r="L1846"/>
          <cell r="M1846"/>
          <cell r="N1846"/>
          <cell r="O1846"/>
          <cell r="P1846"/>
          <cell r="Q1846"/>
          <cell r="R1846"/>
          <cell r="S1846"/>
          <cell r="T1846"/>
          <cell r="U1846"/>
          <cell r="V1846"/>
          <cell r="W1846"/>
          <cell r="X1846"/>
          <cell r="Y1846" t="str">
            <v xml:space="preserve"> </v>
          </cell>
        </row>
        <row r="1847">
          <cell r="C1847"/>
          <cell r="D1847"/>
          <cell r="E1847"/>
          <cell r="F1847"/>
          <cell r="G1847"/>
          <cell r="H1847"/>
          <cell r="I1847"/>
          <cell r="J1847"/>
          <cell r="K1847"/>
          <cell r="L1847"/>
          <cell r="M1847"/>
          <cell r="N1847"/>
          <cell r="O1847"/>
          <cell r="P1847"/>
          <cell r="Q1847"/>
          <cell r="R1847"/>
          <cell r="S1847"/>
          <cell r="T1847"/>
          <cell r="U1847"/>
          <cell r="V1847"/>
          <cell r="W1847"/>
          <cell r="X1847"/>
          <cell r="Y1847" t="str">
            <v xml:space="preserve"> </v>
          </cell>
        </row>
        <row r="1848">
          <cell r="C1848"/>
          <cell r="D1848"/>
          <cell r="E1848"/>
          <cell r="F1848"/>
          <cell r="G1848"/>
          <cell r="H1848"/>
          <cell r="I1848"/>
          <cell r="J1848"/>
          <cell r="K1848"/>
          <cell r="L1848"/>
          <cell r="M1848"/>
          <cell r="N1848"/>
          <cell r="O1848"/>
          <cell r="P1848"/>
          <cell r="Q1848"/>
          <cell r="R1848"/>
          <cell r="S1848"/>
          <cell r="T1848"/>
          <cell r="U1848"/>
          <cell r="V1848"/>
          <cell r="W1848"/>
          <cell r="X1848"/>
          <cell r="Y1848" t="str">
            <v xml:space="preserve"> </v>
          </cell>
        </row>
        <row r="1849">
          <cell r="C1849"/>
          <cell r="D1849"/>
          <cell r="E1849"/>
          <cell r="F1849"/>
          <cell r="G1849"/>
          <cell r="H1849"/>
          <cell r="I1849"/>
          <cell r="J1849"/>
          <cell r="K1849"/>
          <cell r="L1849"/>
          <cell r="M1849"/>
          <cell r="N1849"/>
          <cell r="O1849"/>
          <cell r="P1849"/>
          <cell r="Q1849"/>
          <cell r="R1849"/>
          <cell r="S1849"/>
          <cell r="T1849"/>
          <cell r="U1849"/>
          <cell r="V1849"/>
          <cell r="W1849"/>
          <cell r="X1849"/>
          <cell r="Y1849" t="str">
            <v xml:space="preserve"> </v>
          </cell>
        </row>
        <row r="1850">
          <cell r="C1850"/>
          <cell r="D1850"/>
          <cell r="E1850"/>
          <cell r="F1850"/>
          <cell r="G1850"/>
          <cell r="H1850"/>
          <cell r="I1850"/>
          <cell r="J1850"/>
          <cell r="K1850"/>
          <cell r="L1850"/>
          <cell r="M1850"/>
          <cell r="N1850"/>
          <cell r="O1850"/>
          <cell r="P1850"/>
          <cell r="Q1850"/>
          <cell r="R1850"/>
          <cell r="S1850"/>
          <cell r="T1850"/>
          <cell r="U1850"/>
          <cell r="V1850"/>
          <cell r="W1850"/>
          <cell r="X1850"/>
          <cell r="Y1850" t="str">
            <v xml:space="preserve"> </v>
          </cell>
        </row>
        <row r="1851">
          <cell r="C1851"/>
          <cell r="D1851"/>
          <cell r="E1851"/>
          <cell r="F1851"/>
          <cell r="G1851"/>
          <cell r="H1851"/>
          <cell r="I1851"/>
          <cell r="J1851"/>
          <cell r="K1851"/>
          <cell r="L1851"/>
          <cell r="M1851"/>
          <cell r="N1851"/>
          <cell r="O1851"/>
          <cell r="P1851"/>
          <cell r="Q1851"/>
          <cell r="R1851"/>
          <cell r="S1851"/>
          <cell r="T1851"/>
          <cell r="U1851"/>
          <cell r="V1851"/>
          <cell r="W1851"/>
          <cell r="X1851"/>
          <cell r="Y1851" t="str">
            <v xml:space="preserve"> </v>
          </cell>
        </row>
        <row r="1852">
          <cell r="C1852"/>
          <cell r="D1852"/>
          <cell r="E1852"/>
          <cell r="F1852"/>
          <cell r="G1852"/>
          <cell r="H1852"/>
          <cell r="I1852"/>
          <cell r="J1852"/>
          <cell r="K1852"/>
          <cell r="L1852"/>
          <cell r="M1852"/>
          <cell r="N1852"/>
          <cell r="O1852"/>
          <cell r="P1852"/>
          <cell r="Q1852"/>
          <cell r="R1852"/>
          <cell r="S1852"/>
          <cell r="T1852"/>
          <cell r="U1852"/>
          <cell r="V1852"/>
          <cell r="W1852"/>
          <cell r="X1852"/>
          <cell r="Y1852" t="str">
            <v xml:space="preserve"> </v>
          </cell>
        </row>
        <row r="1853">
          <cell r="C1853"/>
          <cell r="D1853"/>
          <cell r="E1853"/>
          <cell r="F1853"/>
          <cell r="G1853"/>
          <cell r="H1853"/>
          <cell r="I1853"/>
          <cell r="J1853"/>
          <cell r="K1853"/>
          <cell r="L1853"/>
          <cell r="M1853"/>
          <cell r="N1853"/>
          <cell r="O1853"/>
          <cell r="P1853"/>
          <cell r="Q1853"/>
          <cell r="R1853"/>
          <cell r="S1853"/>
          <cell r="T1853"/>
          <cell r="U1853"/>
          <cell r="V1853"/>
          <cell r="W1853"/>
          <cell r="X1853"/>
          <cell r="Y1853" t="str">
            <v xml:space="preserve"> </v>
          </cell>
        </row>
        <row r="1854">
          <cell r="C1854"/>
          <cell r="D1854"/>
          <cell r="E1854"/>
          <cell r="F1854"/>
          <cell r="G1854"/>
          <cell r="H1854"/>
          <cell r="I1854"/>
          <cell r="J1854"/>
          <cell r="K1854"/>
          <cell r="L1854"/>
          <cell r="M1854"/>
          <cell r="N1854"/>
          <cell r="O1854"/>
          <cell r="P1854"/>
          <cell r="Q1854"/>
          <cell r="R1854"/>
          <cell r="S1854"/>
          <cell r="T1854"/>
          <cell r="U1854"/>
          <cell r="V1854"/>
          <cell r="W1854"/>
          <cell r="X1854"/>
          <cell r="Y1854" t="str">
            <v xml:space="preserve"> </v>
          </cell>
        </row>
        <row r="1855">
          <cell r="C1855"/>
          <cell r="D1855"/>
          <cell r="E1855"/>
          <cell r="F1855"/>
          <cell r="G1855"/>
          <cell r="H1855"/>
          <cell r="I1855"/>
          <cell r="J1855"/>
          <cell r="K1855"/>
          <cell r="L1855"/>
          <cell r="M1855"/>
          <cell r="N1855"/>
          <cell r="O1855"/>
          <cell r="P1855"/>
          <cell r="Q1855"/>
          <cell r="R1855"/>
          <cell r="S1855"/>
          <cell r="T1855"/>
          <cell r="U1855"/>
          <cell r="V1855"/>
          <cell r="W1855"/>
          <cell r="X1855"/>
          <cell r="Y1855" t="str">
            <v xml:space="preserve"> </v>
          </cell>
        </row>
        <row r="1856">
          <cell r="C1856"/>
          <cell r="D1856"/>
          <cell r="E1856"/>
          <cell r="F1856"/>
          <cell r="G1856"/>
          <cell r="H1856"/>
          <cell r="I1856"/>
          <cell r="J1856"/>
          <cell r="K1856"/>
          <cell r="L1856"/>
          <cell r="M1856"/>
          <cell r="N1856"/>
          <cell r="O1856"/>
          <cell r="P1856"/>
          <cell r="Q1856"/>
          <cell r="R1856"/>
          <cell r="S1856"/>
          <cell r="T1856"/>
          <cell r="U1856"/>
          <cell r="V1856"/>
          <cell r="W1856"/>
          <cell r="X1856"/>
          <cell r="Y1856" t="str">
            <v xml:space="preserve"> </v>
          </cell>
        </row>
        <row r="1857">
          <cell r="C1857"/>
          <cell r="D1857"/>
          <cell r="E1857"/>
          <cell r="F1857"/>
          <cell r="G1857"/>
          <cell r="H1857"/>
          <cell r="I1857"/>
          <cell r="J1857"/>
          <cell r="K1857"/>
          <cell r="L1857"/>
          <cell r="M1857"/>
          <cell r="N1857"/>
          <cell r="O1857"/>
          <cell r="P1857"/>
          <cell r="Q1857"/>
          <cell r="R1857"/>
          <cell r="S1857"/>
          <cell r="T1857"/>
          <cell r="U1857"/>
          <cell r="V1857"/>
          <cell r="W1857"/>
          <cell r="X1857"/>
          <cell r="Y1857" t="str">
            <v xml:space="preserve"> </v>
          </cell>
        </row>
        <row r="1858">
          <cell r="C1858"/>
          <cell r="D1858"/>
          <cell r="E1858"/>
          <cell r="F1858"/>
          <cell r="G1858"/>
          <cell r="H1858"/>
          <cell r="I1858"/>
          <cell r="J1858"/>
          <cell r="K1858"/>
          <cell r="L1858"/>
          <cell r="M1858"/>
          <cell r="N1858"/>
          <cell r="O1858"/>
          <cell r="P1858"/>
          <cell r="Q1858"/>
          <cell r="R1858"/>
          <cell r="S1858"/>
          <cell r="T1858"/>
          <cell r="U1858"/>
          <cell r="V1858"/>
          <cell r="W1858"/>
          <cell r="X1858"/>
          <cell r="Y1858" t="str">
            <v xml:space="preserve"> </v>
          </cell>
        </row>
        <row r="1859">
          <cell r="C1859"/>
          <cell r="D1859"/>
          <cell r="E1859"/>
          <cell r="F1859"/>
          <cell r="G1859"/>
          <cell r="H1859"/>
          <cell r="I1859"/>
          <cell r="J1859"/>
          <cell r="K1859"/>
          <cell r="L1859"/>
          <cell r="M1859"/>
          <cell r="N1859"/>
          <cell r="O1859"/>
          <cell r="P1859"/>
          <cell r="Q1859"/>
          <cell r="R1859"/>
          <cell r="S1859"/>
          <cell r="T1859"/>
          <cell r="U1859"/>
          <cell r="V1859"/>
          <cell r="W1859"/>
          <cell r="X1859"/>
          <cell r="Y1859" t="str">
            <v xml:space="preserve"> </v>
          </cell>
        </row>
        <row r="1860">
          <cell r="C1860"/>
          <cell r="D1860"/>
          <cell r="E1860"/>
          <cell r="F1860"/>
          <cell r="G1860"/>
          <cell r="H1860"/>
          <cell r="I1860"/>
          <cell r="J1860"/>
          <cell r="K1860"/>
          <cell r="L1860"/>
          <cell r="M1860"/>
          <cell r="N1860"/>
          <cell r="O1860"/>
          <cell r="P1860"/>
          <cell r="Q1860"/>
          <cell r="R1860"/>
          <cell r="S1860"/>
          <cell r="T1860"/>
          <cell r="U1860"/>
          <cell r="V1860"/>
          <cell r="W1860"/>
          <cell r="X1860"/>
          <cell r="Y1860" t="str">
            <v xml:space="preserve"> </v>
          </cell>
        </row>
        <row r="1861">
          <cell r="C1861"/>
          <cell r="D1861"/>
          <cell r="E1861"/>
          <cell r="F1861"/>
          <cell r="G1861"/>
          <cell r="H1861"/>
          <cell r="I1861"/>
          <cell r="J1861"/>
          <cell r="K1861"/>
          <cell r="L1861"/>
          <cell r="M1861"/>
          <cell r="N1861"/>
          <cell r="O1861"/>
          <cell r="P1861"/>
          <cell r="Q1861"/>
          <cell r="R1861"/>
          <cell r="S1861"/>
          <cell r="T1861"/>
          <cell r="U1861"/>
          <cell r="V1861"/>
          <cell r="W1861"/>
          <cell r="X1861"/>
          <cell r="Y1861" t="str">
            <v xml:space="preserve"> </v>
          </cell>
        </row>
        <row r="1862">
          <cell r="C1862"/>
          <cell r="D1862"/>
          <cell r="E1862"/>
          <cell r="F1862"/>
          <cell r="G1862"/>
          <cell r="H1862"/>
          <cell r="I1862"/>
          <cell r="J1862"/>
          <cell r="K1862"/>
          <cell r="L1862"/>
          <cell r="M1862"/>
          <cell r="N1862"/>
          <cell r="O1862"/>
          <cell r="P1862"/>
          <cell r="Q1862"/>
          <cell r="R1862"/>
          <cell r="S1862"/>
          <cell r="T1862"/>
          <cell r="U1862"/>
          <cell r="V1862"/>
          <cell r="W1862"/>
          <cell r="X1862"/>
          <cell r="Y1862" t="str">
            <v xml:space="preserve"> </v>
          </cell>
        </row>
        <row r="1863">
          <cell r="C1863"/>
          <cell r="D1863"/>
          <cell r="E1863"/>
          <cell r="F1863"/>
          <cell r="G1863"/>
          <cell r="H1863"/>
          <cell r="I1863"/>
          <cell r="J1863"/>
          <cell r="K1863"/>
          <cell r="L1863"/>
          <cell r="M1863"/>
          <cell r="N1863"/>
          <cell r="O1863"/>
          <cell r="P1863"/>
          <cell r="Q1863"/>
          <cell r="R1863"/>
          <cell r="S1863"/>
          <cell r="T1863"/>
          <cell r="U1863"/>
          <cell r="V1863"/>
          <cell r="W1863"/>
          <cell r="X1863"/>
          <cell r="Y1863" t="str">
            <v xml:space="preserve"> </v>
          </cell>
        </row>
        <row r="1864">
          <cell r="C1864"/>
          <cell r="D1864"/>
          <cell r="E1864"/>
          <cell r="F1864"/>
          <cell r="G1864"/>
          <cell r="H1864"/>
          <cell r="I1864"/>
          <cell r="J1864"/>
          <cell r="K1864"/>
          <cell r="L1864"/>
          <cell r="M1864"/>
          <cell r="N1864"/>
          <cell r="O1864"/>
          <cell r="P1864"/>
          <cell r="Q1864"/>
          <cell r="R1864"/>
          <cell r="S1864"/>
          <cell r="T1864"/>
          <cell r="U1864"/>
          <cell r="V1864"/>
          <cell r="W1864"/>
          <cell r="X1864"/>
          <cell r="Y1864" t="str">
            <v xml:space="preserve"> </v>
          </cell>
        </row>
        <row r="1865">
          <cell r="C1865"/>
          <cell r="D1865"/>
          <cell r="E1865"/>
          <cell r="F1865"/>
          <cell r="G1865"/>
          <cell r="H1865"/>
          <cell r="I1865"/>
          <cell r="J1865"/>
          <cell r="K1865"/>
          <cell r="L1865"/>
          <cell r="M1865"/>
          <cell r="N1865"/>
          <cell r="O1865"/>
          <cell r="P1865"/>
          <cell r="Q1865"/>
          <cell r="R1865"/>
          <cell r="S1865"/>
          <cell r="T1865"/>
          <cell r="U1865"/>
          <cell r="V1865"/>
          <cell r="W1865"/>
          <cell r="X1865"/>
          <cell r="Y1865" t="str">
            <v xml:space="preserve"> </v>
          </cell>
        </row>
        <row r="1866">
          <cell r="C1866"/>
          <cell r="D1866"/>
          <cell r="E1866"/>
          <cell r="F1866"/>
          <cell r="G1866"/>
          <cell r="H1866"/>
          <cell r="I1866"/>
          <cell r="J1866"/>
          <cell r="K1866"/>
          <cell r="L1866"/>
          <cell r="M1866"/>
          <cell r="N1866"/>
          <cell r="O1866"/>
          <cell r="P1866"/>
          <cell r="Q1866"/>
          <cell r="R1866"/>
          <cell r="S1866"/>
          <cell r="T1866"/>
          <cell r="U1866"/>
          <cell r="V1866"/>
          <cell r="W1866"/>
          <cell r="X1866"/>
          <cell r="Y1866" t="str">
            <v xml:space="preserve"> </v>
          </cell>
        </row>
        <row r="1867">
          <cell r="C1867"/>
          <cell r="D1867"/>
          <cell r="E1867"/>
          <cell r="F1867"/>
          <cell r="G1867"/>
          <cell r="H1867"/>
          <cell r="I1867"/>
          <cell r="J1867"/>
          <cell r="K1867"/>
          <cell r="L1867"/>
          <cell r="M1867"/>
          <cell r="N1867"/>
          <cell r="O1867"/>
          <cell r="P1867"/>
          <cell r="Q1867"/>
          <cell r="R1867"/>
          <cell r="S1867"/>
          <cell r="T1867"/>
          <cell r="U1867"/>
          <cell r="V1867"/>
          <cell r="W1867"/>
          <cell r="X1867"/>
          <cell r="Y1867" t="str">
            <v xml:space="preserve"> </v>
          </cell>
        </row>
        <row r="1868">
          <cell r="C1868"/>
          <cell r="D1868"/>
          <cell r="E1868"/>
          <cell r="F1868"/>
          <cell r="G1868"/>
          <cell r="H1868"/>
          <cell r="I1868"/>
          <cell r="J1868"/>
          <cell r="K1868"/>
          <cell r="L1868"/>
          <cell r="M1868"/>
          <cell r="N1868"/>
          <cell r="O1868"/>
          <cell r="P1868"/>
          <cell r="Q1868"/>
          <cell r="R1868"/>
          <cell r="S1868"/>
          <cell r="T1868"/>
          <cell r="U1868"/>
          <cell r="V1868"/>
          <cell r="W1868"/>
          <cell r="X1868"/>
          <cell r="Y1868" t="str">
            <v xml:space="preserve"> </v>
          </cell>
        </row>
        <row r="1869">
          <cell r="C1869"/>
          <cell r="D1869"/>
          <cell r="E1869"/>
          <cell r="F1869"/>
          <cell r="G1869"/>
          <cell r="H1869"/>
          <cell r="I1869"/>
          <cell r="J1869"/>
          <cell r="K1869"/>
          <cell r="L1869"/>
          <cell r="M1869"/>
          <cell r="N1869"/>
          <cell r="O1869"/>
          <cell r="P1869"/>
          <cell r="Q1869"/>
          <cell r="R1869"/>
          <cell r="S1869"/>
          <cell r="T1869"/>
          <cell r="U1869"/>
          <cell r="V1869"/>
          <cell r="W1869"/>
          <cell r="X1869"/>
          <cell r="Y1869" t="str">
            <v xml:space="preserve"> </v>
          </cell>
        </row>
        <row r="1870">
          <cell r="C1870"/>
          <cell r="D1870"/>
          <cell r="E1870"/>
          <cell r="F1870"/>
          <cell r="G1870"/>
          <cell r="H1870"/>
          <cell r="I1870"/>
          <cell r="J1870"/>
          <cell r="K1870"/>
          <cell r="L1870"/>
          <cell r="M1870"/>
          <cell r="N1870"/>
          <cell r="O1870"/>
          <cell r="P1870"/>
          <cell r="Q1870"/>
          <cell r="R1870"/>
          <cell r="S1870"/>
          <cell r="T1870"/>
          <cell r="U1870"/>
          <cell r="V1870"/>
          <cell r="W1870"/>
          <cell r="X1870"/>
          <cell r="Y1870" t="str">
            <v xml:space="preserve"> </v>
          </cell>
        </row>
        <row r="1871">
          <cell r="C1871"/>
          <cell r="D1871"/>
          <cell r="E1871"/>
          <cell r="F1871"/>
          <cell r="G1871"/>
          <cell r="H1871"/>
          <cell r="I1871"/>
          <cell r="J1871"/>
          <cell r="K1871"/>
          <cell r="L1871"/>
          <cell r="M1871"/>
          <cell r="N1871"/>
          <cell r="O1871"/>
          <cell r="P1871"/>
          <cell r="Q1871"/>
          <cell r="R1871"/>
          <cell r="S1871"/>
          <cell r="T1871"/>
          <cell r="U1871"/>
          <cell r="V1871"/>
          <cell r="W1871"/>
          <cell r="X1871"/>
          <cell r="Y1871" t="str">
            <v xml:space="preserve"> </v>
          </cell>
        </row>
        <row r="1872">
          <cell r="C1872"/>
          <cell r="D1872"/>
          <cell r="E1872"/>
          <cell r="F1872"/>
          <cell r="G1872"/>
          <cell r="H1872"/>
          <cell r="I1872"/>
          <cell r="J1872"/>
          <cell r="K1872"/>
          <cell r="L1872"/>
          <cell r="M1872"/>
          <cell r="N1872"/>
          <cell r="O1872"/>
          <cell r="P1872"/>
          <cell r="Q1872"/>
          <cell r="R1872"/>
          <cell r="S1872"/>
          <cell r="T1872"/>
          <cell r="U1872"/>
          <cell r="V1872"/>
          <cell r="W1872"/>
          <cell r="X1872"/>
          <cell r="Y1872" t="str">
            <v xml:space="preserve"> </v>
          </cell>
        </row>
        <row r="1873">
          <cell r="C1873"/>
          <cell r="D1873"/>
          <cell r="E1873"/>
          <cell r="F1873"/>
          <cell r="G1873"/>
          <cell r="H1873"/>
          <cell r="I1873"/>
          <cell r="J1873"/>
          <cell r="K1873"/>
          <cell r="L1873"/>
          <cell r="M1873"/>
          <cell r="N1873"/>
          <cell r="O1873"/>
          <cell r="P1873"/>
          <cell r="Q1873"/>
          <cell r="R1873"/>
          <cell r="S1873"/>
          <cell r="T1873"/>
          <cell r="U1873"/>
          <cell r="V1873"/>
          <cell r="W1873"/>
          <cell r="X1873"/>
          <cell r="Y1873" t="str">
            <v xml:space="preserve"> </v>
          </cell>
        </row>
        <row r="1874">
          <cell r="C1874"/>
          <cell r="D1874"/>
          <cell r="E1874"/>
          <cell r="F1874"/>
          <cell r="G1874"/>
          <cell r="H1874"/>
          <cell r="I1874"/>
          <cell r="J1874"/>
          <cell r="K1874"/>
          <cell r="L1874"/>
          <cell r="M1874"/>
          <cell r="N1874"/>
          <cell r="O1874"/>
          <cell r="P1874"/>
          <cell r="Q1874"/>
          <cell r="R1874"/>
          <cell r="S1874"/>
          <cell r="T1874"/>
          <cell r="U1874"/>
          <cell r="V1874"/>
          <cell r="W1874"/>
          <cell r="X1874"/>
          <cell r="Y1874" t="str">
            <v xml:space="preserve"> </v>
          </cell>
        </row>
        <row r="1875">
          <cell r="C1875"/>
          <cell r="D1875"/>
          <cell r="E1875"/>
          <cell r="F1875"/>
          <cell r="G1875"/>
          <cell r="H1875"/>
          <cell r="I1875"/>
          <cell r="J1875"/>
          <cell r="K1875"/>
          <cell r="L1875"/>
          <cell r="M1875"/>
          <cell r="N1875"/>
          <cell r="O1875"/>
          <cell r="P1875"/>
          <cell r="Q1875"/>
          <cell r="R1875"/>
          <cell r="S1875"/>
          <cell r="T1875"/>
          <cell r="U1875"/>
          <cell r="V1875"/>
          <cell r="W1875"/>
          <cell r="X1875"/>
          <cell r="Y1875" t="str">
            <v xml:space="preserve"> </v>
          </cell>
        </row>
        <row r="1876">
          <cell r="C1876"/>
          <cell r="D1876"/>
          <cell r="E1876"/>
          <cell r="F1876"/>
          <cell r="G1876"/>
          <cell r="H1876"/>
          <cell r="I1876"/>
          <cell r="J1876"/>
          <cell r="K1876"/>
          <cell r="L1876"/>
          <cell r="M1876"/>
          <cell r="N1876"/>
          <cell r="O1876"/>
          <cell r="P1876"/>
          <cell r="Q1876"/>
          <cell r="R1876"/>
          <cell r="S1876"/>
          <cell r="T1876"/>
          <cell r="U1876"/>
          <cell r="V1876"/>
          <cell r="W1876"/>
          <cell r="X1876"/>
          <cell r="Y1876" t="str">
            <v xml:space="preserve"> </v>
          </cell>
        </row>
        <row r="1877">
          <cell r="C1877"/>
          <cell r="D1877"/>
          <cell r="E1877"/>
          <cell r="F1877"/>
          <cell r="G1877"/>
          <cell r="H1877"/>
          <cell r="I1877"/>
          <cell r="J1877"/>
          <cell r="K1877"/>
          <cell r="L1877"/>
          <cell r="M1877"/>
          <cell r="N1877"/>
          <cell r="O1877"/>
          <cell r="P1877"/>
          <cell r="Q1877"/>
          <cell r="R1877"/>
          <cell r="S1877"/>
          <cell r="T1877"/>
          <cell r="U1877"/>
          <cell r="V1877"/>
          <cell r="W1877"/>
          <cell r="X1877"/>
          <cell r="Y1877" t="str">
            <v xml:space="preserve"> </v>
          </cell>
        </row>
        <row r="1878">
          <cell r="C1878"/>
          <cell r="D1878"/>
          <cell r="E1878"/>
          <cell r="F1878"/>
          <cell r="G1878"/>
          <cell r="H1878"/>
          <cell r="I1878"/>
          <cell r="J1878"/>
          <cell r="K1878"/>
          <cell r="L1878"/>
          <cell r="M1878"/>
          <cell r="N1878"/>
          <cell r="O1878"/>
          <cell r="P1878"/>
          <cell r="Q1878"/>
          <cell r="R1878"/>
          <cell r="S1878"/>
          <cell r="T1878"/>
          <cell r="U1878"/>
          <cell r="V1878"/>
          <cell r="W1878"/>
          <cell r="X1878"/>
          <cell r="Y1878" t="str">
            <v xml:space="preserve"> </v>
          </cell>
        </row>
        <row r="1879">
          <cell r="C1879"/>
          <cell r="D1879"/>
          <cell r="E1879"/>
          <cell r="F1879"/>
          <cell r="G1879"/>
          <cell r="H1879"/>
          <cell r="I1879"/>
          <cell r="J1879"/>
          <cell r="K1879"/>
          <cell r="L1879"/>
          <cell r="M1879"/>
          <cell r="N1879"/>
          <cell r="O1879"/>
          <cell r="P1879"/>
          <cell r="Q1879"/>
          <cell r="R1879"/>
          <cell r="S1879"/>
          <cell r="T1879"/>
          <cell r="U1879"/>
          <cell r="V1879"/>
          <cell r="W1879"/>
          <cell r="X1879"/>
          <cell r="Y1879" t="str">
            <v xml:space="preserve"> </v>
          </cell>
        </row>
        <row r="1880">
          <cell r="C1880"/>
          <cell r="D1880"/>
          <cell r="E1880"/>
          <cell r="F1880"/>
          <cell r="G1880"/>
          <cell r="H1880"/>
          <cell r="I1880"/>
          <cell r="J1880"/>
          <cell r="K1880"/>
          <cell r="L1880"/>
          <cell r="M1880"/>
          <cell r="N1880"/>
          <cell r="O1880"/>
          <cell r="P1880"/>
          <cell r="Q1880"/>
          <cell r="R1880"/>
          <cell r="S1880"/>
          <cell r="T1880"/>
          <cell r="U1880"/>
          <cell r="V1880"/>
          <cell r="W1880"/>
          <cell r="X1880"/>
          <cell r="Y1880" t="str">
            <v xml:space="preserve"> </v>
          </cell>
        </row>
        <row r="1881">
          <cell r="C1881"/>
          <cell r="D1881"/>
          <cell r="E1881"/>
          <cell r="F1881"/>
          <cell r="G1881"/>
          <cell r="H1881"/>
          <cell r="I1881"/>
          <cell r="J1881"/>
          <cell r="K1881"/>
          <cell r="L1881"/>
          <cell r="M1881"/>
          <cell r="N1881"/>
          <cell r="O1881"/>
          <cell r="P1881"/>
          <cell r="Q1881"/>
          <cell r="R1881"/>
          <cell r="S1881"/>
          <cell r="T1881"/>
          <cell r="U1881"/>
          <cell r="V1881"/>
          <cell r="W1881"/>
          <cell r="X1881"/>
          <cell r="Y1881" t="str">
            <v xml:space="preserve"> </v>
          </cell>
        </row>
        <row r="1882">
          <cell r="C1882"/>
          <cell r="D1882"/>
          <cell r="E1882"/>
          <cell r="F1882"/>
          <cell r="G1882"/>
          <cell r="H1882"/>
          <cell r="I1882"/>
          <cell r="J1882"/>
          <cell r="K1882"/>
          <cell r="L1882"/>
          <cell r="M1882"/>
          <cell r="N1882"/>
          <cell r="O1882"/>
          <cell r="P1882"/>
          <cell r="Q1882"/>
          <cell r="R1882"/>
          <cell r="S1882"/>
          <cell r="T1882"/>
          <cell r="U1882"/>
          <cell r="V1882"/>
          <cell r="W1882"/>
          <cell r="X1882"/>
          <cell r="Y1882" t="str">
            <v xml:space="preserve"> </v>
          </cell>
        </row>
        <row r="1883">
          <cell r="C1883"/>
          <cell r="D1883"/>
          <cell r="E1883"/>
          <cell r="F1883"/>
          <cell r="G1883"/>
          <cell r="H1883"/>
          <cell r="I1883"/>
          <cell r="J1883"/>
          <cell r="K1883"/>
          <cell r="L1883"/>
          <cell r="M1883"/>
          <cell r="N1883"/>
          <cell r="O1883"/>
          <cell r="P1883"/>
          <cell r="Q1883"/>
          <cell r="R1883"/>
          <cell r="S1883"/>
          <cell r="T1883"/>
          <cell r="U1883"/>
          <cell r="V1883"/>
          <cell r="W1883"/>
          <cell r="X1883"/>
          <cell r="Y1883" t="str">
            <v xml:space="preserve"> </v>
          </cell>
        </row>
        <row r="1884">
          <cell r="C1884"/>
          <cell r="D1884"/>
          <cell r="E1884"/>
          <cell r="F1884"/>
          <cell r="G1884"/>
          <cell r="H1884"/>
          <cell r="I1884"/>
          <cell r="J1884"/>
          <cell r="K1884"/>
          <cell r="L1884"/>
          <cell r="M1884"/>
          <cell r="N1884"/>
          <cell r="O1884"/>
          <cell r="P1884"/>
          <cell r="Q1884"/>
          <cell r="R1884"/>
          <cell r="S1884"/>
          <cell r="T1884"/>
          <cell r="U1884"/>
          <cell r="V1884"/>
          <cell r="W1884"/>
          <cell r="X1884"/>
          <cell r="Y1884" t="str">
            <v xml:space="preserve"> </v>
          </cell>
        </row>
        <row r="1885">
          <cell r="C1885"/>
          <cell r="D1885"/>
          <cell r="E1885"/>
          <cell r="F1885"/>
          <cell r="G1885"/>
          <cell r="H1885"/>
          <cell r="I1885"/>
          <cell r="J1885"/>
          <cell r="K1885"/>
          <cell r="L1885"/>
          <cell r="M1885"/>
          <cell r="N1885"/>
          <cell r="O1885"/>
          <cell r="P1885"/>
          <cell r="Q1885"/>
          <cell r="R1885"/>
          <cell r="S1885"/>
          <cell r="T1885"/>
          <cell r="U1885"/>
          <cell r="V1885"/>
          <cell r="W1885"/>
          <cell r="X1885"/>
          <cell r="Y1885" t="str">
            <v xml:space="preserve"> </v>
          </cell>
        </row>
        <row r="1886">
          <cell r="C1886"/>
          <cell r="D1886"/>
          <cell r="E1886"/>
          <cell r="F1886"/>
          <cell r="G1886"/>
          <cell r="H1886"/>
          <cell r="I1886"/>
          <cell r="J1886"/>
          <cell r="K1886"/>
          <cell r="L1886"/>
          <cell r="M1886"/>
          <cell r="N1886"/>
          <cell r="O1886"/>
          <cell r="P1886"/>
          <cell r="Q1886"/>
          <cell r="R1886"/>
          <cell r="S1886"/>
          <cell r="T1886"/>
          <cell r="U1886"/>
          <cell r="V1886"/>
          <cell r="W1886"/>
          <cell r="X1886"/>
          <cell r="Y1886" t="str">
            <v xml:space="preserve"> </v>
          </cell>
        </row>
        <row r="1887">
          <cell r="C1887"/>
          <cell r="D1887"/>
          <cell r="E1887"/>
          <cell r="F1887"/>
          <cell r="G1887"/>
          <cell r="H1887"/>
          <cell r="I1887"/>
          <cell r="J1887"/>
          <cell r="K1887"/>
          <cell r="L1887"/>
          <cell r="M1887"/>
          <cell r="N1887"/>
          <cell r="O1887"/>
          <cell r="P1887"/>
          <cell r="Q1887"/>
          <cell r="R1887"/>
          <cell r="S1887"/>
          <cell r="T1887"/>
          <cell r="U1887"/>
          <cell r="V1887"/>
          <cell r="W1887"/>
          <cell r="X1887"/>
          <cell r="Y1887" t="str">
            <v xml:space="preserve"> </v>
          </cell>
        </row>
        <row r="1888">
          <cell r="C1888"/>
          <cell r="D1888"/>
          <cell r="E1888"/>
          <cell r="F1888"/>
          <cell r="G1888"/>
          <cell r="H1888"/>
          <cell r="I1888"/>
          <cell r="J1888"/>
          <cell r="K1888"/>
          <cell r="L1888"/>
          <cell r="M1888"/>
          <cell r="N1888"/>
          <cell r="O1888"/>
          <cell r="P1888"/>
          <cell r="Q1888"/>
          <cell r="R1888"/>
          <cell r="S1888"/>
          <cell r="T1888"/>
          <cell r="U1888"/>
          <cell r="V1888"/>
          <cell r="W1888"/>
          <cell r="X1888"/>
          <cell r="Y1888" t="str">
            <v xml:space="preserve"> </v>
          </cell>
        </row>
        <row r="1889">
          <cell r="C1889"/>
          <cell r="D1889"/>
          <cell r="E1889"/>
          <cell r="F1889"/>
          <cell r="G1889"/>
          <cell r="H1889"/>
          <cell r="I1889"/>
          <cell r="J1889"/>
          <cell r="K1889"/>
          <cell r="L1889"/>
          <cell r="M1889"/>
          <cell r="N1889"/>
          <cell r="O1889"/>
          <cell r="P1889"/>
          <cell r="Q1889"/>
          <cell r="R1889"/>
          <cell r="S1889"/>
          <cell r="T1889"/>
          <cell r="U1889"/>
          <cell r="V1889"/>
          <cell r="W1889"/>
          <cell r="X1889"/>
          <cell r="Y1889" t="str">
            <v xml:space="preserve"> </v>
          </cell>
        </row>
        <row r="1890">
          <cell r="C1890"/>
          <cell r="D1890"/>
          <cell r="E1890"/>
          <cell r="F1890"/>
          <cell r="G1890"/>
          <cell r="H1890"/>
          <cell r="I1890"/>
          <cell r="J1890"/>
          <cell r="K1890"/>
          <cell r="L1890"/>
          <cell r="M1890"/>
          <cell r="N1890"/>
          <cell r="O1890"/>
          <cell r="P1890"/>
          <cell r="Q1890"/>
          <cell r="R1890"/>
          <cell r="S1890"/>
          <cell r="T1890"/>
          <cell r="U1890"/>
          <cell r="V1890"/>
          <cell r="W1890"/>
          <cell r="X1890"/>
          <cell r="Y1890" t="str">
            <v xml:space="preserve"> </v>
          </cell>
        </row>
        <row r="1891">
          <cell r="C1891"/>
          <cell r="D1891"/>
          <cell r="E1891"/>
          <cell r="F1891"/>
          <cell r="G1891"/>
          <cell r="H1891"/>
          <cell r="I1891"/>
          <cell r="J1891"/>
          <cell r="K1891"/>
          <cell r="L1891"/>
          <cell r="M1891"/>
          <cell r="N1891"/>
          <cell r="O1891"/>
          <cell r="P1891"/>
          <cell r="Q1891"/>
          <cell r="R1891"/>
          <cell r="S1891"/>
          <cell r="T1891"/>
          <cell r="U1891"/>
          <cell r="V1891"/>
          <cell r="W1891"/>
          <cell r="X1891"/>
          <cell r="Y1891" t="str">
            <v xml:space="preserve"> </v>
          </cell>
        </row>
        <row r="1892">
          <cell r="C1892"/>
          <cell r="D1892"/>
          <cell r="E1892"/>
          <cell r="F1892"/>
          <cell r="G1892"/>
          <cell r="H1892"/>
          <cell r="I1892"/>
          <cell r="J1892"/>
          <cell r="K1892"/>
          <cell r="L1892"/>
          <cell r="M1892"/>
          <cell r="N1892"/>
          <cell r="O1892"/>
          <cell r="P1892"/>
          <cell r="Q1892"/>
          <cell r="R1892"/>
          <cell r="S1892"/>
          <cell r="T1892"/>
          <cell r="U1892"/>
          <cell r="V1892"/>
          <cell r="W1892"/>
          <cell r="X1892"/>
          <cell r="Y1892" t="str">
            <v xml:space="preserve"> </v>
          </cell>
        </row>
        <row r="1893">
          <cell r="C1893"/>
          <cell r="D1893"/>
          <cell r="E1893"/>
          <cell r="F1893"/>
          <cell r="G1893"/>
          <cell r="H1893"/>
          <cell r="I1893"/>
          <cell r="J1893"/>
          <cell r="K1893"/>
          <cell r="L1893"/>
          <cell r="M1893"/>
          <cell r="N1893"/>
          <cell r="O1893"/>
          <cell r="P1893"/>
          <cell r="Q1893"/>
          <cell r="R1893"/>
          <cell r="S1893"/>
          <cell r="T1893"/>
          <cell r="U1893"/>
          <cell r="V1893"/>
          <cell r="W1893"/>
          <cell r="X1893"/>
          <cell r="Y1893" t="str">
            <v xml:space="preserve"> </v>
          </cell>
        </row>
        <row r="1894">
          <cell r="C1894"/>
          <cell r="D1894"/>
          <cell r="E1894"/>
          <cell r="F1894"/>
          <cell r="G1894"/>
          <cell r="H1894"/>
          <cell r="I1894"/>
          <cell r="J1894"/>
          <cell r="K1894"/>
          <cell r="L1894"/>
          <cell r="M1894"/>
          <cell r="N1894"/>
          <cell r="O1894"/>
          <cell r="P1894"/>
          <cell r="Q1894"/>
          <cell r="R1894"/>
          <cell r="S1894"/>
          <cell r="T1894"/>
          <cell r="U1894"/>
          <cell r="V1894"/>
          <cell r="W1894"/>
          <cell r="X1894"/>
          <cell r="Y1894" t="str">
            <v xml:space="preserve"> </v>
          </cell>
        </row>
        <row r="1895">
          <cell r="C1895"/>
          <cell r="D1895"/>
          <cell r="E1895"/>
          <cell r="F1895"/>
          <cell r="G1895"/>
          <cell r="H1895"/>
          <cell r="I1895"/>
          <cell r="J1895"/>
          <cell r="K1895"/>
          <cell r="L1895"/>
          <cell r="M1895"/>
          <cell r="N1895"/>
          <cell r="O1895"/>
          <cell r="P1895"/>
          <cell r="Q1895"/>
          <cell r="R1895"/>
          <cell r="S1895"/>
          <cell r="T1895"/>
          <cell r="U1895"/>
          <cell r="V1895"/>
          <cell r="W1895"/>
          <cell r="X1895"/>
          <cell r="Y1895" t="str">
            <v xml:space="preserve"> </v>
          </cell>
        </row>
        <row r="1896">
          <cell r="C1896"/>
          <cell r="D1896"/>
          <cell r="E1896"/>
          <cell r="F1896"/>
          <cell r="G1896"/>
          <cell r="H1896"/>
          <cell r="I1896"/>
          <cell r="J1896"/>
          <cell r="K1896"/>
          <cell r="L1896"/>
          <cell r="M1896"/>
          <cell r="N1896"/>
          <cell r="O1896"/>
          <cell r="P1896"/>
          <cell r="Q1896"/>
          <cell r="R1896"/>
          <cell r="S1896"/>
          <cell r="T1896"/>
          <cell r="U1896"/>
          <cell r="V1896"/>
          <cell r="W1896"/>
          <cell r="X1896"/>
          <cell r="Y1896" t="str">
            <v xml:space="preserve"> </v>
          </cell>
        </row>
        <row r="1897">
          <cell r="C1897"/>
          <cell r="D1897"/>
          <cell r="E1897"/>
          <cell r="F1897"/>
          <cell r="G1897"/>
          <cell r="H1897"/>
          <cell r="I1897"/>
          <cell r="J1897"/>
          <cell r="K1897"/>
          <cell r="L1897"/>
          <cell r="M1897"/>
          <cell r="N1897"/>
          <cell r="O1897"/>
          <cell r="P1897"/>
          <cell r="Q1897"/>
          <cell r="R1897"/>
          <cell r="S1897"/>
          <cell r="T1897"/>
          <cell r="U1897"/>
          <cell r="V1897"/>
          <cell r="W1897"/>
          <cell r="X1897"/>
          <cell r="Y1897" t="str">
            <v xml:space="preserve"> </v>
          </cell>
        </row>
        <row r="1898">
          <cell r="C1898"/>
          <cell r="D1898"/>
          <cell r="E1898"/>
          <cell r="F1898"/>
          <cell r="G1898"/>
          <cell r="H1898"/>
          <cell r="I1898"/>
          <cell r="J1898"/>
          <cell r="K1898"/>
          <cell r="L1898"/>
          <cell r="M1898"/>
          <cell r="N1898"/>
          <cell r="O1898"/>
          <cell r="P1898"/>
          <cell r="Q1898"/>
          <cell r="R1898"/>
          <cell r="S1898"/>
          <cell r="T1898"/>
          <cell r="U1898"/>
          <cell r="V1898"/>
          <cell r="W1898"/>
          <cell r="X1898"/>
          <cell r="Y1898" t="str">
            <v xml:space="preserve"> </v>
          </cell>
        </row>
        <row r="1899">
          <cell r="C1899"/>
          <cell r="D1899"/>
          <cell r="E1899"/>
          <cell r="F1899"/>
          <cell r="G1899"/>
          <cell r="H1899"/>
          <cell r="I1899"/>
          <cell r="J1899"/>
          <cell r="K1899"/>
          <cell r="L1899"/>
          <cell r="M1899"/>
          <cell r="N1899"/>
          <cell r="O1899"/>
          <cell r="P1899"/>
          <cell r="Q1899"/>
          <cell r="R1899"/>
          <cell r="S1899"/>
          <cell r="T1899"/>
          <cell r="U1899"/>
          <cell r="V1899"/>
          <cell r="W1899"/>
          <cell r="X1899"/>
          <cell r="Y1899" t="str">
            <v xml:space="preserve"> </v>
          </cell>
        </row>
        <row r="1900">
          <cell r="C1900"/>
          <cell r="D1900"/>
          <cell r="E1900"/>
          <cell r="F1900"/>
          <cell r="G1900"/>
          <cell r="H1900"/>
          <cell r="I1900"/>
          <cell r="J1900"/>
          <cell r="K1900"/>
          <cell r="L1900"/>
          <cell r="M1900"/>
          <cell r="N1900"/>
          <cell r="O1900"/>
          <cell r="P1900"/>
          <cell r="Q1900"/>
          <cell r="R1900"/>
          <cell r="S1900"/>
          <cell r="T1900"/>
          <cell r="U1900"/>
          <cell r="V1900"/>
          <cell r="W1900"/>
          <cell r="X1900"/>
          <cell r="Y1900" t="str">
            <v xml:space="preserve"> </v>
          </cell>
        </row>
        <row r="1901">
          <cell r="C1901"/>
          <cell r="D1901"/>
          <cell r="E1901"/>
          <cell r="F1901"/>
          <cell r="G1901"/>
          <cell r="H1901"/>
          <cell r="I1901"/>
          <cell r="J1901"/>
          <cell r="K1901"/>
          <cell r="L1901"/>
          <cell r="M1901"/>
          <cell r="N1901"/>
          <cell r="O1901"/>
          <cell r="P1901"/>
          <cell r="Q1901"/>
          <cell r="R1901"/>
          <cell r="S1901"/>
          <cell r="T1901"/>
          <cell r="U1901"/>
          <cell r="V1901"/>
          <cell r="W1901"/>
          <cell r="X1901"/>
          <cell r="Y1901" t="str">
            <v xml:space="preserve"> </v>
          </cell>
        </row>
        <row r="1902">
          <cell r="C1902"/>
          <cell r="D1902"/>
          <cell r="E1902"/>
          <cell r="F1902"/>
          <cell r="G1902"/>
          <cell r="H1902"/>
          <cell r="I1902"/>
          <cell r="J1902"/>
          <cell r="K1902"/>
          <cell r="L1902"/>
          <cell r="M1902"/>
          <cell r="N1902"/>
          <cell r="O1902"/>
          <cell r="P1902"/>
          <cell r="Q1902"/>
          <cell r="R1902"/>
          <cell r="S1902"/>
          <cell r="T1902"/>
          <cell r="U1902"/>
          <cell r="V1902"/>
          <cell r="W1902"/>
          <cell r="X1902"/>
          <cell r="Y1902" t="str">
            <v xml:space="preserve"> </v>
          </cell>
        </row>
        <row r="1903">
          <cell r="C1903"/>
          <cell r="D1903"/>
          <cell r="E1903"/>
          <cell r="F1903"/>
          <cell r="G1903"/>
          <cell r="H1903"/>
          <cell r="I1903"/>
          <cell r="J1903"/>
          <cell r="K1903"/>
          <cell r="L1903"/>
          <cell r="M1903"/>
          <cell r="N1903"/>
          <cell r="O1903"/>
          <cell r="P1903"/>
          <cell r="Q1903"/>
          <cell r="R1903"/>
          <cell r="S1903"/>
          <cell r="T1903"/>
          <cell r="U1903"/>
          <cell r="V1903"/>
          <cell r="W1903"/>
          <cell r="X1903"/>
          <cell r="Y1903" t="str">
            <v xml:space="preserve"> </v>
          </cell>
        </row>
        <row r="1904">
          <cell r="C1904"/>
          <cell r="D1904"/>
          <cell r="E1904"/>
          <cell r="F1904"/>
          <cell r="G1904"/>
          <cell r="H1904"/>
          <cell r="I1904"/>
          <cell r="J1904"/>
          <cell r="K1904"/>
          <cell r="L1904"/>
          <cell r="M1904"/>
          <cell r="N1904"/>
          <cell r="O1904"/>
          <cell r="P1904"/>
          <cell r="Q1904"/>
          <cell r="R1904"/>
          <cell r="S1904"/>
          <cell r="T1904"/>
          <cell r="U1904"/>
          <cell r="V1904"/>
          <cell r="W1904"/>
          <cell r="X1904"/>
          <cell r="Y1904" t="str">
            <v xml:space="preserve"> </v>
          </cell>
        </row>
        <row r="1905">
          <cell r="C1905"/>
          <cell r="D1905"/>
          <cell r="E1905"/>
          <cell r="F1905"/>
          <cell r="G1905"/>
          <cell r="H1905"/>
          <cell r="I1905"/>
          <cell r="J1905"/>
          <cell r="K1905"/>
          <cell r="L1905"/>
          <cell r="M1905"/>
          <cell r="N1905"/>
          <cell r="O1905"/>
          <cell r="P1905"/>
          <cell r="Q1905"/>
          <cell r="R1905"/>
          <cell r="S1905"/>
          <cell r="T1905"/>
          <cell r="U1905"/>
          <cell r="V1905"/>
          <cell r="W1905"/>
          <cell r="X1905"/>
          <cell r="Y1905" t="str">
            <v xml:space="preserve"> </v>
          </cell>
        </row>
        <row r="1906">
          <cell r="C1906"/>
          <cell r="D1906"/>
          <cell r="E1906"/>
          <cell r="F1906"/>
          <cell r="G1906"/>
          <cell r="H1906"/>
          <cell r="I1906"/>
          <cell r="J1906"/>
          <cell r="K1906"/>
          <cell r="L1906"/>
          <cell r="M1906"/>
          <cell r="N1906"/>
          <cell r="O1906"/>
          <cell r="P1906"/>
          <cell r="Q1906"/>
          <cell r="R1906"/>
          <cell r="S1906"/>
          <cell r="T1906"/>
          <cell r="U1906"/>
          <cell r="V1906"/>
          <cell r="W1906"/>
          <cell r="X1906"/>
          <cell r="Y1906" t="str">
            <v xml:space="preserve"> </v>
          </cell>
        </row>
        <row r="1907">
          <cell r="C1907"/>
          <cell r="D1907"/>
          <cell r="E1907"/>
          <cell r="F1907"/>
          <cell r="G1907"/>
          <cell r="H1907"/>
          <cell r="I1907"/>
          <cell r="J1907"/>
          <cell r="K1907"/>
          <cell r="L1907"/>
          <cell r="M1907"/>
          <cell r="N1907"/>
          <cell r="O1907"/>
          <cell r="P1907"/>
          <cell r="Q1907"/>
          <cell r="R1907"/>
          <cell r="S1907"/>
          <cell r="T1907"/>
          <cell r="U1907"/>
          <cell r="V1907"/>
          <cell r="W1907"/>
          <cell r="X1907"/>
          <cell r="Y1907" t="str">
            <v xml:space="preserve"> </v>
          </cell>
        </row>
        <row r="1908">
          <cell r="C1908"/>
          <cell r="D1908"/>
          <cell r="E1908"/>
          <cell r="F1908"/>
          <cell r="G1908"/>
          <cell r="H1908"/>
          <cell r="I1908"/>
          <cell r="J1908"/>
          <cell r="K1908"/>
          <cell r="L1908"/>
          <cell r="M1908"/>
          <cell r="N1908"/>
          <cell r="O1908"/>
          <cell r="P1908"/>
          <cell r="Q1908"/>
          <cell r="R1908"/>
          <cell r="S1908"/>
          <cell r="T1908"/>
          <cell r="U1908"/>
          <cell r="V1908"/>
          <cell r="W1908"/>
          <cell r="X1908"/>
          <cell r="Y1908" t="str">
            <v xml:space="preserve"> </v>
          </cell>
        </row>
        <row r="1909">
          <cell r="C1909"/>
          <cell r="D1909"/>
          <cell r="E1909"/>
          <cell r="F1909"/>
          <cell r="G1909"/>
          <cell r="H1909"/>
          <cell r="I1909"/>
          <cell r="J1909"/>
          <cell r="K1909"/>
          <cell r="L1909"/>
          <cell r="M1909"/>
          <cell r="N1909"/>
          <cell r="O1909"/>
          <cell r="P1909"/>
          <cell r="Q1909"/>
          <cell r="R1909"/>
          <cell r="S1909"/>
          <cell r="T1909"/>
          <cell r="U1909"/>
          <cell r="V1909"/>
          <cell r="W1909"/>
          <cell r="X1909"/>
          <cell r="Y1909" t="str">
            <v xml:space="preserve"> </v>
          </cell>
        </row>
        <row r="1910">
          <cell r="C1910"/>
          <cell r="D1910"/>
          <cell r="E1910"/>
          <cell r="F1910"/>
          <cell r="G1910"/>
          <cell r="H1910"/>
          <cell r="I1910"/>
          <cell r="J1910"/>
          <cell r="K1910"/>
          <cell r="L1910"/>
          <cell r="M1910"/>
          <cell r="N1910"/>
          <cell r="O1910"/>
          <cell r="P1910"/>
          <cell r="Q1910"/>
          <cell r="R1910"/>
          <cell r="S1910"/>
          <cell r="T1910"/>
          <cell r="U1910"/>
          <cell r="V1910"/>
          <cell r="W1910"/>
          <cell r="X1910"/>
          <cell r="Y1910" t="str">
            <v xml:space="preserve"> </v>
          </cell>
        </row>
        <row r="1911">
          <cell r="C1911"/>
          <cell r="D1911"/>
          <cell r="E1911"/>
          <cell r="F1911"/>
          <cell r="G1911"/>
          <cell r="H1911"/>
          <cell r="I1911"/>
          <cell r="J1911"/>
          <cell r="K1911"/>
          <cell r="L1911"/>
          <cell r="M1911"/>
          <cell r="N1911"/>
          <cell r="O1911"/>
          <cell r="P1911"/>
          <cell r="Q1911"/>
          <cell r="R1911"/>
          <cell r="S1911"/>
          <cell r="T1911"/>
          <cell r="U1911"/>
          <cell r="V1911"/>
          <cell r="W1911"/>
          <cell r="X1911"/>
          <cell r="Y1911" t="str">
            <v xml:space="preserve"> </v>
          </cell>
        </row>
        <row r="1912">
          <cell r="C1912"/>
          <cell r="D1912"/>
          <cell r="E1912"/>
          <cell r="F1912"/>
          <cell r="G1912"/>
          <cell r="H1912"/>
          <cell r="I1912"/>
          <cell r="J1912"/>
          <cell r="K1912"/>
          <cell r="L1912"/>
          <cell r="M1912"/>
          <cell r="N1912"/>
          <cell r="O1912"/>
          <cell r="P1912"/>
          <cell r="Q1912"/>
          <cell r="R1912"/>
          <cell r="S1912"/>
          <cell r="T1912"/>
          <cell r="U1912"/>
          <cell r="V1912"/>
          <cell r="W1912"/>
          <cell r="X1912"/>
          <cell r="Y1912" t="str">
            <v xml:space="preserve"> </v>
          </cell>
        </row>
        <row r="1913">
          <cell r="C1913"/>
          <cell r="D1913"/>
          <cell r="E1913"/>
          <cell r="F1913"/>
          <cell r="G1913"/>
          <cell r="H1913"/>
          <cell r="I1913"/>
          <cell r="J1913"/>
          <cell r="K1913"/>
          <cell r="L1913"/>
          <cell r="M1913"/>
          <cell r="N1913"/>
          <cell r="O1913"/>
          <cell r="P1913"/>
          <cell r="Q1913"/>
          <cell r="R1913"/>
          <cell r="S1913"/>
          <cell r="T1913"/>
          <cell r="U1913"/>
          <cell r="V1913"/>
          <cell r="W1913"/>
          <cell r="X1913"/>
          <cell r="Y1913" t="str">
            <v xml:space="preserve"> </v>
          </cell>
        </row>
        <row r="1914">
          <cell r="C1914"/>
          <cell r="D1914"/>
          <cell r="E1914"/>
          <cell r="F1914"/>
          <cell r="G1914"/>
          <cell r="H1914"/>
          <cell r="I1914"/>
          <cell r="J1914"/>
          <cell r="K1914"/>
          <cell r="L1914"/>
          <cell r="M1914"/>
          <cell r="N1914"/>
          <cell r="O1914"/>
          <cell r="P1914"/>
          <cell r="Q1914"/>
          <cell r="R1914"/>
          <cell r="S1914"/>
          <cell r="T1914"/>
          <cell r="U1914"/>
          <cell r="V1914"/>
          <cell r="W1914"/>
          <cell r="X1914"/>
          <cell r="Y1914" t="str">
            <v xml:space="preserve"> </v>
          </cell>
        </row>
        <row r="1915">
          <cell r="C1915"/>
          <cell r="D1915"/>
          <cell r="E1915"/>
          <cell r="F1915"/>
          <cell r="G1915"/>
          <cell r="H1915"/>
          <cell r="I1915"/>
          <cell r="J1915"/>
          <cell r="K1915"/>
          <cell r="L1915"/>
          <cell r="M1915"/>
          <cell r="N1915"/>
          <cell r="O1915"/>
          <cell r="P1915"/>
          <cell r="Q1915"/>
          <cell r="R1915"/>
          <cell r="S1915"/>
          <cell r="T1915"/>
          <cell r="U1915"/>
          <cell r="V1915"/>
          <cell r="W1915"/>
          <cell r="X1915"/>
          <cell r="Y1915" t="str">
            <v xml:space="preserve"> </v>
          </cell>
        </row>
        <row r="1916">
          <cell r="C1916"/>
          <cell r="D1916"/>
          <cell r="E1916"/>
          <cell r="F1916"/>
          <cell r="G1916"/>
          <cell r="H1916"/>
          <cell r="I1916"/>
          <cell r="J1916"/>
          <cell r="K1916"/>
          <cell r="L1916"/>
          <cell r="M1916"/>
          <cell r="N1916"/>
          <cell r="O1916"/>
          <cell r="P1916"/>
          <cell r="Q1916"/>
          <cell r="R1916"/>
          <cell r="S1916"/>
          <cell r="T1916"/>
          <cell r="U1916"/>
          <cell r="V1916"/>
          <cell r="W1916"/>
          <cell r="X1916"/>
          <cell r="Y1916" t="str">
            <v xml:space="preserve"> </v>
          </cell>
        </row>
        <row r="1917">
          <cell r="C1917"/>
          <cell r="D1917"/>
          <cell r="E1917"/>
          <cell r="F1917"/>
          <cell r="G1917"/>
          <cell r="H1917"/>
          <cell r="I1917"/>
          <cell r="J1917"/>
          <cell r="K1917"/>
          <cell r="L1917"/>
          <cell r="M1917"/>
          <cell r="N1917"/>
          <cell r="O1917"/>
          <cell r="P1917"/>
          <cell r="Q1917"/>
          <cell r="R1917"/>
          <cell r="S1917"/>
          <cell r="T1917"/>
          <cell r="U1917"/>
          <cell r="V1917"/>
          <cell r="W1917"/>
          <cell r="X1917"/>
          <cell r="Y1917" t="str">
            <v xml:space="preserve"> </v>
          </cell>
        </row>
        <row r="1918">
          <cell r="C1918"/>
          <cell r="D1918"/>
          <cell r="E1918"/>
          <cell r="F1918"/>
          <cell r="G1918"/>
          <cell r="H1918"/>
          <cell r="I1918"/>
          <cell r="J1918"/>
          <cell r="K1918"/>
          <cell r="L1918"/>
          <cell r="M1918"/>
          <cell r="N1918"/>
          <cell r="O1918"/>
          <cell r="P1918"/>
          <cell r="Q1918"/>
          <cell r="R1918"/>
          <cell r="S1918"/>
          <cell r="T1918"/>
          <cell r="U1918"/>
          <cell r="V1918"/>
          <cell r="W1918"/>
          <cell r="X1918"/>
          <cell r="Y1918" t="str">
            <v xml:space="preserve"> </v>
          </cell>
        </row>
        <row r="1919">
          <cell r="C1919"/>
          <cell r="D1919"/>
          <cell r="E1919"/>
          <cell r="F1919"/>
          <cell r="G1919"/>
          <cell r="H1919"/>
          <cell r="I1919"/>
          <cell r="J1919"/>
          <cell r="K1919"/>
          <cell r="L1919"/>
          <cell r="M1919"/>
          <cell r="N1919"/>
          <cell r="O1919"/>
          <cell r="P1919"/>
          <cell r="Q1919"/>
          <cell r="R1919"/>
          <cell r="S1919"/>
          <cell r="T1919"/>
          <cell r="U1919"/>
          <cell r="V1919"/>
          <cell r="W1919"/>
          <cell r="X1919"/>
          <cell r="Y1919" t="str">
            <v xml:space="preserve"> </v>
          </cell>
        </row>
        <row r="1920">
          <cell r="C1920"/>
          <cell r="D1920"/>
          <cell r="E1920"/>
          <cell r="F1920"/>
          <cell r="G1920"/>
          <cell r="H1920"/>
          <cell r="I1920"/>
          <cell r="J1920"/>
          <cell r="K1920"/>
          <cell r="L1920"/>
          <cell r="M1920"/>
          <cell r="N1920"/>
          <cell r="O1920"/>
          <cell r="P1920"/>
          <cell r="Q1920"/>
          <cell r="R1920"/>
          <cell r="S1920"/>
          <cell r="T1920"/>
          <cell r="U1920"/>
          <cell r="V1920"/>
          <cell r="W1920"/>
          <cell r="X1920"/>
          <cell r="Y1920" t="str">
            <v xml:space="preserve"> </v>
          </cell>
        </row>
        <row r="1921">
          <cell r="C1921"/>
          <cell r="D1921"/>
          <cell r="E1921"/>
          <cell r="F1921"/>
          <cell r="G1921"/>
          <cell r="H1921"/>
          <cell r="I1921"/>
          <cell r="J1921"/>
          <cell r="K1921"/>
          <cell r="L1921"/>
          <cell r="M1921"/>
          <cell r="N1921"/>
          <cell r="O1921"/>
          <cell r="P1921"/>
          <cell r="Q1921"/>
          <cell r="R1921"/>
          <cell r="S1921"/>
          <cell r="T1921"/>
          <cell r="U1921"/>
          <cell r="V1921"/>
          <cell r="W1921"/>
          <cell r="X1921"/>
          <cell r="Y1921" t="str">
            <v xml:space="preserve"> </v>
          </cell>
        </row>
        <row r="1922">
          <cell r="C1922"/>
          <cell r="D1922"/>
          <cell r="E1922"/>
          <cell r="F1922"/>
          <cell r="G1922"/>
          <cell r="H1922"/>
          <cell r="I1922"/>
          <cell r="J1922"/>
          <cell r="K1922"/>
          <cell r="L1922"/>
          <cell r="M1922"/>
          <cell r="N1922"/>
          <cell r="O1922"/>
          <cell r="P1922"/>
          <cell r="Q1922"/>
          <cell r="R1922"/>
          <cell r="S1922"/>
          <cell r="T1922"/>
          <cell r="U1922"/>
          <cell r="V1922"/>
          <cell r="W1922"/>
          <cell r="X1922"/>
          <cell r="Y1922" t="str">
            <v xml:space="preserve"> </v>
          </cell>
        </row>
        <row r="1923">
          <cell r="C1923"/>
          <cell r="D1923"/>
          <cell r="E1923"/>
          <cell r="F1923"/>
          <cell r="G1923"/>
          <cell r="H1923"/>
          <cell r="I1923"/>
          <cell r="J1923"/>
          <cell r="K1923"/>
          <cell r="L1923"/>
          <cell r="M1923"/>
          <cell r="N1923"/>
          <cell r="O1923"/>
          <cell r="P1923"/>
          <cell r="Q1923"/>
          <cell r="R1923"/>
          <cell r="S1923"/>
          <cell r="T1923"/>
          <cell r="U1923"/>
          <cell r="V1923"/>
          <cell r="W1923"/>
          <cell r="X1923"/>
          <cell r="Y1923" t="str">
            <v xml:space="preserve"> </v>
          </cell>
        </row>
        <row r="1924">
          <cell r="C1924"/>
          <cell r="D1924"/>
          <cell r="E1924"/>
          <cell r="F1924"/>
          <cell r="G1924"/>
          <cell r="H1924"/>
          <cell r="I1924"/>
          <cell r="J1924"/>
          <cell r="K1924"/>
          <cell r="L1924"/>
          <cell r="M1924"/>
          <cell r="N1924"/>
          <cell r="O1924"/>
          <cell r="P1924"/>
          <cell r="Q1924"/>
          <cell r="R1924"/>
          <cell r="S1924"/>
          <cell r="T1924"/>
          <cell r="U1924"/>
          <cell r="V1924"/>
          <cell r="W1924"/>
          <cell r="X1924"/>
          <cell r="Y1924" t="str">
            <v xml:space="preserve"> </v>
          </cell>
        </row>
        <row r="1925">
          <cell r="C1925"/>
          <cell r="D1925"/>
          <cell r="E1925"/>
          <cell r="F1925"/>
          <cell r="G1925"/>
          <cell r="H1925"/>
          <cell r="I1925"/>
          <cell r="J1925"/>
          <cell r="K1925"/>
          <cell r="L1925"/>
          <cell r="M1925"/>
          <cell r="N1925"/>
          <cell r="O1925"/>
          <cell r="P1925"/>
          <cell r="Q1925"/>
          <cell r="R1925"/>
          <cell r="S1925"/>
          <cell r="T1925"/>
          <cell r="U1925"/>
          <cell r="V1925"/>
          <cell r="W1925"/>
          <cell r="X1925"/>
          <cell r="Y1925" t="str">
            <v xml:space="preserve"> </v>
          </cell>
        </row>
        <row r="1926">
          <cell r="C1926"/>
          <cell r="D1926"/>
          <cell r="E1926"/>
          <cell r="F1926"/>
          <cell r="G1926"/>
          <cell r="H1926"/>
          <cell r="I1926"/>
          <cell r="J1926"/>
          <cell r="K1926"/>
          <cell r="L1926"/>
          <cell r="M1926"/>
          <cell r="N1926"/>
          <cell r="O1926"/>
          <cell r="P1926"/>
          <cell r="Q1926"/>
          <cell r="R1926"/>
          <cell r="S1926"/>
          <cell r="T1926"/>
          <cell r="U1926"/>
          <cell r="V1926"/>
          <cell r="W1926"/>
          <cell r="X1926"/>
          <cell r="Y1926" t="str">
            <v xml:space="preserve"> </v>
          </cell>
        </row>
        <row r="1927">
          <cell r="C1927"/>
          <cell r="D1927"/>
          <cell r="E1927"/>
          <cell r="F1927"/>
          <cell r="G1927"/>
          <cell r="H1927"/>
          <cell r="I1927"/>
          <cell r="J1927"/>
          <cell r="K1927"/>
          <cell r="L1927"/>
          <cell r="M1927"/>
          <cell r="N1927"/>
          <cell r="O1927"/>
          <cell r="P1927"/>
          <cell r="Q1927"/>
          <cell r="R1927"/>
          <cell r="S1927"/>
          <cell r="T1927"/>
          <cell r="U1927"/>
          <cell r="V1927"/>
          <cell r="W1927"/>
          <cell r="X1927"/>
          <cell r="Y1927" t="str">
            <v xml:space="preserve"> </v>
          </cell>
        </row>
        <row r="1928">
          <cell r="C1928"/>
          <cell r="D1928"/>
          <cell r="E1928"/>
          <cell r="F1928"/>
          <cell r="G1928"/>
          <cell r="H1928"/>
          <cell r="I1928"/>
          <cell r="J1928"/>
          <cell r="K1928"/>
          <cell r="L1928"/>
          <cell r="M1928"/>
          <cell r="N1928"/>
          <cell r="O1928"/>
          <cell r="P1928"/>
          <cell r="Q1928"/>
          <cell r="R1928"/>
          <cell r="S1928"/>
          <cell r="T1928"/>
          <cell r="U1928"/>
          <cell r="V1928"/>
          <cell r="W1928"/>
          <cell r="X1928"/>
          <cell r="Y1928" t="str">
            <v xml:space="preserve"> </v>
          </cell>
        </row>
        <row r="1929">
          <cell r="C1929"/>
          <cell r="D1929"/>
          <cell r="E1929"/>
          <cell r="F1929"/>
          <cell r="G1929"/>
          <cell r="H1929"/>
          <cell r="I1929"/>
          <cell r="J1929"/>
          <cell r="K1929"/>
          <cell r="L1929"/>
          <cell r="M1929"/>
          <cell r="N1929"/>
          <cell r="O1929"/>
          <cell r="P1929"/>
          <cell r="Q1929"/>
          <cell r="R1929"/>
          <cell r="S1929"/>
          <cell r="T1929"/>
          <cell r="U1929"/>
          <cell r="V1929"/>
          <cell r="W1929"/>
          <cell r="X1929"/>
          <cell r="Y1929" t="str">
            <v xml:space="preserve"> </v>
          </cell>
        </row>
        <row r="1930">
          <cell r="C1930"/>
          <cell r="D1930"/>
          <cell r="E1930"/>
          <cell r="F1930"/>
          <cell r="G1930"/>
          <cell r="H1930"/>
          <cell r="I1930"/>
          <cell r="J1930"/>
          <cell r="K1930"/>
          <cell r="L1930"/>
          <cell r="M1930"/>
          <cell r="N1930"/>
          <cell r="O1930"/>
          <cell r="P1930"/>
          <cell r="Q1930"/>
          <cell r="R1930"/>
          <cell r="S1930"/>
          <cell r="T1930"/>
          <cell r="U1930"/>
          <cell r="V1930"/>
          <cell r="W1930"/>
          <cell r="X1930"/>
          <cell r="Y1930" t="str">
            <v xml:space="preserve"> </v>
          </cell>
        </row>
        <row r="1931">
          <cell r="C1931"/>
          <cell r="D1931"/>
          <cell r="E1931"/>
          <cell r="F1931"/>
          <cell r="G1931"/>
          <cell r="H1931"/>
          <cell r="I1931"/>
          <cell r="J1931"/>
          <cell r="K1931"/>
          <cell r="L1931"/>
          <cell r="M1931"/>
          <cell r="N1931"/>
          <cell r="O1931"/>
          <cell r="P1931"/>
          <cell r="Q1931"/>
          <cell r="R1931"/>
          <cell r="S1931"/>
          <cell r="T1931"/>
          <cell r="U1931"/>
          <cell r="V1931"/>
          <cell r="W1931"/>
          <cell r="X1931"/>
          <cell r="Y1931" t="str">
            <v xml:space="preserve"> </v>
          </cell>
        </row>
        <row r="1932">
          <cell r="C1932"/>
          <cell r="D1932"/>
          <cell r="E1932"/>
          <cell r="F1932"/>
          <cell r="G1932"/>
          <cell r="H1932"/>
          <cell r="I1932"/>
          <cell r="J1932"/>
          <cell r="K1932"/>
          <cell r="L1932"/>
          <cell r="M1932"/>
          <cell r="N1932"/>
          <cell r="O1932"/>
          <cell r="P1932"/>
          <cell r="Q1932"/>
          <cell r="R1932"/>
          <cell r="S1932"/>
          <cell r="T1932"/>
          <cell r="U1932"/>
          <cell r="V1932"/>
          <cell r="W1932"/>
          <cell r="X1932"/>
          <cell r="Y1932" t="str">
            <v xml:space="preserve"> </v>
          </cell>
        </row>
        <row r="1933">
          <cell r="C1933"/>
          <cell r="D1933"/>
          <cell r="E1933"/>
          <cell r="F1933"/>
          <cell r="G1933"/>
          <cell r="H1933"/>
          <cell r="I1933"/>
          <cell r="J1933"/>
          <cell r="K1933"/>
          <cell r="L1933"/>
          <cell r="M1933"/>
          <cell r="N1933"/>
          <cell r="O1933"/>
          <cell r="P1933"/>
          <cell r="Q1933"/>
          <cell r="R1933"/>
          <cell r="S1933"/>
          <cell r="T1933"/>
          <cell r="U1933"/>
          <cell r="V1933"/>
          <cell r="W1933"/>
          <cell r="X1933"/>
          <cell r="Y1933" t="str">
            <v xml:space="preserve"> </v>
          </cell>
        </row>
        <row r="1934">
          <cell r="C1934"/>
          <cell r="D1934"/>
          <cell r="E1934"/>
          <cell r="F1934"/>
          <cell r="G1934"/>
          <cell r="H1934"/>
          <cell r="I1934"/>
          <cell r="J1934"/>
          <cell r="K1934"/>
          <cell r="L1934"/>
          <cell r="M1934"/>
          <cell r="N1934"/>
          <cell r="O1934"/>
          <cell r="P1934"/>
          <cell r="Q1934"/>
          <cell r="R1934"/>
          <cell r="S1934"/>
          <cell r="T1934"/>
          <cell r="U1934"/>
          <cell r="V1934"/>
          <cell r="W1934"/>
          <cell r="X1934"/>
          <cell r="Y1934" t="str">
            <v xml:space="preserve"> </v>
          </cell>
        </row>
        <row r="1935">
          <cell r="C1935"/>
          <cell r="D1935"/>
          <cell r="E1935"/>
          <cell r="F1935"/>
          <cell r="G1935"/>
          <cell r="H1935"/>
          <cell r="I1935"/>
          <cell r="J1935"/>
          <cell r="K1935"/>
          <cell r="L1935"/>
          <cell r="M1935"/>
          <cell r="N1935"/>
          <cell r="O1935"/>
          <cell r="P1935"/>
          <cell r="Q1935"/>
          <cell r="R1935"/>
          <cell r="S1935"/>
          <cell r="T1935"/>
          <cell r="U1935"/>
          <cell r="V1935"/>
          <cell r="W1935"/>
          <cell r="X1935"/>
          <cell r="Y1935" t="str">
            <v xml:space="preserve"> </v>
          </cell>
        </row>
        <row r="1936">
          <cell r="C1936"/>
          <cell r="D1936"/>
          <cell r="E1936"/>
          <cell r="F1936"/>
          <cell r="G1936"/>
          <cell r="H1936"/>
          <cell r="I1936"/>
          <cell r="J1936"/>
          <cell r="K1936"/>
          <cell r="L1936"/>
          <cell r="M1936"/>
          <cell r="N1936"/>
          <cell r="O1936"/>
          <cell r="P1936"/>
          <cell r="Q1936"/>
          <cell r="R1936"/>
          <cell r="S1936"/>
          <cell r="T1936"/>
          <cell r="U1936"/>
          <cell r="V1936"/>
          <cell r="W1936"/>
          <cell r="X1936"/>
          <cell r="Y1936" t="str">
            <v xml:space="preserve"> </v>
          </cell>
        </row>
        <row r="1937">
          <cell r="C1937"/>
          <cell r="D1937"/>
          <cell r="E1937"/>
          <cell r="F1937"/>
          <cell r="G1937"/>
          <cell r="H1937"/>
          <cell r="I1937"/>
          <cell r="J1937"/>
          <cell r="K1937"/>
          <cell r="L1937"/>
          <cell r="M1937"/>
          <cell r="N1937"/>
          <cell r="O1937"/>
          <cell r="P1937"/>
          <cell r="Q1937"/>
          <cell r="R1937"/>
          <cell r="S1937"/>
          <cell r="T1937"/>
          <cell r="U1937"/>
          <cell r="V1937"/>
          <cell r="W1937"/>
          <cell r="X1937"/>
          <cell r="Y1937" t="str">
            <v xml:space="preserve"> </v>
          </cell>
        </row>
        <row r="1938">
          <cell r="C1938"/>
          <cell r="D1938"/>
          <cell r="E1938"/>
          <cell r="F1938"/>
          <cell r="G1938"/>
          <cell r="H1938"/>
          <cell r="I1938"/>
          <cell r="J1938"/>
          <cell r="K1938"/>
          <cell r="L1938"/>
          <cell r="M1938"/>
          <cell r="N1938"/>
          <cell r="O1938"/>
          <cell r="P1938"/>
          <cell r="Q1938"/>
          <cell r="R1938"/>
          <cell r="S1938"/>
          <cell r="T1938"/>
          <cell r="U1938"/>
          <cell r="V1938"/>
          <cell r="W1938"/>
          <cell r="X1938"/>
          <cell r="Y1938" t="str">
            <v xml:space="preserve"> </v>
          </cell>
        </row>
        <row r="1939">
          <cell r="C1939"/>
          <cell r="D1939"/>
          <cell r="E1939"/>
          <cell r="F1939"/>
          <cell r="G1939"/>
          <cell r="H1939"/>
          <cell r="I1939"/>
          <cell r="J1939"/>
          <cell r="K1939"/>
          <cell r="L1939"/>
          <cell r="M1939"/>
          <cell r="N1939"/>
          <cell r="O1939"/>
          <cell r="P1939"/>
          <cell r="Q1939"/>
          <cell r="R1939"/>
          <cell r="S1939"/>
          <cell r="T1939"/>
          <cell r="U1939"/>
          <cell r="V1939"/>
          <cell r="W1939"/>
          <cell r="X1939"/>
          <cell r="Y1939" t="str">
            <v xml:space="preserve"> </v>
          </cell>
        </row>
        <row r="1940">
          <cell r="C1940"/>
          <cell r="D1940"/>
          <cell r="E1940"/>
          <cell r="F1940"/>
          <cell r="G1940"/>
          <cell r="H1940"/>
          <cell r="I1940"/>
          <cell r="J1940"/>
          <cell r="K1940"/>
          <cell r="L1940"/>
          <cell r="M1940"/>
          <cell r="N1940"/>
          <cell r="O1940"/>
          <cell r="P1940"/>
          <cell r="Q1940"/>
          <cell r="R1940"/>
          <cell r="S1940"/>
          <cell r="T1940"/>
          <cell r="U1940"/>
          <cell r="V1940"/>
          <cell r="W1940"/>
          <cell r="X1940"/>
          <cell r="Y1940" t="str">
            <v xml:space="preserve"> </v>
          </cell>
        </row>
        <row r="1941">
          <cell r="C1941"/>
          <cell r="D1941"/>
          <cell r="E1941"/>
          <cell r="F1941"/>
          <cell r="G1941"/>
          <cell r="H1941"/>
          <cell r="I1941"/>
          <cell r="J1941"/>
          <cell r="K1941"/>
          <cell r="L1941"/>
          <cell r="M1941"/>
          <cell r="N1941"/>
          <cell r="O1941"/>
          <cell r="P1941"/>
          <cell r="Q1941"/>
          <cell r="R1941"/>
          <cell r="S1941"/>
          <cell r="T1941"/>
          <cell r="U1941"/>
          <cell r="V1941"/>
          <cell r="W1941"/>
          <cell r="X1941"/>
          <cell r="Y1941" t="str">
            <v xml:space="preserve"> </v>
          </cell>
        </row>
        <row r="1942">
          <cell r="C1942"/>
          <cell r="D1942"/>
          <cell r="E1942"/>
          <cell r="F1942"/>
          <cell r="G1942"/>
          <cell r="H1942"/>
          <cell r="I1942"/>
          <cell r="J1942"/>
          <cell r="K1942"/>
          <cell r="L1942"/>
          <cell r="M1942"/>
          <cell r="N1942"/>
          <cell r="O1942"/>
          <cell r="P1942"/>
          <cell r="Q1942"/>
          <cell r="R1942"/>
          <cell r="S1942"/>
          <cell r="T1942"/>
          <cell r="U1942"/>
          <cell r="V1942"/>
          <cell r="W1942"/>
          <cell r="X1942"/>
          <cell r="Y1942" t="str">
            <v xml:space="preserve"> </v>
          </cell>
        </row>
        <row r="1943">
          <cell r="C1943"/>
          <cell r="D1943"/>
          <cell r="E1943"/>
          <cell r="F1943"/>
          <cell r="G1943"/>
          <cell r="H1943"/>
          <cell r="I1943"/>
          <cell r="J1943"/>
          <cell r="K1943"/>
          <cell r="L1943"/>
          <cell r="M1943"/>
          <cell r="N1943"/>
          <cell r="O1943"/>
          <cell r="P1943"/>
          <cell r="Q1943"/>
          <cell r="R1943"/>
          <cell r="S1943"/>
          <cell r="T1943"/>
          <cell r="U1943"/>
          <cell r="V1943"/>
          <cell r="W1943"/>
          <cell r="X1943"/>
          <cell r="Y1943" t="str">
            <v xml:space="preserve"> </v>
          </cell>
        </row>
        <row r="1944">
          <cell r="C1944"/>
          <cell r="D1944"/>
          <cell r="E1944"/>
          <cell r="F1944"/>
          <cell r="G1944"/>
          <cell r="H1944"/>
          <cell r="I1944"/>
          <cell r="J1944"/>
          <cell r="K1944"/>
          <cell r="L1944"/>
          <cell r="M1944"/>
          <cell r="N1944"/>
          <cell r="O1944"/>
          <cell r="P1944"/>
          <cell r="Q1944"/>
          <cell r="R1944"/>
          <cell r="S1944"/>
          <cell r="T1944"/>
          <cell r="U1944"/>
          <cell r="V1944"/>
          <cell r="W1944"/>
          <cell r="X1944"/>
          <cell r="Y1944" t="str">
            <v xml:space="preserve"> </v>
          </cell>
        </row>
        <row r="1945">
          <cell r="C1945"/>
          <cell r="D1945"/>
          <cell r="E1945"/>
          <cell r="F1945"/>
          <cell r="G1945"/>
          <cell r="H1945"/>
          <cell r="I1945"/>
          <cell r="J1945"/>
          <cell r="K1945"/>
          <cell r="L1945"/>
          <cell r="M1945"/>
          <cell r="N1945"/>
          <cell r="O1945"/>
          <cell r="P1945"/>
          <cell r="Q1945"/>
          <cell r="R1945"/>
          <cell r="S1945"/>
          <cell r="T1945"/>
          <cell r="U1945"/>
          <cell r="V1945"/>
          <cell r="W1945"/>
          <cell r="X1945"/>
          <cell r="Y1945" t="str">
            <v xml:space="preserve"> </v>
          </cell>
        </row>
        <row r="1946">
          <cell r="C1946"/>
          <cell r="D1946"/>
          <cell r="E1946"/>
          <cell r="F1946"/>
          <cell r="G1946"/>
          <cell r="H1946"/>
          <cell r="I1946"/>
          <cell r="J1946"/>
          <cell r="K1946"/>
          <cell r="L1946"/>
          <cell r="M1946"/>
          <cell r="N1946"/>
          <cell r="O1946"/>
          <cell r="P1946"/>
          <cell r="Q1946"/>
          <cell r="R1946"/>
          <cell r="S1946"/>
          <cell r="T1946"/>
          <cell r="U1946"/>
          <cell r="V1946"/>
          <cell r="W1946"/>
          <cell r="X1946"/>
          <cell r="Y1946" t="str">
            <v xml:space="preserve"> </v>
          </cell>
        </row>
        <row r="1947">
          <cell r="C1947"/>
          <cell r="D1947"/>
          <cell r="E1947"/>
          <cell r="F1947"/>
          <cell r="G1947"/>
          <cell r="H1947"/>
          <cell r="I1947"/>
          <cell r="J1947"/>
          <cell r="K1947"/>
          <cell r="L1947"/>
          <cell r="M1947"/>
          <cell r="N1947"/>
          <cell r="O1947"/>
          <cell r="P1947"/>
          <cell r="Q1947"/>
          <cell r="R1947"/>
          <cell r="S1947"/>
          <cell r="T1947"/>
          <cell r="U1947"/>
          <cell r="V1947"/>
          <cell r="W1947"/>
          <cell r="X1947"/>
          <cell r="Y1947" t="str">
            <v xml:space="preserve"> </v>
          </cell>
        </row>
        <row r="1948">
          <cell r="C1948"/>
          <cell r="D1948"/>
          <cell r="E1948"/>
          <cell r="F1948"/>
          <cell r="G1948"/>
          <cell r="H1948"/>
          <cell r="I1948"/>
          <cell r="J1948"/>
          <cell r="K1948"/>
          <cell r="L1948"/>
          <cell r="M1948"/>
          <cell r="N1948"/>
          <cell r="O1948"/>
          <cell r="P1948"/>
          <cell r="Q1948"/>
          <cell r="R1948"/>
          <cell r="S1948"/>
          <cell r="T1948"/>
          <cell r="U1948"/>
          <cell r="V1948"/>
          <cell r="W1948"/>
          <cell r="X1948"/>
          <cell r="Y1948" t="str">
            <v xml:space="preserve"> </v>
          </cell>
        </row>
        <row r="1949">
          <cell r="C1949"/>
          <cell r="D1949"/>
          <cell r="E1949"/>
          <cell r="F1949"/>
          <cell r="G1949"/>
          <cell r="H1949"/>
          <cell r="I1949"/>
          <cell r="J1949"/>
          <cell r="K1949"/>
          <cell r="L1949"/>
          <cell r="M1949"/>
          <cell r="N1949"/>
          <cell r="O1949"/>
          <cell r="P1949"/>
          <cell r="Q1949"/>
          <cell r="R1949"/>
          <cell r="S1949"/>
          <cell r="T1949"/>
          <cell r="U1949"/>
          <cell r="V1949"/>
          <cell r="W1949"/>
          <cell r="X1949"/>
          <cell r="Y1949" t="str">
            <v xml:space="preserve"> </v>
          </cell>
        </row>
        <row r="1950">
          <cell r="C1950"/>
          <cell r="D1950"/>
          <cell r="E1950"/>
          <cell r="F1950"/>
          <cell r="G1950"/>
          <cell r="H1950"/>
          <cell r="I1950"/>
          <cell r="J1950"/>
          <cell r="K1950"/>
          <cell r="L1950"/>
          <cell r="M1950"/>
          <cell r="N1950"/>
          <cell r="O1950"/>
          <cell r="P1950"/>
          <cell r="Q1950"/>
          <cell r="R1950"/>
          <cell r="S1950"/>
          <cell r="T1950"/>
          <cell r="U1950"/>
          <cell r="V1950"/>
          <cell r="W1950"/>
          <cell r="X1950"/>
          <cell r="Y1950" t="str">
            <v xml:space="preserve"> </v>
          </cell>
        </row>
        <row r="1951">
          <cell r="C1951"/>
          <cell r="D1951"/>
          <cell r="E1951"/>
          <cell r="F1951"/>
          <cell r="G1951"/>
          <cell r="H1951"/>
          <cell r="I1951"/>
          <cell r="J1951"/>
          <cell r="K1951"/>
          <cell r="L1951"/>
          <cell r="M1951"/>
          <cell r="N1951"/>
          <cell r="O1951"/>
          <cell r="P1951"/>
          <cell r="Q1951"/>
          <cell r="R1951"/>
          <cell r="S1951"/>
          <cell r="T1951"/>
          <cell r="U1951"/>
          <cell r="V1951"/>
          <cell r="W1951"/>
          <cell r="X1951"/>
          <cell r="Y1951" t="str">
            <v xml:space="preserve"> </v>
          </cell>
        </row>
        <row r="1952">
          <cell r="C1952"/>
          <cell r="D1952"/>
          <cell r="E1952"/>
          <cell r="F1952"/>
          <cell r="G1952"/>
          <cell r="H1952"/>
          <cell r="I1952"/>
          <cell r="J1952"/>
          <cell r="K1952"/>
          <cell r="L1952"/>
          <cell r="M1952"/>
          <cell r="N1952"/>
          <cell r="O1952"/>
          <cell r="P1952"/>
          <cell r="Q1952"/>
          <cell r="R1952"/>
          <cell r="S1952"/>
          <cell r="T1952"/>
          <cell r="U1952"/>
          <cell r="V1952"/>
          <cell r="W1952"/>
          <cell r="X1952"/>
          <cell r="Y1952" t="str">
            <v xml:space="preserve"> </v>
          </cell>
        </row>
        <row r="1953">
          <cell r="C1953"/>
          <cell r="D1953"/>
          <cell r="E1953"/>
          <cell r="F1953"/>
          <cell r="G1953"/>
          <cell r="H1953"/>
          <cell r="I1953"/>
          <cell r="J1953"/>
          <cell r="K1953"/>
          <cell r="L1953"/>
          <cell r="M1953"/>
          <cell r="N1953"/>
          <cell r="O1953"/>
          <cell r="P1953"/>
          <cell r="Q1953"/>
          <cell r="R1953"/>
          <cell r="S1953"/>
          <cell r="T1953"/>
          <cell r="U1953"/>
          <cell r="V1953"/>
          <cell r="W1953"/>
          <cell r="X1953"/>
          <cell r="Y1953" t="str">
            <v xml:space="preserve"> </v>
          </cell>
        </row>
        <row r="1954">
          <cell r="C1954"/>
          <cell r="D1954"/>
          <cell r="E1954"/>
          <cell r="F1954"/>
          <cell r="G1954"/>
          <cell r="H1954"/>
          <cell r="I1954"/>
          <cell r="J1954"/>
          <cell r="K1954"/>
          <cell r="L1954"/>
          <cell r="M1954"/>
          <cell r="N1954"/>
          <cell r="O1954"/>
          <cell r="P1954"/>
          <cell r="Q1954"/>
          <cell r="R1954"/>
          <cell r="S1954"/>
          <cell r="T1954"/>
          <cell r="U1954"/>
          <cell r="V1954"/>
          <cell r="W1954"/>
          <cell r="X1954"/>
          <cell r="Y1954" t="str">
            <v xml:space="preserve"> </v>
          </cell>
        </row>
        <row r="1955">
          <cell r="C1955"/>
          <cell r="D1955"/>
          <cell r="E1955"/>
          <cell r="F1955"/>
          <cell r="G1955"/>
          <cell r="H1955"/>
          <cell r="I1955"/>
          <cell r="J1955"/>
          <cell r="K1955"/>
          <cell r="L1955"/>
          <cell r="M1955"/>
          <cell r="N1955"/>
          <cell r="O1955"/>
          <cell r="P1955"/>
          <cell r="Q1955"/>
          <cell r="R1955"/>
          <cell r="S1955"/>
          <cell r="T1955"/>
          <cell r="U1955"/>
          <cell r="V1955"/>
          <cell r="W1955"/>
          <cell r="X1955"/>
          <cell r="Y1955" t="str">
            <v xml:space="preserve"> </v>
          </cell>
        </row>
        <row r="1956">
          <cell r="C1956"/>
          <cell r="D1956"/>
          <cell r="E1956"/>
          <cell r="F1956"/>
          <cell r="G1956"/>
          <cell r="H1956"/>
          <cell r="I1956"/>
          <cell r="J1956"/>
          <cell r="K1956"/>
          <cell r="L1956"/>
          <cell r="M1956"/>
          <cell r="N1956"/>
          <cell r="O1956"/>
          <cell r="P1956"/>
          <cell r="Q1956"/>
          <cell r="R1956"/>
          <cell r="S1956"/>
          <cell r="T1956"/>
          <cell r="U1956"/>
          <cell r="V1956"/>
          <cell r="W1956"/>
          <cell r="X1956"/>
          <cell r="Y1956" t="str">
            <v xml:space="preserve"> </v>
          </cell>
        </row>
        <row r="1957">
          <cell r="C1957"/>
          <cell r="D1957"/>
          <cell r="E1957"/>
          <cell r="F1957"/>
          <cell r="G1957"/>
          <cell r="H1957"/>
          <cell r="I1957"/>
          <cell r="J1957"/>
          <cell r="K1957"/>
          <cell r="L1957"/>
          <cell r="M1957"/>
          <cell r="N1957"/>
          <cell r="O1957"/>
          <cell r="P1957"/>
          <cell r="Q1957"/>
          <cell r="R1957"/>
          <cell r="S1957"/>
          <cell r="T1957"/>
          <cell r="U1957"/>
          <cell r="V1957"/>
          <cell r="W1957"/>
          <cell r="X1957"/>
          <cell r="Y1957" t="str">
            <v xml:space="preserve"> </v>
          </cell>
        </row>
        <row r="1958">
          <cell r="C1958"/>
          <cell r="D1958"/>
          <cell r="E1958"/>
          <cell r="F1958"/>
          <cell r="G1958"/>
          <cell r="H1958"/>
          <cell r="I1958"/>
          <cell r="J1958"/>
          <cell r="K1958"/>
          <cell r="L1958"/>
          <cell r="M1958"/>
          <cell r="N1958"/>
          <cell r="O1958"/>
          <cell r="P1958"/>
          <cell r="Q1958"/>
          <cell r="R1958"/>
          <cell r="S1958"/>
          <cell r="T1958"/>
          <cell r="U1958"/>
          <cell r="V1958"/>
          <cell r="W1958"/>
          <cell r="X1958"/>
          <cell r="Y1958" t="str">
            <v xml:space="preserve"> </v>
          </cell>
        </row>
        <row r="1959">
          <cell r="C1959"/>
          <cell r="D1959"/>
          <cell r="E1959"/>
          <cell r="F1959"/>
          <cell r="G1959"/>
          <cell r="H1959"/>
          <cell r="I1959"/>
          <cell r="J1959"/>
          <cell r="K1959"/>
          <cell r="L1959"/>
          <cell r="M1959"/>
          <cell r="N1959"/>
          <cell r="O1959"/>
          <cell r="P1959"/>
          <cell r="Q1959"/>
          <cell r="R1959"/>
          <cell r="S1959"/>
          <cell r="T1959"/>
          <cell r="U1959"/>
          <cell r="V1959"/>
          <cell r="W1959"/>
          <cell r="X1959"/>
          <cell r="Y1959" t="str">
            <v xml:space="preserve"> </v>
          </cell>
        </row>
        <row r="1960">
          <cell r="C1960"/>
          <cell r="D1960"/>
          <cell r="E1960"/>
          <cell r="F1960"/>
          <cell r="G1960"/>
          <cell r="H1960"/>
          <cell r="I1960"/>
          <cell r="J1960"/>
          <cell r="K1960"/>
          <cell r="L1960"/>
          <cell r="M1960"/>
          <cell r="N1960"/>
          <cell r="O1960"/>
          <cell r="P1960"/>
          <cell r="Q1960"/>
          <cell r="R1960"/>
          <cell r="S1960"/>
          <cell r="T1960"/>
          <cell r="U1960"/>
          <cell r="V1960"/>
          <cell r="W1960"/>
          <cell r="X1960"/>
          <cell r="Y1960" t="str">
            <v xml:space="preserve"> </v>
          </cell>
        </row>
        <row r="1961">
          <cell r="C1961"/>
          <cell r="D1961"/>
          <cell r="E1961"/>
          <cell r="F1961"/>
          <cell r="G1961"/>
          <cell r="H1961"/>
          <cell r="I1961"/>
          <cell r="J1961"/>
          <cell r="K1961"/>
          <cell r="L1961"/>
          <cell r="M1961"/>
          <cell r="N1961"/>
          <cell r="O1961"/>
          <cell r="P1961"/>
          <cell r="Q1961"/>
          <cell r="R1961"/>
          <cell r="S1961"/>
          <cell r="T1961"/>
          <cell r="U1961"/>
          <cell r="V1961"/>
          <cell r="W1961"/>
          <cell r="X1961"/>
          <cell r="Y1961" t="str">
            <v xml:space="preserve"> </v>
          </cell>
        </row>
        <row r="1962">
          <cell r="C1962"/>
          <cell r="D1962"/>
          <cell r="E1962"/>
          <cell r="F1962"/>
          <cell r="G1962"/>
          <cell r="H1962"/>
          <cell r="I1962"/>
          <cell r="J1962"/>
          <cell r="K1962"/>
          <cell r="L1962"/>
          <cell r="M1962"/>
          <cell r="N1962"/>
          <cell r="O1962"/>
          <cell r="P1962"/>
          <cell r="Q1962"/>
          <cell r="R1962"/>
          <cell r="S1962"/>
          <cell r="T1962"/>
          <cell r="U1962"/>
          <cell r="V1962"/>
          <cell r="W1962"/>
          <cell r="X1962"/>
          <cell r="Y1962" t="str">
            <v xml:space="preserve"> </v>
          </cell>
        </row>
        <row r="1963">
          <cell r="C1963"/>
          <cell r="D1963"/>
          <cell r="E1963"/>
          <cell r="F1963"/>
          <cell r="G1963"/>
          <cell r="H1963"/>
          <cell r="I1963"/>
          <cell r="J1963"/>
          <cell r="K1963"/>
          <cell r="L1963"/>
          <cell r="M1963"/>
          <cell r="N1963"/>
          <cell r="O1963"/>
          <cell r="P1963"/>
          <cell r="Q1963"/>
          <cell r="R1963"/>
          <cell r="S1963"/>
          <cell r="T1963"/>
          <cell r="U1963"/>
          <cell r="V1963"/>
          <cell r="W1963"/>
          <cell r="X1963"/>
          <cell r="Y1963" t="str">
            <v xml:space="preserve"> </v>
          </cell>
        </row>
        <row r="1964">
          <cell r="C1964"/>
          <cell r="D1964"/>
          <cell r="E1964"/>
          <cell r="F1964"/>
          <cell r="G1964"/>
          <cell r="H1964"/>
          <cell r="I1964"/>
          <cell r="J1964"/>
          <cell r="K1964"/>
          <cell r="L1964"/>
          <cell r="M1964"/>
          <cell r="N1964"/>
          <cell r="O1964"/>
          <cell r="P1964"/>
          <cell r="Q1964"/>
          <cell r="R1964"/>
          <cell r="S1964"/>
          <cell r="T1964"/>
          <cell r="U1964"/>
          <cell r="V1964"/>
          <cell r="W1964"/>
          <cell r="X1964"/>
          <cell r="Y1964" t="str">
            <v xml:space="preserve"> </v>
          </cell>
        </row>
        <row r="1965">
          <cell r="C1965"/>
          <cell r="D1965"/>
          <cell r="E1965"/>
          <cell r="F1965"/>
          <cell r="G1965"/>
          <cell r="H1965"/>
          <cell r="I1965"/>
          <cell r="J1965"/>
          <cell r="K1965"/>
          <cell r="L1965"/>
          <cell r="M1965"/>
          <cell r="N1965"/>
          <cell r="O1965"/>
          <cell r="P1965"/>
          <cell r="Q1965"/>
          <cell r="R1965"/>
          <cell r="S1965"/>
          <cell r="T1965"/>
          <cell r="U1965"/>
          <cell r="V1965"/>
          <cell r="W1965"/>
          <cell r="X1965"/>
          <cell r="Y1965" t="str">
            <v xml:space="preserve"> </v>
          </cell>
        </row>
        <row r="1966">
          <cell r="C1966"/>
          <cell r="D1966"/>
          <cell r="E1966"/>
          <cell r="F1966"/>
          <cell r="G1966"/>
          <cell r="H1966"/>
          <cell r="I1966"/>
          <cell r="J1966"/>
          <cell r="K1966"/>
          <cell r="L1966"/>
          <cell r="M1966"/>
          <cell r="N1966"/>
          <cell r="O1966"/>
          <cell r="P1966"/>
          <cell r="Q1966"/>
          <cell r="R1966"/>
          <cell r="S1966"/>
          <cell r="T1966"/>
          <cell r="U1966"/>
          <cell r="V1966"/>
          <cell r="W1966"/>
          <cell r="X1966"/>
          <cell r="Y1966" t="str">
            <v xml:space="preserve"> </v>
          </cell>
        </row>
        <row r="1967">
          <cell r="C1967"/>
          <cell r="D1967"/>
          <cell r="E1967"/>
          <cell r="F1967"/>
          <cell r="G1967"/>
          <cell r="H1967"/>
          <cell r="I1967"/>
          <cell r="J1967"/>
          <cell r="K1967"/>
          <cell r="L1967"/>
          <cell r="M1967"/>
          <cell r="N1967"/>
          <cell r="O1967"/>
          <cell r="P1967"/>
          <cell r="Q1967"/>
          <cell r="R1967"/>
          <cell r="S1967"/>
          <cell r="T1967"/>
          <cell r="U1967"/>
          <cell r="V1967"/>
          <cell r="W1967"/>
          <cell r="X1967"/>
          <cell r="Y1967" t="str">
            <v xml:space="preserve"> </v>
          </cell>
        </row>
        <row r="1968">
          <cell r="C1968"/>
          <cell r="D1968"/>
          <cell r="E1968"/>
          <cell r="F1968"/>
          <cell r="G1968"/>
          <cell r="H1968"/>
          <cell r="I1968"/>
          <cell r="J1968"/>
          <cell r="K1968"/>
          <cell r="L1968"/>
          <cell r="M1968"/>
          <cell r="N1968"/>
          <cell r="O1968"/>
          <cell r="P1968"/>
          <cell r="Q1968"/>
          <cell r="R1968"/>
          <cell r="S1968"/>
          <cell r="T1968"/>
          <cell r="U1968"/>
          <cell r="V1968"/>
          <cell r="W1968"/>
          <cell r="X1968"/>
          <cell r="Y1968" t="str">
            <v xml:space="preserve"> </v>
          </cell>
        </row>
        <row r="1969">
          <cell r="C1969"/>
          <cell r="D1969"/>
          <cell r="E1969"/>
          <cell r="F1969"/>
          <cell r="G1969"/>
          <cell r="H1969"/>
          <cell r="I1969"/>
          <cell r="J1969"/>
          <cell r="K1969"/>
          <cell r="L1969"/>
          <cell r="M1969"/>
          <cell r="N1969"/>
          <cell r="O1969"/>
          <cell r="P1969"/>
          <cell r="Q1969"/>
          <cell r="R1969"/>
          <cell r="S1969"/>
          <cell r="T1969"/>
          <cell r="U1969"/>
          <cell r="V1969"/>
          <cell r="W1969"/>
          <cell r="X1969"/>
          <cell r="Y1969" t="str">
            <v xml:space="preserve"> </v>
          </cell>
        </row>
        <row r="1970">
          <cell r="C1970"/>
          <cell r="D1970"/>
          <cell r="E1970"/>
          <cell r="F1970"/>
          <cell r="G1970"/>
          <cell r="H1970"/>
          <cell r="I1970"/>
          <cell r="J1970"/>
          <cell r="K1970"/>
          <cell r="L1970"/>
          <cell r="M1970"/>
          <cell r="N1970"/>
          <cell r="O1970"/>
          <cell r="P1970"/>
          <cell r="Q1970"/>
          <cell r="R1970"/>
          <cell r="S1970"/>
          <cell r="T1970"/>
          <cell r="U1970"/>
          <cell r="V1970"/>
          <cell r="W1970"/>
          <cell r="X1970"/>
          <cell r="Y1970" t="str">
            <v xml:space="preserve"> </v>
          </cell>
        </row>
        <row r="1971">
          <cell r="C1971"/>
          <cell r="D1971"/>
          <cell r="E1971"/>
          <cell r="F1971"/>
          <cell r="G1971"/>
          <cell r="H1971"/>
          <cell r="I1971"/>
          <cell r="J1971"/>
          <cell r="K1971"/>
          <cell r="L1971"/>
          <cell r="M1971"/>
          <cell r="N1971"/>
          <cell r="O1971"/>
          <cell r="P1971"/>
          <cell r="Q1971"/>
          <cell r="R1971"/>
          <cell r="S1971"/>
          <cell r="T1971"/>
          <cell r="U1971"/>
          <cell r="V1971"/>
          <cell r="W1971"/>
          <cell r="X1971"/>
          <cell r="Y1971" t="str">
            <v xml:space="preserve"> </v>
          </cell>
        </row>
        <row r="1972">
          <cell r="C1972"/>
          <cell r="D1972"/>
          <cell r="E1972"/>
          <cell r="F1972"/>
          <cell r="G1972"/>
          <cell r="H1972"/>
          <cell r="I1972"/>
          <cell r="J1972"/>
          <cell r="K1972"/>
          <cell r="L1972"/>
          <cell r="M1972"/>
          <cell r="N1972"/>
          <cell r="O1972"/>
          <cell r="P1972"/>
          <cell r="Q1972"/>
          <cell r="R1972"/>
          <cell r="S1972"/>
          <cell r="T1972"/>
          <cell r="U1972"/>
          <cell r="V1972"/>
          <cell r="W1972"/>
          <cell r="X1972"/>
          <cell r="Y1972" t="str">
            <v xml:space="preserve"> </v>
          </cell>
        </row>
        <row r="1973">
          <cell r="C1973"/>
          <cell r="D1973"/>
          <cell r="E1973"/>
          <cell r="F1973"/>
          <cell r="G1973"/>
          <cell r="H1973"/>
          <cell r="I1973"/>
          <cell r="J1973"/>
          <cell r="K1973"/>
          <cell r="L1973"/>
          <cell r="M1973"/>
          <cell r="N1973"/>
          <cell r="O1973"/>
          <cell r="P1973"/>
          <cell r="Q1973"/>
          <cell r="R1973"/>
          <cell r="S1973"/>
          <cell r="T1973"/>
          <cell r="U1973"/>
          <cell r="V1973"/>
          <cell r="W1973"/>
          <cell r="X1973"/>
          <cell r="Y1973" t="str">
            <v xml:space="preserve"> </v>
          </cell>
        </row>
        <row r="1974">
          <cell r="C1974"/>
          <cell r="D1974"/>
          <cell r="E1974"/>
          <cell r="F1974"/>
          <cell r="G1974"/>
          <cell r="H1974"/>
          <cell r="I1974"/>
          <cell r="J1974"/>
          <cell r="K1974"/>
          <cell r="L1974"/>
          <cell r="M1974"/>
          <cell r="N1974"/>
          <cell r="O1974"/>
          <cell r="P1974"/>
          <cell r="Q1974"/>
          <cell r="R1974"/>
          <cell r="S1974"/>
          <cell r="T1974"/>
          <cell r="U1974"/>
          <cell r="V1974"/>
          <cell r="W1974"/>
          <cell r="X1974"/>
          <cell r="Y1974" t="str">
            <v xml:space="preserve"> </v>
          </cell>
        </row>
        <row r="1975">
          <cell r="C1975"/>
          <cell r="D1975"/>
          <cell r="E1975"/>
          <cell r="F1975"/>
          <cell r="G1975"/>
          <cell r="H1975"/>
          <cell r="I1975"/>
          <cell r="J1975"/>
          <cell r="K1975"/>
          <cell r="L1975"/>
          <cell r="M1975"/>
          <cell r="N1975"/>
          <cell r="O1975"/>
          <cell r="P1975"/>
          <cell r="Q1975"/>
          <cell r="R1975"/>
          <cell r="S1975"/>
          <cell r="T1975"/>
          <cell r="U1975"/>
          <cell r="V1975"/>
          <cell r="W1975"/>
          <cell r="X1975"/>
          <cell r="Y1975" t="str">
            <v xml:space="preserve"> </v>
          </cell>
        </row>
        <row r="1976">
          <cell r="C1976"/>
          <cell r="D1976"/>
          <cell r="E1976"/>
          <cell r="F1976"/>
          <cell r="G1976"/>
          <cell r="H1976"/>
          <cell r="I1976"/>
          <cell r="J1976"/>
          <cell r="K1976"/>
          <cell r="L1976"/>
          <cell r="M1976"/>
          <cell r="N1976"/>
          <cell r="O1976"/>
          <cell r="P1976"/>
          <cell r="Q1976"/>
          <cell r="R1976"/>
          <cell r="S1976"/>
          <cell r="T1976"/>
          <cell r="U1976"/>
          <cell r="V1976"/>
          <cell r="W1976"/>
          <cell r="X1976"/>
          <cell r="Y1976" t="str">
            <v xml:space="preserve"> </v>
          </cell>
        </row>
        <row r="1977">
          <cell r="C1977"/>
          <cell r="D1977"/>
          <cell r="E1977"/>
          <cell r="F1977"/>
          <cell r="G1977"/>
          <cell r="H1977"/>
          <cell r="I1977"/>
          <cell r="J1977"/>
          <cell r="K1977"/>
          <cell r="L1977"/>
          <cell r="M1977"/>
          <cell r="N1977"/>
          <cell r="O1977"/>
          <cell r="P1977"/>
          <cell r="Q1977"/>
          <cell r="R1977"/>
          <cell r="S1977"/>
          <cell r="T1977"/>
          <cell r="U1977"/>
          <cell r="V1977"/>
          <cell r="W1977"/>
          <cell r="X1977"/>
          <cell r="Y1977" t="str">
            <v xml:space="preserve"> </v>
          </cell>
        </row>
        <row r="1978">
          <cell r="C1978"/>
          <cell r="D1978"/>
          <cell r="E1978"/>
          <cell r="F1978"/>
          <cell r="G1978"/>
          <cell r="H1978"/>
          <cell r="I1978"/>
          <cell r="J1978"/>
          <cell r="K1978"/>
          <cell r="L1978"/>
          <cell r="M1978"/>
          <cell r="N1978"/>
          <cell r="O1978"/>
          <cell r="P1978"/>
          <cell r="Q1978"/>
          <cell r="R1978"/>
          <cell r="S1978"/>
          <cell r="T1978"/>
          <cell r="U1978"/>
          <cell r="V1978"/>
          <cell r="W1978"/>
          <cell r="X1978"/>
          <cell r="Y1978" t="str">
            <v xml:space="preserve"> </v>
          </cell>
        </row>
        <row r="1979">
          <cell r="C1979"/>
          <cell r="D1979"/>
          <cell r="E1979"/>
          <cell r="F1979"/>
          <cell r="G1979"/>
          <cell r="H1979"/>
          <cell r="I1979"/>
          <cell r="J1979"/>
          <cell r="K1979"/>
          <cell r="L1979"/>
          <cell r="M1979"/>
          <cell r="N1979"/>
          <cell r="O1979"/>
          <cell r="P1979"/>
          <cell r="Q1979"/>
          <cell r="R1979"/>
          <cell r="S1979"/>
          <cell r="T1979"/>
          <cell r="U1979"/>
          <cell r="V1979"/>
          <cell r="W1979"/>
          <cell r="X1979"/>
          <cell r="Y1979" t="str">
            <v xml:space="preserve"> </v>
          </cell>
        </row>
        <row r="1980">
          <cell r="C1980"/>
          <cell r="D1980"/>
          <cell r="E1980"/>
          <cell r="F1980"/>
          <cell r="G1980"/>
          <cell r="H1980"/>
          <cell r="I1980"/>
          <cell r="J1980"/>
          <cell r="K1980"/>
          <cell r="L1980"/>
          <cell r="M1980"/>
          <cell r="N1980"/>
          <cell r="O1980"/>
          <cell r="P1980"/>
          <cell r="Q1980"/>
          <cell r="R1980"/>
          <cell r="S1980"/>
          <cell r="T1980"/>
          <cell r="U1980"/>
          <cell r="V1980"/>
          <cell r="W1980"/>
          <cell r="X1980"/>
          <cell r="Y1980" t="str">
            <v xml:space="preserve"> </v>
          </cell>
        </row>
        <row r="1981">
          <cell r="C1981"/>
          <cell r="D1981"/>
          <cell r="E1981"/>
          <cell r="F1981"/>
          <cell r="G1981"/>
          <cell r="H1981"/>
          <cell r="I1981"/>
          <cell r="J1981"/>
          <cell r="K1981"/>
          <cell r="L1981"/>
          <cell r="M1981"/>
          <cell r="N1981"/>
          <cell r="O1981"/>
          <cell r="P1981"/>
          <cell r="Q1981"/>
          <cell r="R1981"/>
          <cell r="S1981"/>
          <cell r="T1981"/>
          <cell r="U1981"/>
          <cell r="V1981"/>
          <cell r="W1981"/>
          <cell r="X1981"/>
          <cell r="Y1981" t="str">
            <v xml:space="preserve"> </v>
          </cell>
        </row>
        <row r="1982">
          <cell r="C1982"/>
          <cell r="D1982"/>
          <cell r="E1982"/>
          <cell r="F1982"/>
          <cell r="G1982"/>
          <cell r="H1982"/>
          <cell r="I1982"/>
          <cell r="J1982"/>
          <cell r="K1982"/>
          <cell r="L1982"/>
          <cell r="M1982"/>
          <cell r="N1982"/>
          <cell r="O1982"/>
          <cell r="P1982"/>
          <cell r="Q1982"/>
          <cell r="R1982"/>
          <cell r="S1982"/>
          <cell r="T1982"/>
          <cell r="U1982"/>
          <cell r="V1982"/>
          <cell r="W1982"/>
          <cell r="X1982"/>
          <cell r="Y1982" t="str">
            <v xml:space="preserve"> </v>
          </cell>
        </row>
        <row r="1983">
          <cell r="C1983"/>
          <cell r="D1983"/>
          <cell r="E1983"/>
          <cell r="F1983"/>
          <cell r="G1983"/>
          <cell r="H1983"/>
          <cell r="I1983"/>
          <cell r="J1983"/>
          <cell r="K1983"/>
          <cell r="L1983"/>
          <cell r="M1983"/>
          <cell r="N1983"/>
          <cell r="O1983"/>
          <cell r="P1983"/>
          <cell r="Q1983"/>
          <cell r="R1983"/>
          <cell r="S1983"/>
          <cell r="T1983"/>
          <cell r="U1983"/>
          <cell r="V1983"/>
          <cell r="W1983"/>
          <cell r="X1983"/>
          <cell r="Y1983" t="str">
            <v xml:space="preserve"> </v>
          </cell>
        </row>
        <row r="1984">
          <cell r="C1984"/>
          <cell r="D1984"/>
          <cell r="E1984"/>
          <cell r="F1984"/>
          <cell r="G1984"/>
          <cell r="H1984"/>
          <cell r="I1984"/>
          <cell r="J1984"/>
          <cell r="K1984"/>
          <cell r="L1984"/>
          <cell r="M1984"/>
          <cell r="N1984"/>
          <cell r="O1984"/>
          <cell r="P1984"/>
          <cell r="Q1984"/>
          <cell r="R1984"/>
          <cell r="S1984"/>
          <cell r="T1984"/>
          <cell r="U1984"/>
          <cell r="V1984"/>
          <cell r="W1984"/>
          <cell r="X1984"/>
          <cell r="Y1984" t="str">
            <v xml:space="preserve"> </v>
          </cell>
        </row>
        <row r="1985">
          <cell r="C1985"/>
          <cell r="D1985"/>
          <cell r="E1985"/>
          <cell r="F1985"/>
          <cell r="G1985"/>
          <cell r="H1985"/>
          <cell r="I1985"/>
          <cell r="J1985"/>
          <cell r="K1985"/>
          <cell r="L1985"/>
          <cell r="M1985"/>
          <cell r="N1985"/>
          <cell r="O1985"/>
          <cell r="P1985"/>
          <cell r="Q1985"/>
          <cell r="R1985"/>
          <cell r="S1985"/>
          <cell r="T1985"/>
          <cell r="U1985"/>
          <cell r="V1985"/>
          <cell r="W1985"/>
          <cell r="X1985"/>
          <cell r="Y1985" t="str">
            <v xml:space="preserve"> </v>
          </cell>
        </row>
        <row r="1986">
          <cell r="C1986"/>
          <cell r="D1986"/>
          <cell r="E1986"/>
          <cell r="F1986"/>
          <cell r="G1986"/>
          <cell r="H1986"/>
          <cell r="I1986"/>
          <cell r="J1986"/>
          <cell r="K1986"/>
          <cell r="L1986"/>
          <cell r="M1986"/>
          <cell r="N1986"/>
          <cell r="O1986"/>
          <cell r="P1986"/>
          <cell r="Q1986"/>
          <cell r="R1986"/>
          <cell r="S1986"/>
          <cell r="T1986"/>
          <cell r="U1986"/>
          <cell r="V1986"/>
          <cell r="W1986"/>
          <cell r="X1986"/>
          <cell r="Y1986" t="str">
            <v xml:space="preserve"> </v>
          </cell>
        </row>
        <row r="1987">
          <cell r="C1987"/>
          <cell r="D1987"/>
          <cell r="E1987"/>
          <cell r="F1987"/>
          <cell r="G1987"/>
          <cell r="H1987"/>
          <cell r="I1987"/>
          <cell r="J1987"/>
          <cell r="K1987"/>
          <cell r="L1987"/>
          <cell r="M1987"/>
          <cell r="N1987"/>
          <cell r="O1987"/>
          <cell r="P1987"/>
          <cell r="Q1987"/>
          <cell r="R1987"/>
          <cell r="S1987"/>
          <cell r="T1987"/>
          <cell r="U1987"/>
          <cell r="V1987"/>
          <cell r="W1987"/>
          <cell r="X1987"/>
          <cell r="Y1987" t="str">
            <v xml:space="preserve"> </v>
          </cell>
        </row>
        <row r="1988">
          <cell r="C1988"/>
          <cell r="D1988"/>
          <cell r="E1988"/>
          <cell r="F1988"/>
          <cell r="G1988"/>
          <cell r="H1988"/>
          <cell r="I1988"/>
          <cell r="J1988"/>
          <cell r="K1988"/>
          <cell r="L1988"/>
          <cell r="M1988"/>
          <cell r="N1988"/>
          <cell r="O1988"/>
          <cell r="P1988"/>
          <cell r="Q1988"/>
          <cell r="R1988"/>
          <cell r="S1988"/>
          <cell r="T1988"/>
          <cell r="U1988"/>
          <cell r="V1988"/>
          <cell r="W1988"/>
          <cell r="X1988"/>
          <cell r="Y1988" t="str">
            <v xml:space="preserve"> </v>
          </cell>
        </row>
        <row r="1989">
          <cell r="C1989"/>
          <cell r="D1989"/>
          <cell r="E1989"/>
          <cell r="F1989"/>
          <cell r="G1989"/>
          <cell r="H1989"/>
          <cell r="I1989"/>
          <cell r="J1989"/>
          <cell r="K1989"/>
          <cell r="L1989"/>
          <cell r="M1989"/>
          <cell r="N1989"/>
          <cell r="O1989"/>
          <cell r="P1989"/>
          <cell r="Q1989"/>
          <cell r="R1989"/>
          <cell r="S1989"/>
          <cell r="T1989"/>
          <cell r="U1989"/>
          <cell r="V1989"/>
          <cell r="W1989"/>
          <cell r="X1989"/>
          <cell r="Y1989" t="str">
            <v xml:space="preserve"> </v>
          </cell>
        </row>
        <row r="1990">
          <cell r="C1990"/>
          <cell r="D1990"/>
          <cell r="E1990"/>
          <cell r="F1990"/>
          <cell r="G1990"/>
          <cell r="H1990"/>
          <cell r="I1990"/>
          <cell r="J1990"/>
          <cell r="K1990"/>
          <cell r="L1990"/>
          <cell r="M1990"/>
          <cell r="N1990"/>
          <cell r="O1990"/>
          <cell r="P1990"/>
          <cell r="Q1990"/>
          <cell r="R1990"/>
          <cell r="S1990"/>
          <cell r="T1990"/>
          <cell r="U1990"/>
          <cell r="V1990"/>
          <cell r="W1990"/>
          <cell r="X1990"/>
          <cell r="Y1990" t="str">
            <v xml:space="preserve"> </v>
          </cell>
        </row>
        <row r="1991">
          <cell r="C1991"/>
          <cell r="D1991"/>
          <cell r="E1991"/>
          <cell r="F1991"/>
          <cell r="G1991"/>
          <cell r="H1991"/>
          <cell r="I1991"/>
          <cell r="J1991"/>
          <cell r="K1991"/>
          <cell r="L1991"/>
          <cell r="M1991"/>
          <cell r="N1991"/>
          <cell r="O1991"/>
          <cell r="P1991"/>
          <cell r="Q1991"/>
          <cell r="R1991"/>
          <cell r="S1991"/>
          <cell r="T1991"/>
          <cell r="U1991"/>
          <cell r="V1991"/>
          <cell r="W1991"/>
          <cell r="X1991"/>
          <cell r="Y1991" t="str">
            <v xml:space="preserve"> </v>
          </cell>
        </row>
        <row r="1992">
          <cell r="C1992"/>
          <cell r="D1992"/>
          <cell r="E1992"/>
          <cell r="F1992"/>
          <cell r="G1992"/>
          <cell r="H1992"/>
          <cell r="I1992"/>
          <cell r="J1992"/>
          <cell r="K1992"/>
          <cell r="L1992"/>
          <cell r="M1992"/>
          <cell r="N1992"/>
          <cell r="O1992"/>
          <cell r="P1992"/>
          <cell r="Q1992"/>
          <cell r="R1992"/>
          <cell r="S1992"/>
          <cell r="T1992"/>
          <cell r="U1992"/>
          <cell r="V1992"/>
          <cell r="W1992"/>
          <cell r="X1992"/>
          <cell r="Y1992" t="str">
            <v xml:space="preserve"> </v>
          </cell>
        </row>
        <row r="1993">
          <cell r="C1993"/>
          <cell r="D1993"/>
          <cell r="E1993"/>
          <cell r="F1993"/>
          <cell r="G1993"/>
          <cell r="H1993"/>
          <cell r="I1993"/>
          <cell r="J1993"/>
          <cell r="K1993"/>
          <cell r="L1993"/>
          <cell r="M1993"/>
          <cell r="N1993"/>
          <cell r="O1993"/>
          <cell r="P1993"/>
          <cell r="Q1993"/>
          <cell r="R1993"/>
          <cell r="S1993"/>
          <cell r="T1993"/>
          <cell r="U1993"/>
          <cell r="V1993"/>
          <cell r="W1993"/>
          <cell r="X1993"/>
          <cell r="Y1993" t="str">
            <v xml:space="preserve"> </v>
          </cell>
        </row>
        <row r="1994">
          <cell r="C1994"/>
          <cell r="D1994"/>
          <cell r="E1994"/>
          <cell r="F1994"/>
          <cell r="G1994"/>
          <cell r="H1994"/>
          <cell r="I1994"/>
          <cell r="J1994"/>
          <cell r="K1994"/>
          <cell r="L1994"/>
          <cell r="M1994"/>
          <cell r="N1994"/>
          <cell r="O1994"/>
          <cell r="P1994"/>
          <cell r="Q1994"/>
          <cell r="R1994"/>
          <cell r="S1994"/>
          <cell r="T1994"/>
          <cell r="U1994"/>
          <cell r="V1994"/>
          <cell r="W1994"/>
          <cell r="X1994"/>
          <cell r="Y1994" t="str">
            <v xml:space="preserve"> </v>
          </cell>
        </row>
        <row r="1995">
          <cell r="C1995"/>
          <cell r="D1995"/>
          <cell r="E1995"/>
          <cell r="F1995"/>
          <cell r="G1995"/>
          <cell r="H1995"/>
          <cell r="I1995"/>
          <cell r="J1995"/>
          <cell r="K1995"/>
          <cell r="L1995"/>
          <cell r="M1995"/>
          <cell r="N1995"/>
          <cell r="O1995"/>
          <cell r="P1995"/>
          <cell r="Q1995"/>
          <cell r="R1995"/>
          <cell r="S1995"/>
          <cell r="T1995"/>
          <cell r="U1995"/>
          <cell r="V1995"/>
          <cell r="W1995"/>
          <cell r="X1995"/>
          <cell r="Y1995" t="str">
            <v xml:space="preserve"> </v>
          </cell>
        </row>
        <row r="1996">
          <cell r="C1996"/>
          <cell r="D1996"/>
          <cell r="E1996"/>
          <cell r="F1996"/>
          <cell r="G1996"/>
          <cell r="H1996"/>
          <cell r="I1996"/>
          <cell r="J1996"/>
          <cell r="K1996"/>
          <cell r="L1996"/>
          <cell r="M1996"/>
          <cell r="N1996"/>
          <cell r="O1996"/>
          <cell r="P1996"/>
          <cell r="Q1996"/>
          <cell r="R1996"/>
          <cell r="S1996"/>
          <cell r="T1996"/>
          <cell r="U1996"/>
          <cell r="V1996"/>
          <cell r="W1996"/>
          <cell r="X1996"/>
          <cell r="Y1996" t="str">
            <v xml:space="preserve"> </v>
          </cell>
        </row>
        <row r="1997">
          <cell r="C1997"/>
          <cell r="D1997"/>
          <cell r="E1997"/>
          <cell r="F1997"/>
          <cell r="G1997"/>
          <cell r="H1997"/>
          <cell r="I1997"/>
          <cell r="J1997"/>
          <cell r="K1997"/>
          <cell r="L1997"/>
          <cell r="M1997"/>
          <cell r="N1997"/>
          <cell r="O1997"/>
          <cell r="P1997"/>
          <cell r="Q1997"/>
          <cell r="R1997"/>
          <cell r="S1997"/>
          <cell r="T1997"/>
          <cell r="U1997"/>
          <cell r="V1997"/>
          <cell r="W1997"/>
          <cell r="X1997"/>
          <cell r="Y1997" t="str">
            <v xml:space="preserve"> </v>
          </cell>
        </row>
        <row r="1998">
          <cell r="C1998"/>
          <cell r="D1998"/>
          <cell r="E1998"/>
          <cell r="F1998"/>
          <cell r="G1998"/>
          <cell r="H1998"/>
          <cell r="I1998"/>
          <cell r="J1998"/>
          <cell r="K1998"/>
          <cell r="L1998"/>
          <cell r="M1998"/>
          <cell r="N1998"/>
          <cell r="O1998"/>
          <cell r="P1998"/>
          <cell r="Q1998"/>
          <cell r="R1998"/>
          <cell r="S1998"/>
          <cell r="T1998"/>
          <cell r="U1998"/>
          <cell r="V1998"/>
          <cell r="W1998"/>
          <cell r="X1998"/>
          <cell r="Y1998" t="str">
            <v xml:space="preserve"> </v>
          </cell>
        </row>
        <row r="1999">
          <cell r="C1999"/>
          <cell r="D1999"/>
          <cell r="E1999"/>
          <cell r="F1999"/>
          <cell r="G1999"/>
          <cell r="H1999"/>
          <cell r="I1999"/>
          <cell r="J1999"/>
          <cell r="K1999"/>
          <cell r="L1999"/>
          <cell r="M1999"/>
          <cell r="N1999"/>
          <cell r="O1999"/>
          <cell r="P1999"/>
          <cell r="Q1999"/>
          <cell r="R1999"/>
          <cell r="S1999"/>
          <cell r="T1999"/>
          <cell r="U1999"/>
          <cell r="V1999"/>
          <cell r="W1999"/>
          <cell r="X1999"/>
          <cell r="Y1999" t="str">
            <v xml:space="preserve"> </v>
          </cell>
        </row>
        <row r="2000">
          <cell r="C2000"/>
          <cell r="D2000"/>
          <cell r="E2000"/>
          <cell r="F2000"/>
          <cell r="G2000"/>
          <cell r="H2000"/>
          <cell r="I2000"/>
          <cell r="J2000"/>
          <cell r="K2000"/>
          <cell r="L2000"/>
          <cell r="M2000"/>
          <cell r="N2000"/>
          <cell r="O2000"/>
          <cell r="P2000"/>
          <cell r="Q2000"/>
          <cell r="R2000"/>
          <cell r="S2000"/>
          <cell r="T2000"/>
          <cell r="U2000"/>
          <cell r="V2000"/>
          <cell r="W2000"/>
          <cell r="X2000"/>
          <cell r="Y2000" t="str">
            <v xml:space="preserve"> </v>
          </cell>
        </row>
        <row r="2001">
          <cell r="C2001"/>
          <cell r="D2001"/>
          <cell r="E2001"/>
          <cell r="F2001"/>
          <cell r="G2001"/>
          <cell r="H2001"/>
          <cell r="I2001"/>
          <cell r="J2001"/>
          <cell r="K2001"/>
          <cell r="L2001"/>
          <cell r="M2001"/>
          <cell r="N2001"/>
          <cell r="O2001"/>
          <cell r="P2001"/>
          <cell r="Q2001"/>
          <cell r="R2001"/>
          <cell r="S2001"/>
          <cell r="T2001"/>
          <cell r="U2001"/>
          <cell r="V2001"/>
          <cell r="W2001"/>
          <cell r="X2001"/>
          <cell r="Y2001" t="str">
            <v xml:space="preserve"> </v>
          </cell>
        </row>
        <row r="2002">
          <cell r="C2002"/>
          <cell r="D2002"/>
          <cell r="E2002"/>
          <cell r="F2002"/>
          <cell r="G2002"/>
          <cell r="H2002"/>
          <cell r="I2002"/>
          <cell r="J2002"/>
          <cell r="K2002"/>
          <cell r="L2002"/>
          <cell r="M2002"/>
          <cell r="N2002"/>
          <cell r="O2002"/>
          <cell r="P2002"/>
          <cell r="Q2002"/>
          <cell r="R2002"/>
          <cell r="S2002"/>
          <cell r="T2002"/>
          <cell r="U2002"/>
          <cell r="V2002"/>
          <cell r="W2002"/>
          <cell r="X2002"/>
          <cell r="Y2002" t="str">
            <v xml:space="preserve"> </v>
          </cell>
        </row>
        <row r="2003">
          <cell r="C2003"/>
          <cell r="D2003"/>
          <cell r="E2003"/>
          <cell r="F2003"/>
          <cell r="G2003"/>
          <cell r="H2003"/>
          <cell r="I2003"/>
          <cell r="J2003"/>
          <cell r="K2003"/>
          <cell r="L2003"/>
          <cell r="M2003"/>
          <cell r="N2003"/>
          <cell r="O2003"/>
          <cell r="P2003"/>
          <cell r="Q2003"/>
          <cell r="R2003"/>
          <cell r="S2003"/>
          <cell r="T2003"/>
          <cell r="U2003"/>
          <cell r="V2003"/>
          <cell r="W2003"/>
          <cell r="X2003"/>
          <cell r="Y2003" t="str">
            <v xml:space="preserve"> </v>
          </cell>
        </row>
        <row r="2004">
          <cell r="C2004"/>
          <cell r="D2004"/>
          <cell r="E2004"/>
          <cell r="F2004"/>
          <cell r="G2004"/>
          <cell r="H2004"/>
          <cell r="I2004"/>
          <cell r="J2004"/>
          <cell r="K2004"/>
          <cell r="L2004"/>
          <cell r="M2004"/>
          <cell r="N2004"/>
          <cell r="O2004"/>
          <cell r="P2004"/>
          <cell r="Q2004"/>
          <cell r="R2004"/>
          <cell r="S2004"/>
          <cell r="T2004"/>
          <cell r="U2004"/>
          <cell r="V2004"/>
          <cell r="W2004"/>
          <cell r="X2004"/>
          <cell r="Y2004" t="str">
            <v xml:space="preserve"> </v>
          </cell>
        </row>
        <row r="2005">
          <cell r="C2005"/>
          <cell r="D2005"/>
          <cell r="E2005"/>
          <cell r="F2005"/>
          <cell r="G2005"/>
          <cell r="H2005"/>
          <cell r="I2005"/>
          <cell r="J2005"/>
          <cell r="K2005"/>
          <cell r="L2005"/>
          <cell r="M2005"/>
          <cell r="N2005"/>
          <cell r="O2005"/>
          <cell r="P2005"/>
          <cell r="Q2005"/>
          <cell r="R2005"/>
          <cell r="S2005"/>
          <cell r="T2005"/>
          <cell r="U2005"/>
          <cell r="V2005"/>
          <cell r="W2005"/>
          <cell r="X2005"/>
          <cell r="Y2005" t="str">
            <v xml:space="preserve"> </v>
          </cell>
        </row>
        <row r="2006">
          <cell r="C2006"/>
          <cell r="D2006"/>
          <cell r="E2006"/>
          <cell r="F2006"/>
          <cell r="G2006"/>
          <cell r="H2006"/>
          <cell r="I2006"/>
          <cell r="J2006"/>
          <cell r="K2006"/>
          <cell r="L2006"/>
          <cell r="M2006"/>
          <cell r="N2006"/>
          <cell r="O2006"/>
          <cell r="P2006"/>
          <cell r="Q2006"/>
          <cell r="R2006"/>
          <cell r="S2006"/>
          <cell r="T2006"/>
          <cell r="U2006"/>
          <cell r="V2006"/>
          <cell r="W2006"/>
          <cell r="X2006"/>
          <cell r="Y2006" t="str">
            <v xml:space="preserve"> </v>
          </cell>
        </row>
        <row r="2007">
          <cell r="C2007"/>
          <cell r="D2007"/>
          <cell r="E2007"/>
          <cell r="F2007"/>
          <cell r="G2007"/>
          <cell r="H2007"/>
          <cell r="I2007"/>
          <cell r="J2007"/>
          <cell r="K2007"/>
          <cell r="L2007"/>
          <cell r="M2007"/>
          <cell r="N2007"/>
          <cell r="O2007"/>
          <cell r="P2007"/>
          <cell r="Q2007"/>
          <cell r="R2007"/>
          <cell r="S2007"/>
          <cell r="T2007"/>
          <cell r="U2007"/>
          <cell r="V2007"/>
          <cell r="W2007"/>
          <cell r="X2007"/>
          <cell r="Y2007" t="str">
            <v xml:space="preserve"> </v>
          </cell>
        </row>
        <row r="2008">
          <cell r="C2008"/>
          <cell r="D2008"/>
          <cell r="E2008"/>
          <cell r="F2008"/>
          <cell r="G2008"/>
          <cell r="H2008"/>
          <cell r="I2008"/>
          <cell r="J2008"/>
          <cell r="K2008"/>
          <cell r="L2008"/>
          <cell r="M2008"/>
          <cell r="N2008"/>
          <cell r="O2008"/>
          <cell r="P2008"/>
          <cell r="Q2008"/>
          <cell r="R2008"/>
          <cell r="S2008"/>
          <cell r="T2008"/>
          <cell r="U2008"/>
          <cell r="V2008"/>
          <cell r="W2008"/>
          <cell r="X2008"/>
          <cell r="Y2008" t="str">
            <v xml:space="preserve"> </v>
          </cell>
        </row>
        <row r="2009">
          <cell r="C2009"/>
          <cell r="D2009"/>
          <cell r="E2009"/>
          <cell r="F2009"/>
          <cell r="G2009"/>
          <cell r="H2009"/>
          <cell r="I2009"/>
          <cell r="J2009"/>
          <cell r="K2009"/>
          <cell r="L2009"/>
          <cell r="M2009"/>
          <cell r="N2009"/>
          <cell r="O2009"/>
          <cell r="P2009"/>
          <cell r="Q2009"/>
          <cell r="R2009"/>
          <cell r="S2009"/>
          <cell r="T2009"/>
          <cell r="U2009"/>
          <cell r="V2009"/>
          <cell r="W2009"/>
          <cell r="X2009"/>
          <cell r="Y2009" t="str">
            <v xml:space="preserve"> </v>
          </cell>
        </row>
        <row r="2010">
          <cell r="C2010"/>
          <cell r="D2010"/>
          <cell r="E2010"/>
          <cell r="F2010"/>
          <cell r="G2010"/>
          <cell r="H2010"/>
          <cell r="I2010"/>
          <cell r="J2010"/>
          <cell r="K2010"/>
          <cell r="L2010"/>
          <cell r="M2010"/>
          <cell r="N2010"/>
          <cell r="O2010"/>
          <cell r="P2010"/>
          <cell r="Q2010"/>
          <cell r="R2010"/>
          <cell r="S2010"/>
          <cell r="T2010"/>
          <cell r="U2010"/>
          <cell r="V2010"/>
          <cell r="W2010"/>
          <cell r="X2010"/>
          <cell r="Y2010" t="str">
            <v xml:space="preserve"> </v>
          </cell>
        </row>
        <row r="2011">
          <cell r="C2011"/>
          <cell r="D2011"/>
          <cell r="E2011"/>
          <cell r="F2011"/>
          <cell r="G2011"/>
          <cell r="H2011"/>
          <cell r="I2011"/>
          <cell r="J2011"/>
          <cell r="K2011"/>
          <cell r="L2011"/>
          <cell r="M2011"/>
          <cell r="N2011"/>
          <cell r="O2011"/>
          <cell r="P2011"/>
          <cell r="Q2011"/>
          <cell r="R2011"/>
          <cell r="S2011"/>
          <cell r="T2011"/>
          <cell r="U2011"/>
          <cell r="V2011"/>
          <cell r="W2011"/>
          <cell r="X2011"/>
          <cell r="Y2011" t="str">
            <v xml:space="preserve"> </v>
          </cell>
        </row>
        <row r="2012">
          <cell r="C2012"/>
          <cell r="D2012"/>
          <cell r="E2012"/>
          <cell r="F2012"/>
          <cell r="G2012"/>
          <cell r="H2012"/>
          <cell r="I2012"/>
          <cell r="J2012"/>
          <cell r="K2012"/>
          <cell r="L2012"/>
          <cell r="M2012"/>
          <cell r="N2012"/>
          <cell r="O2012"/>
          <cell r="P2012"/>
          <cell r="Q2012"/>
          <cell r="R2012"/>
          <cell r="S2012"/>
          <cell r="T2012"/>
          <cell r="U2012"/>
          <cell r="V2012"/>
          <cell r="W2012"/>
          <cell r="X2012"/>
          <cell r="Y2012" t="str">
            <v xml:space="preserve"> </v>
          </cell>
        </row>
        <row r="2013">
          <cell r="C2013"/>
          <cell r="D2013"/>
          <cell r="E2013"/>
          <cell r="F2013"/>
          <cell r="G2013"/>
          <cell r="H2013"/>
          <cell r="I2013"/>
          <cell r="J2013"/>
          <cell r="K2013"/>
          <cell r="L2013"/>
          <cell r="M2013"/>
          <cell r="N2013"/>
          <cell r="O2013"/>
          <cell r="P2013"/>
          <cell r="Q2013"/>
          <cell r="R2013"/>
          <cell r="S2013"/>
          <cell r="T2013"/>
          <cell r="U2013"/>
          <cell r="V2013"/>
          <cell r="W2013"/>
          <cell r="X2013"/>
          <cell r="Y2013" t="str">
            <v xml:space="preserve"> </v>
          </cell>
        </row>
        <row r="2014">
          <cell r="C2014"/>
          <cell r="D2014"/>
          <cell r="E2014"/>
          <cell r="F2014"/>
          <cell r="G2014"/>
          <cell r="H2014"/>
          <cell r="I2014"/>
          <cell r="J2014"/>
          <cell r="K2014"/>
          <cell r="L2014"/>
          <cell r="M2014"/>
          <cell r="N2014"/>
          <cell r="O2014"/>
          <cell r="P2014"/>
          <cell r="Q2014"/>
          <cell r="R2014"/>
          <cell r="S2014"/>
          <cell r="T2014"/>
          <cell r="U2014"/>
          <cell r="V2014"/>
          <cell r="W2014"/>
          <cell r="X2014"/>
          <cell r="Y2014" t="str">
            <v xml:space="preserve"> </v>
          </cell>
        </row>
        <row r="2015">
          <cell r="C2015"/>
          <cell r="D2015"/>
          <cell r="E2015"/>
          <cell r="F2015"/>
          <cell r="G2015"/>
          <cell r="H2015"/>
          <cell r="I2015"/>
          <cell r="J2015"/>
          <cell r="K2015"/>
          <cell r="L2015"/>
          <cell r="M2015"/>
          <cell r="N2015"/>
          <cell r="O2015"/>
          <cell r="P2015"/>
          <cell r="Q2015"/>
          <cell r="R2015"/>
          <cell r="S2015"/>
          <cell r="T2015"/>
          <cell r="U2015"/>
          <cell r="V2015"/>
          <cell r="W2015"/>
          <cell r="X2015"/>
          <cell r="Y2015" t="str">
            <v xml:space="preserve"> </v>
          </cell>
        </row>
        <row r="2016">
          <cell r="C2016"/>
          <cell r="D2016"/>
          <cell r="E2016"/>
          <cell r="F2016"/>
          <cell r="G2016"/>
          <cell r="H2016"/>
          <cell r="I2016"/>
          <cell r="J2016"/>
          <cell r="K2016"/>
          <cell r="L2016"/>
          <cell r="M2016"/>
          <cell r="N2016"/>
          <cell r="O2016"/>
          <cell r="P2016"/>
          <cell r="Q2016"/>
          <cell r="R2016"/>
          <cell r="S2016"/>
          <cell r="T2016"/>
          <cell r="U2016"/>
          <cell r="V2016"/>
          <cell r="W2016"/>
          <cell r="X2016"/>
          <cell r="Y2016" t="str">
            <v xml:space="preserve"> </v>
          </cell>
        </row>
        <row r="2017">
          <cell r="C2017"/>
          <cell r="D2017"/>
          <cell r="E2017"/>
          <cell r="F2017"/>
          <cell r="G2017"/>
          <cell r="H2017"/>
          <cell r="I2017"/>
          <cell r="J2017"/>
          <cell r="K2017"/>
          <cell r="L2017"/>
          <cell r="M2017"/>
          <cell r="N2017"/>
          <cell r="O2017"/>
          <cell r="P2017"/>
          <cell r="Q2017"/>
          <cell r="R2017"/>
          <cell r="S2017"/>
          <cell r="T2017"/>
          <cell r="U2017"/>
          <cell r="V2017"/>
          <cell r="W2017"/>
          <cell r="X2017"/>
          <cell r="Y2017" t="str">
            <v xml:space="preserve"> </v>
          </cell>
        </row>
        <row r="2018">
          <cell r="C2018"/>
          <cell r="D2018"/>
          <cell r="E2018"/>
          <cell r="F2018"/>
          <cell r="G2018"/>
          <cell r="H2018"/>
          <cell r="I2018"/>
          <cell r="J2018"/>
          <cell r="K2018"/>
          <cell r="L2018"/>
          <cell r="M2018"/>
          <cell r="N2018"/>
          <cell r="O2018"/>
          <cell r="P2018"/>
          <cell r="Q2018"/>
          <cell r="R2018"/>
          <cell r="S2018"/>
          <cell r="T2018"/>
          <cell r="U2018"/>
          <cell r="V2018"/>
          <cell r="W2018"/>
          <cell r="X2018"/>
          <cell r="Y2018" t="str">
            <v xml:space="preserve"> </v>
          </cell>
        </row>
        <row r="2019">
          <cell r="C2019"/>
          <cell r="D2019"/>
          <cell r="E2019"/>
          <cell r="F2019"/>
          <cell r="G2019"/>
          <cell r="H2019"/>
          <cell r="I2019"/>
          <cell r="J2019"/>
          <cell r="K2019"/>
          <cell r="L2019"/>
          <cell r="M2019"/>
          <cell r="N2019"/>
          <cell r="O2019"/>
          <cell r="P2019"/>
          <cell r="Q2019"/>
          <cell r="R2019"/>
          <cell r="S2019"/>
          <cell r="T2019"/>
          <cell r="U2019"/>
          <cell r="V2019"/>
          <cell r="W2019"/>
          <cell r="X2019"/>
          <cell r="Y2019" t="str">
            <v xml:space="preserve"> </v>
          </cell>
        </row>
        <row r="2020">
          <cell r="C2020"/>
          <cell r="D2020"/>
          <cell r="E2020"/>
          <cell r="F2020"/>
          <cell r="G2020"/>
          <cell r="H2020"/>
          <cell r="I2020"/>
          <cell r="J2020"/>
          <cell r="K2020"/>
          <cell r="L2020"/>
          <cell r="M2020"/>
          <cell r="N2020"/>
          <cell r="O2020"/>
          <cell r="P2020"/>
          <cell r="Q2020"/>
          <cell r="R2020"/>
          <cell r="S2020"/>
          <cell r="T2020"/>
          <cell r="U2020"/>
          <cell r="V2020"/>
          <cell r="W2020"/>
          <cell r="X2020"/>
          <cell r="Y2020" t="str">
            <v xml:space="preserve"> </v>
          </cell>
        </row>
        <row r="2021">
          <cell r="C2021"/>
          <cell r="D2021"/>
          <cell r="E2021"/>
          <cell r="F2021"/>
          <cell r="G2021"/>
          <cell r="H2021"/>
          <cell r="I2021"/>
          <cell r="J2021"/>
          <cell r="K2021"/>
          <cell r="L2021"/>
          <cell r="M2021"/>
          <cell r="N2021"/>
          <cell r="O2021"/>
          <cell r="P2021"/>
          <cell r="Q2021"/>
          <cell r="R2021"/>
          <cell r="S2021"/>
          <cell r="T2021"/>
          <cell r="U2021"/>
          <cell r="V2021"/>
          <cell r="W2021"/>
          <cell r="X2021"/>
          <cell r="Y2021" t="str">
            <v xml:space="preserve"> </v>
          </cell>
        </row>
        <row r="2022">
          <cell r="C2022"/>
          <cell r="D2022"/>
          <cell r="E2022"/>
          <cell r="F2022"/>
          <cell r="G2022"/>
          <cell r="H2022"/>
          <cell r="I2022"/>
          <cell r="J2022"/>
          <cell r="K2022"/>
          <cell r="L2022"/>
          <cell r="M2022"/>
          <cell r="N2022"/>
          <cell r="O2022"/>
          <cell r="P2022"/>
          <cell r="Q2022"/>
          <cell r="R2022"/>
          <cell r="S2022"/>
          <cell r="T2022"/>
          <cell r="U2022"/>
          <cell r="V2022"/>
          <cell r="W2022"/>
          <cell r="X2022"/>
          <cell r="Y2022" t="str">
            <v xml:space="preserve"> </v>
          </cell>
        </row>
        <row r="2023">
          <cell r="C2023"/>
          <cell r="D2023"/>
          <cell r="E2023"/>
          <cell r="F2023"/>
          <cell r="G2023"/>
          <cell r="H2023"/>
          <cell r="I2023"/>
          <cell r="J2023"/>
          <cell r="K2023"/>
          <cell r="L2023"/>
          <cell r="M2023"/>
          <cell r="N2023"/>
          <cell r="O2023"/>
          <cell r="P2023"/>
          <cell r="Q2023"/>
          <cell r="R2023"/>
          <cell r="S2023"/>
          <cell r="T2023"/>
          <cell r="U2023"/>
          <cell r="V2023"/>
          <cell r="W2023"/>
          <cell r="X2023"/>
          <cell r="Y2023" t="str">
            <v xml:space="preserve"> </v>
          </cell>
        </row>
        <row r="2024">
          <cell r="C2024"/>
          <cell r="D2024"/>
          <cell r="E2024"/>
          <cell r="F2024"/>
          <cell r="G2024"/>
          <cell r="H2024"/>
          <cell r="I2024"/>
          <cell r="J2024"/>
          <cell r="K2024"/>
          <cell r="L2024"/>
          <cell r="M2024"/>
          <cell r="N2024"/>
          <cell r="O2024"/>
          <cell r="P2024"/>
          <cell r="Q2024"/>
          <cell r="R2024"/>
          <cell r="S2024"/>
          <cell r="T2024"/>
          <cell r="U2024"/>
          <cell r="V2024"/>
          <cell r="W2024"/>
          <cell r="X2024"/>
          <cell r="Y2024" t="str">
            <v xml:space="preserve"> </v>
          </cell>
        </row>
        <row r="2025">
          <cell r="C2025"/>
          <cell r="D2025"/>
          <cell r="E2025"/>
          <cell r="F2025"/>
          <cell r="G2025"/>
          <cell r="H2025"/>
          <cell r="I2025"/>
          <cell r="J2025"/>
          <cell r="K2025"/>
          <cell r="L2025"/>
          <cell r="M2025"/>
          <cell r="N2025"/>
          <cell r="O2025"/>
          <cell r="P2025"/>
          <cell r="Q2025"/>
          <cell r="R2025"/>
          <cell r="S2025"/>
          <cell r="T2025"/>
          <cell r="U2025"/>
          <cell r="V2025"/>
          <cell r="W2025"/>
          <cell r="X2025"/>
          <cell r="Y2025" t="str">
            <v xml:space="preserve"> </v>
          </cell>
        </row>
        <row r="2026">
          <cell r="C2026"/>
          <cell r="D2026"/>
          <cell r="E2026"/>
          <cell r="F2026"/>
          <cell r="G2026"/>
          <cell r="H2026"/>
          <cell r="I2026"/>
          <cell r="J2026"/>
          <cell r="K2026"/>
          <cell r="L2026"/>
          <cell r="M2026"/>
          <cell r="N2026"/>
          <cell r="O2026"/>
          <cell r="P2026"/>
          <cell r="Q2026"/>
          <cell r="R2026"/>
          <cell r="S2026"/>
          <cell r="T2026"/>
          <cell r="U2026"/>
          <cell r="V2026"/>
          <cell r="W2026"/>
          <cell r="X2026"/>
          <cell r="Y2026" t="str">
            <v xml:space="preserve"> </v>
          </cell>
        </row>
        <row r="2027">
          <cell r="C2027"/>
          <cell r="D2027"/>
          <cell r="E2027"/>
          <cell r="F2027"/>
          <cell r="G2027"/>
          <cell r="H2027"/>
          <cell r="I2027"/>
          <cell r="J2027"/>
          <cell r="K2027"/>
          <cell r="L2027"/>
          <cell r="M2027"/>
          <cell r="N2027"/>
          <cell r="O2027"/>
          <cell r="P2027"/>
          <cell r="Q2027"/>
          <cell r="R2027"/>
          <cell r="S2027"/>
          <cell r="T2027"/>
          <cell r="U2027"/>
          <cell r="V2027"/>
          <cell r="W2027"/>
          <cell r="X2027"/>
          <cell r="Y2027" t="str">
            <v xml:space="preserve"> </v>
          </cell>
        </row>
        <row r="2028">
          <cell r="C2028"/>
          <cell r="D2028"/>
          <cell r="E2028"/>
          <cell r="F2028"/>
          <cell r="G2028"/>
          <cell r="H2028"/>
          <cell r="I2028"/>
          <cell r="J2028"/>
          <cell r="K2028"/>
          <cell r="L2028"/>
          <cell r="M2028"/>
          <cell r="N2028"/>
          <cell r="O2028"/>
          <cell r="P2028"/>
          <cell r="Q2028"/>
          <cell r="R2028"/>
          <cell r="S2028"/>
          <cell r="T2028"/>
          <cell r="U2028"/>
          <cell r="V2028"/>
          <cell r="W2028"/>
          <cell r="X2028"/>
          <cell r="Y2028" t="str">
            <v xml:space="preserve"> </v>
          </cell>
        </row>
        <row r="2029">
          <cell r="C2029"/>
          <cell r="D2029"/>
          <cell r="E2029"/>
          <cell r="F2029"/>
          <cell r="G2029"/>
          <cell r="H2029"/>
          <cell r="I2029"/>
          <cell r="J2029"/>
          <cell r="K2029"/>
          <cell r="L2029"/>
          <cell r="M2029"/>
          <cell r="N2029"/>
          <cell r="O2029"/>
          <cell r="P2029"/>
          <cell r="Q2029"/>
          <cell r="R2029"/>
          <cell r="S2029"/>
          <cell r="T2029"/>
          <cell r="U2029"/>
          <cell r="V2029"/>
          <cell r="W2029"/>
          <cell r="X2029"/>
          <cell r="Y2029" t="str">
            <v xml:space="preserve"> </v>
          </cell>
        </row>
        <row r="2030">
          <cell r="C2030"/>
          <cell r="D2030"/>
          <cell r="E2030"/>
          <cell r="F2030"/>
          <cell r="G2030"/>
          <cell r="H2030"/>
          <cell r="I2030"/>
          <cell r="J2030"/>
          <cell r="K2030"/>
          <cell r="L2030"/>
          <cell r="M2030"/>
          <cell r="N2030"/>
          <cell r="O2030"/>
          <cell r="P2030"/>
          <cell r="Q2030"/>
          <cell r="R2030"/>
          <cell r="S2030"/>
          <cell r="T2030"/>
          <cell r="U2030"/>
          <cell r="V2030"/>
          <cell r="W2030"/>
          <cell r="X2030"/>
          <cell r="Y2030" t="str">
            <v xml:space="preserve"> </v>
          </cell>
        </row>
        <row r="2031">
          <cell r="C2031"/>
          <cell r="D2031"/>
          <cell r="E2031"/>
          <cell r="F2031"/>
          <cell r="G2031"/>
          <cell r="H2031"/>
          <cell r="I2031"/>
          <cell r="J2031"/>
          <cell r="K2031"/>
          <cell r="L2031"/>
          <cell r="M2031"/>
          <cell r="N2031"/>
          <cell r="O2031"/>
          <cell r="P2031"/>
          <cell r="Q2031"/>
          <cell r="R2031"/>
          <cell r="S2031"/>
          <cell r="T2031"/>
          <cell r="U2031"/>
          <cell r="V2031"/>
          <cell r="W2031"/>
          <cell r="X2031"/>
          <cell r="Y2031" t="str">
            <v xml:space="preserve"> </v>
          </cell>
        </row>
        <row r="2032">
          <cell r="C2032"/>
          <cell r="D2032"/>
          <cell r="E2032"/>
          <cell r="F2032"/>
          <cell r="G2032"/>
          <cell r="H2032"/>
          <cell r="I2032"/>
          <cell r="J2032"/>
          <cell r="K2032"/>
          <cell r="L2032"/>
          <cell r="M2032"/>
          <cell r="N2032"/>
          <cell r="O2032"/>
          <cell r="P2032"/>
          <cell r="Q2032"/>
          <cell r="R2032"/>
          <cell r="S2032"/>
          <cell r="T2032"/>
          <cell r="U2032"/>
          <cell r="V2032"/>
          <cell r="W2032"/>
          <cell r="X2032"/>
          <cell r="Y2032" t="str">
            <v xml:space="preserve"> </v>
          </cell>
        </row>
        <row r="2033">
          <cell r="C2033"/>
          <cell r="D2033"/>
          <cell r="E2033"/>
          <cell r="F2033"/>
          <cell r="G2033"/>
          <cell r="H2033"/>
          <cell r="I2033"/>
          <cell r="J2033"/>
          <cell r="K2033"/>
          <cell r="L2033"/>
          <cell r="M2033"/>
          <cell r="N2033"/>
          <cell r="O2033"/>
          <cell r="P2033"/>
          <cell r="Q2033"/>
          <cell r="R2033"/>
          <cell r="S2033"/>
          <cell r="T2033"/>
          <cell r="U2033"/>
          <cell r="V2033"/>
          <cell r="W2033"/>
          <cell r="X2033"/>
          <cell r="Y2033" t="str">
            <v xml:space="preserve"> </v>
          </cell>
        </row>
        <row r="2034">
          <cell r="C2034"/>
          <cell r="D2034"/>
          <cell r="E2034"/>
          <cell r="F2034"/>
          <cell r="G2034"/>
          <cell r="H2034"/>
          <cell r="I2034"/>
          <cell r="J2034"/>
          <cell r="K2034"/>
          <cell r="L2034"/>
          <cell r="M2034"/>
          <cell r="N2034"/>
          <cell r="O2034"/>
          <cell r="P2034"/>
          <cell r="Q2034"/>
          <cell r="R2034"/>
          <cell r="S2034"/>
          <cell r="T2034"/>
          <cell r="U2034"/>
          <cell r="V2034"/>
          <cell r="W2034"/>
          <cell r="X2034"/>
          <cell r="Y2034" t="str">
            <v xml:space="preserve"> </v>
          </cell>
        </row>
        <row r="2035">
          <cell r="C2035"/>
          <cell r="D2035"/>
          <cell r="E2035"/>
          <cell r="F2035"/>
          <cell r="G2035"/>
          <cell r="H2035"/>
          <cell r="I2035"/>
          <cell r="J2035"/>
          <cell r="K2035"/>
          <cell r="L2035"/>
          <cell r="M2035"/>
          <cell r="N2035"/>
          <cell r="O2035"/>
          <cell r="P2035"/>
          <cell r="Q2035"/>
          <cell r="R2035"/>
          <cell r="S2035"/>
          <cell r="T2035"/>
          <cell r="U2035"/>
          <cell r="V2035"/>
          <cell r="W2035"/>
          <cell r="X2035"/>
          <cell r="Y2035" t="str">
            <v xml:space="preserve"> </v>
          </cell>
        </row>
        <row r="2036">
          <cell r="C2036"/>
          <cell r="D2036"/>
          <cell r="E2036"/>
          <cell r="F2036"/>
          <cell r="G2036"/>
          <cell r="H2036"/>
          <cell r="I2036"/>
          <cell r="J2036"/>
          <cell r="K2036"/>
          <cell r="L2036"/>
          <cell r="M2036"/>
          <cell r="N2036"/>
          <cell r="O2036"/>
          <cell r="P2036"/>
          <cell r="Q2036"/>
          <cell r="R2036"/>
          <cell r="S2036"/>
          <cell r="T2036"/>
          <cell r="U2036"/>
          <cell r="V2036"/>
          <cell r="W2036"/>
          <cell r="X2036"/>
          <cell r="Y2036" t="str">
            <v xml:space="preserve"> </v>
          </cell>
        </row>
        <row r="2037">
          <cell r="C2037"/>
          <cell r="D2037"/>
          <cell r="E2037"/>
          <cell r="F2037"/>
          <cell r="G2037"/>
          <cell r="H2037"/>
          <cell r="I2037"/>
          <cell r="J2037"/>
          <cell r="K2037"/>
          <cell r="L2037"/>
          <cell r="M2037"/>
          <cell r="N2037"/>
          <cell r="O2037"/>
          <cell r="P2037"/>
          <cell r="Q2037"/>
          <cell r="R2037"/>
          <cell r="S2037"/>
          <cell r="T2037"/>
          <cell r="U2037"/>
          <cell r="V2037"/>
          <cell r="W2037"/>
          <cell r="X2037"/>
          <cell r="Y2037" t="str">
            <v xml:space="preserve"> </v>
          </cell>
        </row>
        <row r="2038">
          <cell r="C2038"/>
          <cell r="D2038"/>
          <cell r="E2038"/>
          <cell r="F2038"/>
          <cell r="G2038"/>
          <cell r="H2038"/>
          <cell r="I2038"/>
          <cell r="J2038"/>
          <cell r="K2038"/>
          <cell r="L2038"/>
          <cell r="M2038"/>
          <cell r="N2038"/>
          <cell r="O2038"/>
          <cell r="P2038"/>
          <cell r="Q2038"/>
          <cell r="R2038"/>
          <cell r="S2038"/>
          <cell r="T2038"/>
          <cell r="U2038"/>
          <cell r="V2038"/>
          <cell r="W2038"/>
          <cell r="X2038"/>
          <cell r="Y2038" t="str">
            <v xml:space="preserve"> </v>
          </cell>
        </row>
        <row r="2039">
          <cell r="C2039"/>
          <cell r="D2039"/>
          <cell r="E2039"/>
          <cell r="F2039"/>
          <cell r="G2039"/>
          <cell r="H2039"/>
          <cell r="I2039"/>
          <cell r="J2039"/>
          <cell r="K2039"/>
          <cell r="L2039"/>
          <cell r="M2039"/>
          <cell r="N2039"/>
          <cell r="O2039"/>
          <cell r="P2039"/>
          <cell r="Q2039"/>
          <cell r="R2039"/>
          <cell r="S2039"/>
          <cell r="T2039"/>
          <cell r="U2039"/>
          <cell r="V2039"/>
          <cell r="W2039"/>
          <cell r="X2039"/>
          <cell r="Y2039" t="str">
            <v xml:space="preserve"> </v>
          </cell>
        </row>
        <row r="2040">
          <cell r="C2040"/>
          <cell r="D2040"/>
          <cell r="E2040"/>
          <cell r="F2040"/>
          <cell r="G2040"/>
          <cell r="H2040"/>
          <cell r="I2040"/>
          <cell r="J2040"/>
          <cell r="K2040"/>
          <cell r="L2040"/>
          <cell r="M2040"/>
          <cell r="N2040"/>
          <cell r="O2040"/>
          <cell r="P2040"/>
          <cell r="Q2040"/>
          <cell r="R2040"/>
          <cell r="S2040"/>
          <cell r="T2040"/>
          <cell r="U2040"/>
          <cell r="V2040"/>
          <cell r="W2040"/>
          <cell r="X2040"/>
          <cell r="Y2040" t="str">
            <v xml:space="preserve"> </v>
          </cell>
        </row>
        <row r="2041">
          <cell r="C2041"/>
          <cell r="D2041"/>
          <cell r="E2041"/>
          <cell r="F2041"/>
          <cell r="G2041"/>
          <cell r="H2041"/>
          <cell r="I2041"/>
          <cell r="J2041"/>
          <cell r="K2041"/>
          <cell r="L2041"/>
          <cell r="M2041"/>
          <cell r="N2041"/>
          <cell r="O2041"/>
          <cell r="P2041"/>
          <cell r="Q2041"/>
          <cell r="R2041"/>
          <cell r="S2041"/>
          <cell r="T2041"/>
          <cell r="U2041"/>
          <cell r="V2041"/>
          <cell r="W2041"/>
          <cell r="X2041"/>
          <cell r="Y2041" t="str">
            <v xml:space="preserve"> </v>
          </cell>
        </row>
        <row r="2042">
          <cell r="C2042"/>
          <cell r="D2042"/>
          <cell r="E2042"/>
          <cell r="F2042"/>
          <cell r="G2042"/>
          <cell r="H2042"/>
          <cell r="I2042"/>
          <cell r="J2042"/>
          <cell r="K2042"/>
          <cell r="L2042"/>
          <cell r="M2042"/>
          <cell r="N2042"/>
          <cell r="O2042"/>
          <cell r="P2042"/>
          <cell r="Q2042"/>
          <cell r="R2042"/>
          <cell r="S2042"/>
          <cell r="T2042"/>
          <cell r="U2042"/>
          <cell r="V2042"/>
          <cell r="W2042"/>
          <cell r="X2042"/>
          <cell r="Y2042" t="str">
            <v xml:space="preserve"> </v>
          </cell>
        </row>
        <row r="2043">
          <cell r="C2043"/>
          <cell r="D2043"/>
          <cell r="E2043"/>
          <cell r="F2043"/>
          <cell r="G2043"/>
          <cell r="H2043"/>
          <cell r="I2043"/>
          <cell r="J2043"/>
          <cell r="K2043"/>
          <cell r="L2043"/>
          <cell r="M2043"/>
          <cell r="N2043"/>
          <cell r="O2043"/>
          <cell r="P2043"/>
          <cell r="Q2043"/>
          <cell r="R2043"/>
          <cell r="S2043"/>
          <cell r="T2043"/>
          <cell r="U2043"/>
          <cell r="V2043"/>
          <cell r="W2043"/>
          <cell r="X2043"/>
          <cell r="Y2043" t="str">
            <v xml:space="preserve"> </v>
          </cell>
        </row>
        <row r="2044">
          <cell r="C2044"/>
          <cell r="D2044"/>
          <cell r="E2044"/>
          <cell r="F2044"/>
          <cell r="G2044"/>
          <cell r="H2044"/>
          <cell r="I2044"/>
          <cell r="J2044"/>
          <cell r="K2044"/>
          <cell r="L2044"/>
          <cell r="M2044"/>
          <cell r="N2044"/>
          <cell r="O2044"/>
          <cell r="P2044"/>
          <cell r="Q2044"/>
          <cell r="R2044"/>
          <cell r="S2044"/>
          <cell r="T2044"/>
          <cell r="U2044"/>
          <cell r="V2044"/>
          <cell r="W2044"/>
          <cell r="X2044"/>
          <cell r="Y2044" t="str">
            <v xml:space="preserve"> </v>
          </cell>
        </row>
        <row r="2045">
          <cell r="C2045"/>
          <cell r="D2045"/>
          <cell r="E2045"/>
          <cell r="F2045"/>
          <cell r="G2045"/>
          <cell r="H2045"/>
          <cell r="I2045"/>
          <cell r="J2045"/>
          <cell r="K2045"/>
          <cell r="L2045"/>
          <cell r="M2045"/>
          <cell r="N2045"/>
          <cell r="O2045"/>
          <cell r="P2045"/>
          <cell r="Q2045"/>
          <cell r="R2045"/>
          <cell r="S2045"/>
          <cell r="T2045"/>
          <cell r="U2045"/>
          <cell r="V2045"/>
          <cell r="W2045"/>
          <cell r="X2045"/>
          <cell r="Y2045" t="str">
            <v xml:space="preserve"> </v>
          </cell>
        </row>
        <row r="2046">
          <cell r="C2046"/>
          <cell r="D2046"/>
          <cell r="E2046"/>
          <cell r="F2046"/>
          <cell r="G2046"/>
          <cell r="H2046"/>
          <cell r="I2046"/>
          <cell r="J2046"/>
          <cell r="K2046"/>
          <cell r="L2046"/>
          <cell r="M2046"/>
          <cell r="N2046"/>
          <cell r="O2046"/>
          <cell r="P2046"/>
          <cell r="Q2046"/>
          <cell r="R2046"/>
          <cell r="S2046"/>
          <cell r="T2046"/>
          <cell r="U2046"/>
          <cell r="V2046"/>
          <cell r="W2046"/>
          <cell r="X2046"/>
          <cell r="Y2046" t="str">
            <v xml:space="preserve"> </v>
          </cell>
        </row>
        <row r="2047">
          <cell r="C2047"/>
          <cell r="D2047"/>
          <cell r="E2047"/>
          <cell r="F2047"/>
          <cell r="G2047"/>
          <cell r="H2047"/>
          <cell r="I2047"/>
          <cell r="J2047"/>
          <cell r="K2047"/>
          <cell r="L2047"/>
          <cell r="M2047"/>
          <cell r="N2047"/>
          <cell r="O2047"/>
          <cell r="P2047"/>
          <cell r="Q2047"/>
          <cell r="R2047"/>
          <cell r="S2047"/>
          <cell r="T2047"/>
          <cell r="U2047"/>
          <cell r="V2047"/>
          <cell r="W2047"/>
          <cell r="X2047"/>
          <cell r="Y2047" t="str">
            <v xml:space="preserve"> </v>
          </cell>
        </row>
        <row r="2048">
          <cell r="C2048"/>
          <cell r="D2048"/>
          <cell r="E2048"/>
          <cell r="F2048"/>
          <cell r="G2048"/>
          <cell r="H2048"/>
          <cell r="I2048"/>
          <cell r="J2048"/>
          <cell r="K2048"/>
          <cell r="L2048"/>
          <cell r="M2048"/>
          <cell r="N2048"/>
          <cell r="O2048"/>
          <cell r="P2048"/>
          <cell r="Q2048"/>
          <cell r="R2048"/>
          <cell r="S2048"/>
          <cell r="T2048"/>
          <cell r="U2048"/>
          <cell r="V2048"/>
          <cell r="W2048"/>
          <cell r="X2048"/>
          <cell r="Y2048" t="str">
            <v xml:space="preserve"> </v>
          </cell>
        </row>
        <row r="2049">
          <cell r="C2049"/>
          <cell r="D2049"/>
          <cell r="E2049"/>
          <cell r="F2049"/>
          <cell r="G2049"/>
          <cell r="H2049"/>
          <cell r="I2049"/>
          <cell r="J2049"/>
          <cell r="K2049"/>
          <cell r="L2049"/>
          <cell r="M2049"/>
          <cell r="N2049"/>
          <cell r="O2049"/>
          <cell r="P2049"/>
          <cell r="Q2049"/>
          <cell r="R2049"/>
          <cell r="S2049"/>
          <cell r="T2049"/>
          <cell r="U2049"/>
          <cell r="V2049"/>
          <cell r="W2049"/>
          <cell r="X2049"/>
          <cell r="Y2049" t="str">
            <v xml:space="preserve"> </v>
          </cell>
        </row>
        <row r="2050">
          <cell r="C2050"/>
          <cell r="D2050"/>
          <cell r="E2050"/>
          <cell r="F2050"/>
          <cell r="G2050"/>
          <cell r="H2050"/>
          <cell r="I2050"/>
          <cell r="J2050"/>
          <cell r="K2050"/>
          <cell r="L2050"/>
          <cell r="M2050"/>
          <cell r="N2050"/>
          <cell r="O2050"/>
          <cell r="P2050"/>
          <cell r="Q2050"/>
          <cell r="R2050"/>
          <cell r="S2050"/>
          <cell r="T2050"/>
          <cell r="U2050"/>
          <cell r="V2050"/>
          <cell r="W2050"/>
          <cell r="X2050"/>
          <cell r="Y2050" t="str">
            <v xml:space="preserve"> </v>
          </cell>
        </row>
        <row r="2051">
          <cell r="C2051"/>
          <cell r="D2051"/>
          <cell r="E2051"/>
          <cell r="F2051"/>
          <cell r="G2051"/>
          <cell r="H2051"/>
          <cell r="I2051"/>
          <cell r="J2051"/>
          <cell r="K2051"/>
          <cell r="L2051"/>
          <cell r="M2051"/>
          <cell r="N2051"/>
          <cell r="O2051"/>
          <cell r="P2051"/>
          <cell r="Q2051"/>
          <cell r="R2051"/>
          <cell r="S2051"/>
          <cell r="T2051"/>
          <cell r="U2051"/>
          <cell r="V2051"/>
          <cell r="W2051"/>
          <cell r="X2051"/>
          <cell r="Y2051" t="str">
            <v xml:space="preserve"> </v>
          </cell>
        </row>
        <row r="2052">
          <cell r="C2052"/>
          <cell r="D2052"/>
          <cell r="E2052"/>
          <cell r="F2052"/>
          <cell r="G2052"/>
          <cell r="H2052"/>
          <cell r="I2052"/>
          <cell r="J2052"/>
          <cell r="K2052"/>
          <cell r="L2052"/>
          <cell r="M2052"/>
          <cell r="N2052"/>
          <cell r="O2052"/>
          <cell r="P2052"/>
          <cell r="Q2052"/>
          <cell r="R2052"/>
          <cell r="S2052"/>
          <cell r="T2052"/>
          <cell r="U2052"/>
          <cell r="V2052"/>
          <cell r="W2052"/>
          <cell r="X2052"/>
          <cell r="Y2052" t="str">
            <v xml:space="preserve"> </v>
          </cell>
        </row>
        <row r="2053">
          <cell r="C2053"/>
          <cell r="D2053"/>
          <cell r="E2053"/>
          <cell r="F2053"/>
          <cell r="G2053"/>
          <cell r="H2053"/>
          <cell r="I2053"/>
          <cell r="J2053"/>
          <cell r="K2053"/>
          <cell r="L2053"/>
          <cell r="M2053"/>
          <cell r="N2053"/>
          <cell r="O2053"/>
          <cell r="P2053"/>
          <cell r="Q2053"/>
          <cell r="R2053"/>
          <cell r="S2053"/>
          <cell r="T2053"/>
          <cell r="U2053"/>
          <cell r="V2053"/>
          <cell r="W2053"/>
          <cell r="X2053"/>
          <cell r="Y2053" t="str">
            <v xml:space="preserve"> </v>
          </cell>
        </row>
        <row r="2054">
          <cell r="C2054"/>
          <cell r="D2054"/>
          <cell r="E2054"/>
          <cell r="F2054"/>
          <cell r="G2054"/>
          <cell r="H2054"/>
          <cell r="I2054"/>
          <cell r="J2054"/>
          <cell r="K2054"/>
          <cell r="L2054"/>
          <cell r="M2054"/>
          <cell r="N2054"/>
          <cell r="O2054"/>
          <cell r="P2054"/>
          <cell r="Q2054"/>
          <cell r="R2054"/>
          <cell r="S2054"/>
          <cell r="T2054"/>
          <cell r="U2054"/>
          <cell r="V2054"/>
          <cell r="W2054"/>
          <cell r="X2054"/>
          <cell r="Y2054" t="str">
            <v xml:space="preserve"> </v>
          </cell>
        </row>
        <row r="2055">
          <cell r="C2055"/>
          <cell r="D2055"/>
          <cell r="E2055"/>
          <cell r="F2055"/>
          <cell r="G2055"/>
          <cell r="H2055"/>
          <cell r="I2055"/>
          <cell r="J2055"/>
          <cell r="K2055"/>
          <cell r="L2055"/>
          <cell r="M2055"/>
          <cell r="N2055"/>
          <cell r="O2055"/>
          <cell r="P2055"/>
          <cell r="Q2055"/>
          <cell r="R2055"/>
          <cell r="S2055"/>
          <cell r="T2055"/>
          <cell r="U2055"/>
          <cell r="V2055"/>
          <cell r="W2055"/>
          <cell r="X2055"/>
          <cell r="Y2055" t="str">
            <v xml:space="preserve"> </v>
          </cell>
        </row>
        <row r="2056">
          <cell r="C2056"/>
          <cell r="D2056"/>
          <cell r="E2056"/>
          <cell r="F2056"/>
          <cell r="G2056"/>
          <cell r="H2056"/>
          <cell r="I2056"/>
          <cell r="J2056"/>
          <cell r="K2056"/>
          <cell r="L2056"/>
          <cell r="M2056"/>
          <cell r="N2056"/>
          <cell r="O2056"/>
          <cell r="P2056"/>
          <cell r="Q2056"/>
          <cell r="R2056"/>
          <cell r="S2056"/>
          <cell r="T2056"/>
          <cell r="U2056"/>
          <cell r="V2056"/>
          <cell r="W2056"/>
          <cell r="X2056"/>
          <cell r="Y2056" t="str">
            <v xml:space="preserve"> </v>
          </cell>
        </row>
        <row r="2057">
          <cell r="C2057"/>
          <cell r="D2057"/>
          <cell r="E2057"/>
          <cell r="F2057"/>
          <cell r="G2057"/>
          <cell r="H2057"/>
          <cell r="I2057"/>
          <cell r="J2057"/>
          <cell r="K2057"/>
          <cell r="L2057"/>
          <cell r="M2057"/>
          <cell r="N2057"/>
          <cell r="O2057"/>
          <cell r="P2057"/>
          <cell r="Q2057"/>
          <cell r="R2057"/>
          <cell r="S2057"/>
          <cell r="T2057"/>
          <cell r="U2057"/>
          <cell r="V2057"/>
          <cell r="W2057"/>
          <cell r="X2057"/>
          <cell r="Y2057" t="str">
            <v xml:space="preserve"> </v>
          </cell>
        </row>
        <row r="2058">
          <cell r="C2058"/>
          <cell r="D2058"/>
          <cell r="E2058"/>
          <cell r="F2058"/>
          <cell r="G2058"/>
          <cell r="H2058"/>
          <cell r="I2058"/>
          <cell r="J2058"/>
          <cell r="K2058"/>
          <cell r="L2058"/>
          <cell r="M2058"/>
          <cell r="N2058"/>
          <cell r="O2058"/>
          <cell r="P2058"/>
          <cell r="Q2058"/>
          <cell r="R2058"/>
          <cell r="S2058"/>
          <cell r="T2058"/>
          <cell r="U2058"/>
          <cell r="V2058"/>
          <cell r="W2058"/>
          <cell r="X2058"/>
          <cell r="Y2058" t="str">
            <v xml:space="preserve"> </v>
          </cell>
        </row>
        <row r="2059">
          <cell r="C2059"/>
          <cell r="D2059"/>
          <cell r="E2059"/>
          <cell r="F2059"/>
          <cell r="G2059"/>
          <cell r="H2059"/>
          <cell r="I2059"/>
          <cell r="J2059"/>
          <cell r="K2059"/>
          <cell r="L2059"/>
          <cell r="M2059"/>
          <cell r="N2059"/>
          <cell r="O2059"/>
          <cell r="P2059"/>
          <cell r="Q2059"/>
          <cell r="R2059"/>
          <cell r="S2059"/>
          <cell r="T2059"/>
          <cell r="U2059"/>
          <cell r="V2059"/>
          <cell r="W2059"/>
          <cell r="X2059"/>
          <cell r="Y2059" t="str">
            <v xml:space="preserve"> </v>
          </cell>
        </row>
        <row r="2060">
          <cell r="C2060"/>
          <cell r="D2060"/>
          <cell r="E2060"/>
          <cell r="F2060"/>
          <cell r="G2060"/>
          <cell r="H2060"/>
          <cell r="I2060"/>
          <cell r="J2060"/>
          <cell r="K2060"/>
          <cell r="L2060"/>
          <cell r="M2060"/>
          <cell r="N2060"/>
          <cell r="O2060"/>
          <cell r="P2060"/>
          <cell r="Q2060"/>
          <cell r="R2060"/>
          <cell r="S2060"/>
          <cell r="T2060"/>
          <cell r="U2060"/>
          <cell r="V2060"/>
          <cell r="W2060"/>
          <cell r="X2060"/>
          <cell r="Y2060" t="str">
            <v xml:space="preserve"> </v>
          </cell>
        </row>
        <row r="2061">
          <cell r="C2061"/>
          <cell r="D2061"/>
          <cell r="E2061"/>
          <cell r="F2061"/>
          <cell r="G2061"/>
          <cell r="H2061"/>
          <cell r="I2061"/>
          <cell r="J2061"/>
          <cell r="K2061"/>
          <cell r="L2061"/>
          <cell r="M2061"/>
          <cell r="N2061"/>
          <cell r="O2061"/>
          <cell r="P2061"/>
          <cell r="Q2061"/>
          <cell r="R2061"/>
          <cell r="S2061"/>
          <cell r="T2061"/>
          <cell r="U2061"/>
          <cell r="V2061"/>
          <cell r="W2061"/>
          <cell r="X2061"/>
          <cell r="Y2061" t="str">
            <v xml:space="preserve"> </v>
          </cell>
        </row>
        <row r="2062">
          <cell r="C2062"/>
          <cell r="D2062"/>
          <cell r="E2062"/>
          <cell r="F2062"/>
          <cell r="G2062"/>
          <cell r="H2062"/>
          <cell r="I2062"/>
          <cell r="J2062"/>
          <cell r="K2062"/>
          <cell r="L2062"/>
          <cell r="M2062"/>
          <cell r="N2062"/>
          <cell r="O2062"/>
          <cell r="P2062"/>
          <cell r="Q2062"/>
          <cell r="R2062"/>
          <cell r="S2062"/>
          <cell r="T2062"/>
          <cell r="U2062"/>
          <cell r="V2062"/>
          <cell r="W2062"/>
          <cell r="X2062"/>
          <cell r="Y2062" t="str">
            <v xml:space="preserve"> </v>
          </cell>
        </row>
        <row r="2063">
          <cell r="C2063"/>
          <cell r="D2063"/>
          <cell r="E2063"/>
          <cell r="F2063"/>
          <cell r="G2063"/>
          <cell r="H2063"/>
          <cell r="I2063"/>
          <cell r="J2063"/>
          <cell r="K2063"/>
          <cell r="L2063"/>
          <cell r="M2063"/>
          <cell r="N2063"/>
          <cell r="O2063"/>
          <cell r="P2063"/>
          <cell r="Q2063"/>
          <cell r="R2063"/>
          <cell r="S2063"/>
          <cell r="T2063"/>
          <cell r="U2063"/>
          <cell r="V2063"/>
          <cell r="W2063"/>
          <cell r="X2063"/>
          <cell r="Y2063" t="str">
            <v xml:space="preserve"> </v>
          </cell>
        </row>
        <row r="2064">
          <cell r="C2064"/>
          <cell r="D2064"/>
          <cell r="E2064"/>
          <cell r="F2064"/>
          <cell r="G2064"/>
          <cell r="H2064"/>
          <cell r="I2064"/>
          <cell r="J2064"/>
          <cell r="K2064"/>
          <cell r="L2064"/>
          <cell r="M2064"/>
          <cell r="N2064"/>
          <cell r="O2064"/>
          <cell r="P2064"/>
          <cell r="Q2064"/>
          <cell r="R2064"/>
          <cell r="S2064"/>
          <cell r="T2064"/>
          <cell r="U2064"/>
          <cell r="V2064"/>
          <cell r="W2064"/>
          <cell r="X2064"/>
          <cell r="Y2064" t="str">
            <v xml:space="preserve"> </v>
          </cell>
        </row>
        <row r="2065">
          <cell r="C2065"/>
          <cell r="D2065"/>
          <cell r="E2065"/>
          <cell r="F2065"/>
          <cell r="G2065"/>
          <cell r="H2065"/>
          <cell r="I2065"/>
          <cell r="J2065"/>
          <cell r="K2065"/>
          <cell r="L2065"/>
          <cell r="M2065"/>
          <cell r="N2065"/>
          <cell r="O2065"/>
          <cell r="P2065"/>
          <cell r="Q2065"/>
          <cell r="R2065"/>
          <cell r="S2065"/>
          <cell r="T2065"/>
          <cell r="U2065"/>
          <cell r="V2065"/>
          <cell r="W2065"/>
          <cell r="X2065"/>
          <cell r="Y2065" t="str">
            <v xml:space="preserve"> </v>
          </cell>
        </row>
        <row r="2066">
          <cell r="C2066"/>
          <cell r="D2066"/>
          <cell r="E2066"/>
          <cell r="F2066"/>
          <cell r="G2066"/>
          <cell r="H2066"/>
          <cell r="I2066"/>
          <cell r="J2066"/>
          <cell r="K2066"/>
          <cell r="L2066"/>
          <cell r="M2066"/>
          <cell r="N2066"/>
          <cell r="O2066"/>
          <cell r="P2066"/>
          <cell r="Q2066"/>
          <cell r="R2066"/>
          <cell r="S2066"/>
          <cell r="T2066"/>
          <cell r="U2066"/>
          <cell r="V2066"/>
          <cell r="W2066"/>
          <cell r="X2066"/>
          <cell r="Y2066" t="str">
            <v xml:space="preserve"> </v>
          </cell>
        </row>
        <row r="2067">
          <cell r="C2067"/>
          <cell r="D2067"/>
          <cell r="E2067"/>
          <cell r="F2067"/>
          <cell r="G2067"/>
          <cell r="H2067"/>
          <cell r="I2067"/>
          <cell r="J2067"/>
          <cell r="K2067"/>
          <cell r="L2067"/>
          <cell r="M2067"/>
          <cell r="N2067"/>
          <cell r="O2067"/>
          <cell r="P2067"/>
          <cell r="Q2067"/>
          <cell r="R2067"/>
          <cell r="S2067"/>
          <cell r="T2067"/>
          <cell r="U2067"/>
          <cell r="V2067"/>
          <cell r="W2067"/>
          <cell r="X2067"/>
          <cell r="Y2067" t="str">
            <v xml:space="preserve"> </v>
          </cell>
        </row>
        <row r="2068">
          <cell r="C2068"/>
          <cell r="D2068"/>
          <cell r="E2068"/>
          <cell r="F2068"/>
          <cell r="G2068"/>
          <cell r="H2068"/>
          <cell r="I2068"/>
          <cell r="J2068"/>
          <cell r="K2068"/>
          <cell r="L2068"/>
          <cell r="M2068"/>
          <cell r="N2068"/>
          <cell r="O2068"/>
          <cell r="P2068"/>
          <cell r="Q2068"/>
          <cell r="R2068"/>
          <cell r="S2068"/>
          <cell r="T2068"/>
          <cell r="U2068"/>
          <cell r="V2068"/>
          <cell r="W2068"/>
          <cell r="X2068"/>
          <cell r="Y2068" t="str">
            <v xml:space="preserve"> </v>
          </cell>
        </row>
        <row r="2069">
          <cell r="C2069"/>
          <cell r="D2069"/>
          <cell r="E2069"/>
          <cell r="F2069"/>
          <cell r="G2069"/>
          <cell r="H2069"/>
          <cell r="I2069"/>
          <cell r="J2069"/>
          <cell r="K2069"/>
          <cell r="L2069"/>
          <cell r="M2069"/>
          <cell r="N2069"/>
          <cell r="O2069"/>
          <cell r="P2069"/>
          <cell r="Q2069"/>
          <cell r="R2069"/>
          <cell r="S2069"/>
          <cell r="T2069"/>
          <cell r="U2069"/>
          <cell r="V2069"/>
          <cell r="W2069"/>
          <cell r="X2069"/>
          <cell r="Y2069" t="str">
            <v xml:space="preserve"> </v>
          </cell>
        </row>
        <row r="2070">
          <cell r="C2070"/>
          <cell r="D2070"/>
          <cell r="E2070"/>
          <cell r="F2070"/>
          <cell r="G2070"/>
          <cell r="H2070"/>
          <cell r="I2070"/>
          <cell r="J2070"/>
          <cell r="K2070"/>
          <cell r="L2070"/>
          <cell r="M2070"/>
          <cell r="N2070"/>
          <cell r="O2070"/>
          <cell r="P2070"/>
          <cell r="Q2070"/>
          <cell r="R2070"/>
          <cell r="S2070"/>
          <cell r="T2070"/>
          <cell r="U2070"/>
          <cell r="V2070"/>
          <cell r="W2070"/>
          <cell r="X2070"/>
          <cell r="Y2070" t="str">
            <v xml:space="preserve"> </v>
          </cell>
        </row>
        <row r="2071">
          <cell r="C2071"/>
          <cell r="D2071"/>
          <cell r="E2071"/>
          <cell r="F2071"/>
          <cell r="G2071"/>
          <cell r="H2071"/>
          <cell r="I2071"/>
          <cell r="J2071"/>
          <cell r="K2071"/>
          <cell r="L2071"/>
          <cell r="M2071"/>
          <cell r="N2071"/>
          <cell r="O2071"/>
          <cell r="P2071"/>
          <cell r="Q2071"/>
          <cell r="R2071"/>
          <cell r="S2071"/>
          <cell r="T2071"/>
          <cell r="U2071"/>
          <cell r="V2071"/>
          <cell r="W2071"/>
          <cell r="X2071"/>
          <cell r="Y2071" t="str">
            <v xml:space="preserve"> </v>
          </cell>
        </row>
        <row r="2072">
          <cell r="C2072"/>
          <cell r="D2072"/>
          <cell r="E2072"/>
          <cell r="F2072"/>
          <cell r="G2072"/>
          <cell r="H2072"/>
          <cell r="I2072"/>
          <cell r="J2072"/>
          <cell r="K2072"/>
          <cell r="L2072"/>
          <cell r="M2072"/>
          <cell r="N2072"/>
          <cell r="O2072"/>
          <cell r="P2072"/>
          <cell r="Q2072"/>
          <cell r="R2072"/>
          <cell r="S2072"/>
          <cell r="T2072"/>
          <cell r="U2072"/>
          <cell r="V2072"/>
          <cell r="W2072"/>
          <cell r="X2072"/>
          <cell r="Y2072" t="str">
            <v xml:space="preserve"> </v>
          </cell>
        </row>
        <row r="2073">
          <cell r="C2073"/>
          <cell r="D2073"/>
          <cell r="E2073"/>
          <cell r="F2073"/>
          <cell r="G2073"/>
          <cell r="H2073"/>
          <cell r="I2073"/>
          <cell r="J2073"/>
          <cell r="K2073"/>
          <cell r="L2073"/>
          <cell r="M2073"/>
          <cell r="N2073"/>
          <cell r="O2073"/>
          <cell r="P2073"/>
          <cell r="Q2073"/>
          <cell r="R2073"/>
          <cell r="S2073"/>
          <cell r="T2073"/>
          <cell r="U2073"/>
          <cell r="V2073"/>
          <cell r="W2073"/>
          <cell r="X2073"/>
          <cell r="Y2073" t="str">
            <v xml:space="preserve"> </v>
          </cell>
        </row>
        <row r="2074">
          <cell r="C2074"/>
          <cell r="D2074"/>
          <cell r="E2074"/>
          <cell r="F2074"/>
          <cell r="G2074"/>
          <cell r="H2074"/>
          <cell r="I2074"/>
          <cell r="J2074"/>
          <cell r="K2074"/>
          <cell r="L2074"/>
          <cell r="M2074"/>
          <cell r="N2074"/>
          <cell r="O2074"/>
          <cell r="P2074"/>
          <cell r="Q2074"/>
          <cell r="R2074"/>
          <cell r="S2074"/>
          <cell r="T2074"/>
          <cell r="U2074"/>
          <cell r="V2074"/>
          <cell r="W2074"/>
          <cell r="X2074"/>
          <cell r="Y2074" t="str">
            <v xml:space="preserve"> </v>
          </cell>
        </row>
        <row r="2075">
          <cell r="C2075"/>
          <cell r="D2075"/>
          <cell r="E2075"/>
          <cell r="F2075"/>
          <cell r="G2075"/>
          <cell r="H2075"/>
          <cell r="I2075"/>
          <cell r="J2075"/>
          <cell r="K2075"/>
          <cell r="L2075"/>
          <cell r="M2075"/>
          <cell r="N2075"/>
          <cell r="O2075"/>
          <cell r="P2075"/>
          <cell r="Q2075"/>
          <cell r="R2075"/>
          <cell r="S2075"/>
          <cell r="T2075"/>
          <cell r="U2075"/>
          <cell r="V2075"/>
          <cell r="W2075"/>
          <cell r="X2075"/>
          <cell r="Y2075" t="str">
            <v xml:space="preserve"> </v>
          </cell>
        </row>
        <row r="2076">
          <cell r="C2076"/>
          <cell r="D2076"/>
          <cell r="E2076"/>
          <cell r="F2076"/>
          <cell r="G2076"/>
          <cell r="H2076"/>
          <cell r="I2076"/>
          <cell r="J2076"/>
          <cell r="K2076"/>
          <cell r="L2076"/>
          <cell r="M2076"/>
          <cell r="N2076"/>
          <cell r="O2076"/>
          <cell r="P2076"/>
          <cell r="Q2076"/>
          <cell r="R2076"/>
          <cell r="S2076"/>
          <cell r="T2076"/>
          <cell r="U2076"/>
          <cell r="V2076"/>
          <cell r="W2076"/>
          <cell r="X2076"/>
          <cell r="Y2076" t="str">
            <v xml:space="preserve"> </v>
          </cell>
        </row>
        <row r="2077">
          <cell r="C2077"/>
          <cell r="D2077"/>
          <cell r="E2077"/>
          <cell r="F2077"/>
          <cell r="G2077"/>
          <cell r="H2077"/>
          <cell r="I2077"/>
          <cell r="J2077"/>
          <cell r="K2077"/>
          <cell r="L2077"/>
          <cell r="M2077"/>
          <cell r="N2077"/>
          <cell r="O2077"/>
          <cell r="P2077"/>
          <cell r="Q2077"/>
          <cell r="R2077"/>
          <cell r="S2077"/>
          <cell r="T2077"/>
          <cell r="U2077"/>
          <cell r="V2077"/>
          <cell r="W2077"/>
          <cell r="X2077"/>
          <cell r="Y2077" t="str">
            <v xml:space="preserve"> </v>
          </cell>
        </row>
        <row r="2078">
          <cell r="C2078"/>
          <cell r="D2078"/>
          <cell r="E2078"/>
          <cell r="F2078"/>
          <cell r="G2078"/>
          <cell r="H2078"/>
          <cell r="I2078"/>
          <cell r="J2078"/>
          <cell r="K2078"/>
          <cell r="L2078"/>
          <cell r="M2078"/>
          <cell r="N2078"/>
          <cell r="O2078"/>
          <cell r="P2078"/>
          <cell r="Q2078"/>
          <cell r="R2078"/>
          <cell r="S2078"/>
          <cell r="T2078"/>
          <cell r="U2078"/>
          <cell r="V2078"/>
          <cell r="W2078"/>
          <cell r="X2078"/>
          <cell r="Y2078" t="str">
            <v xml:space="preserve"> </v>
          </cell>
        </row>
        <row r="2079">
          <cell r="C2079"/>
          <cell r="D2079"/>
          <cell r="E2079"/>
          <cell r="F2079"/>
          <cell r="G2079"/>
          <cell r="H2079"/>
          <cell r="I2079"/>
          <cell r="J2079"/>
          <cell r="K2079"/>
          <cell r="L2079"/>
          <cell r="M2079"/>
          <cell r="N2079"/>
          <cell r="O2079"/>
          <cell r="P2079"/>
          <cell r="Q2079"/>
          <cell r="R2079"/>
          <cell r="S2079"/>
          <cell r="T2079"/>
          <cell r="U2079"/>
          <cell r="V2079"/>
          <cell r="W2079"/>
          <cell r="X2079"/>
          <cell r="Y2079" t="str">
            <v xml:space="preserve"> </v>
          </cell>
        </row>
        <row r="2080">
          <cell r="C2080"/>
          <cell r="D2080"/>
          <cell r="E2080"/>
          <cell r="F2080"/>
          <cell r="G2080"/>
          <cell r="H2080"/>
          <cell r="I2080"/>
          <cell r="J2080"/>
          <cell r="K2080"/>
          <cell r="L2080"/>
          <cell r="M2080"/>
          <cell r="N2080"/>
          <cell r="O2080"/>
          <cell r="P2080"/>
          <cell r="Q2080"/>
          <cell r="R2080"/>
          <cell r="S2080"/>
          <cell r="T2080"/>
          <cell r="U2080"/>
          <cell r="V2080"/>
          <cell r="W2080"/>
          <cell r="X2080"/>
          <cell r="Y2080" t="str">
            <v xml:space="preserve"> </v>
          </cell>
        </row>
        <row r="2081">
          <cell r="C2081"/>
          <cell r="D2081"/>
          <cell r="E2081"/>
          <cell r="F2081"/>
          <cell r="G2081"/>
          <cell r="H2081"/>
          <cell r="I2081"/>
          <cell r="J2081"/>
          <cell r="K2081"/>
          <cell r="L2081"/>
          <cell r="M2081"/>
          <cell r="N2081"/>
          <cell r="O2081"/>
          <cell r="P2081"/>
          <cell r="Q2081"/>
          <cell r="R2081"/>
          <cell r="S2081"/>
          <cell r="T2081"/>
          <cell r="U2081"/>
          <cell r="V2081"/>
          <cell r="W2081"/>
          <cell r="X2081"/>
          <cell r="Y2081" t="str">
            <v xml:space="preserve"> </v>
          </cell>
        </row>
        <row r="2082">
          <cell r="C2082"/>
          <cell r="D2082"/>
          <cell r="E2082"/>
          <cell r="F2082"/>
          <cell r="G2082"/>
          <cell r="H2082"/>
          <cell r="I2082"/>
          <cell r="J2082"/>
          <cell r="K2082"/>
          <cell r="L2082"/>
          <cell r="M2082"/>
          <cell r="N2082"/>
          <cell r="O2082"/>
          <cell r="P2082"/>
          <cell r="Q2082"/>
          <cell r="R2082"/>
          <cell r="S2082"/>
          <cell r="T2082"/>
          <cell r="U2082"/>
          <cell r="V2082"/>
          <cell r="W2082"/>
          <cell r="X2082"/>
          <cell r="Y2082" t="str">
            <v xml:space="preserve"> </v>
          </cell>
        </row>
        <row r="2083">
          <cell r="C2083"/>
          <cell r="D2083"/>
          <cell r="E2083"/>
          <cell r="F2083"/>
          <cell r="G2083"/>
          <cell r="H2083"/>
          <cell r="I2083"/>
          <cell r="J2083"/>
          <cell r="K2083"/>
          <cell r="L2083"/>
          <cell r="M2083"/>
          <cell r="N2083"/>
          <cell r="O2083"/>
          <cell r="P2083"/>
          <cell r="Q2083"/>
          <cell r="R2083"/>
          <cell r="S2083"/>
          <cell r="T2083"/>
          <cell r="U2083"/>
          <cell r="V2083"/>
          <cell r="W2083"/>
          <cell r="X2083"/>
          <cell r="Y2083" t="str">
            <v xml:space="preserve"> </v>
          </cell>
        </row>
        <row r="2084">
          <cell r="C2084"/>
          <cell r="D2084"/>
          <cell r="E2084"/>
          <cell r="F2084"/>
          <cell r="G2084"/>
          <cell r="H2084"/>
          <cell r="I2084"/>
          <cell r="J2084"/>
          <cell r="K2084"/>
          <cell r="L2084"/>
          <cell r="M2084"/>
          <cell r="N2084"/>
          <cell r="O2084"/>
          <cell r="P2084"/>
          <cell r="Q2084"/>
          <cell r="R2084"/>
          <cell r="S2084"/>
          <cell r="T2084"/>
          <cell r="U2084"/>
          <cell r="V2084"/>
          <cell r="W2084"/>
          <cell r="X2084"/>
          <cell r="Y2084" t="str">
            <v xml:space="preserve"> </v>
          </cell>
        </row>
        <row r="2085">
          <cell r="C2085"/>
          <cell r="D2085"/>
          <cell r="E2085"/>
          <cell r="F2085"/>
          <cell r="G2085"/>
          <cell r="H2085"/>
          <cell r="I2085"/>
          <cell r="J2085"/>
          <cell r="K2085"/>
          <cell r="L2085"/>
          <cell r="M2085"/>
          <cell r="N2085"/>
          <cell r="O2085"/>
          <cell r="P2085"/>
          <cell r="Q2085"/>
          <cell r="R2085"/>
          <cell r="S2085"/>
          <cell r="T2085"/>
          <cell r="U2085"/>
          <cell r="V2085"/>
          <cell r="W2085"/>
          <cell r="X2085"/>
          <cell r="Y2085" t="str">
            <v xml:space="preserve"> </v>
          </cell>
        </row>
        <row r="2086">
          <cell r="C2086"/>
          <cell r="D2086"/>
          <cell r="E2086"/>
          <cell r="F2086"/>
          <cell r="G2086"/>
          <cell r="H2086"/>
          <cell r="I2086"/>
          <cell r="J2086"/>
          <cell r="K2086"/>
          <cell r="L2086"/>
          <cell r="M2086"/>
          <cell r="N2086"/>
          <cell r="O2086"/>
          <cell r="P2086"/>
          <cell r="Q2086"/>
          <cell r="R2086"/>
          <cell r="S2086"/>
          <cell r="T2086"/>
          <cell r="U2086"/>
          <cell r="V2086"/>
          <cell r="W2086"/>
          <cell r="X2086"/>
          <cell r="Y2086" t="str">
            <v xml:space="preserve"> </v>
          </cell>
        </row>
        <row r="2087">
          <cell r="C2087"/>
          <cell r="D2087"/>
          <cell r="E2087"/>
          <cell r="F2087"/>
          <cell r="G2087"/>
          <cell r="H2087"/>
          <cell r="I2087"/>
          <cell r="J2087"/>
          <cell r="K2087"/>
          <cell r="L2087"/>
          <cell r="M2087"/>
          <cell r="N2087"/>
          <cell r="O2087"/>
          <cell r="P2087"/>
          <cell r="Q2087"/>
          <cell r="R2087"/>
          <cell r="S2087"/>
          <cell r="T2087"/>
          <cell r="U2087"/>
          <cell r="V2087"/>
          <cell r="W2087"/>
          <cell r="X2087"/>
          <cell r="Y2087" t="str">
            <v xml:space="preserve"> </v>
          </cell>
        </row>
        <row r="2088">
          <cell r="C2088"/>
          <cell r="D2088"/>
          <cell r="E2088"/>
          <cell r="F2088"/>
          <cell r="G2088"/>
          <cell r="H2088"/>
          <cell r="I2088"/>
          <cell r="J2088"/>
          <cell r="K2088"/>
          <cell r="L2088"/>
          <cell r="M2088"/>
          <cell r="N2088"/>
          <cell r="O2088"/>
          <cell r="P2088"/>
          <cell r="Q2088"/>
          <cell r="R2088"/>
          <cell r="S2088"/>
          <cell r="T2088"/>
          <cell r="U2088"/>
          <cell r="V2088"/>
          <cell r="W2088"/>
          <cell r="X2088"/>
          <cell r="Y2088" t="str">
            <v xml:space="preserve"> </v>
          </cell>
        </row>
        <row r="2089">
          <cell r="C2089"/>
          <cell r="D2089"/>
          <cell r="E2089"/>
          <cell r="F2089"/>
          <cell r="G2089"/>
          <cell r="H2089"/>
          <cell r="I2089"/>
          <cell r="J2089"/>
          <cell r="K2089"/>
          <cell r="L2089"/>
          <cell r="M2089"/>
          <cell r="N2089"/>
          <cell r="O2089"/>
          <cell r="P2089"/>
          <cell r="Q2089"/>
          <cell r="R2089"/>
          <cell r="S2089"/>
          <cell r="T2089"/>
          <cell r="U2089"/>
          <cell r="V2089"/>
          <cell r="W2089"/>
          <cell r="X2089"/>
          <cell r="Y2089" t="str">
            <v xml:space="preserve"> </v>
          </cell>
        </row>
        <row r="2090">
          <cell r="C2090"/>
          <cell r="D2090"/>
          <cell r="E2090"/>
          <cell r="F2090"/>
          <cell r="G2090"/>
          <cell r="H2090"/>
          <cell r="I2090"/>
          <cell r="J2090"/>
          <cell r="K2090"/>
          <cell r="L2090"/>
          <cell r="M2090"/>
          <cell r="N2090"/>
          <cell r="O2090"/>
          <cell r="P2090"/>
          <cell r="Q2090"/>
          <cell r="R2090"/>
          <cell r="S2090"/>
          <cell r="T2090"/>
          <cell r="U2090"/>
          <cell r="V2090"/>
          <cell r="W2090"/>
          <cell r="X2090"/>
          <cell r="Y2090" t="str">
            <v xml:space="preserve"> </v>
          </cell>
        </row>
        <row r="2091">
          <cell r="C2091"/>
          <cell r="D2091"/>
          <cell r="E2091"/>
          <cell r="F2091"/>
          <cell r="G2091"/>
          <cell r="H2091"/>
          <cell r="I2091"/>
          <cell r="J2091"/>
          <cell r="K2091"/>
          <cell r="L2091"/>
          <cell r="M2091"/>
          <cell r="N2091"/>
          <cell r="O2091"/>
          <cell r="P2091"/>
          <cell r="Q2091"/>
          <cell r="R2091"/>
          <cell r="S2091"/>
          <cell r="T2091"/>
          <cell r="U2091"/>
          <cell r="V2091"/>
          <cell r="W2091"/>
          <cell r="X2091"/>
          <cell r="Y2091" t="str">
            <v xml:space="preserve"> </v>
          </cell>
        </row>
        <row r="2092">
          <cell r="C2092"/>
          <cell r="D2092"/>
          <cell r="E2092"/>
          <cell r="F2092"/>
          <cell r="G2092"/>
          <cell r="H2092"/>
          <cell r="I2092"/>
          <cell r="J2092"/>
          <cell r="K2092"/>
          <cell r="L2092"/>
          <cell r="M2092"/>
          <cell r="N2092"/>
          <cell r="O2092"/>
          <cell r="P2092"/>
          <cell r="Q2092"/>
          <cell r="R2092"/>
          <cell r="S2092"/>
          <cell r="T2092"/>
          <cell r="U2092"/>
          <cell r="V2092"/>
          <cell r="W2092"/>
          <cell r="X2092"/>
          <cell r="Y2092" t="str">
            <v xml:space="preserve"> </v>
          </cell>
        </row>
        <row r="2093">
          <cell r="C2093"/>
          <cell r="D2093"/>
          <cell r="E2093"/>
          <cell r="F2093"/>
          <cell r="G2093"/>
          <cell r="H2093"/>
          <cell r="I2093"/>
          <cell r="J2093"/>
          <cell r="K2093"/>
          <cell r="L2093"/>
          <cell r="M2093"/>
          <cell r="N2093"/>
          <cell r="O2093"/>
          <cell r="P2093"/>
          <cell r="Q2093"/>
          <cell r="R2093"/>
          <cell r="S2093"/>
          <cell r="T2093"/>
          <cell r="U2093"/>
          <cell r="V2093"/>
          <cell r="W2093"/>
          <cell r="X2093"/>
          <cell r="Y2093" t="str">
            <v xml:space="preserve"> </v>
          </cell>
        </row>
        <row r="2094">
          <cell r="C2094"/>
          <cell r="D2094"/>
          <cell r="E2094"/>
          <cell r="F2094"/>
          <cell r="G2094"/>
          <cell r="H2094"/>
          <cell r="I2094"/>
          <cell r="J2094"/>
          <cell r="K2094"/>
          <cell r="L2094"/>
          <cell r="M2094"/>
          <cell r="N2094"/>
          <cell r="O2094"/>
          <cell r="P2094"/>
          <cell r="Q2094"/>
          <cell r="R2094"/>
          <cell r="S2094"/>
          <cell r="T2094"/>
          <cell r="U2094"/>
          <cell r="V2094"/>
          <cell r="W2094"/>
          <cell r="X2094"/>
          <cell r="Y2094" t="str">
            <v xml:space="preserve"> </v>
          </cell>
        </row>
        <row r="2095">
          <cell r="C2095"/>
          <cell r="D2095"/>
          <cell r="E2095"/>
          <cell r="F2095"/>
          <cell r="G2095"/>
          <cell r="H2095"/>
          <cell r="I2095"/>
          <cell r="J2095"/>
          <cell r="K2095"/>
          <cell r="L2095"/>
          <cell r="M2095"/>
          <cell r="N2095"/>
          <cell r="O2095"/>
          <cell r="P2095"/>
          <cell r="Q2095"/>
          <cell r="R2095"/>
          <cell r="S2095"/>
          <cell r="T2095"/>
          <cell r="U2095"/>
          <cell r="V2095"/>
          <cell r="W2095"/>
          <cell r="X2095"/>
          <cell r="Y2095" t="str">
            <v xml:space="preserve"> </v>
          </cell>
        </row>
        <row r="2096">
          <cell r="C2096"/>
          <cell r="D2096"/>
          <cell r="E2096"/>
          <cell r="F2096"/>
          <cell r="G2096"/>
          <cell r="H2096"/>
          <cell r="I2096"/>
          <cell r="J2096"/>
          <cell r="K2096"/>
          <cell r="L2096"/>
          <cell r="M2096"/>
          <cell r="N2096"/>
          <cell r="O2096"/>
          <cell r="P2096"/>
          <cell r="Q2096"/>
          <cell r="R2096"/>
          <cell r="S2096"/>
          <cell r="T2096"/>
          <cell r="U2096"/>
          <cell r="V2096"/>
          <cell r="W2096"/>
          <cell r="X2096"/>
          <cell r="Y2096" t="str">
            <v xml:space="preserve"> </v>
          </cell>
        </row>
        <row r="2097">
          <cell r="C2097"/>
          <cell r="D2097"/>
          <cell r="E2097"/>
          <cell r="F2097"/>
          <cell r="G2097"/>
          <cell r="H2097"/>
          <cell r="I2097"/>
          <cell r="J2097"/>
          <cell r="K2097"/>
          <cell r="L2097"/>
          <cell r="M2097"/>
          <cell r="N2097"/>
          <cell r="O2097"/>
          <cell r="P2097"/>
          <cell r="Q2097"/>
          <cell r="R2097"/>
          <cell r="S2097"/>
          <cell r="T2097"/>
          <cell r="U2097"/>
          <cell r="V2097"/>
          <cell r="W2097"/>
          <cell r="X2097"/>
          <cell r="Y2097" t="str">
            <v xml:space="preserve"> </v>
          </cell>
        </row>
        <row r="2098">
          <cell r="C2098"/>
          <cell r="D2098"/>
          <cell r="E2098"/>
          <cell r="F2098"/>
          <cell r="G2098"/>
          <cell r="H2098"/>
          <cell r="I2098"/>
          <cell r="J2098"/>
          <cell r="K2098"/>
          <cell r="L2098"/>
          <cell r="M2098"/>
          <cell r="N2098"/>
          <cell r="O2098"/>
          <cell r="P2098"/>
          <cell r="Q2098"/>
          <cell r="R2098"/>
          <cell r="S2098"/>
          <cell r="T2098"/>
          <cell r="U2098"/>
          <cell r="V2098"/>
          <cell r="W2098"/>
          <cell r="X2098"/>
          <cell r="Y2098" t="str">
            <v xml:space="preserve"> </v>
          </cell>
        </row>
        <row r="2099">
          <cell r="C2099"/>
          <cell r="D2099"/>
          <cell r="E2099"/>
          <cell r="F2099"/>
          <cell r="G2099"/>
          <cell r="H2099"/>
          <cell r="I2099"/>
          <cell r="J2099"/>
          <cell r="K2099"/>
          <cell r="L2099"/>
          <cell r="M2099"/>
          <cell r="N2099"/>
          <cell r="O2099"/>
          <cell r="P2099"/>
          <cell r="Q2099"/>
          <cell r="R2099"/>
          <cell r="S2099"/>
          <cell r="T2099"/>
          <cell r="U2099"/>
          <cell r="V2099"/>
          <cell r="W2099"/>
          <cell r="X2099"/>
          <cell r="Y2099" t="str">
            <v xml:space="preserve"> </v>
          </cell>
        </row>
        <row r="2100">
          <cell r="C2100"/>
          <cell r="D2100"/>
          <cell r="E2100"/>
          <cell r="F2100"/>
          <cell r="G2100"/>
          <cell r="H2100"/>
          <cell r="I2100"/>
          <cell r="J2100"/>
          <cell r="K2100"/>
          <cell r="L2100"/>
          <cell r="M2100"/>
          <cell r="N2100"/>
          <cell r="O2100"/>
          <cell r="P2100"/>
          <cell r="Q2100"/>
          <cell r="R2100"/>
          <cell r="S2100"/>
          <cell r="T2100"/>
          <cell r="U2100"/>
          <cell r="V2100"/>
          <cell r="W2100"/>
          <cell r="X2100"/>
          <cell r="Y2100" t="str">
            <v xml:space="preserve"> </v>
          </cell>
        </row>
        <row r="2101">
          <cell r="C2101"/>
          <cell r="D2101"/>
          <cell r="E2101"/>
          <cell r="F2101"/>
          <cell r="G2101"/>
          <cell r="H2101"/>
          <cell r="I2101"/>
          <cell r="J2101"/>
          <cell r="K2101"/>
          <cell r="L2101"/>
          <cell r="M2101"/>
          <cell r="N2101"/>
          <cell r="O2101"/>
          <cell r="P2101"/>
          <cell r="Q2101"/>
          <cell r="R2101"/>
          <cell r="S2101"/>
          <cell r="T2101"/>
          <cell r="U2101"/>
          <cell r="V2101"/>
          <cell r="W2101"/>
          <cell r="X2101"/>
          <cell r="Y2101" t="str">
            <v xml:space="preserve"> </v>
          </cell>
        </row>
        <row r="2102">
          <cell r="C2102"/>
          <cell r="D2102"/>
          <cell r="E2102"/>
          <cell r="F2102"/>
          <cell r="G2102"/>
          <cell r="H2102"/>
          <cell r="I2102"/>
          <cell r="J2102"/>
          <cell r="K2102"/>
          <cell r="L2102"/>
          <cell r="M2102"/>
          <cell r="N2102"/>
          <cell r="O2102"/>
          <cell r="P2102"/>
          <cell r="Q2102"/>
          <cell r="R2102"/>
          <cell r="S2102"/>
          <cell r="T2102"/>
          <cell r="U2102"/>
          <cell r="V2102"/>
          <cell r="W2102"/>
          <cell r="X2102"/>
          <cell r="Y2102" t="str">
            <v xml:space="preserve"> </v>
          </cell>
        </row>
        <row r="2103">
          <cell r="C2103"/>
          <cell r="D2103"/>
          <cell r="E2103"/>
          <cell r="F2103"/>
          <cell r="G2103"/>
          <cell r="H2103"/>
          <cell r="I2103"/>
          <cell r="J2103"/>
          <cell r="K2103"/>
          <cell r="L2103"/>
          <cell r="M2103"/>
          <cell r="N2103"/>
          <cell r="O2103"/>
          <cell r="P2103"/>
          <cell r="Q2103"/>
          <cell r="R2103"/>
          <cell r="S2103"/>
          <cell r="T2103"/>
          <cell r="U2103"/>
          <cell r="V2103"/>
          <cell r="W2103"/>
          <cell r="X2103"/>
          <cell r="Y2103" t="str">
            <v xml:space="preserve"> </v>
          </cell>
        </row>
        <row r="2104">
          <cell r="C2104"/>
          <cell r="D2104"/>
          <cell r="E2104"/>
          <cell r="F2104"/>
          <cell r="G2104"/>
          <cell r="H2104"/>
          <cell r="I2104"/>
          <cell r="J2104"/>
          <cell r="K2104"/>
          <cell r="L2104"/>
          <cell r="M2104"/>
          <cell r="N2104"/>
          <cell r="O2104"/>
          <cell r="P2104"/>
          <cell r="Q2104"/>
          <cell r="R2104"/>
          <cell r="S2104"/>
          <cell r="T2104"/>
          <cell r="U2104"/>
          <cell r="V2104"/>
          <cell r="W2104"/>
          <cell r="X2104"/>
          <cell r="Y2104" t="str">
            <v xml:space="preserve"> </v>
          </cell>
        </row>
        <row r="2105">
          <cell r="C2105"/>
          <cell r="D2105"/>
          <cell r="E2105"/>
          <cell r="F2105"/>
          <cell r="G2105"/>
          <cell r="H2105"/>
          <cell r="I2105"/>
          <cell r="J2105"/>
          <cell r="K2105"/>
          <cell r="L2105"/>
          <cell r="M2105"/>
          <cell r="N2105"/>
          <cell r="O2105"/>
          <cell r="P2105"/>
          <cell r="Q2105"/>
          <cell r="R2105"/>
          <cell r="S2105"/>
          <cell r="T2105"/>
          <cell r="U2105"/>
          <cell r="V2105"/>
          <cell r="W2105"/>
          <cell r="X2105"/>
          <cell r="Y2105" t="str">
            <v xml:space="preserve"> </v>
          </cell>
        </row>
        <row r="2106">
          <cell r="C2106"/>
          <cell r="D2106"/>
          <cell r="E2106"/>
          <cell r="F2106"/>
          <cell r="G2106"/>
          <cell r="H2106"/>
          <cell r="I2106"/>
          <cell r="J2106"/>
          <cell r="K2106"/>
          <cell r="L2106"/>
          <cell r="M2106"/>
          <cell r="N2106"/>
          <cell r="O2106"/>
          <cell r="P2106"/>
          <cell r="Q2106"/>
          <cell r="R2106"/>
          <cell r="S2106"/>
          <cell r="T2106"/>
          <cell r="U2106"/>
          <cell r="V2106"/>
          <cell r="W2106"/>
          <cell r="X2106"/>
          <cell r="Y2106" t="str">
            <v xml:space="preserve"> </v>
          </cell>
        </row>
        <row r="2107">
          <cell r="C2107"/>
          <cell r="D2107"/>
          <cell r="E2107"/>
          <cell r="F2107"/>
          <cell r="G2107"/>
          <cell r="H2107"/>
          <cell r="I2107"/>
          <cell r="J2107"/>
          <cell r="K2107"/>
          <cell r="L2107"/>
          <cell r="M2107"/>
          <cell r="N2107"/>
          <cell r="O2107"/>
          <cell r="P2107"/>
          <cell r="Q2107"/>
          <cell r="R2107"/>
          <cell r="S2107"/>
          <cell r="T2107"/>
          <cell r="U2107"/>
          <cell r="V2107"/>
          <cell r="W2107"/>
          <cell r="X2107"/>
          <cell r="Y2107" t="str">
            <v xml:space="preserve"> </v>
          </cell>
        </row>
        <row r="2108">
          <cell r="C2108"/>
          <cell r="D2108"/>
          <cell r="E2108"/>
          <cell r="F2108"/>
          <cell r="G2108"/>
          <cell r="H2108"/>
          <cell r="I2108"/>
          <cell r="J2108"/>
          <cell r="K2108"/>
          <cell r="L2108"/>
          <cell r="M2108"/>
          <cell r="N2108"/>
          <cell r="O2108"/>
          <cell r="P2108"/>
          <cell r="Q2108"/>
          <cell r="R2108"/>
          <cell r="S2108"/>
          <cell r="T2108"/>
          <cell r="U2108"/>
          <cell r="V2108"/>
          <cell r="W2108"/>
          <cell r="X2108"/>
          <cell r="Y2108" t="str">
            <v xml:space="preserve"> </v>
          </cell>
        </row>
        <row r="2109">
          <cell r="C2109"/>
          <cell r="D2109"/>
          <cell r="E2109"/>
          <cell r="F2109"/>
          <cell r="G2109"/>
          <cell r="H2109"/>
          <cell r="I2109"/>
          <cell r="J2109"/>
          <cell r="K2109"/>
          <cell r="L2109"/>
          <cell r="M2109"/>
          <cell r="N2109"/>
          <cell r="O2109"/>
          <cell r="P2109"/>
          <cell r="Q2109"/>
          <cell r="R2109"/>
          <cell r="S2109"/>
          <cell r="T2109"/>
          <cell r="U2109"/>
          <cell r="V2109"/>
          <cell r="W2109"/>
          <cell r="X2109"/>
          <cell r="Y2109" t="str">
            <v xml:space="preserve"> </v>
          </cell>
        </row>
        <row r="2110">
          <cell r="C2110"/>
          <cell r="D2110"/>
          <cell r="E2110"/>
          <cell r="F2110"/>
          <cell r="G2110"/>
          <cell r="H2110"/>
          <cell r="I2110"/>
          <cell r="J2110"/>
          <cell r="K2110"/>
          <cell r="L2110"/>
          <cell r="M2110"/>
          <cell r="N2110"/>
          <cell r="O2110"/>
          <cell r="P2110"/>
          <cell r="Q2110"/>
          <cell r="R2110"/>
          <cell r="S2110"/>
          <cell r="T2110"/>
          <cell r="U2110"/>
          <cell r="V2110"/>
          <cell r="W2110"/>
          <cell r="X2110"/>
          <cell r="Y2110" t="str">
            <v xml:space="preserve"> </v>
          </cell>
        </row>
        <row r="2111">
          <cell r="C2111"/>
          <cell r="D2111"/>
          <cell r="E2111"/>
          <cell r="F2111"/>
          <cell r="G2111"/>
          <cell r="H2111"/>
          <cell r="I2111"/>
          <cell r="J2111"/>
          <cell r="K2111"/>
          <cell r="L2111"/>
          <cell r="M2111"/>
          <cell r="N2111"/>
          <cell r="O2111"/>
          <cell r="P2111"/>
          <cell r="Q2111"/>
          <cell r="R2111"/>
          <cell r="S2111"/>
          <cell r="T2111"/>
          <cell r="U2111"/>
          <cell r="V2111"/>
          <cell r="W2111"/>
          <cell r="X2111"/>
          <cell r="Y2111" t="str">
            <v xml:space="preserve"> </v>
          </cell>
        </row>
        <row r="2112">
          <cell r="C2112"/>
          <cell r="D2112"/>
          <cell r="E2112"/>
          <cell r="F2112"/>
          <cell r="G2112"/>
          <cell r="H2112"/>
          <cell r="I2112"/>
          <cell r="J2112"/>
          <cell r="K2112"/>
          <cell r="L2112"/>
          <cell r="M2112"/>
          <cell r="N2112"/>
          <cell r="O2112"/>
          <cell r="P2112"/>
          <cell r="Q2112"/>
          <cell r="R2112"/>
          <cell r="S2112"/>
          <cell r="T2112"/>
          <cell r="U2112"/>
          <cell r="V2112"/>
          <cell r="W2112"/>
          <cell r="X2112"/>
          <cell r="Y2112" t="str">
            <v xml:space="preserve"> </v>
          </cell>
        </row>
        <row r="2113">
          <cell r="C2113"/>
          <cell r="D2113"/>
          <cell r="E2113"/>
          <cell r="F2113"/>
          <cell r="G2113"/>
          <cell r="H2113"/>
          <cell r="I2113"/>
          <cell r="J2113"/>
          <cell r="K2113"/>
          <cell r="L2113"/>
          <cell r="M2113"/>
          <cell r="N2113"/>
          <cell r="O2113"/>
          <cell r="P2113"/>
          <cell r="Q2113"/>
          <cell r="R2113"/>
          <cell r="S2113"/>
          <cell r="T2113"/>
          <cell r="U2113"/>
          <cell r="V2113"/>
          <cell r="W2113"/>
          <cell r="X2113"/>
          <cell r="Y2113" t="str">
            <v xml:space="preserve"> </v>
          </cell>
        </row>
        <row r="2114">
          <cell r="C2114"/>
          <cell r="D2114"/>
          <cell r="E2114"/>
          <cell r="F2114"/>
          <cell r="G2114"/>
          <cell r="H2114"/>
          <cell r="I2114"/>
          <cell r="J2114"/>
          <cell r="K2114"/>
          <cell r="L2114"/>
          <cell r="M2114"/>
          <cell r="N2114"/>
          <cell r="O2114"/>
          <cell r="P2114"/>
          <cell r="Q2114"/>
          <cell r="R2114"/>
          <cell r="S2114"/>
          <cell r="T2114"/>
          <cell r="U2114"/>
          <cell r="V2114"/>
          <cell r="W2114"/>
          <cell r="X2114"/>
          <cell r="Y2114" t="str">
            <v xml:space="preserve"> </v>
          </cell>
        </row>
        <row r="2115">
          <cell r="C2115"/>
          <cell r="D2115"/>
          <cell r="E2115"/>
          <cell r="F2115"/>
          <cell r="G2115"/>
          <cell r="H2115"/>
          <cell r="I2115"/>
          <cell r="J2115"/>
          <cell r="K2115"/>
          <cell r="L2115"/>
          <cell r="M2115"/>
          <cell r="N2115"/>
          <cell r="O2115"/>
          <cell r="P2115"/>
          <cell r="Q2115"/>
          <cell r="R2115"/>
          <cell r="S2115"/>
          <cell r="T2115"/>
          <cell r="U2115"/>
          <cell r="V2115"/>
          <cell r="W2115"/>
          <cell r="X2115"/>
          <cell r="Y2115" t="str">
            <v xml:space="preserve"> </v>
          </cell>
        </row>
        <row r="2116">
          <cell r="C2116"/>
          <cell r="D2116"/>
          <cell r="E2116"/>
          <cell r="F2116"/>
          <cell r="G2116"/>
          <cell r="H2116"/>
          <cell r="I2116"/>
          <cell r="J2116"/>
          <cell r="K2116"/>
          <cell r="L2116"/>
          <cell r="M2116"/>
          <cell r="N2116"/>
          <cell r="O2116"/>
          <cell r="P2116"/>
          <cell r="Q2116"/>
          <cell r="R2116"/>
          <cell r="S2116"/>
          <cell r="T2116"/>
          <cell r="U2116"/>
          <cell r="V2116"/>
          <cell r="W2116"/>
          <cell r="X2116"/>
          <cell r="Y2116" t="str">
            <v xml:space="preserve"> </v>
          </cell>
        </row>
        <row r="2117">
          <cell r="C2117"/>
          <cell r="D2117"/>
          <cell r="E2117"/>
          <cell r="F2117"/>
          <cell r="G2117"/>
          <cell r="H2117"/>
          <cell r="I2117"/>
          <cell r="J2117"/>
          <cell r="K2117"/>
          <cell r="L2117"/>
          <cell r="M2117"/>
          <cell r="N2117"/>
          <cell r="O2117"/>
          <cell r="P2117"/>
          <cell r="Q2117"/>
          <cell r="R2117"/>
          <cell r="S2117"/>
          <cell r="T2117"/>
          <cell r="U2117"/>
          <cell r="V2117"/>
          <cell r="W2117"/>
          <cell r="X2117"/>
          <cell r="Y2117" t="str">
            <v xml:space="preserve"> </v>
          </cell>
        </row>
        <row r="2118">
          <cell r="C2118"/>
          <cell r="D2118"/>
          <cell r="E2118"/>
          <cell r="F2118"/>
          <cell r="G2118"/>
          <cell r="H2118"/>
          <cell r="I2118"/>
          <cell r="J2118"/>
          <cell r="K2118"/>
          <cell r="L2118"/>
          <cell r="M2118"/>
          <cell r="N2118"/>
          <cell r="O2118"/>
          <cell r="P2118"/>
          <cell r="Q2118"/>
          <cell r="R2118"/>
          <cell r="S2118"/>
          <cell r="T2118"/>
          <cell r="U2118"/>
          <cell r="V2118"/>
          <cell r="W2118"/>
          <cell r="X2118"/>
          <cell r="Y2118" t="str">
            <v xml:space="preserve"> </v>
          </cell>
        </row>
        <row r="2119">
          <cell r="C2119"/>
          <cell r="D2119"/>
          <cell r="E2119"/>
          <cell r="F2119"/>
          <cell r="G2119"/>
          <cell r="H2119"/>
          <cell r="I2119"/>
          <cell r="J2119"/>
          <cell r="K2119"/>
          <cell r="L2119"/>
          <cell r="M2119"/>
          <cell r="N2119"/>
          <cell r="O2119"/>
          <cell r="P2119"/>
          <cell r="Q2119"/>
          <cell r="R2119"/>
          <cell r="S2119"/>
          <cell r="T2119"/>
          <cell r="U2119"/>
          <cell r="V2119"/>
          <cell r="W2119"/>
          <cell r="X2119"/>
          <cell r="Y2119" t="str">
            <v xml:space="preserve"> </v>
          </cell>
        </row>
        <row r="2120">
          <cell r="C2120"/>
          <cell r="D2120"/>
          <cell r="E2120"/>
          <cell r="F2120"/>
          <cell r="G2120"/>
          <cell r="H2120"/>
          <cell r="I2120"/>
          <cell r="J2120"/>
          <cell r="K2120"/>
          <cell r="L2120"/>
          <cell r="M2120"/>
          <cell r="N2120"/>
          <cell r="O2120"/>
          <cell r="P2120"/>
          <cell r="Q2120"/>
          <cell r="R2120"/>
          <cell r="S2120"/>
          <cell r="T2120"/>
          <cell r="U2120"/>
          <cell r="V2120"/>
          <cell r="W2120"/>
          <cell r="X2120"/>
          <cell r="Y2120" t="str">
            <v xml:space="preserve"> </v>
          </cell>
        </row>
        <row r="2121">
          <cell r="C2121"/>
          <cell r="D2121"/>
          <cell r="E2121"/>
          <cell r="F2121"/>
          <cell r="G2121"/>
          <cell r="H2121"/>
          <cell r="I2121"/>
          <cell r="J2121"/>
          <cell r="K2121"/>
          <cell r="L2121"/>
          <cell r="M2121"/>
          <cell r="N2121"/>
          <cell r="O2121"/>
          <cell r="P2121"/>
          <cell r="Q2121"/>
          <cell r="R2121"/>
          <cell r="S2121"/>
          <cell r="T2121"/>
          <cell r="U2121"/>
          <cell r="V2121"/>
          <cell r="W2121"/>
          <cell r="X2121"/>
          <cell r="Y2121" t="str">
            <v xml:space="preserve"> </v>
          </cell>
        </row>
        <row r="2122">
          <cell r="C2122"/>
          <cell r="D2122"/>
          <cell r="E2122"/>
          <cell r="F2122"/>
          <cell r="G2122"/>
          <cell r="H2122"/>
          <cell r="I2122"/>
          <cell r="J2122"/>
          <cell r="K2122"/>
          <cell r="L2122"/>
          <cell r="M2122"/>
          <cell r="N2122"/>
          <cell r="O2122"/>
          <cell r="P2122"/>
          <cell r="Q2122"/>
          <cell r="R2122"/>
          <cell r="S2122"/>
          <cell r="T2122"/>
          <cell r="U2122"/>
          <cell r="V2122"/>
          <cell r="W2122"/>
          <cell r="X2122"/>
          <cell r="Y2122" t="str">
            <v xml:space="preserve"> </v>
          </cell>
        </row>
        <row r="2123">
          <cell r="C2123"/>
          <cell r="D2123"/>
          <cell r="E2123"/>
          <cell r="F2123"/>
          <cell r="G2123"/>
          <cell r="H2123"/>
          <cell r="I2123"/>
          <cell r="J2123"/>
          <cell r="K2123"/>
          <cell r="L2123"/>
          <cell r="M2123"/>
          <cell r="N2123"/>
          <cell r="O2123"/>
          <cell r="P2123"/>
          <cell r="Q2123"/>
          <cell r="R2123"/>
          <cell r="S2123"/>
          <cell r="T2123"/>
          <cell r="U2123"/>
          <cell r="V2123"/>
          <cell r="W2123"/>
          <cell r="X2123"/>
          <cell r="Y2123" t="str">
            <v xml:space="preserve"> </v>
          </cell>
        </row>
        <row r="2124">
          <cell r="C2124"/>
          <cell r="D2124"/>
          <cell r="E2124"/>
          <cell r="F2124"/>
          <cell r="G2124"/>
          <cell r="H2124"/>
          <cell r="I2124"/>
          <cell r="J2124"/>
          <cell r="K2124"/>
          <cell r="L2124"/>
          <cell r="M2124"/>
          <cell r="N2124"/>
          <cell r="O2124"/>
          <cell r="P2124"/>
          <cell r="Q2124"/>
          <cell r="R2124"/>
          <cell r="S2124"/>
          <cell r="T2124"/>
          <cell r="U2124"/>
          <cell r="V2124"/>
          <cell r="W2124"/>
          <cell r="X2124"/>
          <cell r="Y2124" t="str">
            <v xml:space="preserve"> </v>
          </cell>
        </row>
        <row r="2125">
          <cell r="C2125"/>
          <cell r="D2125"/>
          <cell r="E2125"/>
          <cell r="F2125"/>
          <cell r="G2125"/>
          <cell r="H2125"/>
          <cell r="I2125"/>
          <cell r="J2125"/>
          <cell r="K2125"/>
          <cell r="L2125"/>
          <cell r="M2125"/>
          <cell r="N2125"/>
          <cell r="O2125"/>
          <cell r="P2125"/>
          <cell r="Q2125"/>
          <cell r="R2125"/>
          <cell r="S2125"/>
          <cell r="T2125"/>
          <cell r="U2125"/>
          <cell r="V2125"/>
          <cell r="W2125"/>
          <cell r="X2125"/>
          <cell r="Y2125" t="str">
            <v xml:space="preserve"> </v>
          </cell>
        </row>
        <row r="2126">
          <cell r="C2126"/>
          <cell r="D2126"/>
          <cell r="E2126"/>
          <cell r="F2126"/>
          <cell r="G2126"/>
          <cell r="H2126"/>
          <cell r="I2126"/>
          <cell r="J2126"/>
          <cell r="K2126"/>
          <cell r="L2126"/>
          <cell r="M2126"/>
          <cell r="N2126"/>
          <cell r="O2126"/>
          <cell r="P2126"/>
          <cell r="Q2126"/>
          <cell r="R2126"/>
          <cell r="S2126"/>
          <cell r="T2126"/>
          <cell r="U2126"/>
          <cell r="V2126"/>
          <cell r="W2126"/>
          <cell r="X2126"/>
          <cell r="Y2126" t="str">
            <v xml:space="preserve"> </v>
          </cell>
        </row>
        <row r="2127">
          <cell r="C2127"/>
          <cell r="D2127"/>
          <cell r="E2127"/>
          <cell r="F2127"/>
          <cell r="G2127"/>
          <cell r="H2127"/>
          <cell r="I2127"/>
          <cell r="J2127"/>
          <cell r="K2127"/>
          <cell r="L2127"/>
          <cell r="M2127"/>
          <cell r="N2127"/>
          <cell r="O2127"/>
          <cell r="P2127"/>
          <cell r="Q2127"/>
          <cell r="R2127"/>
          <cell r="S2127"/>
          <cell r="T2127"/>
          <cell r="U2127"/>
          <cell r="V2127"/>
          <cell r="W2127"/>
          <cell r="X2127"/>
          <cell r="Y2127" t="str">
            <v xml:space="preserve"> </v>
          </cell>
        </row>
        <row r="2128">
          <cell r="C2128"/>
          <cell r="D2128"/>
          <cell r="E2128"/>
          <cell r="F2128"/>
          <cell r="G2128"/>
          <cell r="H2128"/>
          <cell r="I2128"/>
          <cell r="J2128"/>
          <cell r="K2128"/>
          <cell r="L2128"/>
          <cell r="M2128"/>
          <cell r="N2128"/>
          <cell r="O2128"/>
          <cell r="P2128"/>
          <cell r="Q2128"/>
          <cell r="R2128"/>
          <cell r="S2128"/>
          <cell r="T2128"/>
          <cell r="U2128"/>
          <cell r="V2128"/>
          <cell r="W2128"/>
          <cell r="X2128"/>
          <cell r="Y2128" t="str">
            <v xml:space="preserve"> </v>
          </cell>
        </row>
        <row r="2129">
          <cell r="C2129"/>
          <cell r="D2129"/>
          <cell r="E2129"/>
          <cell r="F2129"/>
          <cell r="G2129"/>
          <cell r="H2129"/>
          <cell r="I2129"/>
          <cell r="J2129"/>
          <cell r="K2129"/>
          <cell r="L2129"/>
          <cell r="M2129"/>
          <cell r="N2129"/>
          <cell r="O2129"/>
          <cell r="P2129"/>
          <cell r="Q2129"/>
          <cell r="R2129"/>
          <cell r="S2129"/>
          <cell r="T2129"/>
          <cell r="U2129"/>
          <cell r="V2129"/>
          <cell r="W2129"/>
          <cell r="X2129"/>
          <cell r="Y2129" t="str">
            <v xml:space="preserve"> </v>
          </cell>
        </row>
        <row r="2130">
          <cell r="C2130"/>
          <cell r="D2130"/>
          <cell r="E2130"/>
          <cell r="F2130"/>
          <cell r="G2130"/>
          <cell r="H2130"/>
          <cell r="I2130"/>
          <cell r="J2130"/>
          <cell r="K2130"/>
          <cell r="L2130"/>
          <cell r="M2130"/>
          <cell r="N2130"/>
          <cell r="O2130"/>
          <cell r="P2130"/>
          <cell r="Q2130"/>
          <cell r="R2130"/>
          <cell r="S2130"/>
          <cell r="T2130"/>
          <cell r="U2130"/>
          <cell r="V2130"/>
          <cell r="W2130"/>
          <cell r="X2130"/>
          <cell r="Y2130" t="str">
            <v xml:space="preserve"> </v>
          </cell>
        </row>
        <row r="2131">
          <cell r="C2131"/>
          <cell r="D2131"/>
          <cell r="E2131"/>
          <cell r="F2131"/>
          <cell r="G2131"/>
          <cell r="H2131"/>
          <cell r="I2131"/>
          <cell r="J2131"/>
          <cell r="K2131"/>
          <cell r="L2131"/>
          <cell r="M2131"/>
          <cell r="N2131"/>
          <cell r="O2131"/>
          <cell r="P2131"/>
          <cell r="Q2131"/>
          <cell r="R2131"/>
          <cell r="S2131"/>
          <cell r="T2131"/>
          <cell r="U2131"/>
          <cell r="V2131"/>
          <cell r="W2131"/>
          <cell r="X2131"/>
          <cell r="Y2131" t="str">
            <v xml:space="preserve"> </v>
          </cell>
        </row>
        <row r="2132">
          <cell r="C2132"/>
          <cell r="D2132"/>
          <cell r="E2132"/>
          <cell r="F2132"/>
          <cell r="G2132"/>
          <cell r="H2132"/>
          <cell r="I2132"/>
          <cell r="J2132"/>
          <cell r="K2132"/>
          <cell r="L2132"/>
          <cell r="M2132"/>
          <cell r="N2132"/>
          <cell r="O2132"/>
          <cell r="P2132"/>
          <cell r="Q2132"/>
          <cell r="R2132"/>
          <cell r="S2132"/>
          <cell r="T2132"/>
          <cell r="U2132"/>
          <cell r="V2132"/>
          <cell r="W2132"/>
          <cell r="X2132"/>
          <cell r="Y2132" t="str">
            <v xml:space="preserve"> </v>
          </cell>
        </row>
        <row r="2133">
          <cell r="C2133"/>
          <cell r="D2133"/>
          <cell r="E2133"/>
          <cell r="F2133"/>
          <cell r="G2133"/>
          <cell r="H2133"/>
          <cell r="I2133"/>
          <cell r="J2133"/>
          <cell r="K2133"/>
          <cell r="L2133"/>
          <cell r="M2133"/>
          <cell r="N2133"/>
          <cell r="O2133"/>
          <cell r="P2133"/>
          <cell r="Q2133"/>
          <cell r="R2133"/>
          <cell r="S2133"/>
          <cell r="T2133"/>
          <cell r="U2133"/>
          <cell r="V2133"/>
          <cell r="W2133"/>
          <cell r="X2133"/>
          <cell r="Y2133" t="str">
            <v xml:space="preserve"> </v>
          </cell>
        </row>
        <row r="2134">
          <cell r="C2134"/>
          <cell r="D2134"/>
          <cell r="E2134"/>
          <cell r="F2134"/>
          <cell r="G2134"/>
          <cell r="H2134"/>
          <cell r="I2134"/>
          <cell r="J2134"/>
          <cell r="K2134"/>
          <cell r="L2134"/>
          <cell r="M2134"/>
          <cell r="N2134"/>
          <cell r="O2134"/>
          <cell r="P2134"/>
          <cell r="Q2134"/>
          <cell r="R2134"/>
          <cell r="S2134"/>
          <cell r="T2134"/>
          <cell r="U2134"/>
          <cell r="V2134"/>
          <cell r="W2134"/>
          <cell r="X2134"/>
          <cell r="Y2134" t="str">
            <v xml:space="preserve"> </v>
          </cell>
        </row>
        <row r="2135">
          <cell r="C2135"/>
          <cell r="D2135"/>
          <cell r="E2135"/>
          <cell r="F2135"/>
          <cell r="G2135"/>
          <cell r="H2135"/>
          <cell r="I2135"/>
          <cell r="J2135"/>
          <cell r="K2135"/>
          <cell r="L2135"/>
          <cell r="M2135"/>
          <cell r="N2135"/>
          <cell r="O2135"/>
          <cell r="P2135"/>
          <cell r="Q2135"/>
          <cell r="R2135"/>
          <cell r="S2135"/>
          <cell r="T2135"/>
          <cell r="U2135"/>
          <cell r="V2135"/>
          <cell r="W2135"/>
          <cell r="X2135"/>
          <cell r="Y2135" t="str">
            <v xml:space="preserve"> </v>
          </cell>
        </row>
        <row r="2136">
          <cell r="C2136"/>
          <cell r="D2136"/>
          <cell r="E2136"/>
          <cell r="F2136"/>
          <cell r="G2136"/>
          <cell r="H2136"/>
          <cell r="I2136"/>
          <cell r="J2136"/>
          <cell r="K2136"/>
          <cell r="L2136"/>
          <cell r="M2136"/>
          <cell r="N2136"/>
          <cell r="O2136"/>
          <cell r="P2136"/>
          <cell r="Q2136"/>
          <cell r="R2136"/>
          <cell r="S2136"/>
          <cell r="T2136"/>
          <cell r="U2136"/>
          <cell r="V2136"/>
          <cell r="W2136"/>
          <cell r="X2136"/>
          <cell r="Y2136" t="str">
            <v xml:space="preserve"> </v>
          </cell>
        </row>
        <row r="2137">
          <cell r="C2137"/>
          <cell r="D2137"/>
          <cell r="E2137"/>
          <cell r="F2137"/>
          <cell r="G2137"/>
          <cell r="H2137"/>
          <cell r="I2137"/>
          <cell r="J2137"/>
          <cell r="K2137"/>
          <cell r="L2137"/>
          <cell r="M2137"/>
          <cell r="N2137"/>
          <cell r="O2137"/>
          <cell r="P2137"/>
          <cell r="Q2137"/>
          <cell r="R2137"/>
          <cell r="S2137"/>
          <cell r="T2137"/>
          <cell r="U2137"/>
          <cell r="V2137"/>
          <cell r="W2137"/>
          <cell r="X2137"/>
          <cell r="Y2137" t="str">
            <v xml:space="preserve"> </v>
          </cell>
        </row>
        <row r="2138">
          <cell r="C2138"/>
          <cell r="D2138"/>
          <cell r="E2138"/>
          <cell r="F2138"/>
          <cell r="G2138"/>
          <cell r="H2138"/>
          <cell r="I2138"/>
          <cell r="J2138"/>
          <cell r="K2138"/>
          <cell r="L2138"/>
          <cell r="M2138"/>
          <cell r="N2138"/>
          <cell r="O2138"/>
          <cell r="P2138"/>
          <cell r="Q2138"/>
          <cell r="R2138"/>
          <cell r="S2138"/>
          <cell r="T2138"/>
          <cell r="U2138"/>
          <cell r="V2138"/>
          <cell r="W2138"/>
          <cell r="X2138"/>
          <cell r="Y2138" t="str">
            <v xml:space="preserve"> </v>
          </cell>
        </row>
        <row r="2139">
          <cell r="C2139"/>
          <cell r="D2139"/>
          <cell r="E2139"/>
          <cell r="F2139"/>
          <cell r="G2139"/>
          <cell r="H2139"/>
          <cell r="I2139"/>
          <cell r="J2139"/>
          <cell r="K2139"/>
          <cell r="L2139"/>
          <cell r="M2139"/>
          <cell r="N2139"/>
          <cell r="O2139"/>
          <cell r="P2139"/>
          <cell r="Q2139"/>
          <cell r="R2139"/>
          <cell r="S2139"/>
          <cell r="T2139"/>
          <cell r="U2139"/>
          <cell r="V2139"/>
          <cell r="W2139"/>
          <cell r="X2139"/>
          <cell r="Y2139" t="str">
            <v xml:space="preserve"> </v>
          </cell>
        </row>
        <row r="2140">
          <cell r="C2140"/>
          <cell r="D2140"/>
          <cell r="E2140"/>
          <cell r="F2140"/>
          <cell r="G2140"/>
          <cell r="H2140"/>
          <cell r="I2140"/>
          <cell r="J2140"/>
          <cell r="K2140"/>
          <cell r="L2140"/>
          <cell r="M2140"/>
          <cell r="N2140"/>
          <cell r="O2140"/>
          <cell r="P2140"/>
          <cell r="Q2140"/>
          <cell r="R2140"/>
          <cell r="S2140"/>
          <cell r="T2140"/>
          <cell r="U2140"/>
          <cell r="V2140"/>
          <cell r="W2140"/>
          <cell r="X2140"/>
          <cell r="Y2140" t="str">
            <v xml:space="preserve"> </v>
          </cell>
        </row>
        <row r="2141">
          <cell r="C2141"/>
          <cell r="D2141"/>
          <cell r="E2141"/>
          <cell r="F2141"/>
          <cell r="G2141"/>
          <cell r="H2141"/>
          <cell r="I2141"/>
          <cell r="J2141"/>
          <cell r="K2141"/>
          <cell r="L2141"/>
          <cell r="M2141"/>
          <cell r="N2141"/>
          <cell r="O2141"/>
          <cell r="P2141"/>
          <cell r="Q2141"/>
          <cell r="R2141"/>
          <cell r="S2141"/>
          <cell r="T2141"/>
          <cell r="U2141"/>
          <cell r="V2141"/>
          <cell r="W2141"/>
          <cell r="X2141"/>
          <cell r="Y2141" t="str">
            <v xml:space="preserve"> </v>
          </cell>
        </row>
        <row r="2142">
          <cell r="C2142"/>
          <cell r="D2142"/>
          <cell r="E2142"/>
          <cell r="F2142"/>
          <cell r="G2142"/>
          <cell r="H2142"/>
          <cell r="I2142"/>
          <cell r="J2142"/>
          <cell r="K2142"/>
          <cell r="L2142"/>
          <cell r="M2142"/>
          <cell r="N2142"/>
          <cell r="O2142"/>
          <cell r="P2142"/>
          <cell r="Q2142"/>
          <cell r="R2142"/>
          <cell r="S2142"/>
          <cell r="T2142"/>
          <cell r="U2142"/>
          <cell r="V2142"/>
          <cell r="W2142"/>
          <cell r="X2142"/>
          <cell r="Y2142" t="str">
            <v xml:space="preserve"> </v>
          </cell>
        </row>
        <row r="2143">
          <cell r="C2143"/>
          <cell r="D2143"/>
          <cell r="E2143"/>
          <cell r="F2143"/>
          <cell r="G2143"/>
          <cell r="H2143"/>
          <cell r="I2143"/>
          <cell r="J2143"/>
          <cell r="K2143"/>
          <cell r="L2143"/>
          <cell r="M2143"/>
          <cell r="N2143"/>
          <cell r="O2143"/>
          <cell r="P2143"/>
          <cell r="Q2143"/>
          <cell r="R2143"/>
          <cell r="S2143"/>
          <cell r="T2143"/>
          <cell r="U2143"/>
          <cell r="V2143"/>
          <cell r="W2143"/>
          <cell r="X2143"/>
          <cell r="Y2143" t="str">
            <v xml:space="preserve"> </v>
          </cell>
        </row>
        <row r="2144">
          <cell r="C2144"/>
          <cell r="D2144"/>
          <cell r="E2144"/>
          <cell r="F2144"/>
          <cell r="G2144"/>
          <cell r="H2144"/>
          <cell r="I2144"/>
          <cell r="J2144"/>
          <cell r="K2144"/>
          <cell r="L2144"/>
          <cell r="M2144"/>
          <cell r="N2144"/>
          <cell r="O2144"/>
          <cell r="P2144"/>
          <cell r="Q2144"/>
          <cell r="R2144"/>
          <cell r="S2144"/>
          <cell r="T2144"/>
          <cell r="U2144"/>
          <cell r="V2144"/>
          <cell r="W2144"/>
          <cell r="X2144"/>
          <cell r="Y2144" t="str">
            <v xml:space="preserve"> </v>
          </cell>
        </row>
        <row r="2145">
          <cell r="C2145"/>
          <cell r="D2145"/>
          <cell r="E2145"/>
          <cell r="F2145"/>
          <cell r="G2145"/>
          <cell r="H2145"/>
          <cell r="I2145"/>
          <cell r="J2145"/>
          <cell r="K2145"/>
          <cell r="L2145"/>
          <cell r="M2145"/>
          <cell r="N2145"/>
          <cell r="O2145"/>
          <cell r="P2145"/>
          <cell r="Q2145"/>
          <cell r="R2145"/>
          <cell r="S2145"/>
          <cell r="T2145"/>
          <cell r="U2145"/>
          <cell r="V2145"/>
          <cell r="W2145"/>
          <cell r="X2145"/>
          <cell r="Y2145" t="str">
            <v xml:space="preserve"> </v>
          </cell>
        </row>
        <row r="2146">
          <cell r="C2146"/>
          <cell r="D2146"/>
          <cell r="E2146"/>
          <cell r="F2146"/>
          <cell r="G2146"/>
          <cell r="H2146"/>
          <cell r="I2146"/>
          <cell r="J2146"/>
          <cell r="K2146"/>
          <cell r="L2146"/>
          <cell r="M2146"/>
          <cell r="N2146"/>
          <cell r="O2146"/>
          <cell r="P2146"/>
          <cell r="Q2146"/>
          <cell r="R2146"/>
          <cell r="S2146"/>
          <cell r="T2146"/>
          <cell r="U2146"/>
          <cell r="V2146"/>
          <cell r="W2146"/>
          <cell r="X2146"/>
          <cell r="Y2146" t="str">
            <v xml:space="preserve"> </v>
          </cell>
        </row>
        <row r="2147">
          <cell r="C2147"/>
          <cell r="D2147"/>
          <cell r="E2147"/>
          <cell r="F2147"/>
          <cell r="G2147"/>
          <cell r="H2147"/>
          <cell r="I2147"/>
          <cell r="J2147"/>
          <cell r="K2147"/>
          <cell r="L2147"/>
          <cell r="M2147"/>
          <cell r="N2147"/>
          <cell r="O2147"/>
          <cell r="P2147"/>
          <cell r="Q2147"/>
          <cell r="R2147"/>
          <cell r="S2147"/>
          <cell r="T2147"/>
          <cell r="U2147"/>
          <cell r="V2147"/>
          <cell r="W2147"/>
          <cell r="X2147"/>
          <cell r="Y2147" t="str">
            <v xml:space="preserve"> </v>
          </cell>
        </row>
        <row r="2148">
          <cell r="C2148"/>
          <cell r="D2148"/>
          <cell r="E2148"/>
          <cell r="F2148"/>
          <cell r="G2148"/>
          <cell r="H2148"/>
          <cell r="I2148"/>
          <cell r="J2148"/>
          <cell r="K2148"/>
          <cell r="L2148"/>
          <cell r="M2148"/>
          <cell r="N2148"/>
          <cell r="O2148"/>
          <cell r="P2148"/>
          <cell r="Q2148"/>
          <cell r="R2148"/>
          <cell r="S2148"/>
          <cell r="T2148"/>
          <cell r="U2148"/>
          <cell r="V2148"/>
          <cell r="W2148"/>
          <cell r="X2148"/>
          <cell r="Y2148" t="str">
            <v xml:space="preserve"> </v>
          </cell>
        </row>
        <row r="2149">
          <cell r="C2149"/>
          <cell r="D2149"/>
          <cell r="E2149"/>
          <cell r="F2149"/>
          <cell r="G2149"/>
          <cell r="H2149"/>
          <cell r="I2149"/>
          <cell r="J2149"/>
          <cell r="K2149"/>
          <cell r="L2149"/>
          <cell r="M2149"/>
          <cell r="N2149"/>
          <cell r="O2149"/>
          <cell r="P2149"/>
          <cell r="Q2149"/>
          <cell r="R2149"/>
          <cell r="S2149"/>
          <cell r="T2149"/>
          <cell r="U2149"/>
          <cell r="V2149"/>
          <cell r="W2149"/>
          <cell r="X2149"/>
          <cell r="Y2149" t="str">
            <v xml:space="preserve"> </v>
          </cell>
        </row>
        <row r="2150">
          <cell r="C2150"/>
          <cell r="D2150"/>
          <cell r="E2150"/>
          <cell r="F2150"/>
          <cell r="G2150"/>
          <cell r="H2150"/>
          <cell r="I2150"/>
          <cell r="J2150"/>
          <cell r="K2150"/>
          <cell r="L2150"/>
          <cell r="M2150"/>
          <cell r="N2150"/>
          <cell r="O2150"/>
          <cell r="P2150"/>
          <cell r="Q2150"/>
          <cell r="R2150"/>
          <cell r="S2150"/>
          <cell r="T2150"/>
          <cell r="U2150"/>
          <cell r="V2150"/>
          <cell r="W2150"/>
          <cell r="X2150"/>
          <cell r="Y2150" t="str">
            <v xml:space="preserve"> </v>
          </cell>
        </row>
        <row r="2151">
          <cell r="C2151"/>
          <cell r="D2151"/>
          <cell r="E2151"/>
          <cell r="F2151"/>
          <cell r="G2151"/>
          <cell r="H2151"/>
          <cell r="I2151"/>
          <cell r="J2151"/>
          <cell r="K2151"/>
          <cell r="L2151"/>
          <cell r="M2151"/>
          <cell r="N2151"/>
          <cell r="O2151"/>
          <cell r="P2151"/>
          <cell r="Q2151"/>
          <cell r="R2151"/>
          <cell r="S2151"/>
          <cell r="T2151"/>
          <cell r="U2151"/>
          <cell r="V2151"/>
          <cell r="W2151"/>
          <cell r="X2151"/>
          <cell r="Y2151" t="str">
            <v xml:space="preserve"> </v>
          </cell>
        </row>
        <row r="2152">
          <cell r="C2152"/>
          <cell r="D2152"/>
          <cell r="E2152"/>
          <cell r="F2152"/>
          <cell r="G2152"/>
          <cell r="H2152"/>
          <cell r="I2152"/>
          <cell r="J2152"/>
          <cell r="K2152"/>
          <cell r="L2152"/>
          <cell r="M2152"/>
          <cell r="N2152"/>
          <cell r="O2152"/>
          <cell r="P2152"/>
          <cell r="Q2152"/>
          <cell r="R2152"/>
          <cell r="S2152"/>
          <cell r="T2152"/>
          <cell r="U2152"/>
          <cell r="V2152"/>
          <cell r="W2152"/>
          <cell r="X2152"/>
          <cell r="Y2152" t="str">
            <v xml:space="preserve"> </v>
          </cell>
        </row>
        <row r="2153">
          <cell r="C2153"/>
          <cell r="D2153"/>
          <cell r="E2153"/>
          <cell r="F2153"/>
          <cell r="G2153"/>
          <cell r="H2153"/>
          <cell r="I2153"/>
          <cell r="J2153"/>
          <cell r="K2153"/>
          <cell r="L2153"/>
          <cell r="M2153"/>
          <cell r="N2153"/>
          <cell r="O2153"/>
          <cell r="P2153"/>
          <cell r="Q2153"/>
          <cell r="R2153"/>
          <cell r="S2153"/>
          <cell r="T2153"/>
          <cell r="U2153"/>
          <cell r="V2153"/>
          <cell r="W2153"/>
          <cell r="X2153"/>
          <cell r="Y2153" t="str">
            <v xml:space="preserve"> </v>
          </cell>
        </row>
        <row r="2154">
          <cell r="C2154"/>
          <cell r="D2154"/>
          <cell r="E2154"/>
          <cell r="F2154"/>
          <cell r="G2154"/>
          <cell r="H2154"/>
          <cell r="I2154"/>
          <cell r="J2154"/>
          <cell r="K2154"/>
          <cell r="L2154"/>
          <cell r="M2154"/>
          <cell r="N2154"/>
          <cell r="O2154"/>
          <cell r="P2154"/>
          <cell r="Q2154"/>
          <cell r="R2154"/>
          <cell r="S2154"/>
          <cell r="T2154"/>
          <cell r="U2154"/>
          <cell r="V2154"/>
          <cell r="W2154"/>
          <cell r="X2154"/>
          <cell r="Y2154" t="str">
            <v xml:space="preserve"> </v>
          </cell>
        </row>
        <row r="2155">
          <cell r="C2155"/>
          <cell r="D2155"/>
          <cell r="E2155"/>
          <cell r="F2155"/>
          <cell r="G2155"/>
          <cell r="H2155"/>
          <cell r="I2155"/>
          <cell r="J2155"/>
          <cell r="K2155"/>
          <cell r="L2155"/>
          <cell r="M2155"/>
          <cell r="N2155"/>
          <cell r="O2155"/>
          <cell r="P2155"/>
          <cell r="Q2155"/>
          <cell r="R2155"/>
          <cell r="S2155"/>
          <cell r="T2155"/>
          <cell r="U2155"/>
          <cell r="V2155"/>
          <cell r="W2155"/>
          <cell r="X2155"/>
          <cell r="Y2155" t="str">
            <v xml:space="preserve"> </v>
          </cell>
        </row>
        <row r="2156">
          <cell r="C2156"/>
          <cell r="D2156"/>
          <cell r="E2156"/>
          <cell r="F2156"/>
          <cell r="G2156"/>
          <cell r="H2156"/>
          <cell r="I2156"/>
          <cell r="J2156"/>
          <cell r="K2156"/>
          <cell r="L2156"/>
          <cell r="M2156"/>
          <cell r="N2156"/>
          <cell r="O2156"/>
          <cell r="P2156"/>
          <cell r="Q2156"/>
          <cell r="R2156"/>
          <cell r="S2156"/>
          <cell r="T2156"/>
          <cell r="U2156"/>
          <cell r="V2156"/>
          <cell r="W2156"/>
          <cell r="X2156"/>
          <cell r="Y2156" t="str">
            <v xml:space="preserve"> </v>
          </cell>
        </row>
        <row r="2157">
          <cell r="C2157"/>
          <cell r="D2157"/>
          <cell r="E2157"/>
          <cell r="F2157"/>
          <cell r="G2157"/>
          <cell r="H2157"/>
          <cell r="I2157"/>
          <cell r="J2157"/>
          <cell r="K2157"/>
          <cell r="L2157"/>
          <cell r="M2157"/>
          <cell r="N2157"/>
          <cell r="O2157"/>
          <cell r="P2157"/>
          <cell r="Q2157"/>
          <cell r="R2157"/>
          <cell r="S2157"/>
          <cell r="T2157"/>
          <cell r="U2157"/>
          <cell r="V2157"/>
          <cell r="W2157"/>
          <cell r="X2157"/>
          <cell r="Y2157" t="str">
            <v xml:space="preserve"> </v>
          </cell>
        </row>
        <row r="2158">
          <cell r="C2158"/>
          <cell r="D2158"/>
          <cell r="E2158"/>
          <cell r="F2158"/>
          <cell r="G2158"/>
          <cell r="H2158"/>
          <cell r="I2158"/>
          <cell r="J2158"/>
          <cell r="K2158"/>
          <cell r="L2158"/>
          <cell r="M2158"/>
          <cell r="N2158"/>
          <cell r="O2158"/>
          <cell r="P2158"/>
          <cell r="Q2158"/>
          <cell r="R2158"/>
          <cell r="S2158"/>
          <cell r="T2158"/>
          <cell r="U2158"/>
          <cell r="V2158"/>
          <cell r="W2158"/>
          <cell r="X2158"/>
          <cell r="Y2158" t="str">
            <v xml:space="preserve"> </v>
          </cell>
        </row>
        <row r="2159">
          <cell r="C2159"/>
          <cell r="D2159"/>
          <cell r="E2159"/>
          <cell r="F2159"/>
          <cell r="G2159"/>
          <cell r="H2159"/>
          <cell r="I2159"/>
          <cell r="J2159"/>
          <cell r="K2159"/>
          <cell r="L2159"/>
          <cell r="M2159"/>
          <cell r="N2159"/>
          <cell r="O2159"/>
          <cell r="P2159"/>
          <cell r="Q2159"/>
          <cell r="R2159"/>
          <cell r="S2159"/>
          <cell r="T2159"/>
          <cell r="U2159"/>
          <cell r="V2159"/>
          <cell r="W2159"/>
          <cell r="X2159"/>
          <cell r="Y2159" t="str">
            <v xml:space="preserve"> </v>
          </cell>
        </row>
        <row r="2160">
          <cell r="C2160"/>
          <cell r="D2160"/>
          <cell r="E2160"/>
          <cell r="F2160"/>
          <cell r="G2160"/>
          <cell r="H2160"/>
          <cell r="I2160"/>
          <cell r="J2160"/>
          <cell r="K2160"/>
          <cell r="L2160"/>
          <cell r="M2160"/>
          <cell r="N2160"/>
          <cell r="O2160"/>
          <cell r="P2160"/>
          <cell r="Q2160"/>
          <cell r="R2160"/>
          <cell r="S2160"/>
          <cell r="T2160"/>
          <cell r="U2160"/>
          <cell r="V2160"/>
          <cell r="W2160"/>
          <cell r="X2160"/>
          <cell r="Y2160" t="str">
            <v xml:space="preserve"> </v>
          </cell>
        </row>
        <row r="2161">
          <cell r="C2161"/>
          <cell r="D2161"/>
          <cell r="E2161"/>
          <cell r="F2161"/>
          <cell r="G2161"/>
          <cell r="H2161"/>
          <cell r="I2161"/>
          <cell r="J2161"/>
          <cell r="K2161"/>
          <cell r="L2161"/>
          <cell r="M2161"/>
          <cell r="N2161"/>
          <cell r="O2161"/>
          <cell r="P2161"/>
          <cell r="Q2161"/>
          <cell r="R2161"/>
          <cell r="S2161"/>
          <cell r="T2161"/>
          <cell r="U2161"/>
          <cell r="V2161"/>
          <cell r="W2161"/>
          <cell r="X2161"/>
          <cell r="Y2161" t="str">
            <v xml:space="preserve"> </v>
          </cell>
        </row>
        <row r="2162">
          <cell r="C2162"/>
          <cell r="D2162"/>
          <cell r="E2162"/>
          <cell r="F2162"/>
          <cell r="G2162"/>
          <cell r="H2162"/>
          <cell r="I2162"/>
          <cell r="J2162"/>
          <cell r="K2162"/>
          <cell r="L2162"/>
          <cell r="M2162"/>
          <cell r="N2162"/>
          <cell r="O2162"/>
          <cell r="P2162"/>
          <cell r="Q2162"/>
          <cell r="R2162"/>
          <cell r="S2162"/>
          <cell r="T2162"/>
          <cell r="U2162"/>
          <cell r="V2162"/>
          <cell r="W2162"/>
          <cell r="X2162"/>
          <cell r="Y2162" t="str">
            <v xml:space="preserve"> </v>
          </cell>
        </row>
        <row r="2163">
          <cell r="C2163"/>
          <cell r="D2163"/>
          <cell r="E2163"/>
          <cell r="F2163"/>
          <cell r="G2163"/>
          <cell r="H2163"/>
          <cell r="I2163"/>
          <cell r="J2163"/>
          <cell r="K2163"/>
          <cell r="L2163"/>
          <cell r="M2163"/>
          <cell r="N2163"/>
          <cell r="O2163"/>
          <cell r="P2163"/>
          <cell r="Q2163"/>
          <cell r="R2163"/>
          <cell r="S2163"/>
          <cell r="T2163"/>
          <cell r="U2163"/>
          <cell r="V2163"/>
          <cell r="W2163"/>
          <cell r="X2163"/>
          <cell r="Y2163" t="str">
            <v xml:space="preserve"> </v>
          </cell>
        </row>
        <row r="2164">
          <cell r="C2164"/>
          <cell r="D2164"/>
          <cell r="E2164"/>
          <cell r="F2164"/>
          <cell r="G2164"/>
          <cell r="H2164"/>
          <cell r="I2164"/>
          <cell r="J2164"/>
          <cell r="K2164"/>
          <cell r="L2164"/>
          <cell r="M2164"/>
          <cell r="N2164"/>
          <cell r="O2164"/>
          <cell r="P2164"/>
          <cell r="Q2164"/>
          <cell r="R2164"/>
          <cell r="S2164"/>
          <cell r="T2164"/>
          <cell r="U2164"/>
          <cell r="V2164"/>
          <cell r="W2164"/>
          <cell r="X2164"/>
          <cell r="Y2164" t="str">
            <v xml:space="preserve"> </v>
          </cell>
        </row>
        <row r="2165">
          <cell r="C2165"/>
          <cell r="D2165"/>
          <cell r="E2165"/>
          <cell r="F2165"/>
          <cell r="G2165"/>
          <cell r="H2165"/>
          <cell r="I2165"/>
          <cell r="J2165"/>
          <cell r="K2165"/>
          <cell r="L2165"/>
          <cell r="M2165"/>
          <cell r="N2165"/>
          <cell r="O2165"/>
          <cell r="P2165"/>
          <cell r="Q2165"/>
          <cell r="R2165"/>
          <cell r="S2165"/>
          <cell r="T2165"/>
          <cell r="U2165"/>
          <cell r="V2165"/>
          <cell r="W2165"/>
          <cell r="X2165"/>
          <cell r="Y2165" t="str">
            <v xml:space="preserve"> </v>
          </cell>
        </row>
        <row r="2166">
          <cell r="C2166"/>
          <cell r="D2166"/>
          <cell r="E2166"/>
          <cell r="F2166"/>
          <cell r="G2166"/>
          <cell r="H2166"/>
          <cell r="I2166"/>
          <cell r="J2166"/>
          <cell r="K2166"/>
          <cell r="L2166"/>
          <cell r="M2166"/>
          <cell r="N2166"/>
          <cell r="O2166"/>
          <cell r="P2166"/>
          <cell r="Q2166"/>
          <cell r="R2166"/>
          <cell r="S2166"/>
          <cell r="T2166"/>
          <cell r="U2166"/>
          <cell r="V2166"/>
          <cell r="W2166"/>
          <cell r="X2166"/>
          <cell r="Y2166" t="str">
            <v xml:space="preserve"> </v>
          </cell>
        </row>
        <row r="2167">
          <cell r="C2167"/>
          <cell r="D2167"/>
          <cell r="E2167"/>
          <cell r="F2167"/>
          <cell r="G2167"/>
          <cell r="H2167"/>
          <cell r="I2167"/>
          <cell r="J2167"/>
          <cell r="K2167"/>
          <cell r="L2167"/>
          <cell r="M2167"/>
          <cell r="N2167"/>
          <cell r="O2167"/>
          <cell r="P2167"/>
          <cell r="Q2167"/>
          <cell r="R2167"/>
          <cell r="S2167"/>
          <cell r="T2167"/>
          <cell r="U2167"/>
          <cell r="V2167"/>
          <cell r="W2167"/>
          <cell r="X2167"/>
          <cell r="Y2167" t="str">
            <v xml:space="preserve"> </v>
          </cell>
        </row>
        <row r="2168">
          <cell r="C2168"/>
          <cell r="D2168"/>
          <cell r="E2168"/>
          <cell r="F2168"/>
          <cell r="G2168"/>
          <cell r="H2168"/>
          <cell r="I2168"/>
          <cell r="J2168"/>
          <cell r="K2168"/>
          <cell r="L2168"/>
          <cell r="M2168"/>
          <cell r="N2168"/>
          <cell r="O2168"/>
          <cell r="P2168"/>
          <cell r="Q2168"/>
          <cell r="R2168"/>
          <cell r="S2168"/>
          <cell r="T2168"/>
          <cell r="U2168"/>
          <cell r="V2168"/>
          <cell r="W2168"/>
          <cell r="X2168"/>
          <cell r="Y2168" t="str">
            <v xml:space="preserve"> </v>
          </cell>
        </row>
        <row r="2169">
          <cell r="C2169"/>
          <cell r="D2169"/>
          <cell r="E2169"/>
          <cell r="F2169"/>
          <cell r="G2169"/>
          <cell r="H2169"/>
          <cell r="I2169"/>
          <cell r="J2169"/>
          <cell r="K2169"/>
          <cell r="L2169"/>
          <cell r="M2169"/>
          <cell r="N2169"/>
          <cell r="O2169"/>
          <cell r="P2169"/>
          <cell r="Q2169"/>
          <cell r="R2169"/>
          <cell r="S2169"/>
          <cell r="T2169"/>
          <cell r="U2169"/>
          <cell r="V2169"/>
          <cell r="W2169"/>
          <cell r="X2169"/>
          <cell r="Y2169" t="str">
            <v xml:space="preserve"> </v>
          </cell>
        </row>
        <row r="2170">
          <cell r="C2170"/>
          <cell r="D2170"/>
          <cell r="E2170"/>
          <cell r="F2170"/>
          <cell r="G2170"/>
          <cell r="H2170"/>
          <cell r="I2170"/>
          <cell r="J2170"/>
          <cell r="K2170"/>
          <cell r="L2170"/>
          <cell r="M2170"/>
          <cell r="N2170"/>
          <cell r="O2170"/>
          <cell r="P2170"/>
          <cell r="Q2170"/>
          <cell r="R2170"/>
          <cell r="S2170"/>
          <cell r="T2170"/>
          <cell r="U2170"/>
          <cell r="V2170"/>
          <cell r="W2170"/>
          <cell r="X2170"/>
          <cell r="Y2170" t="str">
            <v xml:space="preserve"> </v>
          </cell>
        </row>
        <row r="2171">
          <cell r="C2171"/>
          <cell r="D2171"/>
          <cell r="E2171"/>
          <cell r="F2171"/>
          <cell r="G2171"/>
          <cell r="H2171"/>
          <cell r="I2171"/>
          <cell r="J2171"/>
          <cell r="K2171"/>
          <cell r="L2171"/>
          <cell r="M2171"/>
          <cell r="N2171"/>
          <cell r="O2171"/>
          <cell r="P2171"/>
          <cell r="Q2171"/>
          <cell r="R2171"/>
          <cell r="S2171"/>
          <cell r="T2171"/>
          <cell r="U2171"/>
          <cell r="V2171"/>
          <cell r="W2171"/>
          <cell r="X2171"/>
          <cell r="Y2171" t="str">
            <v xml:space="preserve"> </v>
          </cell>
        </row>
        <row r="2172">
          <cell r="C2172"/>
          <cell r="D2172"/>
          <cell r="E2172"/>
          <cell r="F2172"/>
          <cell r="G2172"/>
          <cell r="H2172"/>
          <cell r="I2172"/>
          <cell r="J2172"/>
          <cell r="K2172"/>
          <cell r="L2172"/>
          <cell r="M2172"/>
          <cell r="N2172"/>
          <cell r="O2172"/>
          <cell r="P2172"/>
          <cell r="Q2172"/>
          <cell r="R2172"/>
          <cell r="S2172"/>
          <cell r="T2172"/>
          <cell r="U2172"/>
          <cell r="V2172"/>
          <cell r="W2172"/>
          <cell r="X2172"/>
          <cell r="Y2172" t="str">
            <v xml:space="preserve"> </v>
          </cell>
        </row>
        <row r="2173">
          <cell r="C2173"/>
          <cell r="D2173"/>
          <cell r="E2173"/>
          <cell r="F2173"/>
          <cell r="G2173"/>
          <cell r="H2173"/>
          <cell r="I2173"/>
          <cell r="J2173"/>
          <cell r="K2173"/>
          <cell r="L2173"/>
          <cell r="M2173"/>
          <cell r="N2173"/>
          <cell r="O2173"/>
          <cell r="P2173"/>
          <cell r="Q2173"/>
          <cell r="R2173"/>
          <cell r="S2173"/>
          <cell r="T2173"/>
          <cell r="U2173"/>
          <cell r="V2173"/>
          <cell r="W2173"/>
          <cell r="X2173"/>
          <cell r="Y2173" t="str">
            <v xml:space="preserve"> </v>
          </cell>
        </row>
        <row r="2174">
          <cell r="C2174"/>
          <cell r="D2174"/>
          <cell r="E2174"/>
          <cell r="F2174"/>
          <cell r="G2174"/>
          <cell r="H2174"/>
          <cell r="I2174"/>
          <cell r="J2174"/>
          <cell r="K2174"/>
          <cell r="L2174"/>
          <cell r="M2174"/>
          <cell r="N2174"/>
          <cell r="O2174"/>
          <cell r="P2174"/>
          <cell r="Q2174"/>
          <cell r="R2174"/>
          <cell r="S2174"/>
          <cell r="T2174"/>
          <cell r="U2174"/>
          <cell r="V2174"/>
          <cell r="W2174"/>
          <cell r="X2174"/>
          <cell r="Y2174" t="str">
            <v xml:space="preserve"> </v>
          </cell>
        </row>
        <row r="2175">
          <cell r="C2175"/>
          <cell r="D2175"/>
          <cell r="E2175"/>
          <cell r="F2175"/>
          <cell r="G2175"/>
          <cell r="H2175"/>
          <cell r="I2175"/>
          <cell r="J2175"/>
          <cell r="K2175"/>
          <cell r="L2175"/>
          <cell r="M2175"/>
          <cell r="N2175"/>
          <cell r="O2175"/>
          <cell r="P2175"/>
          <cell r="Q2175"/>
          <cell r="R2175"/>
          <cell r="S2175"/>
          <cell r="T2175"/>
          <cell r="U2175"/>
          <cell r="V2175"/>
          <cell r="W2175"/>
          <cell r="X2175"/>
          <cell r="Y2175" t="str">
            <v xml:space="preserve"> </v>
          </cell>
        </row>
        <row r="2176">
          <cell r="C2176"/>
          <cell r="D2176"/>
          <cell r="E2176"/>
          <cell r="F2176"/>
          <cell r="G2176"/>
          <cell r="H2176"/>
          <cell r="I2176"/>
          <cell r="J2176"/>
          <cell r="K2176"/>
          <cell r="L2176"/>
          <cell r="M2176"/>
          <cell r="N2176"/>
          <cell r="O2176"/>
          <cell r="P2176"/>
          <cell r="Q2176"/>
          <cell r="R2176"/>
          <cell r="S2176"/>
          <cell r="T2176"/>
          <cell r="U2176"/>
          <cell r="V2176"/>
          <cell r="W2176"/>
          <cell r="X2176"/>
          <cell r="Y2176" t="str">
            <v xml:space="preserve"> </v>
          </cell>
        </row>
        <row r="2177">
          <cell r="C2177"/>
          <cell r="D2177"/>
          <cell r="E2177"/>
          <cell r="F2177"/>
          <cell r="G2177"/>
          <cell r="H2177"/>
          <cell r="I2177"/>
          <cell r="J2177"/>
          <cell r="K2177"/>
          <cell r="L2177"/>
          <cell r="M2177"/>
          <cell r="N2177"/>
          <cell r="O2177"/>
          <cell r="P2177"/>
          <cell r="Q2177"/>
          <cell r="R2177"/>
          <cell r="S2177"/>
          <cell r="T2177"/>
          <cell r="U2177"/>
          <cell r="V2177"/>
          <cell r="W2177"/>
          <cell r="X2177"/>
          <cell r="Y2177" t="str">
            <v xml:space="preserve"> </v>
          </cell>
        </row>
        <row r="2178">
          <cell r="C2178"/>
          <cell r="D2178"/>
          <cell r="E2178"/>
          <cell r="F2178"/>
          <cell r="G2178"/>
          <cell r="H2178"/>
          <cell r="I2178"/>
          <cell r="J2178"/>
          <cell r="K2178"/>
          <cell r="L2178"/>
          <cell r="M2178"/>
          <cell r="N2178"/>
          <cell r="O2178"/>
          <cell r="P2178"/>
          <cell r="Q2178"/>
          <cell r="R2178"/>
          <cell r="S2178"/>
          <cell r="T2178"/>
          <cell r="U2178"/>
          <cell r="V2178"/>
          <cell r="W2178"/>
          <cell r="X2178"/>
          <cell r="Y2178" t="str">
            <v xml:space="preserve"> </v>
          </cell>
        </row>
        <row r="2179">
          <cell r="C2179"/>
          <cell r="D2179"/>
          <cell r="E2179"/>
          <cell r="F2179"/>
          <cell r="G2179"/>
          <cell r="H2179"/>
          <cell r="I2179"/>
          <cell r="J2179"/>
          <cell r="K2179"/>
          <cell r="L2179"/>
          <cell r="M2179"/>
          <cell r="N2179"/>
          <cell r="O2179"/>
          <cell r="P2179"/>
          <cell r="Q2179"/>
          <cell r="R2179"/>
          <cell r="S2179"/>
          <cell r="T2179"/>
          <cell r="U2179"/>
          <cell r="V2179"/>
          <cell r="W2179"/>
          <cell r="X2179"/>
          <cell r="Y2179" t="str">
            <v xml:space="preserve"> </v>
          </cell>
        </row>
        <row r="2180">
          <cell r="C2180"/>
          <cell r="D2180"/>
          <cell r="E2180"/>
          <cell r="F2180"/>
          <cell r="G2180"/>
          <cell r="H2180"/>
          <cell r="I2180"/>
          <cell r="J2180"/>
          <cell r="K2180"/>
          <cell r="L2180"/>
          <cell r="M2180"/>
          <cell r="N2180"/>
          <cell r="O2180"/>
          <cell r="P2180"/>
          <cell r="Q2180"/>
          <cell r="R2180"/>
          <cell r="S2180"/>
          <cell r="T2180"/>
          <cell r="U2180"/>
          <cell r="V2180"/>
          <cell r="W2180"/>
          <cell r="X2180"/>
          <cell r="Y2180" t="str">
            <v xml:space="preserve"> </v>
          </cell>
        </row>
        <row r="2181">
          <cell r="C2181"/>
          <cell r="D2181"/>
          <cell r="E2181"/>
          <cell r="F2181"/>
          <cell r="G2181"/>
          <cell r="H2181"/>
          <cell r="I2181"/>
          <cell r="J2181"/>
          <cell r="K2181"/>
          <cell r="L2181"/>
          <cell r="M2181"/>
          <cell r="N2181"/>
          <cell r="O2181"/>
          <cell r="P2181"/>
          <cell r="Q2181"/>
          <cell r="R2181"/>
          <cell r="S2181"/>
          <cell r="T2181"/>
          <cell r="U2181"/>
          <cell r="V2181"/>
          <cell r="W2181"/>
          <cell r="X2181"/>
          <cell r="Y2181" t="str">
            <v xml:space="preserve"> </v>
          </cell>
        </row>
        <row r="2182">
          <cell r="C2182"/>
          <cell r="D2182"/>
          <cell r="E2182"/>
          <cell r="F2182"/>
          <cell r="G2182"/>
          <cell r="H2182"/>
          <cell r="I2182"/>
          <cell r="J2182"/>
          <cell r="K2182"/>
          <cell r="L2182"/>
          <cell r="M2182"/>
          <cell r="N2182"/>
          <cell r="O2182"/>
          <cell r="P2182"/>
          <cell r="Q2182"/>
          <cell r="R2182"/>
          <cell r="S2182"/>
          <cell r="T2182"/>
          <cell r="U2182"/>
          <cell r="V2182"/>
          <cell r="W2182"/>
          <cell r="X2182"/>
          <cell r="Y2182" t="str">
            <v xml:space="preserve"> </v>
          </cell>
        </row>
        <row r="2183">
          <cell r="C2183"/>
          <cell r="D2183"/>
          <cell r="E2183"/>
          <cell r="F2183"/>
          <cell r="G2183"/>
          <cell r="H2183"/>
          <cell r="I2183"/>
          <cell r="J2183"/>
          <cell r="K2183"/>
          <cell r="L2183"/>
          <cell r="M2183"/>
          <cell r="N2183"/>
          <cell r="O2183"/>
          <cell r="P2183"/>
          <cell r="Q2183"/>
          <cell r="R2183"/>
          <cell r="S2183"/>
          <cell r="T2183"/>
          <cell r="U2183"/>
          <cell r="V2183"/>
          <cell r="W2183"/>
          <cell r="X2183"/>
          <cell r="Y2183" t="str">
            <v xml:space="preserve"> </v>
          </cell>
        </row>
        <row r="2184">
          <cell r="C2184"/>
          <cell r="D2184"/>
          <cell r="E2184"/>
          <cell r="F2184"/>
          <cell r="G2184"/>
          <cell r="H2184"/>
          <cell r="I2184"/>
          <cell r="J2184"/>
          <cell r="K2184"/>
          <cell r="L2184"/>
          <cell r="M2184"/>
          <cell r="N2184"/>
          <cell r="O2184"/>
          <cell r="P2184"/>
          <cell r="Q2184"/>
          <cell r="R2184"/>
          <cell r="S2184"/>
          <cell r="T2184"/>
          <cell r="U2184"/>
          <cell r="V2184"/>
          <cell r="W2184"/>
          <cell r="X2184"/>
          <cell r="Y2184" t="str">
            <v xml:space="preserve"> </v>
          </cell>
        </row>
        <row r="2185">
          <cell r="C2185"/>
          <cell r="D2185"/>
          <cell r="E2185"/>
          <cell r="F2185"/>
          <cell r="G2185"/>
          <cell r="H2185"/>
          <cell r="I2185"/>
          <cell r="J2185"/>
          <cell r="K2185"/>
          <cell r="L2185"/>
          <cell r="M2185"/>
          <cell r="N2185"/>
          <cell r="O2185"/>
          <cell r="P2185"/>
          <cell r="Q2185"/>
          <cell r="R2185"/>
          <cell r="S2185"/>
          <cell r="T2185"/>
          <cell r="U2185"/>
          <cell r="V2185"/>
          <cell r="W2185"/>
          <cell r="X2185"/>
          <cell r="Y2185" t="str">
            <v xml:space="preserve"> </v>
          </cell>
        </row>
        <row r="2186">
          <cell r="C2186"/>
          <cell r="D2186"/>
          <cell r="E2186"/>
          <cell r="F2186"/>
          <cell r="G2186"/>
          <cell r="H2186"/>
          <cell r="I2186"/>
          <cell r="J2186"/>
          <cell r="K2186"/>
          <cell r="L2186"/>
          <cell r="M2186"/>
          <cell r="N2186"/>
          <cell r="O2186"/>
          <cell r="P2186"/>
          <cell r="Q2186"/>
          <cell r="R2186"/>
          <cell r="S2186"/>
          <cell r="T2186"/>
          <cell r="U2186"/>
          <cell r="V2186"/>
          <cell r="W2186"/>
          <cell r="X2186"/>
          <cell r="Y2186" t="str">
            <v xml:space="preserve"> </v>
          </cell>
        </row>
        <row r="2187">
          <cell r="C2187"/>
          <cell r="D2187"/>
          <cell r="E2187"/>
          <cell r="F2187"/>
          <cell r="G2187"/>
          <cell r="H2187"/>
          <cell r="I2187"/>
          <cell r="J2187"/>
          <cell r="K2187"/>
          <cell r="L2187"/>
          <cell r="M2187"/>
          <cell r="N2187"/>
          <cell r="O2187"/>
          <cell r="P2187"/>
          <cell r="Q2187"/>
          <cell r="R2187"/>
          <cell r="S2187"/>
          <cell r="T2187"/>
          <cell r="U2187"/>
          <cell r="V2187"/>
          <cell r="W2187"/>
          <cell r="X2187"/>
          <cell r="Y2187" t="str">
            <v xml:space="preserve"> </v>
          </cell>
        </row>
        <row r="2188">
          <cell r="C2188"/>
          <cell r="D2188"/>
          <cell r="E2188"/>
          <cell r="F2188"/>
          <cell r="G2188"/>
          <cell r="H2188"/>
          <cell r="I2188"/>
          <cell r="J2188"/>
          <cell r="K2188"/>
          <cell r="L2188"/>
          <cell r="M2188"/>
          <cell r="N2188"/>
          <cell r="O2188"/>
          <cell r="P2188"/>
          <cell r="Q2188"/>
          <cell r="R2188"/>
          <cell r="S2188"/>
          <cell r="T2188"/>
          <cell r="U2188"/>
          <cell r="V2188"/>
          <cell r="W2188"/>
          <cell r="X2188"/>
          <cell r="Y2188" t="str">
            <v xml:space="preserve"> </v>
          </cell>
        </row>
        <row r="2189">
          <cell r="C2189"/>
          <cell r="D2189"/>
          <cell r="E2189"/>
          <cell r="F2189"/>
          <cell r="G2189"/>
          <cell r="H2189"/>
          <cell r="I2189"/>
          <cell r="J2189"/>
          <cell r="K2189"/>
          <cell r="L2189"/>
          <cell r="M2189"/>
          <cell r="N2189"/>
          <cell r="O2189"/>
          <cell r="P2189"/>
          <cell r="Q2189"/>
          <cell r="R2189"/>
          <cell r="S2189"/>
          <cell r="T2189"/>
          <cell r="U2189"/>
          <cell r="V2189"/>
          <cell r="W2189"/>
          <cell r="X2189"/>
          <cell r="Y2189" t="str">
            <v xml:space="preserve"> </v>
          </cell>
        </row>
        <row r="2190">
          <cell r="C2190"/>
          <cell r="D2190"/>
          <cell r="E2190"/>
          <cell r="F2190"/>
          <cell r="G2190"/>
          <cell r="H2190"/>
          <cell r="I2190"/>
          <cell r="J2190"/>
          <cell r="K2190"/>
          <cell r="L2190"/>
          <cell r="M2190"/>
          <cell r="N2190"/>
          <cell r="O2190"/>
          <cell r="P2190"/>
          <cell r="Q2190"/>
          <cell r="R2190"/>
          <cell r="S2190"/>
          <cell r="T2190"/>
          <cell r="U2190"/>
          <cell r="V2190"/>
          <cell r="W2190"/>
          <cell r="X2190"/>
          <cell r="Y2190" t="str">
            <v xml:space="preserve"> </v>
          </cell>
        </row>
        <row r="2191">
          <cell r="C2191"/>
          <cell r="D2191"/>
          <cell r="E2191"/>
          <cell r="F2191"/>
          <cell r="G2191"/>
          <cell r="H2191"/>
          <cell r="I2191"/>
          <cell r="J2191"/>
          <cell r="K2191"/>
          <cell r="L2191"/>
          <cell r="M2191"/>
          <cell r="N2191"/>
          <cell r="O2191"/>
          <cell r="P2191"/>
          <cell r="Q2191"/>
          <cell r="R2191"/>
          <cell r="S2191"/>
          <cell r="T2191"/>
          <cell r="U2191"/>
          <cell r="V2191"/>
          <cell r="W2191"/>
          <cell r="X2191"/>
          <cell r="Y2191" t="str">
            <v xml:space="preserve"> </v>
          </cell>
        </row>
        <row r="2192">
          <cell r="C2192"/>
          <cell r="D2192"/>
          <cell r="E2192"/>
          <cell r="F2192"/>
          <cell r="G2192"/>
          <cell r="H2192"/>
          <cell r="I2192"/>
          <cell r="J2192"/>
          <cell r="K2192"/>
          <cell r="L2192"/>
          <cell r="M2192"/>
          <cell r="N2192"/>
          <cell r="O2192"/>
          <cell r="P2192"/>
          <cell r="Q2192"/>
          <cell r="R2192"/>
          <cell r="S2192"/>
          <cell r="T2192"/>
          <cell r="U2192"/>
          <cell r="V2192"/>
          <cell r="W2192"/>
          <cell r="X2192"/>
          <cell r="Y2192" t="str">
            <v xml:space="preserve"> </v>
          </cell>
        </row>
        <row r="2193">
          <cell r="C2193"/>
          <cell r="D2193"/>
          <cell r="E2193"/>
          <cell r="F2193"/>
          <cell r="G2193"/>
          <cell r="H2193"/>
          <cell r="I2193"/>
          <cell r="J2193"/>
          <cell r="K2193"/>
          <cell r="L2193"/>
          <cell r="M2193"/>
          <cell r="N2193"/>
          <cell r="O2193"/>
          <cell r="P2193"/>
          <cell r="Q2193"/>
          <cell r="R2193"/>
          <cell r="S2193"/>
          <cell r="T2193"/>
          <cell r="U2193"/>
          <cell r="V2193"/>
          <cell r="W2193"/>
          <cell r="X2193"/>
          <cell r="Y2193" t="str">
            <v xml:space="preserve"> </v>
          </cell>
        </row>
        <row r="2194">
          <cell r="C2194"/>
          <cell r="D2194"/>
          <cell r="E2194"/>
          <cell r="F2194"/>
          <cell r="G2194"/>
          <cell r="H2194"/>
          <cell r="I2194"/>
          <cell r="J2194"/>
          <cell r="K2194"/>
          <cell r="L2194"/>
          <cell r="M2194"/>
          <cell r="N2194"/>
          <cell r="O2194"/>
          <cell r="P2194"/>
          <cell r="Q2194"/>
          <cell r="R2194"/>
          <cell r="S2194"/>
          <cell r="T2194"/>
          <cell r="U2194"/>
          <cell r="V2194"/>
          <cell r="W2194"/>
          <cell r="X2194"/>
          <cell r="Y2194" t="str">
            <v xml:space="preserve"> </v>
          </cell>
        </row>
        <row r="2195">
          <cell r="C2195"/>
          <cell r="D2195"/>
          <cell r="E2195"/>
          <cell r="F2195"/>
          <cell r="G2195"/>
          <cell r="H2195"/>
          <cell r="I2195"/>
          <cell r="J2195"/>
          <cell r="K2195"/>
          <cell r="L2195"/>
          <cell r="M2195"/>
          <cell r="N2195"/>
          <cell r="O2195"/>
          <cell r="P2195"/>
          <cell r="Q2195"/>
          <cell r="R2195"/>
          <cell r="S2195"/>
          <cell r="T2195"/>
          <cell r="U2195"/>
          <cell r="V2195"/>
          <cell r="W2195"/>
          <cell r="X2195"/>
          <cell r="Y2195" t="str">
            <v xml:space="preserve"> </v>
          </cell>
        </row>
        <row r="2196">
          <cell r="C2196"/>
          <cell r="D2196"/>
          <cell r="E2196"/>
          <cell r="F2196"/>
          <cell r="G2196"/>
          <cell r="H2196"/>
          <cell r="I2196"/>
          <cell r="J2196"/>
          <cell r="K2196"/>
          <cell r="L2196"/>
          <cell r="M2196"/>
          <cell r="N2196"/>
          <cell r="O2196"/>
          <cell r="P2196"/>
          <cell r="Q2196"/>
          <cell r="R2196"/>
          <cell r="S2196"/>
          <cell r="T2196"/>
          <cell r="U2196"/>
          <cell r="V2196"/>
          <cell r="W2196"/>
          <cell r="X2196"/>
          <cell r="Y2196" t="str">
            <v xml:space="preserve"> </v>
          </cell>
        </row>
        <row r="2197">
          <cell r="C2197"/>
          <cell r="D2197"/>
          <cell r="E2197"/>
          <cell r="F2197"/>
          <cell r="G2197"/>
          <cell r="H2197"/>
          <cell r="I2197"/>
          <cell r="J2197"/>
          <cell r="K2197"/>
          <cell r="L2197"/>
          <cell r="M2197"/>
          <cell r="N2197"/>
          <cell r="O2197"/>
          <cell r="P2197"/>
          <cell r="Q2197"/>
          <cell r="R2197"/>
          <cell r="S2197"/>
          <cell r="T2197"/>
          <cell r="U2197"/>
          <cell r="V2197"/>
          <cell r="W2197"/>
          <cell r="X2197"/>
          <cell r="Y2197" t="str">
            <v xml:space="preserve"> </v>
          </cell>
        </row>
        <row r="2198">
          <cell r="C2198"/>
          <cell r="D2198"/>
          <cell r="E2198"/>
          <cell r="F2198"/>
          <cell r="G2198"/>
          <cell r="H2198"/>
          <cell r="I2198"/>
          <cell r="J2198"/>
          <cell r="K2198"/>
          <cell r="L2198"/>
          <cell r="M2198"/>
          <cell r="N2198"/>
          <cell r="O2198"/>
          <cell r="P2198"/>
          <cell r="Q2198"/>
          <cell r="R2198"/>
          <cell r="S2198"/>
          <cell r="T2198"/>
          <cell r="U2198"/>
          <cell r="V2198"/>
          <cell r="W2198"/>
          <cell r="X2198"/>
          <cell r="Y2198" t="str">
            <v xml:space="preserve"> </v>
          </cell>
        </row>
        <row r="2199">
          <cell r="C2199"/>
          <cell r="D2199"/>
          <cell r="E2199"/>
          <cell r="F2199"/>
          <cell r="G2199"/>
          <cell r="H2199"/>
          <cell r="I2199"/>
          <cell r="J2199"/>
          <cell r="K2199"/>
          <cell r="L2199"/>
          <cell r="M2199"/>
          <cell r="N2199"/>
          <cell r="O2199"/>
          <cell r="P2199"/>
          <cell r="Q2199"/>
          <cell r="R2199"/>
          <cell r="S2199"/>
          <cell r="T2199"/>
          <cell r="U2199"/>
          <cell r="V2199"/>
          <cell r="W2199"/>
          <cell r="X2199"/>
          <cell r="Y2199" t="str">
            <v xml:space="preserve"> </v>
          </cell>
        </row>
        <row r="2200">
          <cell r="C2200"/>
          <cell r="D2200"/>
          <cell r="E2200"/>
          <cell r="F2200"/>
          <cell r="G2200"/>
          <cell r="H2200"/>
          <cell r="I2200"/>
          <cell r="J2200"/>
          <cell r="K2200"/>
          <cell r="L2200"/>
          <cell r="M2200"/>
          <cell r="N2200"/>
          <cell r="O2200"/>
          <cell r="P2200"/>
          <cell r="Q2200"/>
          <cell r="R2200"/>
          <cell r="S2200"/>
          <cell r="T2200"/>
          <cell r="U2200"/>
          <cell r="V2200"/>
          <cell r="W2200"/>
          <cell r="X2200"/>
          <cell r="Y2200" t="str">
            <v xml:space="preserve"> </v>
          </cell>
        </row>
        <row r="2201">
          <cell r="C2201"/>
          <cell r="D2201"/>
          <cell r="E2201"/>
          <cell r="F2201"/>
          <cell r="G2201"/>
          <cell r="H2201"/>
          <cell r="I2201"/>
          <cell r="J2201"/>
          <cell r="K2201"/>
          <cell r="L2201"/>
          <cell r="M2201"/>
          <cell r="N2201"/>
          <cell r="O2201"/>
          <cell r="P2201"/>
          <cell r="Q2201"/>
          <cell r="R2201"/>
          <cell r="S2201"/>
          <cell r="T2201"/>
          <cell r="U2201"/>
          <cell r="V2201"/>
          <cell r="W2201"/>
          <cell r="X2201"/>
          <cell r="Y2201" t="str">
            <v xml:space="preserve"> </v>
          </cell>
        </row>
        <row r="2202">
          <cell r="C2202"/>
          <cell r="D2202"/>
          <cell r="E2202"/>
          <cell r="F2202"/>
          <cell r="G2202"/>
          <cell r="H2202"/>
          <cell r="I2202"/>
          <cell r="J2202"/>
          <cell r="K2202"/>
          <cell r="L2202"/>
          <cell r="M2202"/>
          <cell r="N2202"/>
          <cell r="O2202"/>
          <cell r="P2202"/>
          <cell r="Q2202"/>
          <cell r="R2202"/>
          <cell r="S2202"/>
          <cell r="T2202"/>
          <cell r="U2202"/>
          <cell r="V2202"/>
          <cell r="W2202"/>
          <cell r="X2202"/>
          <cell r="Y2202" t="str">
            <v xml:space="preserve"> </v>
          </cell>
        </row>
        <row r="2203">
          <cell r="C2203"/>
          <cell r="D2203"/>
          <cell r="E2203"/>
          <cell r="F2203"/>
          <cell r="G2203"/>
          <cell r="H2203"/>
          <cell r="I2203"/>
          <cell r="J2203"/>
          <cell r="K2203"/>
          <cell r="L2203"/>
          <cell r="M2203"/>
          <cell r="N2203"/>
          <cell r="O2203"/>
          <cell r="P2203"/>
          <cell r="Q2203"/>
          <cell r="R2203"/>
          <cell r="S2203"/>
          <cell r="T2203"/>
          <cell r="U2203"/>
          <cell r="V2203"/>
          <cell r="W2203"/>
          <cell r="X2203"/>
          <cell r="Y2203" t="str">
            <v xml:space="preserve"> </v>
          </cell>
        </row>
        <row r="2204">
          <cell r="C2204"/>
          <cell r="D2204"/>
          <cell r="E2204"/>
          <cell r="F2204"/>
          <cell r="G2204"/>
          <cell r="H2204"/>
          <cell r="I2204"/>
          <cell r="J2204"/>
          <cell r="K2204"/>
          <cell r="L2204"/>
          <cell r="M2204"/>
          <cell r="N2204"/>
          <cell r="O2204"/>
          <cell r="P2204"/>
          <cell r="Q2204"/>
          <cell r="R2204"/>
          <cell r="S2204"/>
          <cell r="T2204"/>
          <cell r="U2204"/>
          <cell r="V2204"/>
          <cell r="W2204"/>
          <cell r="X2204"/>
          <cell r="Y2204" t="str">
            <v xml:space="preserve"> </v>
          </cell>
        </row>
        <row r="2205">
          <cell r="C2205"/>
          <cell r="D2205"/>
          <cell r="E2205"/>
          <cell r="F2205"/>
          <cell r="G2205"/>
          <cell r="H2205"/>
          <cell r="I2205"/>
          <cell r="J2205"/>
          <cell r="K2205"/>
          <cell r="L2205"/>
          <cell r="M2205"/>
          <cell r="N2205"/>
          <cell r="O2205"/>
          <cell r="P2205"/>
          <cell r="Q2205"/>
          <cell r="R2205"/>
          <cell r="S2205"/>
          <cell r="T2205"/>
          <cell r="U2205"/>
          <cell r="V2205"/>
          <cell r="W2205"/>
          <cell r="X2205"/>
          <cell r="Y2205" t="str">
            <v xml:space="preserve"> </v>
          </cell>
        </row>
        <row r="2206">
          <cell r="C2206"/>
          <cell r="D2206"/>
          <cell r="E2206"/>
          <cell r="F2206"/>
          <cell r="G2206"/>
          <cell r="H2206"/>
          <cell r="I2206"/>
          <cell r="J2206"/>
          <cell r="K2206"/>
          <cell r="L2206"/>
          <cell r="M2206"/>
          <cell r="N2206"/>
          <cell r="O2206"/>
          <cell r="P2206"/>
          <cell r="Q2206"/>
          <cell r="R2206"/>
          <cell r="S2206"/>
          <cell r="T2206"/>
          <cell r="U2206"/>
          <cell r="V2206"/>
          <cell r="W2206"/>
          <cell r="X2206"/>
          <cell r="Y2206" t="str">
            <v xml:space="preserve"> </v>
          </cell>
        </row>
        <row r="2207">
          <cell r="C2207"/>
          <cell r="D2207"/>
          <cell r="E2207"/>
          <cell r="F2207"/>
          <cell r="G2207"/>
          <cell r="H2207"/>
          <cell r="I2207"/>
          <cell r="J2207"/>
          <cell r="K2207"/>
          <cell r="L2207"/>
          <cell r="M2207"/>
          <cell r="N2207"/>
          <cell r="O2207"/>
          <cell r="P2207"/>
          <cell r="Q2207"/>
          <cell r="R2207"/>
          <cell r="S2207"/>
          <cell r="T2207"/>
          <cell r="U2207"/>
          <cell r="V2207"/>
          <cell r="W2207"/>
          <cell r="X2207"/>
          <cell r="Y2207" t="str">
            <v xml:space="preserve"> </v>
          </cell>
        </row>
        <row r="2208">
          <cell r="C2208"/>
          <cell r="D2208"/>
          <cell r="E2208"/>
          <cell r="F2208"/>
          <cell r="G2208"/>
          <cell r="H2208"/>
          <cell r="I2208"/>
          <cell r="J2208"/>
          <cell r="K2208"/>
          <cell r="L2208"/>
          <cell r="M2208"/>
          <cell r="N2208"/>
          <cell r="O2208"/>
          <cell r="P2208"/>
          <cell r="Q2208"/>
          <cell r="R2208"/>
          <cell r="S2208"/>
          <cell r="T2208"/>
          <cell r="U2208"/>
          <cell r="V2208"/>
          <cell r="W2208"/>
          <cell r="X2208"/>
          <cell r="Y2208" t="str">
            <v xml:space="preserve"> </v>
          </cell>
        </row>
        <row r="2209">
          <cell r="C2209"/>
          <cell r="D2209"/>
          <cell r="E2209"/>
          <cell r="F2209"/>
          <cell r="G2209"/>
          <cell r="H2209"/>
          <cell r="I2209"/>
          <cell r="J2209"/>
          <cell r="K2209"/>
          <cell r="L2209"/>
          <cell r="M2209"/>
          <cell r="N2209"/>
          <cell r="O2209"/>
          <cell r="P2209"/>
          <cell r="Q2209"/>
          <cell r="R2209"/>
          <cell r="S2209"/>
          <cell r="T2209"/>
          <cell r="U2209"/>
          <cell r="V2209"/>
          <cell r="W2209"/>
          <cell r="X2209"/>
          <cell r="Y2209" t="str">
            <v xml:space="preserve"> </v>
          </cell>
        </row>
        <row r="2210">
          <cell r="C2210"/>
          <cell r="D2210"/>
          <cell r="E2210"/>
          <cell r="F2210"/>
          <cell r="G2210"/>
          <cell r="H2210"/>
          <cell r="I2210"/>
          <cell r="J2210"/>
          <cell r="K2210"/>
          <cell r="L2210"/>
          <cell r="M2210"/>
          <cell r="N2210"/>
          <cell r="O2210"/>
          <cell r="P2210"/>
          <cell r="Q2210"/>
          <cell r="R2210"/>
          <cell r="S2210"/>
          <cell r="T2210"/>
          <cell r="U2210"/>
          <cell r="V2210"/>
          <cell r="W2210"/>
          <cell r="X2210"/>
          <cell r="Y2210" t="str">
            <v xml:space="preserve"> </v>
          </cell>
        </row>
        <row r="2211">
          <cell r="C2211"/>
          <cell r="D2211"/>
          <cell r="E2211"/>
          <cell r="F2211"/>
          <cell r="G2211"/>
          <cell r="H2211"/>
          <cell r="I2211"/>
          <cell r="J2211"/>
          <cell r="K2211"/>
          <cell r="L2211"/>
          <cell r="M2211"/>
          <cell r="N2211"/>
          <cell r="O2211"/>
          <cell r="P2211"/>
          <cell r="Q2211"/>
          <cell r="R2211"/>
          <cell r="S2211"/>
          <cell r="T2211"/>
          <cell r="U2211"/>
          <cell r="V2211"/>
          <cell r="W2211"/>
          <cell r="X2211"/>
          <cell r="Y2211" t="str">
            <v xml:space="preserve"> </v>
          </cell>
        </row>
        <row r="2212">
          <cell r="C2212"/>
          <cell r="D2212"/>
          <cell r="E2212"/>
          <cell r="F2212"/>
          <cell r="G2212"/>
          <cell r="H2212"/>
          <cell r="I2212"/>
          <cell r="J2212"/>
          <cell r="K2212"/>
          <cell r="L2212"/>
          <cell r="M2212"/>
          <cell r="N2212"/>
          <cell r="O2212"/>
          <cell r="P2212"/>
          <cell r="Q2212"/>
          <cell r="R2212"/>
          <cell r="S2212"/>
          <cell r="T2212"/>
          <cell r="U2212"/>
          <cell r="V2212"/>
          <cell r="W2212"/>
          <cell r="X2212"/>
          <cell r="Y2212" t="str">
            <v xml:space="preserve"> </v>
          </cell>
        </row>
        <row r="2213">
          <cell r="C2213"/>
          <cell r="D2213"/>
          <cell r="E2213"/>
          <cell r="F2213"/>
          <cell r="G2213"/>
          <cell r="H2213"/>
          <cell r="I2213"/>
          <cell r="J2213"/>
          <cell r="K2213"/>
          <cell r="L2213"/>
          <cell r="M2213"/>
          <cell r="N2213"/>
          <cell r="O2213"/>
          <cell r="P2213"/>
          <cell r="Q2213"/>
          <cell r="R2213"/>
          <cell r="S2213"/>
          <cell r="T2213"/>
          <cell r="U2213"/>
          <cell r="V2213"/>
          <cell r="W2213"/>
          <cell r="X2213"/>
          <cell r="Y2213" t="str">
            <v xml:space="preserve"> </v>
          </cell>
        </row>
        <row r="2214">
          <cell r="C2214"/>
          <cell r="D2214"/>
          <cell r="E2214"/>
          <cell r="F2214"/>
          <cell r="G2214"/>
          <cell r="H2214"/>
          <cell r="I2214"/>
          <cell r="J2214"/>
          <cell r="K2214"/>
          <cell r="L2214"/>
          <cell r="M2214"/>
          <cell r="N2214"/>
          <cell r="O2214"/>
          <cell r="P2214"/>
          <cell r="Q2214"/>
          <cell r="R2214"/>
          <cell r="S2214"/>
          <cell r="T2214"/>
          <cell r="U2214"/>
          <cell r="V2214"/>
          <cell r="W2214"/>
          <cell r="X2214"/>
          <cell r="Y2214" t="str">
            <v xml:space="preserve"> </v>
          </cell>
        </row>
        <row r="2215">
          <cell r="C2215"/>
          <cell r="D2215"/>
          <cell r="E2215"/>
          <cell r="F2215"/>
          <cell r="G2215"/>
          <cell r="H2215"/>
          <cell r="I2215"/>
          <cell r="J2215"/>
          <cell r="K2215"/>
          <cell r="L2215"/>
          <cell r="M2215"/>
          <cell r="N2215"/>
          <cell r="O2215"/>
          <cell r="P2215"/>
          <cell r="Q2215"/>
          <cell r="R2215"/>
          <cell r="S2215"/>
          <cell r="T2215"/>
          <cell r="U2215"/>
          <cell r="V2215"/>
          <cell r="W2215"/>
          <cell r="X2215"/>
          <cell r="Y2215" t="str">
            <v xml:space="preserve"> </v>
          </cell>
        </row>
        <row r="2216">
          <cell r="C2216"/>
          <cell r="D2216"/>
          <cell r="E2216"/>
          <cell r="F2216"/>
          <cell r="G2216"/>
          <cell r="H2216"/>
          <cell r="I2216"/>
          <cell r="J2216"/>
          <cell r="K2216"/>
          <cell r="L2216"/>
          <cell r="M2216"/>
          <cell r="N2216"/>
          <cell r="O2216"/>
          <cell r="P2216"/>
          <cell r="Q2216"/>
          <cell r="R2216"/>
          <cell r="S2216"/>
          <cell r="T2216"/>
          <cell r="U2216"/>
          <cell r="V2216"/>
          <cell r="W2216"/>
          <cell r="X2216"/>
          <cell r="Y2216" t="str">
            <v xml:space="preserve"> </v>
          </cell>
        </row>
        <row r="2217">
          <cell r="C2217"/>
          <cell r="D2217"/>
          <cell r="E2217"/>
          <cell r="F2217"/>
          <cell r="G2217"/>
          <cell r="H2217"/>
          <cell r="I2217"/>
          <cell r="J2217"/>
          <cell r="K2217"/>
          <cell r="L2217"/>
          <cell r="M2217"/>
          <cell r="N2217"/>
          <cell r="O2217"/>
          <cell r="P2217"/>
          <cell r="Q2217"/>
          <cell r="R2217"/>
          <cell r="S2217"/>
          <cell r="T2217"/>
          <cell r="U2217"/>
          <cell r="V2217"/>
          <cell r="W2217"/>
          <cell r="X2217"/>
          <cell r="Y2217" t="str">
            <v xml:space="preserve"> </v>
          </cell>
        </row>
        <row r="2218">
          <cell r="C2218"/>
          <cell r="D2218"/>
          <cell r="E2218"/>
          <cell r="F2218"/>
          <cell r="G2218"/>
          <cell r="H2218"/>
          <cell r="I2218"/>
          <cell r="J2218"/>
          <cell r="K2218"/>
          <cell r="L2218"/>
          <cell r="M2218"/>
          <cell r="N2218"/>
          <cell r="O2218"/>
          <cell r="P2218"/>
          <cell r="Q2218"/>
          <cell r="R2218"/>
          <cell r="S2218"/>
          <cell r="T2218"/>
          <cell r="U2218"/>
          <cell r="V2218"/>
          <cell r="W2218"/>
          <cell r="X2218"/>
          <cell r="Y2218" t="str">
            <v xml:space="preserve"> </v>
          </cell>
        </row>
        <row r="2219">
          <cell r="C2219"/>
          <cell r="D2219"/>
          <cell r="E2219"/>
          <cell r="F2219"/>
          <cell r="G2219"/>
          <cell r="H2219"/>
          <cell r="I2219"/>
          <cell r="J2219"/>
          <cell r="K2219"/>
          <cell r="L2219"/>
          <cell r="M2219"/>
          <cell r="N2219"/>
          <cell r="O2219"/>
          <cell r="P2219"/>
          <cell r="Q2219"/>
          <cell r="R2219"/>
          <cell r="S2219"/>
          <cell r="T2219"/>
          <cell r="U2219"/>
          <cell r="V2219"/>
          <cell r="W2219"/>
          <cell r="X2219"/>
          <cell r="Y2219" t="str">
            <v xml:space="preserve"> </v>
          </cell>
        </row>
        <row r="2220">
          <cell r="C2220"/>
          <cell r="D2220"/>
          <cell r="E2220"/>
          <cell r="F2220"/>
          <cell r="G2220"/>
          <cell r="H2220"/>
          <cell r="I2220"/>
          <cell r="J2220"/>
          <cell r="K2220"/>
          <cell r="L2220"/>
          <cell r="M2220"/>
          <cell r="N2220"/>
          <cell r="O2220"/>
          <cell r="P2220"/>
          <cell r="Q2220"/>
          <cell r="R2220"/>
          <cell r="S2220"/>
          <cell r="T2220"/>
          <cell r="U2220"/>
          <cell r="V2220"/>
          <cell r="W2220"/>
          <cell r="X2220"/>
          <cell r="Y2220" t="str">
            <v xml:space="preserve"> </v>
          </cell>
        </row>
        <row r="2221">
          <cell r="C2221"/>
          <cell r="D2221"/>
          <cell r="E2221"/>
          <cell r="F2221"/>
          <cell r="G2221"/>
          <cell r="H2221"/>
          <cell r="I2221"/>
          <cell r="J2221"/>
          <cell r="K2221"/>
          <cell r="L2221"/>
          <cell r="M2221"/>
          <cell r="N2221"/>
          <cell r="O2221"/>
          <cell r="P2221"/>
          <cell r="Q2221"/>
          <cell r="R2221"/>
          <cell r="S2221"/>
          <cell r="T2221"/>
          <cell r="U2221"/>
          <cell r="V2221"/>
          <cell r="W2221"/>
          <cell r="X2221"/>
          <cell r="Y2221" t="str">
            <v xml:space="preserve"> </v>
          </cell>
        </row>
        <row r="2222">
          <cell r="C2222"/>
          <cell r="D2222"/>
          <cell r="E2222"/>
          <cell r="F2222"/>
          <cell r="G2222"/>
          <cell r="H2222"/>
          <cell r="I2222"/>
          <cell r="J2222"/>
          <cell r="K2222"/>
          <cell r="L2222"/>
          <cell r="M2222"/>
          <cell r="N2222"/>
          <cell r="O2222"/>
          <cell r="P2222"/>
          <cell r="Q2222"/>
          <cell r="R2222"/>
          <cell r="S2222"/>
          <cell r="T2222"/>
          <cell r="U2222"/>
          <cell r="V2222"/>
          <cell r="W2222"/>
          <cell r="X2222"/>
          <cell r="Y2222" t="str">
            <v xml:space="preserve"> </v>
          </cell>
        </row>
        <row r="2223">
          <cell r="C2223"/>
          <cell r="D2223"/>
          <cell r="E2223"/>
          <cell r="F2223"/>
          <cell r="G2223"/>
          <cell r="H2223"/>
          <cell r="I2223"/>
          <cell r="J2223"/>
          <cell r="K2223"/>
          <cell r="L2223"/>
          <cell r="M2223"/>
          <cell r="N2223"/>
          <cell r="O2223"/>
          <cell r="P2223"/>
          <cell r="Q2223"/>
          <cell r="R2223"/>
          <cell r="S2223"/>
          <cell r="T2223"/>
          <cell r="U2223"/>
          <cell r="V2223"/>
          <cell r="W2223"/>
          <cell r="X2223"/>
          <cell r="Y2223" t="str">
            <v xml:space="preserve"> </v>
          </cell>
        </row>
        <row r="2224">
          <cell r="C2224"/>
          <cell r="D2224"/>
          <cell r="E2224"/>
          <cell r="F2224"/>
          <cell r="G2224"/>
          <cell r="H2224"/>
          <cell r="I2224"/>
          <cell r="J2224"/>
          <cell r="K2224"/>
          <cell r="L2224"/>
          <cell r="M2224"/>
          <cell r="N2224"/>
          <cell r="O2224"/>
          <cell r="P2224"/>
          <cell r="Q2224"/>
          <cell r="R2224"/>
          <cell r="S2224"/>
          <cell r="T2224"/>
          <cell r="U2224"/>
          <cell r="V2224"/>
          <cell r="W2224"/>
          <cell r="X2224"/>
          <cell r="Y2224" t="str">
            <v xml:space="preserve"> </v>
          </cell>
        </row>
        <row r="2225">
          <cell r="C2225"/>
          <cell r="D2225"/>
          <cell r="E2225"/>
          <cell r="F2225"/>
          <cell r="G2225"/>
          <cell r="H2225"/>
          <cell r="I2225"/>
          <cell r="J2225"/>
          <cell r="K2225"/>
          <cell r="L2225"/>
          <cell r="M2225"/>
          <cell r="N2225"/>
          <cell r="O2225"/>
          <cell r="P2225"/>
          <cell r="Q2225"/>
          <cell r="R2225"/>
          <cell r="S2225"/>
          <cell r="T2225"/>
          <cell r="U2225"/>
          <cell r="V2225"/>
          <cell r="W2225"/>
          <cell r="X2225"/>
          <cell r="Y2225" t="str">
            <v xml:space="preserve"> </v>
          </cell>
        </row>
        <row r="2226">
          <cell r="C2226"/>
          <cell r="D2226"/>
          <cell r="E2226"/>
          <cell r="F2226"/>
          <cell r="G2226"/>
          <cell r="H2226"/>
          <cell r="I2226"/>
          <cell r="J2226"/>
          <cell r="K2226"/>
          <cell r="L2226"/>
          <cell r="M2226"/>
          <cell r="N2226"/>
          <cell r="O2226"/>
          <cell r="P2226"/>
          <cell r="Q2226"/>
          <cell r="R2226"/>
          <cell r="S2226"/>
          <cell r="T2226"/>
          <cell r="U2226"/>
          <cell r="V2226"/>
          <cell r="W2226"/>
          <cell r="X2226"/>
          <cell r="Y2226" t="str">
            <v xml:space="preserve"> </v>
          </cell>
        </row>
        <row r="2227">
          <cell r="C2227"/>
          <cell r="D2227"/>
          <cell r="E2227"/>
          <cell r="F2227"/>
          <cell r="G2227"/>
          <cell r="H2227"/>
          <cell r="I2227"/>
          <cell r="J2227"/>
          <cell r="K2227"/>
          <cell r="L2227"/>
          <cell r="M2227"/>
          <cell r="N2227"/>
          <cell r="O2227"/>
          <cell r="P2227"/>
          <cell r="Q2227"/>
          <cell r="R2227"/>
          <cell r="S2227"/>
          <cell r="T2227"/>
          <cell r="U2227"/>
          <cell r="V2227"/>
          <cell r="W2227"/>
          <cell r="X2227"/>
          <cell r="Y2227" t="str">
            <v xml:space="preserve"> </v>
          </cell>
        </row>
        <row r="2228">
          <cell r="C2228"/>
          <cell r="D2228"/>
          <cell r="E2228"/>
          <cell r="F2228"/>
          <cell r="G2228"/>
          <cell r="H2228"/>
          <cell r="I2228"/>
          <cell r="J2228"/>
          <cell r="K2228"/>
          <cell r="L2228"/>
          <cell r="M2228"/>
          <cell r="N2228"/>
          <cell r="O2228"/>
          <cell r="P2228"/>
          <cell r="Q2228"/>
          <cell r="R2228"/>
          <cell r="S2228"/>
          <cell r="T2228"/>
          <cell r="U2228"/>
          <cell r="V2228"/>
          <cell r="W2228"/>
          <cell r="X2228"/>
          <cell r="Y2228" t="str">
            <v xml:space="preserve"> </v>
          </cell>
        </row>
        <row r="2229">
          <cell r="C2229"/>
          <cell r="D2229"/>
          <cell r="E2229"/>
          <cell r="F2229"/>
          <cell r="G2229"/>
          <cell r="H2229"/>
          <cell r="I2229"/>
          <cell r="J2229"/>
          <cell r="K2229"/>
          <cell r="L2229"/>
          <cell r="M2229"/>
          <cell r="N2229"/>
          <cell r="O2229"/>
          <cell r="P2229"/>
          <cell r="Q2229"/>
          <cell r="R2229"/>
          <cell r="S2229"/>
          <cell r="T2229"/>
          <cell r="U2229"/>
          <cell r="V2229"/>
          <cell r="W2229"/>
          <cell r="X2229"/>
          <cell r="Y2229" t="str">
            <v xml:space="preserve"> </v>
          </cell>
        </row>
        <row r="2230">
          <cell r="C2230"/>
          <cell r="D2230"/>
          <cell r="E2230"/>
          <cell r="F2230"/>
          <cell r="G2230"/>
          <cell r="H2230"/>
          <cell r="I2230"/>
          <cell r="J2230"/>
          <cell r="K2230"/>
          <cell r="L2230"/>
          <cell r="M2230"/>
          <cell r="N2230"/>
          <cell r="O2230"/>
          <cell r="P2230"/>
          <cell r="Q2230"/>
          <cell r="R2230"/>
          <cell r="S2230"/>
          <cell r="T2230"/>
          <cell r="U2230"/>
          <cell r="V2230"/>
          <cell r="W2230"/>
          <cell r="X2230"/>
          <cell r="Y2230" t="str">
            <v xml:space="preserve"> </v>
          </cell>
        </row>
        <row r="2231">
          <cell r="C2231"/>
          <cell r="D2231"/>
          <cell r="E2231"/>
          <cell r="F2231"/>
          <cell r="G2231"/>
          <cell r="H2231"/>
          <cell r="I2231"/>
          <cell r="J2231"/>
          <cell r="K2231"/>
          <cell r="L2231"/>
          <cell r="M2231"/>
          <cell r="N2231"/>
          <cell r="O2231"/>
          <cell r="P2231"/>
          <cell r="Q2231"/>
          <cell r="R2231"/>
          <cell r="S2231"/>
          <cell r="T2231"/>
          <cell r="U2231"/>
          <cell r="V2231"/>
          <cell r="W2231"/>
          <cell r="X2231"/>
          <cell r="Y2231" t="str">
            <v xml:space="preserve"> </v>
          </cell>
        </row>
        <row r="2232">
          <cell r="C2232"/>
          <cell r="D2232"/>
          <cell r="E2232"/>
          <cell r="F2232"/>
          <cell r="G2232"/>
          <cell r="H2232"/>
          <cell r="I2232"/>
          <cell r="J2232"/>
          <cell r="K2232"/>
          <cell r="L2232"/>
          <cell r="M2232"/>
          <cell r="N2232"/>
          <cell r="O2232"/>
          <cell r="P2232"/>
          <cell r="Q2232"/>
          <cell r="R2232"/>
          <cell r="S2232"/>
          <cell r="T2232"/>
          <cell r="U2232"/>
          <cell r="V2232"/>
          <cell r="W2232"/>
          <cell r="X2232"/>
          <cell r="Y2232" t="str">
            <v xml:space="preserve"> </v>
          </cell>
        </row>
        <row r="2233">
          <cell r="C2233"/>
          <cell r="D2233"/>
          <cell r="E2233"/>
          <cell r="F2233"/>
          <cell r="G2233"/>
          <cell r="H2233"/>
          <cell r="I2233"/>
          <cell r="J2233"/>
          <cell r="K2233"/>
          <cell r="L2233"/>
          <cell r="M2233"/>
          <cell r="N2233"/>
          <cell r="O2233"/>
          <cell r="P2233"/>
          <cell r="Q2233"/>
          <cell r="R2233"/>
          <cell r="S2233"/>
          <cell r="T2233"/>
          <cell r="U2233"/>
          <cell r="V2233"/>
          <cell r="W2233"/>
          <cell r="X2233"/>
          <cell r="Y2233" t="str">
            <v xml:space="preserve"> </v>
          </cell>
        </row>
        <row r="2234">
          <cell r="C2234"/>
          <cell r="D2234"/>
          <cell r="E2234"/>
          <cell r="F2234"/>
          <cell r="G2234"/>
          <cell r="H2234"/>
          <cell r="I2234"/>
          <cell r="J2234"/>
          <cell r="K2234"/>
          <cell r="L2234"/>
          <cell r="M2234"/>
          <cell r="N2234"/>
          <cell r="O2234"/>
          <cell r="P2234"/>
          <cell r="Q2234"/>
          <cell r="R2234"/>
          <cell r="S2234"/>
          <cell r="T2234"/>
          <cell r="U2234"/>
          <cell r="V2234"/>
          <cell r="W2234"/>
          <cell r="X2234"/>
          <cell r="Y2234" t="str">
            <v xml:space="preserve"> </v>
          </cell>
        </row>
        <row r="2235">
          <cell r="C2235"/>
          <cell r="D2235"/>
          <cell r="E2235"/>
          <cell r="F2235"/>
          <cell r="G2235"/>
          <cell r="H2235"/>
          <cell r="I2235"/>
          <cell r="J2235"/>
          <cell r="K2235"/>
          <cell r="L2235"/>
          <cell r="M2235"/>
          <cell r="N2235"/>
          <cell r="O2235"/>
          <cell r="P2235"/>
          <cell r="Q2235"/>
          <cell r="R2235"/>
          <cell r="S2235"/>
          <cell r="T2235"/>
          <cell r="U2235"/>
          <cell r="V2235"/>
          <cell r="W2235"/>
          <cell r="X2235"/>
          <cell r="Y2235" t="str">
            <v xml:space="preserve"> </v>
          </cell>
        </row>
        <row r="2236">
          <cell r="C2236"/>
          <cell r="D2236"/>
          <cell r="E2236"/>
          <cell r="F2236"/>
          <cell r="G2236"/>
          <cell r="H2236"/>
          <cell r="I2236"/>
          <cell r="J2236"/>
          <cell r="K2236"/>
          <cell r="L2236"/>
          <cell r="M2236"/>
          <cell r="N2236"/>
          <cell r="O2236"/>
          <cell r="P2236"/>
          <cell r="Q2236"/>
          <cell r="R2236"/>
          <cell r="S2236"/>
          <cell r="T2236"/>
          <cell r="U2236"/>
          <cell r="V2236"/>
          <cell r="W2236"/>
          <cell r="X2236"/>
          <cell r="Y2236" t="str">
            <v xml:space="preserve"> </v>
          </cell>
        </row>
        <row r="2237">
          <cell r="C2237"/>
          <cell r="D2237"/>
          <cell r="E2237"/>
          <cell r="F2237"/>
          <cell r="G2237"/>
          <cell r="H2237"/>
          <cell r="I2237"/>
          <cell r="J2237"/>
          <cell r="K2237"/>
          <cell r="L2237"/>
          <cell r="M2237"/>
          <cell r="N2237"/>
          <cell r="O2237"/>
          <cell r="P2237"/>
          <cell r="Q2237"/>
          <cell r="R2237"/>
          <cell r="S2237"/>
          <cell r="T2237"/>
          <cell r="U2237"/>
          <cell r="V2237"/>
          <cell r="W2237"/>
          <cell r="X2237"/>
          <cell r="Y2237" t="str">
            <v xml:space="preserve"> </v>
          </cell>
        </row>
        <row r="2238">
          <cell r="C2238"/>
          <cell r="D2238"/>
          <cell r="E2238"/>
          <cell r="F2238"/>
          <cell r="G2238"/>
          <cell r="H2238"/>
          <cell r="I2238"/>
          <cell r="J2238"/>
          <cell r="K2238"/>
          <cell r="L2238"/>
          <cell r="M2238"/>
          <cell r="N2238"/>
          <cell r="O2238"/>
          <cell r="P2238"/>
          <cell r="Q2238"/>
          <cell r="R2238"/>
          <cell r="S2238"/>
          <cell r="T2238"/>
          <cell r="U2238"/>
          <cell r="V2238"/>
          <cell r="W2238"/>
          <cell r="X2238"/>
          <cell r="Y2238" t="str">
            <v xml:space="preserve"> </v>
          </cell>
        </row>
        <row r="2239">
          <cell r="C2239"/>
          <cell r="D2239"/>
          <cell r="E2239"/>
          <cell r="F2239"/>
          <cell r="G2239"/>
          <cell r="H2239"/>
          <cell r="I2239"/>
          <cell r="J2239"/>
          <cell r="K2239"/>
          <cell r="L2239"/>
          <cell r="M2239"/>
          <cell r="N2239"/>
          <cell r="O2239"/>
          <cell r="P2239"/>
          <cell r="Q2239"/>
          <cell r="R2239"/>
          <cell r="S2239"/>
          <cell r="T2239"/>
          <cell r="U2239"/>
          <cell r="V2239"/>
          <cell r="W2239"/>
          <cell r="X2239"/>
          <cell r="Y2239" t="str">
            <v xml:space="preserve"> </v>
          </cell>
        </row>
        <row r="2240">
          <cell r="C2240"/>
          <cell r="D2240"/>
          <cell r="E2240"/>
          <cell r="F2240"/>
          <cell r="G2240"/>
          <cell r="H2240"/>
          <cell r="I2240"/>
          <cell r="J2240"/>
          <cell r="K2240"/>
          <cell r="L2240"/>
          <cell r="M2240"/>
          <cell r="N2240"/>
          <cell r="O2240"/>
          <cell r="P2240"/>
          <cell r="Q2240"/>
          <cell r="R2240"/>
          <cell r="S2240"/>
          <cell r="T2240"/>
          <cell r="U2240"/>
          <cell r="V2240"/>
          <cell r="W2240"/>
          <cell r="X2240"/>
          <cell r="Y2240" t="str">
            <v xml:space="preserve"> </v>
          </cell>
        </row>
        <row r="2241">
          <cell r="C2241"/>
          <cell r="D2241"/>
          <cell r="E2241"/>
          <cell r="F2241"/>
          <cell r="G2241"/>
          <cell r="H2241"/>
          <cell r="I2241"/>
          <cell r="J2241"/>
          <cell r="K2241"/>
          <cell r="L2241"/>
          <cell r="M2241"/>
          <cell r="N2241"/>
          <cell r="O2241"/>
          <cell r="P2241"/>
          <cell r="Q2241"/>
          <cell r="R2241"/>
          <cell r="S2241"/>
          <cell r="T2241"/>
          <cell r="U2241"/>
          <cell r="V2241"/>
          <cell r="W2241"/>
          <cell r="X2241"/>
          <cell r="Y2241" t="str">
            <v xml:space="preserve"> </v>
          </cell>
        </row>
        <row r="2242">
          <cell r="C2242"/>
          <cell r="D2242"/>
          <cell r="E2242"/>
          <cell r="F2242"/>
          <cell r="G2242"/>
          <cell r="H2242"/>
          <cell r="I2242"/>
          <cell r="J2242"/>
          <cell r="K2242"/>
          <cell r="L2242"/>
          <cell r="M2242"/>
          <cell r="N2242"/>
          <cell r="O2242"/>
          <cell r="P2242"/>
          <cell r="Q2242"/>
          <cell r="R2242"/>
          <cell r="S2242"/>
          <cell r="T2242"/>
          <cell r="U2242"/>
          <cell r="V2242"/>
          <cell r="W2242"/>
          <cell r="X2242"/>
          <cell r="Y2242" t="str">
            <v xml:space="preserve"> </v>
          </cell>
        </row>
        <row r="2243">
          <cell r="C2243"/>
          <cell r="D2243"/>
          <cell r="E2243"/>
          <cell r="F2243"/>
          <cell r="G2243"/>
          <cell r="H2243"/>
          <cell r="I2243"/>
          <cell r="J2243"/>
          <cell r="K2243"/>
          <cell r="L2243"/>
          <cell r="M2243"/>
          <cell r="N2243"/>
          <cell r="O2243"/>
          <cell r="P2243"/>
          <cell r="Q2243"/>
          <cell r="R2243"/>
          <cell r="S2243"/>
          <cell r="T2243"/>
          <cell r="U2243"/>
          <cell r="V2243"/>
          <cell r="W2243"/>
          <cell r="X2243"/>
          <cell r="Y2243" t="str">
            <v xml:space="preserve"> </v>
          </cell>
        </row>
        <row r="2244">
          <cell r="C2244"/>
          <cell r="D2244"/>
          <cell r="E2244"/>
          <cell r="F2244"/>
          <cell r="G2244"/>
          <cell r="H2244"/>
          <cell r="I2244"/>
          <cell r="J2244"/>
          <cell r="K2244"/>
          <cell r="L2244"/>
          <cell r="M2244"/>
          <cell r="N2244"/>
          <cell r="O2244"/>
          <cell r="P2244"/>
          <cell r="Q2244"/>
          <cell r="R2244"/>
          <cell r="S2244"/>
          <cell r="T2244"/>
          <cell r="U2244"/>
          <cell r="V2244"/>
          <cell r="W2244"/>
          <cell r="X2244"/>
          <cell r="Y2244" t="str">
            <v xml:space="preserve"> </v>
          </cell>
        </row>
        <row r="2245">
          <cell r="C2245"/>
          <cell r="D2245"/>
          <cell r="E2245"/>
          <cell r="F2245"/>
          <cell r="G2245"/>
          <cell r="H2245"/>
          <cell r="I2245"/>
          <cell r="J2245"/>
          <cell r="K2245"/>
          <cell r="L2245"/>
          <cell r="M2245"/>
          <cell r="N2245"/>
          <cell r="O2245"/>
          <cell r="P2245"/>
          <cell r="Q2245"/>
          <cell r="R2245"/>
          <cell r="S2245"/>
          <cell r="T2245"/>
          <cell r="U2245"/>
          <cell r="V2245"/>
          <cell r="W2245"/>
          <cell r="X2245"/>
          <cell r="Y2245" t="str">
            <v xml:space="preserve"> </v>
          </cell>
        </row>
        <row r="2246">
          <cell r="C2246"/>
          <cell r="D2246"/>
          <cell r="E2246"/>
          <cell r="F2246"/>
          <cell r="G2246"/>
          <cell r="H2246"/>
          <cell r="I2246"/>
          <cell r="J2246"/>
          <cell r="K2246"/>
          <cell r="L2246"/>
          <cell r="M2246"/>
          <cell r="N2246"/>
          <cell r="O2246"/>
          <cell r="P2246"/>
          <cell r="Q2246"/>
          <cell r="R2246"/>
          <cell r="S2246"/>
          <cell r="T2246"/>
          <cell r="U2246"/>
          <cell r="V2246"/>
          <cell r="W2246"/>
          <cell r="X2246"/>
          <cell r="Y2246" t="str">
            <v xml:space="preserve"> </v>
          </cell>
        </row>
        <row r="2247">
          <cell r="C2247"/>
          <cell r="D2247"/>
          <cell r="E2247"/>
          <cell r="F2247"/>
          <cell r="G2247"/>
          <cell r="H2247"/>
          <cell r="I2247"/>
          <cell r="J2247"/>
          <cell r="K2247"/>
          <cell r="L2247"/>
          <cell r="M2247"/>
          <cell r="N2247"/>
          <cell r="O2247"/>
          <cell r="P2247"/>
          <cell r="Q2247"/>
          <cell r="R2247"/>
          <cell r="S2247"/>
          <cell r="T2247"/>
          <cell r="U2247"/>
          <cell r="V2247"/>
          <cell r="W2247"/>
          <cell r="X2247"/>
          <cell r="Y2247" t="str">
            <v xml:space="preserve"> </v>
          </cell>
        </row>
        <row r="2248">
          <cell r="C2248"/>
          <cell r="D2248"/>
          <cell r="E2248"/>
          <cell r="F2248"/>
          <cell r="G2248"/>
          <cell r="H2248"/>
          <cell r="I2248"/>
          <cell r="J2248"/>
          <cell r="K2248"/>
          <cell r="L2248"/>
          <cell r="M2248"/>
          <cell r="N2248"/>
          <cell r="O2248"/>
          <cell r="P2248"/>
          <cell r="Q2248"/>
          <cell r="R2248"/>
          <cell r="S2248"/>
          <cell r="T2248"/>
          <cell r="U2248"/>
          <cell r="V2248"/>
          <cell r="W2248"/>
          <cell r="X2248"/>
          <cell r="Y2248" t="str">
            <v xml:space="preserve"> </v>
          </cell>
        </row>
        <row r="2249">
          <cell r="C2249"/>
          <cell r="D2249"/>
          <cell r="E2249"/>
          <cell r="F2249"/>
          <cell r="G2249"/>
          <cell r="H2249"/>
          <cell r="I2249"/>
          <cell r="J2249"/>
          <cell r="K2249"/>
          <cell r="L2249"/>
          <cell r="M2249"/>
          <cell r="N2249"/>
          <cell r="O2249"/>
          <cell r="P2249"/>
          <cell r="Q2249"/>
          <cell r="R2249"/>
          <cell r="S2249"/>
          <cell r="T2249"/>
          <cell r="U2249"/>
          <cell r="V2249"/>
          <cell r="W2249"/>
          <cell r="X2249"/>
          <cell r="Y2249" t="str">
            <v xml:space="preserve"> </v>
          </cell>
        </row>
        <row r="2250">
          <cell r="C2250"/>
          <cell r="D2250"/>
          <cell r="E2250"/>
          <cell r="F2250"/>
          <cell r="G2250"/>
          <cell r="H2250"/>
          <cell r="I2250"/>
          <cell r="J2250"/>
          <cell r="K2250"/>
          <cell r="L2250"/>
          <cell r="M2250"/>
          <cell r="N2250"/>
          <cell r="O2250"/>
          <cell r="P2250"/>
          <cell r="Q2250"/>
          <cell r="R2250"/>
          <cell r="S2250"/>
          <cell r="T2250"/>
          <cell r="U2250"/>
          <cell r="V2250"/>
          <cell r="W2250"/>
          <cell r="X2250"/>
          <cell r="Y2250" t="str">
            <v xml:space="preserve"> </v>
          </cell>
        </row>
        <row r="2251">
          <cell r="C2251"/>
          <cell r="D2251"/>
          <cell r="E2251"/>
          <cell r="F2251"/>
          <cell r="G2251"/>
          <cell r="H2251"/>
          <cell r="I2251"/>
          <cell r="J2251"/>
          <cell r="K2251"/>
          <cell r="L2251"/>
          <cell r="M2251"/>
          <cell r="N2251"/>
          <cell r="O2251"/>
          <cell r="P2251"/>
          <cell r="Q2251"/>
          <cell r="R2251"/>
          <cell r="S2251"/>
          <cell r="T2251"/>
          <cell r="U2251"/>
          <cell r="V2251"/>
          <cell r="W2251"/>
          <cell r="X2251"/>
          <cell r="Y2251" t="str">
            <v xml:space="preserve"> </v>
          </cell>
        </row>
        <row r="2252">
          <cell r="C2252"/>
          <cell r="D2252"/>
          <cell r="E2252"/>
          <cell r="F2252"/>
          <cell r="G2252"/>
          <cell r="H2252"/>
          <cell r="I2252"/>
          <cell r="J2252"/>
          <cell r="K2252"/>
          <cell r="L2252"/>
          <cell r="M2252"/>
          <cell r="N2252"/>
          <cell r="O2252"/>
          <cell r="P2252"/>
          <cell r="Q2252"/>
          <cell r="R2252"/>
          <cell r="S2252"/>
          <cell r="T2252"/>
          <cell r="U2252"/>
          <cell r="V2252"/>
          <cell r="W2252"/>
          <cell r="X2252"/>
          <cell r="Y2252" t="str">
            <v xml:space="preserve"> </v>
          </cell>
        </row>
        <row r="2253">
          <cell r="C2253"/>
          <cell r="D2253"/>
          <cell r="E2253"/>
          <cell r="F2253"/>
          <cell r="G2253"/>
          <cell r="H2253"/>
          <cell r="I2253"/>
          <cell r="J2253"/>
          <cell r="K2253"/>
          <cell r="L2253"/>
          <cell r="M2253"/>
          <cell r="N2253"/>
          <cell r="O2253"/>
          <cell r="P2253"/>
          <cell r="Q2253"/>
          <cell r="R2253"/>
          <cell r="S2253"/>
          <cell r="T2253"/>
          <cell r="U2253"/>
          <cell r="V2253"/>
          <cell r="W2253"/>
          <cell r="X2253"/>
          <cell r="Y2253" t="str">
            <v xml:space="preserve"> </v>
          </cell>
        </row>
        <row r="2254">
          <cell r="C2254"/>
          <cell r="D2254"/>
          <cell r="E2254"/>
          <cell r="F2254"/>
          <cell r="G2254"/>
          <cell r="H2254"/>
          <cell r="I2254"/>
          <cell r="J2254"/>
          <cell r="K2254"/>
          <cell r="L2254"/>
          <cell r="M2254"/>
          <cell r="N2254"/>
          <cell r="O2254"/>
          <cell r="P2254"/>
          <cell r="Q2254"/>
          <cell r="R2254"/>
          <cell r="S2254"/>
          <cell r="T2254"/>
          <cell r="U2254"/>
          <cell r="V2254"/>
          <cell r="W2254"/>
          <cell r="X2254"/>
          <cell r="Y2254" t="str">
            <v xml:space="preserve"> </v>
          </cell>
        </row>
        <row r="2255">
          <cell r="C2255"/>
          <cell r="D2255"/>
          <cell r="E2255"/>
          <cell r="F2255"/>
          <cell r="G2255"/>
          <cell r="H2255"/>
          <cell r="I2255"/>
          <cell r="J2255"/>
          <cell r="K2255"/>
          <cell r="L2255"/>
          <cell r="M2255"/>
          <cell r="N2255"/>
          <cell r="O2255"/>
          <cell r="P2255"/>
          <cell r="Q2255"/>
          <cell r="R2255"/>
          <cell r="S2255"/>
          <cell r="T2255"/>
          <cell r="U2255"/>
          <cell r="V2255"/>
          <cell r="W2255"/>
          <cell r="X2255"/>
          <cell r="Y2255" t="str">
            <v xml:space="preserve"> </v>
          </cell>
        </row>
        <row r="2256">
          <cell r="C2256"/>
          <cell r="D2256"/>
          <cell r="E2256"/>
          <cell r="F2256"/>
          <cell r="G2256"/>
          <cell r="H2256"/>
          <cell r="I2256"/>
          <cell r="J2256"/>
          <cell r="K2256"/>
          <cell r="L2256"/>
          <cell r="M2256"/>
          <cell r="N2256"/>
          <cell r="O2256"/>
          <cell r="P2256"/>
          <cell r="Q2256"/>
          <cell r="R2256"/>
          <cell r="S2256"/>
          <cell r="T2256"/>
          <cell r="U2256"/>
          <cell r="V2256"/>
          <cell r="W2256"/>
          <cell r="X2256"/>
          <cell r="Y2256" t="str">
            <v xml:space="preserve"> </v>
          </cell>
        </row>
        <row r="2257">
          <cell r="C2257"/>
          <cell r="D2257"/>
          <cell r="E2257"/>
          <cell r="F2257"/>
          <cell r="G2257"/>
          <cell r="H2257"/>
          <cell r="I2257"/>
          <cell r="J2257"/>
          <cell r="K2257"/>
          <cell r="L2257"/>
          <cell r="M2257"/>
          <cell r="N2257"/>
          <cell r="O2257"/>
          <cell r="P2257"/>
          <cell r="Q2257"/>
          <cell r="R2257"/>
          <cell r="S2257"/>
          <cell r="T2257"/>
          <cell r="U2257"/>
          <cell r="V2257"/>
          <cell r="W2257"/>
          <cell r="X2257"/>
          <cell r="Y2257" t="str">
            <v xml:space="preserve"> </v>
          </cell>
        </row>
        <row r="2258">
          <cell r="C2258"/>
          <cell r="D2258"/>
          <cell r="E2258"/>
          <cell r="F2258"/>
          <cell r="G2258"/>
          <cell r="H2258"/>
          <cell r="I2258"/>
          <cell r="J2258"/>
          <cell r="K2258"/>
          <cell r="L2258"/>
          <cell r="M2258"/>
          <cell r="N2258"/>
          <cell r="O2258"/>
          <cell r="P2258"/>
          <cell r="Q2258"/>
          <cell r="R2258"/>
          <cell r="S2258"/>
          <cell r="T2258"/>
          <cell r="U2258"/>
          <cell r="V2258"/>
          <cell r="W2258"/>
          <cell r="X2258"/>
          <cell r="Y2258" t="str">
            <v xml:space="preserve"> </v>
          </cell>
        </row>
        <row r="2259">
          <cell r="C2259"/>
          <cell r="D2259"/>
          <cell r="E2259"/>
          <cell r="F2259"/>
          <cell r="G2259"/>
          <cell r="H2259"/>
          <cell r="I2259"/>
          <cell r="J2259"/>
          <cell r="K2259"/>
          <cell r="L2259"/>
          <cell r="M2259"/>
          <cell r="N2259"/>
          <cell r="O2259"/>
          <cell r="P2259"/>
          <cell r="Q2259"/>
          <cell r="R2259"/>
          <cell r="S2259"/>
          <cell r="T2259"/>
          <cell r="U2259"/>
          <cell r="V2259"/>
          <cell r="W2259"/>
          <cell r="X2259"/>
          <cell r="Y2259" t="str">
            <v xml:space="preserve"> </v>
          </cell>
        </row>
        <row r="2260">
          <cell r="C2260"/>
          <cell r="D2260"/>
          <cell r="E2260"/>
          <cell r="F2260"/>
          <cell r="G2260"/>
          <cell r="H2260"/>
          <cell r="I2260"/>
          <cell r="J2260"/>
          <cell r="K2260"/>
          <cell r="L2260"/>
          <cell r="M2260"/>
          <cell r="N2260"/>
          <cell r="O2260"/>
          <cell r="P2260"/>
          <cell r="Q2260"/>
          <cell r="R2260"/>
          <cell r="S2260"/>
          <cell r="T2260"/>
          <cell r="U2260"/>
          <cell r="V2260"/>
          <cell r="W2260"/>
          <cell r="X2260"/>
          <cell r="Y2260" t="str">
            <v xml:space="preserve"> </v>
          </cell>
        </row>
        <row r="2261">
          <cell r="C2261"/>
          <cell r="D2261"/>
          <cell r="E2261"/>
          <cell r="F2261"/>
          <cell r="G2261"/>
          <cell r="H2261"/>
          <cell r="I2261"/>
          <cell r="J2261"/>
          <cell r="K2261"/>
          <cell r="L2261"/>
          <cell r="M2261"/>
          <cell r="N2261"/>
          <cell r="O2261"/>
          <cell r="P2261"/>
          <cell r="Q2261"/>
          <cell r="R2261"/>
          <cell r="S2261"/>
          <cell r="T2261"/>
          <cell r="U2261"/>
          <cell r="V2261"/>
          <cell r="W2261"/>
          <cell r="X2261"/>
          <cell r="Y2261" t="str">
            <v xml:space="preserve"> </v>
          </cell>
        </row>
        <row r="2262">
          <cell r="C2262"/>
          <cell r="D2262"/>
          <cell r="E2262"/>
          <cell r="F2262"/>
          <cell r="G2262"/>
          <cell r="H2262"/>
          <cell r="I2262"/>
          <cell r="J2262"/>
          <cell r="K2262"/>
          <cell r="L2262"/>
          <cell r="M2262"/>
          <cell r="N2262"/>
          <cell r="O2262"/>
          <cell r="P2262"/>
          <cell r="Q2262"/>
          <cell r="R2262"/>
          <cell r="S2262"/>
          <cell r="T2262"/>
          <cell r="U2262"/>
          <cell r="V2262"/>
          <cell r="W2262"/>
          <cell r="X2262"/>
          <cell r="Y2262" t="str">
            <v xml:space="preserve"> </v>
          </cell>
        </row>
        <row r="2263">
          <cell r="C2263"/>
          <cell r="D2263"/>
          <cell r="E2263"/>
          <cell r="F2263"/>
          <cell r="G2263"/>
          <cell r="H2263"/>
          <cell r="I2263"/>
          <cell r="J2263"/>
          <cell r="K2263"/>
          <cell r="L2263"/>
          <cell r="M2263"/>
          <cell r="N2263"/>
          <cell r="O2263"/>
          <cell r="P2263"/>
          <cell r="Q2263"/>
          <cell r="R2263"/>
          <cell r="S2263"/>
          <cell r="T2263"/>
          <cell r="U2263"/>
          <cell r="V2263"/>
          <cell r="W2263"/>
          <cell r="X2263"/>
          <cell r="Y2263" t="str">
            <v xml:space="preserve"> </v>
          </cell>
        </row>
        <row r="2264">
          <cell r="C2264"/>
          <cell r="D2264"/>
          <cell r="E2264"/>
          <cell r="F2264"/>
          <cell r="G2264"/>
          <cell r="H2264"/>
          <cell r="I2264"/>
          <cell r="J2264"/>
          <cell r="K2264"/>
          <cell r="L2264"/>
          <cell r="M2264"/>
          <cell r="N2264"/>
          <cell r="O2264"/>
          <cell r="P2264"/>
          <cell r="Q2264"/>
          <cell r="R2264"/>
          <cell r="S2264"/>
          <cell r="T2264"/>
          <cell r="U2264"/>
          <cell r="V2264"/>
          <cell r="W2264"/>
          <cell r="X2264"/>
          <cell r="Y2264" t="str">
            <v xml:space="preserve"> </v>
          </cell>
        </row>
        <row r="2265">
          <cell r="C2265"/>
          <cell r="D2265"/>
          <cell r="E2265"/>
          <cell r="F2265"/>
          <cell r="G2265"/>
          <cell r="H2265"/>
          <cell r="I2265"/>
          <cell r="J2265"/>
          <cell r="K2265"/>
          <cell r="L2265"/>
          <cell r="M2265"/>
          <cell r="N2265"/>
          <cell r="O2265"/>
          <cell r="P2265"/>
          <cell r="Q2265"/>
          <cell r="R2265"/>
          <cell r="S2265"/>
          <cell r="T2265"/>
          <cell r="U2265"/>
          <cell r="V2265"/>
          <cell r="W2265"/>
          <cell r="X2265"/>
          <cell r="Y2265" t="str">
            <v xml:space="preserve"> </v>
          </cell>
        </row>
        <row r="2266">
          <cell r="C2266"/>
          <cell r="D2266"/>
          <cell r="E2266"/>
          <cell r="F2266"/>
          <cell r="G2266"/>
          <cell r="H2266"/>
          <cell r="I2266"/>
          <cell r="J2266"/>
          <cell r="K2266"/>
          <cell r="L2266"/>
          <cell r="M2266"/>
          <cell r="N2266"/>
          <cell r="O2266"/>
          <cell r="P2266"/>
          <cell r="Q2266"/>
          <cell r="R2266"/>
          <cell r="S2266"/>
          <cell r="T2266"/>
          <cell r="U2266"/>
          <cell r="V2266"/>
          <cell r="W2266"/>
          <cell r="X2266"/>
          <cell r="Y2266" t="str">
            <v xml:space="preserve"> </v>
          </cell>
        </row>
        <row r="2267">
          <cell r="C2267"/>
          <cell r="D2267"/>
          <cell r="E2267"/>
          <cell r="F2267"/>
          <cell r="G2267"/>
          <cell r="H2267"/>
          <cell r="I2267"/>
          <cell r="J2267"/>
          <cell r="K2267"/>
          <cell r="L2267"/>
          <cell r="M2267"/>
          <cell r="N2267"/>
          <cell r="O2267"/>
          <cell r="P2267"/>
          <cell r="Q2267"/>
          <cell r="R2267"/>
          <cell r="S2267"/>
          <cell r="T2267"/>
          <cell r="U2267"/>
          <cell r="V2267"/>
          <cell r="W2267"/>
          <cell r="X2267"/>
          <cell r="Y2267" t="str">
            <v xml:space="preserve"> </v>
          </cell>
        </row>
        <row r="2268">
          <cell r="C2268"/>
          <cell r="D2268"/>
          <cell r="E2268"/>
          <cell r="F2268"/>
          <cell r="G2268"/>
          <cell r="H2268"/>
          <cell r="I2268"/>
          <cell r="J2268"/>
          <cell r="K2268"/>
          <cell r="L2268"/>
          <cell r="M2268"/>
          <cell r="N2268"/>
          <cell r="O2268"/>
          <cell r="P2268"/>
          <cell r="Q2268"/>
          <cell r="R2268"/>
          <cell r="S2268"/>
          <cell r="T2268"/>
          <cell r="U2268"/>
          <cell r="V2268"/>
          <cell r="W2268"/>
          <cell r="X2268"/>
          <cell r="Y2268" t="str">
            <v xml:space="preserve"> </v>
          </cell>
        </row>
        <row r="2269">
          <cell r="C2269"/>
          <cell r="D2269"/>
          <cell r="E2269"/>
          <cell r="F2269"/>
          <cell r="G2269"/>
          <cell r="H2269"/>
          <cell r="I2269"/>
          <cell r="J2269"/>
          <cell r="K2269"/>
          <cell r="L2269"/>
          <cell r="M2269"/>
          <cell r="N2269"/>
          <cell r="O2269"/>
          <cell r="P2269"/>
          <cell r="Q2269"/>
          <cell r="R2269"/>
          <cell r="S2269"/>
          <cell r="T2269"/>
          <cell r="U2269"/>
          <cell r="V2269"/>
          <cell r="W2269"/>
          <cell r="X2269"/>
          <cell r="Y2269" t="str">
            <v xml:space="preserve"> </v>
          </cell>
        </row>
        <row r="2270">
          <cell r="C2270"/>
          <cell r="D2270"/>
          <cell r="E2270"/>
          <cell r="F2270"/>
          <cell r="G2270"/>
          <cell r="H2270"/>
          <cell r="I2270"/>
          <cell r="J2270"/>
          <cell r="K2270"/>
          <cell r="L2270"/>
          <cell r="M2270"/>
          <cell r="N2270"/>
          <cell r="O2270"/>
          <cell r="P2270"/>
          <cell r="Q2270"/>
          <cell r="R2270"/>
          <cell r="S2270"/>
          <cell r="T2270"/>
          <cell r="U2270"/>
          <cell r="V2270"/>
          <cell r="W2270"/>
          <cell r="X2270"/>
          <cell r="Y2270" t="str">
            <v xml:space="preserve"> </v>
          </cell>
        </row>
        <row r="2271">
          <cell r="C2271"/>
          <cell r="D2271"/>
          <cell r="E2271"/>
          <cell r="F2271"/>
          <cell r="G2271"/>
          <cell r="H2271"/>
          <cell r="I2271"/>
          <cell r="J2271"/>
          <cell r="K2271"/>
          <cell r="L2271"/>
          <cell r="M2271"/>
          <cell r="N2271"/>
          <cell r="O2271"/>
          <cell r="P2271"/>
          <cell r="Q2271"/>
          <cell r="R2271"/>
          <cell r="S2271"/>
          <cell r="T2271"/>
          <cell r="U2271"/>
          <cell r="V2271"/>
          <cell r="W2271"/>
          <cell r="X2271"/>
          <cell r="Y2271" t="str">
            <v xml:space="preserve"> </v>
          </cell>
        </row>
        <row r="2272">
          <cell r="C2272"/>
          <cell r="D2272"/>
          <cell r="E2272"/>
          <cell r="F2272"/>
          <cell r="G2272"/>
          <cell r="H2272"/>
          <cell r="I2272"/>
          <cell r="J2272"/>
          <cell r="K2272"/>
          <cell r="L2272"/>
          <cell r="M2272"/>
          <cell r="N2272"/>
          <cell r="O2272"/>
          <cell r="P2272"/>
          <cell r="Q2272"/>
          <cell r="R2272"/>
          <cell r="S2272"/>
          <cell r="T2272"/>
          <cell r="U2272"/>
          <cell r="V2272"/>
          <cell r="W2272"/>
          <cell r="X2272"/>
          <cell r="Y2272" t="str">
            <v xml:space="preserve"> </v>
          </cell>
        </row>
        <row r="2273">
          <cell r="C2273"/>
          <cell r="D2273"/>
          <cell r="E2273"/>
          <cell r="F2273"/>
          <cell r="G2273"/>
          <cell r="H2273"/>
          <cell r="I2273"/>
          <cell r="J2273"/>
          <cell r="K2273"/>
          <cell r="L2273"/>
          <cell r="M2273"/>
          <cell r="N2273"/>
          <cell r="O2273"/>
          <cell r="P2273"/>
          <cell r="Q2273"/>
          <cell r="R2273"/>
          <cell r="S2273"/>
          <cell r="T2273"/>
          <cell r="U2273"/>
          <cell r="V2273"/>
          <cell r="W2273"/>
          <cell r="X2273"/>
          <cell r="Y2273" t="str">
            <v xml:space="preserve"> </v>
          </cell>
        </row>
        <row r="2274">
          <cell r="C2274"/>
          <cell r="D2274"/>
          <cell r="E2274"/>
          <cell r="F2274"/>
          <cell r="G2274"/>
          <cell r="H2274"/>
          <cell r="I2274"/>
          <cell r="J2274"/>
          <cell r="K2274"/>
          <cell r="L2274"/>
          <cell r="M2274"/>
          <cell r="N2274"/>
          <cell r="O2274"/>
          <cell r="P2274"/>
          <cell r="Q2274"/>
          <cell r="R2274"/>
          <cell r="S2274"/>
          <cell r="T2274"/>
          <cell r="U2274"/>
          <cell r="V2274"/>
          <cell r="W2274"/>
          <cell r="X2274"/>
          <cell r="Y2274" t="str">
            <v xml:space="preserve"> </v>
          </cell>
        </row>
        <row r="2275">
          <cell r="C2275"/>
          <cell r="D2275"/>
          <cell r="E2275"/>
          <cell r="F2275"/>
          <cell r="G2275"/>
          <cell r="H2275"/>
          <cell r="I2275"/>
          <cell r="J2275"/>
          <cell r="K2275"/>
          <cell r="L2275"/>
          <cell r="M2275"/>
          <cell r="N2275"/>
          <cell r="O2275"/>
          <cell r="P2275"/>
          <cell r="Q2275"/>
          <cell r="R2275"/>
          <cell r="S2275"/>
          <cell r="T2275"/>
          <cell r="U2275"/>
          <cell r="V2275"/>
          <cell r="W2275"/>
          <cell r="X2275"/>
          <cell r="Y2275" t="str">
            <v xml:space="preserve"> </v>
          </cell>
        </row>
        <row r="2276">
          <cell r="C2276"/>
          <cell r="D2276"/>
          <cell r="E2276"/>
          <cell r="F2276"/>
          <cell r="G2276"/>
          <cell r="H2276"/>
          <cell r="I2276"/>
          <cell r="J2276"/>
          <cell r="K2276"/>
          <cell r="L2276"/>
          <cell r="M2276"/>
          <cell r="N2276"/>
          <cell r="O2276"/>
          <cell r="P2276"/>
          <cell r="Q2276"/>
          <cell r="R2276"/>
          <cell r="S2276"/>
          <cell r="T2276"/>
          <cell r="U2276"/>
          <cell r="V2276"/>
          <cell r="W2276"/>
          <cell r="X2276"/>
          <cell r="Y2276" t="str">
            <v xml:space="preserve"> </v>
          </cell>
        </row>
        <row r="2277">
          <cell r="C2277"/>
          <cell r="D2277"/>
          <cell r="E2277"/>
          <cell r="F2277"/>
          <cell r="G2277"/>
          <cell r="H2277"/>
          <cell r="I2277"/>
          <cell r="J2277"/>
          <cell r="K2277"/>
          <cell r="L2277"/>
          <cell r="M2277"/>
          <cell r="N2277"/>
          <cell r="O2277"/>
          <cell r="P2277"/>
          <cell r="Q2277"/>
          <cell r="R2277"/>
          <cell r="S2277"/>
          <cell r="T2277"/>
          <cell r="U2277"/>
          <cell r="V2277"/>
          <cell r="W2277"/>
          <cell r="X2277"/>
          <cell r="Y2277" t="str">
            <v xml:space="preserve"> </v>
          </cell>
        </row>
        <row r="2278">
          <cell r="C2278"/>
          <cell r="D2278"/>
          <cell r="E2278"/>
          <cell r="F2278"/>
          <cell r="G2278"/>
          <cell r="H2278"/>
          <cell r="I2278"/>
          <cell r="J2278"/>
          <cell r="K2278"/>
          <cell r="L2278"/>
          <cell r="M2278"/>
          <cell r="N2278"/>
          <cell r="O2278"/>
          <cell r="P2278"/>
          <cell r="Q2278"/>
          <cell r="R2278"/>
          <cell r="S2278"/>
          <cell r="T2278"/>
          <cell r="U2278"/>
          <cell r="V2278"/>
          <cell r="W2278"/>
          <cell r="X2278"/>
          <cell r="Y2278" t="str">
            <v xml:space="preserve"> </v>
          </cell>
        </row>
        <row r="2279">
          <cell r="C2279"/>
          <cell r="D2279"/>
          <cell r="E2279"/>
          <cell r="F2279"/>
          <cell r="G2279"/>
          <cell r="H2279"/>
          <cell r="I2279"/>
          <cell r="J2279"/>
          <cell r="K2279"/>
          <cell r="L2279"/>
          <cell r="M2279"/>
          <cell r="N2279"/>
          <cell r="O2279"/>
          <cell r="P2279"/>
          <cell r="Q2279"/>
          <cell r="R2279"/>
          <cell r="S2279"/>
          <cell r="T2279"/>
          <cell r="U2279"/>
          <cell r="V2279"/>
          <cell r="W2279"/>
          <cell r="X2279"/>
          <cell r="Y2279" t="str">
            <v xml:space="preserve"> </v>
          </cell>
        </row>
        <row r="2280">
          <cell r="C2280"/>
          <cell r="D2280"/>
          <cell r="E2280"/>
          <cell r="F2280"/>
          <cell r="G2280"/>
          <cell r="H2280"/>
          <cell r="I2280"/>
          <cell r="J2280"/>
          <cell r="K2280"/>
          <cell r="L2280"/>
          <cell r="M2280"/>
          <cell r="N2280"/>
          <cell r="O2280"/>
          <cell r="P2280"/>
          <cell r="Q2280"/>
          <cell r="R2280"/>
          <cell r="S2280"/>
          <cell r="T2280"/>
          <cell r="U2280"/>
          <cell r="V2280"/>
          <cell r="W2280"/>
          <cell r="X2280"/>
          <cell r="Y2280" t="str">
            <v xml:space="preserve"> </v>
          </cell>
        </row>
        <row r="2281">
          <cell r="C2281"/>
          <cell r="D2281"/>
          <cell r="E2281"/>
          <cell r="F2281"/>
          <cell r="G2281"/>
          <cell r="H2281"/>
          <cell r="I2281"/>
          <cell r="J2281"/>
          <cell r="K2281"/>
          <cell r="L2281"/>
          <cell r="M2281"/>
          <cell r="N2281"/>
          <cell r="O2281"/>
          <cell r="P2281"/>
          <cell r="Q2281"/>
          <cell r="R2281"/>
          <cell r="S2281"/>
          <cell r="T2281"/>
          <cell r="U2281"/>
          <cell r="V2281"/>
          <cell r="W2281"/>
          <cell r="X2281"/>
          <cell r="Y2281" t="str">
            <v xml:space="preserve"> </v>
          </cell>
        </row>
        <row r="2282">
          <cell r="C2282"/>
          <cell r="D2282"/>
          <cell r="E2282"/>
          <cell r="F2282"/>
          <cell r="G2282"/>
          <cell r="H2282"/>
          <cell r="I2282"/>
          <cell r="J2282"/>
          <cell r="K2282"/>
          <cell r="L2282"/>
          <cell r="M2282"/>
          <cell r="N2282"/>
          <cell r="O2282"/>
          <cell r="P2282"/>
          <cell r="Q2282"/>
          <cell r="R2282"/>
          <cell r="S2282"/>
          <cell r="T2282"/>
          <cell r="U2282"/>
          <cell r="V2282"/>
          <cell r="W2282"/>
          <cell r="X2282"/>
          <cell r="Y2282" t="str">
            <v xml:space="preserve"> </v>
          </cell>
        </row>
        <row r="2283">
          <cell r="C2283"/>
          <cell r="D2283"/>
          <cell r="E2283"/>
          <cell r="F2283"/>
          <cell r="G2283"/>
          <cell r="H2283"/>
          <cell r="I2283"/>
          <cell r="J2283"/>
          <cell r="K2283"/>
          <cell r="L2283"/>
          <cell r="M2283"/>
          <cell r="N2283"/>
          <cell r="O2283"/>
          <cell r="P2283"/>
          <cell r="Q2283"/>
          <cell r="R2283"/>
          <cell r="S2283"/>
          <cell r="T2283"/>
          <cell r="U2283"/>
          <cell r="V2283"/>
          <cell r="W2283"/>
          <cell r="X2283"/>
          <cell r="Y2283" t="str">
            <v xml:space="preserve"> </v>
          </cell>
        </row>
        <row r="2284">
          <cell r="C2284"/>
          <cell r="D2284"/>
          <cell r="E2284"/>
          <cell r="F2284"/>
          <cell r="G2284"/>
          <cell r="H2284"/>
          <cell r="I2284"/>
          <cell r="J2284"/>
          <cell r="K2284"/>
          <cell r="L2284"/>
          <cell r="M2284"/>
          <cell r="N2284"/>
          <cell r="O2284"/>
          <cell r="P2284"/>
          <cell r="Q2284"/>
          <cell r="R2284"/>
          <cell r="S2284"/>
          <cell r="T2284"/>
          <cell r="U2284"/>
          <cell r="V2284"/>
          <cell r="W2284"/>
          <cell r="X2284"/>
          <cell r="Y2284" t="str">
            <v xml:space="preserve"> </v>
          </cell>
        </row>
        <row r="2285">
          <cell r="C2285"/>
          <cell r="D2285"/>
          <cell r="E2285"/>
          <cell r="F2285"/>
          <cell r="G2285"/>
          <cell r="H2285"/>
          <cell r="I2285"/>
          <cell r="J2285"/>
          <cell r="K2285"/>
          <cell r="L2285"/>
          <cell r="M2285"/>
          <cell r="N2285"/>
          <cell r="O2285"/>
          <cell r="P2285"/>
          <cell r="Q2285"/>
          <cell r="R2285"/>
          <cell r="S2285"/>
          <cell r="T2285"/>
          <cell r="U2285"/>
          <cell r="V2285"/>
          <cell r="W2285"/>
          <cell r="X2285"/>
          <cell r="Y2285" t="str">
            <v xml:space="preserve"> </v>
          </cell>
        </row>
        <row r="2286">
          <cell r="C2286"/>
          <cell r="D2286"/>
          <cell r="E2286"/>
          <cell r="F2286"/>
          <cell r="G2286"/>
          <cell r="H2286"/>
          <cell r="I2286"/>
          <cell r="J2286"/>
          <cell r="K2286"/>
          <cell r="L2286"/>
          <cell r="M2286"/>
          <cell r="N2286"/>
          <cell r="O2286"/>
          <cell r="P2286"/>
          <cell r="Q2286"/>
          <cell r="R2286"/>
          <cell r="S2286"/>
          <cell r="T2286"/>
          <cell r="U2286"/>
          <cell r="V2286"/>
          <cell r="W2286"/>
          <cell r="X2286"/>
          <cell r="Y2286" t="str">
            <v xml:space="preserve"> </v>
          </cell>
        </row>
        <row r="2287">
          <cell r="C2287"/>
          <cell r="D2287"/>
          <cell r="E2287"/>
          <cell r="F2287"/>
          <cell r="G2287"/>
          <cell r="H2287"/>
          <cell r="I2287"/>
          <cell r="J2287"/>
          <cell r="K2287"/>
          <cell r="L2287"/>
          <cell r="M2287"/>
          <cell r="N2287"/>
          <cell r="O2287"/>
          <cell r="P2287"/>
          <cell r="Q2287"/>
          <cell r="R2287"/>
          <cell r="S2287"/>
          <cell r="T2287"/>
          <cell r="U2287"/>
          <cell r="V2287"/>
          <cell r="W2287"/>
          <cell r="X2287"/>
          <cell r="Y2287" t="str">
            <v xml:space="preserve"> </v>
          </cell>
        </row>
        <row r="2288">
          <cell r="C2288"/>
          <cell r="D2288"/>
          <cell r="E2288"/>
          <cell r="F2288"/>
          <cell r="G2288"/>
          <cell r="H2288"/>
          <cell r="I2288"/>
          <cell r="J2288"/>
          <cell r="K2288"/>
          <cell r="L2288"/>
          <cell r="M2288"/>
          <cell r="N2288"/>
          <cell r="O2288"/>
          <cell r="P2288"/>
          <cell r="Q2288"/>
          <cell r="R2288"/>
          <cell r="S2288"/>
          <cell r="T2288"/>
          <cell r="U2288"/>
          <cell r="V2288"/>
          <cell r="W2288"/>
          <cell r="X2288"/>
          <cell r="Y2288" t="str">
            <v xml:space="preserve"> </v>
          </cell>
        </row>
        <row r="2289">
          <cell r="C2289"/>
          <cell r="D2289"/>
          <cell r="E2289"/>
          <cell r="F2289"/>
          <cell r="G2289"/>
          <cell r="H2289"/>
          <cell r="I2289"/>
          <cell r="J2289"/>
          <cell r="K2289"/>
          <cell r="L2289"/>
          <cell r="M2289"/>
          <cell r="N2289"/>
          <cell r="O2289"/>
          <cell r="P2289"/>
          <cell r="Q2289"/>
          <cell r="R2289"/>
          <cell r="S2289"/>
          <cell r="T2289"/>
          <cell r="U2289"/>
          <cell r="V2289"/>
          <cell r="W2289"/>
          <cell r="X2289"/>
          <cell r="Y2289" t="str">
            <v xml:space="preserve"> </v>
          </cell>
        </row>
        <row r="2290">
          <cell r="C2290"/>
          <cell r="D2290"/>
          <cell r="E2290"/>
          <cell r="F2290"/>
          <cell r="G2290"/>
          <cell r="H2290"/>
          <cell r="I2290"/>
          <cell r="J2290"/>
          <cell r="K2290"/>
          <cell r="L2290"/>
          <cell r="M2290"/>
          <cell r="N2290"/>
          <cell r="O2290"/>
          <cell r="P2290"/>
          <cell r="Q2290"/>
          <cell r="R2290"/>
          <cell r="S2290"/>
          <cell r="T2290"/>
          <cell r="U2290"/>
          <cell r="V2290"/>
          <cell r="W2290"/>
          <cell r="X2290"/>
          <cell r="Y2290" t="str">
            <v xml:space="preserve"> </v>
          </cell>
        </row>
        <row r="2291">
          <cell r="C2291"/>
          <cell r="D2291"/>
          <cell r="E2291"/>
          <cell r="F2291"/>
          <cell r="G2291"/>
          <cell r="H2291"/>
          <cell r="I2291"/>
          <cell r="J2291"/>
          <cell r="K2291"/>
          <cell r="L2291"/>
          <cell r="M2291"/>
          <cell r="N2291"/>
          <cell r="O2291"/>
          <cell r="P2291"/>
          <cell r="Q2291"/>
          <cell r="R2291"/>
          <cell r="S2291"/>
          <cell r="T2291"/>
          <cell r="U2291"/>
          <cell r="V2291"/>
          <cell r="W2291"/>
          <cell r="X2291"/>
          <cell r="Y2291" t="str">
            <v xml:space="preserve"> </v>
          </cell>
        </row>
        <row r="2292">
          <cell r="C2292"/>
          <cell r="D2292"/>
          <cell r="E2292"/>
          <cell r="F2292"/>
          <cell r="G2292"/>
          <cell r="H2292"/>
          <cell r="I2292"/>
          <cell r="J2292"/>
          <cell r="K2292"/>
          <cell r="L2292"/>
          <cell r="M2292"/>
          <cell r="N2292"/>
          <cell r="O2292"/>
          <cell r="P2292"/>
          <cell r="Q2292"/>
          <cell r="R2292"/>
          <cell r="S2292"/>
          <cell r="T2292"/>
          <cell r="U2292"/>
          <cell r="V2292"/>
          <cell r="W2292"/>
          <cell r="X2292"/>
          <cell r="Y2292" t="str">
            <v xml:space="preserve"> </v>
          </cell>
        </row>
        <row r="2293">
          <cell r="C2293"/>
          <cell r="D2293"/>
          <cell r="E2293"/>
          <cell r="F2293"/>
          <cell r="G2293"/>
          <cell r="H2293"/>
          <cell r="I2293"/>
          <cell r="J2293"/>
          <cell r="K2293"/>
          <cell r="L2293"/>
          <cell r="M2293"/>
          <cell r="N2293"/>
          <cell r="O2293"/>
          <cell r="P2293"/>
          <cell r="Q2293"/>
          <cell r="R2293"/>
          <cell r="S2293"/>
          <cell r="T2293"/>
          <cell r="U2293"/>
          <cell r="V2293"/>
          <cell r="W2293"/>
          <cell r="X2293"/>
          <cell r="Y2293" t="str">
            <v xml:space="preserve"> </v>
          </cell>
        </row>
        <row r="2294">
          <cell r="C2294"/>
          <cell r="D2294"/>
          <cell r="E2294"/>
          <cell r="F2294"/>
          <cell r="G2294"/>
          <cell r="H2294"/>
          <cell r="I2294"/>
          <cell r="J2294"/>
          <cell r="K2294"/>
          <cell r="L2294"/>
          <cell r="M2294"/>
          <cell r="N2294"/>
          <cell r="O2294"/>
          <cell r="P2294"/>
          <cell r="Q2294"/>
          <cell r="R2294"/>
          <cell r="S2294"/>
          <cell r="T2294"/>
          <cell r="U2294"/>
          <cell r="V2294"/>
          <cell r="W2294"/>
          <cell r="X2294"/>
          <cell r="Y2294" t="str">
            <v xml:space="preserve"> </v>
          </cell>
        </row>
        <row r="2295">
          <cell r="C2295"/>
          <cell r="D2295"/>
          <cell r="E2295"/>
          <cell r="F2295"/>
          <cell r="G2295"/>
          <cell r="H2295"/>
          <cell r="I2295"/>
          <cell r="J2295"/>
          <cell r="K2295"/>
          <cell r="L2295"/>
          <cell r="M2295"/>
          <cell r="N2295"/>
          <cell r="O2295"/>
          <cell r="P2295"/>
          <cell r="Q2295"/>
          <cell r="R2295"/>
          <cell r="S2295"/>
          <cell r="T2295"/>
          <cell r="U2295"/>
          <cell r="V2295"/>
          <cell r="W2295"/>
          <cell r="X2295"/>
          <cell r="Y2295" t="str">
            <v xml:space="preserve"> </v>
          </cell>
        </row>
        <row r="2296">
          <cell r="C2296"/>
          <cell r="D2296"/>
          <cell r="E2296"/>
          <cell r="F2296"/>
          <cell r="G2296"/>
          <cell r="H2296"/>
          <cell r="I2296"/>
          <cell r="J2296"/>
          <cell r="K2296"/>
          <cell r="L2296"/>
          <cell r="M2296"/>
          <cell r="N2296"/>
          <cell r="O2296"/>
          <cell r="P2296"/>
          <cell r="Q2296"/>
          <cell r="R2296"/>
          <cell r="S2296"/>
          <cell r="T2296"/>
          <cell r="U2296"/>
          <cell r="V2296"/>
          <cell r="W2296"/>
          <cell r="X2296"/>
          <cell r="Y2296" t="str">
            <v xml:space="preserve"> </v>
          </cell>
        </row>
        <row r="2297">
          <cell r="C2297"/>
          <cell r="D2297"/>
          <cell r="E2297"/>
          <cell r="F2297"/>
          <cell r="G2297"/>
          <cell r="H2297"/>
          <cell r="I2297"/>
          <cell r="J2297"/>
          <cell r="K2297"/>
          <cell r="L2297"/>
          <cell r="M2297"/>
          <cell r="N2297"/>
          <cell r="O2297"/>
          <cell r="P2297"/>
          <cell r="Q2297"/>
          <cell r="R2297"/>
          <cell r="S2297"/>
          <cell r="T2297"/>
          <cell r="U2297"/>
          <cell r="V2297"/>
          <cell r="W2297"/>
          <cell r="X2297"/>
          <cell r="Y2297" t="str">
            <v xml:space="preserve"> </v>
          </cell>
        </row>
        <row r="2298">
          <cell r="C2298"/>
          <cell r="D2298"/>
          <cell r="E2298"/>
          <cell r="F2298"/>
          <cell r="G2298"/>
          <cell r="H2298"/>
          <cell r="I2298"/>
          <cell r="J2298"/>
          <cell r="K2298"/>
          <cell r="L2298"/>
          <cell r="M2298"/>
          <cell r="N2298"/>
          <cell r="O2298"/>
          <cell r="P2298"/>
          <cell r="Q2298"/>
          <cell r="R2298"/>
          <cell r="S2298"/>
          <cell r="T2298"/>
          <cell r="U2298"/>
          <cell r="V2298"/>
          <cell r="W2298"/>
          <cell r="X2298"/>
          <cell r="Y2298" t="str">
            <v xml:space="preserve"> </v>
          </cell>
        </row>
        <row r="2299">
          <cell r="C2299"/>
          <cell r="D2299"/>
          <cell r="E2299"/>
          <cell r="F2299"/>
          <cell r="G2299"/>
          <cell r="H2299"/>
          <cell r="I2299"/>
          <cell r="J2299"/>
          <cell r="K2299"/>
          <cell r="L2299"/>
          <cell r="M2299"/>
          <cell r="N2299"/>
          <cell r="O2299"/>
          <cell r="P2299"/>
          <cell r="Q2299"/>
          <cell r="R2299"/>
          <cell r="S2299"/>
          <cell r="T2299"/>
          <cell r="U2299"/>
          <cell r="V2299"/>
          <cell r="W2299"/>
          <cell r="X2299"/>
          <cell r="Y2299" t="str">
            <v xml:space="preserve"> </v>
          </cell>
        </row>
        <row r="2300">
          <cell r="C2300"/>
          <cell r="D2300"/>
          <cell r="E2300"/>
          <cell r="F2300"/>
          <cell r="G2300"/>
          <cell r="H2300"/>
          <cell r="I2300"/>
          <cell r="J2300"/>
          <cell r="K2300"/>
          <cell r="L2300"/>
          <cell r="M2300"/>
          <cell r="N2300"/>
          <cell r="O2300"/>
          <cell r="P2300"/>
          <cell r="Q2300"/>
          <cell r="R2300"/>
          <cell r="S2300"/>
          <cell r="T2300"/>
          <cell r="U2300"/>
          <cell r="V2300"/>
          <cell r="W2300"/>
          <cell r="X2300"/>
          <cell r="Y2300" t="str">
            <v xml:space="preserve"> </v>
          </cell>
        </row>
        <row r="2301">
          <cell r="C2301"/>
          <cell r="D2301"/>
          <cell r="E2301"/>
          <cell r="F2301"/>
          <cell r="G2301"/>
          <cell r="H2301"/>
          <cell r="I2301"/>
          <cell r="J2301"/>
          <cell r="K2301"/>
          <cell r="L2301"/>
          <cell r="M2301"/>
          <cell r="N2301"/>
          <cell r="O2301"/>
          <cell r="P2301"/>
          <cell r="Q2301"/>
          <cell r="R2301"/>
          <cell r="S2301"/>
          <cell r="T2301"/>
          <cell r="U2301"/>
          <cell r="V2301"/>
          <cell r="W2301"/>
          <cell r="X2301"/>
          <cell r="Y2301" t="str">
            <v xml:space="preserve"> </v>
          </cell>
        </row>
        <row r="2302">
          <cell r="C2302"/>
          <cell r="D2302"/>
          <cell r="E2302"/>
          <cell r="F2302"/>
          <cell r="G2302"/>
          <cell r="H2302"/>
          <cell r="I2302"/>
          <cell r="J2302"/>
          <cell r="K2302"/>
          <cell r="L2302"/>
          <cell r="M2302"/>
          <cell r="N2302"/>
          <cell r="O2302"/>
          <cell r="P2302"/>
          <cell r="Q2302"/>
          <cell r="R2302"/>
          <cell r="S2302"/>
          <cell r="T2302"/>
          <cell r="U2302"/>
          <cell r="V2302"/>
          <cell r="W2302"/>
          <cell r="X2302"/>
          <cell r="Y2302" t="str">
            <v xml:space="preserve"> </v>
          </cell>
        </row>
        <row r="2303">
          <cell r="C2303"/>
          <cell r="D2303"/>
          <cell r="E2303"/>
          <cell r="F2303"/>
          <cell r="G2303"/>
          <cell r="H2303"/>
          <cell r="I2303"/>
          <cell r="J2303"/>
          <cell r="K2303"/>
          <cell r="L2303"/>
          <cell r="M2303"/>
          <cell r="N2303"/>
          <cell r="O2303"/>
          <cell r="P2303"/>
          <cell r="Q2303"/>
          <cell r="R2303"/>
          <cell r="S2303"/>
          <cell r="T2303"/>
          <cell r="U2303"/>
          <cell r="V2303"/>
          <cell r="W2303"/>
          <cell r="X2303"/>
          <cell r="Y2303" t="str">
            <v xml:space="preserve"> </v>
          </cell>
        </row>
        <row r="2304">
          <cell r="C2304"/>
          <cell r="D2304"/>
          <cell r="E2304"/>
          <cell r="F2304"/>
          <cell r="G2304"/>
          <cell r="H2304"/>
          <cell r="I2304"/>
          <cell r="J2304"/>
          <cell r="K2304"/>
          <cell r="L2304"/>
          <cell r="M2304"/>
          <cell r="N2304"/>
          <cell r="O2304"/>
          <cell r="P2304"/>
          <cell r="Q2304"/>
          <cell r="R2304"/>
          <cell r="S2304"/>
          <cell r="T2304"/>
          <cell r="U2304"/>
          <cell r="V2304"/>
          <cell r="W2304"/>
          <cell r="X2304"/>
          <cell r="Y2304" t="str">
            <v xml:space="preserve"> </v>
          </cell>
        </row>
        <row r="2305">
          <cell r="C2305"/>
          <cell r="D2305"/>
          <cell r="E2305"/>
          <cell r="F2305"/>
          <cell r="G2305"/>
          <cell r="H2305"/>
          <cell r="I2305"/>
          <cell r="J2305"/>
          <cell r="K2305"/>
          <cell r="L2305"/>
          <cell r="M2305"/>
          <cell r="N2305"/>
          <cell r="O2305"/>
          <cell r="P2305"/>
          <cell r="Q2305"/>
          <cell r="R2305"/>
          <cell r="S2305"/>
          <cell r="T2305"/>
          <cell r="U2305"/>
          <cell r="V2305"/>
          <cell r="W2305"/>
          <cell r="X2305"/>
          <cell r="Y2305" t="str">
            <v xml:space="preserve"> </v>
          </cell>
        </row>
        <row r="2306">
          <cell r="C2306"/>
          <cell r="D2306"/>
          <cell r="E2306"/>
          <cell r="F2306"/>
          <cell r="G2306"/>
          <cell r="H2306"/>
          <cell r="I2306"/>
          <cell r="J2306"/>
          <cell r="K2306"/>
          <cell r="L2306"/>
          <cell r="M2306"/>
          <cell r="N2306"/>
          <cell r="O2306"/>
          <cell r="P2306"/>
          <cell r="Q2306"/>
          <cell r="R2306"/>
          <cell r="S2306"/>
          <cell r="T2306"/>
          <cell r="U2306"/>
          <cell r="V2306"/>
          <cell r="W2306"/>
          <cell r="X2306"/>
          <cell r="Y2306" t="str">
            <v xml:space="preserve"> </v>
          </cell>
        </row>
        <row r="2307">
          <cell r="C2307"/>
          <cell r="D2307"/>
          <cell r="E2307"/>
          <cell r="F2307"/>
          <cell r="G2307"/>
          <cell r="H2307"/>
          <cell r="I2307"/>
          <cell r="J2307"/>
          <cell r="K2307"/>
          <cell r="L2307"/>
          <cell r="M2307"/>
          <cell r="N2307"/>
          <cell r="O2307"/>
          <cell r="P2307"/>
          <cell r="Q2307"/>
          <cell r="R2307"/>
          <cell r="S2307"/>
          <cell r="T2307"/>
          <cell r="U2307"/>
          <cell r="V2307"/>
          <cell r="W2307"/>
          <cell r="X2307"/>
          <cell r="Y2307" t="str">
            <v xml:space="preserve"> </v>
          </cell>
        </row>
        <row r="2308">
          <cell r="C2308"/>
          <cell r="D2308"/>
          <cell r="E2308"/>
          <cell r="F2308"/>
          <cell r="G2308"/>
          <cell r="H2308"/>
          <cell r="I2308"/>
          <cell r="J2308"/>
          <cell r="K2308"/>
          <cell r="L2308"/>
          <cell r="M2308"/>
          <cell r="N2308"/>
          <cell r="O2308"/>
          <cell r="P2308"/>
          <cell r="Q2308"/>
          <cell r="R2308"/>
          <cell r="S2308"/>
          <cell r="T2308"/>
          <cell r="U2308"/>
          <cell r="V2308"/>
          <cell r="W2308"/>
          <cell r="X2308"/>
          <cell r="Y2308" t="str">
            <v xml:space="preserve"> </v>
          </cell>
        </row>
        <row r="2309">
          <cell r="C2309"/>
          <cell r="D2309"/>
          <cell r="E2309"/>
          <cell r="F2309"/>
          <cell r="G2309"/>
          <cell r="H2309"/>
          <cell r="I2309"/>
          <cell r="J2309"/>
          <cell r="K2309"/>
          <cell r="L2309"/>
          <cell r="M2309"/>
          <cell r="N2309"/>
          <cell r="O2309"/>
          <cell r="P2309"/>
          <cell r="Q2309"/>
          <cell r="R2309"/>
          <cell r="S2309"/>
          <cell r="T2309"/>
          <cell r="U2309"/>
          <cell r="V2309"/>
          <cell r="W2309"/>
          <cell r="X2309"/>
          <cell r="Y2309" t="str">
            <v xml:space="preserve"> </v>
          </cell>
        </row>
        <row r="2310">
          <cell r="C2310"/>
          <cell r="D2310"/>
          <cell r="E2310"/>
          <cell r="F2310"/>
          <cell r="G2310"/>
          <cell r="H2310"/>
          <cell r="I2310"/>
          <cell r="J2310"/>
          <cell r="K2310"/>
          <cell r="L2310"/>
          <cell r="M2310"/>
          <cell r="N2310"/>
          <cell r="O2310"/>
          <cell r="P2310"/>
          <cell r="Q2310"/>
          <cell r="R2310"/>
          <cell r="S2310"/>
          <cell r="T2310"/>
          <cell r="U2310"/>
          <cell r="V2310"/>
          <cell r="W2310"/>
          <cell r="X2310"/>
          <cell r="Y2310" t="str">
            <v xml:space="preserve"> </v>
          </cell>
        </row>
        <row r="2311">
          <cell r="C2311"/>
          <cell r="D2311"/>
          <cell r="E2311"/>
          <cell r="F2311"/>
          <cell r="G2311"/>
          <cell r="H2311"/>
          <cell r="I2311"/>
          <cell r="J2311"/>
          <cell r="K2311"/>
          <cell r="L2311"/>
          <cell r="M2311"/>
          <cell r="N2311"/>
          <cell r="O2311"/>
          <cell r="P2311"/>
          <cell r="Q2311"/>
          <cell r="R2311"/>
          <cell r="S2311"/>
          <cell r="T2311"/>
          <cell r="U2311"/>
          <cell r="V2311"/>
          <cell r="W2311"/>
          <cell r="X2311"/>
          <cell r="Y2311" t="str">
            <v xml:space="preserve"> </v>
          </cell>
        </row>
        <row r="2312">
          <cell r="C2312"/>
          <cell r="D2312"/>
          <cell r="E2312"/>
          <cell r="F2312"/>
          <cell r="G2312"/>
          <cell r="H2312"/>
          <cell r="I2312"/>
          <cell r="J2312"/>
          <cell r="K2312"/>
          <cell r="L2312"/>
          <cell r="M2312"/>
          <cell r="N2312"/>
          <cell r="O2312"/>
          <cell r="P2312"/>
          <cell r="Q2312"/>
          <cell r="R2312"/>
          <cell r="S2312"/>
          <cell r="T2312"/>
          <cell r="U2312"/>
          <cell r="V2312"/>
          <cell r="W2312"/>
          <cell r="X2312"/>
          <cell r="Y2312" t="str">
            <v xml:space="preserve"> </v>
          </cell>
        </row>
        <row r="2313">
          <cell r="C2313"/>
          <cell r="D2313"/>
          <cell r="E2313"/>
          <cell r="F2313"/>
          <cell r="G2313"/>
          <cell r="H2313"/>
          <cell r="I2313"/>
          <cell r="J2313"/>
          <cell r="K2313"/>
          <cell r="L2313"/>
          <cell r="M2313"/>
          <cell r="N2313"/>
          <cell r="O2313"/>
          <cell r="P2313"/>
          <cell r="Q2313"/>
          <cell r="R2313"/>
          <cell r="S2313"/>
          <cell r="T2313"/>
          <cell r="U2313"/>
          <cell r="V2313"/>
          <cell r="W2313"/>
          <cell r="X2313"/>
          <cell r="Y2313" t="str">
            <v xml:space="preserve"> </v>
          </cell>
        </row>
        <row r="2314">
          <cell r="C2314"/>
          <cell r="D2314"/>
          <cell r="E2314"/>
          <cell r="F2314"/>
          <cell r="G2314"/>
          <cell r="H2314"/>
          <cell r="I2314"/>
          <cell r="J2314"/>
          <cell r="K2314"/>
          <cell r="L2314"/>
          <cell r="M2314"/>
          <cell r="N2314"/>
          <cell r="O2314"/>
          <cell r="P2314"/>
          <cell r="Q2314"/>
          <cell r="R2314"/>
          <cell r="S2314"/>
          <cell r="T2314"/>
          <cell r="U2314"/>
          <cell r="V2314"/>
          <cell r="W2314"/>
          <cell r="X2314"/>
          <cell r="Y2314" t="str">
            <v xml:space="preserve"> </v>
          </cell>
        </row>
        <row r="2315">
          <cell r="C2315"/>
          <cell r="D2315"/>
          <cell r="E2315"/>
          <cell r="F2315"/>
          <cell r="G2315"/>
          <cell r="H2315"/>
          <cell r="I2315"/>
          <cell r="J2315"/>
          <cell r="K2315"/>
          <cell r="L2315"/>
          <cell r="M2315"/>
          <cell r="N2315"/>
          <cell r="O2315"/>
          <cell r="P2315"/>
          <cell r="Q2315"/>
          <cell r="R2315"/>
          <cell r="S2315"/>
          <cell r="T2315"/>
          <cell r="U2315"/>
          <cell r="V2315"/>
          <cell r="W2315"/>
          <cell r="X2315"/>
          <cell r="Y2315" t="str">
            <v xml:space="preserve"> </v>
          </cell>
        </row>
        <row r="2316">
          <cell r="C2316"/>
          <cell r="D2316"/>
          <cell r="E2316"/>
          <cell r="F2316"/>
          <cell r="G2316"/>
          <cell r="H2316"/>
          <cell r="I2316"/>
          <cell r="J2316"/>
          <cell r="K2316"/>
          <cell r="L2316"/>
          <cell r="M2316"/>
          <cell r="N2316"/>
          <cell r="O2316"/>
          <cell r="P2316"/>
          <cell r="Q2316"/>
          <cell r="R2316"/>
          <cell r="S2316"/>
          <cell r="T2316"/>
          <cell r="U2316"/>
          <cell r="V2316"/>
          <cell r="W2316"/>
          <cell r="X2316"/>
          <cell r="Y2316" t="str">
            <v xml:space="preserve"> </v>
          </cell>
        </row>
        <row r="2317">
          <cell r="C2317"/>
          <cell r="D2317"/>
          <cell r="E2317"/>
          <cell r="F2317"/>
          <cell r="G2317"/>
          <cell r="H2317"/>
          <cell r="I2317"/>
          <cell r="J2317"/>
          <cell r="K2317"/>
          <cell r="L2317"/>
          <cell r="M2317"/>
          <cell r="N2317"/>
          <cell r="O2317"/>
          <cell r="P2317"/>
          <cell r="Q2317"/>
          <cell r="R2317"/>
          <cell r="S2317"/>
          <cell r="T2317"/>
          <cell r="U2317"/>
          <cell r="V2317"/>
          <cell r="W2317"/>
          <cell r="X2317"/>
          <cell r="Y2317" t="str">
            <v xml:space="preserve"> </v>
          </cell>
        </row>
        <row r="2318">
          <cell r="C2318"/>
          <cell r="D2318"/>
          <cell r="E2318"/>
          <cell r="F2318"/>
          <cell r="G2318"/>
          <cell r="H2318"/>
          <cell r="I2318"/>
          <cell r="J2318"/>
          <cell r="K2318"/>
          <cell r="L2318"/>
          <cell r="M2318"/>
          <cell r="N2318"/>
          <cell r="O2318"/>
          <cell r="P2318"/>
          <cell r="Q2318"/>
          <cell r="R2318"/>
          <cell r="S2318"/>
          <cell r="T2318"/>
          <cell r="U2318"/>
          <cell r="V2318"/>
          <cell r="W2318"/>
          <cell r="X2318"/>
          <cell r="Y2318" t="str">
            <v xml:space="preserve"> </v>
          </cell>
        </row>
        <row r="2319">
          <cell r="C2319"/>
          <cell r="D2319"/>
          <cell r="E2319"/>
          <cell r="F2319"/>
          <cell r="G2319"/>
          <cell r="H2319"/>
          <cell r="I2319"/>
          <cell r="J2319"/>
          <cell r="K2319"/>
          <cell r="L2319"/>
          <cell r="M2319"/>
          <cell r="N2319"/>
          <cell r="O2319"/>
          <cell r="P2319"/>
          <cell r="Q2319"/>
          <cell r="R2319"/>
          <cell r="S2319"/>
          <cell r="T2319"/>
          <cell r="U2319"/>
          <cell r="V2319"/>
          <cell r="W2319"/>
          <cell r="X2319"/>
          <cell r="Y2319" t="str">
            <v xml:space="preserve"> </v>
          </cell>
        </row>
        <row r="2320">
          <cell r="C2320"/>
          <cell r="D2320"/>
          <cell r="E2320"/>
          <cell r="F2320"/>
          <cell r="G2320"/>
          <cell r="H2320"/>
          <cell r="I2320"/>
          <cell r="J2320"/>
          <cell r="K2320"/>
          <cell r="L2320"/>
          <cell r="M2320"/>
          <cell r="N2320"/>
          <cell r="O2320"/>
          <cell r="P2320"/>
          <cell r="Q2320"/>
          <cell r="R2320"/>
          <cell r="S2320"/>
          <cell r="T2320"/>
          <cell r="U2320"/>
          <cell r="V2320"/>
          <cell r="W2320"/>
          <cell r="X2320"/>
          <cell r="Y2320" t="str">
            <v xml:space="preserve"> </v>
          </cell>
        </row>
        <row r="2321">
          <cell r="C2321"/>
          <cell r="D2321"/>
          <cell r="E2321"/>
          <cell r="F2321"/>
          <cell r="G2321"/>
          <cell r="H2321"/>
          <cell r="I2321"/>
          <cell r="J2321"/>
          <cell r="K2321"/>
          <cell r="L2321"/>
          <cell r="M2321"/>
          <cell r="N2321"/>
          <cell r="O2321"/>
          <cell r="P2321"/>
          <cell r="Q2321"/>
          <cell r="R2321"/>
          <cell r="S2321"/>
          <cell r="T2321"/>
          <cell r="U2321"/>
          <cell r="V2321"/>
          <cell r="W2321"/>
          <cell r="X2321"/>
          <cell r="Y2321" t="str">
            <v xml:space="preserve"> </v>
          </cell>
        </row>
        <row r="2322">
          <cell r="C2322"/>
          <cell r="D2322"/>
          <cell r="E2322"/>
          <cell r="F2322"/>
          <cell r="G2322"/>
          <cell r="H2322"/>
          <cell r="I2322"/>
          <cell r="J2322"/>
          <cell r="K2322"/>
          <cell r="L2322"/>
          <cell r="M2322"/>
          <cell r="N2322"/>
          <cell r="O2322"/>
          <cell r="P2322"/>
          <cell r="Q2322"/>
          <cell r="R2322"/>
          <cell r="S2322"/>
          <cell r="T2322"/>
          <cell r="U2322"/>
          <cell r="V2322"/>
          <cell r="W2322"/>
          <cell r="X2322"/>
          <cell r="Y2322" t="str">
            <v xml:space="preserve"> </v>
          </cell>
        </row>
        <row r="2323">
          <cell r="C2323"/>
          <cell r="D2323"/>
          <cell r="E2323"/>
          <cell r="F2323"/>
          <cell r="G2323"/>
          <cell r="H2323"/>
          <cell r="I2323"/>
          <cell r="J2323"/>
          <cell r="K2323"/>
          <cell r="L2323"/>
          <cell r="M2323"/>
          <cell r="N2323"/>
          <cell r="O2323"/>
          <cell r="P2323"/>
          <cell r="Q2323"/>
          <cell r="R2323"/>
          <cell r="S2323"/>
          <cell r="T2323"/>
          <cell r="U2323"/>
          <cell r="V2323"/>
          <cell r="W2323"/>
          <cell r="X2323"/>
          <cell r="Y2323" t="str">
            <v xml:space="preserve"> </v>
          </cell>
        </row>
        <row r="2324">
          <cell r="C2324"/>
          <cell r="D2324"/>
          <cell r="E2324"/>
          <cell r="F2324"/>
          <cell r="G2324"/>
          <cell r="H2324"/>
          <cell r="I2324"/>
          <cell r="J2324"/>
          <cell r="K2324"/>
          <cell r="L2324"/>
          <cell r="M2324"/>
          <cell r="N2324"/>
          <cell r="O2324"/>
          <cell r="P2324"/>
          <cell r="Q2324"/>
          <cell r="R2324"/>
          <cell r="S2324"/>
          <cell r="T2324"/>
          <cell r="U2324"/>
          <cell r="V2324"/>
          <cell r="W2324"/>
          <cell r="X2324"/>
          <cell r="Y2324" t="str">
            <v xml:space="preserve"> </v>
          </cell>
        </row>
        <row r="2325">
          <cell r="C2325"/>
          <cell r="D2325"/>
          <cell r="E2325"/>
          <cell r="F2325"/>
          <cell r="G2325"/>
          <cell r="H2325"/>
          <cell r="I2325"/>
          <cell r="J2325"/>
          <cell r="K2325"/>
          <cell r="L2325"/>
          <cell r="M2325"/>
          <cell r="N2325"/>
          <cell r="O2325"/>
          <cell r="P2325"/>
          <cell r="Q2325"/>
          <cell r="R2325"/>
          <cell r="S2325"/>
          <cell r="T2325"/>
          <cell r="U2325"/>
          <cell r="V2325"/>
          <cell r="W2325"/>
          <cell r="X2325"/>
          <cell r="Y2325" t="str">
            <v xml:space="preserve"> </v>
          </cell>
        </row>
        <row r="2326">
          <cell r="C2326"/>
          <cell r="D2326"/>
          <cell r="E2326"/>
          <cell r="F2326"/>
          <cell r="G2326"/>
          <cell r="H2326"/>
          <cell r="I2326"/>
          <cell r="J2326"/>
          <cell r="K2326"/>
          <cell r="L2326"/>
          <cell r="M2326"/>
          <cell r="N2326"/>
          <cell r="O2326"/>
          <cell r="P2326"/>
          <cell r="Q2326"/>
          <cell r="R2326"/>
          <cell r="S2326"/>
          <cell r="T2326"/>
          <cell r="U2326"/>
          <cell r="V2326"/>
          <cell r="W2326"/>
          <cell r="X2326"/>
          <cell r="Y2326" t="str">
            <v xml:space="preserve"> </v>
          </cell>
        </row>
        <row r="2327">
          <cell r="C2327"/>
          <cell r="D2327"/>
          <cell r="E2327"/>
          <cell r="F2327"/>
          <cell r="G2327"/>
          <cell r="H2327"/>
          <cell r="I2327"/>
          <cell r="J2327"/>
          <cell r="K2327"/>
          <cell r="L2327"/>
          <cell r="M2327"/>
          <cell r="N2327"/>
          <cell r="O2327"/>
          <cell r="P2327"/>
          <cell r="Q2327"/>
          <cell r="R2327"/>
          <cell r="S2327"/>
          <cell r="T2327"/>
          <cell r="U2327"/>
          <cell r="V2327"/>
          <cell r="W2327"/>
          <cell r="X2327"/>
          <cell r="Y2327" t="str">
            <v xml:space="preserve"> </v>
          </cell>
        </row>
        <row r="2328">
          <cell r="C2328"/>
          <cell r="D2328"/>
          <cell r="E2328"/>
          <cell r="F2328"/>
          <cell r="G2328"/>
          <cell r="H2328"/>
          <cell r="I2328"/>
          <cell r="J2328"/>
          <cell r="K2328"/>
          <cell r="L2328"/>
          <cell r="M2328"/>
          <cell r="N2328"/>
          <cell r="O2328"/>
          <cell r="P2328"/>
          <cell r="Q2328"/>
          <cell r="R2328"/>
          <cell r="S2328"/>
          <cell r="T2328"/>
          <cell r="U2328"/>
          <cell r="V2328"/>
          <cell r="W2328"/>
          <cell r="X2328"/>
          <cell r="Y2328" t="str">
            <v xml:space="preserve"> </v>
          </cell>
        </row>
        <row r="2329">
          <cell r="C2329"/>
          <cell r="D2329"/>
          <cell r="E2329"/>
          <cell r="F2329"/>
          <cell r="G2329"/>
          <cell r="H2329"/>
          <cell r="I2329"/>
          <cell r="J2329"/>
          <cell r="K2329"/>
          <cell r="L2329"/>
          <cell r="M2329"/>
          <cell r="N2329"/>
          <cell r="O2329"/>
          <cell r="P2329"/>
          <cell r="Q2329"/>
          <cell r="R2329"/>
          <cell r="S2329"/>
          <cell r="T2329"/>
          <cell r="U2329"/>
          <cell r="V2329"/>
          <cell r="W2329"/>
          <cell r="X2329"/>
          <cell r="Y2329" t="str">
            <v xml:space="preserve"> </v>
          </cell>
        </row>
        <row r="2330">
          <cell r="C2330"/>
          <cell r="D2330"/>
          <cell r="E2330"/>
          <cell r="F2330"/>
          <cell r="G2330"/>
          <cell r="H2330"/>
          <cell r="I2330"/>
          <cell r="J2330"/>
          <cell r="K2330"/>
          <cell r="L2330"/>
          <cell r="M2330"/>
          <cell r="N2330"/>
          <cell r="O2330"/>
          <cell r="P2330"/>
          <cell r="Q2330"/>
          <cell r="R2330"/>
          <cell r="S2330"/>
          <cell r="T2330"/>
          <cell r="U2330"/>
          <cell r="V2330"/>
          <cell r="W2330"/>
          <cell r="X2330"/>
          <cell r="Y2330" t="str">
            <v xml:space="preserve"> </v>
          </cell>
        </row>
        <row r="2331">
          <cell r="C2331"/>
          <cell r="D2331"/>
          <cell r="E2331"/>
          <cell r="F2331"/>
          <cell r="G2331"/>
          <cell r="H2331"/>
          <cell r="I2331"/>
          <cell r="J2331"/>
          <cell r="K2331"/>
          <cell r="L2331"/>
          <cell r="M2331"/>
          <cell r="N2331"/>
          <cell r="O2331"/>
          <cell r="P2331"/>
          <cell r="Q2331"/>
          <cell r="R2331"/>
          <cell r="S2331"/>
          <cell r="T2331"/>
          <cell r="U2331"/>
          <cell r="V2331"/>
          <cell r="W2331"/>
          <cell r="X2331"/>
          <cell r="Y2331" t="str">
            <v xml:space="preserve"> </v>
          </cell>
        </row>
        <row r="2332">
          <cell r="C2332"/>
          <cell r="D2332"/>
          <cell r="E2332"/>
          <cell r="F2332"/>
          <cell r="G2332"/>
          <cell r="H2332"/>
          <cell r="I2332"/>
          <cell r="J2332"/>
          <cell r="K2332"/>
          <cell r="L2332"/>
          <cell r="M2332"/>
          <cell r="N2332"/>
          <cell r="O2332"/>
          <cell r="P2332"/>
          <cell r="Q2332"/>
          <cell r="R2332"/>
          <cell r="S2332"/>
          <cell r="T2332"/>
          <cell r="U2332"/>
          <cell r="V2332"/>
          <cell r="W2332"/>
          <cell r="X2332"/>
          <cell r="Y2332" t="str">
            <v xml:space="preserve"> </v>
          </cell>
        </row>
        <row r="2333">
          <cell r="C2333"/>
          <cell r="D2333"/>
          <cell r="E2333"/>
          <cell r="F2333"/>
          <cell r="G2333"/>
          <cell r="H2333"/>
          <cell r="I2333"/>
          <cell r="J2333"/>
          <cell r="K2333"/>
          <cell r="L2333"/>
          <cell r="M2333"/>
          <cell r="N2333"/>
          <cell r="O2333"/>
          <cell r="P2333"/>
          <cell r="Q2333"/>
          <cell r="R2333"/>
          <cell r="S2333"/>
          <cell r="T2333"/>
          <cell r="U2333"/>
          <cell r="V2333"/>
          <cell r="W2333"/>
          <cell r="X2333"/>
          <cell r="Y2333" t="str">
            <v xml:space="preserve"> </v>
          </cell>
        </row>
        <row r="2334">
          <cell r="C2334"/>
          <cell r="D2334"/>
          <cell r="E2334"/>
          <cell r="F2334"/>
          <cell r="G2334"/>
          <cell r="H2334"/>
          <cell r="I2334"/>
          <cell r="J2334"/>
          <cell r="K2334"/>
          <cell r="L2334"/>
          <cell r="M2334"/>
          <cell r="N2334"/>
          <cell r="O2334"/>
          <cell r="P2334"/>
          <cell r="Q2334"/>
          <cell r="R2334"/>
          <cell r="S2334"/>
          <cell r="T2334"/>
          <cell r="U2334"/>
          <cell r="V2334"/>
          <cell r="W2334"/>
          <cell r="X2334"/>
          <cell r="Y2334" t="str">
            <v xml:space="preserve"> </v>
          </cell>
        </row>
        <row r="2335">
          <cell r="C2335"/>
          <cell r="D2335"/>
          <cell r="E2335"/>
          <cell r="F2335"/>
          <cell r="G2335"/>
          <cell r="H2335"/>
          <cell r="I2335"/>
          <cell r="J2335"/>
          <cell r="K2335"/>
          <cell r="L2335"/>
          <cell r="M2335"/>
          <cell r="N2335"/>
          <cell r="O2335"/>
          <cell r="P2335"/>
          <cell r="Q2335"/>
          <cell r="R2335"/>
          <cell r="S2335"/>
          <cell r="T2335"/>
          <cell r="U2335"/>
          <cell r="V2335"/>
          <cell r="W2335"/>
          <cell r="X2335"/>
          <cell r="Y2335" t="str">
            <v xml:space="preserve"> </v>
          </cell>
        </row>
        <row r="2336">
          <cell r="C2336"/>
          <cell r="D2336"/>
          <cell r="E2336"/>
          <cell r="F2336"/>
          <cell r="G2336"/>
          <cell r="H2336"/>
          <cell r="I2336"/>
          <cell r="J2336"/>
          <cell r="K2336"/>
          <cell r="L2336"/>
          <cell r="M2336"/>
          <cell r="N2336"/>
          <cell r="O2336"/>
          <cell r="P2336"/>
          <cell r="Q2336"/>
          <cell r="R2336"/>
          <cell r="S2336"/>
          <cell r="T2336"/>
          <cell r="U2336"/>
          <cell r="V2336"/>
          <cell r="W2336"/>
          <cell r="X2336"/>
          <cell r="Y2336" t="str">
            <v xml:space="preserve"> </v>
          </cell>
        </row>
        <row r="2337">
          <cell r="C2337"/>
          <cell r="D2337"/>
          <cell r="E2337"/>
          <cell r="F2337"/>
          <cell r="G2337"/>
          <cell r="H2337"/>
          <cell r="I2337"/>
          <cell r="J2337"/>
          <cell r="K2337"/>
          <cell r="L2337"/>
          <cell r="M2337"/>
          <cell r="N2337"/>
          <cell r="O2337"/>
          <cell r="P2337"/>
          <cell r="Q2337"/>
          <cell r="R2337"/>
          <cell r="S2337"/>
          <cell r="T2337"/>
          <cell r="U2337"/>
          <cell r="V2337"/>
          <cell r="W2337"/>
          <cell r="X2337"/>
          <cell r="Y2337" t="str">
            <v xml:space="preserve"> </v>
          </cell>
        </row>
        <row r="2338">
          <cell r="C2338"/>
          <cell r="D2338"/>
          <cell r="E2338"/>
          <cell r="F2338"/>
          <cell r="G2338"/>
          <cell r="H2338"/>
          <cell r="I2338"/>
          <cell r="J2338"/>
          <cell r="K2338"/>
          <cell r="L2338"/>
          <cell r="M2338"/>
          <cell r="N2338"/>
          <cell r="O2338"/>
          <cell r="P2338"/>
          <cell r="Q2338"/>
          <cell r="R2338"/>
          <cell r="S2338"/>
          <cell r="T2338"/>
          <cell r="U2338"/>
          <cell r="V2338"/>
          <cell r="W2338"/>
          <cell r="X2338"/>
          <cell r="Y2338" t="str">
            <v xml:space="preserve"> </v>
          </cell>
        </row>
        <row r="2339">
          <cell r="C2339"/>
          <cell r="D2339"/>
          <cell r="E2339"/>
          <cell r="F2339"/>
          <cell r="G2339"/>
          <cell r="H2339"/>
          <cell r="I2339"/>
          <cell r="J2339"/>
          <cell r="K2339"/>
          <cell r="L2339"/>
          <cell r="M2339"/>
          <cell r="N2339"/>
          <cell r="O2339"/>
          <cell r="P2339"/>
          <cell r="Q2339"/>
          <cell r="R2339"/>
          <cell r="S2339"/>
          <cell r="T2339"/>
          <cell r="U2339"/>
          <cell r="V2339"/>
          <cell r="W2339"/>
          <cell r="X2339"/>
          <cell r="Y2339" t="str">
            <v xml:space="preserve"> </v>
          </cell>
        </row>
        <row r="2340">
          <cell r="C2340"/>
          <cell r="D2340"/>
          <cell r="E2340"/>
          <cell r="F2340"/>
          <cell r="G2340"/>
          <cell r="H2340"/>
          <cell r="I2340"/>
          <cell r="J2340"/>
          <cell r="K2340"/>
          <cell r="L2340"/>
          <cell r="M2340"/>
          <cell r="N2340"/>
          <cell r="O2340"/>
          <cell r="P2340"/>
          <cell r="Q2340"/>
          <cell r="R2340"/>
          <cell r="S2340"/>
          <cell r="T2340"/>
          <cell r="U2340"/>
          <cell r="V2340"/>
          <cell r="W2340"/>
          <cell r="X2340"/>
          <cell r="Y2340" t="str">
            <v xml:space="preserve"> </v>
          </cell>
        </row>
        <row r="2341">
          <cell r="C2341"/>
          <cell r="D2341"/>
          <cell r="E2341"/>
          <cell r="F2341"/>
          <cell r="G2341"/>
          <cell r="H2341"/>
          <cell r="I2341"/>
          <cell r="J2341"/>
          <cell r="K2341"/>
          <cell r="L2341"/>
          <cell r="M2341"/>
          <cell r="N2341"/>
          <cell r="O2341"/>
          <cell r="P2341"/>
          <cell r="Q2341"/>
          <cell r="R2341"/>
          <cell r="S2341"/>
          <cell r="T2341"/>
          <cell r="U2341"/>
          <cell r="V2341"/>
          <cell r="W2341"/>
          <cell r="X2341"/>
          <cell r="Y2341" t="str">
            <v xml:space="preserve"> </v>
          </cell>
        </row>
        <row r="2342">
          <cell r="C2342"/>
          <cell r="D2342"/>
          <cell r="E2342"/>
          <cell r="F2342"/>
          <cell r="G2342"/>
          <cell r="H2342"/>
          <cell r="I2342"/>
          <cell r="J2342"/>
          <cell r="K2342"/>
          <cell r="L2342"/>
          <cell r="M2342"/>
          <cell r="N2342"/>
          <cell r="O2342"/>
          <cell r="P2342"/>
          <cell r="Q2342"/>
          <cell r="R2342"/>
          <cell r="S2342"/>
          <cell r="T2342"/>
          <cell r="U2342"/>
          <cell r="V2342"/>
          <cell r="W2342"/>
          <cell r="X2342"/>
          <cell r="Y2342" t="str">
            <v xml:space="preserve"> </v>
          </cell>
        </row>
        <row r="2343">
          <cell r="C2343"/>
          <cell r="D2343"/>
          <cell r="E2343"/>
          <cell r="F2343"/>
          <cell r="G2343"/>
          <cell r="H2343"/>
          <cell r="I2343"/>
          <cell r="J2343"/>
          <cell r="K2343"/>
          <cell r="L2343"/>
          <cell r="M2343"/>
          <cell r="N2343"/>
          <cell r="O2343"/>
          <cell r="P2343"/>
          <cell r="Q2343"/>
          <cell r="R2343"/>
          <cell r="S2343"/>
          <cell r="T2343"/>
          <cell r="U2343"/>
          <cell r="V2343"/>
          <cell r="W2343"/>
          <cell r="X2343"/>
          <cell r="Y2343" t="str">
            <v xml:space="preserve"> </v>
          </cell>
        </row>
        <row r="2344">
          <cell r="C2344"/>
          <cell r="D2344"/>
          <cell r="E2344"/>
          <cell r="F2344"/>
          <cell r="G2344"/>
          <cell r="H2344"/>
          <cell r="I2344"/>
          <cell r="J2344"/>
          <cell r="K2344"/>
          <cell r="L2344"/>
          <cell r="M2344"/>
          <cell r="N2344"/>
          <cell r="O2344"/>
          <cell r="P2344"/>
          <cell r="Q2344"/>
          <cell r="R2344"/>
          <cell r="S2344"/>
          <cell r="T2344"/>
          <cell r="U2344"/>
          <cell r="V2344"/>
          <cell r="W2344"/>
          <cell r="X2344"/>
          <cell r="Y2344" t="str">
            <v xml:space="preserve"> </v>
          </cell>
        </row>
        <row r="2345">
          <cell r="C2345"/>
          <cell r="D2345"/>
          <cell r="E2345"/>
          <cell r="F2345"/>
          <cell r="G2345"/>
          <cell r="H2345"/>
          <cell r="I2345"/>
          <cell r="J2345"/>
          <cell r="K2345"/>
          <cell r="L2345"/>
          <cell r="M2345"/>
          <cell r="N2345"/>
          <cell r="O2345"/>
          <cell r="P2345"/>
          <cell r="Q2345"/>
          <cell r="R2345"/>
          <cell r="S2345"/>
          <cell r="T2345"/>
          <cell r="U2345"/>
          <cell r="V2345"/>
          <cell r="W2345"/>
          <cell r="X2345"/>
          <cell r="Y2345" t="str">
            <v xml:space="preserve"> </v>
          </cell>
        </row>
        <row r="2346">
          <cell r="C2346"/>
          <cell r="D2346"/>
          <cell r="E2346"/>
          <cell r="F2346"/>
          <cell r="G2346"/>
          <cell r="H2346"/>
          <cell r="I2346"/>
          <cell r="J2346"/>
          <cell r="K2346"/>
          <cell r="L2346"/>
          <cell r="M2346"/>
          <cell r="N2346"/>
          <cell r="O2346"/>
          <cell r="P2346"/>
          <cell r="Q2346"/>
          <cell r="R2346"/>
          <cell r="S2346"/>
          <cell r="T2346"/>
          <cell r="U2346"/>
          <cell r="V2346"/>
          <cell r="W2346"/>
          <cell r="X2346"/>
          <cell r="Y2346" t="str">
            <v xml:space="preserve"> </v>
          </cell>
        </row>
        <row r="2347">
          <cell r="C2347"/>
          <cell r="D2347"/>
          <cell r="E2347"/>
          <cell r="F2347"/>
          <cell r="G2347"/>
          <cell r="H2347"/>
          <cell r="I2347"/>
          <cell r="J2347"/>
          <cell r="K2347"/>
          <cell r="L2347"/>
          <cell r="M2347"/>
          <cell r="N2347"/>
          <cell r="O2347"/>
          <cell r="P2347"/>
          <cell r="Q2347"/>
          <cell r="R2347"/>
          <cell r="S2347"/>
          <cell r="T2347"/>
          <cell r="U2347"/>
          <cell r="V2347"/>
          <cell r="W2347"/>
          <cell r="X2347"/>
          <cell r="Y2347" t="str">
            <v xml:space="preserve"> </v>
          </cell>
        </row>
        <row r="2348">
          <cell r="C2348"/>
          <cell r="D2348"/>
          <cell r="E2348"/>
          <cell r="F2348"/>
          <cell r="G2348"/>
          <cell r="H2348"/>
          <cell r="I2348"/>
          <cell r="J2348"/>
          <cell r="K2348"/>
          <cell r="L2348"/>
          <cell r="M2348"/>
          <cell r="N2348"/>
          <cell r="O2348"/>
          <cell r="P2348"/>
          <cell r="Q2348"/>
          <cell r="R2348"/>
          <cell r="S2348"/>
          <cell r="T2348"/>
          <cell r="U2348"/>
          <cell r="V2348"/>
          <cell r="W2348"/>
          <cell r="X2348"/>
          <cell r="Y2348" t="str">
            <v xml:space="preserve"> </v>
          </cell>
        </row>
        <row r="2349">
          <cell r="C2349"/>
          <cell r="D2349"/>
          <cell r="E2349"/>
          <cell r="F2349"/>
          <cell r="G2349"/>
          <cell r="H2349"/>
          <cell r="I2349"/>
          <cell r="J2349"/>
          <cell r="K2349"/>
          <cell r="L2349"/>
          <cell r="M2349"/>
          <cell r="N2349"/>
          <cell r="O2349"/>
          <cell r="P2349"/>
          <cell r="Q2349"/>
          <cell r="R2349"/>
          <cell r="S2349"/>
          <cell r="T2349"/>
          <cell r="U2349"/>
          <cell r="V2349"/>
          <cell r="W2349"/>
          <cell r="X2349"/>
          <cell r="Y2349" t="str">
            <v xml:space="preserve"> </v>
          </cell>
        </row>
        <row r="2350">
          <cell r="C2350"/>
          <cell r="D2350"/>
          <cell r="E2350"/>
          <cell r="F2350"/>
          <cell r="G2350"/>
          <cell r="H2350"/>
          <cell r="I2350"/>
          <cell r="J2350"/>
          <cell r="K2350"/>
          <cell r="L2350"/>
          <cell r="M2350"/>
          <cell r="N2350"/>
          <cell r="O2350"/>
          <cell r="P2350"/>
          <cell r="Q2350"/>
          <cell r="R2350"/>
          <cell r="S2350"/>
          <cell r="T2350"/>
          <cell r="U2350"/>
          <cell r="V2350"/>
          <cell r="W2350"/>
          <cell r="X2350"/>
          <cell r="Y2350" t="str">
            <v xml:space="preserve"> </v>
          </cell>
        </row>
        <row r="2351">
          <cell r="C2351"/>
          <cell r="D2351"/>
          <cell r="E2351"/>
          <cell r="F2351"/>
          <cell r="G2351"/>
          <cell r="H2351"/>
          <cell r="I2351"/>
          <cell r="J2351"/>
          <cell r="K2351"/>
          <cell r="L2351"/>
          <cell r="M2351"/>
          <cell r="N2351"/>
          <cell r="O2351"/>
          <cell r="P2351"/>
          <cell r="Q2351"/>
          <cell r="R2351"/>
          <cell r="S2351"/>
          <cell r="T2351"/>
          <cell r="U2351"/>
          <cell r="V2351"/>
          <cell r="W2351"/>
          <cell r="X2351"/>
          <cell r="Y2351" t="str">
            <v xml:space="preserve"> </v>
          </cell>
        </row>
        <row r="2352">
          <cell r="C2352"/>
          <cell r="D2352"/>
          <cell r="E2352"/>
          <cell r="F2352"/>
          <cell r="G2352"/>
          <cell r="H2352"/>
          <cell r="I2352"/>
          <cell r="J2352"/>
          <cell r="K2352"/>
          <cell r="L2352"/>
          <cell r="M2352"/>
          <cell r="N2352"/>
          <cell r="O2352"/>
          <cell r="P2352"/>
          <cell r="Q2352"/>
          <cell r="R2352"/>
          <cell r="S2352"/>
          <cell r="T2352"/>
          <cell r="U2352"/>
          <cell r="V2352"/>
          <cell r="W2352"/>
          <cell r="X2352"/>
          <cell r="Y2352" t="str">
            <v xml:space="preserve"> </v>
          </cell>
        </row>
        <row r="2353">
          <cell r="C2353"/>
          <cell r="D2353"/>
          <cell r="E2353"/>
          <cell r="F2353"/>
          <cell r="G2353"/>
          <cell r="H2353"/>
          <cell r="I2353"/>
          <cell r="J2353"/>
          <cell r="K2353"/>
          <cell r="L2353"/>
          <cell r="M2353"/>
          <cell r="N2353"/>
          <cell r="O2353"/>
          <cell r="P2353"/>
          <cell r="Q2353"/>
          <cell r="R2353"/>
          <cell r="S2353"/>
          <cell r="T2353"/>
          <cell r="U2353"/>
          <cell r="V2353"/>
          <cell r="W2353"/>
          <cell r="X2353"/>
          <cell r="Y2353" t="str">
            <v xml:space="preserve"> </v>
          </cell>
        </row>
        <row r="2354">
          <cell r="C2354"/>
          <cell r="D2354"/>
          <cell r="E2354"/>
          <cell r="F2354"/>
          <cell r="G2354"/>
          <cell r="H2354"/>
          <cell r="I2354"/>
          <cell r="J2354"/>
          <cell r="K2354"/>
          <cell r="L2354"/>
          <cell r="M2354"/>
          <cell r="N2354"/>
          <cell r="O2354"/>
          <cell r="P2354"/>
          <cell r="Q2354"/>
          <cell r="R2354"/>
          <cell r="S2354"/>
          <cell r="T2354"/>
          <cell r="U2354"/>
          <cell r="V2354"/>
          <cell r="W2354"/>
          <cell r="X2354"/>
          <cell r="Y2354" t="str">
            <v xml:space="preserve"> </v>
          </cell>
        </row>
        <row r="2355">
          <cell r="C2355"/>
          <cell r="D2355"/>
          <cell r="E2355"/>
          <cell r="F2355"/>
          <cell r="G2355"/>
          <cell r="H2355"/>
          <cell r="I2355"/>
          <cell r="J2355"/>
          <cell r="K2355"/>
          <cell r="L2355"/>
          <cell r="M2355"/>
          <cell r="N2355"/>
          <cell r="O2355"/>
          <cell r="P2355"/>
          <cell r="Q2355"/>
          <cell r="R2355"/>
          <cell r="S2355"/>
          <cell r="T2355"/>
          <cell r="U2355"/>
          <cell r="V2355"/>
          <cell r="W2355"/>
          <cell r="X2355"/>
          <cell r="Y2355" t="str">
            <v xml:space="preserve"> </v>
          </cell>
        </row>
        <row r="2356">
          <cell r="C2356"/>
          <cell r="D2356"/>
          <cell r="E2356"/>
          <cell r="F2356"/>
          <cell r="G2356"/>
          <cell r="H2356"/>
          <cell r="I2356"/>
          <cell r="J2356"/>
          <cell r="K2356"/>
          <cell r="L2356"/>
          <cell r="M2356"/>
          <cell r="N2356"/>
          <cell r="O2356"/>
          <cell r="P2356"/>
          <cell r="Q2356"/>
          <cell r="R2356"/>
          <cell r="S2356"/>
          <cell r="T2356"/>
          <cell r="U2356"/>
          <cell r="V2356"/>
          <cell r="W2356"/>
          <cell r="X2356"/>
          <cell r="Y2356" t="str">
            <v xml:space="preserve"> </v>
          </cell>
        </row>
        <row r="2357">
          <cell r="C2357"/>
          <cell r="D2357"/>
          <cell r="E2357"/>
          <cell r="F2357"/>
          <cell r="G2357"/>
          <cell r="H2357"/>
          <cell r="I2357"/>
          <cell r="J2357"/>
          <cell r="K2357"/>
          <cell r="L2357"/>
          <cell r="M2357"/>
          <cell r="N2357"/>
          <cell r="O2357"/>
          <cell r="P2357"/>
          <cell r="Q2357"/>
          <cell r="R2357"/>
          <cell r="S2357"/>
          <cell r="T2357"/>
          <cell r="U2357"/>
          <cell r="V2357"/>
          <cell r="W2357"/>
          <cell r="X2357"/>
          <cell r="Y2357" t="str">
            <v xml:space="preserve"> </v>
          </cell>
        </row>
        <row r="2358">
          <cell r="C2358"/>
          <cell r="D2358"/>
          <cell r="E2358"/>
          <cell r="F2358"/>
          <cell r="G2358"/>
          <cell r="H2358"/>
          <cell r="I2358"/>
          <cell r="J2358"/>
          <cell r="K2358"/>
          <cell r="L2358"/>
          <cell r="M2358"/>
          <cell r="N2358"/>
          <cell r="O2358"/>
          <cell r="P2358"/>
          <cell r="Q2358"/>
          <cell r="R2358"/>
          <cell r="S2358"/>
          <cell r="T2358"/>
          <cell r="U2358"/>
          <cell r="V2358"/>
          <cell r="W2358"/>
          <cell r="X2358"/>
          <cell r="Y2358" t="str">
            <v xml:space="preserve"> </v>
          </cell>
        </row>
        <row r="2359">
          <cell r="C2359"/>
          <cell r="D2359"/>
          <cell r="E2359"/>
          <cell r="F2359"/>
          <cell r="G2359"/>
          <cell r="H2359"/>
          <cell r="I2359"/>
          <cell r="J2359"/>
          <cell r="K2359"/>
          <cell r="L2359"/>
          <cell r="M2359"/>
          <cell r="N2359"/>
          <cell r="O2359"/>
          <cell r="P2359"/>
          <cell r="Q2359"/>
          <cell r="R2359"/>
          <cell r="S2359"/>
          <cell r="T2359"/>
          <cell r="U2359"/>
          <cell r="V2359"/>
          <cell r="W2359"/>
          <cell r="X2359"/>
          <cell r="Y2359" t="str">
            <v xml:space="preserve"> </v>
          </cell>
        </row>
        <row r="2360">
          <cell r="C2360"/>
          <cell r="D2360"/>
          <cell r="E2360"/>
          <cell r="F2360"/>
          <cell r="G2360"/>
          <cell r="H2360"/>
          <cell r="I2360"/>
          <cell r="J2360"/>
          <cell r="K2360"/>
          <cell r="L2360"/>
          <cell r="M2360"/>
          <cell r="N2360"/>
          <cell r="O2360"/>
          <cell r="P2360"/>
          <cell r="Q2360"/>
          <cell r="R2360"/>
          <cell r="S2360"/>
          <cell r="T2360"/>
          <cell r="U2360"/>
          <cell r="V2360"/>
          <cell r="W2360"/>
          <cell r="X2360"/>
          <cell r="Y2360" t="str">
            <v xml:space="preserve"> </v>
          </cell>
        </row>
        <row r="2361">
          <cell r="C2361"/>
          <cell r="D2361"/>
          <cell r="E2361"/>
          <cell r="F2361"/>
          <cell r="G2361"/>
          <cell r="H2361"/>
          <cell r="I2361"/>
          <cell r="J2361"/>
          <cell r="K2361"/>
          <cell r="L2361"/>
          <cell r="M2361"/>
          <cell r="N2361"/>
          <cell r="O2361"/>
          <cell r="P2361"/>
          <cell r="Q2361"/>
          <cell r="R2361"/>
          <cell r="S2361"/>
          <cell r="T2361"/>
          <cell r="U2361"/>
          <cell r="V2361"/>
          <cell r="W2361"/>
          <cell r="X2361"/>
          <cell r="Y2361" t="str">
            <v xml:space="preserve"> </v>
          </cell>
        </row>
        <row r="2362">
          <cell r="C2362"/>
          <cell r="D2362"/>
          <cell r="E2362"/>
          <cell r="F2362"/>
          <cell r="G2362"/>
          <cell r="H2362"/>
          <cell r="I2362"/>
          <cell r="J2362"/>
          <cell r="K2362"/>
          <cell r="L2362"/>
          <cell r="M2362"/>
          <cell r="N2362"/>
          <cell r="O2362"/>
          <cell r="P2362"/>
          <cell r="Q2362"/>
          <cell r="R2362"/>
          <cell r="S2362"/>
          <cell r="T2362"/>
          <cell r="U2362"/>
          <cell r="V2362"/>
          <cell r="W2362"/>
          <cell r="X2362"/>
          <cell r="Y2362" t="str">
            <v xml:space="preserve"> </v>
          </cell>
        </row>
        <row r="2363">
          <cell r="C2363"/>
          <cell r="D2363"/>
          <cell r="E2363"/>
          <cell r="F2363"/>
          <cell r="G2363"/>
          <cell r="H2363"/>
          <cell r="I2363"/>
          <cell r="J2363"/>
          <cell r="K2363"/>
          <cell r="L2363"/>
          <cell r="M2363"/>
          <cell r="N2363"/>
          <cell r="O2363"/>
          <cell r="P2363"/>
          <cell r="Q2363"/>
          <cell r="R2363"/>
          <cell r="S2363"/>
          <cell r="T2363"/>
          <cell r="U2363"/>
          <cell r="V2363"/>
          <cell r="W2363"/>
          <cell r="X2363"/>
          <cell r="Y2363" t="str">
            <v xml:space="preserve"> </v>
          </cell>
        </row>
        <row r="2364">
          <cell r="C2364"/>
          <cell r="D2364"/>
          <cell r="E2364"/>
          <cell r="F2364"/>
          <cell r="G2364"/>
          <cell r="H2364"/>
          <cell r="I2364"/>
          <cell r="J2364"/>
          <cell r="K2364"/>
          <cell r="L2364"/>
          <cell r="M2364"/>
          <cell r="N2364"/>
          <cell r="O2364"/>
          <cell r="P2364"/>
          <cell r="Q2364"/>
          <cell r="R2364"/>
          <cell r="S2364"/>
          <cell r="T2364"/>
          <cell r="U2364"/>
          <cell r="V2364"/>
          <cell r="W2364"/>
          <cell r="X2364"/>
          <cell r="Y2364" t="str">
            <v xml:space="preserve"> </v>
          </cell>
        </row>
        <row r="2365">
          <cell r="C2365"/>
          <cell r="D2365"/>
          <cell r="E2365"/>
          <cell r="F2365"/>
          <cell r="G2365"/>
          <cell r="H2365"/>
          <cell r="I2365"/>
          <cell r="J2365"/>
          <cell r="K2365"/>
          <cell r="L2365"/>
          <cell r="M2365"/>
          <cell r="N2365"/>
          <cell r="O2365"/>
          <cell r="P2365"/>
          <cell r="Q2365"/>
          <cell r="R2365"/>
          <cell r="S2365"/>
          <cell r="T2365"/>
          <cell r="U2365"/>
          <cell r="V2365"/>
          <cell r="W2365"/>
          <cell r="X2365"/>
          <cell r="Y2365" t="str">
            <v xml:space="preserve"> </v>
          </cell>
        </row>
        <row r="2366">
          <cell r="C2366"/>
          <cell r="D2366"/>
          <cell r="E2366"/>
          <cell r="F2366"/>
          <cell r="G2366"/>
          <cell r="H2366"/>
          <cell r="I2366"/>
          <cell r="J2366"/>
          <cell r="K2366"/>
          <cell r="L2366"/>
          <cell r="M2366"/>
          <cell r="N2366"/>
          <cell r="O2366"/>
          <cell r="P2366"/>
          <cell r="Q2366"/>
          <cell r="R2366"/>
          <cell r="S2366"/>
          <cell r="T2366"/>
          <cell r="U2366"/>
          <cell r="V2366"/>
          <cell r="W2366"/>
          <cell r="X2366"/>
          <cell r="Y2366" t="str">
            <v xml:space="preserve"> </v>
          </cell>
        </row>
        <row r="2367">
          <cell r="C2367"/>
          <cell r="D2367"/>
          <cell r="E2367"/>
          <cell r="F2367"/>
          <cell r="G2367"/>
          <cell r="H2367"/>
          <cell r="I2367"/>
          <cell r="J2367"/>
          <cell r="K2367"/>
          <cell r="L2367"/>
          <cell r="M2367"/>
          <cell r="N2367"/>
          <cell r="O2367"/>
          <cell r="P2367"/>
          <cell r="Q2367"/>
          <cell r="R2367"/>
          <cell r="S2367"/>
          <cell r="T2367"/>
          <cell r="U2367"/>
          <cell r="V2367"/>
          <cell r="W2367"/>
          <cell r="X2367"/>
          <cell r="Y2367" t="str">
            <v xml:space="preserve"> </v>
          </cell>
        </row>
        <row r="2368">
          <cell r="C2368"/>
          <cell r="D2368"/>
          <cell r="E2368"/>
          <cell r="F2368"/>
          <cell r="G2368"/>
          <cell r="H2368"/>
          <cell r="I2368"/>
          <cell r="J2368"/>
          <cell r="K2368"/>
          <cell r="L2368"/>
          <cell r="M2368"/>
          <cell r="N2368"/>
          <cell r="O2368"/>
          <cell r="P2368"/>
          <cell r="Q2368"/>
          <cell r="R2368"/>
          <cell r="S2368"/>
          <cell r="T2368"/>
          <cell r="U2368"/>
          <cell r="V2368"/>
          <cell r="W2368"/>
          <cell r="X2368"/>
          <cell r="Y2368" t="str">
            <v xml:space="preserve"> </v>
          </cell>
        </row>
        <row r="2369">
          <cell r="C2369"/>
          <cell r="D2369"/>
          <cell r="E2369"/>
          <cell r="F2369"/>
          <cell r="G2369"/>
          <cell r="H2369"/>
          <cell r="I2369"/>
          <cell r="J2369"/>
          <cell r="K2369"/>
          <cell r="L2369"/>
          <cell r="M2369"/>
          <cell r="N2369"/>
          <cell r="O2369"/>
          <cell r="P2369"/>
          <cell r="Q2369"/>
          <cell r="R2369"/>
          <cell r="S2369"/>
          <cell r="T2369"/>
          <cell r="U2369"/>
          <cell r="V2369"/>
          <cell r="W2369"/>
          <cell r="X2369"/>
          <cell r="Y2369" t="str">
            <v xml:space="preserve"> </v>
          </cell>
        </row>
        <row r="2370">
          <cell r="C2370"/>
          <cell r="D2370"/>
          <cell r="E2370"/>
          <cell r="F2370"/>
          <cell r="G2370"/>
          <cell r="H2370"/>
          <cell r="I2370"/>
          <cell r="J2370"/>
          <cell r="K2370"/>
          <cell r="L2370"/>
          <cell r="M2370"/>
          <cell r="N2370"/>
          <cell r="O2370"/>
          <cell r="P2370"/>
          <cell r="Q2370"/>
          <cell r="R2370"/>
          <cell r="S2370"/>
          <cell r="T2370"/>
          <cell r="U2370"/>
          <cell r="V2370"/>
          <cell r="W2370"/>
          <cell r="X2370"/>
          <cell r="Y2370" t="str">
            <v xml:space="preserve"> </v>
          </cell>
        </row>
        <row r="2371">
          <cell r="C2371"/>
          <cell r="D2371"/>
          <cell r="E2371"/>
          <cell r="F2371"/>
          <cell r="G2371"/>
          <cell r="H2371"/>
          <cell r="I2371"/>
          <cell r="J2371"/>
          <cell r="K2371"/>
          <cell r="L2371"/>
          <cell r="M2371"/>
          <cell r="N2371"/>
          <cell r="O2371"/>
          <cell r="P2371"/>
          <cell r="Q2371"/>
          <cell r="R2371"/>
          <cell r="S2371"/>
          <cell r="T2371"/>
          <cell r="U2371"/>
          <cell r="V2371"/>
          <cell r="W2371"/>
          <cell r="X2371"/>
          <cell r="Y2371" t="str">
            <v xml:space="preserve"> </v>
          </cell>
        </row>
        <row r="2372">
          <cell r="C2372"/>
          <cell r="D2372"/>
          <cell r="E2372"/>
          <cell r="F2372"/>
          <cell r="G2372"/>
          <cell r="H2372"/>
          <cell r="I2372"/>
          <cell r="J2372"/>
          <cell r="K2372"/>
          <cell r="L2372"/>
          <cell r="M2372"/>
          <cell r="N2372"/>
          <cell r="O2372"/>
          <cell r="P2372"/>
          <cell r="Q2372"/>
          <cell r="R2372"/>
          <cell r="S2372"/>
          <cell r="T2372"/>
          <cell r="U2372"/>
          <cell r="V2372"/>
          <cell r="W2372"/>
          <cell r="X2372"/>
          <cell r="Y2372" t="str">
            <v xml:space="preserve"> </v>
          </cell>
        </row>
        <row r="2373">
          <cell r="C2373"/>
          <cell r="D2373"/>
          <cell r="E2373"/>
          <cell r="F2373"/>
          <cell r="G2373"/>
          <cell r="H2373"/>
          <cell r="I2373"/>
          <cell r="J2373"/>
          <cell r="K2373"/>
          <cell r="L2373"/>
          <cell r="M2373"/>
          <cell r="N2373"/>
          <cell r="O2373"/>
          <cell r="P2373"/>
          <cell r="Q2373"/>
          <cell r="R2373"/>
          <cell r="S2373"/>
          <cell r="T2373"/>
          <cell r="U2373"/>
          <cell r="V2373"/>
          <cell r="W2373"/>
          <cell r="X2373"/>
          <cell r="Y2373" t="str">
            <v xml:space="preserve"> </v>
          </cell>
        </row>
        <row r="2374">
          <cell r="C2374"/>
          <cell r="D2374"/>
          <cell r="E2374"/>
          <cell r="F2374"/>
          <cell r="G2374"/>
          <cell r="H2374"/>
          <cell r="I2374"/>
          <cell r="J2374"/>
          <cell r="K2374"/>
          <cell r="L2374"/>
          <cell r="M2374"/>
          <cell r="N2374"/>
          <cell r="O2374"/>
          <cell r="P2374"/>
          <cell r="Q2374"/>
          <cell r="R2374"/>
          <cell r="S2374"/>
          <cell r="T2374"/>
          <cell r="U2374"/>
          <cell r="V2374"/>
          <cell r="W2374"/>
          <cell r="X2374"/>
          <cell r="Y2374" t="str">
            <v xml:space="preserve"> </v>
          </cell>
        </row>
        <row r="2375">
          <cell r="C2375"/>
          <cell r="D2375"/>
          <cell r="E2375"/>
          <cell r="F2375"/>
          <cell r="G2375"/>
          <cell r="H2375"/>
          <cell r="I2375"/>
          <cell r="J2375"/>
          <cell r="K2375"/>
          <cell r="L2375"/>
          <cell r="M2375"/>
          <cell r="N2375"/>
          <cell r="O2375"/>
          <cell r="P2375"/>
          <cell r="Q2375"/>
          <cell r="R2375"/>
          <cell r="S2375"/>
          <cell r="T2375"/>
          <cell r="U2375"/>
          <cell r="V2375"/>
          <cell r="W2375"/>
          <cell r="X2375"/>
          <cell r="Y2375" t="str">
            <v xml:space="preserve"> </v>
          </cell>
        </row>
        <row r="2376">
          <cell r="C2376"/>
          <cell r="D2376"/>
          <cell r="E2376"/>
          <cell r="F2376"/>
          <cell r="G2376"/>
          <cell r="H2376"/>
          <cell r="I2376"/>
          <cell r="J2376"/>
          <cell r="K2376"/>
          <cell r="L2376"/>
          <cell r="M2376"/>
          <cell r="N2376"/>
          <cell r="O2376"/>
          <cell r="P2376"/>
          <cell r="Q2376"/>
          <cell r="R2376"/>
          <cell r="S2376"/>
          <cell r="T2376"/>
          <cell r="U2376"/>
          <cell r="V2376"/>
          <cell r="W2376"/>
          <cell r="X2376"/>
          <cell r="Y2376" t="str">
            <v xml:space="preserve"> </v>
          </cell>
        </row>
        <row r="2377">
          <cell r="C2377"/>
          <cell r="D2377"/>
          <cell r="E2377"/>
          <cell r="F2377"/>
          <cell r="G2377"/>
          <cell r="H2377"/>
          <cell r="I2377"/>
          <cell r="J2377"/>
          <cell r="K2377"/>
          <cell r="L2377"/>
          <cell r="M2377"/>
          <cell r="N2377"/>
          <cell r="O2377"/>
          <cell r="P2377"/>
          <cell r="Q2377"/>
          <cell r="R2377"/>
          <cell r="S2377"/>
          <cell r="T2377"/>
          <cell r="U2377"/>
          <cell r="V2377"/>
          <cell r="W2377"/>
          <cell r="X2377"/>
          <cell r="Y2377" t="str">
            <v xml:space="preserve"> </v>
          </cell>
        </row>
        <row r="2378">
          <cell r="C2378"/>
          <cell r="D2378"/>
          <cell r="E2378"/>
          <cell r="F2378"/>
          <cell r="G2378"/>
          <cell r="H2378"/>
          <cell r="I2378"/>
          <cell r="J2378"/>
          <cell r="K2378"/>
          <cell r="L2378"/>
          <cell r="M2378"/>
          <cell r="N2378"/>
          <cell r="O2378"/>
          <cell r="P2378"/>
          <cell r="Q2378"/>
          <cell r="R2378"/>
          <cell r="S2378"/>
          <cell r="T2378"/>
          <cell r="U2378"/>
          <cell r="V2378"/>
          <cell r="W2378"/>
          <cell r="X2378"/>
          <cell r="Y2378" t="str">
            <v xml:space="preserve"> </v>
          </cell>
        </row>
        <row r="2379">
          <cell r="C2379"/>
          <cell r="D2379"/>
          <cell r="E2379"/>
          <cell r="F2379"/>
          <cell r="G2379"/>
          <cell r="H2379"/>
          <cell r="I2379"/>
          <cell r="J2379"/>
          <cell r="K2379"/>
          <cell r="L2379"/>
          <cell r="M2379"/>
          <cell r="N2379"/>
          <cell r="O2379"/>
          <cell r="P2379"/>
          <cell r="Q2379"/>
          <cell r="R2379"/>
          <cell r="S2379"/>
          <cell r="T2379"/>
          <cell r="U2379"/>
          <cell r="V2379"/>
          <cell r="W2379"/>
          <cell r="X2379"/>
          <cell r="Y2379" t="str">
            <v xml:space="preserve"> </v>
          </cell>
        </row>
        <row r="2380">
          <cell r="C2380"/>
          <cell r="D2380"/>
          <cell r="E2380"/>
          <cell r="F2380"/>
          <cell r="G2380"/>
          <cell r="H2380"/>
          <cell r="I2380"/>
          <cell r="J2380"/>
          <cell r="K2380"/>
          <cell r="L2380"/>
          <cell r="M2380"/>
          <cell r="N2380"/>
          <cell r="O2380"/>
          <cell r="P2380"/>
          <cell r="Q2380"/>
          <cell r="R2380"/>
          <cell r="S2380"/>
          <cell r="T2380"/>
          <cell r="U2380"/>
          <cell r="V2380"/>
          <cell r="W2380"/>
          <cell r="X2380"/>
          <cell r="Y2380" t="str">
            <v xml:space="preserve"> </v>
          </cell>
        </row>
        <row r="2381">
          <cell r="C2381"/>
          <cell r="D2381"/>
          <cell r="E2381"/>
          <cell r="F2381"/>
          <cell r="G2381"/>
          <cell r="H2381"/>
          <cell r="I2381"/>
          <cell r="J2381"/>
          <cell r="K2381"/>
          <cell r="L2381"/>
          <cell r="M2381"/>
          <cell r="N2381"/>
          <cell r="O2381"/>
          <cell r="P2381"/>
          <cell r="Q2381"/>
          <cell r="R2381"/>
          <cell r="S2381"/>
          <cell r="T2381"/>
          <cell r="U2381"/>
          <cell r="V2381"/>
          <cell r="W2381"/>
          <cell r="X2381"/>
          <cell r="Y2381" t="str">
            <v xml:space="preserve"> </v>
          </cell>
        </row>
        <row r="2382">
          <cell r="C2382"/>
          <cell r="D2382"/>
          <cell r="E2382"/>
          <cell r="F2382"/>
          <cell r="G2382"/>
          <cell r="H2382"/>
          <cell r="I2382"/>
          <cell r="J2382"/>
          <cell r="K2382"/>
          <cell r="L2382"/>
          <cell r="M2382"/>
          <cell r="N2382"/>
          <cell r="O2382"/>
          <cell r="P2382"/>
          <cell r="Q2382"/>
          <cell r="R2382"/>
          <cell r="S2382"/>
          <cell r="T2382"/>
          <cell r="U2382"/>
          <cell r="V2382"/>
          <cell r="W2382"/>
          <cell r="X2382"/>
          <cell r="Y2382" t="str">
            <v xml:space="preserve"> </v>
          </cell>
        </row>
        <row r="2383">
          <cell r="C2383"/>
          <cell r="D2383"/>
          <cell r="E2383"/>
          <cell r="F2383"/>
          <cell r="G2383"/>
          <cell r="H2383"/>
          <cell r="I2383"/>
          <cell r="J2383"/>
          <cell r="K2383"/>
          <cell r="L2383"/>
          <cell r="M2383"/>
          <cell r="N2383"/>
          <cell r="O2383"/>
          <cell r="P2383"/>
          <cell r="Q2383"/>
          <cell r="R2383"/>
          <cell r="S2383"/>
          <cell r="T2383"/>
          <cell r="U2383"/>
          <cell r="V2383"/>
          <cell r="W2383"/>
          <cell r="X2383"/>
          <cell r="Y2383" t="str">
            <v xml:space="preserve"> </v>
          </cell>
        </row>
        <row r="2384">
          <cell r="C2384"/>
          <cell r="D2384"/>
          <cell r="E2384"/>
          <cell r="F2384"/>
          <cell r="G2384"/>
          <cell r="H2384"/>
          <cell r="I2384"/>
          <cell r="J2384"/>
          <cell r="K2384"/>
          <cell r="L2384"/>
          <cell r="M2384"/>
          <cell r="N2384"/>
          <cell r="O2384"/>
          <cell r="P2384"/>
          <cell r="Q2384"/>
          <cell r="R2384"/>
          <cell r="S2384"/>
          <cell r="T2384"/>
          <cell r="U2384"/>
          <cell r="V2384"/>
          <cell r="W2384"/>
          <cell r="X2384"/>
          <cell r="Y2384" t="str">
            <v xml:space="preserve"> </v>
          </cell>
        </row>
        <row r="2385">
          <cell r="C2385"/>
          <cell r="D2385"/>
          <cell r="E2385"/>
          <cell r="F2385"/>
          <cell r="G2385"/>
          <cell r="H2385"/>
          <cell r="I2385"/>
          <cell r="J2385"/>
          <cell r="K2385"/>
          <cell r="L2385"/>
          <cell r="M2385"/>
          <cell r="N2385"/>
          <cell r="O2385"/>
          <cell r="P2385"/>
          <cell r="Q2385"/>
          <cell r="R2385"/>
          <cell r="S2385"/>
          <cell r="T2385"/>
          <cell r="U2385"/>
          <cell r="V2385"/>
          <cell r="W2385"/>
          <cell r="X2385"/>
          <cell r="Y2385" t="str">
            <v xml:space="preserve"> </v>
          </cell>
        </row>
        <row r="2386">
          <cell r="C2386"/>
          <cell r="D2386"/>
          <cell r="E2386"/>
          <cell r="F2386"/>
          <cell r="G2386"/>
          <cell r="H2386"/>
          <cell r="I2386"/>
          <cell r="J2386"/>
          <cell r="K2386"/>
          <cell r="L2386"/>
          <cell r="M2386"/>
          <cell r="N2386"/>
          <cell r="O2386"/>
          <cell r="P2386"/>
          <cell r="Q2386"/>
          <cell r="R2386"/>
          <cell r="S2386"/>
          <cell r="T2386"/>
          <cell r="U2386"/>
          <cell r="V2386"/>
          <cell r="W2386"/>
          <cell r="X2386"/>
          <cell r="Y2386" t="str">
            <v xml:space="preserve"> </v>
          </cell>
        </row>
        <row r="2387">
          <cell r="C2387"/>
          <cell r="D2387"/>
          <cell r="E2387"/>
          <cell r="F2387"/>
          <cell r="G2387"/>
          <cell r="H2387"/>
          <cell r="I2387"/>
          <cell r="J2387"/>
          <cell r="K2387"/>
          <cell r="L2387"/>
          <cell r="M2387"/>
          <cell r="N2387"/>
          <cell r="O2387"/>
          <cell r="P2387"/>
          <cell r="Q2387"/>
          <cell r="R2387"/>
          <cell r="S2387"/>
          <cell r="T2387"/>
          <cell r="U2387"/>
          <cell r="V2387"/>
          <cell r="W2387"/>
          <cell r="X2387"/>
          <cell r="Y2387" t="str">
            <v xml:space="preserve"> </v>
          </cell>
        </row>
        <row r="2388">
          <cell r="C2388"/>
          <cell r="D2388"/>
          <cell r="E2388"/>
          <cell r="F2388"/>
          <cell r="G2388"/>
          <cell r="H2388"/>
          <cell r="I2388"/>
          <cell r="J2388"/>
          <cell r="K2388"/>
          <cell r="L2388"/>
          <cell r="M2388"/>
          <cell r="N2388"/>
          <cell r="O2388"/>
          <cell r="P2388"/>
          <cell r="Q2388"/>
          <cell r="R2388"/>
          <cell r="S2388"/>
          <cell r="T2388"/>
          <cell r="U2388"/>
          <cell r="V2388"/>
          <cell r="W2388"/>
          <cell r="X2388"/>
          <cell r="Y2388" t="str">
            <v xml:space="preserve"> </v>
          </cell>
        </row>
        <row r="2389">
          <cell r="C2389"/>
          <cell r="D2389"/>
          <cell r="E2389"/>
          <cell r="F2389"/>
          <cell r="G2389"/>
          <cell r="H2389"/>
          <cell r="I2389"/>
          <cell r="J2389"/>
          <cell r="K2389"/>
          <cell r="L2389"/>
          <cell r="M2389"/>
          <cell r="N2389"/>
          <cell r="O2389"/>
          <cell r="P2389"/>
          <cell r="Q2389"/>
          <cell r="R2389"/>
          <cell r="S2389"/>
          <cell r="T2389"/>
          <cell r="U2389"/>
          <cell r="V2389"/>
          <cell r="W2389"/>
          <cell r="X2389"/>
          <cell r="Y2389" t="str">
            <v xml:space="preserve"> </v>
          </cell>
        </row>
        <row r="2390">
          <cell r="C2390"/>
          <cell r="D2390"/>
          <cell r="E2390"/>
          <cell r="F2390"/>
          <cell r="G2390"/>
          <cell r="H2390"/>
          <cell r="I2390"/>
          <cell r="J2390"/>
          <cell r="K2390"/>
          <cell r="L2390"/>
          <cell r="M2390"/>
          <cell r="N2390"/>
          <cell r="O2390"/>
          <cell r="P2390"/>
          <cell r="Q2390"/>
          <cell r="R2390"/>
          <cell r="S2390"/>
          <cell r="T2390"/>
          <cell r="U2390"/>
          <cell r="V2390"/>
          <cell r="W2390"/>
          <cell r="X2390"/>
          <cell r="Y2390" t="str">
            <v xml:space="preserve"> </v>
          </cell>
        </row>
        <row r="2391">
          <cell r="C2391"/>
          <cell r="D2391"/>
          <cell r="E2391"/>
          <cell r="F2391"/>
          <cell r="G2391"/>
          <cell r="H2391"/>
          <cell r="I2391"/>
          <cell r="J2391"/>
          <cell r="K2391"/>
          <cell r="L2391"/>
          <cell r="M2391"/>
          <cell r="N2391"/>
          <cell r="O2391"/>
          <cell r="P2391"/>
          <cell r="Q2391"/>
          <cell r="R2391"/>
          <cell r="S2391"/>
          <cell r="T2391"/>
          <cell r="U2391"/>
          <cell r="V2391"/>
          <cell r="W2391"/>
          <cell r="X2391"/>
          <cell r="Y2391" t="str">
            <v xml:space="preserve"> </v>
          </cell>
        </row>
        <row r="2392">
          <cell r="C2392"/>
          <cell r="D2392"/>
          <cell r="E2392"/>
          <cell r="F2392"/>
          <cell r="G2392"/>
          <cell r="H2392"/>
          <cell r="I2392"/>
          <cell r="J2392"/>
          <cell r="K2392"/>
          <cell r="L2392"/>
          <cell r="M2392"/>
          <cell r="N2392"/>
          <cell r="O2392"/>
          <cell r="P2392"/>
          <cell r="Q2392"/>
          <cell r="R2392"/>
          <cell r="S2392"/>
          <cell r="T2392"/>
          <cell r="U2392"/>
          <cell r="V2392"/>
          <cell r="W2392"/>
          <cell r="X2392"/>
          <cell r="Y2392" t="str">
            <v xml:space="preserve"> </v>
          </cell>
        </row>
        <row r="2393">
          <cell r="C2393"/>
          <cell r="D2393"/>
          <cell r="E2393"/>
          <cell r="F2393"/>
          <cell r="G2393"/>
          <cell r="H2393"/>
          <cell r="I2393"/>
          <cell r="J2393"/>
          <cell r="K2393"/>
          <cell r="L2393"/>
          <cell r="M2393"/>
          <cell r="N2393"/>
          <cell r="O2393"/>
          <cell r="P2393"/>
          <cell r="Q2393"/>
          <cell r="R2393"/>
          <cell r="S2393"/>
          <cell r="T2393"/>
          <cell r="U2393"/>
          <cell r="V2393"/>
          <cell r="W2393"/>
          <cell r="X2393"/>
          <cell r="Y2393" t="str">
            <v xml:space="preserve"> </v>
          </cell>
        </row>
        <row r="2394">
          <cell r="C2394"/>
          <cell r="D2394"/>
          <cell r="E2394"/>
          <cell r="F2394"/>
          <cell r="G2394"/>
          <cell r="H2394"/>
          <cell r="I2394"/>
          <cell r="J2394"/>
          <cell r="K2394"/>
          <cell r="L2394"/>
          <cell r="M2394"/>
          <cell r="N2394"/>
          <cell r="O2394"/>
          <cell r="P2394"/>
          <cell r="Q2394"/>
          <cell r="R2394"/>
          <cell r="S2394"/>
          <cell r="T2394"/>
          <cell r="U2394"/>
          <cell r="V2394"/>
          <cell r="W2394"/>
          <cell r="X2394"/>
          <cell r="Y2394" t="str">
            <v xml:space="preserve"> </v>
          </cell>
        </row>
        <row r="2395">
          <cell r="C2395"/>
          <cell r="D2395"/>
          <cell r="E2395"/>
          <cell r="F2395"/>
          <cell r="G2395"/>
          <cell r="H2395"/>
          <cell r="I2395"/>
          <cell r="J2395"/>
          <cell r="K2395"/>
          <cell r="L2395"/>
          <cell r="M2395"/>
          <cell r="N2395"/>
          <cell r="O2395"/>
          <cell r="P2395"/>
          <cell r="Q2395"/>
          <cell r="R2395"/>
          <cell r="S2395"/>
          <cell r="T2395"/>
          <cell r="U2395"/>
          <cell r="V2395"/>
          <cell r="W2395"/>
          <cell r="X2395"/>
          <cell r="Y2395" t="str">
            <v xml:space="preserve"> </v>
          </cell>
        </row>
        <row r="2396">
          <cell r="C2396"/>
          <cell r="D2396"/>
          <cell r="E2396"/>
          <cell r="F2396"/>
          <cell r="G2396"/>
          <cell r="H2396"/>
          <cell r="I2396"/>
          <cell r="J2396"/>
          <cell r="K2396"/>
          <cell r="L2396"/>
          <cell r="M2396"/>
          <cell r="N2396"/>
          <cell r="O2396"/>
          <cell r="P2396"/>
          <cell r="Q2396"/>
          <cell r="R2396"/>
          <cell r="S2396"/>
          <cell r="T2396"/>
          <cell r="U2396"/>
          <cell r="V2396"/>
          <cell r="W2396"/>
          <cell r="X2396"/>
          <cell r="Y2396" t="str">
            <v xml:space="preserve"> </v>
          </cell>
        </row>
        <row r="2397">
          <cell r="C2397"/>
          <cell r="D2397"/>
          <cell r="E2397"/>
          <cell r="F2397"/>
          <cell r="G2397"/>
          <cell r="H2397"/>
          <cell r="I2397"/>
          <cell r="J2397"/>
          <cell r="K2397"/>
          <cell r="L2397"/>
          <cell r="M2397"/>
          <cell r="N2397"/>
          <cell r="O2397"/>
          <cell r="P2397"/>
          <cell r="Q2397"/>
          <cell r="R2397"/>
          <cell r="S2397"/>
          <cell r="T2397"/>
          <cell r="U2397"/>
          <cell r="V2397"/>
          <cell r="W2397"/>
          <cell r="X2397"/>
          <cell r="Y2397" t="str">
            <v xml:space="preserve"> </v>
          </cell>
        </row>
        <row r="2398">
          <cell r="C2398"/>
          <cell r="D2398"/>
          <cell r="E2398"/>
          <cell r="F2398"/>
          <cell r="G2398"/>
          <cell r="H2398"/>
          <cell r="I2398"/>
          <cell r="J2398"/>
          <cell r="K2398"/>
          <cell r="L2398"/>
          <cell r="M2398"/>
          <cell r="N2398"/>
          <cell r="O2398"/>
          <cell r="P2398"/>
          <cell r="Q2398"/>
          <cell r="R2398"/>
          <cell r="S2398"/>
          <cell r="T2398"/>
          <cell r="U2398"/>
          <cell r="V2398"/>
          <cell r="W2398"/>
          <cell r="X2398"/>
          <cell r="Y2398" t="str">
            <v xml:space="preserve"> </v>
          </cell>
        </row>
        <row r="2399">
          <cell r="C2399"/>
          <cell r="D2399"/>
          <cell r="E2399"/>
          <cell r="F2399"/>
          <cell r="G2399"/>
          <cell r="H2399"/>
          <cell r="I2399"/>
          <cell r="J2399"/>
          <cell r="K2399"/>
          <cell r="L2399"/>
          <cell r="M2399"/>
          <cell r="N2399"/>
          <cell r="O2399"/>
          <cell r="P2399"/>
          <cell r="Q2399"/>
          <cell r="R2399"/>
          <cell r="S2399"/>
          <cell r="T2399"/>
          <cell r="U2399"/>
          <cell r="V2399"/>
          <cell r="W2399"/>
          <cell r="X2399"/>
          <cell r="Y2399" t="str">
            <v xml:space="preserve"> </v>
          </cell>
        </row>
        <row r="2400">
          <cell r="C2400"/>
          <cell r="D2400"/>
          <cell r="E2400"/>
          <cell r="F2400"/>
          <cell r="G2400"/>
          <cell r="H2400"/>
          <cell r="I2400"/>
          <cell r="J2400"/>
          <cell r="K2400"/>
          <cell r="L2400"/>
          <cell r="M2400"/>
          <cell r="N2400"/>
          <cell r="O2400"/>
          <cell r="P2400"/>
          <cell r="Q2400"/>
          <cell r="R2400"/>
          <cell r="S2400"/>
          <cell r="T2400"/>
          <cell r="U2400"/>
          <cell r="V2400"/>
          <cell r="W2400"/>
          <cell r="X2400"/>
          <cell r="Y2400" t="str">
            <v xml:space="preserve"> </v>
          </cell>
        </row>
        <row r="2401">
          <cell r="C2401"/>
          <cell r="D2401"/>
          <cell r="E2401"/>
          <cell r="F2401"/>
          <cell r="G2401"/>
          <cell r="H2401"/>
          <cell r="I2401"/>
          <cell r="J2401"/>
          <cell r="K2401"/>
          <cell r="L2401"/>
          <cell r="M2401"/>
          <cell r="N2401"/>
          <cell r="O2401"/>
          <cell r="P2401"/>
          <cell r="Q2401"/>
          <cell r="R2401"/>
          <cell r="S2401"/>
          <cell r="T2401"/>
          <cell r="U2401"/>
          <cell r="V2401"/>
          <cell r="W2401"/>
          <cell r="X2401"/>
          <cell r="Y2401" t="str">
            <v xml:space="preserve"> </v>
          </cell>
        </row>
        <row r="2402">
          <cell r="C2402"/>
          <cell r="D2402"/>
          <cell r="E2402"/>
          <cell r="F2402"/>
          <cell r="G2402"/>
          <cell r="H2402"/>
          <cell r="I2402"/>
          <cell r="J2402"/>
          <cell r="K2402"/>
          <cell r="L2402"/>
          <cell r="M2402"/>
          <cell r="N2402"/>
          <cell r="O2402"/>
          <cell r="P2402"/>
          <cell r="Q2402"/>
          <cell r="R2402"/>
          <cell r="S2402"/>
          <cell r="T2402"/>
          <cell r="U2402"/>
          <cell r="V2402"/>
          <cell r="W2402"/>
          <cell r="X2402"/>
          <cell r="Y2402" t="str">
            <v xml:space="preserve"> </v>
          </cell>
        </row>
        <row r="2403">
          <cell r="C2403"/>
          <cell r="D2403"/>
          <cell r="E2403"/>
          <cell r="F2403"/>
          <cell r="G2403"/>
          <cell r="H2403"/>
          <cell r="I2403"/>
          <cell r="J2403"/>
          <cell r="K2403"/>
          <cell r="L2403"/>
          <cell r="M2403"/>
          <cell r="N2403"/>
          <cell r="O2403"/>
          <cell r="P2403"/>
          <cell r="Q2403"/>
          <cell r="R2403"/>
          <cell r="S2403"/>
          <cell r="T2403"/>
          <cell r="U2403"/>
          <cell r="V2403"/>
          <cell r="W2403"/>
          <cell r="X2403"/>
          <cell r="Y2403" t="str">
            <v xml:space="preserve"> </v>
          </cell>
        </row>
        <row r="2404">
          <cell r="C2404"/>
          <cell r="D2404"/>
          <cell r="E2404"/>
          <cell r="F2404"/>
          <cell r="G2404"/>
          <cell r="H2404"/>
          <cell r="I2404"/>
          <cell r="J2404"/>
          <cell r="K2404"/>
          <cell r="L2404"/>
          <cell r="M2404"/>
          <cell r="N2404"/>
          <cell r="O2404"/>
          <cell r="P2404"/>
          <cell r="Q2404"/>
          <cell r="R2404"/>
          <cell r="S2404"/>
          <cell r="T2404"/>
          <cell r="U2404"/>
          <cell r="V2404"/>
          <cell r="W2404"/>
          <cell r="X2404"/>
          <cell r="Y2404" t="str">
            <v xml:space="preserve"> </v>
          </cell>
        </row>
        <row r="2405">
          <cell r="C2405"/>
          <cell r="D2405"/>
          <cell r="E2405"/>
          <cell r="F2405"/>
          <cell r="G2405"/>
          <cell r="H2405"/>
          <cell r="I2405"/>
          <cell r="J2405"/>
          <cell r="K2405"/>
          <cell r="L2405"/>
          <cell r="M2405"/>
          <cell r="N2405"/>
          <cell r="O2405"/>
          <cell r="P2405"/>
          <cell r="Q2405"/>
          <cell r="R2405"/>
          <cell r="S2405"/>
          <cell r="T2405"/>
          <cell r="U2405"/>
          <cell r="V2405"/>
          <cell r="W2405"/>
          <cell r="X2405"/>
          <cell r="Y2405" t="str">
            <v xml:space="preserve"> </v>
          </cell>
        </row>
        <row r="2406">
          <cell r="C2406"/>
          <cell r="D2406"/>
          <cell r="E2406"/>
          <cell r="F2406"/>
          <cell r="G2406"/>
          <cell r="H2406"/>
          <cell r="I2406"/>
          <cell r="J2406"/>
          <cell r="K2406"/>
          <cell r="L2406"/>
          <cell r="M2406"/>
          <cell r="N2406"/>
          <cell r="O2406"/>
          <cell r="P2406"/>
          <cell r="Q2406"/>
          <cell r="R2406"/>
          <cell r="S2406"/>
          <cell r="T2406"/>
          <cell r="U2406"/>
          <cell r="V2406"/>
          <cell r="W2406"/>
          <cell r="X2406"/>
          <cell r="Y2406" t="str">
            <v xml:space="preserve"> </v>
          </cell>
        </row>
        <row r="2407">
          <cell r="C2407"/>
          <cell r="D2407"/>
          <cell r="E2407"/>
          <cell r="F2407"/>
          <cell r="G2407"/>
          <cell r="H2407"/>
          <cell r="I2407"/>
          <cell r="J2407"/>
          <cell r="K2407"/>
          <cell r="L2407"/>
          <cell r="M2407"/>
          <cell r="N2407"/>
          <cell r="O2407"/>
          <cell r="P2407"/>
          <cell r="Q2407"/>
          <cell r="R2407"/>
          <cell r="S2407"/>
          <cell r="T2407"/>
          <cell r="U2407"/>
          <cell r="V2407"/>
          <cell r="W2407"/>
          <cell r="X2407"/>
          <cell r="Y2407" t="str">
            <v xml:space="preserve"> </v>
          </cell>
        </row>
        <row r="2408">
          <cell r="C2408"/>
          <cell r="D2408"/>
          <cell r="E2408"/>
          <cell r="F2408"/>
          <cell r="G2408"/>
          <cell r="H2408"/>
          <cell r="I2408"/>
          <cell r="J2408"/>
          <cell r="K2408"/>
          <cell r="L2408"/>
          <cell r="M2408"/>
          <cell r="N2408"/>
          <cell r="O2408"/>
          <cell r="P2408"/>
          <cell r="Q2408"/>
          <cell r="R2408"/>
          <cell r="S2408"/>
          <cell r="T2408"/>
          <cell r="U2408"/>
          <cell r="V2408"/>
          <cell r="W2408"/>
          <cell r="X2408"/>
          <cell r="Y2408" t="str">
            <v xml:space="preserve"> </v>
          </cell>
        </row>
        <row r="2409">
          <cell r="C2409"/>
          <cell r="D2409"/>
          <cell r="E2409"/>
          <cell r="F2409"/>
          <cell r="G2409"/>
          <cell r="H2409"/>
          <cell r="I2409"/>
          <cell r="J2409"/>
          <cell r="K2409"/>
          <cell r="L2409"/>
          <cell r="M2409"/>
          <cell r="N2409"/>
          <cell r="O2409"/>
          <cell r="P2409"/>
          <cell r="Q2409"/>
          <cell r="R2409"/>
          <cell r="S2409"/>
          <cell r="T2409"/>
          <cell r="U2409"/>
          <cell r="V2409"/>
          <cell r="W2409"/>
          <cell r="X2409"/>
          <cell r="Y2409" t="str">
            <v xml:space="preserve"> </v>
          </cell>
        </row>
        <row r="2410">
          <cell r="C2410"/>
          <cell r="D2410"/>
          <cell r="E2410"/>
          <cell r="F2410"/>
          <cell r="G2410"/>
          <cell r="H2410"/>
          <cell r="I2410"/>
          <cell r="J2410"/>
          <cell r="K2410"/>
          <cell r="L2410"/>
          <cell r="M2410"/>
          <cell r="N2410"/>
          <cell r="O2410"/>
          <cell r="P2410"/>
          <cell r="Q2410"/>
          <cell r="R2410"/>
          <cell r="S2410"/>
          <cell r="T2410"/>
          <cell r="U2410"/>
          <cell r="V2410"/>
          <cell r="W2410"/>
          <cell r="X2410"/>
          <cell r="Y2410" t="str">
            <v xml:space="preserve"> </v>
          </cell>
        </row>
        <row r="2411">
          <cell r="C2411"/>
          <cell r="D2411"/>
          <cell r="E2411"/>
          <cell r="F2411"/>
          <cell r="G2411"/>
          <cell r="H2411"/>
          <cell r="I2411"/>
          <cell r="J2411"/>
          <cell r="K2411"/>
          <cell r="L2411"/>
          <cell r="M2411"/>
          <cell r="N2411"/>
          <cell r="O2411"/>
          <cell r="P2411"/>
          <cell r="Q2411"/>
          <cell r="R2411"/>
          <cell r="S2411"/>
          <cell r="T2411"/>
          <cell r="U2411"/>
          <cell r="V2411"/>
          <cell r="W2411"/>
          <cell r="X2411"/>
          <cell r="Y2411" t="str">
            <v xml:space="preserve"> </v>
          </cell>
        </row>
        <row r="2412">
          <cell r="C2412"/>
          <cell r="D2412"/>
          <cell r="E2412"/>
          <cell r="F2412"/>
          <cell r="G2412"/>
          <cell r="H2412"/>
          <cell r="I2412"/>
          <cell r="J2412"/>
          <cell r="K2412"/>
          <cell r="L2412"/>
          <cell r="M2412"/>
          <cell r="N2412"/>
          <cell r="O2412"/>
          <cell r="P2412"/>
          <cell r="Q2412"/>
          <cell r="R2412"/>
          <cell r="S2412"/>
          <cell r="T2412"/>
          <cell r="U2412"/>
          <cell r="V2412"/>
          <cell r="W2412"/>
          <cell r="X2412"/>
          <cell r="Y2412" t="str">
            <v xml:space="preserve"> </v>
          </cell>
        </row>
        <row r="2413">
          <cell r="C2413"/>
          <cell r="D2413"/>
          <cell r="E2413"/>
          <cell r="F2413"/>
          <cell r="G2413"/>
          <cell r="H2413"/>
          <cell r="I2413"/>
          <cell r="J2413"/>
          <cell r="K2413"/>
          <cell r="L2413"/>
          <cell r="M2413"/>
          <cell r="N2413"/>
          <cell r="O2413"/>
          <cell r="P2413"/>
          <cell r="Q2413"/>
          <cell r="R2413"/>
          <cell r="S2413"/>
          <cell r="T2413"/>
          <cell r="U2413"/>
          <cell r="V2413"/>
          <cell r="W2413"/>
          <cell r="X2413"/>
          <cell r="Y2413" t="str">
            <v xml:space="preserve"> </v>
          </cell>
        </row>
        <row r="2414">
          <cell r="C2414"/>
          <cell r="D2414"/>
          <cell r="E2414"/>
          <cell r="F2414"/>
          <cell r="G2414"/>
          <cell r="H2414"/>
          <cell r="I2414"/>
          <cell r="J2414"/>
          <cell r="K2414"/>
          <cell r="L2414"/>
          <cell r="M2414"/>
          <cell r="N2414"/>
          <cell r="O2414"/>
          <cell r="P2414"/>
          <cell r="Q2414"/>
          <cell r="R2414"/>
          <cell r="S2414"/>
          <cell r="T2414"/>
          <cell r="U2414"/>
          <cell r="V2414"/>
          <cell r="W2414"/>
          <cell r="X2414"/>
          <cell r="Y2414" t="str">
            <v xml:space="preserve"> </v>
          </cell>
        </row>
        <row r="2415">
          <cell r="C2415"/>
          <cell r="D2415"/>
          <cell r="E2415"/>
          <cell r="F2415"/>
          <cell r="G2415"/>
          <cell r="H2415"/>
          <cell r="I2415"/>
          <cell r="J2415"/>
          <cell r="K2415"/>
          <cell r="L2415"/>
          <cell r="M2415"/>
          <cell r="N2415"/>
          <cell r="O2415"/>
          <cell r="P2415"/>
          <cell r="Q2415"/>
          <cell r="R2415"/>
          <cell r="S2415"/>
          <cell r="T2415"/>
          <cell r="U2415"/>
          <cell r="V2415"/>
          <cell r="W2415"/>
          <cell r="X2415"/>
          <cell r="Y2415" t="str">
            <v xml:space="preserve"> </v>
          </cell>
        </row>
        <row r="2416">
          <cell r="C2416"/>
          <cell r="D2416"/>
          <cell r="E2416"/>
          <cell r="F2416"/>
          <cell r="G2416"/>
          <cell r="H2416"/>
          <cell r="I2416"/>
          <cell r="J2416"/>
          <cell r="K2416"/>
          <cell r="L2416"/>
          <cell r="M2416"/>
          <cell r="N2416"/>
          <cell r="O2416"/>
          <cell r="P2416"/>
          <cell r="Q2416"/>
          <cell r="R2416"/>
          <cell r="S2416"/>
          <cell r="T2416"/>
          <cell r="U2416"/>
          <cell r="V2416"/>
          <cell r="W2416"/>
          <cell r="X2416"/>
          <cell r="Y2416" t="str">
            <v xml:space="preserve"> </v>
          </cell>
        </row>
        <row r="2417">
          <cell r="C2417"/>
          <cell r="D2417"/>
          <cell r="E2417"/>
          <cell r="F2417"/>
          <cell r="G2417"/>
          <cell r="H2417"/>
          <cell r="I2417"/>
          <cell r="J2417"/>
          <cell r="K2417"/>
          <cell r="L2417"/>
          <cell r="M2417"/>
          <cell r="N2417"/>
          <cell r="O2417"/>
          <cell r="P2417"/>
          <cell r="Q2417"/>
          <cell r="R2417"/>
          <cell r="S2417"/>
          <cell r="T2417"/>
          <cell r="U2417"/>
          <cell r="V2417"/>
          <cell r="W2417"/>
          <cell r="X2417"/>
          <cell r="Y2417" t="str">
            <v xml:space="preserve"> </v>
          </cell>
        </row>
        <row r="2418">
          <cell r="C2418"/>
          <cell r="D2418"/>
          <cell r="E2418"/>
          <cell r="F2418"/>
          <cell r="G2418"/>
          <cell r="H2418"/>
          <cell r="I2418"/>
          <cell r="J2418"/>
          <cell r="K2418"/>
          <cell r="L2418"/>
          <cell r="M2418"/>
          <cell r="N2418"/>
          <cell r="O2418"/>
          <cell r="P2418"/>
          <cell r="Q2418"/>
          <cell r="R2418"/>
          <cell r="S2418"/>
          <cell r="T2418"/>
          <cell r="U2418"/>
          <cell r="V2418"/>
          <cell r="W2418"/>
          <cell r="X2418"/>
          <cell r="Y2418" t="str">
            <v xml:space="preserve"> </v>
          </cell>
        </row>
        <row r="2419">
          <cell r="C2419"/>
          <cell r="D2419"/>
          <cell r="E2419"/>
          <cell r="F2419"/>
          <cell r="G2419"/>
          <cell r="H2419"/>
          <cell r="I2419"/>
          <cell r="J2419"/>
          <cell r="K2419"/>
          <cell r="L2419"/>
          <cell r="M2419"/>
          <cell r="N2419"/>
          <cell r="O2419"/>
          <cell r="P2419"/>
          <cell r="Q2419"/>
          <cell r="R2419"/>
          <cell r="S2419"/>
          <cell r="T2419"/>
          <cell r="U2419"/>
          <cell r="V2419"/>
          <cell r="W2419"/>
          <cell r="X2419"/>
          <cell r="Y2419" t="str">
            <v xml:space="preserve"> </v>
          </cell>
        </row>
        <row r="2420">
          <cell r="C2420"/>
          <cell r="D2420"/>
          <cell r="E2420"/>
          <cell r="F2420"/>
          <cell r="G2420"/>
          <cell r="H2420"/>
          <cell r="I2420"/>
          <cell r="J2420"/>
          <cell r="K2420"/>
          <cell r="L2420"/>
          <cell r="M2420"/>
          <cell r="N2420"/>
          <cell r="O2420"/>
          <cell r="P2420"/>
          <cell r="Q2420"/>
          <cell r="R2420"/>
          <cell r="S2420"/>
          <cell r="T2420"/>
          <cell r="U2420"/>
          <cell r="V2420"/>
          <cell r="W2420"/>
          <cell r="X2420"/>
          <cell r="Y2420" t="str">
            <v xml:space="preserve"> </v>
          </cell>
        </row>
        <row r="2421">
          <cell r="C2421"/>
          <cell r="D2421"/>
          <cell r="E2421"/>
          <cell r="F2421"/>
          <cell r="G2421"/>
          <cell r="H2421"/>
          <cell r="I2421"/>
          <cell r="J2421"/>
          <cell r="K2421"/>
          <cell r="L2421"/>
          <cell r="M2421"/>
          <cell r="N2421"/>
          <cell r="O2421"/>
          <cell r="P2421"/>
          <cell r="Q2421"/>
          <cell r="R2421"/>
          <cell r="S2421"/>
          <cell r="T2421"/>
          <cell r="U2421"/>
          <cell r="V2421"/>
          <cell r="W2421"/>
          <cell r="X2421"/>
          <cell r="Y2421" t="str">
            <v xml:space="preserve"> </v>
          </cell>
        </row>
        <row r="2422">
          <cell r="C2422"/>
          <cell r="D2422"/>
          <cell r="E2422"/>
          <cell r="F2422"/>
          <cell r="G2422"/>
          <cell r="H2422"/>
          <cell r="I2422"/>
          <cell r="J2422"/>
          <cell r="K2422"/>
          <cell r="L2422"/>
          <cell r="M2422"/>
          <cell r="N2422"/>
          <cell r="O2422"/>
          <cell r="P2422"/>
          <cell r="Q2422"/>
          <cell r="R2422"/>
          <cell r="S2422"/>
          <cell r="T2422"/>
          <cell r="U2422"/>
          <cell r="V2422"/>
          <cell r="W2422"/>
          <cell r="X2422"/>
          <cell r="Y2422" t="str">
            <v xml:space="preserve"> </v>
          </cell>
        </row>
        <row r="2423">
          <cell r="C2423"/>
          <cell r="D2423"/>
          <cell r="E2423"/>
          <cell r="F2423"/>
          <cell r="G2423"/>
          <cell r="H2423"/>
          <cell r="I2423"/>
          <cell r="J2423"/>
          <cell r="K2423"/>
          <cell r="L2423"/>
          <cell r="M2423"/>
          <cell r="N2423"/>
          <cell r="O2423"/>
          <cell r="P2423"/>
          <cell r="Q2423"/>
          <cell r="R2423"/>
          <cell r="S2423"/>
          <cell r="T2423"/>
          <cell r="U2423"/>
          <cell r="V2423"/>
          <cell r="W2423"/>
          <cell r="X2423"/>
          <cell r="Y2423" t="str">
            <v xml:space="preserve"> </v>
          </cell>
        </row>
        <row r="2424">
          <cell r="C2424"/>
          <cell r="D2424"/>
          <cell r="E2424"/>
          <cell r="F2424"/>
          <cell r="G2424"/>
          <cell r="H2424"/>
          <cell r="I2424"/>
          <cell r="J2424"/>
          <cell r="K2424"/>
          <cell r="L2424"/>
          <cell r="M2424"/>
          <cell r="N2424"/>
          <cell r="O2424"/>
          <cell r="P2424"/>
          <cell r="Q2424"/>
          <cell r="R2424"/>
          <cell r="S2424"/>
          <cell r="T2424"/>
          <cell r="U2424"/>
          <cell r="V2424"/>
          <cell r="W2424"/>
          <cell r="X2424"/>
          <cell r="Y2424" t="str">
            <v xml:space="preserve"> </v>
          </cell>
        </row>
        <row r="2425">
          <cell r="C2425"/>
          <cell r="D2425"/>
          <cell r="E2425"/>
          <cell r="F2425"/>
          <cell r="G2425"/>
          <cell r="H2425"/>
          <cell r="I2425"/>
          <cell r="J2425"/>
          <cell r="K2425"/>
          <cell r="L2425"/>
          <cell r="M2425"/>
          <cell r="N2425"/>
          <cell r="O2425"/>
          <cell r="P2425"/>
          <cell r="Q2425"/>
          <cell r="R2425"/>
          <cell r="S2425"/>
          <cell r="T2425"/>
          <cell r="U2425"/>
          <cell r="V2425"/>
          <cell r="W2425"/>
          <cell r="X2425"/>
          <cell r="Y2425" t="str">
            <v xml:space="preserve"> </v>
          </cell>
        </row>
        <row r="2426">
          <cell r="C2426"/>
          <cell r="D2426"/>
          <cell r="E2426"/>
          <cell r="F2426"/>
          <cell r="G2426"/>
          <cell r="H2426"/>
          <cell r="I2426"/>
          <cell r="J2426"/>
          <cell r="K2426"/>
          <cell r="L2426"/>
          <cell r="M2426"/>
          <cell r="N2426"/>
          <cell r="O2426"/>
          <cell r="P2426"/>
          <cell r="Q2426"/>
          <cell r="R2426"/>
          <cell r="S2426"/>
          <cell r="T2426"/>
          <cell r="U2426"/>
          <cell r="V2426"/>
          <cell r="W2426"/>
          <cell r="X2426"/>
          <cell r="Y2426" t="str">
            <v xml:space="preserve"> </v>
          </cell>
        </row>
        <row r="2427">
          <cell r="C2427"/>
          <cell r="D2427"/>
          <cell r="E2427"/>
          <cell r="F2427"/>
          <cell r="G2427"/>
          <cell r="H2427"/>
          <cell r="I2427"/>
          <cell r="J2427"/>
          <cell r="K2427"/>
          <cell r="L2427"/>
          <cell r="M2427"/>
          <cell r="N2427"/>
          <cell r="O2427"/>
          <cell r="P2427"/>
          <cell r="Q2427"/>
          <cell r="R2427"/>
          <cell r="S2427"/>
          <cell r="T2427"/>
          <cell r="U2427"/>
          <cell r="V2427"/>
          <cell r="W2427"/>
          <cell r="X2427"/>
          <cell r="Y2427" t="str">
            <v xml:space="preserve"> </v>
          </cell>
        </row>
        <row r="2428">
          <cell r="C2428"/>
          <cell r="D2428"/>
          <cell r="E2428"/>
          <cell r="F2428"/>
          <cell r="G2428"/>
          <cell r="H2428"/>
          <cell r="I2428"/>
          <cell r="J2428"/>
          <cell r="K2428"/>
          <cell r="L2428"/>
          <cell r="M2428"/>
          <cell r="N2428"/>
          <cell r="O2428"/>
          <cell r="P2428"/>
          <cell r="Q2428"/>
          <cell r="R2428"/>
          <cell r="S2428"/>
          <cell r="T2428"/>
          <cell r="U2428"/>
          <cell r="V2428"/>
          <cell r="W2428"/>
          <cell r="X2428"/>
          <cell r="Y2428" t="str">
            <v xml:space="preserve"> </v>
          </cell>
        </row>
        <row r="2429">
          <cell r="C2429"/>
          <cell r="D2429"/>
          <cell r="E2429"/>
          <cell r="F2429"/>
          <cell r="G2429"/>
          <cell r="H2429"/>
          <cell r="I2429"/>
          <cell r="J2429"/>
          <cell r="K2429"/>
          <cell r="L2429"/>
          <cell r="M2429"/>
          <cell r="N2429"/>
          <cell r="O2429"/>
          <cell r="P2429"/>
          <cell r="Q2429"/>
          <cell r="R2429"/>
          <cell r="S2429"/>
          <cell r="T2429"/>
          <cell r="U2429"/>
          <cell r="V2429"/>
          <cell r="W2429"/>
          <cell r="X2429"/>
          <cell r="Y2429" t="str">
            <v xml:space="preserve"> </v>
          </cell>
        </row>
        <row r="2430">
          <cell r="C2430"/>
          <cell r="D2430"/>
          <cell r="E2430"/>
          <cell r="F2430"/>
          <cell r="G2430"/>
          <cell r="H2430"/>
          <cell r="I2430"/>
          <cell r="J2430"/>
          <cell r="K2430"/>
          <cell r="L2430"/>
          <cell r="M2430"/>
          <cell r="N2430"/>
          <cell r="O2430"/>
          <cell r="P2430"/>
          <cell r="Q2430"/>
          <cell r="R2430"/>
          <cell r="S2430"/>
          <cell r="T2430"/>
          <cell r="U2430"/>
          <cell r="V2430"/>
          <cell r="W2430"/>
          <cell r="X2430"/>
          <cell r="Y2430" t="str">
            <v xml:space="preserve"> </v>
          </cell>
        </row>
        <row r="2431">
          <cell r="C2431"/>
          <cell r="D2431"/>
          <cell r="E2431"/>
          <cell r="F2431"/>
          <cell r="G2431"/>
          <cell r="H2431"/>
          <cell r="I2431"/>
          <cell r="J2431"/>
          <cell r="K2431"/>
          <cell r="L2431"/>
          <cell r="M2431"/>
          <cell r="N2431"/>
          <cell r="O2431"/>
          <cell r="P2431"/>
          <cell r="Q2431"/>
          <cell r="R2431"/>
          <cell r="S2431"/>
          <cell r="T2431"/>
          <cell r="U2431"/>
          <cell r="V2431"/>
          <cell r="W2431"/>
          <cell r="X2431"/>
          <cell r="Y2431" t="str">
            <v xml:space="preserve"> </v>
          </cell>
        </row>
        <row r="2432">
          <cell r="C2432"/>
          <cell r="D2432"/>
          <cell r="E2432"/>
          <cell r="F2432"/>
          <cell r="G2432"/>
          <cell r="H2432"/>
          <cell r="I2432"/>
          <cell r="J2432"/>
          <cell r="K2432"/>
          <cell r="L2432"/>
          <cell r="M2432"/>
          <cell r="N2432"/>
          <cell r="O2432"/>
          <cell r="P2432"/>
          <cell r="Q2432"/>
          <cell r="R2432"/>
          <cell r="S2432"/>
          <cell r="T2432"/>
          <cell r="U2432"/>
          <cell r="V2432"/>
          <cell r="W2432"/>
          <cell r="X2432"/>
          <cell r="Y2432" t="str">
            <v xml:space="preserve"> </v>
          </cell>
        </row>
        <row r="2433">
          <cell r="C2433"/>
          <cell r="D2433"/>
          <cell r="E2433"/>
          <cell r="F2433"/>
          <cell r="G2433"/>
          <cell r="H2433"/>
          <cell r="I2433"/>
          <cell r="J2433"/>
          <cell r="K2433"/>
          <cell r="L2433"/>
          <cell r="M2433"/>
          <cell r="N2433"/>
          <cell r="O2433"/>
          <cell r="P2433"/>
          <cell r="Q2433"/>
          <cell r="R2433"/>
          <cell r="S2433"/>
          <cell r="T2433"/>
          <cell r="U2433"/>
          <cell r="V2433"/>
          <cell r="W2433"/>
          <cell r="X2433"/>
          <cell r="Y2433" t="str">
            <v xml:space="preserve"> </v>
          </cell>
        </row>
        <row r="2434">
          <cell r="C2434"/>
          <cell r="D2434"/>
          <cell r="E2434"/>
          <cell r="F2434"/>
          <cell r="G2434"/>
          <cell r="H2434"/>
          <cell r="I2434"/>
          <cell r="J2434"/>
          <cell r="K2434"/>
          <cell r="L2434"/>
          <cell r="M2434"/>
          <cell r="N2434"/>
          <cell r="O2434"/>
          <cell r="P2434"/>
          <cell r="Q2434"/>
          <cell r="R2434"/>
          <cell r="S2434"/>
          <cell r="T2434"/>
          <cell r="U2434"/>
          <cell r="V2434"/>
          <cell r="W2434"/>
          <cell r="X2434"/>
          <cell r="Y2434" t="str">
            <v xml:space="preserve"> </v>
          </cell>
        </row>
        <row r="2435">
          <cell r="C2435"/>
          <cell r="D2435"/>
          <cell r="E2435"/>
          <cell r="F2435"/>
          <cell r="G2435"/>
          <cell r="H2435"/>
          <cell r="I2435"/>
          <cell r="J2435"/>
          <cell r="K2435"/>
          <cell r="L2435"/>
          <cell r="M2435"/>
          <cell r="N2435"/>
          <cell r="O2435"/>
          <cell r="P2435"/>
          <cell r="Q2435"/>
          <cell r="R2435"/>
          <cell r="S2435"/>
          <cell r="T2435"/>
          <cell r="U2435"/>
          <cell r="V2435"/>
          <cell r="W2435"/>
          <cell r="X2435"/>
          <cell r="Y2435" t="str">
            <v xml:space="preserve"> </v>
          </cell>
        </row>
        <row r="2436">
          <cell r="C2436"/>
          <cell r="D2436"/>
          <cell r="E2436"/>
          <cell r="F2436"/>
          <cell r="G2436"/>
          <cell r="H2436"/>
          <cell r="I2436"/>
          <cell r="J2436"/>
          <cell r="K2436"/>
          <cell r="L2436"/>
          <cell r="M2436"/>
          <cell r="N2436"/>
          <cell r="O2436"/>
          <cell r="P2436"/>
          <cell r="Q2436"/>
          <cell r="R2436"/>
          <cell r="S2436"/>
          <cell r="T2436"/>
          <cell r="U2436"/>
          <cell r="V2436"/>
          <cell r="W2436"/>
          <cell r="X2436"/>
          <cell r="Y2436" t="str">
            <v xml:space="preserve"> </v>
          </cell>
        </row>
        <row r="2437">
          <cell r="C2437"/>
          <cell r="D2437"/>
          <cell r="E2437"/>
          <cell r="F2437"/>
          <cell r="G2437"/>
          <cell r="H2437"/>
          <cell r="I2437"/>
          <cell r="J2437"/>
          <cell r="K2437"/>
          <cell r="L2437"/>
          <cell r="M2437"/>
          <cell r="N2437"/>
          <cell r="O2437"/>
          <cell r="P2437"/>
          <cell r="Q2437"/>
          <cell r="R2437"/>
          <cell r="S2437"/>
          <cell r="T2437"/>
          <cell r="U2437"/>
          <cell r="V2437"/>
          <cell r="W2437"/>
          <cell r="X2437"/>
          <cell r="Y2437" t="str">
            <v xml:space="preserve"> </v>
          </cell>
        </row>
        <row r="2438">
          <cell r="C2438"/>
          <cell r="D2438"/>
          <cell r="E2438"/>
          <cell r="F2438"/>
          <cell r="G2438"/>
          <cell r="H2438"/>
          <cell r="I2438"/>
          <cell r="J2438"/>
          <cell r="K2438"/>
          <cell r="L2438"/>
          <cell r="M2438"/>
          <cell r="N2438"/>
          <cell r="O2438"/>
          <cell r="P2438"/>
          <cell r="Q2438"/>
          <cell r="R2438"/>
          <cell r="S2438"/>
          <cell r="T2438"/>
          <cell r="U2438"/>
          <cell r="V2438"/>
          <cell r="W2438"/>
          <cell r="X2438"/>
          <cell r="Y2438" t="str">
            <v xml:space="preserve"> </v>
          </cell>
        </row>
        <row r="2439">
          <cell r="C2439"/>
          <cell r="D2439"/>
          <cell r="E2439"/>
          <cell r="F2439"/>
          <cell r="G2439"/>
          <cell r="H2439"/>
          <cell r="I2439"/>
          <cell r="J2439"/>
          <cell r="K2439"/>
          <cell r="L2439"/>
          <cell r="M2439"/>
          <cell r="N2439"/>
          <cell r="O2439"/>
          <cell r="P2439"/>
          <cell r="Q2439"/>
          <cell r="R2439"/>
          <cell r="S2439"/>
          <cell r="T2439"/>
          <cell r="U2439"/>
          <cell r="V2439"/>
          <cell r="W2439"/>
          <cell r="X2439"/>
          <cell r="Y2439" t="str">
            <v xml:space="preserve"> </v>
          </cell>
        </row>
        <row r="2440">
          <cell r="C2440"/>
          <cell r="D2440"/>
          <cell r="E2440"/>
          <cell r="F2440"/>
          <cell r="G2440"/>
          <cell r="H2440"/>
          <cell r="I2440"/>
          <cell r="J2440"/>
          <cell r="K2440"/>
          <cell r="L2440"/>
          <cell r="M2440"/>
          <cell r="N2440"/>
          <cell r="O2440"/>
          <cell r="P2440"/>
          <cell r="Q2440"/>
          <cell r="R2440"/>
          <cell r="S2440"/>
          <cell r="T2440"/>
          <cell r="U2440"/>
          <cell r="V2440"/>
          <cell r="W2440"/>
          <cell r="X2440"/>
          <cell r="Y2440" t="str">
            <v xml:space="preserve"> </v>
          </cell>
        </row>
        <row r="2441">
          <cell r="C2441"/>
          <cell r="D2441"/>
          <cell r="E2441"/>
          <cell r="F2441"/>
          <cell r="G2441"/>
          <cell r="H2441"/>
          <cell r="I2441"/>
          <cell r="J2441"/>
          <cell r="K2441"/>
          <cell r="L2441"/>
          <cell r="M2441"/>
          <cell r="N2441"/>
          <cell r="O2441"/>
          <cell r="P2441"/>
          <cell r="Q2441"/>
          <cell r="R2441"/>
          <cell r="S2441"/>
          <cell r="T2441"/>
          <cell r="U2441"/>
          <cell r="V2441"/>
          <cell r="W2441"/>
          <cell r="X2441"/>
          <cell r="Y2441" t="str">
            <v xml:space="preserve"> </v>
          </cell>
        </row>
        <row r="2442">
          <cell r="C2442"/>
          <cell r="D2442"/>
          <cell r="E2442"/>
          <cell r="F2442"/>
          <cell r="G2442"/>
          <cell r="H2442"/>
          <cell r="I2442"/>
          <cell r="J2442"/>
          <cell r="K2442"/>
          <cell r="L2442"/>
          <cell r="M2442"/>
          <cell r="N2442"/>
          <cell r="O2442"/>
          <cell r="P2442"/>
          <cell r="Q2442"/>
          <cell r="R2442"/>
          <cell r="S2442"/>
          <cell r="T2442"/>
          <cell r="U2442"/>
          <cell r="V2442"/>
          <cell r="W2442"/>
          <cell r="X2442"/>
          <cell r="Y2442" t="str">
            <v xml:space="preserve"> </v>
          </cell>
        </row>
        <row r="2443">
          <cell r="C2443"/>
          <cell r="D2443"/>
          <cell r="E2443"/>
          <cell r="F2443"/>
          <cell r="G2443"/>
          <cell r="H2443"/>
          <cell r="I2443"/>
          <cell r="J2443"/>
          <cell r="K2443"/>
          <cell r="L2443"/>
          <cell r="M2443"/>
          <cell r="N2443"/>
          <cell r="O2443"/>
          <cell r="P2443"/>
          <cell r="Q2443"/>
          <cell r="R2443"/>
          <cell r="S2443"/>
          <cell r="T2443"/>
          <cell r="U2443"/>
          <cell r="V2443"/>
          <cell r="W2443"/>
          <cell r="X2443"/>
          <cell r="Y2443" t="str">
            <v xml:space="preserve"> </v>
          </cell>
        </row>
        <row r="2444">
          <cell r="C2444"/>
          <cell r="D2444"/>
          <cell r="E2444"/>
          <cell r="F2444"/>
          <cell r="G2444"/>
          <cell r="H2444"/>
          <cell r="I2444"/>
          <cell r="J2444"/>
          <cell r="K2444"/>
          <cell r="L2444"/>
          <cell r="M2444"/>
          <cell r="N2444"/>
          <cell r="O2444"/>
          <cell r="P2444"/>
          <cell r="Q2444"/>
          <cell r="R2444"/>
          <cell r="S2444"/>
          <cell r="T2444"/>
          <cell r="U2444"/>
          <cell r="V2444"/>
          <cell r="W2444"/>
          <cell r="X2444"/>
          <cell r="Y2444" t="str">
            <v xml:space="preserve"> </v>
          </cell>
        </row>
        <row r="2445">
          <cell r="C2445"/>
          <cell r="D2445"/>
          <cell r="E2445"/>
          <cell r="F2445"/>
          <cell r="G2445"/>
          <cell r="H2445"/>
          <cell r="I2445"/>
          <cell r="J2445"/>
          <cell r="K2445"/>
          <cell r="L2445"/>
          <cell r="M2445"/>
          <cell r="N2445"/>
          <cell r="O2445"/>
          <cell r="P2445"/>
          <cell r="Q2445"/>
          <cell r="R2445"/>
          <cell r="S2445"/>
          <cell r="T2445"/>
          <cell r="U2445"/>
          <cell r="V2445"/>
          <cell r="W2445"/>
          <cell r="X2445"/>
          <cell r="Y2445" t="str">
            <v xml:space="preserve"> </v>
          </cell>
        </row>
        <row r="2446">
          <cell r="C2446"/>
          <cell r="D2446"/>
          <cell r="E2446"/>
          <cell r="F2446"/>
          <cell r="G2446"/>
          <cell r="H2446"/>
          <cell r="I2446"/>
          <cell r="J2446"/>
          <cell r="K2446"/>
          <cell r="L2446"/>
          <cell r="M2446"/>
          <cell r="N2446"/>
          <cell r="O2446"/>
          <cell r="P2446"/>
          <cell r="Q2446"/>
          <cell r="R2446"/>
          <cell r="S2446"/>
          <cell r="T2446"/>
          <cell r="U2446"/>
          <cell r="V2446"/>
          <cell r="W2446"/>
          <cell r="X2446"/>
          <cell r="Y2446" t="str">
            <v xml:space="preserve"> </v>
          </cell>
        </row>
        <row r="2447">
          <cell r="C2447"/>
          <cell r="D2447"/>
          <cell r="E2447"/>
          <cell r="F2447"/>
          <cell r="G2447"/>
          <cell r="H2447"/>
          <cell r="I2447"/>
          <cell r="J2447"/>
          <cell r="K2447"/>
          <cell r="L2447"/>
          <cell r="M2447"/>
          <cell r="N2447"/>
          <cell r="O2447"/>
          <cell r="P2447"/>
          <cell r="Q2447"/>
          <cell r="R2447"/>
          <cell r="S2447"/>
          <cell r="T2447"/>
          <cell r="U2447"/>
          <cell r="V2447"/>
          <cell r="W2447"/>
          <cell r="X2447"/>
          <cell r="Y2447" t="str">
            <v xml:space="preserve"> </v>
          </cell>
        </row>
        <row r="2448">
          <cell r="C2448"/>
          <cell r="D2448"/>
          <cell r="E2448"/>
          <cell r="F2448"/>
          <cell r="G2448"/>
          <cell r="H2448"/>
          <cell r="I2448"/>
          <cell r="J2448"/>
          <cell r="K2448"/>
          <cell r="L2448"/>
          <cell r="M2448"/>
          <cell r="N2448"/>
          <cell r="O2448"/>
          <cell r="P2448"/>
          <cell r="Q2448"/>
          <cell r="R2448"/>
          <cell r="S2448"/>
          <cell r="T2448"/>
          <cell r="U2448"/>
          <cell r="V2448"/>
          <cell r="W2448"/>
          <cell r="X2448"/>
          <cell r="Y2448" t="str">
            <v xml:space="preserve"> </v>
          </cell>
        </row>
        <row r="2449">
          <cell r="C2449"/>
          <cell r="D2449"/>
          <cell r="E2449"/>
          <cell r="F2449"/>
          <cell r="G2449"/>
          <cell r="H2449"/>
          <cell r="I2449"/>
          <cell r="J2449"/>
          <cell r="K2449"/>
          <cell r="L2449"/>
          <cell r="M2449"/>
          <cell r="N2449"/>
          <cell r="O2449"/>
          <cell r="P2449"/>
          <cell r="Q2449"/>
          <cell r="R2449"/>
          <cell r="S2449"/>
          <cell r="T2449"/>
          <cell r="U2449"/>
          <cell r="V2449"/>
          <cell r="W2449"/>
          <cell r="X2449"/>
          <cell r="Y2449" t="str">
            <v xml:space="preserve"> </v>
          </cell>
        </row>
        <row r="2450">
          <cell r="C2450"/>
          <cell r="D2450"/>
          <cell r="E2450"/>
          <cell r="F2450"/>
          <cell r="G2450"/>
          <cell r="H2450"/>
          <cell r="I2450"/>
          <cell r="J2450"/>
          <cell r="K2450"/>
          <cell r="L2450"/>
          <cell r="M2450"/>
          <cell r="N2450"/>
          <cell r="O2450"/>
          <cell r="P2450"/>
          <cell r="Q2450"/>
          <cell r="R2450"/>
          <cell r="S2450"/>
          <cell r="T2450"/>
          <cell r="U2450"/>
          <cell r="V2450"/>
          <cell r="W2450"/>
          <cell r="X2450"/>
          <cell r="Y2450" t="str">
            <v xml:space="preserve"> </v>
          </cell>
        </row>
        <row r="2451">
          <cell r="C2451"/>
          <cell r="D2451"/>
          <cell r="E2451"/>
          <cell r="F2451"/>
          <cell r="G2451"/>
          <cell r="H2451"/>
          <cell r="I2451"/>
          <cell r="J2451"/>
          <cell r="K2451"/>
          <cell r="L2451"/>
          <cell r="M2451"/>
          <cell r="N2451"/>
          <cell r="O2451"/>
          <cell r="P2451"/>
          <cell r="Q2451"/>
          <cell r="R2451"/>
          <cell r="S2451"/>
          <cell r="T2451"/>
          <cell r="U2451"/>
          <cell r="V2451"/>
          <cell r="W2451"/>
          <cell r="X2451"/>
          <cell r="Y2451" t="str">
            <v xml:space="preserve"> </v>
          </cell>
        </row>
        <row r="2452">
          <cell r="C2452"/>
          <cell r="D2452"/>
          <cell r="E2452"/>
          <cell r="F2452"/>
          <cell r="G2452"/>
          <cell r="H2452"/>
          <cell r="I2452"/>
          <cell r="J2452"/>
          <cell r="K2452"/>
          <cell r="L2452"/>
          <cell r="M2452"/>
          <cell r="N2452"/>
          <cell r="O2452"/>
          <cell r="P2452"/>
          <cell r="Q2452"/>
          <cell r="R2452"/>
          <cell r="S2452"/>
          <cell r="T2452"/>
          <cell r="U2452"/>
          <cell r="V2452"/>
          <cell r="W2452"/>
          <cell r="X2452"/>
          <cell r="Y2452" t="str">
            <v xml:space="preserve"> </v>
          </cell>
        </row>
        <row r="2453">
          <cell r="C2453"/>
          <cell r="D2453"/>
          <cell r="E2453"/>
          <cell r="F2453"/>
          <cell r="G2453"/>
          <cell r="H2453"/>
          <cell r="I2453"/>
          <cell r="J2453"/>
          <cell r="K2453"/>
          <cell r="L2453"/>
          <cell r="M2453"/>
          <cell r="N2453"/>
          <cell r="O2453"/>
          <cell r="P2453"/>
          <cell r="Q2453"/>
          <cell r="R2453"/>
          <cell r="S2453"/>
          <cell r="T2453"/>
          <cell r="U2453"/>
          <cell r="V2453"/>
          <cell r="W2453"/>
          <cell r="X2453"/>
          <cell r="Y2453" t="str">
            <v xml:space="preserve"> </v>
          </cell>
        </row>
        <row r="2454">
          <cell r="C2454"/>
          <cell r="D2454"/>
          <cell r="E2454"/>
          <cell r="F2454"/>
          <cell r="G2454"/>
          <cell r="H2454"/>
          <cell r="I2454"/>
          <cell r="J2454"/>
          <cell r="K2454"/>
          <cell r="L2454"/>
          <cell r="M2454"/>
          <cell r="N2454"/>
          <cell r="O2454"/>
          <cell r="P2454"/>
          <cell r="Q2454"/>
          <cell r="R2454"/>
          <cell r="S2454"/>
          <cell r="T2454"/>
          <cell r="U2454"/>
          <cell r="V2454"/>
          <cell r="W2454"/>
          <cell r="X2454"/>
          <cell r="Y2454" t="str">
            <v xml:space="preserve"> </v>
          </cell>
        </row>
        <row r="2455">
          <cell r="C2455"/>
          <cell r="D2455"/>
          <cell r="E2455"/>
          <cell r="F2455"/>
          <cell r="G2455"/>
          <cell r="H2455"/>
          <cell r="I2455"/>
          <cell r="J2455"/>
          <cell r="K2455"/>
          <cell r="L2455"/>
          <cell r="M2455"/>
          <cell r="N2455"/>
          <cell r="O2455"/>
          <cell r="P2455"/>
          <cell r="Q2455"/>
          <cell r="R2455"/>
          <cell r="S2455"/>
          <cell r="T2455"/>
          <cell r="U2455"/>
          <cell r="V2455"/>
          <cell r="W2455"/>
          <cell r="X2455"/>
          <cell r="Y2455" t="str">
            <v xml:space="preserve"> </v>
          </cell>
        </row>
        <row r="2456">
          <cell r="C2456"/>
          <cell r="D2456"/>
          <cell r="E2456"/>
          <cell r="F2456"/>
          <cell r="G2456"/>
          <cell r="H2456"/>
          <cell r="I2456"/>
          <cell r="J2456"/>
          <cell r="K2456"/>
          <cell r="L2456"/>
          <cell r="M2456"/>
          <cell r="N2456"/>
          <cell r="O2456"/>
          <cell r="P2456"/>
          <cell r="Q2456"/>
          <cell r="R2456"/>
          <cell r="S2456"/>
          <cell r="T2456"/>
          <cell r="U2456"/>
          <cell r="V2456"/>
          <cell r="W2456"/>
          <cell r="X2456"/>
          <cell r="Y2456" t="str">
            <v xml:space="preserve"> </v>
          </cell>
        </row>
        <row r="2457">
          <cell r="C2457"/>
          <cell r="D2457"/>
          <cell r="E2457"/>
          <cell r="F2457"/>
          <cell r="G2457"/>
          <cell r="H2457"/>
          <cell r="I2457"/>
          <cell r="J2457"/>
          <cell r="K2457"/>
          <cell r="L2457"/>
          <cell r="M2457"/>
          <cell r="N2457"/>
          <cell r="O2457"/>
          <cell r="P2457"/>
          <cell r="Q2457"/>
          <cell r="R2457"/>
          <cell r="S2457"/>
          <cell r="T2457"/>
          <cell r="U2457"/>
          <cell r="V2457"/>
          <cell r="W2457"/>
          <cell r="X2457"/>
          <cell r="Y2457" t="str">
            <v xml:space="preserve"> </v>
          </cell>
        </row>
        <row r="2458">
          <cell r="C2458"/>
          <cell r="D2458"/>
          <cell r="E2458"/>
          <cell r="F2458"/>
          <cell r="G2458"/>
          <cell r="H2458"/>
          <cell r="I2458"/>
          <cell r="J2458"/>
          <cell r="K2458"/>
          <cell r="L2458"/>
          <cell r="M2458"/>
          <cell r="N2458"/>
          <cell r="O2458"/>
          <cell r="P2458"/>
          <cell r="Q2458"/>
          <cell r="R2458"/>
          <cell r="S2458"/>
          <cell r="T2458"/>
          <cell r="U2458"/>
          <cell r="V2458"/>
          <cell r="W2458"/>
          <cell r="X2458"/>
          <cell r="Y2458" t="str">
            <v xml:space="preserve"> </v>
          </cell>
        </row>
        <row r="2459">
          <cell r="C2459"/>
          <cell r="D2459"/>
          <cell r="E2459"/>
          <cell r="F2459"/>
          <cell r="G2459"/>
          <cell r="H2459"/>
          <cell r="I2459"/>
          <cell r="J2459"/>
          <cell r="K2459"/>
          <cell r="L2459"/>
          <cell r="M2459"/>
          <cell r="N2459"/>
          <cell r="O2459"/>
          <cell r="P2459"/>
          <cell r="Q2459"/>
          <cell r="R2459"/>
          <cell r="S2459"/>
          <cell r="T2459"/>
          <cell r="U2459"/>
          <cell r="V2459"/>
          <cell r="W2459"/>
          <cell r="X2459"/>
          <cell r="Y2459" t="str">
            <v xml:space="preserve"> </v>
          </cell>
        </row>
        <row r="2460">
          <cell r="C2460"/>
          <cell r="D2460"/>
          <cell r="E2460"/>
          <cell r="F2460"/>
          <cell r="G2460"/>
          <cell r="H2460"/>
          <cell r="I2460"/>
          <cell r="J2460"/>
          <cell r="K2460"/>
          <cell r="L2460"/>
          <cell r="M2460"/>
          <cell r="N2460"/>
          <cell r="O2460"/>
          <cell r="P2460"/>
          <cell r="Q2460"/>
          <cell r="R2460"/>
          <cell r="S2460"/>
          <cell r="T2460"/>
          <cell r="U2460"/>
          <cell r="V2460"/>
          <cell r="W2460"/>
          <cell r="X2460"/>
          <cell r="Y2460" t="str">
            <v xml:space="preserve"> </v>
          </cell>
        </row>
        <row r="2461">
          <cell r="C2461"/>
          <cell r="D2461"/>
          <cell r="E2461"/>
          <cell r="F2461"/>
          <cell r="G2461"/>
          <cell r="H2461"/>
          <cell r="I2461"/>
          <cell r="J2461"/>
          <cell r="K2461"/>
          <cell r="L2461"/>
          <cell r="M2461"/>
          <cell r="N2461"/>
          <cell r="O2461"/>
          <cell r="P2461"/>
          <cell r="Q2461"/>
          <cell r="R2461"/>
          <cell r="S2461"/>
          <cell r="T2461"/>
          <cell r="U2461"/>
          <cell r="V2461"/>
          <cell r="W2461"/>
          <cell r="X2461"/>
          <cell r="Y2461" t="str">
            <v xml:space="preserve"> </v>
          </cell>
        </row>
        <row r="2462">
          <cell r="C2462"/>
          <cell r="D2462"/>
          <cell r="E2462"/>
          <cell r="F2462"/>
          <cell r="G2462"/>
          <cell r="H2462"/>
          <cell r="I2462"/>
          <cell r="J2462"/>
          <cell r="K2462"/>
          <cell r="L2462"/>
          <cell r="M2462"/>
          <cell r="N2462"/>
          <cell r="O2462"/>
          <cell r="P2462"/>
          <cell r="Q2462"/>
          <cell r="R2462"/>
          <cell r="S2462"/>
          <cell r="T2462"/>
          <cell r="U2462"/>
          <cell r="V2462"/>
          <cell r="W2462"/>
          <cell r="X2462"/>
          <cell r="Y2462" t="str">
            <v xml:space="preserve"> </v>
          </cell>
        </row>
        <row r="2463">
          <cell r="C2463"/>
          <cell r="D2463"/>
          <cell r="E2463"/>
          <cell r="F2463"/>
          <cell r="G2463"/>
          <cell r="H2463"/>
          <cell r="I2463"/>
          <cell r="J2463"/>
          <cell r="K2463"/>
          <cell r="L2463"/>
          <cell r="M2463"/>
          <cell r="N2463"/>
          <cell r="O2463"/>
          <cell r="P2463"/>
          <cell r="Q2463"/>
          <cell r="R2463"/>
          <cell r="S2463"/>
          <cell r="T2463"/>
          <cell r="U2463"/>
          <cell r="V2463"/>
          <cell r="W2463"/>
          <cell r="X2463"/>
          <cell r="Y2463" t="str">
            <v xml:space="preserve"> </v>
          </cell>
        </row>
        <row r="2464">
          <cell r="C2464"/>
          <cell r="D2464"/>
          <cell r="E2464"/>
          <cell r="F2464"/>
          <cell r="G2464"/>
          <cell r="H2464"/>
          <cell r="I2464"/>
          <cell r="J2464"/>
          <cell r="K2464"/>
          <cell r="L2464"/>
          <cell r="M2464"/>
          <cell r="N2464"/>
          <cell r="O2464"/>
          <cell r="P2464"/>
          <cell r="Q2464"/>
          <cell r="R2464"/>
          <cell r="S2464"/>
          <cell r="T2464"/>
          <cell r="U2464"/>
          <cell r="V2464"/>
          <cell r="W2464"/>
          <cell r="X2464"/>
          <cell r="Y2464" t="str">
            <v xml:space="preserve"> </v>
          </cell>
        </row>
        <row r="2465">
          <cell r="C2465"/>
          <cell r="D2465"/>
          <cell r="E2465"/>
          <cell r="F2465"/>
          <cell r="G2465"/>
          <cell r="H2465"/>
          <cell r="I2465"/>
          <cell r="J2465"/>
          <cell r="K2465"/>
          <cell r="L2465"/>
          <cell r="M2465"/>
          <cell r="N2465"/>
          <cell r="O2465"/>
          <cell r="P2465"/>
          <cell r="Q2465"/>
          <cell r="R2465"/>
          <cell r="S2465"/>
          <cell r="T2465"/>
          <cell r="U2465"/>
          <cell r="V2465"/>
          <cell r="W2465"/>
          <cell r="X2465"/>
          <cell r="Y2465" t="str">
            <v xml:space="preserve"> </v>
          </cell>
        </row>
        <row r="2466">
          <cell r="C2466"/>
          <cell r="D2466"/>
          <cell r="E2466"/>
          <cell r="F2466"/>
          <cell r="G2466"/>
          <cell r="H2466"/>
          <cell r="I2466"/>
          <cell r="J2466"/>
          <cell r="K2466"/>
          <cell r="L2466"/>
          <cell r="M2466"/>
          <cell r="N2466"/>
          <cell r="O2466"/>
          <cell r="P2466"/>
          <cell r="Q2466"/>
          <cell r="R2466"/>
          <cell r="S2466"/>
          <cell r="T2466"/>
          <cell r="U2466"/>
          <cell r="V2466"/>
          <cell r="W2466"/>
          <cell r="X2466"/>
          <cell r="Y2466" t="str">
            <v xml:space="preserve"> </v>
          </cell>
        </row>
        <row r="2467">
          <cell r="C2467"/>
          <cell r="D2467"/>
          <cell r="E2467"/>
          <cell r="F2467"/>
          <cell r="G2467"/>
          <cell r="H2467"/>
          <cell r="I2467"/>
          <cell r="J2467"/>
          <cell r="K2467"/>
          <cell r="L2467"/>
          <cell r="M2467"/>
          <cell r="N2467"/>
          <cell r="O2467"/>
          <cell r="P2467"/>
          <cell r="Q2467"/>
          <cell r="R2467"/>
          <cell r="S2467"/>
          <cell r="T2467"/>
          <cell r="U2467"/>
          <cell r="V2467"/>
          <cell r="W2467"/>
          <cell r="X2467"/>
          <cell r="Y2467" t="str">
            <v xml:space="preserve"> </v>
          </cell>
        </row>
        <row r="2468">
          <cell r="C2468"/>
          <cell r="D2468"/>
          <cell r="E2468"/>
          <cell r="F2468"/>
          <cell r="G2468"/>
          <cell r="H2468"/>
          <cell r="I2468"/>
          <cell r="J2468"/>
          <cell r="K2468"/>
          <cell r="L2468"/>
          <cell r="M2468"/>
          <cell r="N2468"/>
          <cell r="O2468"/>
          <cell r="P2468"/>
          <cell r="Q2468"/>
          <cell r="R2468"/>
          <cell r="S2468"/>
          <cell r="T2468"/>
          <cell r="U2468"/>
          <cell r="V2468"/>
          <cell r="W2468"/>
          <cell r="X2468"/>
          <cell r="Y2468" t="str">
            <v xml:space="preserve"> </v>
          </cell>
        </row>
        <row r="2469">
          <cell r="C2469"/>
          <cell r="D2469"/>
          <cell r="E2469"/>
          <cell r="F2469"/>
          <cell r="G2469"/>
          <cell r="H2469"/>
          <cell r="I2469"/>
          <cell r="J2469"/>
          <cell r="K2469"/>
          <cell r="L2469"/>
          <cell r="M2469"/>
          <cell r="N2469"/>
          <cell r="O2469"/>
          <cell r="P2469"/>
          <cell r="Q2469"/>
          <cell r="R2469"/>
          <cell r="S2469"/>
          <cell r="T2469"/>
          <cell r="U2469"/>
          <cell r="V2469"/>
          <cell r="W2469"/>
          <cell r="X2469"/>
          <cell r="Y2469" t="str">
            <v xml:space="preserve"> </v>
          </cell>
        </row>
        <row r="2470">
          <cell r="C2470"/>
          <cell r="D2470"/>
          <cell r="E2470"/>
          <cell r="F2470"/>
          <cell r="G2470"/>
          <cell r="H2470"/>
          <cell r="I2470"/>
          <cell r="J2470"/>
          <cell r="K2470"/>
          <cell r="L2470"/>
          <cell r="M2470"/>
          <cell r="N2470"/>
          <cell r="O2470"/>
          <cell r="P2470"/>
          <cell r="Q2470"/>
          <cell r="R2470"/>
          <cell r="S2470"/>
          <cell r="T2470"/>
          <cell r="U2470"/>
          <cell r="V2470"/>
          <cell r="W2470"/>
          <cell r="X2470"/>
          <cell r="Y2470" t="str">
            <v xml:space="preserve"> </v>
          </cell>
        </row>
        <row r="2471">
          <cell r="C2471"/>
          <cell r="D2471"/>
          <cell r="E2471"/>
          <cell r="F2471"/>
          <cell r="G2471"/>
          <cell r="H2471"/>
          <cell r="I2471"/>
          <cell r="J2471"/>
          <cell r="K2471"/>
          <cell r="L2471"/>
          <cell r="M2471"/>
          <cell r="N2471"/>
          <cell r="O2471"/>
          <cell r="P2471"/>
          <cell r="Q2471"/>
          <cell r="R2471"/>
          <cell r="S2471"/>
          <cell r="T2471"/>
          <cell r="U2471"/>
          <cell r="V2471"/>
          <cell r="W2471"/>
          <cell r="X2471"/>
          <cell r="Y2471" t="str">
            <v xml:space="preserve"> </v>
          </cell>
        </row>
        <row r="2472">
          <cell r="C2472"/>
          <cell r="D2472"/>
          <cell r="E2472"/>
          <cell r="F2472"/>
          <cell r="G2472"/>
          <cell r="H2472"/>
          <cell r="I2472"/>
          <cell r="J2472"/>
          <cell r="K2472"/>
          <cell r="L2472"/>
          <cell r="M2472"/>
          <cell r="N2472"/>
          <cell r="O2472"/>
          <cell r="P2472"/>
          <cell r="Q2472"/>
          <cell r="R2472"/>
          <cell r="S2472"/>
          <cell r="T2472"/>
          <cell r="U2472"/>
          <cell r="V2472"/>
          <cell r="W2472"/>
          <cell r="X2472"/>
          <cell r="Y2472" t="str">
            <v xml:space="preserve"> </v>
          </cell>
        </row>
        <row r="2473">
          <cell r="C2473"/>
          <cell r="D2473"/>
          <cell r="E2473"/>
          <cell r="F2473"/>
          <cell r="G2473"/>
          <cell r="H2473"/>
          <cell r="I2473"/>
          <cell r="J2473"/>
          <cell r="K2473"/>
          <cell r="L2473"/>
          <cell r="M2473"/>
          <cell r="N2473"/>
          <cell r="O2473"/>
          <cell r="P2473"/>
          <cell r="Q2473"/>
          <cell r="R2473"/>
          <cell r="S2473"/>
          <cell r="T2473"/>
          <cell r="U2473"/>
          <cell r="V2473"/>
          <cell r="W2473"/>
          <cell r="X2473"/>
          <cell r="Y2473" t="str">
            <v xml:space="preserve"> </v>
          </cell>
        </row>
        <row r="2474">
          <cell r="C2474"/>
          <cell r="D2474"/>
          <cell r="E2474"/>
          <cell r="F2474"/>
          <cell r="G2474"/>
          <cell r="H2474"/>
          <cell r="I2474"/>
          <cell r="J2474"/>
          <cell r="K2474"/>
          <cell r="L2474"/>
          <cell r="M2474"/>
          <cell r="N2474"/>
          <cell r="O2474"/>
          <cell r="P2474"/>
          <cell r="Q2474"/>
          <cell r="R2474"/>
          <cell r="S2474"/>
          <cell r="T2474"/>
          <cell r="U2474"/>
          <cell r="V2474"/>
          <cell r="W2474"/>
          <cell r="X2474"/>
          <cell r="Y2474" t="str">
            <v xml:space="preserve"> </v>
          </cell>
        </row>
        <row r="2475">
          <cell r="C2475"/>
          <cell r="D2475"/>
          <cell r="E2475"/>
          <cell r="F2475"/>
          <cell r="G2475"/>
          <cell r="H2475"/>
          <cell r="I2475"/>
          <cell r="J2475"/>
          <cell r="K2475"/>
          <cell r="L2475"/>
          <cell r="M2475"/>
          <cell r="N2475"/>
          <cell r="O2475"/>
          <cell r="P2475"/>
          <cell r="Q2475"/>
          <cell r="R2475"/>
          <cell r="S2475"/>
          <cell r="T2475"/>
          <cell r="U2475"/>
          <cell r="V2475"/>
          <cell r="W2475"/>
          <cell r="X2475"/>
          <cell r="Y2475" t="str">
            <v xml:space="preserve"> </v>
          </cell>
        </row>
        <row r="2476">
          <cell r="C2476"/>
          <cell r="D2476"/>
          <cell r="E2476"/>
          <cell r="F2476"/>
          <cell r="G2476"/>
          <cell r="H2476"/>
          <cell r="I2476"/>
          <cell r="J2476"/>
          <cell r="K2476"/>
          <cell r="L2476"/>
          <cell r="M2476"/>
          <cell r="N2476"/>
          <cell r="O2476"/>
          <cell r="P2476"/>
          <cell r="Q2476"/>
          <cell r="R2476"/>
          <cell r="S2476"/>
          <cell r="T2476"/>
          <cell r="U2476"/>
          <cell r="V2476"/>
          <cell r="W2476"/>
          <cell r="X2476"/>
          <cell r="Y2476" t="str">
            <v xml:space="preserve"> </v>
          </cell>
        </row>
        <row r="2477">
          <cell r="C2477"/>
          <cell r="D2477"/>
          <cell r="E2477"/>
          <cell r="F2477"/>
          <cell r="G2477"/>
          <cell r="H2477"/>
          <cell r="I2477"/>
          <cell r="J2477"/>
          <cell r="K2477"/>
          <cell r="L2477"/>
          <cell r="M2477"/>
          <cell r="N2477"/>
          <cell r="O2477"/>
          <cell r="P2477"/>
          <cell r="Q2477"/>
          <cell r="R2477"/>
          <cell r="S2477"/>
          <cell r="T2477"/>
          <cell r="U2477"/>
          <cell r="V2477"/>
          <cell r="W2477"/>
          <cell r="X2477"/>
          <cell r="Y2477" t="str">
            <v xml:space="preserve"> </v>
          </cell>
        </row>
        <row r="2478">
          <cell r="C2478"/>
          <cell r="D2478"/>
          <cell r="E2478"/>
          <cell r="F2478"/>
          <cell r="G2478"/>
          <cell r="H2478"/>
          <cell r="I2478"/>
          <cell r="J2478"/>
          <cell r="K2478"/>
          <cell r="L2478"/>
          <cell r="M2478"/>
          <cell r="N2478"/>
          <cell r="O2478"/>
          <cell r="P2478"/>
          <cell r="Q2478"/>
          <cell r="R2478"/>
          <cell r="S2478"/>
          <cell r="T2478"/>
          <cell r="U2478"/>
          <cell r="V2478"/>
          <cell r="W2478"/>
          <cell r="X2478"/>
          <cell r="Y2478" t="str">
            <v xml:space="preserve"> </v>
          </cell>
        </row>
        <row r="2479">
          <cell r="C2479"/>
          <cell r="D2479"/>
          <cell r="E2479"/>
          <cell r="F2479"/>
          <cell r="G2479"/>
          <cell r="H2479"/>
          <cell r="I2479"/>
          <cell r="J2479"/>
          <cell r="K2479"/>
          <cell r="L2479"/>
          <cell r="M2479"/>
          <cell r="N2479"/>
          <cell r="O2479"/>
          <cell r="P2479"/>
          <cell r="Q2479"/>
          <cell r="R2479"/>
          <cell r="S2479"/>
          <cell r="T2479"/>
          <cell r="U2479"/>
          <cell r="V2479"/>
          <cell r="W2479"/>
          <cell r="X2479"/>
          <cell r="Y2479" t="str">
            <v xml:space="preserve"> </v>
          </cell>
        </row>
        <row r="2480">
          <cell r="C2480"/>
          <cell r="D2480"/>
          <cell r="E2480"/>
          <cell r="F2480"/>
          <cell r="G2480"/>
          <cell r="H2480"/>
          <cell r="I2480"/>
          <cell r="J2480"/>
          <cell r="K2480"/>
          <cell r="L2480"/>
          <cell r="M2480"/>
          <cell r="N2480"/>
          <cell r="O2480"/>
          <cell r="P2480"/>
          <cell r="Q2480"/>
          <cell r="R2480"/>
          <cell r="S2480"/>
          <cell r="T2480"/>
          <cell r="U2480"/>
          <cell r="V2480"/>
          <cell r="W2480"/>
          <cell r="X2480"/>
          <cell r="Y2480" t="str">
            <v xml:space="preserve"> </v>
          </cell>
        </row>
        <row r="2481">
          <cell r="C2481"/>
          <cell r="D2481"/>
          <cell r="E2481"/>
          <cell r="F2481"/>
          <cell r="G2481"/>
          <cell r="H2481"/>
          <cell r="I2481"/>
          <cell r="J2481"/>
          <cell r="K2481"/>
          <cell r="L2481"/>
          <cell r="M2481"/>
          <cell r="N2481"/>
          <cell r="O2481"/>
          <cell r="P2481"/>
          <cell r="Q2481"/>
          <cell r="R2481"/>
          <cell r="S2481"/>
          <cell r="T2481"/>
          <cell r="U2481"/>
          <cell r="V2481"/>
          <cell r="W2481"/>
          <cell r="X2481"/>
          <cell r="Y2481" t="str">
            <v xml:space="preserve"> </v>
          </cell>
        </row>
        <row r="2482">
          <cell r="C2482"/>
          <cell r="D2482"/>
          <cell r="E2482"/>
          <cell r="F2482"/>
          <cell r="G2482"/>
          <cell r="H2482"/>
          <cell r="I2482"/>
          <cell r="J2482"/>
          <cell r="K2482"/>
          <cell r="L2482"/>
          <cell r="M2482"/>
          <cell r="N2482"/>
          <cell r="O2482"/>
          <cell r="P2482"/>
          <cell r="Q2482"/>
          <cell r="R2482"/>
          <cell r="S2482"/>
          <cell r="T2482"/>
          <cell r="U2482"/>
          <cell r="V2482"/>
          <cell r="W2482"/>
          <cell r="X2482"/>
          <cell r="Y2482" t="str">
            <v xml:space="preserve"> </v>
          </cell>
        </row>
        <row r="2483">
          <cell r="C2483"/>
          <cell r="D2483"/>
          <cell r="E2483"/>
          <cell r="F2483"/>
          <cell r="G2483"/>
          <cell r="H2483"/>
          <cell r="I2483"/>
          <cell r="J2483"/>
          <cell r="K2483"/>
          <cell r="L2483"/>
          <cell r="M2483"/>
          <cell r="N2483"/>
          <cell r="O2483"/>
          <cell r="P2483"/>
          <cell r="Q2483"/>
          <cell r="R2483"/>
          <cell r="S2483"/>
          <cell r="T2483"/>
          <cell r="U2483"/>
          <cell r="V2483"/>
          <cell r="W2483"/>
          <cell r="X2483"/>
          <cell r="Y2483" t="str">
            <v xml:space="preserve"> </v>
          </cell>
        </row>
        <row r="2484">
          <cell r="C2484"/>
          <cell r="D2484"/>
          <cell r="E2484"/>
          <cell r="F2484"/>
          <cell r="G2484"/>
          <cell r="H2484"/>
          <cell r="I2484"/>
          <cell r="J2484"/>
          <cell r="K2484"/>
          <cell r="L2484"/>
          <cell r="M2484"/>
          <cell r="N2484"/>
          <cell r="O2484"/>
          <cell r="P2484"/>
          <cell r="Q2484"/>
          <cell r="R2484"/>
          <cell r="S2484"/>
          <cell r="T2484"/>
          <cell r="U2484"/>
          <cell r="V2484"/>
          <cell r="W2484"/>
          <cell r="X2484"/>
          <cell r="Y2484" t="str">
            <v xml:space="preserve"> </v>
          </cell>
        </row>
        <row r="2485">
          <cell r="C2485"/>
          <cell r="D2485"/>
          <cell r="E2485"/>
          <cell r="F2485"/>
          <cell r="G2485"/>
          <cell r="H2485"/>
          <cell r="I2485"/>
          <cell r="J2485"/>
          <cell r="K2485"/>
          <cell r="L2485"/>
          <cell r="M2485"/>
          <cell r="N2485"/>
          <cell r="O2485"/>
          <cell r="P2485"/>
          <cell r="Q2485"/>
          <cell r="R2485"/>
          <cell r="S2485"/>
          <cell r="T2485"/>
          <cell r="U2485"/>
          <cell r="V2485"/>
          <cell r="W2485"/>
          <cell r="X2485"/>
          <cell r="Y2485" t="str">
            <v xml:space="preserve"> </v>
          </cell>
        </row>
        <row r="2486">
          <cell r="C2486"/>
          <cell r="D2486"/>
          <cell r="E2486"/>
          <cell r="F2486"/>
          <cell r="G2486"/>
          <cell r="H2486"/>
          <cell r="I2486"/>
          <cell r="J2486"/>
          <cell r="K2486"/>
          <cell r="L2486"/>
          <cell r="M2486"/>
          <cell r="N2486"/>
          <cell r="O2486"/>
          <cell r="P2486"/>
          <cell r="Q2486"/>
          <cell r="R2486"/>
          <cell r="S2486"/>
          <cell r="T2486"/>
          <cell r="U2486"/>
          <cell r="V2486"/>
          <cell r="W2486"/>
          <cell r="X2486"/>
          <cell r="Y2486" t="str">
            <v xml:space="preserve"> </v>
          </cell>
        </row>
        <row r="2487">
          <cell r="C2487"/>
          <cell r="D2487"/>
          <cell r="E2487"/>
          <cell r="F2487"/>
          <cell r="G2487"/>
          <cell r="H2487"/>
          <cell r="I2487"/>
          <cell r="J2487"/>
          <cell r="K2487"/>
          <cell r="L2487"/>
          <cell r="M2487"/>
          <cell r="N2487"/>
          <cell r="O2487"/>
          <cell r="P2487"/>
          <cell r="Q2487"/>
          <cell r="R2487"/>
          <cell r="S2487"/>
          <cell r="T2487"/>
          <cell r="U2487"/>
          <cell r="V2487"/>
          <cell r="W2487"/>
          <cell r="X2487"/>
          <cell r="Y2487" t="str">
            <v xml:space="preserve"> </v>
          </cell>
        </row>
        <row r="2488">
          <cell r="C2488"/>
          <cell r="D2488"/>
          <cell r="E2488"/>
          <cell r="F2488"/>
          <cell r="G2488"/>
          <cell r="H2488"/>
          <cell r="I2488"/>
          <cell r="J2488"/>
          <cell r="K2488"/>
          <cell r="L2488"/>
          <cell r="M2488"/>
          <cell r="N2488"/>
          <cell r="O2488"/>
          <cell r="P2488"/>
          <cell r="Q2488"/>
          <cell r="R2488"/>
          <cell r="S2488"/>
          <cell r="T2488"/>
          <cell r="U2488"/>
          <cell r="V2488"/>
          <cell r="W2488"/>
          <cell r="X2488"/>
          <cell r="Y2488" t="str">
            <v xml:space="preserve"> </v>
          </cell>
        </row>
        <row r="2489">
          <cell r="C2489"/>
          <cell r="D2489"/>
          <cell r="E2489"/>
          <cell r="F2489"/>
          <cell r="G2489"/>
          <cell r="H2489"/>
          <cell r="I2489"/>
          <cell r="J2489"/>
          <cell r="K2489"/>
          <cell r="L2489"/>
          <cell r="M2489"/>
          <cell r="N2489"/>
          <cell r="O2489"/>
          <cell r="P2489"/>
          <cell r="Q2489"/>
          <cell r="R2489"/>
          <cell r="S2489"/>
          <cell r="T2489"/>
          <cell r="U2489"/>
          <cell r="V2489"/>
          <cell r="W2489"/>
          <cell r="X2489"/>
          <cell r="Y2489" t="str">
            <v xml:space="preserve"> </v>
          </cell>
        </row>
        <row r="2490">
          <cell r="C2490"/>
          <cell r="D2490"/>
          <cell r="E2490"/>
          <cell r="F2490"/>
          <cell r="G2490"/>
          <cell r="H2490"/>
          <cell r="I2490"/>
          <cell r="J2490"/>
          <cell r="K2490"/>
          <cell r="L2490"/>
          <cell r="M2490"/>
          <cell r="N2490"/>
          <cell r="O2490"/>
          <cell r="P2490"/>
          <cell r="Q2490"/>
          <cell r="R2490"/>
          <cell r="S2490"/>
          <cell r="T2490"/>
          <cell r="U2490"/>
          <cell r="V2490"/>
          <cell r="W2490"/>
          <cell r="X2490"/>
          <cell r="Y2490" t="str">
            <v xml:space="preserve"> </v>
          </cell>
        </row>
        <row r="2491">
          <cell r="C2491"/>
          <cell r="D2491"/>
          <cell r="E2491"/>
          <cell r="F2491"/>
          <cell r="G2491"/>
          <cell r="H2491"/>
          <cell r="I2491"/>
          <cell r="J2491"/>
          <cell r="K2491"/>
          <cell r="L2491"/>
          <cell r="M2491"/>
          <cell r="N2491"/>
          <cell r="O2491"/>
          <cell r="P2491"/>
          <cell r="Q2491"/>
          <cell r="R2491"/>
          <cell r="S2491"/>
          <cell r="T2491"/>
          <cell r="U2491"/>
          <cell r="V2491"/>
          <cell r="W2491"/>
          <cell r="X2491"/>
          <cell r="Y2491" t="str">
            <v xml:space="preserve"> </v>
          </cell>
        </row>
        <row r="2492">
          <cell r="C2492"/>
          <cell r="D2492"/>
          <cell r="E2492"/>
          <cell r="F2492"/>
          <cell r="G2492"/>
          <cell r="H2492"/>
          <cell r="I2492"/>
          <cell r="J2492"/>
          <cell r="K2492"/>
          <cell r="L2492"/>
          <cell r="M2492"/>
          <cell r="N2492"/>
          <cell r="O2492"/>
          <cell r="P2492"/>
          <cell r="Q2492"/>
          <cell r="R2492"/>
          <cell r="S2492"/>
          <cell r="T2492"/>
          <cell r="U2492"/>
          <cell r="V2492"/>
          <cell r="W2492"/>
          <cell r="X2492"/>
          <cell r="Y2492" t="str">
            <v xml:space="preserve"> </v>
          </cell>
        </row>
        <row r="2493">
          <cell r="C2493"/>
          <cell r="D2493"/>
          <cell r="E2493"/>
          <cell r="F2493"/>
          <cell r="G2493"/>
          <cell r="H2493"/>
          <cell r="I2493"/>
          <cell r="J2493"/>
          <cell r="K2493"/>
          <cell r="L2493"/>
          <cell r="M2493"/>
          <cell r="N2493"/>
          <cell r="O2493"/>
          <cell r="P2493"/>
          <cell r="Q2493"/>
          <cell r="R2493"/>
          <cell r="S2493"/>
          <cell r="T2493"/>
          <cell r="U2493"/>
          <cell r="V2493"/>
          <cell r="W2493"/>
          <cell r="X2493"/>
          <cell r="Y2493" t="str">
            <v xml:space="preserve"> </v>
          </cell>
        </row>
        <row r="2494">
          <cell r="C2494"/>
          <cell r="D2494"/>
          <cell r="E2494"/>
          <cell r="F2494"/>
          <cell r="G2494"/>
          <cell r="H2494"/>
          <cell r="I2494"/>
          <cell r="J2494"/>
          <cell r="K2494"/>
          <cell r="L2494"/>
          <cell r="M2494"/>
          <cell r="N2494"/>
          <cell r="O2494"/>
          <cell r="P2494"/>
          <cell r="Q2494"/>
          <cell r="R2494"/>
          <cell r="S2494"/>
          <cell r="T2494"/>
          <cell r="U2494"/>
          <cell r="V2494"/>
          <cell r="W2494"/>
          <cell r="X2494"/>
          <cell r="Y2494" t="str">
            <v xml:space="preserve"> </v>
          </cell>
        </row>
        <row r="2495">
          <cell r="C2495"/>
          <cell r="D2495"/>
          <cell r="E2495"/>
          <cell r="F2495"/>
          <cell r="G2495"/>
          <cell r="H2495"/>
          <cell r="I2495"/>
          <cell r="J2495"/>
          <cell r="K2495"/>
          <cell r="L2495"/>
          <cell r="M2495"/>
          <cell r="N2495"/>
          <cell r="O2495"/>
          <cell r="P2495"/>
          <cell r="Q2495"/>
          <cell r="R2495"/>
          <cell r="S2495"/>
          <cell r="T2495"/>
          <cell r="U2495"/>
          <cell r="V2495"/>
          <cell r="W2495"/>
          <cell r="X2495"/>
          <cell r="Y2495" t="str">
            <v xml:space="preserve"> </v>
          </cell>
        </row>
        <row r="2496">
          <cell r="C2496"/>
          <cell r="D2496"/>
          <cell r="E2496"/>
          <cell r="F2496"/>
          <cell r="G2496"/>
          <cell r="H2496"/>
          <cell r="I2496"/>
          <cell r="J2496"/>
          <cell r="K2496"/>
          <cell r="L2496"/>
          <cell r="M2496"/>
          <cell r="N2496"/>
          <cell r="O2496"/>
          <cell r="P2496"/>
          <cell r="Q2496"/>
          <cell r="R2496"/>
          <cell r="S2496"/>
          <cell r="T2496"/>
          <cell r="U2496"/>
          <cell r="V2496"/>
          <cell r="W2496"/>
          <cell r="X2496"/>
          <cell r="Y2496" t="str">
            <v xml:space="preserve"> </v>
          </cell>
        </row>
        <row r="2497">
          <cell r="C2497"/>
          <cell r="D2497"/>
          <cell r="E2497"/>
          <cell r="F2497"/>
          <cell r="G2497"/>
          <cell r="H2497"/>
          <cell r="I2497"/>
          <cell r="J2497"/>
          <cell r="K2497"/>
          <cell r="L2497"/>
          <cell r="M2497"/>
          <cell r="N2497"/>
          <cell r="O2497"/>
          <cell r="P2497"/>
          <cell r="Q2497"/>
          <cell r="R2497"/>
          <cell r="S2497"/>
          <cell r="T2497"/>
          <cell r="U2497"/>
          <cell r="V2497"/>
          <cell r="W2497"/>
          <cell r="X2497"/>
          <cell r="Y2497" t="str">
            <v xml:space="preserve"> </v>
          </cell>
        </row>
        <row r="2498">
          <cell r="C2498"/>
          <cell r="D2498"/>
          <cell r="E2498"/>
          <cell r="F2498"/>
          <cell r="G2498"/>
          <cell r="H2498"/>
          <cell r="I2498"/>
          <cell r="J2498"/>
          <cell r="K2498"/>
          <cell r="L2498"/>
          <cell r="M2498"/>
          <cell r="N2498"/>
          <cell r="O2498"/>
          <cell r="P2498"/>
          <cell r="Q2498"/>
          <cell r="R2498"/>
          <cell r="S2498"/>
          <cell r="T2498"/>
          <cell r="U2498"/>
          <cell r="V2498"/>
          <cell r="W2498"/>
          <cell r="X2498"/>
          <cell r="Y2498" t="str">
            <v xml:space="preserve"> </v>
          </cell>
        </row>
        <row r="2499">
          <cell r="C2499"/>
          <cell r="D2499"/>
          <cell r="E2499"/>
          <cell r="F2499"/>
          <cell r="G2499"/>
          <cell r="H2499"/>
          <cell r="I2499"/>
          <cell r="J2499"/>
          <cell r="K2499"/>
          <cell r="L2499"/>
          <cell r="M2499"/>
          <cell r="N2499"/>
          <cell r="O2499"/>
          <cell r="P2499"/>
          <cell r="Q2499"/>
          <cell r="R2499"/>
          <cell r="S2499"/>
          <cell r="T2499"/>
          <cell r="U2499"/>
          <cell r="V2499"/>
          <cell r="W2499"/>
          <cell r="X2499"/>
          <cell r="Y2499" t="str">
            <v xml:space="preserve"> </v>
          </cell>
        </row>
        <row r="2500">
          <cell r="C2500"/>
          <cell r="D2500"/>
          <cell r="E2500"/>
          <cell r="F2500"/>
          <cell r="G2500"/>
          <cell r="H2500"/>
          <cell r="I2500"/>
          <cell r="J2500"/>
          <cell r="K2500"/>
          <cell r="L2500"/>
          <cell r="M2500"/>
          <cell r="N2500"/>
          <cell r="O2500"/>
          <cell r="P2500"/>
          <cell r="Q2500"/>
          <cell r="R2500"/>
          <cell r="S2500"/>
          <cell r="T2500"/>
          <cell r="U2500"/>
          <cell r="V2500"/>
          <cell r="W2500"/>
          <cell r="X2500"/>
          <cell r="Y2500" t="str">
            <v xml:space="preserve"> </v>
          </cell>
        </row>
        <row r="2501">
          <cell r="C2501"/>
          <cell r="D2501"/>
          <cell r="E2501"/>
          <cell r="F2501"/>
          <cell r="G2501"/>
          <cell r="H2501"/>
          <cell r="I2501"/>
          <cell r="J2501"/>
          <cell r="K2501"/>
          <cell r="L2501"/>
          <cell r="M2501"/>
          <cell r="N2501"/>
          <cell r="O2501"/>
          <cell r="P2501"/>
          <cell r="Q2501"/>
          <cell r="R2501"/>
          <cell r="S2501"/>
          <cell r="T2501"/>
          <cell r="U2501"/>
          <cell r="V2501"/>
          <cell r="W2501"/>
          <cell r="X2501"/>
          <cell r="Y2501" t="str">
            <v xml:space="preserve"> </v>
          </cell>
        </row>
        <row r="2502">
          <cell r="C2502"/>
          <cell r="D2502"/>
          <cell r="E2502"/>
          <cell r="F2502"/>
          <cell r="G2502"/>
          <cell r="H2502"/>
          <cell r="I2502"/>
          <cell r="J2502"/>
          <cell r="K2502"/>
          <cell r="L2502"/>
          <cell r="M2502"/>
          <cell r="N2502"/>
          <cell r="O2502"/>
          <cell r="P2502"/>
          <cell r="Q2502"/>
          <cell r="R2502"/>
          <cell r="S2502"/>
          <cell r="T2502"/>
          <cell r="U2502"/>
          <cell r="V2502"/>
          <cell r="W2502"/>
          <cell r="X2502"/>
          <cell r="Y2502" t="str">
            <v xml:space="preserve"> </v>
          </cell>
        </row>
        <row r="2503">
          <cell r="C2503"/>
          <cell r="D2503"/>
          <cell r="E2503"/>
          <cell r="F2503"/>
          <cell r="G2503"/>
          <cell r="H2503"/>
          <cell r="I2503"/>
          <cell r="J2503"/>
          <cell r="K2503"/>
          <cell r="L2503"/>
          <cell r="M2503"/>
          <cell r="N2503"/>
          <cell r="O2503"/>
          <cell r="P2503"/>
          <cell r="Q2503"/>
          <cell r="R2503"/>
          <cell r="S2503"/>
          <cell r="T2503"/>
          <cell r="U2503"/>
          <cell r="V2503"/>
          <cell r="W2503"/>
          <cell r="X2503"/>
          <cell r="Y2503" t="str">
            <v xml:space="preserve"> </v>
          </cell>
        </row>
        <row r="2504">
          <cell r="C2504"/>
          <cell r="D2504"/>
          <cell r="E2504"/>
          <cell r="F2504"/>
          <cell r="G2504"/>
          <cell r="H2504"/>
          <cell r="I2504"/>
          <cell r="J2504"/>
          <cell r="K2504"/>
          <cell r="L2504"/>
          <cell r="M2504"/>
          <cell r="N2504"/>
          <cell r="O2504"/>
          <cell r="P2504"/>
          <cell r="Q2504"/>
          <cell r="R2504"/>
          <cell r="S2504"/>
          <cell r="T2504"/>
          <cell r="U2504"/>
          <cell r="V2504"/>
          <cell r="W2504"/>
          <cell r="X2504"/>
          <cell r="Y2504" t="str">
            <v xml:space="preserve"> </v>
          </cell>
        </row>
        <row r="2505">
          <cell r="C2505"/>
          <cell r="D2505"/>
          <cell r="E2505"/>
          <cell r="F2505"/>
          <cell r="G2505"/>
          <cell r="H2505"/>
          <cell r="I2505"/>
          <cell r="J2505"/>
          <cell r="K2505"/>
          <cell r="L2505"/>
          <cell r="M2505"/>
          <cell r="N2505"/>
          <cell r="O2505"/>
          <cell r="P2505"/>
          <cell r="Q2505"/>
          <cell r="R2505"/>
          <cell r="S2505"/>
          <cell r="T2505"/>
          <cell r="U2505"/>
          <cell r="V2505"/>
          <cell r="W2505"/>
          <cell r="X2505"/>
          <cell r="Y2505" t="str">
            <v xml:space="preserve"> </v>
          </cell>
        </row>
        <row r="2506">
          <cell r="C2506"/>
          <cell r="D2506"/>
          <cell r="E2506"/>
          <cell r="F2506"/>
          <cell r="G2506"/>
          <cell r="H2506"/>
          <cell r="I2506"/>
          <cell r="J2506"/>
          <cell r="K2506"/>
          <cell r="L2506"/>
          <cell r="M2506"/>
          <cell r="N2506"/>
          <cell r="O2506"/>
          <cell r="P2506"/>
          <cell r="Q2506"/>
          <cell r="R2506"/>
          <cell r="S2506"/>
          <cell r="T2506"/>
          <cell r="U2506"/>
          <cell r="V2506"/>
          <cell r="W2506"/>
          <cell r="X2506"/>
          <cell r="Y2506" t="str">
            <v xml:space="preserve"> </v>
          </cell>
        </row>
        <row r="2507">
          <cell r="C2507"/>
          <cell r="D2507"/>
          <cell r="E2507"/>
          <cell r="F2507"/>
          <cell r="G2507"/>
          <cell r="H2507"/>
          <cell r="I2507"/>
          <cell r="J2507"/>
          <cell r="K2507"/>
          <cell r="L2507"/>
          <cell r="M2507"/>
          <cell r="N2507"/>
          <cell r="O2507"/>
          <cell r="P2507"/>
          <cell r="Q2507"/>
          <cell r="R2507"/>
          <cell r="S2507"/>
          <cell r="T2507"/>
          <cell r="U2507"/>
          <cell r="V2507"/>
          <cell r="W2507"/>
          <cell r="X2507"/>
          <cell r="Y2507" t="str">
            <v xml:space="preserve"> </v>
          </cell>
        </row>
        <row r="2508">
          <cell r="C2508"/>
          <cell r="D2508"/>
          <cell r="E2508"/>
          <cell r="F2508"/>
          <cell r="G2508"/>
          <cell r="H2508"/>
          <cell r="I2508"/>
          <cell r="J2508"/>
          <cell r="K2508"/>
          <cell r="L2508"/>
          <cell r="M2508"/>
          <cell r="N2508"/>
          <cell r="O2508"/>
          <cell r="P2508"/>
          <cell r="Q2508"/>
          <cell r="R2508"/>
          <cell r="S2508"/>
          <cell r="T2508"/>
          <cell r="U2508"/>
          <cell r="V2508"/>
          <cell r="W2508"/>
          <cell r="X2508"/>
          <cell r="Y2508" t="str">
            <v xml:space="preserve"> </v>
          </cell>
        </row>
        <row r="2509">
          <cell r="C2509"/>
          <cell r="D2509"/>
          <cell r="E2509"/>
          <cell r="F2509"/>
          <cell r="G2509"/>
          <cell r="H2509"/>
          <cell r="I2509"/>
          <cell r="J2509"/>
          <cell r="K2509"/>
          <cell r="L2509"/>
          <cell r="M2509"/>
          <cell r="N2509"/>
          <cell r="O2509"/>
          <cell r="P2509"/>
          <cell r="Q2509"/>
          <cell r="R2509"/>
          <cell r="S2509"/>
          <cell r="T2509"/>
          <cell r="U2509"/>
          <cell r="V2509"/>
          <cell r="W2509"/>
          <cell r="X2509"/>
          <cell r="Y2509" t="str">
            <v xml:space="preserve"> </v>
          </cell>
        </row>
        <row r="2510">
          <cell r="C2510"/>
          <cell r="D2510"/>
          <cell r="E2510"/>
          <cell r="F2510"/>
          <cell r="G2510"/>
          <cell r="H2510"/>
          <cell r="I2510"/>
          <cell r="J2510"/>
          <cell r="K2510"/>
          <cell r="L2510"/>
          <cell r="M2510"/>
          <cell r="N2510"/>
          <cell r="O2510"/>
          <cell r="P2510"/>
          <cell r="Q2510"/>
          <cell r="R2510"/>
          <cell r="S2510"/>
          <cell r="T2510"/>
          <cell r="U2510"/>
          <cell r="V2510"/>
          <cell r="W2510"/>
          <cell r="X2510"/>
          <cell r="Y2510" t="str">
            <v xml:space="preserve"> </v>
          </cell>
        </row>
        <row r="2511">
          <cell r="C2511"/>
          <cell r="D2511"/>
          <cell r="E2511"/>
          <cell r="F2511"/>
          <cell r="G2511"/>
          <cell r="H2511"/>
          <cell r="I2511"/>
          <cell r="J2511"/>
          <cell r="K2511"/>
          <cell r="L2511"/>
          <cell r="M2511"/>
          <cell r="N2511"/>
          <cell r="O2511"/>
          <cell r="P2511"/>
          <cell r="Q2511"/>
          <cell r="R2511"/>
          <cell r="S2511"/>
          <cell r="T2511"/>
          <cell r="U2511"/>
          <cell r="V2511"/>
          <cell r="W2511"/>
          <cell r="X2511"/>
          <cell r="Y2511" t="str">
            <v xml:space="preserve"> </v>
          </cell>
        </row>
        <row r="2512">
          <cell r="C2512"/>
          <cell r="D2512"/>
          <cell r="E2512"/>
          <cell r="F2512"/>
          <cell r="G2512"/>
          <cell r="H2512"/>
          <cell r="I2512"/>
          <cell r="J2512"/>
          <cell r="K2512"/>
          <cell r="L2512"/>
          <cell r="M2512"/>
          <cell r="N2512"/>
          <cell r="O2512"/>
          <cell r="P2512"/>
          <cell r="Q2512"/>
          <cell r="R2512"/>
          <cell r="S2512"/>
          <cell r="T2512"/>
          <cell r="U2512"/>
          <cell r="V2512"/>
          <cell r="W2512"/>
          <cell r="X2512"/>
          <cell r="Y2512" t="str">
            <v xml:space="preserve"> </v>
          </cell>
        </row>
        <row r="2513">
          <cell r="C2513"/>
          <cell r="D2513"/>
          <cell r="E2513"/>
          <cell r="F2513"/>
          <cell r="G2513"/>
          <cell r="H2513"/>
          <cell r="I2513"/>
          <cell r="J2513"/>
          <cell r="K2513"/>
          <cell r="L2513"/>
          <cell r="M2513"/>
          <cell r="N2513"/>
          <cell r="O2513"/>
          <cell r="P2513"/>
          <cell r="Q2513"/>
          <cell r="R2513"/>
          <cell r="S2513"/>
          <cell r="T2513"/>
          <cell r="U2513"/>
          <cell r="V2513"/>
          <cell r="W2513"/>
          <cell r="X2513"/>
          <cell r="Y2513" t="str">
            <v xml:space="preserve"> </v>
          </cell>
        </row>
        <row r="2514">
          <cell r="C2514"/>
          <cell r="D2514"/>
          <cell r="E2514"/>
          <cell r="F2514"/>
          <cell r="G2514"/>
          <cell r="H2514"/>
          <cell r="I2514"/>
          <cell r="J2514"/>
          <cell r="K2514"/>
          <cell r="L2514"/>
          <cell r="M2514"/>
          <cell r="N2514"/>
          <cell r="O2514"/>
          <cell r="P2514"/>
          <cell r="Q2514"/>
          <cell r="R2514"/>
          <cell r="S2514"/>
          <cell r="T2514"/>
          <cell r="U2514"/>
          <cell r="V2514"/>
          <cell r="W2514"/>
          <cell r="X2514"/>
          <cell r="Y2514" t="str">
            <v xml:space="preserve"> </v>
          </cell>
        </row>
        <row r="2515">
          <cell r="C2515"/>
          <cell r="D2515"/>
          <cell r="E2515"/>
          <cell r="F2515"/>
          <cell r="G2515"/>
          <cell r="H2515"/>
          <cell r="I2515"/>
          <cell r="J2515"/>
          <cell r="K2515"/>
          <cell r="L2515"/>
          <cell r="M2515"/>
          <cell r="N2515"/>
          <cell r="O2515"/>
          <cell r="P2515"/>
          <cell r="Q2515"/>
          <cell r="R2515"/>
          <cell r="S2515"/>
          <cell r="T2515"/>
          <cell r="U2515"/>
          <cell r="V2515"/>
          <cell r="W2515"/>
          <cell r="X2515"/>
          <cell r="Y2515" t="str">
            <v xml:space="preserve"> </v>
          </cell>
        </row>
        <row r="2516">
          <cell r="C2516"/>
          <cell r="D2516"/>
          <cell r="E2516"/>
          <cell r="F2516"/>
          <cell r="G2516"/>
          <cell r="H2516"/>
          <cell r="I2516"/>
          <cell r="J2516"/>
          <cell r="K2516"/>
          <cell r="L2516"/>
          <cell r="M2516"/>
          <cell r="N2516"/>
          <cell r="O2516"/>
          <cell r="P2516"/>
          <cell r="Q2516"/>
          <cell r="R2516"/>
          <cell r="S2516"/>
          <cell r="T2516"/>
          <cell r="U2516"/>
          <cell r="V2516"/>
          <cell r="W2516"/>
          <cell r="X2516"/>
          <cell r="Y2516" t="str">
            <v xml:space="preserve"> </v>
          </cell>
        </row>
        <row r="2517">
          <cell r="C2517"/>
          <cell r="D2517"/>
          <cell r="E2517"/>
          <cell r="F2517"/>
          <cell r="G2517"/>
          <cell r="H2517"/>
          <cell r="I2517"/>
          <cell r="J2517"/>
          <cell r="K2517"/>
          <cell r="L2517"/>
          <cell r="M2517"/>
          <cell r="N2517"/>
          <cell r="O2517"/>
          <cell r="P2517"/>
          <cell r="Q2517"/>
          <cell r="R2517"/>
          <cell r="S2517"/>
          <cell r="T2517"/>
          <cell r="U2517"/>
          <cell r="V2517"/>
          <cell r="W2517"/>
          <cell r="X2517"/>
          <cell r="Y2517" t="str">
            <v xml:space="preserve"> </v>
          </cell>
        </row>
        <row r="2518">
          <cell r="C2518"/>
          <cell r="D2518"/>
          <cell r="E2518"/>
          <cell r="F2518"/>
          <cell r="G2518"/>
          <cell r="H2518"/>
          <cell r="I2518"/>
          <cell r="J2518"/>
          <cell r="K2518"/>
          <cell r="L2518"/>
          <cell r="M2518"/>
          <cell r="N2518"/>
          <cell r="O2518"/>
          <cell r="P2518"/>
          <cell r="Q2518"/>
          <cell r="R2518"/>
          <cell r="S2518"/>
          <cell r="T2518"/>
          <cell r="U2518"/>
          <cell r="V2518"/>
          <cell r="W2518"/>
          <cell r="X2518"/>
          <cell r="Y2518" t="str">
            <v xml:space="preserve"> </v>
          </cell>
        </row>
        <row r="2519">
          <cell r="C2519"/>
          <cell r="D2519"/>
          <cell r="E2519"/>
          <cell r="F2519"/>
          <cell r="G2519"/>
          <cell r="H2519"/>
          <cell r="I2519"/>
          <cell r="J2519"/>
          <cell r="K2519"/>
          <cell r="L2519"/>
          <cell r="M2519"/>
          <cell r="N2519"/>
          <cell r="O2519"/>
          <cell r="P2519"/>
          <cell r="Q2519"/>
          <cell r="R2519"/>
          <cell r="S2519"/>
          <cell r="T2519"/>
          <cell r="U2519"/>
          <cell r="V2519"/>
          <cell r="W2519"/>
          <cell r="X2519"/>
          <cell r="Y2519" t="str">
            <v xml:space="preserve"> </v>
          </cell>
        </row>
        <row r="2520">
          <cell r="C2520"/>
          <cell r="D2520"/>
          <cell r="E2520"/>
          <cell r="F2520"/>
          <cell r="G2520"/>
          <cell r="H2520"/>
          <cell r="I2520"/>
          <cell r="J2520"/>
          <cell r="K2520"/>
          <cell r="L2520"/>
          <cell r="M2520"/>
          <cell r="N2520"/>
          <cell r="O2520"/>
          <cell r="P2520"/>
          <cell r="Q2520"/>
          <cell r="R2520"/>
          <cell r="S2520"/>
          <cell r="T2520"/>
          <cell r="U2520"/>
          <cell r="V2520"/>
          <cell r="W2520"/>
          <cell r="X2520"/>
          <cell r="Y2520" t="str">
            <v xml:space="preserve"> </v>
          </cell>
        </row>
        <row r="2521">
          <cell r="C2521"/>
          <cell r="D2521"/>
          <cell r="E2521"/>
          <cell r="F2521"/>
          <cell r="G2521"/>
          <cell r="H2521"/>
          <cell r="I2521"/>
          <cell r="J2521"/>
          <cell r="K2521"/>
          <cell r="L2521"/>
          <cell r="M2521"/>
          <cell r="N2521"/>
          <cell r="O2521"/>
          <cell r="P2521"/>
          <cell r="Q2521"/>
          <cell r="R2521"/>
          <cell r="S2521"/>
          <cell r="T2521"/>
          <cell r="U2521"/>
          <cell r="V2521"/>
          <cell r="W2521"/>
          <cell r="X2521"/>
          <cell r="Y2521" t="str">
            <v xml:space="preserve"> </v>
          </cell>
        </row>
        <row r="2522">
          <cell r="C2522"/>
          <cell r="D2522"/>
          <cell r="E2522"/>
          <cell r="F2522"/>
          <cell r="G2522"/>
          <cell r="H2522"/>
          <cell r="I2522"/>
          <cell r="J2522"/>
          <cell r="K2522"/>
          <cell r="L2522"/>
          <cell r="M2522"/>
          <cell r="N2522"/>
          <cell r="O2522"/>
          <cell r="P2522"/>
          <cell r="Q2522"/>
          <cell r="R2522"/>
          <cell r="S2522"/>
          <cell r="T2522"/>
          <cell r="U2522"/>
          <cell r="V2522"/>
          <cell r="W2522"/>
          <cell r="X2522"/>
          <cell r="Y2522" t="str">
            <v xml:space="preserve"> </v>
          </cell>
        </row>
        <row r="2523">
          <cell r="C2523"/>
          <cell r="D2523"/>
          <cell r="E2523"/>
          <cell r="F2523"/>
          <cell r="G2523"/>
          <cell r="H2523"/>
          <cell r="I2523"/>
          <cell r="J2523"/>
          <cell r="K2523"/>
          <cell r="L2523"/>
          <cell r="M2523"/>
          <cell r="N2523"/>
          <cell r="O2523"/>
          <cell r="P2523"/>
          <cell r="Q2523"/>
          <cell r="R2523"/>
          <cell r="S2523"/>
          <cell r="T2523"/>
          <cell r="U2523"/>
          <cell r="V2523"/>
          <cell r="W2523"/>
          <cell r="X2523"/>
          <cell r="Y2523" t="str">
            <v xml:space="preserve"> </v>
          </cell>
        </row>
        <row r="2524">
          <cell r="C2524"/>
          <cell r="D2524"/>
          <cell r="E2524"/>
          <cell r="F2524"/>
          <cell r="G2524"/>
          <cell r="H2524"/>
          <cell r="I2524"/>
          <cell r="J2524"/>
          <cell r="K2524"/>
          <cell r="L2524"/>
          <cell r="M2524"/>
          <cell r="N2524"/>
          <cell r="O2524"/>
          <cell r="P2524"/>
          <cell r="Q2524"/>
          <cell r="R2524"/>
          <cell r="S2524"/>
          <cell r="T2524"/>
          <cell r="U2524"/>
          <cell r="V2524"/>
          <cell r="W2524"/>
          <cell r="X2524"/>
          <cell r="Y2524" t="str">
            <v xml:space="preserve"> </v>
          </cell>
        </row>
        <row r="2525">
          <cell r="C2525"/>
          <cell r="D2525"/>
          <cell r="E2525"/>
          <cell r="F2525"/>
          <cell r="G2525"/>
          <cell r="H2525"/>
          <cell r="I2525"/>
          <cell r="J2525"/>
          <cell r="K2525"/>
          <cell r="L2525"/>
          <cell r="M2525"/>
          <cell r="N2525"/>
          <cell r="O2525"/>
          <cell r="P2525"/>
          <cell r="Q2525"/>
          <cell r="R2525"/>
          <cell r="S2525"/>
          <cell r="T2525"/>
          <cell r="U2525"/>
          <cell r="V2525"/>
          <cell r="W2525"/>
          <cell r="X2525"/>
          <cell r="Y2525" t="str">
            <v xml:space="preserve"> </v>
          </cell>
        </row>
        <row r="2526">
          <cell r="C2526"/>
          <cell r="D2526"/>
          <cell r="E2526"/>
          <cell r="F2526"/>
          <cell r="G2526"/>
          <cell r="H2526"/>
          <cell r="I2526"/>
          <cell r="J2526"/>
          <cell r="K2526"/>
          <cell r="L2526"/>
          <cell r="M2526"/>
          <cell r="N2526"/>
          <cell r="O2526"/>
          <cell r="P2526"/>
          <cell r="Q2526"/>
          <cell r="R2526"/>
          <cell r="S2526"/>
          <cell r="T2526"/>
          <cell r="U2526"/>
          <cell r="V2526"/>
          <cell r="W2526"/>
          <cell r="X2526"/>
          <cell r="Y2526" t="str">
            <v xml:space="preserve"> </v>
          </cell>
        </row>
        <row r="2527">
          <cell r="C2527"/>
          <cell r="D2527"/>
          <cell r="E2527"/>
          <cell r="F2527"/>
          <cell r="G2527"/>
          <cell r="H2527"/>
          <cell r="I2527"/>
          <cell r="J2527"/>
          <cell r="K2527"/>
          <cell r="L2527"/>
          <cell r="M2527"/>
          <cell r="N2527"/>
          <cell r="O2527"/>
          <cell r="P2527"/>
          <cell r="Q2527"/>
          <cell r="R2527"/>
          <cell r="S2527"/>
          <cell r="T2527"/>
          <cell r="U2527"/>
          <cell r="V2527"/>
          <cell r="W2527"/>
          <cell r="X2527"/>
          <cell r="Y2527" t="str">
            <v xml:space="preserve"> </v>
          </cell>
        </row>
        <row r="2528">
          <cell r="C2528"/>
          <cell r="D2528"/>
          <cell r="E2528"/>
          <cell r="F2528"/>
          <cell r="G2528"/>
          <cell r="H2528"/>
          <cell r="I2528"/>
          <cell r="J2528"/>
          <cell r="K2528"/>
          <cell r="L2528"/>
          <cell r="M2528"/>
          <cell r="N2528"/>
          <cell r="O2528"/>
          <cell r="P2528"/>
          <cell r="Q2528"/>
          <cell r="R2528"/>
          <cell r="S2528"/>
          <cell r="T2528"/>
          <cell r="U2528"/>
          <cell r="V2528"/>
          <cell r="W2528"/>
          <cell r="X2528"/>
          <cell r="Y2528" t="str">
            <v xml:space="preserve"> </v>
          </cell>
        </row>
        <row r="2529">
          <cell r="C2529"/>
          <cell r="D2529"/>
          <cell r="E2529"/>
          <cell r="F2529"/>
          <cell r="G2529"/>
          <cell r="H2529"/>
          <cell r="I2529"/>
          <cell r="J2529"/>
          <cell r="K2529"/>
          <cell r="L2529"/>
          <cell r="M2529"/>
          <cell r="N2529"/>
          <cell r="O2529"/>
          <cell r="P2529"/>
          <cell r="Q2529"/>
          <cell r="R2529"/>
          <cell r="S2529"/>
          <cell r="T2529"/>
          <cell r="U2529"/>
          <cell r="V2529"/>
          <cell r="W2529"/>
          <cell r="X2529"/>
          <cell r="Y2529" t="str">
            <v xml:space="preserve"> </v>
          </cell>
        </row>
        <row r="2530">
          <cell r="C2530"/>
          <cell r="D2530"/>
          <cell r="E2530"/>
          <cell r="F2530"/>
          <cell r="G2530"/>
          <cell r="H2530"/>
          <cell r="I2530"/>
          <cell r="J2530"/>
          <cell r="K2530"/>
          <cell r="L2530"/>
          <cell r="M2530"/>
          <cell r="N2530"/>
          <cell r="O2530"/>
          <cell r="P2530"/>
          <cell r="Q2530"/>
          <cell r="R2530"/>
          <cell r="S2530"/>
          <cell r="T2530"/>
          <cell r="U2530"/>
          <cell r="V2530"/>
          <cell r="W2530"/>
          <cell r="X2530"/>
          <cell r="Y2530" t="str">
            <v xml:space="preserve"> </v>
          </cell>
        </row>
        <row r="2531">
          <cell r="C2531"/>
          <cell r="D2531"/>
          <cell r="E2531"/>
          <cell r="F2531"/>
          <cell r="G2531"/>
          <cell r="H2531"/>
          <cell r="I2531"/>
          <cell r="J2531"/>
          <cell r="K2531"/>
          <cell r="L2531"/>
          <cell r="M2531"/>
          <cell r="N2531"/>
          <cell r="O2531"/>
          <cell r="P2531"/>
          <cell r="Q2531"/>
          <cell r="R2531"/>
          <cell r="S2531"/>
          <cell r="T2531"/>
          <cell r="U2531"/>
          <cell r="V2531"/>
          <cell r="W2531"/>
          <cell r="X2531"/>
          <cell r="Y2531" t="str">
            <v xml:space="preserve"> </v>
          </cell>
        </row>
        <row r="2532">
          <cell r="C2532"/>
          <cell r="D2532"/>
          <cell r="E2532"/>
          <cell r="F2532"/>
          <cell r="G2532"/>
          <cell r="H2532"/>
          <cell r="I2532"/>
          <cell r="J2532"/>
          <cell r="K2532"/>
          <cell r="L2532"/>
          <cell r="M2532"/>
          <cell r="N2532"/>
          <cell r="O2532"/>
          <cell r="P2532"/>
          <cell r="Q2532"/>
          <cell r="R2532"/>
          <cell r="S2532"/>
          <cell r="T2532"/>
          <cell r="U2532"/>
          <cell r="V2532"/>
          <cell r="W2532"/>
          <cell r="X2532"/>
          <cell r="Y2532" t="str">
            <v xml:space="preserve"> </v>
          </cell>
        </row>
        <row r="2533">
          <cell r="C2533"/>
          <cell r="D2533"/>
          <cell r="E2533"/>
          <cell r="F2533"/>
          <cell r="G2533"/>
          <cell r="H2533"/>
          <cell r="I2533"/>
          <cell r="J2533"/>
          <cell r="K2533"/>
          <cell r="L2533"/>
          <cell r="M2533"/>
          <cell r="N2533"/>
          <cell r="O2533"/>
          <cell r="P2533"/>
          <cell r="Q2533"/>
          <cell r="R2533"/>
          <cell r="S2533"/>
          <cell r="T2533"/>
          <cell r="U2533"/>
          <cell r="V2533"/>
          <cell r="W2533"/>
          <cell r="X2533"/>
          <cell r="Y2533" t="str">
            <v xml:space="preserve"> </v>
          </cell>
        </row>
        <row r="2534">
          <cell r="C2534"/>
          <cell r="D2534"/>
          <cell r="E2534"/>
          <cell r="F2534"/>
          <cell r="G2534"/>
          <cell r="H2534"/>
          <cell r="I2534"/>
          <cell r="J2534"/>
          <cell r="K2534"/>
          <cell r="L2534"/>
          <cell r="M2534"/>
          <cell r="N2534"/>
          <cell r="O2534"/>
          <cell r="P2534"/>
          <cell r="Q2534"/>
          <cell r="R2534"/>
          <cell r="S2534"/>
          <cell r="T2534"/>
          <cell r="U2534"/>
          <cell r="V2534"/>
          <cell r="W2534"/>
          <cell r="X2534"/>
          <cell r="Y2534" t="str">
            <v xml:space="preserve"> </v>
          </cell>
        </row>
        <row r="2535">
          <cell r="C2535"/>
          <cell r="D2535"/>
          <cell r="E2535"/>
          <cell r="F2535"/>
          <cell r="G2535"/>
          <cell r="H2535"/>
          <cell r="I2535"/>
          <cell r="J2535"/>
          <cell r="K2535"/>
          <cell r="L2535"/>
          <cell r="M2535"/>
          <cell r="N2535"/>
          <cell r="O2535"/>
          <cell r="P2535"/>
          <cell r="Q2535"/>
          <cell r="R2535"/>
          <cell r="S2535"/>
          <cell r="T2535"/>
          <cell r="U2535"/>
          <cell r="V2535"/>
          <cell r="W2535"/>
          <cell r="X2535"/>
          <cell r="Y2535" t="str">
            <v xml:space="preserve"> </v>
          </cell>
        </row>
        <row r="2536">
          <cell r="C2536"/>
          <cell r="D2536"/>
          <cell r="E2536"/>
          <cell r="F2536"/>
          <cell r="G2536"/>
          <cell r="H2536"/>
          <cell r="I2536"/>
          <cell r="J2536"/>
          <cell r="K2536"/>
          <cell r="L2536"/>
          <cell r="M2536"/>
          <cell r="N2536"/>
          <cell r="O2536"/>
          <cell r="P2536"/>
          <cell r="Q2536"/>
          <cell r="R2536"/>
          <cell r="S2536"/>
          <cell r="T2536"/>
          <cell r="U2536"/>
          <cell r="V2536"/>
          <cell r="W2536"/>
          <cell r="X2536"/>
          <cell r="Y2536" t="str">
            <v xml:space="preserve"> </v>
          </cell>
        </row>
        <row r="2537">
          <cell r="C2537"/>
          <cell r="D2537"/>
          <cell r="E2537"/>
          <cell r="F2537"/>
          <cell r="G2537"/>
          <cell r="H2537"/>
          <cell r="I2537"/>
          <cell r="J2537"/>
          <cell r="K2537"/>
          <cell r="L2537"/>
          <cell r="M2537"/>
          <cell r="N2537"/>
          <cell r="O2537"/>
          <cell r="P2537"/>
          <cell r="Q2537"/>
          <cell r="R2537"/>
          <cell r="S2537"/>
          <cell r="T2537"/>
          <cell r="U2537"/>
          <cell r="V2537"/>
          <cell r="W2537"/>
          <cell r="X2537"/>
          <cell r="Y2537" t="str">
            <v xml:space="preserve"> </v>
          </cell>
        </row>
        <row r="2538">
          <cell r="C2538"/>
          <cell r="D2538"/>
          <cell r="E2538"/>
          <cell r="F2538"/>
          <cell r="G2538"/>
          <cell r="H2538"/>
          <cell r="I2538"/>
          <cell r="J2538"/>
          <cell r="K2538"/>
          <cell r="L2538"/>
          <cell r="M2538"/>
          <cell r="N2538"/>
          <cell r="O2538"/>
          <cell r="P2538"/>
          <cell r="Q2538"/>
          <cell r="R2538"/>
          <cell r="S2538"/>
          <cell r="T2538"/>
          <cell r="U2538"/>
          <cell r="V2538"/>
          <cell r="W2538"/>
          <cell r="X2538"/>
          <cell r="Y2538" t="str">
            <v xml:space="preserve"> </v>
          </cell>
        </row>
        <row r="2539">
          <cell r="C2539"/>
          <cell r="D2539"/>
          <cell r="E2539"/>
          <cell r="F2539"/>
          <cell r="G2539"/>
          <cell r="H2539"/>
          <cell r="I2539"/>
          <cell r="J2539"/>
          <cell r="K2539"/>
          <cell r="L2539"/>
          <cell r="M2539"/>
          <cell r="N2539"/>
          <cell r="O2539"/>
          <cell r="P2539"/>
          <cell r="Q2539"/>
          <cell r="R2539"/>
          <cell r="S2539"/>
          <cell r="T2539"/>
          <cell r="U2539"/>
          <cell r="V2539"/>
          <cell r="W2539"/>
          <cell r="X2539"/>
          <cell r="Y2539" t="str">
            <v xml:space="preserve"> </v>
          </cell>
        </row>
        <row r="2540">
          <cell r="C2540"/>
          <cell r="D2540"/>
          <cell r="E2540"/>
          <cell r="F2540"/>
          <cell r="G2540"/>
          <cell r="H2540"/>
          <cell r="I2540"/>
          <cell r="J2540"/>
          <cell r="K2540"/>
          <cell r="L2540"/>
          <cell r="M2540"/>
          <cell r="N2540"/>
          <cell r="O2540"/>
          <cell r="P2540"/>
          <cell r="Q2540"/>
          <cell r="R2540"/>
          <cell r="S2540"/>
          <cell r="T2540"/>
          <cell r="U2540"/>
          <cell r="V2540"/>
          <cell r="W2540"/>
          <cell r="X2540"/>
          <cell r="Y2540" t="str">
            <v xml:space="preserve"> </v>
          </cell>
        </row>
        <row r="2541">
          <cell r="C2541"/>
          <cell r="D2541"/>
          <cell r="E2541"/>
          <cell r="F2541"/>
          <cell r="G2541"/>
          <cell r="H2541"/>
          <cell r="I2541"/>
          <cell r="J2541"/>
          <cell r="K2541"/>
          <cell r="L2541"/>
          <cell r="M2541"/>
          <cell r="N2541"/>
          <cell r="O2541"/>
          <cell r="P2541"/>
          <cell r="Q2541"/>
          <cell r="R2541"/>
          <cell r="S2541"/>
          <cell r="T2541"/>
          <cell r="U2541"/>
          <cell r="V2541"/>
          <cell r="W2541"/>
          <cell r="X2541"/>
          <cell r="Y2541" t="str">
            <v xml:space="preserve"> </v>
          </cell>
        </row>
        <row r="2542">
          <cell r="C2542"/>
          <cell r="D2542"/>
          <cell r="E2542"/>
          <cell r="F2542"/>
          <cell r="G2542"/>
          <cell r="H2542"/>
          <cell r="I2542"/>
          <cell r="J2542"/>
          <cell r="K2542"/>
          <cell r="L2542"/>
          <cell r="M2542"/>
          <cell r="N2542"/>
          <cell r="O2542"/>
          <cell r="P2542"/>
          <cell r="Q2542"/>
          <cell r="R2542"/>
          <cell r="S2542"/>
          <cell r="T2542"/>
          <cell r="U2542"/>
          <cell r="V2542"/>
          <cell r="W2542"/>
          <cell r="X2542"/>
          <cell r="Y2542" t="str">
            <v xml:space="preserve"> </v>
          </cell>
        </row>
        <row r="2543">
          <cell r="C2543"/>
          <cell r="D2543"/>
          <cell r="E2543"/>
          <cell r="F2543"/>
          <cell r="G2543"/>
          <cell r="H2543"/>
          <cell r="I2543"/>
          <cell r="J2543"/>
          <cell r="K2543"/>
          <cell r="L2543"/>
          <cell r="M2543"/>
          <cell r="N2543"/>
          <cell r="O2543"/>
          <cell r="P2543"/>
          <cell r="Q2543"/>
          <cell r="R2543"/>
          <cell r="S2543"/>
          <cell r="T2543"/>
          <cell r="U2543"/>
          <cell r="V2543"/>
          <cell r="W2543"/>
          <cell r="X2543"/>
          <cell r="Y2543" t="str">
            <v xml:space="preserve"> </v>
          </cell>
        </row>
        <row r="2544">
          <cell r="C2544"/>
          <cell r="D2544"/>
          <cell r="E2544"/>
          <cell r="F2544"/>
          <cell r="G2544"/>
          <cell r="H2544"/>
          <cell r="I2544"/>
          <cell r="J2544"/>
          <cell r="K2544"/>
          <cell r="L2544"/>
          <cell r="M2544"/>
          <cell r="N2544"/>
          <cell r="O2544"/>
          <cell r="P2544"/>
          <cell r="Q2544"/>
          <cell r="R2544"/>
          <cell r="S2544"/>
          <cell r="T2544"/>
          <cell r="U2544"/>
          <cell r="V2544"/>
          <cell r="W2544"/>
          <cell r="X2544"/>
          <cell r="Y2544" t="str">
            <v xml:space="preserve"> </v>
          </cell>
        </row>
        <row r="2545">
          <cell r="C2545"/>
          <cell r="D2545"/>
          <cell r="E2545"/>
          <cell r="F2545"/>
          <cell r="G2545"/>
          <cell r="H2545"/>
          <cell r="I2545"/>
          <cell r="J2545"/>
          <cell r="K2545"/>
          <cell r="L2545"/>
          <cell r="M2545"/>
          <cell r="N2545"/>
          <cell r="O2545"/>
          <cell r="P2545"/>
          <cell r="Q2545"/>
          <cell r="R2545"/>
          <cell r="S2545"/>
          <cell r="T2545"/>
          <cell r="U2545"/>
          <cell r="V2545"/>
          <cell r="W2545"/>
          <cell r="X2545"/>
          <cell r="Y2545" t="str">
            <v xml:space="preserve"> </v>
          </cell>
        </row>
        <row r="2546">
          <cell r="C2546"/>
          <cell r="D2546"/>
          <cell r="E2546"/>
          <cell r="F2546"/>
          <cell r="G2546"/>
          <cell r="H2546"/>
          <cell r="I2546"/>
          <cell r="J2546"/>
          <cell r="K2546"/>
          <cell r="L2546"/>
          <cell r="M2546"/>
          <cell r="N2546"/>
          <cell r="O2546"/>
          <cell r="P2546"/>
          <cell r="Q2546"/>
          <cell r="R2546"/>
          <cell r="S2546"/>
          <cell r="T2546"/>
          <cell r="U2546"/>
          <cell r="V2546"/>
          <cell r="W2546"/>
          <cell r="X2546"/>
          <cell r="Y2546" t="str">
            <v xml:space="preserve"> </v>
          </cell>
        </row>
        <row r="2547">
          <cell r="C2547"/>
          <cell r="D2547"/>
          <cell r="E2547"/>
          <cell r="F2547"/>
          <cell r="G2547"/>
          <cell r="H2547"/>
          <cell r="I2547"/>
          <cell r="J2547"/>
          <cell r="K2547"/>
          <cell r="L2547"/>
          <cell r="M2547"/>
          <cell r="N2547"/>
          <cell r="O2547"/>
          <cell r="P2547"/>
          <cell r="Q2547"/>
          <cell r="R2547"/>
          <cell r="S2547"/>
          <cell r="T2547"/>
          <cell r="U2547"/>
          <cell r="V2547"/>
          <cell r="W2547"/>
          <cell r="X2547"/>
          <cell r="Y2547" t="str">
            <v xml:space="preserve"> </v>
          </cell>
        </row>
        <row r="2548">
          <cell r="C2548"/>
          <cell r="D2548"/>
          <cell r="E2548"/>
          <cell r="F2548"/>
          <cell r="G2548"/>
          <cell r="H2548"/>
          <cell r="I2548"/>
          <cell r="J2548"/>
          <cell r="K2548"/>
          <cell r="L2548"/>
          <cell r="M2548"/>
          <cell r="N2548"/>
          <cell r="O2548"/>
          <cell r="P2548"/>
          <cell r="Q2548"/>
          <cell r="R2548"/>
          <cell r="S2548"/>
          <cell r="T2548"/>
          <cell r="U2548"/>
          <cell r="V2548"/>
          <cell r="W2548"/>
          <cell r="X2548"/>
          <cell r="Y2548" t="str">
            <v xml:space="preserve"> </v>
          </cell>
        </row>
        <row r="2549">
          <cell r="C2549"/>
          <cell r="D2549"/>
          <cell r="E2549"/>
          <cell r="F2549"/>
          <cell r="G2549"/>
          <cell r="H2549"/>
          <cell r="I2549"/>
          <cell r="J2549"/>
          <cell r="K2549"/>
          <cell r="L2549"/>
          <cell r="M2549"/>
          <cell r="N2549"/>
          <cell r="O2549"/>
          <cell r="P2549"/>
          <cell r="Q2549"/>
          <cell r="R2549"/>
          <cell r="S2549"/>
          <cell r="T2549"/>
          <cell r="U2549"/>
          <cell r="V2549"/>
          <cell r="W2549"/>
          <cell r="X2549"/>
          <cell r="Y2549" t="str">
            <v xml:space="preserve"> </v>
          </cell>
        </row>
        <row r="2550">
          <cell r="C2550"/>
          <cell r="D2550"/>
          <cell r="E2550"/>
          <cell r="F2550"/>
          <cell r="G2550"/>
          <cell r="H2550"/>
          <cell r="I2550"/>
          <cell r="J2550"/>
          <cell r="K2550"/>
          <cell r="L2550"/>
          <cell r="M2550"/>
          <cell r="N2550"/>
          <cell r="O2550"/>
          <cell r="P2550"/>
          <cell r="Q2550"/>
          <cell r="R2550"/>
          <cell r="S2550"/>
          <cell r="T2550"/>
          <cell r="U2550"/>
          <cell r="V2550"/>
          <cell r="W2550"/>
          <cell r="X2550"/>
          <cell r="Y2550" t="str">
            <v xml:space="preserve"> </v>
          </cell>
        </row>
        <row r="2551">
          <cell r="C2551"/>
          <cell r="D2551"/>
          <cell r="E2551"/>
          <cell r="F2551"/>
          <cell r="G2551"/>
          <cell r="H2551"/>
          <cell r="I2551"/>
          <cell r="J2551"/>
          <cell r="K2551"/>
          <cell r="L2551"/>
          <cell r="M2551"/>
          <cell r="N2551"/>
          <cell r="O2551"/>
          <cell r="P2551"/>
          <cell r="Q2551"/>
          <cell r="R2551"/>
          <cell r="S2551"/>
          <cell r="T2551"/>
          <cell r="U2551"/>
          <cell r="V2551"/>
          <cell r="W2551"/>
          <cell r="X2551"/>
          <cell r="Y2551" t="str">
            <v xml:space="preserve"> </v>
          </cell>
        </row>
        <row r="2552">
          <cell r="C2552"/>
          <cell r="D2552"/>
          <cell r="E2552"/>
          <cell r="F2552"/>
          <cell r="G2552"/>
          <cell r="H2552"/>
          <cell r="I2552"/>
          <cell r="J2552"/>
          <cell r="K2552"/>
          <cell r="L2552"/>
          <cell r="M2552"/>
          <cell r="N2552"/>
          <cell r="O2552"/>
          <cell r="P2552"/>
          <cell r="Q2552"/>
          <cell r="R2552"/>
          <cell r="S2552"/>
          <cell r="T2552"/>
          <cell r="U2552"/>
          <cell r="V2552"/>
          <cell r="W2552"/>
          <cell r="X2552"/>
          <cell r="Y2552" t="str">
            <v xml:space="preserve"> </v>
          </cell>
        </row>
        <row r="2553">
          <cell r="C2553"/>
          <cell r="D2553"/>
          <cell r="E2553"/>
          <cell r="F2553"/>
          <cell r="G2553"/>
          <cell r="H2553"/>
          <cell r="I2553"/>
          <cell r="J2553"/>
          <cell r="K2553"/>
          <cell r="L2553"/>
          <cell r="M2553"/>
          <cell r="N2553"/>
          <cell r="O2553"/>
          <cell r="P2553"/>
          <cell r="Q2553"/>
          <cell r="R2553"/>
          <cell r="S2553"/>
          <cell r="T2553"/>
          <cell r="U2553"/>
          <cell r="V2553"/>
          <cell r="W2553"/>
          <cell r="X2553"/>
          <cell r="Y2553" t="str">
            <v xml:space="preserve"> </v>
          </cell>
        </row>
        <row r="2554">
          <cell r="C2554"/>
          <cell r="D2554"/>
          <cell r="E2554"/>
          <cell r="F2554"/>
          <cell r="G2554"/>
          <cell r="H2554"/>
          <cell r="I2554"/>
          <cell r="J2554"/>
          <cell r="K2554"/>
          <cell r="L2554"/>
          <cell r="M2554"/>
          <cell r="N2554"/>
          <cell r="O2554"/>
          <cell r="P2554"/>
          <cell r="Q2554"/>
          <cell r="R2554"/>
          <cell r="S2554"/>
          <cell r="T2554"/>
          <cell r="U2554"/>
          <cell r="V2554"/>
          <cell r="W2554"/>
          <cell r="X2554"/>
          <cell r="Y2554" t="str">
            <v xml:space="preserve"> </v>
          </cell>
        </row>
        <row r="2555">
          <cell r="C2555"/>
          <cell r="D2555"/>
          <cell r="E2555"/>
          <cell r="F2555"/>
          <cell r="G2555"/>
          <cell r="H2555"/>
          <cell r="I2555"/>
          <cell r="J2555"/>
          <cell r="K2555"/>
          <cell r="L2555"/>
          <cell r="M2555"/>
          <cell r="N2555"/>
          <cell r="O2555"/>
          <cell r="P2555"/>
          <cell r="Q2555"/>
          <cell r="R2555"/>
          <cell r="S2555"/>
          <cell r="T2555"/>
          <cell r="U2555"/>
          <cell r="V2555"/>
          <cell r="W2555"/>
          <cell r="X2555"/>
          <cell r="Y2555" t="str">
            <v xml:space="preserve"> </v>
          </cell>
        </row>
        <row r="2556">
          <cell r="C2556"/>
          <cell r="D2556"/>
          <cell r="E2556"/>
          <cell r="F2556"/>
          <cell r="G2556"/>
          <cell r="H2556"/>
          <cell r="I2556"/>
          <cell r="J2556"/>
          <cell r="K2556"/>
          <cell r="L2556"/>
          <cell r="M2556"/>
          <cell r="N2556"/>
          <cell r="O2556"/>
          <cell r="P2556"/>
          <cell r="Q2556"/>
          <cell r="R2556"/>
          <cell r="S2556"/>
          <cell r="T2556"/>
          <cell r="U2556"/>
          <cell r="V2556"/>
          <cell r="W2556"/>
          <cell r="X2556"/>
          <cell r="Y2556" t="str">
            <v xml:space="preserve"> </v>
          </cell>
        </row>
        <row r="2557">
          <cell r="C2557"/>
          <cell r="D2557"/>
          <cell r="E2557"/>
          <cell r="F2557"/>
          <cell r="G2557"/>
          <cell r="H2557"/>
          <cell r="I2557"/>
          <cell r="J2557"/>
          <cell r="K2557"/>
          <cell r="L2557"/>
          <cell r="M2557"/>
          <cell r="N2557"/>
          <cell r="O2557"/>
          <cell r="P2557"/>
          <cell r="Q2557"/>
          <cell r="R2557"/>
          <cell r="S2557"/>
          <cell r="T2557"/>
          <cell r="U2557"/>
          <cell r="V2557"/>
          <cell r="W2557"/>
          <cell r="X2557"/>
          <cell r="Y2557" t="str">
            <v xml:space="preserve"> </v>
          </cell>
        </row>
        <row r="2558">
          <cell r="C2558"/>
          <cell r="D2558"/>
          <cell r="E2558"/>
          <cell r="F2558"/>
          <cell r="G2558"/>
          <cell r="H2558"/>
          <cell r="I2558"/>
          <cell r="J2558"/>
          <cell r="K2558"/>
          <cell r="L2558"/>
          <cell r="M2558"/>
          <cell r="N2558"/>
          <cell r="O2558"/>
          <cell r="P2558"/>
          <cell r="Q2558"/>
          <cell r="R2558"/>
          <cell r="S2558"/>
          <cell r="T2558"/>
          <cell r="U2558"/>
          <cell r="V2558"/>
          <cell r="W2558"/>
          <cell r="X2558"/>
          <cell r="Y2558" t="str">
            <v xml:space="preserve"> </v>
          </cell>
        </row>
        <row r="2559">
          <cell r="C2559"/>
          <cell r="D2559"/>
          <cell r="E2559"/>
          <cell r="F2559"/>
          <cell r="G2559"/>
          <cell r="H2559"/>
          <cell r="I2559"/>
          <cell r="J2559"/>
          <cell r="K2559"/>
          <cell r="L2559"/>
          <cell r="M2559"/>
          <cell r="N2559"/>
          <cell r="O2559"/>
          <cell r="P2559"/>
          <cell r="Q2559"/>
          <cell r="R2559"/>
          <cell r="S2559"/>
          <cell r="T2559"/>
          <cell r="U2559"/>
          <cell r="V2559"/>
          <cell r="W2559"/>
          <cell r="X2559"/>
          <cell r="Y2559" t="str">
            <v xml:space="preserve"> </v>
          </cell>
        </row>
        <row r="2560">
          <cell r="C2560"/>
          <cell r="D2560"/>
          <cell r="E2560"/>
          <cell r="F2560"/>
          <cell r="G2560"/>
          <cell r="H2560"/>
          <cell r="I2560"/>
          <cell r="J2560"/>
          <cell r="K2560"/>
          <cell r="L2560"/>
          <cell r="M2560"/>
          <cell r="N2560"/>
          <cell r="O2560"/>
          <cell r="P2560"/>
          <cell r="Q2560"/>
          <cell r="R2560"/>
          <cell r="S2560"/>
          <cell r="T2560"/>
          <cell r="U2560"/>
          <cell r="V2560"/>
          <cell r="W2560"/>
          <cell r="X2560"/>
          <cell r="Y2560" t="str">
            <v xml:space="preserve"> </v>
          </cell>
        </row>
        <row r="2561">
          <cell r="C2561"/>
          <cell r="D2561"/>
          <cell r="E2561"/>
          <cell r="F2561"/>
          <cell r="G2561"/>
          <cell r="H2561"/>
          <cell r="I2561"/>
          <cell r="J2561"/>
          <cell r="K2561"/>
          <cell r="L2561"/>
          <cell r="M2561"/>
          <cell r="N2561"/>
          <cell r="O2561"/>
          <cell r="P2561"/>
          <cell r="Q2561"/>
          <cell r="R2561"/>
          <cell r="S2561"/>
          <cell r="T2561"/>
          <cell r="U2561"/>
          <cell r="V2561"/>
          <cell r="W2561"/>
          <cell r="X2561"/>
          <cell r="Y2561" t="str">
            <v xml:space="preserve"> </v>
          </cell>
        </row>
        <row r="2562">
          <cell r="C2562"/>
          <cell r="D2562"/>
          <cell r="E2562"/>
          <cell r="F2562"/>
          <cell r="G2562"/>
          <cell r="H2562"/>
          <cell r="I2562"/>
          <cell r="J2562"/>
          <cell r="K2562"/>
          <cell r="L2562"/>
          <cell r="M2562"/>
          <cell r="N2562"/>
          <cell r="O2562"/>
          <cell r="P2562"/>
          <cell r="Q2562"/>
          <cell r="R2562"/>
          <cell r="S2562"/>
          <cell r="T2562"/>
          <cell r="U2562"/>
          <cell r="V2562"/>
          <cell r="W2562"/>
          <cell r="X2562"/>
          <cell r="Y2562" t="str">
            <v xml:space="preserve"> </v>
          </cell>
        </row>
        <row r="2563">
          <cell r="C2563"/>
          <cell r="D2563"/>
          <cell r="E2563"/>
          <cell r="F2563"/>
          <cell r="G2563"/>
          <cell r="H2563"/>
          <cell r="I2563"/>
          <cell r="J2563"/>
          <cell r="K2563"/>
          <cell r="L2563"/>
          <cell r="M2563"/>
          <cell r="N2563"/>
          <cell r="O2563"/>
          <cell r="P2563"/>
          <cell r="Q2563"/>
          <cell r="R2563"/>
          <cell r="S2563"/>
          <cell r="T2563"/>
          <cell r="U2563"/>
          <cell r="V2563"/>
          <cell r="W2563"/>
          <cell r="X2563"/>
          <cell r="Y2563" t="str">
            <v xml:space="preserve"> </v>
          </cell>
        </row>
        <row r="2564">
          <cell r="C2564"/>
          <cell r="D2564"/>
          <cell r="E2564"/>
          <cell r="F2564"/>
          <cell r="G2564"/>
          <cell r="H2564"/>
          <cell r="I2564"/>
          <cell r="J2564"/>
          <cell r="K2564"/>
          <cell r="L2564"/>
          <cell r="M2564"/>
          <cell r="N2564"/>
          <cell r="O2564"/>
          <cell r="P2564"/>
          <cell r="Q2564"/>
          <cell r="R2564"/>
          <cell r="S2564"/>
          <cell r="T2564"/>
          <cell r="U2564"/>
          <cell r="V2564"/>
          <cell r="W2564"/>
          <cell r="X2564"/>
          <cell r="Y2564" t="str">
            <v xml:space="preserve"> </v>
          </cell>
        </row>
        <row r="2565">
          <cell r="C2565"/>
          <cell r="D2565"/>
          <cell r="E2565"/>
          <cell r="F2565"/>
          <cell r="G2565"/>
          <cell r="H2565"/>
          <cell r="I2565"/>
          <cell r="J2565"/>
          <cell r="K2565"/>
          <cell r="L2565"/>
          <cell r="M2565"/>
          <cell r="N2565"/>
          <cell r="O2565"/>
          <cell r="P2565"/>
          <cell r="Q2565"/>
          <cell r="R2565"/>
          <cell r="S2565"/>
          <cell r="T2565"/>
          <cell r="U2565"/>
          <cell r="V2565"/>
          <cell r="W2565"/>
          <cell r="X2565"/>
          <cell r="Y2565" t="str">
            <v xml:space="preserve"> </v>
          </cell>
        </row>
        <row r="2566">
          <cell r="C2566"/>
          <cell r="D2566"/>
          <cell r="E2566"/>
          <cell r="F2566"/>
          <cell r="G2566"/>
          <cell r="H2566"/>
          <cell r="I2566"/>
          <cell r="J2566"/>
          <cell r="K2566"/>
          <cell r="L2566"/>
          <cell r="M2566"/>
          <cell r="N2566"/>
          <cell r="O2566"/>
          <cell r="P2566"/>
          <cell r="Q2566"/>
          <cell r="R2566"/>
          <cell r="S2566"/>
          <cell r="T2566"/>
          <cell r="U2566"/>
          <cell r="V2566"/>
          <cell r="W2566"/>
          <cell r="X2566"/>
          <cell r="Y2566" t="str">
            <v xml:space="preserve"> </v>
          </cell>
        </row>
        <row r="2567">
          <cell r="C2567"/>
          <cell r="D2567"/>
          <cell r="E2567"/>
          <cell r="F2567"/>
          <cell r="G2567"/>
          <cell r="H2567"/>
          <cell r="I2567"/>
          <cell r="J2567"/>
          <cell r="K2567"/>
          <cell r="L2567"/>
          <cell r="M2567"/>
          <cell r="N2567"/>
          <cell r="O2567"/>
          <cell r="P2567"/>
          <cell r="Q2567"/>
          <cell r="R2567"/>
          <cell r="S2567"/>
          <cell r="T2567"/>
          <cell r="U2567"/>
          <cell r="V2567"/>
          <cell r="W2567"/>
          <cell r="X2567"/>
          <cell r="Y2567" t="str">
            <v xml:space="preserve"> </v>
          </cell>
        </row>
        <row r="2568">
          <cell r="C2568"/>
          <cell r="D2568"/>
          <cell r="E2568"/>
          <cell r="F2568"/>
          <cell r="G2568"/>
          <cell r="H2568"/>
          <cell r="I2568"/>
          <cell r="J2568"/>
          <cell r="K2568"/>
          <cell r="L2568"/>
          <cell r="M2568"/>
          <cell r="N2568"/>
          <cell r="O2568"/>
          <cell r="P2568"/>
          <cell r="Q2568"/>
          <cell r="R2568"/>
          <cell r="S2568"/>
          <cell r="T2568"/>
          <cell r="U2568"/>
          <cell r="V2568"/>
          <cell r="W2568"/>
          <cell r="X2568"/>
          <cell r="Y2568" t="str">
            <v xml:space="preserve"> </v>
          </cell>
        </row>
        <row r="2569">
          <cell r="C2569"/>
          <cell r="D2569"/>
          <cell r="E2569"/>
          <cell r="F2569"/>
          <cell r="G2569"/>
          <cell r="H2569"/>
          <cell r="I2569"/>
          <cell r="J2569"/>
          <cell r="K2569"/>
          <cell r="L2569"/>
          <cell r="M2569"/>
          <cell r="N2569"/>
          <cell r="O2569"/>
          <cell r="P2569"/>
          <cell r="Q2569"/>
          <cell r="R2569"/>
          <cell r="S2569"/>
          <cell r="T2569"/>
          <cell r="U2569"/>
          <cell r="V2569"/>
          <cell r="W2569"/>
          <cell r="X2569"/>
          <cell r="Y2569" t="str">
            <v xml:space="preserve"> </v>
          </cell>
        </row>
        <row r="2570">
          <cell r="C2570"/>
          <cell r="D2570"/>
          <cell r="E2570"/>
          <cell r="F2570"/>
          <cell r="G2570"/>
          <cell r="H2570"/>
          <cell r="I2570"/>
          <cell r="J2570"/>
          <cell r="K2570"/>
          <cell r="L2570"/>
          <cell r="M2570"/>
          <cell r="N2570"/>
          <cell r="O2570"/>
          <cell r="P2570"/>
          <cell r="Q2570"/>
          <cell r="R2570"/>
          <cell r="S2570"/>
          <cell r="T2570"/>
          <cell r="U2570"/>
          <cell r="V2570"/>
          <cell r="W2570"/>
          <cell r="X2570"/>
          <cell r="Y2570" t="str">
            <v xml:space="preserve"> </v>
          </cell>
        </row>
        <row r="2571">
          <cell r="C2571"/>
          <cell r="D2571"/>
          <cell r="E2571"/>
          <cell r="F2571"/>
          <cell r="G2571"/>
          <cell r="H2571"/>
          <cell r="I2571"/>
          <cell r="J2571"/>
          <cell r="K2571"/>
          <cell r="L2571"/>
          <cell r="M2571"/>
          <cell r="N2571"/>
          <cell r="O2571"/>
          <cell r="P2571"/>
          <cell r="Q2571"/>
          <cell r="R2571"/>
          <cell r="S2571"/>
          <cell r="T2571"/>
          <cell r="U2571"/>
          <cell r="V2571"/>
          <cell r="W2571"/>
          <cell r="X2571"/>
          <cell r="Y2571" t="str">
            <v xml:space="preserve"> </v>
          </cell>
        </row>
        <row r="2572">
          <cell r="C2572"/>
          <cell r="D2572"/>
          <cell r="E2572"/>
          <cell r="F2572"/>
          <cell r="G2572"/>
          <cell r="H2572"/>
          <cell r="I2572"/>
          <cell r="J2572"/>
          <cell r="K2572"/>
          <cell r="L2572"/>
          <cell r="M2572"/>
          <cell r="N2572"/>
          <cell r="O2572"/>
          <cell r="P2572"/>
          <cell r="Q2572"/>
          <cell r="R2572"/>
          <cell r="S2572"/>
          <cell r="T2572"/>
          <cell r="U2572"/>
          <cell r="V2572"/>
          <cell r="W2572"/>
          <cell r="X2572"/>
          <cell r="Y2572" t="str">
            <v xml:space="preserve"> </v>
          </cell>
        </row>
        <row r="2573">
          <cell r="C2573"/>
          <cell r="D2573"/>
          <cell r="E2573"/>
          <cell r="F2573"/>
          <cell r="G2573"/>
          <cell r="H2573"/>
          <cell r="I2573"/>
          <cell r="J2573"/>
          <cell r="K2573"/>
          <cell r="L2573"/>
          <cell r="M2573"/>
          <cell r="N2573"/>
          <cell r="O2573"/>
          <cell r="P2573"/>
          <cell r="Q2573"/>
          <cell r="R2573"/>
          <cell r="S2573"/>
          <cell r="T2573"/>
          <cell r="U2573"/>
          <cell r="V2573"/>
          <cell r="W2573"/>
          <cell r="X2573"/>
          <cell r="Y2573" t="str">
            <v xml:space="preserve"> </v>
          </cell>
        </row>
        <row r="2574">
          <cell r="C2574"/>
          <cell r="D2574"/>
          <cell r="E2574"/>
          <cell r="F2574"/>
          <cell r="G2574"/>
          <cell r="H2574"/>
          <cell r="I2574"/>
          <cell r="J2574"/>
          <cell r="K2574"/>
          <cell r="L2574"/>
          <cell r="M2574"/>
          <cell r="N2574"/>
          <cell r="O2574"/>
          <cell r="P2574"/>
          <cell r="Q2574"/>
          <cell r="R2574"/>
          <cell r="S2574"/>
          <cell r="T2574"/>
          <cell r="U2574"/>
          <cell r="V2574"/>
          <cell r="W2574"/>
          <cell r="X2574"/>
          <cell r="Y2574" t="str">
            <v xml:space="preserve"> </v>
          </cell>
        </row>
        <row r="2575">
          <cell r="C2575"/>
          <cell r="D2575"/>
          <cell r="E2575"/>
          <cell r="F2575"/>
          <cell r="G2575"/>
          <cell r="H2575"/>
          <cell r="I2575"/>
          <cell r="J2575"/>
          <cell r="K2575"/>
          <cell r="L2575"/>
          <cell r="M2575"/>
          <cell r="N2575"/>
          <cell r="O2575"/>
          <cell r="P2575"/>
          <cell r="Q2575"/>
          <cell r="R2575"/>
          <cell r="S2575"/>
          <cell r="T2575"/>
          <cell r="U2575"/>
          <cell r="V2575"/>
          <cell r="W2575"/>
          <cell r="X2575"/>
          <cell r="Y2575" t="str">
            <v xml:space="preserve"> </v>
          </cell>
        </row>
        <row r="2576">
          <cell r="C2576"/>
          <cell r="D2576"/>
          <cell r="E2576"/>
          <cell r="F2576"/>
          <cell r="G2576"/>
          <cell r="H2576"/>
          <cell r="I2576"/>
          <cell r="J2576"/>
          <cell r="K2576"/>
          <cell r="L2576"/>
          <cell r="M2576"/>
          <cell r="N2576"/>
          <cell r="O2576"/>
          <cell r="P2576"/>
          <cell r="Q2576"/>
          <cell r="R2576"/>
          <cell r="S2576"/>
          <cell r="T2576"/>
          <cell r="U2576"/>
          <cell r="V2576"/>
          <cell r="W2576"/>
          <cell r="X2576"/>
          <cell r="Y2576" t="str">
            <v xml:space="preserve"> </v>
          </cell>
        </row>
        <row r="2577">
          <cell r="C2577"/>
          <cell r="D2577"/>
          <cell r="E2577"/>
          <cell r="F2577"/>
          <cell r="G2577"/>
          <cell r="H2577"/>
          <cell r="I2577"/>
          <cell r="J2577"/>
          <cell r="K2577"/>
          <cell r="L2577"/>
          <cell r="M2577"/>
          <cell r="N2577"/>
          <cell r="O2577"/>
          <cell r="P2577"/>
          <cell r="Q2577"/>
          <cell r="R2577"/>
          <cell r="S2577"/>
          <cell r="T2577"/>
          <cell r="U2577"/>
          <cell r="V2577"/>
          <cell r="W2577"/>
          <cell r="X2577"/>
          <cell r="Y2577" t="str">
            <v xml:space="preserve"> </v>
          </cell>
        </row>
        <row r="2578">
          <cell r="C2578"/>
          <cell r="D2578"/>
          <cell r="E2578"/>
          <cell r="F2578"/>
          <cell r="G2578"/>
          <cell r="H2578"/>
          <cell r="I2578"/>
          <cell r="J2578"/>
          <cell r="K2578"/>
          <cell r="L2578"/>
          <cell r="M2578"/>
          <cell r="N2578"/>
          <cell r="O2578"/>
          <cell r="P2578"/>
          <cell r="Q2578"/>
          <cell r="R2578"/>
          <cell r="S2578"/>
          <cell r="T2578"/>
          <cell r="U2578"/>
          <cell r="V2578"/>
          <cell r="W2578"/>
          <cell r="X2578"/>
          <cell r="Y2578" t="str">
            <v xml:space="preserve"> </v>
          </cell>
        </row>
        <row r="2579">
          <cell r="C2579"/>
          <cell r="D2579"/>
          <cell r="E2579"/>
          <cell r="F2579"/>
          <cell r="G2579"/>
          <cell r="H2579"/>
          <cell r="I2579"/>
          <cell r="J2579"/>
          <cell r="K2579"/>
          <cell r="L2579"/>
          <cell r="M2579"/>
          <cell r="N2579"/>
          <cell r="O2579"/>
          <cell r="P2579"/>
          <cell r="Q2579"/>
          <cell r="R2579"/>
          <cell r="S2579"/>
          <cell r="T2579"/>
          <cell r="U2579"/>
          <cell r="V2579"/>
          <cell r="W2579"/>
          <cell r="X2579"/>
          <cell r="Y2579" t="str">
            <v xml:space="preserve"> </v>
          </cell>
        </row>
        <row r="2580">
          <cell r="C2580"/>
          <cell r="D2580"/>
          <cell r="E2580"/>
          <cell r="F2580"/>
          <cell r="G2580"/>
          <cell r="H2580"/>
          <cell r="I2580"/>
          <cell r="J2580"/>
          <cell r="K2580"/>
          <cell r="L2580"/>
          <cell r="M2580"/>
          <cell r="N2580"/>
          <cell r="O2580"/>
          <cell r="P2580"/>
          <cell r="Q2580"/>
          <cell r="R2580"/>
          <cell r="S2580"/>
          <cell r="T2580"/>
          <cell r="U2580"/>
          <cell r="V2580"/>
          <cell r="W2580"/>
          <cell r="X2580"/>
          <cell r="Y2580" t="str">
            <v xml:space="preserve"> </v>
          </cell>
        </row>
        <row r="2581">
          <cell r="C2581"/>
          <cell r="D2581"/>
          <cell r="E2581"/>
          <cell r="F2581"/>
          <cell r="G2581"/>
          <cell r="H2581"/>
          <cell r="I2581"/>
          <cell r="J2581"/>
          <cell r="K2581"/>
          <cell r="L2581"/>
          <cell r="M2581"/>
          <cell r="N2581"/>
          <cell r="O2581"/>
          <cell r="P2581"/>
          <cell r="Q2581"/>
          <cell r="R2581"/>
          <cell r="S2581"/>
          <cell r="T2581"/>
          <cell r="U2581"/>
          <cell r="V2581"/>
          <cell r="W2581"/>
          <cell r="X2581"/>
          <cell r="Y2581" t="str">
            <v xml:space="preserve"> </v>
          </cell>
        </row>
        <row r="2582">
          <cell r="C2582"/>
          <cell r="D2582"/>
          <cell r="E2582"/>
          <cell r="F2582"/>
          <cell r="G2582"/>
          <cell r="H2582"/>
          <cell r="I2582"/>
          <cell r="J2582"/>
          <cell r="K2582"/>
          <cell r="L2582"/>
          <cell r="M2582"/>
          <cell r="N2582"/>
          <cell r="O2582"/>
          <cell r="P2582"/>
          <cell r="Q2582"/>
          <cell r="R2582"/>
          <cell r="S2582"/>
          <cell r="T2582"/>
          <cell r="U2582"/>
          <cell r="V2582"/>
          <cell r="W2582"/>
          <cell r="X2582"/>
          <cell r="Y2582" t="str">
            <v xml:space="preserve"> </v>
          </cell>
        </row>
        <row r="2583">
          <cell r="C2583"/>
          <cell r="D2583"/>
          <cell r="E2583"/>
          <cell r="F2583"/>
          <cell r="G2583"/>
          <cell r="H2583"/>
          <cell r="I2583"/>
          <cell r="J2583"/>
          <cell r="K2583"/>
          <cell r="L2583"/>
          <cell r="M2583"/>
          <cell r="N2583"/>
          <cell r="O2583"/>
          <cell r="P2583"/>
          <cell r="Q2583"/>
          <cell r="R2583"/>
          <cell r="S2583"/>
          <cell r="T2583"/>
          <cell r="U2583"/>
          <cell r="V2583"/>
          <cell r="W2583"/>
          <cell r="X2583"/>
          <cell r="Y2583" t="str">
            <v xml:space="preserve"> </v>
          </cell>
        </row>
        <row r="2584">
          <cell r="C2584"/>
          <cell r="D2584"/>
          <cell r="E2584"/>
          <cell r="F2584"/>
          <cell r="G2584"/>
          <cell r="H2584"/>
          <cell r="I2584"/>
          <cell r="J2584"/>
          <cell r="K2584"/>
          <cell r="L2584"/>
          <cell r="M2584"/>
          <cell r="N2584"/>
          <cell r="O2584"/>
          <cell r="P2584"/>
          <cell r="Q2584"/>
          <cell r="R2584"/>
          <cell r="S2584"/>
          <cell r="T2584"/>
          <cell r="U2584"/>
          <cell r="V2584"/>
          <cell r="W2584"/>
          <cell r="X2584"/>
          <cell r="Y2584" t="str">
            <v xml:space="preserve"> </v>
          </cell>
        </row>
        <row r="2585">
          <cell r="C2585"/>
          <cell r="D2585"/>
          <cell r="E2585"/>
          <cell r="F2585"/>
          <cell r="G2585"/>
          <cell r="H2585"/>
          <cell r="I2585"/>
          <cell r="J2585"/>
          <cell r="K2585"/>
          <cell r="L2585"/>
          <cell r="M2585"/>
          <cell r="N2585"/>
          <cell r="O2585"/>
          <cell r="P2585"/>
          <cell r="Q2585"/>
          <cell r="R2585"/>
          <cell r="S2585"/>
          <cell r="T2585"/>
          <cell r="U2585"/>
          <cell r="V2585"/>
          <cell r="W2585"/>
          <cell r="X2585"/>
          <cell r="Y2585" t="str">
            <v xml:space="preserve"> </v>
          </cell>
        </row>
        <row r="2586">
          <cell r="C2586"/>
          <cell r="D2586"/>
          <cell r="E2586"/>
          <cell r="F2586"/>
          <cell r="G2586"/>
          <cell r="H2586"/>
          <cell r="I2586"/>
          <cell r="J2586"/>
          <cell r="K2586"/>
          <cell r="L2586"/>
          <cell r="M2586"/>
          <cell r="N2586"/>
          <cell r="O2586"/>
          <cell r="P2586"/>
          <cell r="Q2586"/>
          <cell r="R2586"/>
          <cell r="S2586"/>
          <cell r="T2586"/>
          <cell r="U2586"/>
          <cell r="V2586"/>
          <cell r="W2586"/>
          <cell r="X2586"/>
          <cell r="Y2586" t="str">
            <v xml:space="preserve"> </v>
          </cell>
        </row>
        <row r="2587">
          <cell r="C2587"/>
          <cell r="D2587"/>
          <cell r="E2587"/>
          <cell r="F2587"/>
          <cell r="G2587"/>
          <cell r="H2587"/>
          <cell r="I2587"/>
          <cell r="J2587"/>
          <cell r="K2587"/>
          <cell r="L2587"/>
          <cell r="M2587"/>
          <cell r="N2587"/>
          <cell r="O2587"/>
          <cell r="P2587"/>
          <cell r="Q2587"/>
          <cell r="R2587"/>
          <cell r="S2587"/>
          <cell r="T2587"/>
          <cell r="U2587"/>
          <cell r="V2587"/>
          <cell r="W2587"/>
          <cell r="X2587"/>
          <cell r="Y2587" t="str">
            <v xml:space="preserve"> </v>
          </cell>
        </row>
        <row r="2588">
          <cell r="C2588"/>
          <cell r="D2588"/>
          <cell r="E2588"/>
          <cell r="F2588"/>
          <cell r="G2588"/>
          <cell r="H2588"/>
          <cell r="I2588"/>
          <cell r="J2588"/>
          <cell r="K2588"/>
          <cell r="L2588"/>
          <cell r="M2588"/>
          <cell r="N2588"/>
          <cell r="O2588"/>
          <cell r="P2588"/>
          <cell r="Q2588"/>
          <cell r="R2588"/>
          <cell r="S2588"/>
          <cell r="T2588"/>
          <cell r="U2588"/>
          <cell r="V2588"/>
          <cell r="W2588"/>
          <cell r="X2588"/>
          <cell r="Y2588" t="str">
            <v xml:space="preserve"> </v>
          </cell>
        </row>
        <row r="2589">
          <cell r="C2589"/>
          <cell r="D2589"/>
          <cell r="E2589"/>
          <cell r="F2589"/>
          <cell r="G2589"/>
          <cell r="H2589"/>
          <cell r="I2589"/>
          <cell r="J2589"/>
          <cell r="K2589"/>
          <cell r="L2589"/>
          <cell r="M2589"/>
          <cell r="N2589"/>
          <cell r="O2589"/>
          <cell r="P2589"/>
          <cell r="Q2589"/>
          <cell r="R2589"/>
          <cell r="S2589"/>
          <cell r="T2589"/>
          <cell r="U2589"/>
          <cell r="V2589"/>
          <cell r="W2589"/>
          <cell r="X2589"/>
          <cell r="Y2589" t="str">
            <v xml:space="preserve"> </v>
          </cell>
        </row>
        <row r="2590">
          <cell r="C2590"/>
          <cell r="D2590"/>
          <cell r="E2590"/>
          <cell r="F2590"/>
          <cell r="G2590"/>
          <cell r="H2590"/>
          <cell r="I2590"/>
          <cell r="J2590"/>
          <cell r="K2590"/>
          <cell r="L2590"/>
          <cell r="M2590"/>
          <cell r="N2590"/>
          <cell r="O2590"/>
          <cell r="P2590"/>
          <cell r="Q2590"/>
          <cell r="R2590"/>
          <cell r="S2590"/>
          <cell r="T2590"/>
          <cell r="U2590"/>
          <cell r="V2590"/>
          <cell r="W2590"/>
          <cell r="X2590"/>
          <cell r="Y2590" t="str">
            <v xml:space="preserve"> </v>
          </cell>
        </row>
        <row r="2591">
          <cell r="C2591"/>
          <cell r="D2591"/>
          <cell r="E2591"/>
          <cell r="F2591"/>
          <cell r="G2591"/>
          <cell r="H2591"/>
          <cell r="I2591"/>
          <cell r="J2591"/>
          <cell r="K2591"/>
          <cell r="L2591"/>
          <cell r="M2591"/>
          <cell r="N2591"/>
          <cell r="O2591"/>
          <cell r="P2591"/>
          <cell r="Q2591"/>
          <cell r="R2591"/>
          <cell r="S2591"/>
          <cell r="T2591"/>
          <cell r="U2591"/>
          <cell r="V2591"/>
          <cell r="W2591"/>
          <cell r="X2591"/>
          <cell r="Y2591" t="str">
            <v xml:space="preserve"> </v>
          </cell>
        </row>
        <row r="2592">
          <cell r="C2592"/>
          <cell r="D2592"/>
          <cell r="E2592"/>
          <cell r="F2592"/>
          <cell r="G2592"/>
          <cell r="H2592"/>
          <cell r="I2592"/>
          <cell r="J2592"/>
          <cell r="K2592"/>
          <cell r="L2592"/>
          <cell r="M2592"/>
          <cell r="N2592"/>
          <cell r="O2592"/>
          <cell r="P2592"/>
          <cell r="Q2592"/>
          <cell r="R2592"/>
          <cell r="S2592"/>
          <cell r="T2592"/>
          <cell r="U2592"/>
          <cell r="V2592"/>
          <cell r="W2592"/>
          <cell r="X2592"/>
          <cell r="Y2592" t="str">
            <v xml:space="preserve"> </v>
          </cell>
        </row>
        <row r="2593">
          <cell r="C2593"/>
          <cell r="D2593"/>
          <cell r="E2593"/>
          <cell r="F2593"/>
          <cell r="G2593"/>
          <cell r="H2593"/>
          <cell r="I2593"/>
          <cell r="J2593"/>
          <cell r="K2593"/>
          <cell r="L2593"/>
          <cell r="M2593"/>
          <cell r="N2593"/>
          <cell r="O2593"/>
          <cell r="P2593"/>
          <cell r="Q2593"/>
          <cell r="R2593"/>
          <cell r="S2593"/>
          <cell r="T2593"/>
          <cell r="U2593"/>
          <cell r="V2593"/>
          <cell r="W2593"/>
          <cell r="X2593"/>
          <cell r="Y2593" t="str">
            <v xml:space="preserve"> </v>
          </cell>
        </row>
        <row r="2594">
          <cell r="C2594"/>
          <cell r="D2594"/>
          <cell r="E2594"/>
          <cell r="F2594"/>
          <cell r="G2594"/>
          <cell r="H2594"/>
          <cell r="I2594"/>
          <cell r="J2594"/>
          <cell r="K2594"/>
          <cell r="L2594"/>
          <cell r="M2594"/>
          <cell r="N2594"/>
          <cell r="O2594"/>
          <cell r="P2594"/>
          <cell r="Q2594"/>
          <cell r="R2594"/>
          <cell r="S2594"/>
          <cell r="T2594"/>
          <cell r="U2594"/>
          <cell r="V2594"/>
          <cell r="W2594"/>
          <cell r="X2594"/>
          <cell r="Y2594" t="str">
            <v xml:space="preserve"> </v>
          </cell>
        </row>
        <row r="2595">
          <cell r="C2595"/>
          <cell r="D2595"/>
          <cell r="E2595"/>
          <cell r="F2595"/>
          <cell r="G2595"/>
          <cell r="H2595"/>
          <cell r="I2595"/>
          <cell r="J2595"/>
          <cell r="K2595"/>
          <cell r="L2595"/>
          <cell r="M2595"/>
          <cell r="N2595"/>
          <cell r="O2595"/>
          <cell r="P2595"/>
          <cell r="Q2595"/>
          <cell r="R2595"/>
          <cell r="S2595"/>
          <cell r="T2595"/>
          <cell r="U2595"/>
          <cell r="V2595"/>
          <cell r="W2595"/>
          <cell r="X2595"/>
          <cell r="Y2595" t="str">
            <v xml:space="preserve"> </v>
          </cell>
        </row>
        <row r="2596">
          <cell r="C2596"/>
          <cell r="D2596"/>
          <cell r="E2596"/>
          <cell r="F2596"/>
          <cell r="G2596"/>
          <cell r="H2596"/>
          <cell r="I2596"/>
          <cell r="J2596"/>
          <cell r="K2596"/>
          <cell r="L2596"/>
          <cell r="M2596"/>
          <cell r="N2596"/>
          <cell r="O2596"/>
          <cell r="P2596"/>
          <cell r="Q2596"/>
          <cell r="R2596"/>
          <cell r="S2596"/>
          <cell r="T2596"/>
          <cell r="U2596"/>
          <cell r="V2596"/>
          <cell r="W2596"/>
          <cell r="X2596"/>
          <cell r="Y2596" t="str">
            <v xml:space="preserve"> </v>
          </cell>
        </row>
        <row r="2597">
          <cell r="C2597"/>
          <cell r="D2597"/>
          <cell r="E2597"/>
          <cell r="F2597"/>
          <cell r="G2597"/>
          <cell r="H2597"/>
          <cell r="I2597"/>
          <cell r="J2597"/>
          <cell r="K2597"/>
          <cell r="L2597"/>
          <cell r="M2597"/>
          <cell r="N2597"/>
          <cell r="O2597"/>
          <cell r="P2597"/>
          <cell r="Q2597"/>
          <cell r="R2597"/>
          <cell r="S2597"/>
          <cell r="T2597"/>
          <cell r="U2597"/>
          <cell r="V2597"/>
          <cell r="W2597"/>
          <cell r="X2597"/>
          <cell r="Y2597" t="str">
            <v xml:space="preserve"> </v>
          </cell>
        </row>
        <row r="2598">
          <cell r="C2598"/>
          <cell r="D2598"/>
          <cell r="E2598"/>
          <cell r="F2598"/>
          <cell r="G2598"/>
          <cell r="H2598"/>
          <cell r="I2598"/>
          <cell r="J2598"/>
          <cell r="K2598"/>
          <cell r="L2598"/>
          <cell r="M2598"/>
          <cell r="N2598"/>
          <cell r="O2598"/>
          <cell r="P2598"/>
          <cell r="Q2598"/>
          <cell r="R2598"/>
          <cell r="S2598"/>
          <cell r="T2598"/>
          <cell r="U2598"/>
          <cell r="V2598"/>
          <cell r="W2598"/>
          <cell r="X2598"/>
          <cell r="Y2598" t="str">
            <v xml:space="preserve"> </v>
          </cell>
        </row>
        <row r="2599">
          <cell r="C2599"/>
          <cell r="D2599"/>
          <cell r="E2599"/>
          <cell r="F2599"/>
          <cell r="G2599"/>
          <cell r="H2599"/>
          <cell r="I2599"/>
          <cell r="J2599"/>
          <cell r="K2599"/>
          <cell r="L2599"/>
          <cell r="M2599"/>
          <cell r="N2599"/>
          <cell r="O2599"/>
          <cell r="P2599"/>
          <cell r="Q2599"/>
          <cell r="R2599"/>
          <cell r="S2599"/>
          <cell r="T2599"/>
          <cell r="U2599"/>
          <cell r="V2599"/>
          <cell r="W2599"/>
          <cell r="X2599"/>
          <cell r="Y2599" t="str">
            <v xml:space="preserve"> </v>
          </cell>
        </row>
        <row r="2600">
          <cell r="C2600"/>
          <cell r="D2600"/>
          <cell r="E2600"/>
          <cell r="F2600"/>
          <cell r="G2600"/>
          <cell r="H2600"/>
          <cell r="I2600"/>
          <cell r="J2600"/>
          <cell r="K2600"/>
          <cell r="L2600"/>
          <cell r="M2600"/>
          <cell r="N2600"/>
          <cell r="O2600"/>
          <cell r="P2600"/>
          <cell r="Q2600"/>
          <cell r="R2600"/>
          <cell r="S2600"/>
          <cell r="T2600"/>
          <cell r="U2600"/>
          <cell r="V2600"/>
          <cell r="W2600"/>
          <cell r="X2600"/>
          <cell r="Y2600" t="str">
            <v xml:space="preserve"> </v>
          </cell>
        </row>
        <row r="2601">
          <cell r="C2601"/>
          <cell r="D2601"/>
          <cell r="E2601"/>
          <cell r="F2601"/>
          <cell r="G2601"/>
          <cell r="H2601"/>
          <cell r="I2601"/>
          <cell r="J2601"/>
          <cell r="K2601"/>
          <cell r="L2601"/>
          <cell r="M2601"/>
          <cell r="N2601"/>
          <cell r="O2601"/>
          <cell r="P2601"/>
          <cell r="Q2601"/>
          <cell r="R2601"/>
          <cell r="S2601"/>
          <cell r="T2601"/>
          <cell r="U2601"/>
          <cell r="V2601"/>
          <cell r="W2601"/>
          <cell r="X2601"/>
          <cell r="Y2601" t="str">
            <v xml:space="preserve"> </v>
          </cell>
        </row>
        <row r="2602">
          <cell r="C2602"/>
          <cell r="D2602"/>
          <cell r="E2602"/>
          <cell r="F2602"/>
          <cell r="G2602"/>
          <cell r="H2602"/>
          <cell r="I2602"/>
          <cell r="J2602"/>
          <cell r="K2602"/>
          <cell r="L2602"/>
          <cell r="M2602"/>
          <cell r="N2602"/>
          <cell r="O2602"/>
          <cell r="P2602"/>
          <cell r="Q2602"/>
          <cell r="R2602"/>
          <cell r="S2602"/>
          <cell r="T2602"/>
          <cell r="U2602"/>
          <cell r="V2602"/>
          <cell r="W2602"/>
          <cell r="X2602"/>
          <cell r="Y2602" t="str">
            <v xml:space="preserve"> </v>
          </cell>
        </row>
        <row r="2603">
          <cell r="C2603"/>
          <cell r="D2603"/>
          <cell r="E2603"/>
          <cell r="F2603"/>
          <cell r="G2603"/>
          <cell r="H2603"/>
          <cell r="I2603"/>
          <cell r="J2603"/>
          <cell r="K2603"/>
          <cell r="L2603"/>
          <cell r="M2603"/>
          <cell r="N2603"/>
          <cell r="O2603"/>
          <cell r="P2603"/>
          <cell r="Q2603"/>
          <cell r="R2603"/>
          <cell r="S2603"/>
          <cell r="T2603"/>
          <cell r="U2603"/>
          <cell r="V2603"/>
          <cell r="W2603"/>
          <cell r="X2603"/>
          <cell r="Y2603" t="str">
            <v xml:space="preserve"> </v>
          </cell>
        </row>
        <row r="2604">
          <cell r="C2604"/>
          <cell r="D2604"/>
          <cell r="E2604"/>
          <cell r="F2604"/>
          <cell r="G2604"/>
          <cell r="H2604"/>
          <cell r="I2604"/>
          <cell r="J2604"/>
          <cell r="K2604"/>
          <cell r="L2604"/>
          <cell r="M2604"/>
          <cell r="N2604"/>
          <cell r="O2604"/>
          <cell r="P2604"/>
          <cell r="Q2604"/>
          <cell r="R2604"/>
          <cell r="S2604"/>
          <cell r="T2604"/>
          <cell r="U2604"/>
          <cell r="V2604"/>
          <cell r="W2604"/>
          <cell r="X2604"/>
          <cell r="Y2604" t="str">
            <v xml:space="preserve"> </v>
          </cell>
        </row>
        <row r="2605">
          <cell r="C2605"/>
          <cell r="D2605"/>
          <cell r="E2605"/>
          <cell r="F2605"/>
          <cell r="G2605"/>
          <cell r="H2605"/>
          <cell r="I2605"/>
          <cell r="J2605"/>
          <cell r="K2605"/>
          <cell r="L2605"/>
          <cell r="M2605"/>
          <cell r="N2605"/>
          <cell r="O2605"/>
          <cell r="P2605"/>
          <cell r="Q2605"/>
          <cell r="R2605"/>
          <cell r="S2605"/>
          <cell r="T2605"/>
          <cell r="U2605"/>
          <cell r="V2605"/>
          <cell r="W2605"/>
          <cell r="X2605"/>
          <cell r="Y2605" t="str">
            <v xml:space="preserve"> </v>
          </cell>
        </row>
        <row r="2606">
          <cell r="C2606"/>
          <cell r="D2606"/>
          <cell r="E2606"/>
          <cell r="F2606"/>
          <cell r="G2606"/>
          <cell r="H2606"/>
          <cell r="I2606"/>
          <cell r="J2606"/>
          <cell r="K2606"/>
          <cell r="L2606"/>
          <cell r="M2606"/>
          <cell r="N2606"/>
          <cell r="O2606"/>
          <cell r="P2606"/>
          <cell r="Q2606"/>
          <cell r="R2606"/>
          <cell r="S2606"/>
          <cell r="T2606"/>
          <cell r="U2606"/>
          <cell r="V2606"/>
          <cell r="W2606"/>
          <cell r="X2606"/>
          <cell r="Y2606" t="str">
            <v xml:space="preserve"> </v>
          </cell>
        </row>
        <row r="2607">
          <cell r="C2607"/>
          <cell r="D2607"/>
          <cell r="E2607"/>
          <cell r="F2607"/>
          <cell r="G2607"/>
          <cell r="H2607"/>
          <cell r="I2607"/>
          <cell r="J2607"/>
          <cell r="K2607"/>
          <cell r="L2607"/>
          <cell r="M2607"/>
          <cell r="N2607"/>
          <cell r="O2607"/>
          <cell r="P2607"/>
          <cell r="Q2607"/>
          <cell r="R2607"/>
          <cell r="S2607"/>
          <cell r="T2607"/>
          <cell r="U2607"/>
          <cell r="V2607"/>
          <cell r="W2607"/>
          <cell r="X2607"/>
          <cell r="Y2607" t="str">
            <v xml:space="preserve"> </v>
          </cell>
        </row>
        <row r="2608">
          <cell r="C2608"/>
          <cell r="D2608"/>
          <cell r="E2608"/>
          <cell r="F2608"/>
          <cell r="G2608"/>
          <cell r="H2608"/>
          <cell r="I2608"/>
          <cell r="J2608"/>
          <cell r="K2608"/>
          <cell r="L2608"/>
          <cell r="M2608"/>
          <cell r="N2608"/>
          <cell r="O2608"/>
          <cell r="P2608"/>
          <cell r="Q2608"/>
          <cell r="R2608"/>
          <cell r="S2608"/>
          <cell r="T2608"/>
          <cell r="U2608"/>
          <cell r="V2608"/>
          <cell r="W2608"/>
          <cell r="X2608"/>
          <cell r="Y2608" t="str">
            <v xml:space="preserve"> </v>
          </cell>
        </row>
        <row r="2609">
          <cell r="C2609"/>
          <cell r="D2609"/>
          <cell r="E2609"/>
          <cell r="F2609"/>
          <cell r="G2609"/>
          <cell r="H2609"/>
          <cell r="I2609"/>
          <cell r="J2609"/>
          <cell r="K2609"/>
          <cell r="L2609"/>
          <cell r="M2609"/>
          <cell r="N2609"/>
          <cell r="O2609"/>
          <cell r="P2609"/>
          <cell r="Q2609"/>
          <cell r="R2609"/>
          <cell r="S2609"/>
          <cell r="T2609"/>
          <cell r="U2609"/>
          <cell r="V2609"/>
          <cell r="W2609"/>
          <cell r="X2609"/>
          <cell r="Y2609" t="str">
            <v xml:space="preserve"> </v>
          </cell>
        </row>
        <row r="2610">
          <cell r="C2610"/>
          <cell r="D2610"/>
          <cell r="E2610"/>
          <cell r="F2610"/>
          <cell r="G2610"/>
          <cell r="H2610"/>
          <cell r="I2610"/>
          <cell r="J2610"/>
          <cell r="K2610"/>
          <cell r="L2610"/>
          <cell r="M2610"/>
          <cell r="N2610"/>
          <cell r="O2610"/>
          <cell r="P2610"/>
          <cell r="Q2610"/>
          <cell r="R2610"/>
          <cell r="S2610"/>
          <cell r="T2610"/>
          <cell r="U2610"/>
          <cell r="V2610"/>
          <cell r="W2610"/>
          <cell r="X2610"/>
          <cell r="Y2610" t="str">
            <v xml:space="preserve"> </v>
          </cell>
        </row>
        <row r="2611">
          <cell r="C2611"/>
          <cell r="D2611"/>
          <cell r="E2611"/>
          <cell r="F2611"/>
          <cell r="G2611"/>
          <cell r="H2611"/>
          <cell r="I2611"/>
          <cell r="J2611"/>
          <cell r="K2611"/>
          <cell r="L2611"/>
          <cell r="M2611"/>
          <cell r="N2611"/>
          <cell r="O2611"/>
          <cell r="P2611"/>
          <cell r="Q2611"/>
          <cell r="R2611"/>
          <cell r="S2611"/>
          <cell r="T2611"/>
          <cell r="U2611"/>
          <cell r="V2611"/>
          <cell r="W2611"/>
          <cell r="X2611"/>
          <cell r="Y2611" t="str">
            <v xml:space="preserve"> </v>
          </cell>
        </row>
        <row r="2612">
          <cell r="C2612"/>
          <cell r="D2612"/>
          <cell r="E2612"/>
          <cell r="F2612"/>
          <cell r="G2612"/>
          <cell r="H2612"/>
          <cell r="I2612"/>
          <cell r="J2612"/>
          <cell r="K2612"/>
          <cell r="L2612"/>
          <cell r="M2612"/>
          <cell r="N2612"/>
          <cell r="O2612"/>
          <cell r="P2612"/>
          <cell r="Q2612"/>
          <cell r="R2612"/>
          <cell r="S2612"/>
          <cell r="T2612"/>
          <cell r="U2612"/>
          <cell r="V2612"/>
          <cell r="W2612"/>
          <cell r="X2612"/>
          <cell r="Y2612" t="str">
            <v xml:space="preserve"> </v>
          </cell>
        </row>
        <row r="2613">
          <cell r="C2613"/>
          <cell r="D2613"/>
          <cell r="E2613"/>
          <cell r="F2613"/>
          <cell r="G2613"/>
          <cell r="H2613"/>
          <cell r="I2613"/>
          <cell r="J2613"/>
          <cell r="K2613"/>
          <cell r="L2613"/>
          <cell r="M2613"/>
          <cell r="N2613"/>
          <cell r="O2613"/>
          <cell r="P2613"/>
          <cell r="Q2613"/>
          <cell r="R2613"/>
          <cell r="S2613"/>
          <cell r="T2613"/>
          <cell r="U2613"/>
          <cell r="V2613"/>
          <cell r="W2613"/>
          <cell r="X2613"/>
          <cell r="Y2613" t="str">
            <v xml:space="preserve"> </v>
          </cell>
        </row>
        <row r="2614">
          <cell r="C2614"/>
          <cell r="D2614"/>
          <cell r="E2614"/>
          <cell r="F2614"/>
          <cell r="G2614"/>
          <cell r="H2614"/>
          <cell r="I2614"/>
          <cell r="J2614"/>
          <cell r="K2614"/>
          <cell r="L2614"/>
          <cell r="M2614"/>
          <cell r="N2614"/>
          <cell r="O2614"/>
          <cell r="P2614"/>
          <cell r="Q2614"/>
          <cell r="R2614"/>
          <cell r="S2614"/>
          <cell r="T2614"/>
          <cell r="U2614"/>
          <cell r="V2614"/>
          <cell r="W2614"/>
          <cell r="X2614"/>
          <cell r="Y2614" t="str">
            <v xml:space="preserve"> </v>
          </cell>
        </row>
        <row r="2615">
          <cell r="C2615"/>
          <cell r="D2615"/>
          <cell r="E2615"/>
          <cell r="F2615"/>
          <cell r="G2615"/>
          <cell r="H2615"/>
          <cell r="I2615"/>
          <cell r="J2615"/>
          <cell r="K2615"/>
          <cell r="L2615"/>
          <cell r="M2615"/>
          <cell r="N2615"/>
          <cell r="O2615"/>
          <cell r="P2615"/>
          <cell r="Q2615"/>
          <cell r="R2615"/>
          <cell r="S2615"/>
          <cell r="T2615"/>
          <cell r="U2615"/>
          <cell r="V2615"/>
          <cell r="W2615"/>
          <cell r="X2615"/>
          <cell r="Y2615" t="str">
            <v xml:space="preserve"> </v>
          </cell>
        </row>
        <row r="2616">
          <cell r="C2616"/>
          <cell r="D2616"/>
          <cell r="E2616"/>
          <cell r="F2616"/>
          <cell r="G2616"/>
          <cell r="H2616"/>
          <cell r="I2616"/>
          <cell r="J2616"/>
          <cell r="K2616"/>
          <cell r="L2616"/>
          <cell r="M2616"/>
          <cell r="N2616"/>
          <cell r="O2616"/>
          <cell r="P2616"/>
          <cell r="Q2616"/>
          <cell r="R2616"/>
          <cell r="S2616"/>
          <cell r="T2616"/>
          <cell r="U2616"/>
          <cell r="V2616"/>
          <cell r="W2616"/>
          <cell r="X2616"/>
          <cell r="Y2616" t="str">
            <v xml:space="preserve"> </v>
          </cell>
        </row>
        <row r="2617">
          <cell r="C2617"/>
          <cell r="D2617"/>
          <cell r="E2617"/>
          <cell r="F2617"/>
          <cell r="G2617"/>
          <cell r="H2617"/>
          <cell r="I2617"/>
          <cell r="J2617"/>
          <cell r="K2617"/>
          <cell r="L2617"/>
          <cell r="M2617"/>
          <cell r="N2617"/>
          <cell r="O2617"/>
          <cell r="P2617"/>
          <cell r="Q2617"/>
          <cell r="R2617"/>
          <cell r="S2617"/>
          <cell r="T2617"/>
          <cell r="U2617"/>
          <cell r="V2617"/>
          <cell r="W2617"/>
          <cell r="X2617"/>
          <cell r="Y2617" t="str">
            <v xml:space="preserve"> </v>
          </cell>
        </row>
        <row r="2618">
          <cell r="C2618"/>
          <cell r="D2618"/>
          <cell r="E2618"/>
          <cell r="F2618"/>
          <cell r="G2618"/>
          <cell r="H2618"/>
          <cell r="I2618"/>
          <cell r="J2618"/>
          <cell r="K2618"/>
          <cell r="L2618"/>
          <cell r="M2618"/>
          <cell r="N2618"/>
          <cell r="O2618"/>
          <cell r="P2618"/>
          <cell r="Q2618"/>
          <cell r="R2618"/>
          <cell r="S2618"/>
          <cell r="T2618"/>
          <cell r="U2618"/>
          <cell r="V2618"/>
          <cell r="W2618"/>
          <cell r="X2618"/>
          <cell r="Y2618" t="str">
            <v xml:space="preserve"> </v>
          </cell>
        </row>
        <row r="2619">
          <cell r="C2619"/>
          <cell r="D2619"/>
          <cell r="E2619"/>
          <cell r="F2619"/>
          <cell r="G2619"/>
          <cell r="H2619"/>
          <cell r="I2619"/>
          <cell r="J2619"/>
          <cell r="K2619"/>
          <cell r="L2619"/>
          <cell r="M2619"/>
          <cell r="N2619"/>
          <cell r="O2619"/>
          <cell r="P2619"/>
          <cell r="Q2619"/>
          <cell r="R2619"/>
          <cell r="S2619"/>
          <cell r="T2619"/>
          <cell r="U2619"/>
          <cell r="V2619"/>
          <cell r="W2619"/>
          <cell r="X2619"/>
          <cell r="Y2619" t="str">
            <v xml:space="preserve"> </v>
          </cell>
        </row>
        <row r="2620">
          <cell r="C2620"/>
          <cell r="D2620"/>
          <cell r="E2620"/>
          <cell r="F2620"/>
          <cell r="G2620"/>
          <cell r="H2620"/>
          <cell r="I2620"/>
          <cell r="J2620"/>
          <cell r="K2620"/>
          <cell r="L2620"/>
          <cell r="M2620"/>
          <cell r="N2620"/>
          <cell r="O2620"/>
          <cell r="P2620"/>
          <cell r="Q2620"/>
          <cell r="R2620"/>
          <cell r="S2620"/>
          <cell r="T2620"/>
          <cell r="U2620"/>
          <cell r="V2620"/>
          <cell r="W2620"/>
          <cell r="X2620"/>
          <cell r="Y2620" t="str">
            <v xml:space="preserve"> </v>
          </cell>
        </row>
        <row r="2621">
          <cell r="C2621"/>
          <cell r="D2621"/>
          <cell r="E2621"/>
          <cell r="F2621"/>
          <cell r="G2621"/>
          <cell r="H2621"/>
          <cell r="I2621"/>
          <cell r="J2621"/>
          <cell r="K2621"/>
          <cell r="L2621"/>
          <cell r="M2621"/>
          <cell r="N2621"/>
          <cell r="O2621"/>
          <cell r="P2621"/>
          <cell r="Q2621"/>
          <cell r="R2621"/>
          <cell r="S2621"/>
          <cell r="T2621"/>
          <cell r="U2621"/>
          <cell r="V2621"/>
          <cell r="W2621"/>
          <cell r="X2621"/>
          <cell r="Y2621" t="str">
            <v xml:space="preserve"> </v>
          </cell>
        </row>
        <row r="2622">
          <cell r="C2622"/>
          <cell r="D2622"/>
          <cell r="E2622"/>
          <cell r="F2622"/>
          <cell r="G2622"/>
          <cell r="H2622"/>
          <cell r="I2622"/>
          <cell r="J2622"/>
          <cell r="K2622"/>
          <cell r="L2622"/>
          <cell r="M2622"/>
          <cell r="N2622"/>
          <cell r="O2622"/>
          <cell r="P2622"/>
          <cell r="Q2622"/>
          <cell r="R2622"/>
          <cell r="S2622"/>
          <cell r="T2622"/>
          <cell r="U2622"/>
          <cell r="V2622"/>
          <cell r="W2622"/>
          <cell r="X2622"/>
          <cell r="Y2622" t="str">
            <v xml:space="preserve"> </v>
          </cell>
        </row>
        <row r="2623">
          <cell r="C2623"/>
          <cell r="D2623"/>
          <cell r="E2623"/>
          <cell r="F2623"/>
          <cell r="G2623"/>
          <cell r="H2623"/>
          <cell r="I2623"/>
          <cell r="J2623"/>
          <cell r="K2623"/>
          <cell r="L2623"/>
          <cell r="M2623"/>
          <cell r="N2623"/>
          <cell r="O2623"/>
          <cell r="P2623"/>
          <cell r="Q2623"/>
          <cell r="R2623"/>
          <cell r="S2623"/>
          <cell r="T2623"/>
          <cell r="U2623"/>
          <cell r="V2623"/>
          <cell r="W2623"/>
          <cell r="X2623"/>
          <cell r="Y2623" t="str">
            <v xml:space="preserve"> </v>
          </cell>
        </row>
        <row r="2624">
          <cell r="C2624"/>
          <cell r="D2624"/>
          <cell r="E2624"/>
          <cell r="F2624"/>
          <cell r="G2624"/>
          <cell r="H2624"/>
          <cell r="I2624"/>
          <cell r="J2624"/>
          <cell r="K2624"/>
          <cell r="L2624"/>
          <cell r="M2624"/>
          <cell r="N2624"/>
          <cell r="O2624"/>
          <cell r="P2624"/>
          <cell r="Q2624"/>
          <cell r="R2624"/>
          <cell r="S2624"/>
          <cell r="T2624"/>
          <cell r="U2624"/>
          <cell r="V2624"/>
          <cell r="W2624"/>
          <cell r="X2624"/>
          <cell r="Y2624" t="str">
            <v xml:space="preserve"> </v>
          </cell>
        </row>
        <row r="2625">
          <cell r="C2625"/>
          <cell r="D2625"/>
          <cell r="E2625"/>
          <cell r="F2625"/>
          <cell r="G2625"/>
          <cell r="H2625"/>
          <cell r="I2625"/>
          <cell r="J2625"/>
          <cell r="K2625"/>
          <cell r="L2625"/>
          <cell r="M2625"/>
          <cell r="N2625"/>
          <cell r="O2625"/>
          <cell r="P2625"/>
          <cell r="Q2625"/>
          <cell r="R2625"/>
          <cell r="S2625"/>
          <cell r="T2625"/>
          <cell r="U2625"/>
          <cell r="V2625"/>
          <cell r="W2625"/>
          <cell r="X2625"/>
          <cell r="Y2625" t="str">
            <v xml:space="preserve"> </v>
          </cell>
        </row>
        <row r="2626">
          <cell r="C2626"/>
          <cell r="D2626"/>
          <cell r="E2626"/>
          <cell r="F2626"/>
          <cell r="G2626"/>
          <cell r="H2626"/>
          <cell r="I2626"/>
          <cell r="J2626"/>
          <cell r="K2626"/>
          <cell r="L2626"/>
          <cell r="M2626"/>
          <cell r="N2626"/>
          <cell r="O2626"/>
          <cell r="P2626"/>
          <cell r="Q2626"/>
          <cell r="R2626"/>
          <cell r="S2626"/>
          <cell r="T2626"/>
          <cell r="U2626"/>
          <cell r="V2626"/>
          <cell r="W2626"/>
          <cell r="X2626"/>
          <cell r="Y2626" t="str">
            <v xml:space="preserve"> </v>
          </cell>
        </row>
        <row r="2627">
          <cell r="C2627"/>
          <cell r="D2627"/>
          <cell r="E2627"/>
          <cell r="F2627"/>
          <cell r="G2627"/>
          <cell r="H2627"/>
          <cell r="I2627"/>
          <cell r="J2627"/>
          <cell r="K2627"/>
          <cell r="L2627"/>
          <cell r="M2627"/>
          <cell r="N2627"/>
          <cell r="O2627"/>
          <cell r="P2627"/>
          <cell r="Q2627"/>
          <cell r="R2627"/>
          <cell r="S2627"/>
          <cell r="T2627"/>
          <cell r="U2627"/>
          <cell r="V2627"/>
          <cell r="W2627"/>
          <cell r="X2627"/>
          <cell r="Y2627" t="str">
            <v xml:space="preserve"> </v>
          </cell>
        </row>
        <row r="2628">
          <cell r="C2628"/>
          <cell r="D2628"/>
          <cell r="E2628"/>
          <cell r="F2628"/>
          <cell r="G2628"/>
          <cell r="H2628"/>
          <cell r="I2628"/>
          <cell r="J2628"/>
          <cell r="K2628"/>
          <cell r="L2628"/>
          <cell r="M2628"/>
          <cell r="N2628"/>
          <cell r="O2628"/>
          <cell r="P2628"/>
          <cell r="Q2628"/>
          <cell r="R2628"/>
          <cell r="S2628"/>
          <cell r="T2628"/>
          <cell r="U2628"/>
          <cell r="V2628"/>
          <cell r="W2628"/>
          <cell r="X2628"/>
          <cell r="Y2628" t="str">
            <v xml:space="preserve"> </v>
          </cell>
        </row>
        <row r="2629">
          <cell r="C2629"/>
          <cell r="D2629"/>
          <cell r="E2629"/>
          <cell r="F2629"/>
          <cell r="G2629"/>
          <cell r="H2629"/>
          <cell r="I2629"/>
          <cell r="J2629"/>
          <cell r="K2629"/>
          <cell r="L2629"/>
          <cell r="M2629"/>
          <cell r="N2629"/>
          <cell r="O2629"/>
          <cell r="P2629"/>
          <cell r="Q2629"/>
          <cell r="R2629"/>
          <cell r="S2629"/>
          <cell r="T2629"/>
          <cell r="U2629"/>
          <cell r="V2629"/>
          <cell r="W2629"/>
          <cell r="X2629"/>
          <cell r="Y2629" t="str">
            <v xml:space="preserve"> </v>
          </cell>
        </row>
        <row r="2630">
          <cell r="C2630"/>
          <cell r="D2630"/>
          <cell r="E2630"/>
          <cell r="F2630"/>
          <cell r="G2630"/>
          <cell r="H2630"/>
          <cell r="I2630"/>
          <cell r="J2630"/>
          <cell r="K2630"/>
          <cell r="L2630"/>
          <cell r="M2630"/>
          <cell r="N2630"/>
          <cell r="O2630"/>
          <cell r="P2630"/>
          <cell r="Q2630"/>
          <cell r="R2630"/>
          <cell r="S2630"/>
          <cell r="T2630"/>
          <cell r="U2630"/>
          <cell r="V2630"/>
          <cell r="W2630"/>
          <cell r="X2630"/>
          <cell r="Y2630" t="str">
            <v xml:space="preserve"> </v>
          </cell>
        </row>
        <row r="2631">
          <cell r="C2631"/>
          <cell r="D2631"/>
          <cell r="E2631"/>
          <cell r="F2631"/>
          <cell r="G2631"/>
          <cell r="H2631"/>
          <cell r="I2631"/>
          <cell r="J2631"/>
          <cell r="K2631"/>
          <cell r="L2631"/>
          <cell r="M2631"/>
          <cell r="N2631"/>
          <cell r="O2631"/>
          <cell r="P2631"/>
          <cell r="Q2631"/>
          <cell r="R2631"/>
          <cell r="S2631"/>
          <cell r="T2631"/>
          <cell r="U2631"/>
          <cell r="V2631"/>
          <cell r="W2631"/>
          <cell r="X2631"/>
          <cell r="Y2631" t="str">
            <v xml:space="preserve"> </v>
          </cell>
        </row>
        <row r="2632">
          <cell r="C2632"/>
          <cell r="D2632"/>
          <cell r="E2632"/>
          <cell r="F2632"/>
          <cell r="G2632"/>
          <cell r="H2632"/>
          <cell r="I2632"/>
          <cell r="J2632"/>
          <cell r="K2632"/>
          <cell r="L2632"/>
          <cell r="M2632"/>
          <cell r="N2632"/>
          <cell r="O2632"/>
          <cell r="P2632"/>
          <cell r="Q2632"/>
          <cell r="R2632"/>
          <cell r="S2632"/>
          <cell r="T2632"/>
          <cell r="U2632"/>
          <cell r="V2632"/>
          <cell r="W2632"/>
          <cell r="X2632"/>
          <cell r="Y2632" t="str">
            <v xml:space="preserve"> </v>
          </cell>
        </row>
        <row r="2633">
          <cell r="C2633"/>
          <cell r="D2633"/>
          <cell r="E2633"/>
          <cell r="F2633"/>
          <cell r="G2633"/>
          <cell r="H2633"/>
          <cell r="I2633"/>
          <cell r="J2633"/>
          <cell r="K2633"/>
          <cell r="L2633"/>
          <cell r="M2633"/>
          <cell r="N2633"/>
          <cell r="O2633"/>
          <cell r="P2633"/>
          <cell r="Q2633"/>
          <cell r="R2633"/>
          <cell r="S2633"/>
          <cell r="T2633"/>
          <cell r="U2633"/>
          <cell r="V2633"/>
          <cell r="W2633"/>
          <cell r="X2633"/>
          <cell r="Y2633" t="str">
            <v xml:space="preserve"> </v>
          </cell>
        </row>
        <row r="2634">
          <cell r="C2634"/>
          <cell r="D2634"/>
          <cell r="E2634"/>
          <cell r="F2634"/>
          <cell r="G2634"/>
          <cell r="H2634"/>
          <cell r="I2634"/>
          <cell r="J2634"/>
          <cell r="K2634"/>
          <cell r="L2634"/>
          <cell r="M2634"/>
          <cell r="N2634"/>
          <cell r="O2634"/>
          <cell r="P2634"/>
          <cell r="Q2634"/>
          <cell r="R2634"/>
          <cell r="S2634"/>
          <cell r="T2634"/>
          <cell r="U2634"/>
          <cell r="V2634"/>
          <cell r="W2634"/>
          <cell r="X2634"/>
          <cell r="Y2634" t="str">
            <v xml:space="preserve"> </v>
          </cell>
        </row>
        <row r="2635">
          <cell r="C2635"/>
          <cell r="D2635"/>
          <cell r="E2635"/>
          <cell r="F2635"/>
          <cell r="G2635"/>
          <cell r="H2635"/>
          <cell r="I2635"/>
          <cell r="J2635"/>
          <cell r="K2635"/>
          <cell r="L2635"/>
          <cell r="M2635"/>
          <cell r="N2635"/>
          <cell r="O2635"/>
          <cell r="P2635"/>
          <cell r="Q2635"/>
          <cell r="R2635"/>
          <cell r="S2635"/>
          <cell r="T2635"/>
          <cell r="U2635"/>
          <cell r="V2635"/>
          <cell r="W2635"/>
          <cell r="X2635"/>
          <cell r="Y2635" t="str">
            <v xml:space="preserve"> </v>
          </cell>
        </row>
        <row r="2636">
          <cell r="C2636"/>
          <cell r="D2636"/>
          <cell r="E2636"/>
          <cell r="F2636"/>
          <cell r="G2636"/>
          <cell r="H2636"/>
          <cell r="I2636"/>
          <cell r="J2636"/>
          <cell r="K2636"/>
          <cell r="L2636"/>
          <cell r="M2636"/>
          <cell r="N2636"/>
          <cell r="O2636"/>
          <cell r="P2636"/>
          <cell r="Q2636"/>
          <cell r="R2636"/>
          <cell r="S2636"/>
          <cell r="T2636"/>
          <cell r="U2636"/>
          <cell r="V2636"/>
          <cell r="W2636"/>
          <cell r="X2636"/>
          <cell r="Y2636" t="str">
            <v xml:space="preserve"> </v>
          </cell>
        </row>
        <row r="2637">
          <cell r="C2637"/>
          <cell r="D2637"/>
          <cell r="E2637"/>
          <cell r="F2637"/>
          <cell r="G2637"/>
          <cell r="H2637"/>
          <cell r="I2637"/>
          <cell r="J2637"/>
          <cell r="K2637"/>
          <cell r="L2637"/>
          <cell r="M2637"/>
          <cell r="N2637"/>
          <cell r="O2637"/>
          <cell r="P2637"/>
          <cell r="Q2637"/>
          <cell r="R2637"/>
          <cell r="S2637"/>
          <cell r="T2637"/>
          <cell r="U2637"/>
          <cell r="V2637"/>
          <cell r="W2637"/>
          <cell r="X2637"/>
          <cell r="Y2637" t="str">
            <v xml:space="preserve"> </v>
          </cell>
        </row>
        <row r="2638">
          <cell r="C2638"/>
          <cell r="D2638"/>
          <cell r="E2638"/>
          <cell r="F2638"/>
          <cell r="G2638"/>
          <cell r="H2638"/>
          <cell r="I2638"/>
          <cell r="J2638"/>
          <cell r="K2638"/>
          <cell r="L2638"/>
          <cell r="M2638"/>
          <cell r="N2638"/>
          <cell r="O2638"/>
          <cell r="P2638"/>
          <cell r="Q2638"/>
          <cell r="R2638"/>
          <cell r="S2638"/>
          <cell r="T2638"/>
          <cell r="U2638"/>
          <cell r="V2638"/>
          <cell r="W2638"/>
          <cell r="X2638"/>
          <cell r="Y2638" t="str">
            <v xml:space="preserve"> </v>
          </cell>
        </row>
        <row r="2639">
          <cell r="C2639"/>
          <cell r="D2639"/>
          <cell r="E2639"/>
          <cell r="F2639"/>
          <cell r="G2639"/>
          <cell r="H2639"/>
          <cell r="I2639"/>
          <cell r="J2639"/>
          <cell r="K2639"/>
          <cell r="L2639"/>
          <cell r="M2639"/>
          <cell r="N2639"/>
          <cell r="O2639"/>
          <cell r="P2639"/>
          <cell r="Q2639"/>
          <cell r="R2639"/>
          <cell r="S2639"/>
          <cell r="T2639"/>
          <cell r="U2639"/>
          <cell r="V2639"/>
          <cell r="W2639"/>
          <cell r="X2639"/>
          <cell r="Y2639" t="str">
            <v xml:space="preserve"> </v>
          </cell>
        </row>
        <row r="2640">
          <cell r="C2640"/>
          <cell r="D2640"/>
          <cell r="E2640"/>
          <cell r="F2640"/>
          <cell r="G2640"/>
          <cell r="H2640"/>
          <cell r="I2640"/>
          <cell r="J2640"/>
          <cell r="K2640"/>
          <cell r="L2640"/>
          <cell r="M2640"/>
          <cell r="N2640"/>
          <cell r="O2640"/>
          <cell r="P2640"/>
          <cell r="Q2640"/>
          <cell r="R2640"/>
          <cell r="S2640"/>
          <cell r="T2640"/>
          <cell r="U2640"/>
          <cell r="V2640"/>
          <cell r="W2640"/>
          <cell r="X2640"/>
          <cell r="Y2640" t="str">
            <v xml:space="preserve"> </v>
          </cell>
        </row>
        <row r="2641">
          <cell r="C2641"/>
          <cell r="D2641"/>
          <cell r="E2641"/>
          <cell r="F2641"/>
          <cell r="G2641"/>
          <cell r="H2641"/>
          <cell r="I2641"/>
          <cell r="J2641"/>
          <cell r="K2641"/>
          <cell r="L2641"/>
          <cell r="M2641"/>
          <cell r="N2641"/>
          <cell r="O2641"/>
          <cell r="P2641"/>
          <cell r="Q2641"/>
          <cell r="R2641"/>
          <cell r="S2641"/>
          <cell r="T2641"/>
          <cell r="U2641"/>
          <cell r="V2641"/>
          <cell r="W2641"/>
          <cell r="X2641"/>
          <cell r="Y2641" t="str">
            <v xml:space="preserve"> </v>
          </cell>
        </row>
        <row r="2642">
          <cell r="C2642"/>
          <cell r="D2642"/>
          <cell r="E2642"/>
          <cell r="F2642"/>
          <cell r="G2642"/>
          <cell r="H2642"/>
          <cell r="I2642"/>
          <cell r="J2642"/>
          <cell r="K2642"/>
          <cell r="L2642"/>
          <cell r="M2642"/>
          <cell r="N2642"/>
          <cell r="O2642"/>
          <cell r="P2642"/>
          <cell r="Q2642"/>
          <cell r="R2642"/>
          <cell r="S2642"/>
          <cell r="T2642"/>
          <cell r="U2642"/>
          <cell r="V2642"/>
          <cell r="W2642"/>
          <cell r="X2642"/>
          <cell r="Y2642" t="str">
            <v xml:space="preserve"> </v>
          </cell>
        </row>
        <row r="2643">
          <cell r="C2643"/>
          <cell r="D2643"/>
          <cell r="E2643"/>
          <cell r="F2643"/>
          <cell r="G2643"/>
          <cell r="H2643"/>
          <cell r="I2643"/>
          <cell r="J2643"/>
          <cell r="K2643"/>
          <cell r="L2643"/>
          <cell r="M2643"/>
          <cell r="N2643"/>
          <cell r="O2643"/>
          <cell r="P2643"/>
          <cell r="Q2643"/>
          <cell r="R2643"/>
          <cell r="S2643"/>
          <cell r="T2643"/>
          <cell r="U2643"/>
          <cell r="V2643"/>
          <cell r="W2643"/>
          <cell r="X2643"/>
          <cell r="Y2643" t="str">
            <v xml:space="preserve"> </v>
          </cell>
        </row>
        <row r="2644">
          <cell r="C2644"/>
          <cell r="D2644"/>
          <cell r="E2644"/>
          <cell r="F2644"/>
          <cell r="G2644"/>
          <cell r="H2644"/>
          <cell r="I2644"/>
          <cell r="J2644"/>
          <cell r="K2644"/>
          <cell r="L2644"/>
          <cell r="M2644"/>
          <cell r="N2644"/>
          <cell r="O2644"/>
          <cell r="P2644"/>
          <cell r="Q2644"/>
          <cell r="R2644"/>
          <cell r="S2644"/>
          <cell r="T2644"/>
          <cell r="U2644"/>
          <cell r="V2644"/>
          <cell r="W2644"/>
          <cell r="X2644"/>
          <cell r="Y2644" t="str">
            <v xml:space="preserve"> </v>
          </cell>
        </row>
        <row r="2645">
          <cell r="C2645"/>
          <cell r="D2645"/>
          <cell r="E2645"/>
          <cell r="F2645"/>
          <cell r="G2645"/>
          <cell r="H2645"/>
          <cell r="I2645"/>
          <cell r="J2645"/>
          <cell r="K2645"/>
          <cell r="L2645"/>
          <cell r="M2645"/>
          <cell r="N2645"/>
          <cell r="O2645"/>
          <cell r="P2645"/>
          <cell r="Q2645"/>
          <cell r="R2645"/>
          <cell r="S2645"/>
          <cell r="T2645"/>
          <cell r="U2645"/>
          <cell r="V2645"/>
          <cell r="W2645"/>
          <cell r="X2645"/>
          <cell r="Y2645" t="str">
            <v xml:space="preserve"> </v>
          </cell>
        </row>
        <row r="2646">
          <cell r="C2646"/>
          <cell r="D2646"/>
          <cell r="E2646"/>
          <cell r="F2646"/>
          <cell r="G2646"/>
          <cell r="H2646"/>
          <cell r="I2646"/>
          <cell r="J2646"/>
          <cell r="K2646"/>
          <cell r="L2646"/>
          <cell r="M2646"/>
          <cell r="N2646"/>
          <cell r="O2646"/>
          <cell r="P2646"/>
          <cell r="Q2646"/>
          <cell r="R2646"/>
          <cell r="S2646"/>
          <cell r="T2646"/>
          <cell r="U2646"/>
          <cell r="V2646"/>
          <cell r="W2646"/>
          <cell r="X2646"/>
          <cell r="Y2646" t="str">
            <v xml:space="preserve"> </v>
          </cell>
        </row>
        <row r="2647">
          <cell r="C2647"/>
          <cell r="D2647"/>
          <cell r="E2647"/>
          <cell r="F2647"/>
          <cell r="G2647"/>
          <cell r="H2647"/>
          <cell r="I2647"/>
          <cell r="J2647"/>
          <cell r="K2647"/>
          <cell r="L2647"/>
          <cell r="M2647"/>
          <cell r="N2647"/>
          <cell r="O2647"/>
          <cell r="P2647"/>
          <cell r="Q2647"/>
          <cell r="R2647"/>
          <cell r="S2647"/>
          <cell r="T2647"/>
          <cell r="U2647"/>
          <cell r="V2647"/>
          <cell r="W2647"/>
          <cell r="X2647"/>
          <cell r="Y2647" t="str">
            <v xml:space="preserve"> </v>
          </cell>
        </row>
        <row r="2648">
          <cell r="C2648"/>
          <cell r="D2648"/>
          <cell r="E2648"/>
          <cell r="F2648"/>
          <cell r="G2648"/>
          <cell r="H2648"/>
          <cell r="I2648"/>
          <cell r="J2648"/>
          <cell r="K2648"/>
          <cell r="L2648"/>
          <cell r="M2648"/>
          <cell r="N2648"/>
          <cell r="O2648"/>
          <cell r="P2648"/>
          <cell r="Q2648"/>
          <cell r="R2648"/>
          <cell r="S2648"/>
          <cell r="T2648"/>
          <cell r="U2648"/>
          <cell r="V2648"/>
          <cell r="W2648"/>
          <cell r="X2648"/>
          <cell r="Y2648" t="str">
            <v xml:space="preserve"> </v>
          </cell>
        </row>
        <row r="2649">
          <cell r="C2649"/>
          <cell r="D2649"/>
          <cell r="E2649"/>
          <cell r="F2649"/>
          <cell r="G2649"/>
          <cell r="H2649"/>
          <cell r="I2649"/>
          <cell r="J2649"/>
          <cell r="K2649"/>
          <cell r="L2649"/>
          <cell r="M2649"/>
          <cell r="N2649"/>
          <cell r="O2649"/>
          <cell r="P2649"/>
          <cell r="Q2649"/>
          <cell r="R2649"/>
          <cell r="S2649"/>
          <cell r="T2649"/>
          <cell r="U2649"/>
          <cell r="V2649"/>
          <cell r="W2649"/>
          <cell r="X2649"/>
          <cell r="Y2649" t="str">
            <v xml:space="preserve"> </v>
          </cell>
        </row>
        <row r="2650">
          <cell r="C2650"/>
          <cell r="D2650"/>
          <cell r="E2650"/>
          <cell r="F2650"/>
          <cell r="G2650"/>
          <cell r="H2650"/>
          <cell r="I2650"/>
          <cell r="J2650"/>
          <cell r="K2650"/>
          <cell r="L2650"/>
          <cell r="M2650"/>
          <cell r="N2650"/>
          <cell r="O2650"/>
          <cell r="P2650"/>
          <cell r="Q2650"/>
          <cell r="R2650"/>
          <cell r="S2650"/>
          <cell r="T2650"/>
          <cell r="U2650"/>
          <cell r="V2650"/>
          <cell r="W2650"/>
          <cell r="X2650"/>
          <cell r="Y2650" t="str">
            <v xml:space="preserve"> </v>
          </cell>
        </row>
        <row r="2651">
          <cell r="C2651"/>
          <cell r="D2651"/>
          <cell r="E2651"/>
          <cell r="F2651"/>
          <cell r="G2651"/>
          <cell r="H2651"/>
          <cell r="I2651"/>
          <cell r="J2651"/>
          <cell r="K2651"/>
          <cell r="L2651"/>
          <cell r="M2651"/>
          <cell r="N2651"/>
          <cell r="O2651"/>
          <cell r="P2651"/>
          <cell r="Q2651"/>
          <cell r="R2651"/>
          <cell r="S2651"/>
          <cell r="T2651"/>
          <cell r="U2651"/>
          <cell r="V2651"/>
          <cell r="W2651"/>
          <cell r="X2651"/>
          <cell r="Y2651" t="str">
            <v xml:space="preserve"> </v>
          </cell>
        </row>
        <row r="2652">
          <cell r="C2652"/>
          <cell r="D2652"/>
          <cell r="E2652"/>
          <cell r="F2652"/>
          <cell r="G2652"/>
          <cell r="H2652"/>
          <cell r="I2652"/>
          <cell r="J2652"/>
          <cell r="K2652"/>
          <cell r="L2652"/>
          <cell r="M2652"/>
          <cell r="N2652"/>
          <cell r="O2652"/>
          <cell r="P2652"/>
          <cell r="Q2652"/>
          <cell r="R2652"/>
          <cell r="S2652"/>
          <cell r="T2652"/>
          <cell r="U2652"/>
          <cell r="V2652"/>
          <cell r="W2652"/>
          <cell r="X2652"/>
          <cell r="Y2652" t="str">
            <v xml:space="preserve"> </v>
          </cell>
        </row>
        <row r="2653">
          <cell r="C2653"/>
          <cell r="D2653"/>
          <cell r="E2653"/>
          <cell r="F2653"/>
          <cell r="G2653"/>
          <cell r="H2653"/>
          <cell r="I2653"/>
          <cell r="J2653"/>
          <cell r="K2653"/>
          <cell r="L2653"/>
          <cell r="M2653"/>
          <cell r="N2653"/>
          <cell r="O2653"/>
          <cell r="P2653"/>
          <cell r="Q2653"/>
          <cell r="R2653"/>
          <cell r="S2653"/>
          <cell r="T2653"/>
          <cell r="U2653"/>
          <cell r="V2653"/>
          <cell r="W2653"/>
          <cell r="X2653"/>
          <cell r="Y2653" t="str">
            <v xml:space="preserve"> </v>
          </cell>
        </row>
        <row r="2654">
          <cell r="C2654"/>
          <cell r="D2654"/>
          <cell r="E2654"/>
          <cell r="F2654"/>
          <cell r="G2654"/>
          <cell r="H2654"/>
          <cell r="I2654"/>
          <cell r="J2654"/>
          <cell r="K2654"/>
          <cell r="L2654"/>
          <cell r="M2654"/>
          <cell r="N2654"/>
          <cell r="O2654"/>
          <cell r="P2654"/>
          <cell r="Q2654"/>
          <cell r="R2654"/>
          <cell r="S2654"/>
          <cell r="T2654"/>
          <cell r="U2654"/>
          <cell r="V2654"/>
          <cell r="W2654"/>
          <cell r="X2654"/>
          <cell r="Y2654" t="str">
            <v xml:space="preserve"> </v>
          </cell>
        </row>
        <row r="2655">
          <cell r="C2655"/>
          <cell r="D2655"/>
          <cell r="E2655"/>
          <cell r="F2655"/>
          <cell r="G2655"/>
          <cell r="H2655"/>
          <cell r="I2655"/>
          <cell r="J2655"/>
          <cell r="K2655"/>
          <cell r="L2655"/>
          <cell r="M2655"/>
          <cell r="N2655"/>
          <cell r="O2655"/>
          <cell r="P2655"/>
          <cell r="Q2655"/>
          <cell r="R2655"/>
          <cell r="S2655"/>
          <cell r="T2655"/>
          <cell r="U2655"/>
          <cell r="V2655"/>
          <cell r="W2655"/>
          <cell r="X2655"/>
          <cell r="Y2655" t="str">
            <v xml:space="preserve"> </v>
          </cell>
        </row>
        <row r="2656">
          <cell r="C2656"/>
          <cell r="D2656"/>
          <cell r="E2656"/>
          <cell r="F2656"/>
          <cell r="G2656"/>
          <cell r="H2656"/>
          <cell r="I2656"/>
          <cell r="J2656"/>
          <cell r="K2656"/>
          <cell r="L2656"/>
          <cell r="M2656"/>
          <cell r="N2656"/>
          <cell r="O2656"/>
          <cell r="P2656"/>
          <cell r="Q2656"/>
          <cell r="R2656"/>
          <cell r="S2656"/>
          <cell r="T2656"/>
          <cell r="U2656"/>
          <cell r="V2656"/>
          <cell r="W2656"/>
          <cell r="X2656"/>
          <cell r="Y2656" t="str">
            <v xml:space="preserve"> </v>
          </cell>
        </row>
        <row r="2657">
          <cell r="C2657"/>
          <cell r="D2657"/>
          <cell r="E2657"/>
          <cell r="F2657"/>
          <cell r="G2657"/>
          <cell r="H2657"/>
          <cell r="I2657"/>
          <cell r="J2657"/>
          <cell r="K2657"/>
          <cell r="L2657"/>
          <cell r="M2657"/>
          <cell r="N2657"/>
          <cell r="O2657"/>
          <cell r="P2657"/>
          <cell r="Q2657"/>
          <cell r="R2657"/>
          <cell r="S2657"/>
          <cell r="T2657"/>
          <cell r="U2657"/>
          <cell r="V2657"/>
          <cell r="W2657"/>
          <cell r="X2657"/>
          <cell r="Y2657" t="str">
            <v xml:space="preserve"> </v>
          </cell>
        </row>
        <row r="2658">
          <cell r="C2658"/>
          <cell r="D2658"/>
          <cell r="E2658"/>
          <cell r="F2658"/>
          <cell r="G2658"/>
          <cell r="H2658"/>
          <cell r="I2658"/>
          <cell r="J2658"/>
          <cell r="K2658"/>
          <cell r="L2658"/>
          <cell r="M2658"/>
          <cell r="N2658"/>
          <cell r="O2658"/>
          <cell r="P2658"/>
          <cell r="Q2658"/>
          <cell r="R2658"/>
          <cell r="S2658"/>
          <cell r="T2658"/>
          <cell r="U2658"/>
          <cell r="V2658"/>
          <cell r="W2658"/>
          <cell r="X2658"/>
          <cell r="Y2658" t="str">
            <v xml:space="preserve"> </v>
          </cell>
        </row>
        <row r="2659">
          <cell r="C2659"/>
          <cell r="D2659"/>
          <cell r="E2659"/>
          <cell r="F2659"/>
          <cell r="G2659"/>
          <cell r="H2659"/>
          <cell r="I2659"/>
          <cell r="J2659"/>
          <cell r="K2659"/>
          <cell r="L2659"/>
          <cell r="M2659"/>
          <cell r="N2659"/>
          <cell r="O2659"/>
          <cell r="P2659"/>
          <cell r="Q2659"/>
          <cell r="R2659"/>
          <cell r="S2659"/>
          <cell r="T2659"/>
          <cell r="U2659"/>
          <cell r="V2659"/>
          <cell r="W2659"/>
          <cell r="X2659"/>
          <cell r="Y2659" t="str">
            <v xml:space="preserve"> </v>
          </cell>
        </row>
        <row r="2660">
          <cell r="C2660"/>
          <cell r="D2660"/>
          <cell r="E2660"/>
          <cell r="F2660"/>
          <cell r="G2660"/>
          <cell r="H2660"/>
          <cell r="I2660"/>
          <cell r="J2660"/>
          <cell r="K2660"/>
          <cell r="L2660"/>
          <cell r="M2660"/>
          <cell r="N2660"/>
          <cell r="O2660"/>
          <cell r="P2660"/>
          <cell r="Q2660"/>
          <cell r="R2660"/>
          <cell r="S2660"/>
          <cell r="T2660"/>
          <cell r="U2660"/>
          <cell r="V2660"/>
          <cell r="W2660"/>
          <cell r="X2660"/>
          <cell r="Y2660" t="str">
            <v xml:space="preserve"> </v>
          </cell>
        </row>
        <row r="2661">
          <cell r="C2661"/>
          <cell r="D2661"/>
          <cell r="E2661"/>
          <cell r="F2661"/>
          <cell r="G2661"/>
          <cell r="H2661"/>
          <cell r="I2661"/>
          <cell r="J2661"/>
          <cell r="K2661"/>
          <cell r="L2661"/>
          <cell r="M2661"/>
          <cell r="N2661"/>
          <cell r="O2661"/>
          <cell r="P2661"/>
          <cell r="Q2661"/>
          <cell r="R2661"/>
          <cell r="S2661"/>
          <cell r="T2661"/>
          <cell r="U2661"/>
          <cell r="V2661"/>
          <cell r="W2661"/>
          <cell r="X2661"/>
          <cell r="Y2661" t="str">
            <v xml:space="preserve"> </v>
          </cell>
        </row>
        <row r="2662">
          <cell r="C2662"/>
          <cell r="D2662"/>
          <cell r="E2662"/>
          <cell r="F2662"/>
          <cell r="G2662"/>
          <cell r="H2662"/>
          <cell r="I2662"/>
          <cell r="J2662"/>
          <cell r="K2662"/>
          <cell r="L2662"/>
          <cell r="M2662"/>
          <cell r="N2662"/>
          <cell r="O2662"/>
          <cell r="P2662"/>
          <cell r="Q2662"/>
          <cell r="R2662"/>
          <cell r="S2662"/>
          <cell r="T2662"/>
          <cell r="U2662"/>
          <cell r="V2662"/>
          <cell r="W2662"/>
          <cell r="X2662"/>
          <cell r="Y2662" t="str">
            <v xml:space="preserve"> </v>
          </cell>
        </row>
        <row r="2663">
          <cell r="C2663"/>
          <cell r="D2663"/>
          <cell r="E2663"/>
          <cell r="F2663"/>
          <cell r="G2663"/>
          <cell r="H2663"/>
          <cell r="I2663"/>
          <cell r="J2663"/>
          <cell r="K2663"/>
          <cell r="L2663"/>
          <cell r="M2663"/>
          <cell r="N2663"/>
          <cell r="O2663"/>
          <cell r="P2663"/>
          <cell r="Q2663"/>
          <cell r="R2663"/>
          <cell r="S2663"/>
          <cell r="T2663"/>
          <cell r="U2663"/>
          <cell r="V2663"/>
          <cell r="W2663"/>
          <cell r="X2663"/>
          <cell r="Y2663" t="str">
            <v xml:space="preserve"> </v>
          </cell>
        </row>
        <row r="2664">
          <cell r="C2664"/>
          <cell r="D2664"/>
          <cell r="E2664"/>
          <cell r="F2664"/>
          <cell r="G2664"/>
          <cell r="H2664"/>
          <cell r="I2664"/>
          <cell r="J2664"/>
          <cell r="K2664"/>
          <cell r="L2664"/>
          <cell r="M2664"/>
          <cell r="N2664"/>
          <cell r="O2664"/>
          <cell r="P2664"/>
          <cell r="Q2664"/>
          <cell r="R2664"/>
          <cell r="S2664"/>
          <cell r="T2664"/>
          <cell r="U2664"/>
          <cell r="V2664"/>
          <cell r="W2664"/>
          <cell r="X2664"/>
          <cell r="Y2664" t="str">
            <v xml:space="preserve"> </v>
          </cell>
        </row>
        <row r="2665">
          <cell r="C2665"/>
          <cell r="D2665"/>
          <cell r="E2665"/>
          <cell r="F2665"/>
          <cell r="G2665"/>
          <cell r="H2665"/>
          <cell r="I2665"/>
          <cell r="J2665"/>
          <cell r="K2665"/>
          <cell r="L2665"/>
          <cell r="M2665"/>
          <cell r="N2665"/>
          <cell r="O2665"/>
          <cell r="P2665"/>
          <cell r="Q2665"/>
          <cell r="R2665"/>
          <cell r="S2665"/>
          <cell r="T2665"/>
          <cell r="U2665"/>
          <cell r="V2665"/>
          <cell r="W2665"/>
          <cell r="X2665"/>
          <cell r="Y2665" t="str">
            <v xml:space="preserve"> </v>
          </cell>
        </row>
        <row r="2666">
          <cell r="C2666"/>
          <cell r="D2666"/>
          <cell r="E2666"/>
          <cell r="F2666"/>
          <cell r="G2666"/>
          <cell r="H2666"/>
          <cell r="I2666"/>
          <cell r="J2666"/>
          <cell r="K2666"/>
          <cell r="L2666"/>
          <cell r="M2666"/>
          <cell r="N2666"/>
          <cell r="O2666"/>
          <cell r="P2666"/>
          <cell r="Q2666"/>
          <cell r="R2666"/>
          <cell r="S2666"/>
          <cell r="T2666"/>
          <cell r="U2666"/>
          <cell r="V2666"/>
          <cell r="W2666"/>
          <cell r="X2666"/>
          <cell r="Y2666" t="str">
            <v xml:space="preserve"> </v>
          </cell>
        </row>
        <row r="2667">
          <cell r="C2667"/>
          <cell r="D2667"/>
          <cell r="E2667"/>
          <cell r="F2667"/>
          <cell r="G2667"/>
          <cell r="H2667"/>
          <cell r="I2667"/>
          <cell r="J2667"/>
          <cell r="K2667"/>
          <cell r="L2667"/>
          <cell r="M2667"/>
          <cell r="N2667"/>
          <cell r="O2667"/>
          <cell r="P2667"/>
          <cell r="Q2667"/>
          <cell r="R2667"/>
          <cell r="S2667"/>
          <cell r="T2667"/>
          <cell r="U2667"/>
          <cell r="V2667"/>
          <cell r="W2667"/>
          <cell r="X2667"/>
          <cell r="Y2667" t="str">
            <v xml:space="preserve"> </v>
          </cell>
        </row>
        <row r="2668">
          <cell r="C2668"/>
          <cell r="D2668"/>
          <cell r="E2668"/>
          <cell r="F2668"/>
          <cell r="G2668"/>
          <cell r="H2668"/>
          <cell r="I2668"/>
          <cell r="J2668"/>
          <cell r="K2668"/>
          <cell r="L2668"/>
          <cell r="M2668"/>
          <cell r="N2668"/>
          <cell r="O2668"/>
          <cell r="P2668"/>
          <cell r="Q2668"/>
          <cell r="R2668"/>
          <cell r="S2668"/>
          <cell r="T2668"/>
          <cell r="U2668"/>
          <cell r="V2668"/>
          <cell r="W2668"/>
          <cell r="X2668"/>
          <cell r="Y2668" t="str">
            <v xml:space="preserve"> </v>
          </cell>
        </row>
        <row r="2669">
          <cell r="C2669"/>
          <cell r="D2669"/>
          <cell r="E2669"/>
          <cell r="F2669"/>
          <cell r="G2669"/>
          <cell r="H2669"/>
          <cell r="I2669"/>
          <cell r="J2669"/>
          <cell r="K2669"/>
          <cell r="L2669"/>
          <cell r="M2669"/>
          <cell r="N2669"/>
          <cell r="O2669"/>
          <cell r="P2669"/>
          <cell r="Q2669"/>
          <cell r="R2669"/>
          <cell r="S2669"/>
          <cell r="T2669"/>
          <cell r="U2669"/>
          <cell r="V2669"/>
          <cell r="W2669"/>
          <cell r="X2669"/>
          <cell r="Y2669" t="str">
            <v xml:space="preserve"> </v>
          </cell>
        </row>
        <row r="2670">
          <cell r="C2670"/>
          <cell r="D2670"/>
          <cell r="E2670"/>
          <cell r="F2670"/>
          <cell r="G2670"/>
          <cell r="H2670"/>
          <cell r="I2670"/>
          <cell r="J2670"/>
          <cell r="K2670"/>
          <cell r="L2670"/>
          <cell r="M2670"/>
          <cell r="N2670"/>
          <cell r="O2670"/>
          <cell r="P2670"/>
          <cell r="Q2670"/>
          <cell r="R2670"/>
          <cell r="S2670"/>
          <cell r="T2670"/>
          <cell r="U2670"/>
          <cell r="V2670"/>
          <cell r="W2670"/>
          <cell r="X2670"/>
          <cell r="Y2670" t="str">
            <v xml:space="preserve"> </v>
          </cell>
        </row>
        <row r="2671">
          <cell r="C2671"/>
          <cell r="D2671"/>
          <cell r="E2671"/>
          <cell r="F2671"/>
          <cell r="G2671"/>
          <cell r="H2671"/>
          <cell r="I2671"/>
          <cell r="J2671"/>
          <cell r="K2671"/>
          <cell r="L2671"/>
          <cell r="M2671"/>
          <cell r="N2671"/>
          <cell r="O2671"/>
          <cell r="P2671"/>
          <cell r="Q2671"/>
          <cell r="R2671"/>
          <cell r="S2671"/>
          <cell r="T2671"/>
          <cell r="U2671"/>
          <cell r="V2671"/>
          <cell r="W2671"/>
          <cell r="X2671"/>
          <cell r="Y2671" t="str">
            <v xml:space="preserve"> </v>
          </cell>
        </row>
        <row r="2672">
          <cell r="C2672"/>
          <cell r="D2672"/>
          <cell r="E2672"/>
          <cell r="F2672"/>
          <cell r="G2672"/>
          <cell r="H2672"/>
          <cell r="I2672"/>
          <cell r="J2672"/>
          <cell r="K2672"/>
          <cell r="L2672"/>
          <cell r="M2672"/>
          <cell r="N2672"/>
          <cell r="O2672"/>
          <cell r="P2672"/>
          <cell r="Q2672"/>
          <cell r="R2672"/>
          <cell r="S2672"/>
          <cell r="T2672"/>
          <cell r="U2672"/>
          <cell r="V2672"/>
          <cell r="W2672"/>
          <cell r="X2672"/>
          <cell r="Y2672" t="str">
            <v xml:space="preserve"> </v>
          </cell>
        </row>
        <row r="2673">
          <cell r="C2673"/>
          <cell r="D2673"/>
          <cell r="E2673"/>
          <cell r="F2673"/>
          <cell r="G2673"/>
          <cell r="H2673"/>
          <cell r="I2673"/>
          <cell r="J2673"/>
          <cell r="K2673"/>
          <cell r="L2673"/>
          <cell r="M2673"/>
          <cell r="N2673"/>
          <cell r="O2673"/>
          <cell r="P2673"/>
          <cell r="Q2673"/>
          <cell r="R2673"/>
          <cell r="S2673"/>
          <cell r="T2673"/>
          <cell r="U2673"/>
          <cell r="V2673"/>
          <cell r="W2673"/>
          <cell r="X2673"/>
          <cell r="Y2673" t="str">
            <v xml:space="preserve"> </v>
          </cell>
        </row>
        <row r="2674">
          <cell r="C2674"/>
          <cell r="D2674"/>
          <cell r="E2674"/>
          <cell r="F2674"/>
          <cell r="G2674"/>
          <cell r="H2674"/>
          <cell r="I2674"/>
          <cell r="J2674"/>
          <cell r="K2674"/>
          <cell r="L2674"/>
          <cell r="M2674"/>
          <cell r="N2674"/>
          <cell r="O2674"/>
          <cell r="P2674"/>
          <cell r="Q2674"/>
          <cell r="R2674"/>
          <cell r="S2674"/>
          <cell r="T2674"/>
          <cell r="U2674"/>
          <cell r="V2674"/>
          <cell r="W2674"/>
          <cell r="X2674"/>
          <cell r="Y2674" t="str">
            <v xml:space="preserve"> </v>
          </cell>
        </row>
        <row r="2675">
          <cell r="C2675"/>
          <cell r="D2675"/>
          <cell r="E2675"/>
          <cell r="F2675"/>
          <cell r="G2675"/>
          <cell r="H2675"/>
          <cell r="I2675"/>
          <cell r="J2675"/>
          <cell r="K2675"/>
          <cell r="L2675"/>
          <cell r="M2675"/>
          <cell r="N2675"/>
          <cell r="O2675"/>
          <cell r="P2675"/>
          <cell r="Q2675"/>
          <cell r="R2675"/>
          <cell r="S2675"/>
          <cell r="T2675"/>
          <cell r="U2675"/>
          <cell r="V2675"/>
          <cell r="W2675"/>
          <cell r="X2675"/>
          <cell r="Y2675" t="str">
            <v xml:space="preserve"> </v>
          </cell>
        </row>
        <row r="2676">
          <cell r="C2676"/>
          <cell r="D2676"/>
          <cell r="E2676"/>
          <cell r="F2676"/>
          <cell r="G2676"/>
          <cell r="H2676"/>
          <cell r="I2676"/>
          <cell r="J2676"/>
          <cell r="K2676"/>
          <cell r="L2676"/>
          <cell r="M2676"/>
          <cell r="N2676"/>
          <cell r="O2676"/>
          <cell r="P2676"/>
          <cell r="Q2676"/>
          <cell r="R2676"/>
          <cell r="S2676"/>
          <cell r="T2676"/>
          <cell r="U2676"/>
          <cell r="V2676"/>
          <cell r="W2676"/>
          <cell r="X2676"/>
          <cell r="Y2676" t="str">
            <v xml:space="preserve"> </v>
          </cell>
        </row>
        <row r="2677">
          <cell r="C2677"/>
          <cell r="D2677"/>
          <cell r="E2677"/>
          <cell r="F2677"/>
          <cell r="G2677"/>
          <cell r="H2677"/>
          <cell r="I2677"/>
          <cell r="J2677"/>
          <cell r="K2677"/>
          <cell r="L2677"/>
          <cell r="M2677"/>
          <cell r="N2677"/>
          <cell r="O2677"/>
          <cell r="P2677"/>
          <cell r="Q2677"/>
          <cell r="R2677"/>
          <cell r="S2677"/>
          <cell r="T2677"/>
          <cell r="U2677"/>
          <cell r="V2677"/>
          <cell r="W2677"/>
          <cell r="X2677"/>
          <cell r="Y2677" t="str">
            <v xml:space="preserve"> </v>
          </cell>
        </row>
        <row r="2678">
          <cell r="C2678"/>
          <cell r="D2678"/>
          <cell r="E2678"/>
          <cell r="F2678"/>
          <cell r="G2678"/>
          <cell r="H2678"/>
          <cell r="I2678"/>
          <cell r="J2678"/>
          <cell r="K2678"/>
          <cell r="L2678"/>
          <cell r="M2678"/>
          <cell r="N2678"/>
          <cell r="O2678"/>
          <cell r="P2678"/>
          <cell r="Q2678"/>
          <cell r="R2678"/>
          <cell r="S2678"/>
          <cell r="T2678"/>
          <cell r="U2678"/>
          <cell r="V2678"/>
          <cell r="W2678"/>
          <cell r="X2678"/>
          <cell r="Y2678" t="str">
            <v xml:space="preserve"> </v>
          </cell>
        </row>
        <row r="2679">
          <cell r="C2679"/>
          <cell r="D2679"/>
          <cell r="E2679"/>
          <cell r="F2679"/>
          <cell r="G2679"/>
          <cell r="H2679"/>
          <cell r="I2679"/>
          <cell r="J2679"/>
          <cell r="K2679"/>
          <cell r="L2679"/>
          <cell r="M2679"/>
          <cell r="N2679"/>
          <cell r="O2679"/>
          <cell r="P2679"/>
          <cell r="Q2679"/>
          <cell r="R2679"/>
          <cell r="S2679"/>
          <cell r="T2679"/>
          <cell r="U2679"/>
          <cell r="V2679"/>
          <cell r="W2679"/>
          <cell r="X2679"/>
          <cell r="Y2679" t="str">
            <v xml:space="preserve"> </v>
          </cell>
        </row>
        <row r="2680">
          <cell r="C2680"/>
          <cell r="D2680"/>
          <cell r="E2680"/>
          <cell r="F2680"/>
          <cell r="G2680"/>
          <cell r="H2680"/>
          <cell r="I2680"/>
          <cell r="J2680"/>
          <cell r="K2680"/>
          <cell r="L2680"/>
          <cell r="M2680"/>
          <cell r="N2680"/>
          <cell r="O2680"/>
          <cell r="P2680"/>
          <cell r="Q2680"/>
          <cell r="R2680"/>
          <cell r="S2680"/>
          <cell r="T2680"/>
          <cell r="U2680"/>
          <cell r="V2680"/>
          <cell r="W2680"/>
          <cell r="X2680"/>
          <cell r="Y2680" t="str">
            <v xml:space="preserve"> </v>
          </cell>
        </row>
        <row r="2681">
          <cell r="C2681"/>
          <cell r="D2681"/>
          <cell r="E2681"/>
          <cell r="F2681"/>
          <cell r="G2681"/>
          <cell r="H2681"/>
          <cell r="I2681"/>
          <cell r="J2681"/>
          <cell r="K2681"/>
          <cell r="L2681"/>
          <cell r="M2681"/>
          <cell r="N2681"/>
          <cell r="O2681"/>
          <cell r="P2681"/>
          <cell r="Q2681"/>
          <cell r="R2681"/>
          <cell r="S2681"/>
          <cell r="T2681"/>
          <cell r="U2681"/>
          <cell r="V2681"/>
          <cell r="W2681"/>
          <cell r="X2681"/>
          <cell r="Y2681" t="str">
            <v xml:space="preserve"> </v>
          </cell>
        </row>
        <row r="2682">
          <cell r="C2682"/>
          <cell r="D2682"/>
          <cell r="E2682"/>
          <cell r="F2682"/>
          <cell r="G2682"/>
          <cell r="H2682"/>
          <cell r="I2682"/>
          <cell r="J2682"/>
          <cell r="K2682"/>
          <cell r="L2682"/>
          <cell r="M2682"/>
          <cell r="N2682"/>
          <cell r="O2682"/>
          <cell r="P2682"/>
          <cell r="Q2682"/>
          <cell r="R2682"/>
          <cell r="S2682"/>
          <cell r="T2682"/>
          <cell r="U2682"/>
          <cell r="V2682"/>
          <cell r="W2682"/>
          <cell r="X2682"/>
          <cell r="Y2682" t="str">
            <v xml:space="preserve"> </v>
          </cell>
        </row>
        <row r="2683">
          <cell r="C2683"/>
          <cell r="D2683"/>
          <cell r="E2683"/>
          <cell r="F2683"/>
          <cell r="G2683"/>
          <cell r="H2683"/>
          <cell r="I2683"/>
          <cell r="J2683"/>
          <cell r="K2683"/>
          <cell r="L2683"/>
          <cell r="M2683"/>
          <cell r="N2683"/>
          <cell r="O2683"/>
          <cell r="P2683"/>
          <cell r="Q2683"/>
          <cell r="R2683"/>
          <cell r="S2683"/>
          <cell r="T2683"/>
          <cell r="U2683"/>
          <cell r="V2683"/>
          <cell r="W2683"/>
          <cell r="X2683"/>
          <cell r="Y2683" t="str">
            <v xml:space="preserve"> </v>
          </cell>
        </row>
        <row r="2684">
          <cell r="C2684"/>
          <cell r="D2684"/>
          <cell r="E2684"/>
          <cell r="F2684"/>
          <cell r="G2684"/>
          <cell r="H2684"/>
          <cell r="I2684"/>
          <cell r="J2684"/>
          <cell r="K2684"/>
          <cell r="L2684"/>
          <cell r="M2684"/>
          <cell r="N2684"/>
          <cell r="O2684"/>
          <cell r="P2684"/>
          <cell r="Q2684"/>
          <cell r="R2684"/>
          <cell r="S2684"/>
          <cell r="T2684"/>
          <cell r="U2684"/>
          <cell r="V2684"/>
          <cell r="W2684"/>
          <cell r="X2684"/>
          <cell r="Y2684" t="str">
            <v xml:space="preserve"> </v>
          </cell>
        </row>
        <row r="2685">
          <cell r="C2685"/>
          <cell r="D2685"/>
          <cell r="E2685"/>
          <cell r="F2685"/>
          <cell r="G2685"/>
          <cell r="H2685"/>
          <cell r="I2685"/>
          <cell r="J2685"/>
          <cell r="K2685"/>
          <cell r="L2685"/>
          <cell r="M2685"/>
          <cell r="N2685"/>
          <cell r="O2685"/>
          <cell r="P2685"/>
          <cell r="Q2685"/>
          <cell r="R2685"/>
          <cell r="S2685"/>
          <cell r="T2685"/>
          <cell r="U2685"/>
          <cell r="V2685"/>
          <cell r="W2685"/>
          <cell r="X2685"/>
          <cell r="Y2685" t="str">
            <v xml:space="preserve"> </v>
          </cell>
        </row>
        <row r="2686">
          <cell r="C2686"/>
          <cell r="D2686"/>
          <cell r="E2686"/>
          <cell r="F2686"/>
          <cell r="G2686"/>
          <cell r="H2686"/>
          <cell r="I2686"/>
          <cell r="J2686"/>
          <cell r="K2686"/>
          <cell r="L2686"/>
          <cell r="M2686"/>
          <cell r="N2686"/>
          <cell r="O2686"/>
          <cell r="P2686"/>
          <cell r="Q2686"/>
          <cell r="R2686"/>
          <cell r="S2686"/>
          <cell r="T2686"/>
          <cell r="U2686"/>
          <cell r="V2686"/>
          <cell r="W2686"/>
          <cell r="X2686"/>
          <cell r="Y2686" t="str">
            <v xml:space="preserve"> </v>
          </cell>
        </row>
        <row r="2687">
          <cell r="C2687"/>
          <cell r="D2687"/>
          <cell r="E2687"/>
          <cell r="F2687"/>
          <cell r="G2687"/>
          <cell r="H2687"/>
          <cell r="I2687"/>
          <cell r="J2687"/>
          <cell r="K2687"/>
          <cell r="L2687"/>
          <cell r="M2687"/>
          <cell r="N2687"/>
          <cell r="O2687"/>
          <cell r="P2687"/>
          <cell r="Q2687"/>
          <cell r="R2687"/>
          <cell r="S2687"/>
          <cell r="T2687"/>
          <cell r="U2687"/>
          <cell r="V2687"/>
          <cell r="W2687"/>
          <cell r="X2687"/>
          <cell r="Y2687" t="str">
            <v xml:space="preserve"> </v>
          </cell>
        </row>
        <row r="2688">
          <cell r="C2688"/>
          <cell r="D2688"/>
          <cell r="E2688"/>
          <cell r="F2688"/>
          <cell r="G2688"/>
          <cell r="H2688"/>
          <cell r="I2688"/>
          <cell r="J2688"/>
          <cell r="K2688"/>
          <cell r="L2688"/>
          <cell r="M2688"/>
          <cell r="N2688"/>
          <cell r="O2688"/>
          <cell r="P2688"/>
          <cell r="Q2688"/>
          <cell r="R2688"/>
          <cell r="S2688"/>
          <cell r="T2688"/>
          <cell r="U2688"/>
          <cell r="V2688"/>
          <cell r="W2688"/>
          <cell r="X2688"/>
          <cell r="Y2688" t="str">
            <v xml:space="preserve"> </v>
          </cell>
        </row>
        <row r="2689">
          <cell r="C2689"/>
          <cell r="D2689"/>
          <cell r="E2689"/>
          <cell r="F2689"/>
          <cell r="G2689"/>
          <cell r="H2689"/>
          <cell r="I2689"/>
          <cell r="J2689"/>
          <cell r="K2689"/>
          <cell r="L2689"/>
          <cell r="M2689"/>
          <cell r="N2689"/>
          <cell r="O2689"/>
          <cell r="P2689"/>
          <cell r="Q2689"/>
          <cell r="R2689"/>
          <cell r="S2689"/>
          <cell r="T2689"/>
          <cell r="U2689"/>
          <cell r="V2689"/>
          <cell r="W2689"/>
          <cell r="X2689"/>
          <cell r="Y2689" t="str">
            <v xml:space="preserve"> </v>
          </cell>
        </row>
        <row r="2690">
          <cell r="C2690"/>
          <cell r="D2690"/>
          <cell r="E2690"/>
          <cell r="F2690"/>
          <cell r="G2690"/>
          <cell r="H2690"/>
          <cell r="I2690"/>
          <cell r="J2690"/>
          <cell r="K2690"/>
          <cell r="L2690"/>
          <cell r="M2690"/>
          <cell r="N2690"/>
          <cell r="O2690"/>
          <cell r="P2690"/>
          <cell r="Q2690"/>
          <cell r="R2690"/>
          <cell r="S2690"/>
          <cell r="T2690"/>
          <cell r="U2690"/>
          <cell r="V2690"/>
          <cell r="W2690"/>
          <cell r="X2690"/>
          <cell r="Y2690" t="str">
            <v xml:space="preserve"> </v>
          </cell>
        </row>
        <row r="2691">
          <cell r="C2691"/>
          <cell r="D2691"/>
          <cell r="E2691"/>
          <cell r="F2691"/>
          <cell r="G2691"/>
          <cell r="H2691"/>
          <cell r="I2691"/>
          <cell r="J2691"/>
          <cell r="K2691"/>
          <cell r="L2691"/>
          <cell r="M2691"/>
          <cell r="N2691"/>
          <cell r="O2691"/>
          <cell r="P2691"/>
          <cell r="Q2691"/>
          <cell r="R2691"/>
          <cell r="S2691"/>
          <cell r="T2691"/>
          <cell r="U2691"/>
          <cell r="V2691"/>
          <cell r="W2691"/>
          <cell r="X2691"/>
          <cell r="Y2691" t="str">
            <v xml:space="preserve"> </v>
          </cell>
        </row>
        <row r="2692">
          <cell r="C2692"/>
          <cell r="D2692"/>
          <cell r="E2692"/>
          <cell r="F2692"/>
          <cell r="G2692"/>
          <cell r="H2692"/>
          <cell r="I2692"/>
          <cell r="J2692"/>
          <cell r="K2692"/>
          <cell r="L2692"/>
          <cell r="M2692"/>
          <cell r="N2692"/>
          <cell r="O2692"/>
          <cell r="P2692"/>
          <cell r="Q2692"/>
          <cell r="R2692"/>
          <cell r="S2692"/>
          <cell r="T2692"/>
          <cell r="U2692"/>
          <cell r="V2692"/>
          <cell r="W2692"/>
          <cell r="X2692"/>
          <cell r="Y2692" t="str">
            <v xml:space="preserve"> </v>
          </cell>
        </row>
        <row r="2693">
          <cell r="C2693"/>
          <cell r="D2693"/>
          <cell r="E2693"/>
          <cell r="F2693"/>
          <cell r="G2693"/>
          <cell r="H2693"/>
          <cell r="I2693"/>
          <cell r="J2693"/>
          <cell r="K2693"/>
          <cell r="L2693"/>
          <cell r="M2693"/>
          <cell r="N2693"/>
          <cell r="O2693"/>
          <cell r="P2693"/>
          <cell r="Q2693"/>
          <cell r="R2693"/>
          <cell r="S2693"/>
          <cell r="T2693"/>
          <cell r="U2693"/>
          <cell r="V2693"/>
          <cell r="W2693"/>
          <cell r="X2693"/>
          <cell r="Y2693" t="str">
            <v xml:space="preserve"> </v>
          </cell>
        </row>
        <row r="2694">
          <cell r="C2694"/>
          <cell r="D2694"/>
          <cell r="E2694"/>
          <cell r="F2694"/>
          <cell r="G2694"/>
          <cell r="H2694"/>
          <cell r="I2694"/>
          <cell r="J2694"/>
          <cell r="K2694"/>
          <cell r="L2694"/>
          <cell r="M2694"/>
          <cell r="N2694"/>
          <cell r="O2694"/>
          <cell r="P2694"/>
          <cell r="Q2694"/>
          <cell r="R2694"/>
          <cell r="S2694"/>
          <cell r="T2694"/>
          <cell r="U2694"/>
          <cell r="V2694"/>
          <cell r="W2694"/>
          <cell r="X2694"/>
          <cell r="Y2694" t="str">
            <v xml:space="preserve"> </v>
          </cell>
        </row>
        <row r="2695">
          <cell r="C2695"/>
          <cell r="D2695"/>
          <cell r="E2695"/>
          <cell r="F2695"/>
          <cell r="G2695"/>
          <cell r="H2695"/>
          <cell r="I2695"/>
          <cell r="J2695"/>
          <cell r="K2695"/>
          <cell r="L2695"/>
          <cell r="M2695"/>
          <cell r="N2695"/>
          <cell r="O2695"/>
          <cell r="P2695"/>
          <cell r="Q2695"/>
          <cell r="R2695"/>
          <cell r="S2695"/>
          <cell r="T2695"/>
          <cell r="U2695"/>
          <cell r="V2695"/>
          <cell r="W2695"/>
          <cell r="X2695"/>
          <cell r="Y2695" t="str">
            <v xml:space="preserve"> </v>
          </cell>
        </row>
        <row r="2696">
          <cell r="C2696"/>
          <cell r="D2696"/>
          <cell r="E2696"/>
          <cell r="F2696"/>
          <cell r="G2696"/>
          <cell r="H2696"/>
          <cell r="I2696"/>
          <cell r="J2696"/>
          <cell r="K2696"/>
          <cell r="L2696"/>
          <cell r="M2696"/>
          <cell r="N2696"/>
          <cell r="O2696"/>
          <cell r="P2696"/>
          <cell r="Q2696"/>
          <cell r="R2696"/>
          <cell r="S2696"/>
          <cell r="T2696"/>
          <cell r="U2696"/>
          <cell r="V2696"/>
          <cell r="W2696"/>
          <cell r="X2696"/>
          <cell r="Y2696" t="str">
            <v xml:space="preserve"> </v>
          </cell>
        </row>
        <row r="2697">
          <cell r="C2697"/>
          <cell r="D2697"/>
          <cell r="E2697"/>
          <cell r="F2697"/>
          <cell r="G2697"/>
          <cell r="H2697"/>
          <cell r="I2697"/>
          <cell r="J2697"/>
          <cell r="K2697"/>
          <cell r="L2697"/>
          <cell r="M2697"/>
          <cell r="N2697"/>
          <cell r="O2697"/>
          <cell r="P2697"/>
          <cell r="Q2697"/>
          <cell r="R2697"/>
          <cell r="S2697"/>
          <cell r="T2697"/>
          <cell r="U2697"/>
          <cell r="V2697"/>
          <cell r="W2697"/>
          <cell r="X2697"/>
          <cell r="Y2697" t="str">
            <v xml:space="preserve"> </v>
          </cell>
        </row>
        <row r="2698">
          <cell r="C2698"/>
          <cell r="D2698"/>
          <cell r="E2698"/>
          <cell r="F2698"/>
          <cell r="G2698"/>
          <cell r="H2698"/>
          <cell r="I2698"/>
          <cell r="J2698"/>
          <cell r="K2698"/>
          <cell r="L2698"/>
          <cell r="M2698"/>
          <cell r="N2698"/>
          <cell r="O2698"/>
          <cell r="P2698"/>
          <cell r="Q2698"/>
          <cell r="R2698"/>
          <cell r="S2698"/>
          <cell r="T2698"/>
          <cell r="U2698"/>
          <cell r="V2698"/>
          <cell r="W2698"/>
          <cell r="X2698"/>
          <cell r="Y2698" t="str">
            <v xml:space="preserve"> </v>
          </cell>
        </row>
        <row r="2699">
          <cell r="C2699"/>
          <cell r="D2699"/>
          <cell r="E2699"/>
          <cell r="F2699"/>
          <cell r="G2699"/>
          <cell r="H2699"/>
          <cell r="I2699"/>
          <cell r="J2699"/>
          <cell r="K2699"/>
          <cell r="L2699"/>
          <cell r="M2699"/>
          <cell r="N2699"/>
          <cell r="O2699"/>
          <cell r="P2699"/>
          <cell r="Q2699"/>
          <cell r="R2699"/>
          <cell r="S2699"/>
          <cell r="T2699"/>
          <cell r="U2699"/>
          <cell r="V2699"/>
          <cell r="W2699"/>
          <cell r="X2699"/>
          <cell r="Y2699" t="str">
            <v xml:space="preserve"> </v>
          </cell>
        </row>
        <row r="2700">
          <cell r="C2700"/>
          <cell r="D2700"/>
          <cell r="E2700"/>
          <cell r="F2700"/>
          <cell r="G2700"/>
          <cell r="H2700"/>
          <cell r="I2700"/>
          <cell r="J2700"/>
          <cell r="K2700"/>
          <cell r="L2700"/>
          <cell r="M2700"/>
          <cell r="N2700"/>
          <cell r="O2700"/>
          <cell r="P2700"/>
          <cell r="Q2700"/>
          <cell r="R2700"/>
          <cell r="S2700"/>
          <cell r="T2700"/>
          <cell r="U2700"/>
          <cell r="V2700"/>
          <cell r="W2700"/>
          <cell r="X2700"/>
          <cell r="Y2700" t="str">
            <v xml:space="preserve"> </v>
          </cell>
        </row>
        <row r="2701">
          <cell r="C2701"/>
          <cell r="D2701"/>
          <cell r="E2701"/>
          <cell r="F2701"/>
          <cell r="G2701"/>
          <cell r="H2701"/>
          <cell r="I2701"/>
          <cell r="J2701"/>
          <cell r="K2701"/>
          <cell r="L2701"/>
          <cell r="M2701"/>
          <cell r="N2701"/>
          <cell r="O2701"/>
          <cell r="P2701"/>
          <cell r="Q2701"/>
          <cell r="R2701"/>
          <cell r="S2701"/>
          <cell r="T2701"/>
          <cell r="U2701"/>
          <cell r="V2701"/>
          <cell r="W2701"/>
          <cell r="X2701"/>
          <cell r="Y2701" t="str">
            <v xml:space="preserve"> </v>
          </cell>
        </row>
        <row r="2702">
          <cell r="C2702"/>
          <cell r="D2702"/>
          <cell r="E2702"/>
          <cell r="F2702"/>
          <cell r="G2702"/>
          <cell r="H2702"/>
          <cell r="I2702"/>
          <cell r="J2702"/>
          <cell r="K2702"/>
          <cell r="L2702"/>
          <cell r="M2702"/>
          <cell r="N2702"/>
          <cell r="O2702"/>
          <cell r="P2702"/>
          <cell r="Q2702"/>
          <cell r="R2702"/>
          <cell r="S2702"/>
          <cell r="T2702"/>
          <cell r="U2702"/>
          <cell r="V2702"/>
          <cell r="W2702"/>
          <cell r="X2702"/>
          <cell r="Y2702" t="str">
            <v xml:space="preserve"> </v>
          </cell>
        </row>
        <row r="2703">
          <cell r="C2703"/>
          <cell r="D2703"/>
          <cell r="E2703"/>
          <cell r="F2703"/>
          <cell r="G2703"/>
          <cell r="H2703"/>
          <cell r="I2703"/>
          <cell r="J2703"/>
          <cell r="K2703"/>
          <cell r="L2703"/>
          <cell r="M2703"/>
          <cell r="N2703"/>
          <cell r="O2703"/>
          <cell r="P2703"/>
          <cell r="Q2703"/>
          <cell r="R2703"/>
          <cell r="S2703"/>
          <cell r="T2703"/>
          <cell r="U2703"/>
          <cell r="V2703"/>
          <cell r="W2703"/>
          <cell r="X2703"/>
          <cell r="Y2703" t="str">
            <v xml:space="preserve"> </v>
          </cell>
        </row>
        <row r="2704">
          <cell r="C2704"/>
          <cell r="D2704"/>
          <cell r="E2704"/>
          <cell r="F2704"/>
          <cell r="G2704"/>
          <cell r="H2704"/>
          <cell r="I2704"/>
          <cell r="J2704"/>
          <cell r="K2704"/>
          <cell r="L2704"/>
          <cell r="M2704"/>
          <cell r="N2704"/>
          <cell r="O2704"/>
          <cell r="P2704"/>
          <cell r="Q2704"/>
          <cell r="R2704"/>
          <cell r="S2704"/>
          <cell r="T2704"/>
          <cell r="U2704"/>
          <cell r="V2704"/>
          <cell r="W2704"/>
          <cell r="X2704"/>
          <cell r="Y2704" t="str">
            <v xml:space="preserve"> </v>
          </cell>
        </row>
        <row r="2705">
          <cell r="C2705"/>
          <cell r="D2705"/>
          <cell r="E2705"/>
          <cell r="F2705"/>
          <cell r="G2705"/>
          <cell r="H2705"/>
          <cell r="I2705"/>
          <cell r="J2705"/>
          <cell r="K2705"/>
          <cell r="L2705"/>
          <cell r="M2705"/>
          <cell r="N2705"/>
          <cell r="O2705"/>
          <cell r="P2705"/>
          <cell r="Q2705"/>
          <cell r="R2705"/>
          <cell r="S2705"/>
          <cell r="T2705"/>
          <cell r="U2705"/>
          <cell r="V2705"/>
          <cell r="W2705"/>
          <cell r="X2705"/>
          <cell r="Y2705" t="str">
            <v xml:space="preserve"> </v>
          </cell>
        </row>
        <row r="2706">
          <cell r="C2706"/>
          <cell r="D2706"/>
          <cell r="E2706"/>
          <cell r="F2706"/>
          <cell r="G2706"/>
          <cell r="H2706"/>
          <cell r="I2706"/>
          <cell r="J2706"/>
          <cell r="K2706"/>
          <cell r="L2706"/>
          <cell r="M2706"/>
          <cell r="N2706"/>
          <cell r="O2706"/>
          <cell r="P2706"/>
          <cell r="Q2706"/>
          <cell r="R2706"/>
          <cell r="S2706"/>
          <cell r="T2706"/>
          <cell r="U2706"/>
          <cell r="V2706"/>
          <cell r="W2706"/>
          <cell r="X2706"/>
          <cell r="Y2706" t="str">
            <v xml:space="preserve"> </v>
          </cell>
        </row>
        <row r="2707">
          <cell r="C2707"/>
          <cell r="D2707"/>
          <cell r="E2707"/>
          <cell r="F2707"/>
          <cell r="G2707"/>
          <cell r="H2707"/>
          <cell r="I2707"/>
          <cell r="J2707"/>
          <cell r="K2707"/>
          <cell r="L2707"/>
          <cell r="M2707"/>
          <cell r="N2707"/>
          <cell r="O2707"/>
          <cell r="P2707"/>
          <cell r="Q2707"/>
          <cell r="R2707"/>
          <cell r="S2707"/>
          <cell r="T2707"/>
          <cell r="U2707"/>
          <cell r="V2707"/>
          <cell r="W2707"/>
          <cell r="X2707"/>
          <cell r="Y2707" t="str">
            <v xml:space="preserve"> </v>
          </cell>
        </row>
        <row r="2708">
          <cell r="C2708"/>
          <cell r="D2708"/>
          <cell r="E2708"/>
          <cell r="F2708"/>
          <cell r="G2708"/>
          <cell r="H2708"/>
          <cell r="I2708"/>
          <cell r="J2708"/>
          <cell r="K2708"/>
          <cell r="L2708"/>
          <cell r="M2708"/>
          <cell r="N2708"/>
          <cell r="O2708"/>
          <cell r="P2708"/>
          <cell r="Q2708"/>
          <cell r="R2708"/>
          <cell r="S2708"/>
          <cell r="T2708"/>
          <cell r="U2708"/>
          <cell r="V2708"/>
          <cell r="W2708"/>
          <cell r="X2708"/>
          <cell r="Y2708" t="str">
            <v xml:space="preserve"> </v>
          </cell>
        </row>
        <row r="2709">
          <cell r="C2709"/>
          <cell r="D2709"/>
          <cell r="E2709"/>
          <cell r="F2709"/>
          <cell r="G2709"/>
          <cell r="H2709"/>
          <cell r="I2709"/>
          <cell r="J2709"/>
          <cell r="K2709"/>
          <cell r="L2709"/>
          <cell r="M2709"/>
          <cell r="N2709"/>
          <cell r="O2709"/>
          <cell r="P2709"/>
          <cell r="Q2709"/>
          <cell r="R2709"/>
          <cell r="S2709"/>
          <cell r="T2709"/>
          <cell r="U2709"/>
          <cell r="V2709"/>
          <cell r="W2709"/>
          <cell r="X2709"/>
          <cell r="Y2709" t="str">
            <v xml:space="preserve"> </v>
          </cell>
        </row>
        <row r="2710">
          <cell r="C2710"/>
          <cell r="D2710"/>
          <cell r="E2710"/>
          <cell r="F2710"/>
          <cell r="G2710"/>
          <cell r="H2710"/>
          <cell r="I2710"/>
          <cell r="J2710"/>
          <cell r="K2710"/>
          <cell r="L2710"/>
          <cell r="M2710"/>
          <cell r="N2710"/>
          <cell r="O2710"/>
          <cell r="P2710"/>
          <cell r="Q2710"/>
          <cell r="R2710"/>
          <cell r="S2710"/>
          <cell r="T2710"/>
          <cell r="U2710"/>
          <cell r="V2710"/>
          <cell r="W2710"/>
          <cell r="X2710"/>
          <cell r="Y2710" t="str">
            <v xml:space="preserve"> </v>
          </cell>
        </row>
        <row r="2711">
          <cell r="C2711"/>
          <cell r="D2711"/>
          <cell r="E2711"/>
          <cell r="F2711"/>
          <cell r="G2711"/>
          <cell r="H2711"/>
          <cell r="I2711"/>
          <cell r="J2711"/>
          <cell r="K2711"/>
          <cell r="L2711"/>
          <cell r="M2711"/>
          <cell r="N2711"/>
          <cell r="O2711"/>
          <cell r="P2711"/>
          <cell r="Q2711"/>
          <cell r="R2711"/>
          <cell r="S2711"/>
          <cell r="T2711"/>
          <cell r="U2711"/>
          <cell r="V2711"/>
          <cell r="W2711"/>
          <cell r="X2711"/>
          <cell r="Y2711" t="str">
            <v xml:space="preserve"> </v>
          </cell>
        </row>
        <row r="2712">
          <cell r="C2712"/>
          <cell r="D2712"/>
          <cell r="E2712"/>
          <cell r="F2712"/>
          <cell r="G2712"/>
          <cell r="H2712"/>
          <cell r="I2712"/>
          <cell r="J2712"/>
          <cell r="K2712"/>
          <cell r="L2712"/>
          <cell r="M2712"/>
          <cell r="N2712"/>
          <cell r="O2712"/>
          <cell r="P2712"/>
          <cell r="Q2712"/>
          <cell r="R2712"/>
          <cell r="S2712"/>
          <cell r="T2712"/>
          <cell r="U2712"/>
          <cell r="V2712"/>
          <cell r="W2712"/>
          <cell r="X2712"/>
          <cell r="Y2712" t="str">
            <v xml:space="preserve"> </v>
          </cell>
        </row>
        <row r="2713">
          <cell r="C2713"/>
          <cell r="D2713"/>
          <cell r="E2713"/>
          <cell r="F2713"/>
          <cell r="G2713"/>
          <cell r="H2713"/>
          <cell r="I2713"/>
          <cell r="J2713"/>
          <cell r="K2713"/>
          <cell r="L2713"/>
          <cell r="M2713"/>
          <cell r="N2713"/>
          <cell r="O2713"/>
          <cell r="P2713"/>
          <cell r="Q2713"/>
          <cell r="R2713"/>
          <cell r="S2713"/>
          <cell r="T2713"/>
          <cell r="U2713"/>
          <cell r="V2713"/>
          <cell r="W2713"/>
          <cell r="X2713"/>
          <cell r="Y2713" t="str">
            <v xml:space="preserve"> </v>
          </cell>
        </row>
        <row r="2714">
          <cell r="C2714"/>
          <cell r="D2714"/>
          <cell r="E2714"/>
          <cell r="F2714"/>
          <cell r="G2714"/>
          <cell r="H2714"/>
          <cell r="I2714"/>
          <cell r="J2714"/>
          <cell r="K2714"/>
          <cell r="L2714"/>
          <cell r="M2714"/>
          <cell r="N2714"/>
          <cell r="O2714"/>
          <cell r="P2714"/>
          <cell r="Q2714"/>
          <cell r="R2714"/>
          <cell r="S2714"/>
          <cell r="T2714"/>
          <cell r="U2714"/>
          <cell r="V2714"/>
          <cell r="W2714"/>
          <cell r="X2714"/>
          <cell r="Y2714" t="str">
            <v xml:space="preserve"> </v>
          </cell>
        </row>
        <row r="2715">
          <cell r="C2715"/>
          <cell r="D2715"/>
          <cell r="E2715"/>
          <cell r="F2715"/>
          <cell r="G2715"/>
          <cell r="H2715"/>
          <cell r="I2715"/>
          <cell r="J2715"/>
          <cell r="K2715"/>
          <cell r="L2715"/>
          <cell r="M2715"/>
          <cell r="N2715"/>
          <cell r="O2715"/>
          <cell r="P2715"/>
          <cell r="Q2715"/>
          <cell r="R2715"/>
          <cell r="S2715"/>
          <cell r="T2715"/>
          <cell r="U2715"/>
          <cell r="V2715"/>
          <cell r="W2715"/>
          <cell r="X2715"/>
          <cell r="Y2715" t="str">
            <v xml:space="preserve"> </v>
          </cell>
        </row>
        <row r="2716">
          <cell r="C2716"/>
          <cell r="D2716"/>
          <cell r="E2716"/>
          <cell r="F2716"/>
          <cell r="G2716"/>
          <cell r="H2716"/>
          <cell r="I2716"/>
          <cell r="J2716"/>
          <cell r="K2716"/>
          <cell r="L2716"/>
          <cell r="M2716"/>
          <cell r="N2716"/>
          <cell r="O2716"/>
          <cell r="P2716"/>
          <cell r="Q2716"/>
          <cell r="R2716"/>
          <cell r="S2716"/>
          <cell r="T2716"/>
          <cell r="U2716"/>
          <cell r="V2716"/>
          <cell r="W2716"/>
          <cell r="X2716"/>
          <cell r="Y2716" t="str">
            <v xml:space="preserve"> </v>
          </cell>
        </row>
        <row r="2717">
          <cell r="C2717"/>
          <cell r="D2717"/>
          <cell r="E2717"/>
          <cell r="F2717"/>
          <cell r="G2717"/>
          <cell r="H2717"/>
          <cell r="I2717"/>
          <cell r="J2717"/>
          <cell r="K2717"/>
          <cell r="L2717"/>
          <cell r="M2717"/>
          <cell r="N2717"/>
          <cell r="O2717"/>
          <cell r="P2717"/>
          <cell r="Q2717"/>
          <cell r="R2717"/>
          <cell r="S2717"/>
          <cell r="T2717"/>
          <cell r="U2717"/>
          <cell r="V2717"/>
          <cell r="W2717"/>
          <cell r="X2717"/>
          <cell r="Y2717" t="str">
            <v xml:space="preserve"> </v>
          </cell>
        </row>
        <row r="2718">
          <cell r="C2718"/>
          <cell r="D2718"/>
          <cell r="E2718"/>
          <cell r="F2718"/>
          <cell r="G2718"/>
          <cell r="H2718"/>
          <cell r="I2718"/>
          <cell r="J2718"/>
          <cell r="K2718"/>
          <cell r="L2718"/>
          <cell r="M2718"/>
          <cell r="N2718"/>
          <cell r="O2718"/>
          <cell r="P2718"/>
          <cell r="Q2718"/>
          <cell r="R2718"/>
          <cell r="S2718"/>
          <cell r="T2718"/>
          <cell r="U2718"/>
          <cell r="V2718"/>
          <cell r="W2718"/>
          <cell r="X2718"/>
          <cell r="Y2718" t="str">
            <v xml:space="preserve"> </v>
          </cell>
        </row>
        <row r="2719">
          <cell r="C2719"/>
          <cell r="D2719"/>
          <cell r="E2719"/>
          <cell r="F2719"/>
          <cell r="G2719"/>
          <cell r="H2719"/>
          <cell r="I2719"/>
          <cell r="J2719"/>
          <cell r="K2719"/>
          <cell r="L2719"/>
          <cell r="M2719"/>
          <cell r="N2719"/>
          <cell r="O2719"/>
          <cell r="P2719"/>
          <cell r="Q2719"/>
          <cell r="R2719"/>
          <cell r="S2719"/>
          <cell r="T2719"/>
          <cell r="U2719"/>
          <cell r="V2719"/>
          <cell r="W2719"/>
          <cell r="X2719"/>
          <cell r="Y2719" t="str">
            <v xml:space="preserve"> </v>
          </cell>
        </row>
        <row r="2720">
          <cell r="C2720"/>
          <cell r="D2720"/>
          <cell r="E2720"/>
          <cell r="F2720"/>
          <cell r="G2720"/>
          <cell r="H2720"/>
          <cell r="I2720"/>
          <cell r="J2720"/>
          <cell r="K2720"/>
          <cell r="L2720"/>
          <cell r="M2720"/>
          <cell r="N2720"/>
          <cell r="O2720"/>
          <cell r="P2720"/>
          <cell r="Q2720"/>
          <cell r="R2720"/>
          <cell r="S2720"/>
          <cell r="T2720"/>
          <cell r="U2720"/>
          <cell r="V2720"/>
          <cell r="W2720"/>
          <cell r="X2720"/>
          <cell r="Y2720" t="str">
            <v xml:space="preserve"> </v>
          </cell>
        </row>
        <row r="2721">
          <cell r="C2721"/>
          <cell r="D2721"/>
          <cell r="E2721"/>
          <cell r="F2721"/>
          <cell r="G2721"/>
          <cell r="H2721"/>
          <cell r="I2721"/>
          <cell r="J2721"/>
          <cell r="K2721"/>
          <cell r="L2721"/>
          <cell r="M2721"/>
          <cell r="N2721"/>
          <cell r="O2721"/>
          <cell r="P2721"/>
          <cell r="Q2721"/>
          <cell r="R2721"/>
          <cell r="S2721"/>
          <cell r="T2721"/>
          <cell r="U2721"/>
          <cell r="V2721"/>
          <cell r="W2721"/>
          <cell r="X2721"/>
          <cell r="Y2721" t="str">
            <v xml:space="preserve"> </v>
          </cell>
        </row>
        <row r="2722">
          <cell r="C2722"/>
          <cell r="D2722"/>
          <cell r="E2722"/>
          <cell r="F2722"/>
          <cell r="G2722"/>
          <cell r="H2722"/>
          <cell r="I2722"/>
          <cell r="J2722"/>
          <cell r="K2722"/>
          <cell r="L2722"/>
          <cell r="M2722"/>
          <cell r="N2722"/>
          <cell r="O2722"/>
          <cell r="P2722"/>
          <cell r="Q2722"/>
          <cell r="R2722"/>
          <cell r="S2722"/>
          <cell r="T2722"/>
          <cell r="U2722"/>
          <cell r="V2722"/>
          <cell r="W2722"/>
          <cell r="X2722"/>
          <cell r="Y2722" t="str">
            <v xml:space="preserve"> </v>
          </cell>
        </row>
        <row r="2723">
          <cell r="C2723"/>
          <cell r="D2723"/>
          <cell r="E2723"/>
          <cell r="F2723"/>
          <cell r="G2723"/>
          <cell r="H2723"/>
          <cell r="I2723"/>
          <cell r="J2723"/>
          <cell r="K2723"/>
          <cell r="L2723"/>
          <cell r="M2723"/>
          <cell r="N2723"/>
          <cell r="O2723"/>
          <cell r="P2723"/>
          <cell r="Q2723"/>
          <cell r="R2723"/>
          <cell r="S2723"/>
          <cell r="T2723"/>
          <cell r="U2723"/>
          <cell r="V2723"/>
          <cell r="W2723"/>
          <cell r="X2723"/>
          <cell r="Y2723" t="str">
            <v xml:space="preserve"> </v>
          </cell>
        </row>
        <row r="2724">
          <cell r="C2724"/>
          <cell r="D2724"/>
          <cell r="E2724"/>
          <cell r="F2724"/>
          <cell r="G2724"/>
          <cell r="H2724"/>
          <cell r="I2724"/>
          <cell r="J2724"/>
          <cell r="K2724"/>
          <cell r="L2724"/>
          <cell r="M2724"/>
          <cell r="N2724"/>
          <cell r="O2724"/>
          <cell r="P2724"/>
          <cell r="Q2724"/>
          <cell r="R2724"/>
          <cell r="S2724"/>
          <cell r="T2724"/>
          <cell r="U2724"/>
          <cell r="V2724"/>
          <cell r="W2724"/>
          <cell r="X2724"/>
          <cell r="Y2724" t="str">
            <v xml:space="preserve"> </v>
          </cell>
        </row>
        <row r="2725">
          <cell r="C2725"/>
          <cell r="D2725"/>
          <cell r="E2725"/>
          <cell r="F2725"/>
          <cell r="G2725"/>
          <cell r="H2725"/>
          <cell r="I2725"/>
          <cell r="J2725"/>
          <cell r="K2725"/>
          <cell r="L2725"/>
          <cell r="M2725"/>
          <cell r="N2725"/>
          <cell r="O2725"/>
          <cell r="P2725"/>
          <cell r="Q2725"/>
          <cell r="R2725"/>
          <cell r="S2725"/>
          <cell r="T2725"/>
          <cell r="U2725"/>
          <cell r="V2725"/>
          <cell r="W2725"/>
          <cell r="X2725"/>
          <cell r="Y2725" t="str">
            <v xml:space="preserve"> </v>
          </cell>
        </row>
        <row r="2726">
          <cell r="C2726"/>
          <cell r="D2726"/>
          <cell r="E2726"/>
          <cell r="F2726"/>
          <cell r="G2726"/>
          <cell r="H2726"/>
          <cell r="I2726"/>
          <cell r="J2726"/>
          <cell r="K2726"/>
          <cell r="L2726"/>
          <cell r="M2726"/>
          <cell r="N2726"/>
          <cell r="O2726"/>
          <cell r="P2726"/>
          <cell r="Q2726"/>
          <cell r="R2726"/>
          <cell r="S2726"/>
          <cell r="T2726"/>
          <cell r="U2726"/>
          <cell r="V2726"/>
          <cell r="W2726"/>
          <cell r="X2726"/>
          <cell r="Y2726" t="str">
            <v xml:space="preserve"> </v>
          </cell>
        </row>
        <row r="2727">
          <cell r="C2727"/>
          <cell r="D2727"/>
          <cell r="E2727"/>
          <cell r="F2727"/>
          <cell r="G2727"/>
          <cell r="H2727"/>
          <cell r="I2727"/>
          <cell r="J2727"/>
          <cell r="K2727"/>
          <cell r="L2727"/>
          <cell r="M2727"/>
          <cell r="N2727"/>
          <cell r="O2727"/>
          <cell r="P2727"/>
          <cell r="Q2727"/>
          <cell r="R2727"/>
          <cell r="S2727"/>
          <cell r="T2727"/>
          <cell r="U2727"/>
          <cell r="V2727"/>
          <cell r="W2727"/>
          <cell r="X2727"/>
          <cell r="Y2727" t="str">
            <v xml:space="preserve"> </v>
          </cell>
        </row>
        <row r="2728">
          <cell r="C2728"/>
          <cell r="D2728"/>
          <cell r="E2728"/>
          <cell r="F2728"/>
          <cell r="G2728"/>
          <cell r="H2728"/>
          <cell r="I2728"/>
          <cell r="J2728"/>
          <cell r="K2728"/>
          <cell r="L2728"/>
          <cell r="M2728"/>
          <cell r="N2728"/>
          <cell r="O2728"/>
          <cell r="P2728"/>
          <cell r="Q2728"/>
          <cell r="R2728"/>
          <cell r="S2728"/>
          <cell r="T2728"/>
          <cell r="U2728"/>
          <cell r="V2728"/>
          <cell r="W2728"/>
          <cell r="X2728"/>
          <cell r="Y2728" t="str">
            <v xml:space="preserve"> </v>
          </cell>
        </row>
        <row r="2729">
          <cell r="C2729"/>
          <cell r="D2729"/>
          <cell r="E2729"/>
          <cell r="F2729"/>
          <cell r="G2729"/>
          <cell r="H2729"/>
          <cell r="I2729"/>
          <cell r="J2729"/>
          <cell r="K2729"/>
          <cell r="L2729"/>
          <cell r="M2729"/>
          <cell r="N2729"/>
          <cell r="O2729"/>
          <cell r="P2729"/>
          <cell r="Q2729"/>
          <cell r="R2729"/>
          <cell r="S2729"/>
          <cell r="T2729"/>
          <cell r="U2729"/>
          <cell r="V2729"/>
          <cell r="W2729"/>
          <cell r="X2729"/>
          <cell r="Y2729" t="str">
            <v xml:space="preserve"> </v>
          </cell>
        </row>
        <row r="2730">
          <cell r="C2730"/>
          <cell r="D2730"/>
          <cell r="E2730"/>
          <cell r="F2730"/>
          <cell r="G2730"/>
          <cell r="H2730"/>
          <cell r="I2730"/>
          <cell r="J2730"/>
          <cell r="K2730"/>
          <cell r="L2730"/>
          <cell r="M2730"/>
          <cell r="N2730"/>
          <cell r="O2730"/>
          <cell r="P2730"/>
          <cell r="Q2730"/>
          <cell r="R2730"/>
          <cell r="S2730"/>
          <cell r="T2730"/>
          <cell r="U2730"/>
          <cell r="V2730"/>
          <cell r="W2730"/>
          <cell r="X2730"/>
          <cell r="Y2730" t="str">
            <v xml:space="preserve"> </v>
          </cell>
        </row>
        <row r="2731">
          <cell r="C2731"/>
          <cell r="D2731"/>
          <cell r="E2731"/>
          <cell r="F2731"/>
          <cell r="G2731"/>
          <cell r="H2731"/>
          <cell r="I2731"/>
          <cell r="J2731"/>
          <cell r="K2731"/>
          <cell r="L2731"/>
          <cell r="M2731"/>
          <cell r="N2731"/>
          <cell r="O2731"/>
          <cell r="P2731"/>
          <cell r="Q2731"/>
          <cell r="R2731"/>
          <cell r="S2731"/>
          <cell r="T2731"/>
          <cell r="U2731"/>
          <cell r="V2731"/>
          <cell r="W2731"/>
          <cell r="X2731"/>
          <cell r="Y2731" t="str">
            <v xml:space="preserve"> </v>
          </cell>
        </row>
        <row r="2732">
          <cell r="C2732"/>
          <cell r="D2732"/>
          <cell r="E2732"/>
          <cell r="F2732"/>
          <cell r="G2732"/>
          <cell r="H2732"/>
          <cell r="I2732"/>
          <cell r="J2732"/>
          <cell r="K2732"/>
          <cell r="L2732"/>
          <cell r="M2732"/>
          <cell r="N2732"/>
          <cell r="O2732"/>
          <cell r="P2732"/>
          <cell r="Q2732"/>
          <cell r="R2732"/>
          <cell r="S2732"/>
          <cell r="T2732"/>
          <cell r="U2732"/>
          <cell r="V2732"/>
          <cell r="W2732"/>
          <cell r="X2732"/>
          <cell r="Y2732" t="str">
            <v xml:space="preserve"> </v>
          </cell>
        </row>
        <row r="2733">
          <cell r="C2733"/>
          <cell r="D2733"/>
          <cell r="E2733"/>
          <cell r="F2733"/>
          <cell r="G2733"/>
          <cell r="H2733"/>
          <cell r="I2733"/>
          <cell r="J2733"/>
          <cell r="K2733"/>
          <cell r="L2733"/>
          <cell r="M2733"/>
          <cell r="N2733"/>
          <cell r="O2733"/>
          <cell r="P2733"/>
          <cell r="Q2733"/>
          <cell r="R2733"/>
          <cell r="S2733"/>
          <cell r="T2733"/>
          <cell r="U2733"/>
          <cell r="V2733"/>
          <cell r="W2733"/>
          <cell r="X2733"/>
          <cell r="Y2733" t="str">
            <v xml:space="preserve"> </v>
          </cell>
        </row>
        <row r="2734">
          <cell r="C2734"/>
          <cell r="D2734"/>
          <cell r="E2734"/>
          <cell r="F2734"/>
          <cell r="G2734"/>
          <cell r="H2734"/>
          <cell r="I2734"/>
          <cell r="J2734"/>
          <cell r="K2734"/>
          <cell r="L2734"/>
          <cell r="M2734"/>
          <cell r="N2734"/>
          <cell r="O2734"/>
          <cell r="P2734"/>
          <cell r="Q2734"/>
          <cell r="R2734"/>
          <cell r="S2734"/>
          <cell r="T2734"/>
          <cell r="U2734"/>
          <cell r="V2734"/>
          <cell r="W2734"/>
          <cell r="X2734"/>
          <cell r="Y2734" t="str">
            <v xml:space="preserve"> </v>
          </cell>
        </row>
        <row r="2735">
          <cell r="C2735"/>
          <cell r="D2735"/>
          <cell r="E2735"/>
          <cell r="F2735"/>
          <cell r="G2735"/>
          <cell r="H2735"/>
          <cell r="I2735"/>
          <cell r="J2735"/>
          <cell r="K2735"/>
          <cell r="L2735"/>
          <cell r="M2735"/>
          <cell r="N2735"/>
          <cell r="O2735"/>
          <cell r="P2735"/>
          <cell r="Q2735"/>
          <cell r="R2735"/>
          <cell r="S2735"/>
          <cell r="T2735"/>
          <cell r="U2735"/>
          <cell r="V2735"/>
          <cell r="W2735"/>
          <cell r="X2735"/>
          <cell r="Y2735" t="str">
            <v xml:space="preserve"> </v>
          </cell>
        </row>
        <row r="2736">
          <cell r="C2736"/>
          <cell r="D2736"/>
          <cell r="E2736"/>
          <cell r="F2736"/>
          <cell r="G2736"/>
          <cell r="H2736"/>
          <cell r="I2736"/>
          <cell r="J2736"/>
          <cell r="K2736"/>
          <cell r="L2736"/>
          <cell r="M2736"/>
          <cell r="N2736"/>
          <cell r="O2736"/>
          <cell r="P2736"/>
          <cell r="Q2736"/>
          <cell r="R2736"/>
          <cell r="S2736"/>
          <cell r="T2736"/>
          <cell r="U2736"/>
          <cell r="V2736"/>
          <cell r="W2736"/>
          <cell r="X2736"/>
          <cell r="Y2736" t="str">
            <v xml:space="preserve"> </v>
          </cell>
        </row>
        <row r="2737">
          <cell r="C2737"/>
          <cell r="D2737"/>
          <cell r="E2737"/>
          <cell r="F2737"/>
          <cell r="G2737"/>
          <cell r="H2737"/>
          <cell r="I2737"/>
          <cell r="J2737"/>
          <cell r="K2737"/>
          <cell r="L2737"/>
          <cell r="M2737"/>
          <cell r="N2737"/>
          <cell r="O2737"/>
          <cell r="P2737"/>
          <cell r="Q2737"/>
          <cell r="R2737"/>
          <cell r="S2737"/>
          <cell r="T2737"/>
          <cell r="U2737"/>
          <cell r="V2737"/>
          <cell r="W2737"/>
          <cell r="X2737"/>
          <cell r="Y2737" t="str">
            <v xml:space="preserve"> </v>
          </cell>
        </row>
        <row r="2738">
          <cell r="C2738"/>
          <cell r="D2738"/>
          <cell r="E2738"/>
          <cell r="F2738"/>
          <cell r="G2738"/>
          <cell r="H2738"/>
          <cell r="I2738"/>
          <cell r="J2738"/>
          <cell r="K2738"/>
          <cell r="L2738"/>
          <cell r="M2738"/>
          <cell r="N2738"/>
          <cell r="O2738"/>
          <cell r="P2738"/>
          <cell r="Q2738"/>
          <cell r="R2738"/>
          <cell r="S2738"/>
          <cell r="T2738"/>
          <cell r="U2738"/>
          <cell r="V2738"/>
          <cell r="W2738"/>
          <cell r="X2738"/>
          <cell r="Y2738" t="str">
            <v xml:space="preserve"> </v>
          </cell>
        </row>
        <row r="2739">
          <cell r="C2739"/>
          <cell r="D2739"/>
          <cell r="E2739"/>
          <cell r="F2739"/>
          <cell r="G2739"/>
          <cell r="H2739"/>
          <cell r="I2739"/>
          <cell r="J2739"/>
          <cell r="K2739"/>
          <cell r="L2739"/>
          <cell r="M2739"/>
          <cell r="N2739"/>
          <cell r="O2739"/>
          <cell r="P2739"/>
          <cell r="Q2739"/>
          <cell r="R2739"/>
          <cell r="S2739"/>
          <cell r="T2739"/>
          <cell r="U2739"/>
          <cell r="V2739"/>
          <cell r="W2739"/>
          <cell r="X2739"/>
          <cell r="Y2739" t="str">
            <v xml:space="preserve"> </v>
          </cell>
        </row>
        <row r="2740">
          <cell r="C2740"/>
          <cell r="D2740"/>
          <cell r="E2740"/>
          <cell r="F2740"/>
          <cell r="G2740"/>
          <cell r="H2740"/>
          <cell r="I2740"/>
          <cell r="J2740"/>
          <cell r="K2740"/>
          <cell r="L2740"/>
          <cell r="M2740"/>
          <cell r="N2740"/>
          <cell r="O2740"/>
          <cell r="P2740"/>
          <cell r="Q2740"/>
          <cell r="R2740"/>
          <cell r="S2740"/>
          <cell r="T2740"/>
          <cell r="U2740"/>
          <cell r="V2740"/>
          <cell r="W2740"/>
          <cell r="X2740"/>
          <cell r="Y2740" t="str">
            <v xml:space="preserve"> </v>
          </cell>
        </row>
        <row r="2741">
          <cell r="C2741"/>
          <cell r="D2741"/>
          <cell r="E2741"/>
          <cell r="F2741"/>
          <cell r="G2741"/>
          <cell r="H2741"/>
          <cell r="I2741"/>
          <cell r="J2741"/>
          <cell r="K2741"/>
          <cell r="L2741"/>
          <cell r="M2741"/>
          <cell r="N2741"/>
          <cell r="O2741"/>
          <cell r="P2741"/>
          <cell r="Q2741"/>
          <cell r="R2741"/>
          <cell r="S2741"/>
          <cell r="T2741"/>
          <cell r="U2741"/>
          <cell r="V2741"/>
          <cell r="W2741"/>
          <cell r="X2741"/>
          <cell r="Y2741" t="str">
            <v xml:space="preserve"> </v>
          </cell>
        </row>
        <row r="2742">
          <cell r="C2742"/>
          <cell r="D2742"/>
          <cell r="E2742"/>
          <cell r="F2742"/>
          <cell r="G2742"/>
          <cell r="H2742"/>
          <cell r="I2742"/>
          <cell r="J2742"/>
          <cell r="K2742"/>
          <cell r="L2742"/>
          <cell r="M2742"/>
          <cell r="N2742"/>
          <cell r="O2742"/>
          <cell r="P2742"/>
          <cell r="Q2742"/>
          <cell r="R2742"/>
          <cell r="S2742"/>
          <cell r="T2742"/>
          <cell r="U2742"/>
          <cell r="V2742"/>
          <cell r="W2742"/>
          <cell r="X2742"/>
          <cell r="Y2742" t="str">
            <v xml:space="preserve"> </v>
          </cell>
        </row>
        <row r="2743">
          <cell r="C2743"/>
          <cell r="D2743"/>
          <cell r="E2743"/>
          <cell r="F2743"/>
          <cell r="G2743"/>
          <cell r="H2743"/>
          <cell r="I2743"/>
          <cell r="J2743"/>
          <cell r="K2743"/>
          <cell r="L2743"/>
          <cell r="M2743"/>
          <cell r="N2743"/>
          <cell r="O2743"/>
          <cell r="P2743"/>
          <cell r="Q2743"/>
          <cell r="R2743"/>
          <cell r="S2743"/>
          <cell r="T2743"/>
          <cell r="U2743"/>
          <cell r="V2743"/>
          <cell r="W2743"/>
          <cell r="X2743"/>
          <cell r="Y2743" t="str">
            <v xml:space="preserve"> </v>
          </cell>
        </row>
        <row r="2744">
          <cell r="C2744"/>
          <cell r="D2744"/>
          <cell r="E2744"/>
          <cell r="F2744"/>
          <cell r="G2744"/>
          <cell r="H2744"/>
          <cell r="I2744"/>
          <cell r="J2744"/>
          <cell r="K2744"/>
          <cell r="L2744"/>
          <cell r="M2744"/>
          <cell r="N2744"/>
          <cell r="O2744"/>
          <cell r="P2744"/>
          <cell r="Q2744"/>
          <cell r="R2744"/>
          <cell r="S2744"/>
          <cell r="T2744"/>
          <cell r="U2744"/>
          <cell r="V2744"/>
          <cell r="W2744"/>
          <cell r="X2744"/>
          <cell r="Y2744" t="str">
            <v xml:space="preserve"> </v>
          </cell>
        </row>
        <row r="2745">
          <cell r="C2745"/>
          <cell r="D2745"/>
          <cell r="E2745"/>
          <cell r="F2745"/>
          <cell r="G2745"/>
          <cell r="H2745"/>
          <cell r="I2745"/>
          <cell r="J2745"/>
          <cell r="K2745"/>
          <cell r="L2745"/>
          <cell r="M2745"/>
          <cell r="N2745"/>
          <cell r="O2745"/>
          <cell r="P2745"/>
          <cell r="Q2745"/>
          <cell r="R2745"/>
          <cell r="S2745"/>
          <cell r="T2745"/>
          <cell r="U2745"/>
          <cell r="V2745"/>
          <cell r="W2745"/>
          <cell r="X2745"/>
          <cell r="Y2745" t="str">
            <v xml:space="preserve"> </v>
          </cell>
        </row>
        <row r="2746">
          <cell r="C2746"/>
          <cell r="D2746"/>
          <cell r="E2746"/>
          <cell r="F2746"/>
          <cell r="G2746"/>
          <cell r="H2746"/>
          <cell r="I2746"/>
          <cell r="J2746"/>
          <cell r="K2746"/>
          <cell r="L2746"/>
          <cell r="M2746"/>
          <cell r="N2746"/>
          <cell r="O2746"/>
          <cell r="P2746"/>
          <cell r="Q2746"/>
          <cell r="R2746"/>
          <cell r="S2746"/>
          <cell r="T2746"/>
          <cell r="U2746"/>
          <cell r="V2746"/>
          <cell r="W2746"/>
          <cell r="X2746"/>
          <cell r="Y2746" t="str">
            <v xml:space="preserve"> </v>
          </cell>
        </row>
        <row r="2747">
          <cell r="C2747"/>
          <cell r="D2747"/>
          <cell r="E2747"/>
          <cell r="F2747"/>
          <cell r="G2747"/>
          <cell r="H2747"/>
          <cell r="I2747"/>
          <cell r="J2747"/>
          <cell r="K2747"/>
          <cell r="L2747"/>
          <cell r="M2747"/>
          <cell r="N2747"/>
          <cell r="O2747"/>
          <cell r="P2747"/>
          <cell r="Q2747"/>
          <cell r="R2747"/>
          <cell r="S2747"/>
          <cell r="T2747"/>
          <cell r="U2747"/>
          <cell r="V2747"/>
          <cell r="W2747"/>
          <cell r="X2747"/>
          <cell r="Y2747" t="str">
            <v xml:space="preserve"> </v>
          </cell>
        </row>
        <row r="2748">
          <cell r="C2748"/>
          <cell r="D2748"/>
          <cell r="E2748"/>
          <cell r="F2748"/>
          <cell r="G2748"/>
          <cell r="H2748"/>
          <cell r="I2748"/>
          <cell r="J2748"/>
          <cell r="K2748"/>
          <cell r="L2748"/>
          <cell r="M2748"/>
          <cell r="N2748"/>
          <cell r="O2748"/>
          <cell r="P2748"/>
          <cell r="Q2748"/>
          <cell r="R2748"/>
          <cell r="S2748"/>
          <cell r="T2748"/>
          <cell r="U2748"/>
          <cell r="V2748"/>
          <cell r="W2748"/>
          <cell r="X2748"/>
          <cell r="Y2748" t="str">
            <v xml:space="preserve"> </v>
          </cell>
        </row>
        <row r="2749">
          <cell r="C2749"/>
          <cell r="D2749"/>
          <cell r="E2749"/>
          <cell r="F2749"/>
          <cell r="G2749"/>
          <cell r="H2749"/>
          <cell r="I2749"/>
          <cell r="J2749"/>
          <cell r="K2749"/>
          <cell r="L2749"/>
          <cell r="M2749"/>
          <cell r="N2749"/>
          <cell r="O2749"/>
          <cell r="P2749"/>
          <cell r="Q2749"/>
          <cell r="R2749"/>
          <cell r="S2749"/>
          <cell r="T2749"/>
          <cell r="U2749"/>
          <cell r="V2749"/>
          <cell r="W2749"/>
          <cell r="X2749"/>
          <cell r="Y2749" t="str">
            <v xml:space="preserve"> </v>
          </cell>
        </row>
        <row r="2750">
          <cell r="C2750"/>
          <cell r="D2750"/>
          <cell r="E2750"/>
          <cell r="F2750"/>
          <cell r="G2750"/>
          <cell r="H2750"/>
          <cell r="I2750"/>
          <cell r="J2750"/>
          <cell r="K2750"/>
          <cell r="L2750"/>
          <cell r="M2750"/>
          <cell r="N2750"/>
          <cell r="O2750"/>
          <cell r="P2750"/>
          <cell r="Q2750"/>
          <cell r="R2750"/>
          <cell r="S2750"/>
          <cell r="T2750"/>
          <cell r="U2750"/>
          <cell r="V2750"/>
          <cell r="W2750"/>
          <cell r="X2750"/>
          <cell r="Y2750" t="str">
            <v xml:space="preserve"> </v>
          </cell>
        </row>
        <row r="2751">
          <cell r="C2751"/>
          <cell r="D2751"/>
          <cell r="E2751"/>
          <cell r="F2751"/>
          <cell r="G2751"/>
          <cell r="H2751"/>
          <cell r="I2751"/>
          <cell r="J2751"/>
          <cell r="K2751"/>
          <cell r="L2751"/>
          <cell r="M2751"/>
          <cell r="N2751"/>
          <cell r="O2751"/>
          <cell r="P2751"/>
          <cell r="Q2751"/>
          <cell r="R2751"/>
          <cell r="S2751"/>
          <cell r="T2751"/>
          <cell r="U2751"/>
          <cell r="V2751"/>
          <cell r="W2751"/>
          <cell r="X2751"/>
          <cell r="Y2751" t="str">
            <v xml:space="preserve"> </v>
          </cell>
        </row>
        <row r="2752">
          <cell r="C2752"/>
          <cell r="D2752"/>
          <cell r="E2752"/>
          <cell r="F2752"/>
          <cell r="G2752"/>
          <cell r="H2752"/>
          <cell r="I2752"/>
          <cell r="J2752"/>
          <cell r="K2752"/>
          <cell r="L2752"/>
          <cell r="M2752"/>
          <cell r="N2752"/>
          <cell r="O2752"/>
          <cell r="P2752"/>
          <cell r="Q2752"/>
          <cell r="R2752"/>
          <cell r="S2752"/>
          <cell r="T2752"/>
          <cell r="U2752"/>
          <cell r="V2752"/>
          <cell r="W2752"/>
          <cell r="X2752"/>
          <cell r="Y2752" t="str">
            <v xml:space="preserve"> </v>
          </cell>
        </row>
        <row r="2753">
          <cell r="C2753"/>
          <cell r="D2753"/>
          <cell r="E2753"/>
          <cell r="F2753"/>
          <cell r="G2753"/>
          <cell r="H2753"/>
          <cell r="I2753"/>
          <cell r="J2753"/>
          <cell r="K2753"/>
          <cell r="L2753"/>
          <cell r="M2753"/>
          <cell r="N2753"/>
          <cell r="O2753"/>
          <cell r="P2753"/>
          <cell r="Q2753"/>
          <cell r="R2753"/>
          <cell r="S2753"/>
          <cell r="T2753"/>
          <cell r="U2753"/>
          <cell r="V2753"/>
          <cell r="W2753"/>
          <cell r="X2753"/>
          <cell r="Y2753" t="str">
            <v xml:space="preserve"> </v>
          </cell>
        </row>
        <row r="2754">
          <cell r="C2754"/>
          <cell r="D2754"/>
          <cell r="E2754"/>
          <cell r="F2754"/>
          <cell r="G2754"/>
          <cell r="H2754"/>
          <cell r="I2754"/>
          <cell r="J2754"/>
          <cell r="K2754"/>
          <cell r="L2754"/>
          <cell r="M2754"/>
          <cell r="N2754"/>
          <cell r="O2754"/>
          <cell r="P2754"/>
          <cell r="Q2754"/>
          <cell r="R2754"/>
          <cell r="S2754"/>
          <cell r="T2754"/>
          <cell r="U2754"/>
          <cell r="V2754"/>
          <cell r="W2754"/>
          <cell r="X2754"/>
          <cell r="Y2754" t="str">
            <v xml:space="preserve"> </v>
          </cell>
        </row>
        <row r="2755">
          <cell r="C2755"/>
          <cell r="D2755"/>
          <cell r="E2755"/>
          <cell r="F2755"/>
          <cell r="G2755"/>
          <cell r="H2755"/>
          <cell r="I2755"/>
          <cell r="J2755"/>
          <cell r="K2755"/>
          <cell r="L2755"/>
          <cell r="M2755"/>
          <cell r="N2755"/>
          <cell r="O2755"/>
          <cell r="P2755"/>
          <cell r="Q2755"/>
          <cell r="R2755"/>
          <cell r="S2755"/>
          <cell r="T2755"/>
          <cell r="U2755"/>
          <cell r="V2755"/>
          <cell r="W2755"/>
          <cell r="X2755"/>
          <cell r="Y2755" t="str">
            <v xml:space="preserve"> </v>
          </cell>
        </row>
        <row r="2756">
          <cell r="C2756"/>
          <cell r="D2756"/>
          <cell r="E2756"/>
          <cell r="F2756"/>
          <cell r="G2756"/>
          <cell r="H2756"/>
          <cell r="I2756"/>
          <cell r="J2756"/>
          <cell r="K2756"/>
          <cell r="L2756"/>
          <cell r="M2756"/>
          <cell r="N2756"/>
          <cell r="O2756"/>
          <cell r="P2756"/>
          <cell r="Q2756"/>
          <cell r="R2756"/>
          <cell r="S2756"/>
          <cell r="T2756"/>
          <cell r="U2756"/>
          <cell r="V2756"/>
          <cell r="W2756"/>
          <cell r="X2756"/>
          <cell r="Y2756" t="str">
            <v xml:space="preserve"> </v>
          </cell>
        </row>
        <row r="2757">
          <cell r="C2757"/>
          <cell r="D2757"/>
          <cell r="E2757"/>
          <cell r="F2757"/>
          <cell r="G2757"/>
          <cell r="H2757"/>
          <cell r="I2757"/>
          <cell r="J2757"/>
          <cell r="K2757"/>
          <cell r="L2757"/>
          <cell r="M2757"/>
          <cell r="N2757"/>
          <cell r="O2757"/>
          <cell r="P2757"/>
          <cell r="Q2757"/>
          <cell r="R2757"/>
          <cell r="S2757"/>
          <cell r="T2757"/>
          <cell r="U2757"/>
          <cell r="V2757"/>
          <cell r="W2757"/>
          <cell r="X2757"/>
          <cell r="Y2757" t="str">
            <v xml:space="preserve"> </v>
          </cell>
        </row>
        <row r="2758">
          <cell r="C2758"/>
          <cell r="D2758"/>
          <cell r="E2758"/>
          <cell r="F2758"/>
          <cell r="G2758"/>
          <cell r="H2758"/>
          <cell r="I2758"/>
          <cell r="J2758"/>
          <cell r="K2758"/>
          <cell r="L2758"/>
          <cell r="M2758"/>
          <cell r="N2758"/>
          <cell r="O2758"/>
          <cell r="P2758"/>
          <cell r="Q2758"/>
          <cell r="R2758"/>
          <cell r="S2758"/>
          <cell r="T2758"/>
          <cell r="U2758"/>
          <cell r="V2758"/>
          <cell r="W2758"/>
          <cell r="X2758"/>
          <cell r="Y2758" t="str">
            <v xml:space="preserve"> </v>
          </cell>
        </row>
        <row r="2759">
          <cell r="C2759"/>
          <cell r="D2759"/>
          <cell r="E2759"/>
          <cell r="F2759"/>
          <cell r="G2759"/>
          <cell r="H2759"/>
          <cell r="I2759"/>
          <cell r="J2759"/>
          <cell r="K2759"/>
          <cell r="L2759"/>
          <cell r="M2759"/>
          <cell r="N2759"/>
          <cell r="O2759"/>
          <cell r="P2759"/>
          <cell r="Q2759"/>
          <cell r="R2759"/>
          <cell r="S2759"/>
          <cell r="T2759"/>
          <cell r="U2759"/>
          <cell r="V2759"/>
          <cell r="W2759"/>
          <cell r="X2759"/>
          <cell r="Y2759" t="str">
            <v xml:space="preserve"> </v>
          </cell>
        </row>
        <row r="2760">
          <cell r="C2760"/>
          <cell r="D2760"/>
          <cell r="E2760"/>
          <cell r="F2760"/>
          <cell r="G2760"/>
          <cell r="H2760"/>
          <cell r="I2760"/>
          <cell r="J2760"/>
          <cell r="K2760"/>
          <cell r="L2760"/>
          <cell r="M2760"/>
          <cell r="N2760"/>
          <cell r="O2760"/>
          <cell r="P2760"/>
          <cell r="Q2760"/>
          <cell r="R2760"/>
          <cell r="S2760"/>
          <cell r="T2760"/>
          <cell r="U2760"/>
          <cell r="V2760"/>
          <cell r="W2760"/>
          <cell r="X2760"/>
          <cell r="Y2760" t="str">
            <v xml:space="preserve"> </v>
          </cell>
        </row>
        <row r="2761">
          <cell r="C2761"/>
          <cell r="D2761"/>
          <cell r="E2761"/>
          <cell r="F2761"/>
          <cell r="G2761"/>
          <cell r="H2761"/>
          <cell r="I2761"/>
          <cell r="J2761"/>
          <cell r="K2761"/>
          <cell r="L2761"/>
          <cell r="M2761"/>
          <cell r="N2761"/>
          <cell r="O2761"/>
          <cell r="P2761"/>
          <cell r="Q2761"/>
          <cell r="R2761"/>
          <cell r="S2761"/>
          <cell r="T2761"/>
          <cell r="U2761"/>
          <cell r="V2761"/>
          <cell r="W2761"/>
          <cell r="X2761"/>
          <cell r="Y2761" t="str">
            <v xml:space="preserve"> </v>
          </cell>
        </row>
        <row r="2762">
          <cell r="C2762"/>
          <cell r="D2762"/>
          <cell r="E2762"/>
          <cell r="F2762"/>
          <cell r="G2762"/>
          <cell r="H2762"/>
          <cell r="I2762"/>
          <cell r="J2762"/>
          <cell r="K2762"/>
          <cell r="L2762"/>
          <cell r="M2762"/>
          <cell r="N2762"/>
          <cell r="O2762"/>
          <cell r="P2762"/>
          <cell r="Q2762"/>
          <cell r="R2762"/>
          <cell r="S2762"/>
          <cell r="T2762"/>
          <cell r="U2762"/>
          <cell r="V2762"/>
          <cell r="W2762"/>
          <cell r="X2762"/>
          <cell r="Y2762" t="str">
            <v xml:space="preserve"> </v>
          </cell>
        </row>
        <row r="2763">
          <cell r="C2763"/>
          <cell r="D2763"/>
          <cell r="E2763"/>
          <cell r="F2763"/>
          <cell r="G2763"/>
          <cell r="H2763"/>
          <cell r="I2763"/>
          <cell r="J2763"/>
          <cell r="K2763"/>
          <cell r="L2763"/>
          <cell r="M2763"/>
          <cell r="N2763"/>
          <cell r="O2763"/>
          <cell r="P2763"/>
          <cell r="Q2763"/>
          <cell r="R2763"/>
          <cell r="S2763"/>
          <cell r="T2763"/>
          <cell r="U2763"/>
          <cell r="V2763"/>
          <cell r="W2763"/>
          <cell r="X2763"/>
          <cell r="Y2763" t="str">
            <v xml:space="preserve"> </v>
          </cell>
        </row>
        <row r="2764">
          <cell r="C2764"/>
          <cell r="D2764"/>
          <cell r="E2764"/>
          <cell r="F2764"/>
          <cell r="G2764"/>
          <cell r="H2764"/>
          <cell r="I2764"/>
          <cell r="J2764"/>
          <cell r="K2764"/>
          <cell r="L2764"/>
          <cell r="M2764"/>
          <cell r="N2764"/>
          <cell r="O2764"/>
          <cell r="P2764"/>
          <cell r="Q2764"/>
          <cell r="R2764"/>
          <cell r="S2764"/>
          <cell r="T2764"/>
          <cell r="U2764"/>
          <cell r="V2764"/>
          <cell r="W2764"/>
          <cell r="X2764"/>
          <cell r="Y2764" t="str">
            <v xml:space="preserve"> </v>
          </cell>
        </row>
        <row r="2765">
          <cell r="C2765"/>
          <cell r="D2765"/>
          <cell r="E2765"/>
          <cell r="F2765"/>
          <cell r="G2765"/>
          <cell r="H2765"/>
          <cell r="I2765"/>
          <cell r="J2765"/>
          <cell r="K2765"/>
          <cell r="L2765"/>
          <cell r="M2765"/>
          <cell r="N2765"/>
          <cell r="O2765"/>
          <cell r="P2765"/>
          <cell r="Q2765"/>
          <cell r="R2765"/>
          <cell r="S2765"/>
          <cell r="T2765"/>
          <cell r="U2765"/>
          <cell r="V2765"/>
          <cell r="W2765"/>
          <cell r="X2765"/>
          <cell r="Y2765" t="str">
            <v xml:space="preserve"> </v>
          </cell>
        </row>
        <row r="2766">
          <cell r="C2766"/>
          <cell r="D2766"/>
          <cell r="E2766"/>
          <cell r="F2766"/>
          <cell r="G2766"/>
          <cell r="H2766"/>
          <cell r="I2766"/>
          <cell r="J2766"/>
          <cell r="K2766"/>
          <cell r="L2766"/>
          <cell r="M2766"/>
          <cell r="N2766"/>
          <cell r="O2766"/>
          <cell r="P2766"/>
          <cell r="Q2766"/>
          <cell r="R2766"/>
          <cell r="S2766"/>
          <cell r="T2766"/>
          <cell r="U2766"/>
          <cell r="V2766"/>
          <cell r="W2766"/>
          <cell r="X2766"/>
          <cell r="Y2766" t="str">
            <v xml:space="preserve"> </v>
          </cell>
        </row>
        <row r="2767">
          <cell r="C2767"/>
          <cell r="D2767"/>
          <cell r="E2767"/>
          <cell r="F2767"/>
          <cell r="G2767"/>
          <cell r="H2767"/>
          <cell r="I2767"/>
          <cell r="J2767"/>
          <cell r="K2767"/>
          <cell r="L2767"/>
          <cell r="M2767"/>
          <cell r="N2767"/>
          <cell r="O2767"/>
          <cell r="P2767"/>
          <cell r="Q2767"/>
          <cell r="R2767"/>
          <cell r="S2767"/>
          <cell r="T2767"/>
          <cell r="U2767"/>
          <cell r="V2767"/>
          <cell r="W2767"/>
          <cell r="X2767"/>
          <cell r="Y2767" t="str">
            <v xml:space="preserve"> </v>
          </cell>
        </row>
        <row r="2768">
          <cell r="C2768"/>
          <cell r="D2768"/>
          <cell r="E2768"/>
          <cell r="F2768"/>
          <cell r="G2768"/>
          <cell r="H2768"/>
          <cell r="I2768"/>
          <cell r="J2768"/>
          <cell r="K2768"/>
          <cell r="L2768"/>
          <cell r="M2768"/>
          <cell r="N2768"/>
          <cell r="O2768"/>
          <cell r="P2768"/>
          <cell r="Q2768"/>
          <cell r="R2768"/>
          <cell r="S2768"/>
          <cell r="T2768"/>
          <cell r="U2768"/>
          <cell r="V2768"/>
          <cell r="W2768"/>
          <cell r="X2768"/>
          <cell r="Y2768" t="str">
            <v xml:space="preserve"> </v>
          </cell>
        </row>
        <row r="2769">
          <cell r="C2769"/>
          <cell r="D2769"/>
          <cell r="E2769"/>
          <cell r="F2769"/>
          <cell r="G2769"/>
          <cell r="H2769"/>
          <cell r="I2769"/>
          <cell r="J2769"/>
          <cell r="K2769"/>
          <cell r="L2769"/>
          <cell r="M2769"/>
          <cell r="N2769"/>
          <cell r="O2769"/>
          <cell r="P2769"/>
          <cell r="Q2769"/>
          <cell r="R2769"/>
          <cell r="S2769"/>
          <cell r="T2769"/>
          <cell r="U2769"/>
          <cell r="V2769"/>
          <cell r="W2769"/>
          <cell r="X2769"/>
          <cell r="Y2769" t="str">
            <v xml:space="preserve"> </v>
          </cell>
        </row>
        <row r="2770">
          <cell r="C2770"/>
          <cell r="D2770"/>
          <cell r="E2770"/>
          <cell r="F2770"/>
          <cell r="G2770"/>
          <cell r="H2770"/>
          <cell r="I2770"/>
          <cell r="J2770"/>
          <cell r="K2770"/>
          <cell r="L2770"/>
          <cell r="M2770"/>
          <cell r="N2770"/>
          <cell r="O2770"/>
          <cell r="P2770"/>
          <cell r="Q2770"/>
          <cell r="R2770"/>
          <cell r="S2770"/>
          <cell r="T2770"/>
          <cell r="U2770"/>
          <cell r="V2770"/>
          <cell r="W2770"/>
          <cell r="X2770"/>
          <cell r="Y2770" t="str">
            <v xml:space="preserve"> </v>
          </cell>
        </row>
        <row r="2771">
          <cell r="C2771"/>
          <cell r="D2771"/>
          <cell r="E2771"/>
          <cell r="F2771"/>
          <cell r="G2771"/>
          <cell r="H2771"/>
          <cell r="I2771"/>
          <cell r="J2771"/>
          <cell r="K2771"/>
          <cell r="L2771"/>
          <cell r="M2771"/>
          <cell r="N2771"/>
          <cell r="O2771"/>
          <cell r="P2771"/>
          <cell r="Q2771"/>
          <cell r="R2771"/>
          <cell r="S2771"/>
          <cell r="T2771"/>
          <cell r="U2771"/>
          <cell r="V2771"/>
          <cell r="W2771"/>
          <cell r="X2771"/>
          <cell r="Y2771" t="str">
            <v xml:space="preserve"> </v>
          </cell>
        </row>
        <row r="2772">
          <cell r="C2772"/>
          <cell r="D2772"/>
          <cell r="E2772"/>
          <cell r="F2772"/>
          <cell r="G2772"/>
          <cell r="H2772"/>
          <cell r="I2772"/>
          <cell r="J2772"/>
          <cell r="K2772"/>
          <cell r="L2772"/>
          <cell r="M2772"/>
          <cell r="N2772"/>
          <cell r="O2772"/>
          <cell r="P2772"/>
          <cell r="Q2772"/>
          <cell r="R2772"/>
          <cell r="S2772"/>
          <cell r="T2772"/>
          <cell r="U2772"/>
          <cell r="V2772"/>
          <cell r="W2772"/>
          <cell r="X2772"/>
          <cell r="Y2772" t="str">
            <v xml:space="preserve"> </v>
          </cell>
        </row>
        <row r="2773">
          <cell r="C2773"/>
          <cell r="D2773"/>
          <cell r="E2773"/>
          <cell r="F2773"/>
          <cell r="G2773"/>
          <cell r="H2773"/>
          <cell r="I2773"/>
          <cell r="J2773"/>
          <cell r="K2773"/>
          <cell r="L2773"/>
          <cell r="M2773"/>
          <cell r="N2773"/>
          <cell r="O2773"/>
          <cell r="P2773"/>
          <cell r="Q2773"/>
          <cell r="R2773"/>
          <cell r="S2773"/>
          <cell r="T2773"/>
          <cell r="U2773"/>
          <cell r="V2773"/>
          <cell r="W2773"/>
          <cell r="X2773"/>
          <cell r="Y2773" t="str">
            <v xml:space="preserve"> </v>
          </cell>
        </row>
        <row r="2774">
          <cell r="C2774"/>
          <cell r="D2774"/>
          <cell r="E2774"/>
          <cell r="F2774"/>
          <cell r="G2774"/>
          <cell r="H2774"/>
          <cell r="I2774"/>
          <cell r="J2774"/>
          <cell r="K2774"/>
          <cell r="L2774"/>
          <cell r="M2774"/>
          <cell r="N2774"/>
          <cell r="O2774"/>
          <cell r="P2774"/>
          <cell r="Q2774"/>
          <cell r="R2774"/>
          <cell r="S2774"/>
          <cell r="T2774"/>
          <cell r="U2774"/>
          <cell r="V2774"/>
          <cell r="W2774"/>
          <cell r="X2774"/>
          <cell r="Y2774" t="str">
            <v xml:space="preserve"> </v>
          </cell>
        </row>
        <row r="2775">
          <cell r="C2775"/>
          <cell r="D2775"/>
          <cell r="E2775"/>
          <cell r="F2775"/>
          <cell r="G2775"/>
          <cell r="H2775"/>
          <cell r="I2775"/>
          <cell r="J2775"/>
          <cell r="K2775"/>
          <cell r="L2775"/>
          <cell r="M2775"/>
          <cell r="N2775"/>
          <cell r="O2775"/>
          <cell r="P2775"/>
          <cell r="Q2775"/>
          <cell r="R2775"/>
          <cell r="S2775"/>
          <cell r="T2775"/>
          <cell r="U2775"/>
          <cell r="V2775"/>
          <cell r="W2775"/>
          <cell r="X2775"/>
          <cell r="Y2775" t="str">
            <v xml:space="preserve"> </v>
          </cell>
        </row>
        <row r="2776">
          <cell r="C2776"/>
          <cell r="D2776"/>
          <cell r="E2776"/>
          <cell r="F2776"/>
          <cell r="G2776"/>
          <cell r="H2776"/>
          <cell r="I2776"/>
          <cell r="J2776"/>
          <cell r="K2776"/>
          <cell r="L2776"/>
          <cell r="M2776"/>
          <cell r="N2776"/>
          <cell r="O2776"/>
          <cell r="P2776"/>
          <cell r="Q2776"/>
          <cell r="R2776"/>
          <cell r="S2776"/>
          <cell r="T2776"/>
          <cell r="U2776"/>
          <cell r="V2776"/>
          <cell r="W2776"/>
          <cell r="X2776"/>
          <cell r="Y2776" t="str">
            <v xml:space="preserve"> </v>
          </cell>
        </row>
        <row r="2777">
          <cell r="C2777"/>
          <cell r="D2777"/>
          <cell r="E2777"/>
          <cell r="F2777"/>
          <cell r="G2777"/>
          <cell r="H2777"/>
          <cell r="I2777"/>
          <cell r="J2777"/>
          <cell r="K2777"/>
          <cell r="L2777"/>
          <cell r="M2777"/>
          <cell r="N2777"/>
          <cell r="O2777"/>
          <cell r="P2777"/>
          <cell r="Q2777"/>
          <cell r="R2777"/>
          <cell r="S2777"/>
          <cell r="T2777"/>
          <cell r="U2777"/>
          <cell r="V2777"/>
          <cell r="W2777"/>
          <cell r="X2777"/>
          <cell r="Y2777" t="str">
            <v xml:space="preserve"> </v>
          </cell>
        </row>
        <row r="2778">
          <cell r="C2778"/>
          <cell r="D2778"/>
          <cell r="E2778"/>
          <cell r="F2778"/>
          <cell r="G2778"/>
          <cell r="H2778"/>
          <cell r="I2778"/>
          <cell r="J2778"/>
          <cell r="K2778"/>
          <cell r="L2778"/>
          <cell r="M2778"/>
          <cell r="N2778"/>
          <cell r="O2778"/>
          <cell r="P2778"/>
          <cell r="Q2778"/>
          <cell r="R2778"/>
          <cell r="S2778"/>
          <cell r="T2778"/>
          <cell r="U2778"/>
          <cell r="V2778"/>
          <cell r="W2778"/>
          <cell r="X2778"/>
          <cell r="Y2778" t="str">
            <v xml:space="preserve"> </v>
          </cell>
        </row>
        <row r="2779">
          <cell r="C2779"/>
          <cell r="D2779"/>
          <cell r="E2779"/>
          <cell r="F2779"/>
          <cell r="G2779"/>
          <cell r="H2779"/>
          <cell r="I2779"/>
          <cell r="J2779"/>
          <cell r="K2779"/>
          <cell r="L2779"/>
          <cell r="M2779"/>
          <cell r="N2779"/>
          <cell r="O2779"/>
          <cell r="P2779"/>
          <cell r="Q2779"/>
          <cell r="R2779"/>
          <cell r="S2779"/>
          <cell r="T2779"/>
          <cell r="U2779"/>
          <cell r="V2779"/>
          <cell r="W2779"/>
          <cell r="X2779"/>
          <cell r="Y2779" t="str">
            <v xml:space="preserve"> </v>
          </cell>
        </row>
        <row r="2780">
          <cell r="C2780"/>
          <cell r="D2780"/>
          <cell r="E2780"/>
          <cell r="F2780"/>
          <cell r="G2780"/>
          <cell r="H2780"/>
          <cell r="I2780"/>
          <cell r="J2780"/>
          <cell r="K2780"/>
          <cell r="L2780"/>
          <cell r="M2780"/>
          <cell r="N2780"/>
          <cell r="O2780"/>
          <cell r="P2780"/>
          <cell r="Q2780"/>
          <cell r="R2780"/>
          <cell r="S2780"/>
          <cell r="T2780"/>
          <cell r="U2780"/>
          <cell r="V2780"/>
          <cell r="W2780"/>
          <cell r="X2780"/>
          <cell r="Y2780" t="str">
            <v xml:space="preserve"> </v>
          </cell>
        </row>
        <row r="2781">
          <cell r="C2781"/>
          <cell r="D2781"/>
          <cell r="E2781"/>
          <cell r="F2781"/>
          <cell r="G2781"/>
          <cell r="H2781"/>
          <cell r="I2781"/>
          <cell r="J2781"/>
          <cell r="K2781"/>
          <cell r="L2781"/>
          <cell r="M2781"/>
          <cell r="N2781"/>
          <cell r="O2781"/>
          <cell r="P2781"/>
          <cell r="Q2781"/>
          <cell r="R2781"/>
          <cell r="S2781"/>
          <cell r="T2781"/>
          <cell r="U2781"/>
          <cell r="V2781"/>
          <cell r="W2781"/>
          <cell r="X2781"/>
          <cell r="Y2781" t="str">
            <v xml:space="preserve"> </v>
          </cell>
        </row>
        <row r="2782">
          <cell r="C2782"/>
          <cell r="D2782"/>
          <cell r="E2782"/>
          <cell r="F2782"/>
          <cell r="G2782"/>
          <cell r="H2782"/>
          <cell r="I2782"/>
          <cell r="J2782"/>
          <cell r="K2782"/>
          <cell r="L2782"/>
          <cell r="M2782"/>
          <cell r="N2782"/>
          <cell r="O2782"/>
          <cell r="P2782"/>
          <cell r="Q2782"/>
          <cell r="R2782"/>
          <cell r="S2782"/>
          <cell r="T2782"/>
          <cell r="U2782"/>
          <cell r="V2782"/>
          <cell r="W2782"/>
          <cell r="X2782"/>
          <cell r="Y2782" t="str">
            <v xml:space="preserve"> </v>
          </cell>
        </row>
        <row r="2783">
          <cell r="C2783"/>
          <cell r="D2783"/>
          <cell r="E2783"/>
          <cell r="F2783"/>
          <cell r="G2783"/>
          <cell r="H2783"/>
          <cell r="I2783"/>
          <cell r="J2783"/>
          <cell r="K2783"/>
          <cell r="L2783"/>
          <cell r="M2783"/>
          <cell r="N2783"/>
          <cell r="O2783"/>
          <cell r="P2783"/>
          <cell r="Q2783"/>
          <cell r="R2783"/>
          <cell r="S2783"/>
          <cell r="T2783"/>
          <cell r="U2783"/>
          <cell r="V2783"/>
          <cell r="W2783"/>
          <cell r="X2783"/>
          <cell r="Y2783" t="str">
            <v xml:space="preserve"> </v>
          </cell>
        </row>
        <row r="2784">
          <cell r="C2784"/>
          <cell r="D2784"/>
          <cell r="E2784"/>
          <cell r="F2784"/>
          <cell r="G2784"/>
          <cell r="H2784"/>
          <cell r="I2784"/>
          <cell r="J2784"/>
          <cell r="K2784"/>
          <cell r="L2784"/>
          <cell r="M2784"/>
          <cell r="N2784"/>
          <cell r="O2784"/>
          <cell r="P2784"/>
          <cell r="Q2784"/>
          <cell r="R2784"/>
          <cell r="S2784"/>
          <cell r="T2784"/>
          <cell r="U2784"/>
          <cell r="V2784"/>
          <cell r="W2784"/>
          <cell r="X2784"/>
          <cell r="Y2784" t="str">
            <v xml:space="preserve"> </v>
          </cell>
        </row>
        <row r="2785">
          <cell r="C2785"/>
          <cell r="D2785"/>
          <cell r="E2785"/>
          <cell r="F2785"/>
          <cell r="G2785"/>
          <cell r="H2785"/>
          <cell r="I2785"/>
          <cell r="J2785"/>
          <cell r="K2785"/>
          <cell r="L2785"/>
          <cell r="M2785"/>
          <cell r="N2785"/>
          <cell r="O2785"/>
          <cell r="P2785"/>
          <cell r="Q2785"/>
          <cell r="R2785"/>
          <cell r="S2785"/>
          <cell r="T2785"/>
          <cell r="U2785"/>
          <cell r="V2785"/>
          <cell r="W2785"/>
          <cell r="X2785"/>
          <cell r="Y2785" t="str">
            <v xml:space="preserve"> </v>
          </cell>
        </row>
        <row r="2786">
          <cell r="C2786"/>
          <cell r="D2786"/>
          <cell r="E2786"/>
          <cell r="F2786"/>
          <cell r="G2786"/>
          <cell r="H2786"/>
          <cell r="I2786"/>
          <cell r="J2786"/>
          <cell r="K2786"/>
          <cell r="L2786"/>
          <cell r="M2786"/>
          <cell r="N2786"/>
          <cell r="O2786"/>
          <cell r="P2786"/>
          <cell r="Q2786"/>
          <cell r="R2786"/>
          <cell r="S2786"/>
          <cell r="T2786"/>
          <cell r="U2786"/>
          <cell r="V2786"/>
          <cell r="W2786"/>
          <cell r="X2786"/>
          <cell r="Y2786" t="str">
            <v xml:space="preserve"> </v>
          </cell>
        </row>
        <row r="2787">
          <cell r="C2787"/>
          <cell r="D2787"/>
          <cell r="E2787"/>
          <cell r="F2787"/>
          <cell r="G2787"/>
          <cell r="H2787"/>
          <cell r="I2787"/>
          <cell r="J2787"/>
          <cell r="K2787"/>
          <cell r="L2787"/>
          <cell r="M2787"/>
          <cell r="N2787"/>
          <cell r="O2787"/>
          <cell r="P2787"/>
          <cell r="Q2787"/>
          <cell r="R2787"/>
          <cell r="S2787"/>
          <cell r="T2787"/>
          <cell r="U2787"/>
          <cell r="V2787"/>
          <cell r="W2787"/>
          <cell r="X2787"/>
          <cell r="Y2787" t="str">
            <v xml:space="preserve"> </v>
          </cell>
        </row>
        <row r="2788">
          <cell r="C2788"/>
          <cell r="D2788"/>
          <cell r="E2788"/>
          <cell r="F2788"/>
          <cell r="G2788"/>
          <cell r="H2788"/>
          <cell r="I2788"/>
          <cell r="J2788"/>
          <cell r="K2788"/>
          <cell r="L2788"/>
          <cell r="M2788"/>
          <cell r="N2788"/>
          <cell r="O2788"/>
          <cell r="P2788"/>
          <cell r="Q2788"/>
          <cell r="R2788"/>
          <cell r="S2788"/>
          <cell r="T2788"/>
          <cell r="U2788"/>
          <cell r="V2788"/>
          <cell r="W2788"/>
          <cell r="X2788"/>
          <cell r="Y2788" t="str">
            <v xml:space="preserve"> </v>
          </cell>
        </row>
        <row r="2789">
          <cell r="C2789"/>
          <cell r="D2789"/>
          <cell r="E2789"/>
          <cell r="F2789"/>
          <cell r="G2789"/>
          <cell r="H2789"/>
          <cell r="I2789"/>
          <cell r="J2789"/>
          <cell r="K2789"/>
          <cell r="L2789"/>
          <cell r="M2789"/>
          <cell r="N2789"/>
          <cell r="O2789"/>
          <cell r="P2789"/>
          <cell r="Q2789"/>
          <cell r="R2789"/>
          <cell r="S2789"/>
          <cell r="T2789"/>
          <cell r="U2789"/>
          <cell r="V2789"/>
          <cell r="W2789"/>
          <cell r="X2789"/>
          <cell r="Y2789" t="str">
            <v xml:space="preserve"> </v>
          </cell>
        </row>
        <row r="2790">
          <cell r="C2790"/>
          <cell r="D2790"/>
          <cell r="E2790"/>
          <cell r="F2790"/>
          <cell r="G2790"/>
          <cell r="H2790"/>
          <cell r="I2790"/>
          <cell r="J2790"/>
          <cell r="K2790"/>
          <cell r="L2790"/>
          <cell r="M2790"/>
          <cell r="N2790"/>
          <cell r="O2790"/>
          <cell r="P2790"/>
          <cell r="Q2790"/>
          <cell r="R2790"/>
          <cell r="S2790"/>
          <cell r="T2790"/>
          <cell r="U2790"/>
          <cell r="V2790"/>
          <cell r="W2790"/>
          <cell r="X2790"/>
          <cell r="Y2790" t="str">
            <v xml:space="preserve"> </v>
          </cell>
        </row>
        <row r="2791">
          <cell r="C2791"/>
          <cell r="D2791"/>
          <cell r="E2791"/>
          <cell r="F2791"/>
          <cell r="G2791"/>
          <cell r="H2791"/>
          <cell r="I2791"/>
          <cell r="J2791"/>
          <cell r="K2791"/>
          <cell r="L2791"/>
          <cell r="M2791"/>
          <cell r="N2791"/>
          <cell r="O2791"/>
          <cell r="P2791"/>
          <cell r="Q2791"/>
          <cell r="R2791"/>
          <cell r="S2791"/>
          <cell r="T2791"/>
          <cell r="U2791"/>
          <cell r="V2791"/>
          <cell r="W2791"/>
          <cell r="X2791"/>
          <cell r="Y2791" t="str">
            <v xml:space="preserve"> </v>
          </cell>
        </row>
        <row r="2792">
          <cell r="C2792"/>
          <cell r="D2792"/>
          <cell r="E2792"/>
          <cell r="F2792"/>
          <cell r="G2792"/>
          <cell r="H2792"/>
          <cell r="I2792"/>
          <cell r="J2792"/>
          <cell r="K2792"/>
          <cell r="L2792"/>
          <cell r="M2792"/>
          <cell r="N2792"/>
          <cell r="O2792"/>
          <cell r="P2792"/>
          <cell r="Q2792"/>
          <cell r="R2792"/>
          <cell r="S2792"/>
          <cell r="T2792"/>
          <cell r="U2792"/>
          <cell r="V2792"/>
          <cell r="W2792"/>
          <cell r="X2792"/>
          <cell r="Y2792" t="str">
            <v xml:space="preserve"> </v>
          </cell>
        </row>
        <row r="2793">
          <cell r="C2793"/>
          <cell r="D2793"/>
          <cell r="E2793"/>
          <cell r="F2793"/>
          <cell r="G2793"/>
          <cell r="H2793"/>
          <cell r="I2793"/>
          <cell r="J2793"/>
          <cell r="K2793"/>
          <cell r="L2793"/>
          <cell r="M2793"/>
          <cell r="N2793"/>
          <cell r="O2793"/>
          <cell r="P2793"/>
          <cell r="Q2793"/>
          <cell r="R2793"/>
          <cell r="S2793"/>
          <cell r="T2793"/>
          <cell r="U2793"/>
          <cell r="V2793"/>
          <cell r="W2793"/>
          <cell r="X2793"/>
          <cell r="Y2793" t="str">
            <v xml:space="preserve"> </v>
          </cell>
        </row>
        <row r="2794">
          <cell r="C2794"/>
          <cell r="D2794"/>
          <cell r="E2794"/>
          <cell r="F2794"/>
          <cell r="G2794"/>
          <cell r="H2794"/>
          <cell r="I2794"/>
          <cell r="J2794"/>
          <cell r="K2794"/>
          <cell r="L2794"/>
          <cell r="M2794"/>
          <cell r="N2794"/>
          <cell r="O2794"/>
          <cell r="P2794"/>
          <cell r="Q2794"/>
          <cell r="R2794"/>
          <cell r="S2794"/>
          <cell r="T2794"/>
          <cell r="U2794"/>
          <cell r="V2794"/>
          <cell r="W2794"/>
          <cell r="X2794"/>
          <cell r="Y2794" t="str">
            <v xml:space="preserve"> </v>
          </cell>
        </row>
        <row r="2795">
          <cell r="C2795"/>
          <cell r="D2795"/>
          <cell r="E2795"/>
          <cell r="F2795"/>
          <cell r="G2795"/>
          <cell r="H2795"/>
          <cell r="I2795"/>
          <cell r="J2795"/>
          <cell r="K2795"/>
          <cell r="L2795"/>
          <cell r="M2795"/>
          <cell r="N2795"/>
          <cell r="O2795"/>
          <cell r="P2795"/>
          <cell r="Q2795"/>
          <cell r="R2795"/>
          <cell r="S2795"/>
          <cell r="T2795"/>
          <cell r="U2795"/>
          <cell r="V2795"/>
          <cell r="W2795"/>
          <cell r="X2795"/>
          <cell r="Y2795" t="str">
            <v xml:space="preserve"> </v>
          </cell>
        </row>
        <row r="2796">
          <cell r="C2796"/>
          <cell r="D2796"/>
          <cell r="E2796"/>
          <cell r="F2796"/>
          <cell r="G2796"/>
          <cell r="H2796"/>
          <cell r="I2796"/>
          <cell r="J2796"/>
          <cell r="K2796"/>
          <cell r="L2796"/>
          <cell r="M2796"/>
          <cell r="N2796"/>
          <cell r="O2796"/>
          <cell r="P2796"/>
          <cell r="Q2796"/>
          <cell r="R2796"/>
          <cell r="S2796"/>
          <cell r="T2796"/>
          <cell r="U2796"/>
          <cell r="V2796"/>
          <cell r="W2796"/>
          <cell r="X2796"/>
          <cell r="Y2796" t="str">
            <v xml:space="preserve"> </v>
          </cell>
        </row>
        <row r="2797">
          <cell r="C2797"/>
          <cell r="D2797"/>
          <cell r="E2797"/>
          <cell r="F2797"/>
          <cell r="G2797"/>
          <cell r="H2797"/>
          <cell r="I2797"/>
          <cell r="J2797"/>
          <cell r="K2797"/>
          <cell r="L2797"/>
          <cell r="M2797"/>
          <cell r="N2797"/>
          <cell r="O2797"/>
          <cell r="P2797"/>
          <cell r="Q2797"/>
          <cell r="R2797"/>
          <cell r="S2797"/>
          <cell r="T2797"/>
          <cell r="U2797"/>
          <cell r="V2797"/>
          <cell r="W2797"/>
          <cell r="X2797"/>
          <cell r="Y2797" t="str">
            <v xml:space="preserve"> </v>
          </cell>
        </row>
        <row r="2798">
          <cell r="C2798"/>
          <cell r="D2798"/>
          <cell r="E2798"/>
          <cell r="F2798"/>
          <cell r="G2798"/>
          <cell r="H2798"/>
          <cell r="I2798"/>
          <cell r="J2798"/>
          <cell r="K2798"/>
          <cell r="L2798"/>
          <cell r="M2798"/>
          <cell r="N2798"/>
          <cell r="O2798"/>
          <cell r="P2798"/>
          <cell r="Q2798"/>
          <cell r="R2798"/>
          <cell r="S2798"/>
          <cell r="T2798"/>
          <cell r="U2798"/>
          <cell r="V2798"/>
          <cell r="W2798"/>
          <cell r="X2798"/>
          <cell r="Y2798" t="str">
            <v xml:space="preserve"> </v>
          </cell>
        </row>
        <row r="2799">
          <cell r="C2799"/>
          <cell r="D2799"/>
          <cell r="E2799"/>
          <cell r="F2799"/>
          <cell r="G2799"/>
          <cell r="H2799"/>
          <cell r="I2799"/>
          <cell r="J2799"/>
          <cell r="K2799"/>
          <cell r="L2799"/>
          <cell r="M2799"/>
          <cell r="N2799"/>
          <cell r="O2799"/>
          <cell r="P2799"/>
          <cell r="Q2799"/>
          <cell r="R2799"/>
          <cell r="S2799"/>
          <cell r="T2799"/>
          <cell r="U2799"/>
          <cell r="V2799"/>
          <cell r="W2799"/>
          <cell r="X2799"/>
          <cell r="Y2799" t="str">
            <v xml:space="preserve"> </v>
          </cell>
        </row>
        <row r="2800">
          <cell r="C2800"/>
          <cell r="D2800"/>
          <cell r="E2800"/>
          <cell r="F2800"/>
          <cell r="G2800"/>
          <cell r="H2800"/>
          <cell r="I2800"/>
          <cell r="J2800"/>
          <cell r="K2800"/>
          <cell r="L2800"/>
          <cell r="M2800"/>
          <cell r="N2800"/>
          <cell r="O2800"/>
          <cell r="P2800"/>
          <cell r="Q2800"/>
          <cell r="R2800"/>
          <cell r="S2800"/>
          <cell r="T2800"/>
          <cell r="U2800"/>
          <cell r="V2800"/>
          <cell r="W2800"/>
          <cell r="X2800"/>
          <cell r="Y2800" t="str">
            <v xml:space="preserve"> </v>
          </cell>
        </row>
        <row r="2801">
          <cell r="C2801"/>
          <cell r="D2801"/>
          <cell r="E2801"/>
          <cell r="F2801"/>
          <cell r="G2801"/>
          <cell r="H2801"/>
          <cell r="I2801"/>
          <cell r="J2801"/>
          <cell r="K2801"/>
          <cell r="L2801"/>
          <cell r="M2801"/>
          <cell r="N2801"/>
          <cell r="O2801"/>
          <cell r="P2801"/>
          <cell r="Q2801"/>
          <cell r="R2801"/>
          <cell r="S2801"/>
          <cell r="T2801"/>
          <cell r="U2801"/>
          <cell r="V2801"/>
          <cell r="W2801"/>
          <cell r="X2801"/>
          <cell r="Y2801" t="str">
            <v xml:space="preserve"> </v>
          </cell>
        </row>
        <row r="2802">
          <cell r="C2802"/>
          <cell r="D2802"/>
          <cell r="E2802"/>
          <cell r="F2802"/>
          <cell r="G2802"/>
          <cell r="H2802"/>
          <cell r="I2802"/>
          <cell r="J2802"/>
          <cell r="K2802"/>
          <cell r="L2802"/>
          <cell r="M2802"/>
          <cell r="N2802"/>
          <cell r="O2802"/>
          <cell r="P2802"/>
          <cell r="Q2802"/>
          <cell r="R2802"/>
          <cell r="S2802"/>
          <cell r="T2802"/>
          <cell r="U2802"/>
          <cell r="V2802"/>
          <cell r="W2802"/>
          <cell r="X2802"/>
          <cell r="Y2802" t="str">
            <v xml:space="preserve"> </v>
          </cell>
        </row>
        <row r="2803">
          <cell r="C2803"/>
          <cell r="D2803"/>
          <cell r="E2803"/>
          <cell r="F2803"/>
          <cell r="G2803"/>
          <cell r="H2803"/>
          <cell r="I2803"/>
          <cell r="J2803"/>
          <cell r="K2803"/>
          <cell r="L2803"/>
          <cell r="M2803"/>
          <cell r="N2803"/>
          <cell r="O2803"/>
          <cell r="P2803"/>
          <cell r="Q2803"/>
          <cell r="R2803"/>
          <cell r="S2803"/>
          <cell r="T2803"/>
          <cell r="U2803"/>
          <cell r="V2803"/>
          <cell r="W2803"/>
          <cell r="X2803"/>
          <cell r="Y2803" t="str">
            <v xml:space="preserve"> </v>
          </cell>
        </row>
        <row r="2804">
          <cell r="C2804"/>
          <cell r="D2804"/>
          <cell r="E2804"/>
          <cell r="F2804"/>
          <cell r="G2804"/>
          <cell r="H2804"/>
          <cell r="I2804"/>
          <cell r="J2804"/>
          <cell r="K2804"/>
          <cell r="L2804"/>
          <cell r="M2804"/>
          <cell r="N2804"/>
          <cell r="O2804"/>
          <cell r="P2804"/>
          <cell r="Q2804"/>
          <cell r="R2804"/>
          <cell r="S2804"/>
          <cell r="T2804"/>
          <cell r="U2804"/>
          <cell r="V2804"/>
          <cell r="W2804"/>
          <cell r="X2804"/>
          <cell r="Y2804" t="str">
            <v xml:space="preserve"> </v>
          </cell>
        </row>
        <row r="2805">
          <cell r="C2805"/>
          <cell r="D2805"/>
          <cell r="E2805"/>
          <cell r="F2805"/>
          <cell r="G2805"/>
          <cell r="H2805"/>
          <cell r="I2805"/>
          <cell r="J2805"/>
          <cell r="K2805"/>
          <cell r="L2805"/>
          <cell r="M2805"/>
          <cell r="N2805"/>
          <cell r="O2805"/>
          <cell r="P2805"/>
          <cell r="Q2805"/>
          <cell r="R2805"/>
          <cell r="S2805"/>
          <cell r="T2805"/>
          <cell r="U2805"/>
          <cell r="V2805"/>
          <cell r="W2805"/>
          <cell r="X2805"/>
          <cell r="Y2805" t="str">
            <v xml:space="preserve"> </v>
          </cell>
        </row>
        <row r="2806">
          <cell r="C2806"/>
          <cell r="D2806"/>
          <cell r="E2806"/>
          <cell r="F2806"/>
          <cell r="G2806"/>
          <cell r="H2806"/>
          <cell r="I2806"/>
          <cell r="J2806"/>
          <cell r="K2806"/>
          <cell r="L2806"/>
          <cell r="M2806"/>
          <cell r="N2806"/>
          <cell r="O2806"/>
          <cell r="P2806"/>
          <cell r="Q2806"/>
          <cell r="R2806"/>
          <cell r="S2806"/>
          <cell r="T2806"/>
          <cell r="U2806"/>
          <cell r="V2806"/>
          <cell r="W2806"/>
          <cell r="X2806"/>
          <cell r="Y2806" t="str">
            <v xml:space="preserve"> </v>
          </cell>
        </row>
        <row r="2807">
          <cell r="C2807"/>
          <cell r="D2807"/>
          <cell r="E2807"/>
          <cell r="F2807"/>
          <cell r="G2807"/>
          <cell r="H2807"/>
          <cell r="I2807"/>
          <cell r="J2807"/>
          <cell r="K2807"/>
          <cell r="L2807"/>
          <cell r="M2807"/>
          <cell r="N2807"/>
          <cell r="O2807"/>
          <cell r="P2807"/>
          <cell r="Q2807"/>
          <cell r="R2807"/>
          <cell r="S2807"/>
          <cell r="T2807"/>
          <cell r="U2807"/>
          <cell r="V2807"/>
          <cell r="W2807"/>
          <cell r="X2807"/>
          <cell r="Y2807" t="str">
            <v xml:space="preserve"> </v>
          </cell>
        </row>
        <row r="2808">
          <cell r="C2808"/>
          <cell r="D2808"/>
          <cell r="E2808"/>
          <cell r="F2808"/>
          <cell r="G2808"/>
          <cell r="H2808"/>
          <cell r="I2808"/>
          <cell r="J2808"/>
          <cell r="K2808"/>
          <cell r="L2808"/>
          <cell r="M2808"/>
          <cell r="N2808"/>
          <cell r="O2808"/>
          <cell r="P2808"/>
          <cell r="Q2808"/>
          <cell r="R2808"/>
          <cell r="S2808"/>
          <cell r="T2808"/>
          <cell r="U2808"/>
          <cell r="V2808"/>
          <cell r="W2808"/>
          <cell r="X2808"/>
          <cell r="Y2808" t="str">
            <v xml:space="preserve"> </v>
          </cell>
        </row>
        <row r="2809">
          <cell r="C2809"/>
          <cell r="D2809"/>
          <cell r="E2809"/>
          <cell r="F2809"/>
          <cell r="G2809"/>
          <cell r="H2809"/>
          <cell r="I2809"/>
          <cell r="J2809"/>
          <cell r="K2809"/>
          <cell r="L2809"/>
          <cell r="M2809"/>
          <cell r="N2809"/>
          <cell r="O2809"/>
          <cell r="P2809"/>
          <cell r="Q2809"/>
          <cell r="R2809"/>
          <cell r="S2809"/>
          <cell r="T2809"/>
          <cell r="U2809"/>
          <cell r="V2809"/>
          <cell r="W2809"/>
          <cell r="X2809"/>
          <cell r="Y2809" t="str">
            <v xml:space="preserve"> </v>
          </cell>
        </row>
        <row r="2810">
          <cell r="C2810"/>
          <cell r="D2810"/>
          <cell r="E2810"/>
          <cell r="F2810"/>
          <cell r="G2810"/>
          <cell r="H2810"/>
          <cell r="I2810"/>
          <cell r="J2810"/>
          <cell r="K2810"/>
          <cell r="L2810"/>
          <cell r="M2810"/>
          <cell r="N2810"/>
          <cell r="O2810"/>
          <cell r="P2810"/>
          <cell r="Q2810"/>
          <cell r="R2810"/>
          <cell r="S2810"/>
          <cell r="T2810"/>
          <cell r="U2810"/>
          <cell r="V2810"/>
          <cell r="W2810"/>
          <cell r="X2810"/>
          <cell r="Y2810" t="str">
            <v xml:space="preserve"> </v>
          </cell>
        </row>
        <row r="2811">
          <cell r="C2811"/>
          <cell r="D2811"/>
          <cell r="E2811"/>
          <cell r="F2811"/>
          <cell r="G2811"/>
          <cell r="H2811"/>
          <cell r="I2811"/>
          <cell r="J2811"/>
          <cell r="K2811"/>
          <cell r="L2811"/>
          <cell r="M2811"/>
          <cell r="N2811"/>
          <cell r="O2811"/>
          <cell r="P2811"/>
          <cell r="Q2811"/>
          <cell r="R2811"/>
          <cell r="S2811"/>
          <cell r="T2811"/>
          <cell r="U2811"/>
          <cell r="V2811"/>
          <cell r="W2811"/>
          <cell r="X2811"/>
          <cell r="Y2811" t="str">
            <v xml:space="preserve"> </v>
          </cell>
        </row>
        <row r="2812">
          <cell r="C2812"/>
          <cell r="D2812"/>
          <cell r="E2812"/>
          <cell r="F2812"/>
          <cell r="G2812"/>
          <cell r="H2812"/>
          <cell r="I2812"/>
          <cell r="J2812"/>
          <cell r="K2812"/>
          <cell r="L2812"/>
          <cell r="M2812"/>
          <cell r="N2812"/>
          <cell r="O2812"/>
          <cell r="P2812"/>
          <cell r="Q2812"/>
          <cell r="R2812"/>
          <cell r="S2812"/>
          <cell r="T2812"/>
          <cell r="U2812"/>
          <cell r="V2812"/>
          <cell r="W2812"/>
          <cell r="X2812"/>
          <cell r="Y2812" t="str">
            <v xml:space="preserve"> </v>
          </cell>
        </row>
        <row r="2813">
          <cell r="C2813"/>
          <cell r="D2813"/>
          <cell r="E2813"/>
          <cell r="F2813"/>
          <cell r="G2813"/>
          <cell r="H2813"/>
          <cell r="I2813"/>
          <cell r="J2813"/>
          <cell r="K2813"/>
          <cell r="L2813"/>
          <cell r="M2813"/>
          <cell r="N2813"/>
          <cell r="O2813"/>
          <cell r="P2813"/>
          <cell r="Q2813"/>
          <cell r="R2813"/>
          <cell r="S2813"/>
          <cell r="T2813"/>
          <cell r="U2813"/>
          <cell r="V2813"/>
          <cell r="W2813"/>
          <cell r="X2813"/>
          <cell r="Y2813" t="str">
            <v xml:space="preserve"> </v>
          </cell>
        </row>
        <row r="2814">
          <cell r="C2814"/>
          <cell r="D2814"/>
          <cell r="E2814"/>
          <cell r="F2814"/>
          <cell r="G2814"/>
          <cell r="H2814"/>
          <cell r="I2814"/>
          <cell r="J2814"/>
          <cell r="K2814"/>
          <cell r="L2814"/>
          <cell r="M2814"/>
          <cell r="N2814"/>
          <cell r="O2814"/>
          <cell r="P2814"/>
          <cell r="Q2814"/>
          <cell r="R2814"/>
          <cell r="S2814"/>
          <cell r="T2814"/>
          <cell r="U2814"/>
          <cell r="V2814"/>
          <cell r="W2814"/>
          <cell r="X2814"/>
          <cell r="Y2814" t="str">
            <v xml:space="preserve"> </v>
          </cell>
        </row>
        <row r="2815">
          <cell r="C2815"/>
          <cell r="D2815"/>
          <cell r="E2815"/>
          <cell r="F2815"/>
          <cell r="G2815"/>
          <cell r="H2815"/>
          <cell r="I2815"/>
          <cell r="J2815"/>
          <cell r="K2815"/>
          <cell r="L2815"/>
          <cell r="M2815"/>
          <cell r="N2815"/>
          <cell r="O2815"/>
          <cell r="P2815"/>
          <cell r="Q2815"/>
          <cell r="R2815"/>
          <cell r="S2815"/>
          <cell r="T2815"/>
          <cell r="U2815"/>
          <cell r="V2815"/>
          <cell r="W2815"/>
          <cell r="X2815"/>
          <cell r="Y2815" t="str">
            <v xml:space="preserve"> </v>
          </cell>
        </row>
        <row r="2816">
          <cell r="C2816"/>
          <cell r="D2816"/>
          <cell r="E2816"/>
          <cell r="F2816"/>
          <cell r="G2816"/>
          <cell r="H2816"/>
          <cell r="I2816"/>
          <cell r="J2816"/>
          <cell r="K2816"/>
          <cell r="L2816"/>
          <cell r="M2816"/>
          <cell r="N2816"/>
          <cell r="O2816"/>
          <cell r="P2816"/>
          <cell r="Q2816"/>
          <cell r="R2816"/>
          <cell r="S2816"/>
          <cell r="T2816"/>
          <cell r="U2816"/>
          <cell r="V2816"/>
          <cell r="W2816"/>
          <cell r="X2816"/>
          <cell r="Y2816" t="str">
            <v xml:space="preserve"> </v>
          </cell>
        </row>
        <row r="2817">
          <cell r="C2817"/>
          <cell r="D2817"/>
          <cell r="E2817"/>
          <cell r="F2817"/>
          <cell r="G2817"/>
          <cell r="H2817"/>
          <cell r="I2817"/>
          <cell r="J2817"/>
          <cell r="K2817"/>
          <cell r="L2817"/>
          <cell r="M2817"/>
          <cell r="N2817"/>
          <cell r="O2817"/>
          <cell r="P2817"/>
          <cell r="Q2817"/>
          <cell r="R2817"/>
          <cell r="S2817"/>
          <cell r="T2817"/>
          <cell r="U2817"/>
          <cell r="V2817"/>
          <cell r="W2817"/>
          <cell r="X2817"/>
          <cell r="Y2817" t="str">
            <v xml:space="preserve"> </v>
          </cell>
        </row>
        <row r="2818">
          <cell r="C2818"/>
          <cell r="D2818"/>
          <cell r="E2818"/>
          <cell r="F2818"/>
          <cell r="G2818"/>
          <cell r="H2818"/>
          <cell r="I2818"/>
          <cell r="J2818"/>
          <cell r="K2818"/>
          <cell r="L2818"/>
          <cell r="M2818"/>
          <cell r="N2818"/>
          <cell r="O2818"/>
          <cell r="P2818"/>
          <cell r="Q2818"/>
          <cell r="R2818"/>
          <cell r="S2818"/>
          <cell r="T2818"/>
          <cell r="U2818"/>
          <cell r="V2818"/>
          <cell r="W2818"/>
          <cell r="X2818"/>
          <cell r="Y2818" t="str">
            <v xml:space="preserve"> </v>
          </cell>
        </row>
        <row r="2819">
          <cell r="C2819"/>
          <cell r="D2819"/>
          <cell r="E2819"/>
          <cell r="F2819"/>
          <cell r="G2819"/>
          <cell r="H2819"/>
          <cell r="I2819"/>
          <cell r="J2819"/>
          <cell r="K2819"/>
          <cell r="L2819"/>
          <cell r="M2819"/>
          <cell r="N2819"/>
          <cell r="O2819"/>
          <cell r="P2819"/>
          <cell r="Q2819"/>
          <cell r="R2819"/>
          <cell r="S2819"/>
          <cell r="T2819"/>
          <cell r="U2819"/>
          <cell r="V2819"/>
          <cell r="W2819"/>
          <cell r="X2819"/>
          <cell r="Y2819" t="str">
            <v xml:space="preserve"> </v>
          </cell>
        </row>
        <row r="2820">
          <cell r="C2820"/>
          <cell r="D2820"/>
          <cell r="E2820"/>
          <cell r="F2820"/>
          <cell r="G2820"/>
          <cell r="H2820"/>
          <cell r="I2820"/>
          <cell r="J2820"/>
          <cell r="K2820"/>
          <cell r="L2820"/>
          <cell r="M2820"/>
          <cell r="N2820"/>
          <cell r="O2820"/>
          <cell r="P2820"/>
          <cell r="Q2820"/>
          <cell r="R2820"/>
          <cell r="S2820"/>
          <cell r="T2820"/>
          <cell r="U2820"/>
          <cell r="V2820"/>
          <cell r="W2820"/>
          <cell r="X2820"/>
          <cell r="Y2820" t="str">
            <v xml:space="preserve"> </v>
          </cell>
        </row>
        <row r="2821">
          <cell r="C2821"/>
          <cell r="D2821"/>
          <cell r="E2821"/>
          <cell r="F2821"/>
          <cell r="G2821"/>
          <cell r="H2821"/>
          <cell r="I2821"/>
          <cell r="J2821"/>
          <cell r="K2821"/>
          <cell r="L2821"/>
          <cell r="M2821"/>
          <cell r="N2821"/>
          <cell r="O2821"/>
          <cell r="P2821"/>
          <cell r="Q2821"/>
          <cell r="R2821"/>
          <cell r="S2821"/>
          <cell r="T2821"/>
          <cell r="U2821"/>
          <cell r="V2821"/>
          <cell r="W2821"/>
          <cell r="X2821"/>
          <cell r="Y2821" t="str">
            <v xml:space="preserve"> </v>
          </cell>
        </row>
        <row r="2822">
          <cell r="C2822"/>
          <cell r="D2822"/>
          <cell r="E2822"/>
          <cell r="F2822"/>
          <cell r="G2822"/>
          <cell r="H2822"/>
          <cell r="I2822"/>
          <cell r="J2822"/>
          <cell r="K2822"/>
          <cell r="L2822"/>
          <cell r="M2822"/>
          <cell r="N2822"/>
          <cell r="O2822"/>
          <cell r="P2822"/>
          <cell r="Q2822"/>
          <cell r="R2822"/>
          <cell r="S2822"/>
          <cell r="T2822"/>
          <cell r="U2822"/>
          <cell r="V2822"/>
          <cell r="W2822"/>
          <cell r="X2822"/>
          <cell r="Y2822" t="str">
            <v xml:space="preserve"> </v>
          </cell>
        </row>
        <row r="2823">
          <cell r="C2823"/>
          <cell r="D2823"/>
          <cell r="E2823"/>
          <cell r="F2823"/>
          <cell r="G2823"/>
          <cell r="H2823"/>
          <cell r="I2823"/>
          <cell r="J2823"/>
          <cell r="K2823"/>
          <cell r="L2823"/>
          <cell r="M2823"/>
          <cell r="N2823"/>
          <cell r="O2823"/>
          <cell r="P2823"/>
          <cell r="Q2823"/>
          <cell r="R2823"/>
          <cell r="S2823"/>
          <cell r="T2823"/>
          <cell r="U2823"/>
          <cell r="V2823"/>
          <cell r="W2823"/>
          <cell r="X2823"/>
          <cell r="Y2823" t="str">
            <v xml:space="preserve"> </v>
          </cell>
        </row>
        <row r="2824">
          <cell r="C2824"/>
          <cell r="D2824"/>
          <cell r="E2824"/>
          <cell r="F2824"/>
          <cell r="G2824"/>
          <cell r="H2824"/>
          <cell r="I2824"/>
          <cell r="J2824"/>
          <cell r="K2824"/>
          <cell r="L2824"/>
          <cell r="M2824"/>
          <cell r="N2824"/>
          <cell r="O2824"/>
          <cell r="P2824"/>
          <cell r="Q2824"/>
          <cell r="R2824"/>
          <cell r="S2824"/>
          <cell r="T2824"/>
          <cell r="U2824"/>
          <cell r="V2824"/>
          <cell r="W2824"/>
          <cell r="X2824"/>
          <cell r="Y2824" t="str">
            <v xml:space="preserve"> </v>
          </cell>
        </row>
        <row r="2825">
          <cell r="C2825"/>
          <cell r="D2825"/>
          <cell r="E2825"/>
          <cell r="F2825"/>
          <cell r="G2825"/>
          <cell r="H2825"/>
          <cell r="I2825"/>
          <cell r="J2825"/>
          <cell r="K2825"/>
          <cell r="L2825"/>
          <cell r="M2825"/>
          <cell r="N2825"/>
          <cell r="O2825"/>
          <cell r="P2825"/>
          <cell r="Q2825"/>
          <cell r="R2825"/>
          <cell r="S2825"/>
          <cell r="T2825"/>
          <cell r="U2825"/>
          <cell r="V2825"/>
          <cell r="W2825"/>
          <cell r="X2825"/>
          <cell r="Y2825" t="str">
            <v xml:space="preserve"> </v>
          </cell>
        </row>
        <row r="2826">
          <cell r="C2826"/>
          <cell r="D2826"/>
          <cell r="E2826"/>
          <cell r="F2826"/>
          <cell r="G2826"/>
          <cell r="H2826"/>
          <cell r="I2826"/>
          <cell r="J2826"/>
          <cell r="K2826"/>
          <cell r="L2826"/>
          <cell r="M2826"/>
          <cell r="N2826"/>
          <cell r="O2826"/>
          <cell r="P2826"/>
          <cell r="Q2826"/>
          <cell r="R2826"/>
          <cell r="S2826"/>
          <cell r="T2826"/>
          <cell r="U2826"/>
          <cell r="V2826"/>
          <cell r="W2826"/>
          <cell r="X2826"/>
          <cell r="Y2826" t="str">
            <v xml:space="preserve"> </v>
          </cell>
        </row>
        <row r="2827">
          <cell r="C2827"/>
          <cell r="D2827"/>
          <cell r="E2827"/>
          <cell r="F2827"/>
          <cell r="G2827"/>
          <cell r="H2827"/>
          <cell r="I2827"/>
          <cell r="J2827"/>
          <cell r="K2827"/>
          <cell r="L2827"/>
          <cell r="M2827"/>
          <cell r="N2827"/>
          <cell r="O2827"/>
          <cell r="P2827"/>
          <cell r="Q2827"/>
          <cell r="R2827"/>
          <cell r="S2827"/>
          <cell r="T2827"/>
          <cell r="U2827"/>
          <cell r="V2827"/>
          <cell r="W2827"/>
          <cell r="X2827"/>
          <cell r="Y2827" t="str">
            <v xml:space="preserve"> </v>
          </cell>
        </row>
        <row r="2828">
          <cell r="C2828"/>
          <cell r="D2828"/>
          <cell r="E2828"/>
          <cell r="F2828"/>
          <cell r="G2828"/>
          <cell r="H2828"/>
          <cell r="I2828"/>
          <cell r="J2828"/>
          <cell r="K2828"/>
          <cell r="L2828"/>
          <cell r="M2828"/>
          <cell r="N2828"/>
          <cell r="O2828"/>
          <cell r="P2828"/>
          <cell r="Q2828"/>
          <cell r="R2828"/>
          <cell r="S2828"/>
          <cell r="T2828"/>
          <cell r="U2828"/>
          <cell r="V2828"/>
          <cell r="W2828"/>
          <cell r="X2828"/>
          <cell r="Y2828" t="str">
            <v xml:space="preserve"> </v>
          </cell>
        </row>
        <row r="2829">
          <cell r="C2829"/>
          <cell r="D2829"/>
          <cell r="E2829"/>
          <cell r="F2829"/>
          <cell r="G2829"/>
          <cell r="H2829"/>
          <cell r="I2829"/>
          <cell r="J2829"/>
          <cell r="K2829"/>
          <cell r="L2829"/>
          <cell r="M2829"/>
          <cell r="N2829"/>
          <cell r="O2829"/>
          <cell r="P2829"/>
          <cell r="Q2829"/>
          <cell r="R2829"/>
          <cell r="S2829"/>
          <cell r="T2829"/>
          <cell r="U2829"/>
          <cell r="V2829"/>
          <cell r="W2829"/>
          <cell r="X2829"/>
          <cell r="Y2829" t="str">
            <v xml:space="preserve"> </v>
          </cell>
        </row>
        <row r="2830">
          <cell r="C2830"/>
          <cell r="D2830"/>
          <cell r="E2830"/>
          <cell r="F2830"/>
          <cell r="G2830"/>
          <cell r="H2830"/>
          <cell r="I2830"/>
          <cell r="J2830"/>
          <cell r="K2830"/>
          <cell r="L2830"/>
          <cell r="M2830"/>
          <cell r="N2830"/>
          <cell r="O2830"/>
          <cell r="P2830"/>
          <cell r="Q2830"/>
          <cell r="R2830"/>
          <cell r="S2830"/>
          <cell r="T2830"/>
          <cell r="U2830"/>
          <cell r="V2830"/>
          <cell r="W2830"/>
          <cell r="X2830"/>
          <cell r="Y2830" t="str">
            <v xml:space="preserve"> </v>
          </cell>
        </row>
        <row r="2831">
          <cell r="C2831"/>
          <cell r="D2831"/>
          <cell r="E2831"/>
          <cell r="F2831"/>
          <cell r="G2831"/>
          <cell r="H2831"/>
          <cell r="I2831"/>
          <cell r="J2831"/>
          <cell r="K2831"/>
          <cell r="L2831"/>
          <cell r="M2831"/>
          <cell r="N2831"/>
          <cell r="O2831"/>
          <cell r="P2831"/>
          <cell r="Q2831"/>
          <cell r="R2831"/>
          <cell r="S2831"/>
          <cell r="T2831"/>
          <cell r="U2831"/>
          <cell r="V2831"/>
          <cell r="W2831"/>
          <cell r="X2831"/>
          <cell r="Y2831" t="str">
            <v xml:space="preserve"> </v>
          </cell>
        </row>
        <row r="2832">
          <cell r="C2832"/>
          <cell r="D2832"/>
          <cell r="E2832"/>
          <cell r="F2832"/>
          <cell r="G2832"/>
          <cell r="H2832"/>
          <cell r="I2832"/>
          <cell r="J2832"/>
          <cell r="K2832"/>
          <cell r="L2832"/>
          <cell r="M2832"/>
          <cell r="N2832"/>
          <cell r="O2832"/>
          <cell r="P2832"/>
          <cell r="Q2832"/>
          <cell r="R2832"/>
          <cell r="S2832"/>
          <cell r="T2832"/>
          <cell r="U2832"/>
          <cell r="V2832"/>
          <cell r="W2832"/>
          <cell r="X2832"/>
          <cell r="Y2832" t="str">
            <v xml:space="preserve"> </v>
          </cell>
        </row>
        <row r="2833">
          <cell r="C2833"/>
          <cell r="D2833"/>
          <cell r="E2833"/>
          <cell r="F2833"/>
          <cell r="G2833"/>
          <cell r="H2833"/>
          <cell r="I2833"/>
          <cell r="J2833"/>
          <cell r="K2833"/>
          <cell r="L2833"/>
          <cell r="M2833"/>
          <cell r="N2833"/>
          <cell r="O2833"/>
          <cell r="P2833"/>
          <cell r="Q2833"/>
          <cell r="R2833"/>
          <cell r="S2833"/>
          <cell r="T2833"/>
          <cell r="U2833"/>
          <cell r="V2833"/>
          <cell r="W2833"/>
          <cell r="X2833"/>
          <cell r="Y2833" t="str">
            <v xml:space="preserve"> </v>
          </cell>
        </row>
        <row r="2834">
          <cell r="C2834"/>
          <cell r="D2834"/>
          <cell r="E2834"/>
          <cell r="F2834"/>
          <cell r="G2834"/>
          <cell r="H2834"/>
          <cell r="I2834"/>
          <cell r="J2834"/>
          <cell r="K2834"/>
          <cell r="L2834"/>
          <cell r="M2834"/>
          <cell r="N2834"/>
          <cell r="O2834"/>
          <cell r="P2834"/>
          <cell r="Q2834"/>
          <cell r="R2834"/>
          <cell r="S2834"/>
          <cell r="T2834"/>
          <cell r="U2834"/>
          <cell r="V2834"/>
          <cell r="W2834"/>
          <cell r="X2834"/>
          <cell r="Y2834" t="str">
            <v xml:space="preserve"> </v>
          </cell>
        </row>
        <row r="2835">
          <cell r="C2835"/>
          <cell r="D2835"/>
          <cell r="E2835"/>
          <cell r="F2835"/>
          <cell r="G2835"/>
          <cell r="H2835"/>
          <cell r="I2835"/>
          <cell r="J2835"/>
          <cell r="K2835"/>
          <cell r="L2835"/>
          <cell r="M2835"/>
          <cell r="N2835"/>
          <cell r="O2835"/>
          <cell r="P2835"/>
          <cell r="Q2835"/>
          <cell r="R2835"/>
          <cell r="S2835"/>
          <cell r="T2835"/>
          <cell r="U2835"/>
          <cell r="V2835"/>
          <cell r="W2835"/>
          <cell r="X2835"/>
          <cell r="Y2835" t="str">
            <v xml:space="preserve"> </v>
          </cell>
        </row>
        <row r="2836">
          <cell r="C2836"/>
          <cell r="D2836"/>
          <cell r="E2836"/>
          <cell r="F2836"/>
          <cell r="G2836"/>
          <cell r="H2836"/>
          <cell r="I2836"/>
          <cell r="J2836"/>
          <cell r="K2836"/>
          <cell r="L2836"/>
          <cell r="M2836"/>
          <cell r="N2836"/>
          <cell r="O2836"/>
          <cell r="P2836"/>
          <cell r="Q2836"/>
          <cell r="R2836"/>
          <cell r="S2836"/>
          <cell r="T2836"/>
          <cell r="U2836"/>
          <cell r="V2836"/>
          <cell r="W2836"/>
          <cell r="X2836"/>
          <cell r="Y2836" t="str">
            <v xml:space="preserve"> </v>
          </cell>
        </row>
        <row r="2837">
          <cell r="C2837"/>
          <cell r="D2837"/>
          <cell r="E2837"/>
          <cell r="F2837"/>
          <cell r="G2837"/>
          <cell r="H2837"/>
          <cell r="I2837"/>
          <cell r="J2837"/>
          <cell r="K2837"/>
          <cell r="L2837"/>
          <cell r="M2837"/>
          <cell r="N2837"/>
          <cell r="O2837"/>
          <cell r="P2837"/>
          <cell r="Q2837"/>
          <cell r="R2837"/>
          <cell r="S2837"/>
          <cell r="T2837"/>
          <cell r="U2837"/>
          <cell r="V2837"/>
          <cell r="W2837"/>
          <cell r="X2837"/>
          <cell r="Y2837" t="str">
            <v xml:space="preserve"> </v>
          </cell>
        </row>
        <row r="2838">
          <cell r="C2838"/>
          <cell r="D2838"/>
          <cell r="E2838"/>
          <cell r="F2838"/>
          <cell r="G2838"/>
          <cell r="H2838"/>
          <cell r="I2838"/>
          <cell r="J2838"/>
          <cell r="K2838"/>
          <cell r="L2838"/>
          <cell r="M2838"/>
          <cell r="N2838"/>
          <cell r="O2838"/>
          <cell r="P2838"/>
          <cell r="Q2838"/>
          <cell r="R2838"/>
          <cell r="S2838"/>
          <cell r="T2838"/>
          <cell r="U2838"/>
          <cell r="V2838"/>
          <cell r="W2838"/>
          <cell r="X2838"/>
          <cell r="Y2838" t="str">
            <v xml:space="preserve"> </v>
          </cell>
        </row>
        <row r="2839">
          <cell r="C2839"/>
          <cell r="D2839"/>
          <cell r="E2839"/>
          <cell r="F2839"/>
          <cell r="G2839"/>
          <cell r="H2839"/>
          <cell r="I2839"/>
          <cell r="J2839"/>
          <cell r="K2839"/>
          <cell r="L2839"/>
          <cell r="M2839"/>
          <cell r="N2839"/>
          <cell r="O2839"/>
          <cell r="P2839"/>
          <cell r="Q2839"/>
          <cell r="R2839"/>
          <cell r="S2839"/>
          <cell r="T2839"/>
          <cell r="U2839"/>
          <cell r="V2839"/>
          <cell r="W2839"/>
          <cell r="X2839"/>
          <cell r="Y2839" t="str">
            <v xml:space="preserve"> </v>
          </cell>
        </row>
        <row r="2840">
          <cell r="C2840"/>
          <cell r="D2840"/>
          <cell r="E2840"/>
          <cell r="F2840"/>
          <cell r="G2840"/>
          <cell r="H2840"/>
          <cell r="I2840"/>
          <cell r="J2840"/>
          <cell r="K2840"/>
          <cell r="L2840"/>
          <cell r="M2840"/>
          <cell r="N2840"/>
          <cell r="O2840"/>
          <cell r="P2840"/>
          <cell r="Q2840"/>
          <cell r="R2840"/>
          <cell r="S2840"/>
          <cell r="T2840"/>
          <cell r="U2840"/>
          <cell r="V2840"/>
          <cell r="W2840"/>
          <cell r="X2840"/>
          <cell r="Y2840" t="str">
            <v xml:space="preserve"> </v>
          </cell>
        </row>
        <row r="2841">
          <cell r="C2841"/>
          <cell r="D2841"/>
          <cell r="E2841"/>
          <cell r="F2841"/>
          <cell r="G2841"/>
          <cell r="H2841"/>
          <cell r="I2841"/>
          <cell r="J2841"/>
          <cell r="K2841"/>
          <cell r="L2841"/>
          <cell r="M2841"/>
          <cell r="N2841"/>
          <cell r="O2841"/>
          <cell r="P2841"/>
          <cell r="Q2841"/>
          <cell r="R2841"/>
          <cell r="S2841"/>
          <cell r="T2841"/>
          <cell r="U2841"/>
          <cell r="V2841"/>
          <cell r="W2841"/>
          <cell r="X2841"/>
          <cell r="Y2841" t="str">
            <v xml:space="preserve"> </v>
          </cell>
        </row>
        <row r="2842">
          <cell r="C2842"/>
          <cell r="D2842"/>
          <cell r="E2842"/>
          <cell r="F2842"/>
          <cell r="G2842"/>
          <cell r="H2842"/>
          <cell r="I2842"/>
          <cell r="J2842"/>
          <cell r="K2842"/>
          <cell r="L2842"/>
          <cell r="M2842"/>
          <cell r="N2842"/>
          <cell r="O2842"/>
          <cell r="P2842"/>
          <cell r="Q2842"/>
          <cell r="R2842"/>
          <cell r="S2842"/>
          <cell r="T2842"/>
          <cell r="U2842"/>
          <cell r="V2842"/>
          <cell r="W2842"/>
          <cell r="X2842"/>
          <cell r="Y2842" t="str">
            <v xml:space="preserve"> </v>
          </cell>
        </row>
        <row r="2843">
          <cell r="C2843"/>
          <cell r="D2843"/>
          <cell r="E2843"/>
          <cell r="F2843"/>
          <cell r="G2843"/>
          <cell r="H2843"/>
          <cell r="I2843"/>
          <cell r="J2843"/>
          <cell r="K2843"/>
          <cell r="L2843"/>
          <cell r="M2843"/>
          <cell r="N2843"/>
          <cell r="O2843"/>
          <cell r="P2843"/>
          <cell r="Q2843"/>
          <cell r="R2843"/>
          <cell r="S2843"/>
          <cell r="T2843"/>
          <cell r="U2843"/>
          <cell r="V2843"/>
          <cell r="W2843"/>
          <cell r="X2843"/>
          <cell r="Y2843" t="str">
            <v xml:space="preserve"> </v>
          </cell>
        </row>
        <row r="2844">
          <cell r="C2844"/>
          <cell r="D2844"/>
          <cell r="E2844"/>
          <cell r="F2844"/>
          <cell r="G2844"/>
          <cell r="H2844"/>
          <cell r="I2844"/>
          <cell r="J2844"/>
          <cell r="K2844"/>
          <cell r="L2844"/>
          <cell r="M2844"/>
          <cell r="N2844"/>
          <cell r="O2844"/>
          <cell r="P2844"/>
          <cell r="Q2844"/>
          <cell r="R2844"/>
          <cell r="S2844"/>
          <cell r="T2844"/>
          <cell r="U2844"/>
          <cell r="V2844"/>
          <cell r="W2844"/>
          <cell r="X2844"/>
          <cell r="Y2844" t="str">
            <v xml:space="preserve"> </v>
          </cell>
        </row>
        <row r="2845">
          <cell r="C2845"/>
          <cell r="D2845"/>
          <cell r="E2845"/>
          <cell r="F2845"/>
          <cell r="G2845"/>
          <cell r="H2845"/>
          <cell r="I2845"/>
          <cell r="J2845"/>
          <cell r="K2845"/>
          <cell r="L2845"/>
          <cell r="M2845"/>
          <cell r="N2845"/>
          <cell r="O2845"/>
          <cell r="P2845"/>
          <cell r="Q2845"/>
          <cell r="R2845"/>
          <cell r="S2845"/>
          <cell r="T2845"/>
          <cell r="U2845"/>
          <cell r="V2845"/>
          <cell r="W2845"/>
          <cell r="X2845"/>
          <cell r="Y2845" t="str">
            <v xml:space="preserve"> </v>
          </cell>
        </row>
        <row r="2846">
          <cell r="C2846"/>
          <cell r="D2846"/>
          <cell r="E2846"/>
          <cell r="F2846"/>
          <cell r="G2846"/>
          <cell r="H2846"/>
          <cell r="I2846"/>
          <cell r="J2846"/>
          <cell r="K2846"/>
          <cell r="L2846"/>
          <cell r="M2846"/>
          <cell r="N2846"/>
          <cell r="O2846"/>
          <cell r="P2846"/>
          <cell r="Q2846"/>
          <cell r="R2846"/>
          <cell r="S2846"/>
          <cell r="T2846"/>
          <cell r="U2846"/>
          <cell r="V2846"/>
          <cell r="W2846"/>
          <cell r="X2846"/>
          <cell r="Y2846" t="str">
            <v xml:space="preserve"> </v>
          </cell>
        </row>
        <row r="2847">
          <cell r="C2847"/>
          <cell r="D2847"/>
          <cell r="E2847"/>
          <cell r="F2847"/>
          <cell r="G2847"/>
          <cell r="H2847"/>
          <cell r="I2847"/>
          <cell r="J2847"/>
          <cell r="K2847"/>
          <cell r="L2847"/>
          <cell r="M2847"/>
          <cell r="N2847"/>
          <cell r="O2847"/>
          <cell r="P2847"/>
          <cell r="Q2847"/>
          <cell r="R2847"/>
          <cell r="S2847"/>
          <cell r="T2847"/>
          <cell r="U2847"/>
          <cell r="V2847"/>
          <cell r="W2847"/>
          <cell r="X2847"/>
          <cell r="Y2847" t="str">
            <v xml:space="preserve"> </v>
          </cell>
        </row>
        <row r="2848">
          <cell r="C2848"/>
          <cell r="D2848"/>
          <cell r="E2848"/>
          <cell r="F2848"/>
          <cell r="G2848"/>
          <cell r="H2848"/>
          <cell r="I2848"/>
          <cell r="J2848"/>
          <cell r="K2848"/>
          <cell r="L2848"/>
          <cell r="M2848"/>
          <cell r="N2848"/>
          <cell r="O2848"/>
          <cell r="P2848"/>
          <cell r="Q2848"/>
          <cell r="R2848"/>
          <cell r="S2848"/>
          <cell r="T2848"/>
          <cell r="U2848"/>
          <cell r="V2848"/>
          <cell r="W2848"/>
          <cell r="X2848"/>
          <cell r="Y2848" t="str">
            <v xml:space="preserve"> </v>
          </cell>
        </row>
        <row r="2849">
          <cell r="C2849"/>
          <cell r="D2849"/>
          <cell r="E2849"/>
          <cell r="F2849"/>
          <cell r="G2849"/>
          <cell r="H2849"/>
          <cell r="I2849"/>
          <cell r="J2849"/>
          <cell r="K2849"/>
          <cell r="L2849"/>
          <cell r="M2849"/>
          <cell r="N2849"/>
          <cell r="O2849"/>
          <cell r="P2849"/>
          <cell r="Q2849"/>
          <cell r="R2849"/>
          <cell r="S2849"/>
          <cell r="T2849"/>
          <cell r="U2849"/>
          <cell r="V2849"/>
          <cell r="W2849"/>
          <cell r="X2849"/>
          <cell r="Y2849" t="str">
            <v xml:space="preserve"> </v>
          </cell>
        </row>
        <row r="2850">
          <cell r="C2850"/>
          <cell r="D2850"/>
          <cell r="E2850"/>
          <cell r="F2850"/>
          <cell r="G2850"/>
          <cell r="H2850"/>
          <cell r="I2850"/>
          <cell r="J2850"/>
          <cell r="K2850"/>
          <cell r="L2850"/>
          <cell r="M2850"/>
          <cell r="N2850"/>
          <cell r="O2850"/>
          <cell r="P2850"/>
          <cell r="Q2850"/>
          <cell r="R2850"/>
          <cell r="S2850"/>
          <cell r="T2850"/>
          <cell r="U2850"/>
          <cell r="V2850"/>
          <cell r="W2850"/>
          <cell r="X2850"/>
          <cell r="Y2850" t="str">
            <v xml:space="preserve"> </v>
          </cell>
        </row>
        <row r="2851">
          <cell r="C2851"/>
          <cell r="D2851"/>
          <cell r="E2851"/>
          <cell r="F2851"/>
          <cell r="G2851"/>
          <cell r="H2851"/>
          <cell r="I2851"/>
          <cell r="J2851"/>
          <cell r="K2851"/>
          <cell r="L2851"/>
          <cell r="M2851"/>
          <cell r="N2851"/>
          <cell r="O2851"/>
          <cell r="P2851"/>
          <cell r="Q2851"/>
          <cell r="R2851"/>
          <cell r="S2851"/>
          <cell r="T2851"/>
          <cell r="U2851"/>
          <cell r="V2851"/>
          <cell r="W2851"/>
          <cell r="X2851"/>
          <cell r="Y2851" t="str">
            <v xml:space="preserve"> </v>
          </cell>
        </row>
        <row r="2852">
          <cell r="C2852"/>
          <cell r="D2852"/>
          <cell r="E2852"/>
          <cell r="F2852"/>
          <cell r="G2852"/>
          <cell r="H2852"/>
          <cell r="I2852"/>
          <cell r="J2852"/>
          <cell r="K2852"/>
          <cell r="L2852"/>
          <cell r="M2852"/>
          <cell r="N2852"/>
          <cell r="O2852"/>
          <cell r="P2852"/>
          <cell r="Q2852"/>
          <cell r="R2852"/>
          <cell r="S2852"/>
          <cell r="T2852"/>
          <cell r="U2852"/>
          <cell r="V2852"/>
          <cell r="W2852"/>
          <cell r="X2852"/>
          <cell r="Y2852" t="str">
            <v xml:space="preserve"> </v>
          </cell>
        </row>
        <row r="2853">
          <cell r="C2853"/>
          <cell r="D2853"/>
          <cell r="E2853"/>
          <cell r="F2853"/>
          <cell r="G2853"/>
          <cell r="H2853"/>
          <cell r="I2853"/>
          <cell r="J2853"/>
          <cell r="K2853"/>
          <cell r="L2853"/>
          <cell r="M2853"/>
          <cell r="N2853"/>
          <cell r="O2853"/>
          <cell r="P2853"/>
          <cell r="Q2853"/>
          <cell r="R2853"/>
          <cell r="S2853"/>
          <cell r="T2853"/>
          <cell r="U2853"/>
          <cell r="V2853"/>
          <cell r="W2853"/>
          <cell r="X2853"/>
          <cell r="Y2853" t="str">
            <v xml:space="preserve"> </v>
          </cell>
        </row>
        <row r="2854">
          <cell r="C2854"/>
          <cell r="D2854"/>
          <cell r="E2854"/>
          <cell r="F2854"/>
          <cell r="G2854"/>
          <cell r="H2854"/>
          <cell r="I2854"/>
          <cell r="J2854"/>
          <cell r="K2854"/>
          <cell r="L2854"/>
          <cell r="M2854"/>
          <cell r="N2854"/>
          <cell r="O2854"/>
          <cell r="P2854"/>
          <cell r="Q2854"/>
          <cell r="R2854"/>
          <cell r="S2854"/>
          <cell r="T2854"/>
          <cell r="U2854"/>
          <cell r="V2854"/>
          <cell r="W2854"/>
          <cell r="X2854"/>
          <cell r="Y2854" t="str">
            <v xml:space="preserve"> </v>
          </cell>
        </row>
        <row r="2855">
          <cell r="C2855"/>
          <cell r="D2855"/>
          <cell r="E2855"/>
          <cell r="F2855"/>
          <cell r="G2855"/>
          <cell r="H2855"/>
          <cell r="I2855"/>
          <cell r="J2855"/>
          <cell r="K2855"/>
          <cell r="L2855"/>
          <cell r="M2855"/>
          <cell r="N2855"/>
          <cell r="O2855"/>
          <cell r="P2855"/>
          <cell r="Q2855"/>
          <cell r="R2855"/>
          <cell r="S2855"/>
          <cell r="T2855"/>
          <cell r="U2855"/>
          <cell r="V2855"/>
          <cell r="W2855"/>
          <cell r="X2855"/>
          <cell r="Y2855" t="str">
            <v xml:space="preserve"> </v>
          </cell>
        </row>
        <row r="2856">
          <cell r="C2856"/>
          <cell r="D2856"/>
          <cell r="E2856"/>
          <cell r="F2856"/>
          <cell r="G2856"/>
          <cell r="H2856"/>
          <cell r="I2856"/>
          <cell r="J2856"/>
          <cell r="K2856"/>
          <cell r="L2856"/>
          <cell r="M2856"/>
          <cell r="N2856"/>
          <cell r="O2856"/>
          <cell r="P2856"/>
          <cell r="Q2856"/>
          <cell r="R2856"/>
          <cell r="S2856"/>
          <cell r="T2856"/>
          <cell r="U2856"/>
          <cell r="V2856"/>
          <cell r="W2856"/>
          <cell r="X2856"/>
          <cell r="Y2856" t="str">
            <v xml:space="preserve"> </v>
          </cell>
        </row>
        <row r="2857">
          <cell r="C2857"/>
          <cell r="D2857"/>
          <cell r="E2857"/>
          <cell r="F2857"/>
          <cell r="G2857"/>
          <cell r="H2857"/>
          <cell r="I2857"/>
          <cell r="J2857"/>
          <cell r="K2857"/>
          <cell r="L2857"/>
          <cell r="M2857"/>
          <cell r="N2857"/>
          <cell r="O2857"/>
          <cell r="P2857"/>
          <cell r="Q2857"/>
          <cell r="R2857"/>
          <cell r="S2857"/>
          <cell r="T2857"/>
          <cell r="U2857"/>
          <cell r="V2857"/>
          <cell r="W2857"/>
          <cell r="X2857"/>
          <cell r="Y2857" t="str">
            <v xml:space="preserve"> </v>
          </cell>
        </row>
        <row r="2858">
          <cell r="C2858"/>
          <cell r="D2858"/>
          <cell r="E2858"/>
          <cell r="F2858"/>
          <cell r="G2858"/>
          <cell r="H2858"/>
          <cell r="I2858"/>
          <cell r="J2858"/>
          <cell r="K2858"/>
          <cell r="L2858"/>
          <cell r="M2858"/>
          <cell r="N2858"/>
          <cell r="O2858"/>
          <cell r="P2858"/>
          <cell r="Q2858"/>
          <cell r="R2858"/>
          <cell r="S2858"/>
          <cell r="T2858"/>
          <cell r="U2858"/>
          <cell r="V2858"/>
          <cell r="W2858"/>
          <cell r="X2858"/>
          <cell r="Y2858" t="str">
            <v xml:space="preserve"> </v>
          </cell>
        </row>
        <row r="2859">
          <cell r="C2859"/>
          <cell r="D2859"/>
          <cell r="E2859"/>
          <cell r="F2859"/>
          <cell r="G2859"/>
          <cell r="H2859"/>
          <cell r="I2859"/>
          <cell r="J2859"/>
          <cell r="K2859"/>
          <cell r="L2859"/>
          <cell r="M2859"/>
          <cell r="N2859"/>
          <cell r="O2859"/>
          <cell r="P2859"/>
          <cell r="Q2859"/>
          <cell r="R2859"/>
          <cell r="S2859"/>
          <cell r="T2859"/>
          <cell r="U2859"/>
          <cell r="V2859"/>
          <cell r="W2859"/>
          <cell r="X2859"/>
          <cell r="Y2859" t="str">
            <v xml:space="preserve"> </v>
          </cell>
        </row>
        <row r="2860">
          <cell r="C2860"/>
          <cell r="D2860"/>
          <cell r="E2860"/>
          <cell r="F2860"/>
          <cell r="G2860"/>
          <cell r="H2860"/>
          <cell r="I2860"/>
          <cell r="J2860"/>
          <cell r="K2860"/>
          <cell r="L2860"/>
          <cell r="M2860"/>
          <cell r="N2860"/>
          <cell r="O2860"/>
          <cell r="P2860"/>
          <cell r="Q2860"/>
          <cell r="R2860"/>
          <cell r="S2860"/>
          <cell r="T2860"/>
          <cell r="U2860"/>
          <cell r="V2860"/>
          <cell r="W2860"/>
          <cell r="X2860"/>
          <cell r="Y2860" t="str">
            <v xml:space="preserve"> </v>
          </cell>
        </row>
        <row r="2861">
          <cell r="C2861"/>
          <cell r="D2861"/>
          <cell r="E2861"/>
          <cell r="F2861"/>
          <cell r="G2861"/>
          <cell r="H2861"/>
          <cell r="I2861"/>
          <cell r="J2861"/>
          <cell r="K2861"/>
          <cell r="L2861"/>
          <cell r="M2861"/>
          <cell r="N2861"/>
          <cell r="O2861"/>
          <cell r="P2861"/>
          <cell r="Q2861"/>
          <cell r="R2861"/>
          <cell r="S2861"/>
          <cell r="T2861"/>
          <cell r="U2861"/>
          <cell r="V2861"/>
          <cell r="W2861"/>
          <cell r="X2861"/>
          <cell r="Y2861" t="str">
            <v xml:space="preserve"> </v>
          </cell>
        </row>
        <row r="2862">
          <cell r="C2862"/>
          <cell r="D2862"/>
          <cell r="E2862"/>
          <cell r="F2862"/>
          <cell r="G2862"/>
          <cell r="H2862"/>
          <cell r="I2862"/>
          <cell r="J2862"/>
          <cell r="K2862"/>
          <cell r="L2862"/>
          <cell r="M2862"/>
          <cell r="N2862"/>
          <cell r="O2862"/>
          <cell r="P2862"/>
          <cell r="Q2862"/>
          <cell r="R2862"/>
          <cell r="S2862"/>
          <cell r="T2862"/>
          <cell r="U2862"/>
          <cell r="V2862"/>
          <cell r="W2862"/>
          <cell r="X2862"/>
          <cell r="Y2862" t="str">
            <v xml:space="preserve"> </v>
          </cell>
        </row>
        <row r="2863">
          <cell r="C2863"/>
          <cell r="D2863"/>
          <cell r="E2863"/>
          <cell r="F2863"/>
          <cell r="G2863"/>
          <cell r="H2863"/>
          <cell r="I2863"/>
          <cell r="J2863"/>
          <cell r="K2863"/>
          <cell r="L2863"/>
          <cell r="M2863"/>
          <cell r="N2863"/>
          <cell r="O2863"/>
          <cell r="P2863"/>
          <cell r="Q2863"/>
          <cell r="R2863"/>
          <cell r="S2863"/>
          <cell r="T2863"/>
          <cell r="U2863"/>
          <cell r="V2863"/>
          <cell r="W2863"/>
          <cell r="X2863"/>
          <cell r="Y2863" t="str">
            <v xml:space="preserve"> </v>
          </cell>
        </row>
        <row r="2864">
          <cell r="C2864"/>
          <cell r="D2864"/>
          <cell r="E2864"/>
          <cell r="F2864"/>
          <cell r="G2864"/>
          <cell r="H2864"/>
          <cell r="I2864"/>
          <cell r="J2864"/>
          <cell r="K2864"/>
          <cell r="L2864"/>
          <cell r="M2864"/>
          <cell r="N2864"/>
          <cell r="O2864"/>
          <cell r="P2864"/>
          <cell r="Q2864"/>
          <cell r="R2864"/>
          <cell r="S2864"/>
          <cell r="T2864"/>
          <cell r="U2864"/>
          <cell r="V2864"/>
          <cell r="W2864"/>
          <cell r="X2864"/>
          <cell r="Y2864" t="str">
            <v xml:space="preserve"> </v>
          </cell>
        </row>
        <row r="2865">
          <cell r="C2865"/>
          <cell r="D2865"/>
          <cell r="E2865"/>
          <cell r="F2865"/>
          <cell r="G2865"/>
          <cell r="H2865"/>
          <cell r="I2865"/>
          <cell r="J2865"/>
          <cell r="K2865"/>
          <cell r="L2865"/>
          <cell r="M2865"/>
          <cell r="N2865"/>
          <cell r="O2865"/>
          <cell r="P2865"/>
          <cell r="Q2865"/>
          <cell r="R2865"/>
          <cell r="S2865"/>
          <cell r="T2865"/>
          <cell r="U2865"/>
          <cell r="V2865"/>
          <cell r="W2865"/>
          <cell r="X2865"/>
          <cell r="Y2865" t="str">
            <v xml:space="preserve"> </v>
          </cell>
        </row>
        <row r="2866">
          <cell r="C2866"/>
          <cell r="D2866"/>
          <cell r="E2866"/>
          <cell r="F2866"/>
          <cell r="G2866"/>
          <cell r="H2866"/>
          <cell r="I2866"/>
          <cell r="J2866"/>
          <cell r="K2866"/>
          <cell r="L2866"/>
          <cell r="M2866"/>
          <cell r="N2866"/>
          <cell r="O2866"/>
          <cell r="P2866"/>
          <cell r="Q2866"/>
          <cell r="R2866"/>
          <cell r="S2866"/>
          <cell r="T2866"/>
          <cell r="U2866"/>
          <cell r="V2866"/>
          <cell r="W2866"/>
          <cell r="X2866"/>
          <cell r="Y2866" t="str">
            <v xml:space="preserve"> </v>
          </cell>
        </row>
        <row r="2867">
          <cell r="C2867"/>
          <cell r="D2867"/>
          <cell r="E2867"/>
          <cell r="F2867"/>
          <cell r="G2867"/>
          <cell r="H2867"/>
          <cell r="I2867"/>
          <cell r="J2867"/>
          <cell r="K2867"/>
          <cell r="L2867"/>
          <cell r="M2867"/>
          <cell r="N2867"/>
          <cell r="O2867"/>
          <cell r="P2867"/>
          <cell r="Q2867"/>
          <cell r="R2867"/>
          <cell r="S2867"/>
          <cell r="T2867"/>
          <cell r="U2867"/>
          <cell r="V2867"/>
          <cell r="W2867"/>
          <cell r="X2867"/>
          <cell r="Y2867" t="str">
            <v xml:space="preserve"> </v>
          </cell>
        </row>
        <row r="2868">
          <cell r="C2868"/>
          <cell r="D2868"/>
          <cell r="E2868"/>
          <cell r="F2868"/>
          <cell r="G2868"/>
          <cell r="H2868"/>
          <cell r="I2868"/>
          <cell r="J2868"/>
          <cell r="K2868"/>
          <cell r="L2868"/>
          <cell r="M2868"/>
          <cell r="N2868"/>
          <cell r="O2868"/>
          <cell r="P2868"/>
          <cell r="Q2868"/>
          <cell r="R2868"/>
          <cell r="S2868"/>
          <cell r="T2868"/>
          <cell r="U2868"/>
          <cell r="V2868"/>
          <cell r="W2868"/>
          <cell r="X2868"/>
          <cell r="Y2868" t="str">
            <v xml:space="preserve"> </v>
          </cell>
        </row>
        <row r="2869">
          <cell r="C2869"/>
          <cell r="D2869"/>
          <cell r="E2869"/>
          <cell r="F2869"/>
          <cell r="G2869"/>
          <cell r="H2869"/>
          <cell r="I2869"/>
          <cell r="J2869"/>
          <cell r="K2869"/>
          <cell r="L2869"/>
          <cell r="M2869"/>
          <cell r="N2869"/>
          <cell r="O2869"/>
          <cell r="P2869"/>
          <cell r="Q2869"/>
          <cell r="R2869"/>
          <cell r="S2869"/>
          <cell r="T2869"/>
          <cell r="U2869"/>
          <cell r="V2869"/>
          <cell r="W2869"/>
          <cell r="X2869"/>
          <cell r="Y2869" t="str">
            <v xml:space="preserve"> </v>
          </cell>
        </row>
        <row r="2870">
          <cell r="C2870"/>
          <cell r="D2870"/>
          <cell r="E2870"/>
          <cell r="F2870"/>
          <cell r="G2870"/>
          <cell r="H2870"/>
          <cell r="I2870"/>
          <cell r="J2870"/>
          <cell r="K2870"/>
          <cell r="L2870"/>
          <cell r="M2870"/>
          <cell r="N2870"/>
          <cell r="O2870"/>
          <cell r="P2870"/>
          <cell r="Q2870"/>
          <cell r="R2870"/>
          <cell r="S2870"/>
          <cell r="T2870"/>
          <cell r="U2870"/>
          <cell r="V2870"/>
          <cell r="W2870"/>
          <cell r="X2870"/>
          <cell r="Y2870" t="str">
            <v xml:space="preserve"> </v>
          </cell>
        </row>
        <row r="2871">
          <cell r="C2871"/>
          <cell r="D2871"/>
          <cell r="E2871"/>
          <cell r="F2871"/>
          <cell r="G2871"/>
          <cell r="H2871"/>
          <cell r="I2871"/>
          <cell r="J2871"/>
          <cell r="K2871"/>
          <cell r="L2871"/>
          <cell r="M2871"/>
          <cell r="N2871"/>
          <cell r="O2871"/>
          <cell r="P2871"/>
          <cell r="Q2871"/>
          <cell r="R2871"/>
          <cell r="S2871"/>
          <cell r="T2871"/>
          <cell r="U2871"/>
          <cell r="V2871"/>
          <cell r="W2871"/>
          <cell r="X2871"/>
          <cell r="Y2871" t="str">
            <v xml:space="preserve"> </v>
          </cell>
        </row>
        <row r="2872">
          <cell r="C2872"/>
          <cell r="D2872"/>
          <cell r="E2872"/>
          <cell r="F2872"/>
          <cell r="G2872"/>
          <cell r="H2872"/>
          <cell r="I2872"/>
          <cell r="J2872"/>
          <cell r="K2872"/>
          <cell r="L2872"/>
          <cell r="M2872"/>
          <cell r="N2872"/>
          <cell r="O2872"/>
          <cell r="P2872"/>
          <cell r="Q2872"/>
          <cell r="R2872"/>
          <cell r="S2872"/>
          <cell r="T2872"/>
          <cell r="U2872"/>
          <cell r="V2872"/>
          <cell r="W2872"/>
          <cell r="X2872"/>
          <cell r="Y2872" t="str">
            <v xml:space="preserve"> </v>
          </cell>
        </row>
        <row r="2873">
          <cell r="C2873"/>
          <cell r="D2873"/>
          <cell r="E2873"/>
          <cell r="F2873"/>
          <cell r="G2873"/>
          <cell r="H2873"/>
          <cell r="I2873"/>
          <cell r="J2873"/>
          <cell r="K2873"/>
          <cell r="L2873"/>
          <cell r="M2873"/>
          <cell r="N2873"/>
          <cell r="O2873"/>
          <cell r="P2873"/>
          <cell r="Q2873"/>
          <cell r="R2873"/>
          <cell r="S2873"/>
          <cell r="T2873"/>
          <cell r="U2873"/>
          <cell r="V2873"/>
          <cell r="W2873"/>
          <cell r="X2873"/>
          <cell r="Y2873" t="str">
            <v xml:space="preserve"> </v>
          </cell>
        </row>
        <row r="2874">
          <cell r="C2874"/>
          <cell r="D2874"/>
          <cell r="E2874"/>
          <cell r="F2874"/>
          <cell r="G2874"/>
          <cell r="H2874"/>
          <cell r="I2874"/>
          <cell r="J2874"/>
          <cell r="K2874"/>
          <cell r="L2874"/>
          <cell r="M2874"/>
          <cell r="N2874"/>
          <cell r="O2874"/>
          <cell r="P2874"/>
          <cell r="Q2874"/>
          <cell r="R2874"/>
          <cell r="S2874"/>
          <cell r="T2874"/>
          <cell r="U2874"/>
          <cell r="V2874"/>
          <cell r="W2874"/>
          <cell r="X2874"/>
          <cell r="Y2874" t="str">
            <v xml:space="preserve"> </v>
          </cell>
        </row>
        <row r="2875">
          <cell r="C2875"/>
          <cell r="D2875"/>
          <cell r="E2875"/>
          <cell r="F2875"/>
          <cell r="G2875"/>
          <cell r="H2875"/>
          <cell r="I2875"/>
          <cell r="J2875"/>
          <cell r="K2875"/>
          <cell r="L2875"/>
          <cell r="M2875"/>
          <cell r="N2875"/>
          <cell r="O2875"/>
          <cell r="P2875"/>
          <cell r="Q2875"/>
          <cell r="R2875"/>
          <cell r="S2875"/>
          <cell r="T2875"/>
          <cell r="U2875"/>
          <cell r="V2875"/>
          <cell r="W2875"/>
          <cell r="X2875"/>
          <cell r="Y2875" t="str">
            <v xml:space="preserve"> </v>
          </cell>
        </row>
        <row r="2876">
          <cell r="C2876"/>
          <cell r="D2876"/>
          <cell r="E2876"/>
          <cell r="F2876"/>
          <cell r="G2876"/>
          <cell r="H2876"/>
          <cell r="I2876"/>
          <cell r="J2876"/>
          <cell r="K2876"/>
          <cell r="L2876"/>
          <cell r="M2876"/>
          <cell r="N2876"/>
          <cell r="O2876"/>
          <cell r="P2876"/>
          <cell r="Q2876"/>
          <cell r="R2876"/>
          <cell r="S2876"/>
          <cell r="T2876"/>
          <cell r="U2876"/>
          <cell r="V2876"/>
          <cell r="W2876"/>
          <cell r="X2876"/>
          <cell r="Y2876" t="str">
            <v xml:space="preserve"> </v>
          </cell>
        </row>
        <row r="2877">
          <cell r="C2877"/>
          <cell r="D2877"/>
          <cell r="E2877"/>
          <cell r="F2877"/>
          <cell r="G2877"/>
          <cell r="H2877"/>
          <cell r="I2877"/>
          <cell r="J2877"/>
          <cell r="K2877"/>
          <cell r="L2877"/>
          <cell r="M2877"/>
          <cell r="N2877"/>
          <cell r="O2877"/>
          <cell r="P2877"/>
          <cell r="Q2877"/>
          <cell r="R2877"/>
          <cell r="S2877"/>
          <cell r="T2877"/>
          <cell r="U2877"/>
          <cell r="V2877"/>
          <cell r="W2877"/>
          <cell r="X2877"/>
          <cell r="Y2877" t="str">
            <v xml:space="preserve"> </v>
          </cell>
        </row>
        <row r="2878">
          <cell r="C2878"/>
          <cell r="D2878"/>
          <cell r="E2878"/>
          <cell r="F2878"/>
          <cell r="G2878"/>
          <cell r="H2878"/>
          <cell r="I2878"/>
          <cell r="J2878"/>
          <cell r="K2878"/>
          <cell r="L2878"/>
          <cell r="M2878"/>
          <cell r="N2878"/>
          <cell r="O2878"/>
          <cell r="P2878"/>
          <cell r="Q2878"/>
          <cell r="R2878"/>
          <cell r="S2878"/>
          <cell r="T2878"/>
          <cell r="U2878"/>
          <cell r="V2878"/>
          <cell r="W2878"/>
          <cell r="X2878"/>
          <cell r="Y2878" t="str">
            <v xml:space="preserve"> </v>
          </cell>
        </row>
        <row r="2879">
          <cell r="C2879"/>
          <cell r="D2879"/>
          <cell r="E2879"/>
          <cell r="F2879"/>
          <cell r="G2879"/>
          <cell r="H2879"/>
          <cell r="I2879"/>
          <cell r="J2879"/>
          <cell r="K2879"/>
          <cell r="L2879"/>
          <cell r="M2879"/>
          <cell r="N2879"/>
          <cell r="O2879"/>
          <cell r="P2879"/>
          <cell r="Q2879"/>
          <cell r="R2879"/>
          <cell r="S2879"/>
          <cell r="T2879"/>
          <cell r="U2879"/>
          <cell r="V2879"/>
          <cell r="W2879"/>
          <cell r="X2879"/>
          <cell r="Y2879" t="str">
            <v xml:space="preserve"> </v>
          </cell>
        </row>
        <row r="2880">
          <cell r="C2880"/>
          <cell r="D2880"/>
          <cell r="E2880"/>
          <cell r="F2880"/>
          <cell r="G2880"/>
          <cell r="H2880"/>
          <cell r="I2880"/>
          <cell r="J2880"/>
          <cell r="K2880"/>
          <cell r="L2880"/>
          <cell r="M2880"/>
          <cell r="N2880"/>
          <cell r="O2880"/>
          <cell r="P2880"/>
          <cell r="Q2880"/>
          <cell r="R2880"/>
          <cell r="S2880"/>
          <cell r="T2880"/>
          <cell r="U2880"/>
          <cell r="V2880"/>
          <cell r="W2880"/>
          <cell r="X2880"/>
          <cell r="Y2880" t="str">
            <v xml:space="preserve"> </v>
          </cell>
        </row>
        <row r="2881">
          <cell r="C2881"/>
          <cell r="D2881"/>
          <cell r="E2881"/>
          <cell r="F2881"/>
          <cell r="G2881"/>
          <cell r="H2881"/>
          <cell r="I2881"/>
          <cell r="J2881"/>
          <cell r="K2881"/>
          <cell r="L2881"/>
          <cell r="M2881"/>
          <cell r="N2881"/>
          <cell r="O2881"/>
          <cell r="P2881"/>
          <cell r="Q2881"/>
          <cell r="R2881"/>
          <cell r="S2881"/>
          <cell r="T2881"/>
          <cell r="U2881"/>
          <cell r="V2881"/>
          <cell r="W2881"/>
          <cell r="X2881"/>
          <cell r="Y2881" t="str">
            <v xml:space="preserve"> </v>
          </cell>
        </row>
        <row r="2882">
          <cell r="C2882"/>
          <cell r="D2882"/>
          <cell r="E2882"/>
          <cell r="F2882"/>
          <cell r="G2882"/>
          <cell r="H2882"/>
          <cell r="I2882"/>
          <cell r="J2882"/>
          <cell r="K2882"/>
          <cell r="L2882"/>
          <cell r="M2882"/>
          <cell r="N2882"/>
          <cell r="O2882"/>
          <cell r="P2882"/>
          <cell r="Q2882"/>
          <cell r="R2882"/>
          <cell r="S2882"/>
          <cell r="T2882"/>
          <cell r="U2882"/>
          <cell r="V2882"/>
          <cell r="W2882"/>
          <cell r="X2882"/>
          <cell r="Y2882" t="str">
            <v xml:space="preserve"> </v>
          </cell>
        </row>
        <row r="2883">
          <cell r="C2883"/>
          <cell r="D2883"/>
          <cell r="E2883"/>
          <cell r="F2883"/>
          <cell r="G2883"/>
          <cell r="H2883"/>
          <cell r="I2883"/>
          <cell r="J2883"/>
          <cell r="K2883"/>
          <cell r="L2883"/>
          <cell r="M2883"/>
          <cell r="N2883"/>
          <cell r="O2883"/>
          <cell r="P2883"/>
          <cell r="Q2883"/>
          <cell r="R2883"/>
          <cell r="S2883"/>
          <cell r="T2883"/>
          <cell r="U2883"/>
          <cell r="V2883"/>
          <cell r="W2883"/>
          <cell r="X2883"/>
          <cell r="Y2883" t="str">
            <v xml:space="preserve"> </v>
          </cell>
        </row>
        <row r="2884">
          <cell r="C2884"/>
          <cell r="D2884"/>
          <cell r="E2884"/>
          <cell r="F2884"/>
          <cell r="G2884"/>
          <cell r="H2884"/>
          <cell r="I2884"/>
          <cell r="J2884"/>
          <cell r="K2884"/>
          <cell r="L2884"/>
          <cell r="M2884"/>
          <cell r="N2884"/>
          <cell r="O2884"/>
          <cell r="P2884"/>
          <cell r="Q2884"/>
          <cell r="R2884"/>
          <cell r="S2884"/>
          <cell r="T2884"/>
          <cell r="U2884"/>
          <cell r="V2884"/>
          <cell r="W2884"/>
          <cell r="X2884"/>
          <cell r="Y2884" t="str">
            <v xml:space="preserve"> </v>
          </cell>
        </row>
        <row r="2885">
          <cell r="C2885"/>
          <cell r="D2885"/>
          <cell r="E2885"/>
          <cell r="F2885"/>
          <cell r="G2885"/>
          <cell r="H2885"/>
          <cell r="I2885"/>
          <cell r="J2885"/>
          <cell r="K2885"/>
          <cell r="L2885"/>
          <cell r="M2885"/>
          <cell r="N2885"/>
          <cell r="O2885"/>
          <cell r="P2885"/>
          <cell r="Q2885"/>
          <cell r="R2885"/>
          <cell r="S2885"/>
          <cell r="T2885"/>
          <cell r="U2885"/>
          <cell r="V2885"/>
          <cell r="W2885"/>
          <cell r="X2885"/>
          <cell r="Y2885" t="str">
            <v xml:space="preserve"> </v>
          </cell>
        </row>
        <row r="2886">
          <cell r="C2886"/>
          <cell r="D2886"/>
          <cell r="E2886"/>
          <cell r="F2886"/>
          <cell r="G2886"/>
          <cell r="H2886"/>
          <cell r="I2886"/>
          <cell r="J2886"/>
          <cell r="K2886"/>
          <cell r="L2886"/>
          <cell r="M2886"/>
          <cell r="N2886"/>
          <cell r="O2886"/>
          <cell r="P2886"/>
          <cell r="Q2886"/>
          <cell r="R2886"/>
          <cell r="S2886"/>
          <cell r="T2886"/>
          <cell r="U2886"/>
          <cell r="V2886"/>
          <cell r="W2886"/>
          <cell r="X2886"/>
          <cell r="Y2886" t="str">
            <v xml:space="preserve"> </v>
          </cell>
        </row>
        <row r="2887">
          <cell r="C2887"/>
          <cell r="D2887"/>
          <cell r="E2887"/>
          <cell r="F2887"/>
          <cell r="G2887"/>
          <cell r="H2887"/>
          <cell r="I2887"/>
          <cell r="J2887"/>
          <cell r="K2887"/>
          <cell r="L2887"/>
          <cell r="M2887"/>
          <cell r="N2887"/>
          <cell r="O2887"/>
          <cell r="P2887"/>
          <cell r="Q2887"/>
          <cell r="R2887"/>
          <cell r="S2887"/>
          <cell r="T2887"/>
          <cell r="U2887"/>
          <cell r="V2887"/>
          <cell r="W2887"/>
          <cell r="X2887"/>
          <cell r="Y2887" t="str">
            <v xml:space="preserve"> </v>
          </cell>
        </row>
        <row r="2888">
          <cell r="C2888"/>
          <cell r="D2888"/>
          <cell r="E2888"/>
          <cell r="F2888"/>
          <cell r="G2888"/>
          <cell r="H2888"/>
          <cell r="I2888"/>
          <cell r="J2888"/>
          <cell r="K2888"/>
          <cell r="L2888"/>
          <cell r="M2888"/>
          <cell r="N2888"/>
          <cell r="O2888"/>
          <cell r="P2888"/>
          <cell r="Q2888"/>
          <cell r="R2888"/>
          <cell r="S2888"/>
          <cell r="T2888"/>
          <cell r="U2888"/>
          <cell r="V2888"/>
          <cell r="W2888"/>
          <cell r="X2888"/>
          <cell r="Y2888" t="str">
            <v xml:space="preserve"> </v>
          </cell>
        </row>
        <row r="2889">
          <cell r="C2889"/>
          <cell r="D2889"/>
          <cell r="E2889"/>
          <cell r="F2889"/>
          <cell r="G2889"/>
          <cell r="H2889"/>
          <cell r="I2889"/>
          <cell r="J2889"/>
          <cell r="K2889"/>
          <cell r="L2889"/>
          <cell r="M2889"/>
          <cell r="N2889"/>
          <cell r="O2889"/>
          <cell r="P2889"/>
          <cell r="Q2889"/>
          <cell r="R2889"/>
          <cell r="S2889"/>
          <cell r="T2889"/>
          <cell r="U2889"/>
          <cell r="V2889"/>
          <cell r="W2889"/>
          <cell r="X2889"/>
          <cell r="Y2889" t="str">
            <v xml:space="preserve"> </v>
          </cell>
        </row>
        <row r="2890">
          <cell r="C2890"/>
          <cell r="D2890"/>
          <cell r="E2890"/>
          <cell r="F2890"/>
          <cell r="G2890"/>
          <cell r="H2890"/>
          <cell r="I2890"/>
          <cell r="J2890"/>
          <cell r="K2890"/>
          <cell r="L2890"/>
          <cell r="M2890"/>
          <cell r="N2890"/>
          <cell r="O2890"/>
          <cell r="P2890"/>
          <cell r="Q2890"/>
          <cell r="R2890"/>
          <cell r="S2890"/>
          <cell r="T2890"/>
          <cell r="U2890"/>
          <cell r="V2890"/>
          <cell r="W2890"/>
          <cell r="X2890"/>
          <cell r="Y2890" t="str">
            <v xml:space="preserve"> </v>
          </cell>
        </row>
        <row r="2891">
          <cell r="C2891"/>
          <cell r="D2891"/>
          <cell r="E2891"/>
          <cell r="F2891"/>
          <cell r="G2891"/>
          <cell r="H2891"/>
          <cell r="I2891"/>
          <cell r="J2891"/>
          <cell r="K2891"/>
          <cell r="L2891"/>
          <cell r="M2891"/>
          <cell r="N2891"/>
          <cell r="O2891"/>
          <cell r="P2891"/>
          <cell r="Q2891"/>
          <cell r="R2891"/>
          <cell r="S2891"/>
          <cell r="T2891"/>
          <cell r="U2891"/>
          <cell r="V2891"/>
          <cell r="W2891"/>
          <cell r="X2891"/>
          <cell r="Y2891" t="str">
            <v xml:space="preserve"> </v>
          </cell>
        </row>
        <row r="2892">
          <cell r="C2892"/>
          <cell r="D2892"/>
          <cell r="E2892"/>
          <cell r="F2892"/>
          <cell r="G2892"/>
          <cell r="H2892"/>
          <cell r="I2892"/>
          <cell r="J2892"/>
          <cell r="K2892"/>
          <cell r="L2892"/>
          <cell r="M2892"/>
          <cell r="N2892"/>
          <cell r="O2892"/>
          <cell r="P2892"/>
          <cell r="Q2892"/>
          <cell r="R2892"/>
          <cell r="S2892"/>
          <cell r="T2892"/>
          <cell r="U2892"/>
          <cell r="V2892"/>
          <cell r="W2892"/>
          <cell r="X2892"/>
          <cell r="Y2892" t="str">
            <v xml:space="preserve"> </v>
          </cell>
        </row>
        <row r="2893">
          <cell r="C2893"/>
          <cell r="D2893"/>
          <cell r="E2893"/>
          <cell r="F2893"/>
          <cell r="G2893"/>
          <cell r="H2893"/>
          <cell r="I2893"/>
          <cell r="J2893"/>
          <cell r="K2893"/>
          <cell r="L2893"/>
          <cell r="M2893"/>
          <cell r="N2893"/>
          <cell r="O2893"/>
          <cell r="P2893"/>
          <cell r="Q2893"/>
          <cell r="R2893"/>
          <cell r="S2893"/>
          <cell r="T2893"/>
          <cell r="U2893"/>
          <cell r="V2893"/>
          <cell r="W2893"/>
          <cell r="X2893"/>
          <cell r="Y2893" t="str">
            <v xml:space="preserve"> </v>
          </cell>
        </row>
        <row r="2894">
          <cell r="C2894"/>
          <cell r="D2894"/>
          <cell r="E2894"/>
          <cell r="F2894"/>
          <cell r="G2894"/>
          <cell r="H2894"/>
          <cell r="I2894"/>
          <cell r="J2894"/>
          <cell r="K2894"/>
          <cell r="L2894"/>
          <cell r="M2894"/>
          <cell r="N2894"/>
          <cell r="O2894"/>
          <cell r="P2894"/>
          <cell r="Q2894"/>
          <cell r="R2894"/>
          <cell r="S2894"/>
          <cell r="T2894"/>
          <cell r="U2894"/>
          <cell r="V2894"/>
          <cell r="W2894"/>
          <cell r="X2894"/>
          <cell r="Y2894" t="str">
            <v xml:space="preserve"> </v>
          </cell>
        </row>
        <row r="2895">
          <cell r="C2895"/>
          <cell r="D2895"/>
          <cell r="E2895"/>
          <cell r="F2895"/>
          <cell r="G2895"/>
          <cell r="H2895"/>
          <cell r="I2895"/>
          <cell r="J2895"/>
          <cell r="K2895"/>
          <cell r="L2895"/>
          <cell r="M2895"/>
          <cell r="N2895"/>
          <cell r="O2895"/>
          <cell r="P2895"/>
          <cell r="Q2895"/>
          <cell r="R2895"/>
          <cell r="S2895"/>
          <cell r="T2895"/>
          <cell r="U2895"/>
          <cell r="V2895"/>
          <cell r="W2895"/>
          <cell r="X2895"/>
          <cell r="Y2895" t="str">
            <v xml:space="preserve"> </v>
          </cell>
        </row>
        <row r="2896">
          <cell r="C2896"/>
          <cell r="D2896"/>
          <cell r="E2896"/>
          <cell r="F2896"/>
          <cell r="G2896"/>
          <cell r="H2896"/>
          <cell r="I2896"/>
          <cell r="J2896"/>
          <cell r="K2896"/>
          <cell r="L2896"/>
          <cell r="M2896"/>
          <cell r="N2896"/>
          <cell r="O2896"/>
          <cell r="P2896"/>
          <cell r="Q2896"/>
          <cell r="R2896"/>
          <cell r="S2896"/>
          <cell r="T2896"/>
          <cell r="U2896"/>
          <cell r="V2896"/>
          <cell r="W2896"/>
          <cell r="X2896"/>
          <cell r="Y2896" t="str">
            <v xml:space="preserve"> </v>
          </cell>
        </row>
        <row r="2897">
          <cell r="C2897"/>
          <cell r="D2897"/>
          <cell r="E2897"/>
          <cell r="F2897"/>
          <cell r="G2897"/>
          <cell r="H2897"/>
          <cell r="I2897"/>
          <cell r="J2897"/>
          <cell r="K2897"/>
          <cell r="L2897"/>
          <cell r="M2897"/>
          <cell r="N2897"/>
          <cell r="O2897"/>
          <cell r="P2897"/>
          <cell r="Q2897"/>
          <cell r="R2897"/>
          <cell r="S2897"/>
          <cell r="T2897"/>
          <cell r="U2897"/>
          <cell r="V2897"/>
          <cell r="W2897"/>
          <cell r="X2897"/>
          <cell r="Y2897" t="str">
            <v xml:space="preserve"> </v>
          </cell>
        </row>
        <row r="2898">
          <cell r="C2898"/>
          <cell r="D2898"/>
          <cell r="E2898"/>
          <cell r="F2898"/>
          <cell r="G2898"/>
          <cell r="H2898"/>
          <cell r="I2898"/>
          <cell r="J2898"/>
          <cell r="K2898"/>
          <cell r="L2898"/>
          <cell r="M2898"/>
          <cell r="N2898"/>
          <cell r="O2898"/>
          <cell r="P2898"/>
          <cell r="Q2898"/>
          <cell r="R2898"/>
          <cell r="S2898"/>
          <cell r="T2898"/>
          <cell r="U2898"/>
          <cell r="V2898"/>
          <cell r="W2898"/>
          <cell r="X2898"/>
          <cell r="Y2898" t="str">
            <v xml:space="preserve"> </v>
          </cell>
        </row>
        <row r="2899">
          <cell r="C2899"/>
          <cell r="D2899"/>
          <cell r="E2899"/>
          <cell r="F2899"/>
          <cell r="G2899"/>
          <cell r="H2899"/>
          <cell r="I2899"/>
          <cell r="J2899"/>
          <cell r="K2899"/>
          <cell r="L2899"/>
          <cell r="M2899"/>
          <cell r="N2899"/>
          <cell r="O2899"/>
          <cell r="P2899"/>
          <cell r="Q2899"/>
          <cell r="R2899"/>
          <cell r="S2899"/>
          <cell r="T2899"/>
          <cell r="U2899"/>
          <cell r="V2899"/>
          <cell r="W2899"/>
          <cell r="X2899"/>
          <cell r="Y2899" t="str">
            <v xml:space="preserve"> </v>
          </cell>
        </row>
        <row r="2900">
          <cell r="C2900"/>
          <cell r="D2900"/>
          <cell r="E2900"/>
          <cell r="F2900"/>
          <cell r="G2900"/>
          <cell r="H2900"/>
          <cell r="I2900"/>
          <cell r="J2900"/>
          <cell r="K2900"/>
          <cell r="L2900"/>
          <cell r="M2900"/>
          <cell r="N2900"/>
          <cell r="O2900"/>
          <cell r="P2900"/>
          <cell r="Q2900"/>
          <cell r="R2900"/>
          <cell r="S2900"/>
          <cell r="T2900"/>
          <cell r="U2900"/>
          <cell r="V2900"/>
          <cell r="W2900"/>
          <cell r="X2900"/>
          <cell r="Y2900" t="str">
            <v xml:space="preserve"> </v>
          </cell>
        </row>
        <row r="2901">
          <cell r="C2901"/>
          <cell r="D2901"/>
          <cell r="E2901"/>
          <cell r="F2901"/>
          <cell r="G2901"/>
          <cell r="H2901"/>
          <cell r="I2901"/>
          <cell r="J2901"/>
          <cell r="K2901"/>
          <cell r="L2901"/>
          <cell r="M2901"/>
          <cell r="N2901"/>
          <cell r="O2901"/>
          <cell r="P2901"/>
          <cell r="Q2901"/>
          <cell r="R2901"/>
          <cell r="S2901"/>
          <cell r="T2901"/>
          <cell r="U2901"/>
          <cell r="V2901"/>
          <cell r="W2901"/>
          <cell r="X2901"/>
          <cell r="Y2901" t="str">
            <v xml:space="preserve"> </v>
          </cell>
        </row>
        <row r="2902">
          <cell r="C2902"/>
          <cell r="D2902"/>
          <cell r="E2902"/>
          <cell r="F2902"/>
          <cell r="G2902"/>
          <cell r="H2902"/>
          <cell r="I2902"/>
          <cell r="J2902"/>
          <cell r="K2902"/>
          <cell r="L2902"/>
          <cell r="M2902"/>
          <cell r="N2902"/>
          <cell r="O2902"/>
          <cell r="P2902"/>
          <cell r="Q2902"/>
          <cell r="R2902"/>
          <cell r="S2902"/>
          <cell r="T2902"/>
          <cell r="U2902"/>
          <cell r="V2902"/>
          <cell r="W2902"/>
          <cell r="X2902"/>
          <cell r="Y2902" t="str">
            <v xml:space="preserve"> </v>
          </cell>
        </row>
        <row r="2903">
          <cell r="C2903"/>
          <cell r="D2903"/>
          <cell r="E2903"/>
          <cell r="F2903"/>
          <cell r="G2903"/>
          <cell r="H2903"/>
          <cell r="I2903"/>
          <cell r="J2903"/>
          <cell r="K2903"/>
          <cell r="L2903"/>
          <cell r="M2903"/>
          <cell r="N2903"/>
          <cell r="O2903"/>
          <cell r="P2903"/>
          <cell r="Q2903"/>
          <cell r="R2903"/>
          <cell r="S2903"/>
          <cell r="T2903"/>
          <cell r="U2903"/>
          <cell r="V2903"/>
          <cell r="W2903"/>
          <cell r="X2903"/>
          <cell r="Y2903" t="str">
            <v xml:space="preserve"> </v>
          </cell>
        </row>
        <row r="2904">
          <cell r="C2904"/>
          <cell r="D2904"/>
          <cell r="E2904"/>
          <cell r="F2904"/>
          <cell r="G2904"/>
          <cell r="H2904"/>
          <cell r="I2904"/>
          <cell r="J2904"/>
          <cell r="K2904"/>
          <cell r="L2904"/>
          <cell r="M2904"/>
          <cell r="N2904"/>
          <cell r="O2904"/>
          <cell r="P2904"/>
          <cell r="Q2904"/>
          <cell r="R2904"/>
          <cell r="S2904"/>
          <cell r="T2904"/>
          <cell r="U2904"/>
          <cell r="V2904"/>
          <cell r="W2904"/>
          <cell r="X2904"/>
          <cell r="Y2904" t="str">
            <v xml:space="preserve"> </v>
          </cell>
        </row>
        <row r="2905">
          <cell r="C2905"/>
          <cell r="D2905"/>
          <cell r="E2905"/>
          <cell r="F2905"/>
          <cell r="G2905"/>
          <cell r="H2905"/>
          <cell r="I2905"/>
          <cell r="J2905"/>
          <cell r="K2905"/>
          <cell r="L2905"/>
          <cell r="M2905"/>
          <cell r="N2905"/>
          <cell r="O2905"/>
          <cell r="P2905"/>
          <cell r="Q2905"/>
          <cell r="R2905"/>
          <cell r="S2905"/>
          <cell r="T2905"/>
          <cell r="U2905"/>
          <cell r="V2905"/>
          <cell r="W2905"/>
          <cell r="X2905"/>
          <cell r="Y2905" t="str">
            <v xml:space="preserve"> </v>
          </cell>
        </row>
        <row r="2906">
          <cell r="C2906"/>
          <cell r="D2906"/>
          <cell r="E2906"/>
          <cell r="F2906"/>
          <cell r="G2906"/>
          <cell r="H2906"/>
          <cell r="I2906"/>
          <cell r="J2906"/>
          <cell r="K2906"/>
          <cell r="L2906"/>
          <cell r="M2906"/>
          <cell r="N2906"/>
          <cell r="O2906"/>
          <cell r="P2906"/>
          <cell r="Q2906"/>
          <cell r="R2906"/>
          <cell r="S2906"/>
          <cell r="T2906"/>
          <cell r="U2906"/>
          <cell r="V2906"/>
          <cell r="W2906"/>
          <cell r="X2906"/>
          <cell r="Y2906" t="str">
            <v xml:space="preserve"> </v>
          </cell>
        </row>
        <row r="2907">
          <cell r="C2907"/>
          <cell r="D2907"/>
          <cell r="E2907"/>
          <cell r="F2907"/>
          <cell r="G2907"/>
          <cell r="H2907"/>
          <cell r="I2907"/>
          <cell r="J2907"/>
          <cell r="K2907"/>
          <cell r="L2907"/>
          <cell r="M2907"/>
          <cell r="N2907"/>
          <cell r="O2907"/>
          <cell r="P2907"/>
          <cell r="Q2907"/>
          <cell r="R2907"/>
          <cell r="S2907"/>
          <cell r="T2907"/>
          <cell r="U2907"/>
          <cell r="V2907"/>
          <cell r="W2907"/>
          <cell r="X2907"/>
          <cell r="Y2907" t="str">
            <v xml:space="preserve"> </v>
          </cell>
        </row>
        <row r="2908">
          <cell r="C2908"/>
          <cell r="D2908"/>
          <cell r="E2908"/>
          <cell r="F2908"/>
          <cell r="G2908"/>
          <cell r="H2908"/>
          <cell r="I2908"/>
          <cell r="J2908"/>
          <cell r="K2908"/>
          <cell r="L2908"/>
          <cell r="M2908"/>
          <cell r="N2908"/>
          <cell r="O2908"/>
          <cell r="P2908"/>
          <cell r="Q2908"/>
          <cell r="R2908"/>
          <cell r="S2908"/>
          <cell r="T2908"/>
          <cell r="U2908"/>
          <cell r="V2908"/>
          <cell r="W2908"/>
          <cell r="X2908"/>
          <cell r="Y2908" t="str">
            <v xml:space="preserve"> </v>
          </cell>
        </row>
        <row r="2909">
          <cell r="C2909"/>
          <cell r="D2909"/>
          <cell r="E2909"/>
          <cell r="F2909"/>
          <cell r="G2909"/>
          <cell r="H2909"/>
          <cell r="I2909"/>
          <cell r="J2909"/>
          <cell r="K2909"/>
          <cell r="L2909"/>
          <cell r="M2909"/>
          <cell r="N2909"/>
          <cell r="O2909"/>
          <cell r="P2909"/>
          <cell r="Q2909"/>
          <cell r="R2909"/>
          <cell r="S2909"/>
          <cell r="T2909"/>
          <cell r="U2909"/>
          <cell r="V2909"/>
          <cell r="W2909"/>
          <cell r="X2909"/>
          <cell r="Y2909" t="str">
            <v xml:space="preserve"> </v>
          </cell>
        </row>
        <row r="2910">
          <cell r="C2910"/>
          <cell r="D2910"/>
          <cell r="E2910"/>
          <cell r="F2910"/>
          <cell r="G2910"/>
          <cell r="H2910"/>
          <cell r="I2910"/>
          <cell r="J2910"/>
          <cell r="K2910"/>
          <cell r="L2910"/>
          <cell r="M2910"/>
          <cell r="N2910"/>
          <cell r="O2910"/>
          <cell r="P2910"/>
          <cell r="Q2910"/>
          <cell r="R2910"/>
          <cell r="S2910"/>
          <cell r="T2910"/>
          <cell r="U2910"/>
          <cell r="V2910"/>
          <cell r="W2910"/>
          <cell r="X2910"/>
          <cell r="Y2910" t="str">
            <v xml:space="preserve"> </v>
          </cell>
        </row>
        <row r="2911">
          <cell r="C2911"/>
          <cell r="D2911"/>
          <cell r="E2911"/>
          <cell r="F2911"/>
          <cell r="G2911"/>
          <cell r="H2911"/>
          <cell r="I2911"/>
          <cell r="J2911"/>
          <cell r="K2911"/>
          <cell r="L2911"/>
          <cell r="M2911"/>
          <cell r="N2911"/>
          <cell r="O2911"/>
          <cell r="P2911"/>
          <cell r="Q2911"/>
          <cell r="R2911"/>
          <cell r="S2911"/>
          <cell r="T2911"/>
          <cell r="U2911"/>
          <cell r="V2911"/>
          <cell r="W2911"/>
          <cell r="X2911"/>
          <cell r="Y2911" t="str">
            <v xml:space="preserve"> </v>
          </cell>
        </row>
        <row r="2912">
          <cell r="C2912"/>
          <cell r="D2912"/>
          <cell r="E2912"/>
          <cell r="F2912"/>
          <cell r="G2912"/>
          <cell r="H2912"/>
          <cell r="I2912"/>
          <cell r="J2912"/>
          <cell r="K2912"/>
          <cell r="L2912"/>
          <cell r="M2912"/>
          <cell r="N2912"/>
          <cell r="O2912"/>
          <cell r="P2912"/>
          <cell r="Q2912"/>
          <cell r="R2912"/>
          <cell r="S2912"/>
          <cell r="T2912"/>
          <cell r="U2912"/>
          <cell r="V2912"/>
          <cell r="W2912"/>
          <cell r="X2912"/>
          <cell r="Y2912" t="str">
            <v xml:space="preserve"> </v>
          </cell>
        </row>
        <row r="2913">
          <cell r="C2913"/>
          <cell r="D2913"/>
          <cell r="E2913"/>
          <cell r="F2913"/>
          <cell r="G2913"/>
          <cell r="H2913"/>
          <cell r="I2913"/>
          <cell r="J2913"/>
          <cell r="K2913"/>
          <cell r="L2913"/>
          <cell r="M2913"/>
          <cell r="N2913"/>
          <cell r="O2913"/>
          <cell r="P2913"/>
          <cell r="Q2913"/>
          <cell r="R2913"/>
          <cell r="S2913"/>
          <cell r="T2913"/>
          <cell r="U2913"/>
          <cell r="V2913"/>
          <cell r="W2913"/>
          <cell r="X2913"/>
          <cell r="Y2913" t="str">
            <v xml:space="preserve"> </v>
          </cell>
        </row>
        <row r="2914">
          <cell r="C2914"/>
          <cell r="D2914"/>
          <cell r="E2914"/>
          <cell r="F2914"/>
          <cell r="G2914"/>
          <cell r="H2914"/>
          <cell r="I2914"/>
          <cell r="J2914"/>
          <cell r="K2914"/>
          <cell r="L2914"/>
          <cell r="M2914"/>
          <cell r="N2914"/>
          <cell r="O2914"/>
          <cell r="P2914"/>
          <cell r="Q2914"/>
          <cell r="R2914"/>
          <cell r="S2914"/>
          <cell r="T2914"/>
          <cell r="U2914"/>
          <cell r="V2914"/>
          <cell r="W2914"/>
          <cell r="X2914"/>
          <cell r="Y2914" t="str">
            <v xml:space="preserve"> </v>
          </cell>
        </row>
        <row r="2915">
          <cell r="C2915"/>
          <cell r="D2915"/>
          <cell r="E2915"/>
          <cell r="F2915"/>
          <cell r="G2915"/>
          <cell r="H2915"/>
          <cell r="I2915"/>
          <cell r="J2915"/>
          <cell r="K2915"/>
          <cell r="L2915"/>
          <cell r="M2915"/>
          <cell r="N2915"/>
          <cell r="O2915"/>
          <cell r="P2915"/>
          <cell r="Q2915"/>
          <cell r="R2915"/>
          <cell r="S2915"/>
          <cell r="T2915"/>
          <cell r="U2915"/>
          <cell r="V2915"/>
          <cell r="W2915"/>
          <cell r="X2915"/>
          <cell r="Y2915" t="str">
            <v xml:space="preserve"> </v>
          </cell>
        </row>
        <row r="2916">
          <cell r="C2916"/>
          <cell r="D2916"/>
          <cell r="E2916"/>
          <cell r="F2916"/>
          <cell r="G2916"/>
          <cell r="H2916"/>
          <cell r="I2916"/>
          <cell r="J2916"/>
          <cell r="K2916"/>
          <cell r="L2916"/>
          <cell r="M2916"/>
          <cell r="N2916"/>
          <cell r="O2916"/>
          <cell r="P2916"/>
          <cell r="Q2916"/>
          <cell r="R2916"/>
          <cell r="S2916"/>
          <cell r="T2916"/>
          <cell r="U2916"/>
          <cell r="V2916"/>
          <cell r="W2916"/>
          <cell r="X2916"/>
          <cell r="Y2916" t="str">
            <v xml:space="preserve"> </v>
          </cell>
        </row>
        <row r="2917">
          <cell r="C2917"/>
          <cell r="D2917"/>
          <cell r="E2917"/>
          <cell r="F2917"/>
          <cell r="G2917"/>
          <cell r="H2917"/>
          <cell r="I2917"/>
          <cell r="J2917"/>
          <cell r="K2917"/>
          <cell r="L2917"/>
          <cell r="M2917"/>
          <cell r="N2917"/>
          <cell r="O2917"/>
          <cell r="P2917"/>
          <cell r="Q2917"/>
          <cell r="R2917"/>
          <cell r="S2917"/>
          <cell r="T2917"/>
          <cell r="U2917"/>
          <cell r="V2917"/>
          <cell r="W2917"/>
          <cell r="X2917"/>
          <cell r="Y2917" t="str">
            <v xml:space="preserve"> </v>
          </cell>
        </row>
        <row r="2918">
          <cell r="C2918"/>
          <cell r="D2918"/>
          <cell r="E2918"/>
          <cell r="F2918"/>
          <cell r="G2918"/>
          <cell r="H2918"/>
          <cell r="I2918"/>
          <cell r="J2918"/>
          <cell r="K2918"/>
          <cell r="L2918"/>
          <cell r="M2918"/>
          <cell r="N2918"/>
          <cell r="O2918"/>
          <cell r="P2918"/>
          <cell r="Q2918"/>
          <cell r="R2918"/>
          <cell r="S2918"/>
          <cell r="T2918"/>
          <cell r="U2918"/>
          <cell r="V2918"/>
          <cell r="W2918"/>
          <cell r="X2918"/>
          <cell r="Y2918" t="str">
            <v xml:space="preserve"> </v>
          </cell>
        </row>
        <row r="2919">
          <cell r="C2919"/>
          <cell r="D2919"/>
          <cell r="E2919"/>
          <cell r="F2919"/>
          <cell r="G2919"/>
          <cell r="H2919"/>
          <cell r="I2919"/>
          <cell r="J2919"/>
          <cell r="K2919"/>
          <cell r="L2919"/>
          <cell r="M2919"/>
          <cell r="N2919"/>
          <cell r="O2919"/>
          <cell r="P2919"/>
          <cell r="Q2919"/>
          <cell r="R2919"/>
          <cell r="S2919"/>
          <cell r="T2919"/>
          <cell r="U2919"/>
          <cell r="V2919"/>
          <cell r="W2919"/>
          <cell r="X2919"/>
          <cell r="Y2919" t="str">
            <v xml:space="preserve"> </v>
          </cell>
        </row>
        <row r="2920">
          <cell r="C2920"/>
          <cell r="D2920"/>
          <cell r="E2920"/>
          <cell r="F2920"/>
          <cell r="G2920"/>
          <cell r="H2920"/>
          <cell r="I2920"/>
          <cell r="J2920"/>
          <cell r="K2920"/>
          <cell r="L2920"/>
          <cell r="M2920"/>
          <cell r="N2920"/>
          <cell r="O2920"/>
          <cell r="P2920"/>
          <cell r="Q2920"/>
          <cell r="R2920"/>
          <cell r="S2920"/>
          <cell r="T2920"/>
          <cell r="U2920"/>
          <cell r="V2920"/>
          <cell r="W2920"/>
          <cell r="X2920"/>
          <cell r="Y2920" t="str">
            <v xml:space="preserve"> </v>
          </cell>
        </row>
        <row r="2921">
          <cell r="C2921"/>
          <cell r="D2921"/>
          <cell r="E2921"/>
          <cell r="F2921"/>
          <cell r="G2921"/>
          <cell r="H2921"/>
          <cell r="I2921"/>
          <cell r="J2921"/>
          <cell r="K2921"/>
          <cell r="L2921"/>
          <cell r="M2921"/>
          <cell r="N2921"/>
          <cell r="O2921"/>
          <cell r="P2921"/>
          <cell r="Q2921"/>
          <cell r="R2921"/>
          <cell r="S2921"/>
          <cell r="T2921"/>
          <cell r="U2921"/>
          <cell r="V2921"/>
          <cell r="W2921"/>
          <cell r="X2921"/>
          <cell r="Y2921" t="str">
            <v xml:space="preserve"> </v>
          </cell>
        </row>
        <row r="2922">
          <cell r="C2922"/>
          <cell r="D2922"/>
          <cell r="E2922"/>
          <cell r="F2922"/>
          <cell r="G2922"/>
          <cell r="H2922"/>
          <cell r="I2922"/>
          <cell r="J2922"/>
          <cell r="K2922"/>
          <cell r="L2922"/>
          <cell r="M2922"/>
          <cell r="N2922"/>
          <cell r="O2922"/>
          <cell r="P2922"/>
          <cell r="Q2922"/>
          <cell r="R2922"/>
          <cell r="S2922"/>
          <cell r="T2922"/>
          <cell r="U2922"/>
          <cell r="V2922"/>
          <cell r="W2922"/>
          <cell r="X2922"/>
          <cell r="Y2922" t="str">
            <v xml:space="preserve"> </v>
          </cell>
        </row>
        <row r="2923">
          <cell r="C2923"/>
          <cell r="D2923"/>
          <cell r="E2923"/>
          <cell r="F2923"/>
          <cell r="G2923"/>
          <cell r="H2923"/>
          <cell r="I2923"/>
          <cell r="J2923"/>
          <cell r="K2923"/>
          <cell r="L2923"/>
          <cell r="M2923"/>
          <cell r="N2923"/>
          <cell r="O2923"/>
          <cell r="P2923"/>
          <cell r="Q2923"/>
          <cell r="R2923"/>
          <cell r="S2923"/>
          <cell r="T2923"/>
          <cell r="U2923"/>
          <cell r="V2923"/>
          <cell r="W2923"/>
          <cell r="X2923"/>
          <cell r="Y2923" t="str">
            <v xml:space="preserve"> </v>
          </cell>
        </row>
        <row r="2924">
          <cell r="C2924"/>
          <cell r="D2924"/>
          <cell r="E2924"/>
          <cell r="F2924"/>
          <cell r="G2924"/>
          <cell r="H2924"/>
          <cell r="I2924"/>
          <cell r="J2924"/>
          <cell r="K2924"/>
          <cell r="L2924"/>
          <cell r="M2924"/>
          <cell r="N2924"/>
          <cell r="O2924"/>
          <cell r="P2924"/>
          <cell r="Q2924"/>
          <cell r="R2924"/>
          <cell r="S2924"/>
          <cell r="T2924"/>
          <cell r="U2924"/>
          <cell r="V2924"/>
          <cell r="W2924"/>
          <cell r="X2924"/>
          <cell r="Y2924" t="str">
            <v xml:space="preserve"> </v>
          </cell>
        </row>
        <row r="2925">
          <cell r="C2925"/>
          <cell r="D2925"/>
          <cell r="E2925"/>
          <cell r="F2925"/>
          <cell r="G2925"/>
          <cell r="H2925"/>
          <cell r="I2925"/>
          <cell r="J2925"/>
          <cell r="K2925"/>
          <cell r="L2925"/>
          <cell r="M2925"/>
          <cell r="N2925"/>
          <cell r="O2925"/>
          <cell r="P2925"/>
          <cell r="Q2925"/>
          <cell r="R2925"/>
          <cell r="S2925"/>
          <cell r="T2925"/>
          <cell r="U2925"/>
          <cell r="V2925"/>
          <cell r="W2925"/>
          <cell r="X2925"/>
          <cell r="Y2925" t="str">
            <v xml:space="preserve"> </v>
          </cell>
        </row>
        <row r="2926">
          <cell r="C2926"/>
          <cell r="D2926"/>
          <cell r="E2926"/>
          <cell r="F2926"/>
          <cell r="G2926"/>
          <cell r="H2926"/>
          <cell r="I2926"/>
          <cell r="J2926"/>
          <cell r="K2926"/>
          <cell r="L2926"/>
          <cell r="M2926"/>
          <cell r="N2926"/>
          <cell r="O2926"/>
          <cell r="P2926"/>
          <cell r="Q2926"/>
          <cell r="R2926"/>
          <cell r="S2926"/>
          <cell r="T2926"/>
          <cell r="U2926"/>
          <cell r="V2926"/>
          <cell r="W2926"/>
          <cell r="X2926"/>
          <cell r="Y2926" t="str">
            <v xml:space="preserve"> </v>
          </cell>
        </row>
        <row r="2927">
          <cell r="C2927"/>
          <cell r="D2927"/>
          <cell r="E2927"/>
          <cell r="F2927"/>
          <cell r="G2927"/>
          <cell r="H2927"/>
          <cell r="I2927"/>
          <cell r="J2927"/>
          <cell r="K2927"/>
          <cell r="L2927"/>
          <cell r="M2927"/>
          <cell r="N2927"/>
          <cell r="O2927"/>
          <cell r="P2927"/>
          <cell r="Q2927"/>
          <cell r="R2927"/>
          <cell r="S2927"/>
          <cell r="T2927"/>
          <cell r="U2927"/>
          <cell r="V2927"/>
          <cell r="W2927"/>
          <cell r="X2927"/>
          <cell r="Y2927" t="str">
            <v xml:space="preserve"> </v>
          </cell>
        </row>
        <row r="2928">
          <cell r="C2928"/>
          <cell r="D2928"/>
          <cell r="E2928"/>
          <cell r="F2928"/>
          <cell r="G2928"/>
          <cell r="H2928"/>
          <cell r="I2928"/>
          <cell r="J2928"/>
          <cell r="K2928"/>
          <cell r="L2928"/>
          <cell r="M2928"/>
          <cell r="N2928"/>
          <cell r="O2928"/>
          <cell r="P2928"/>
          <cell r="Q2928"/>
          <cell r="R2928"/>
          <cell r="S2928"/>
          <cell r="T2928"/>
          <cell r="U2928"/>
          <cell r="V2928"/>
          <cell r="W2928"/>
          <cell r="X2928"/>
          <cell r="Y2928" t="str">
            <v xml:space="preserve"> </v>
          </cell>
        </row>
        <row r="2929">
          <cell r="C2929"/>
          <cell r="D2929"/>
          <cell r="E2929"/>
          <cell r="F2929"/>
          <cell r="G2929"/>
          <cell r="H2929"/>
          <cell r="I2929"/>
          <cell r="J2929"/>
          <cell r="K2929"/>
          <cell r="L2929"/>
          <cell r="M2929"/>
          <cell r="N2929"/>
          <cell r="O2929"/>
          <cell r="P2929"/>
          <cell r="Q2929"/>
          <cell r="R2929"/>
          <cell r="S2929"/>
          <cell r="T2929"/>
          <cell r="U2929"/>
          <cell r="V2929"/>
          <cell r="W2929"/>
          <cell r="X2929"/>
          <cell r="Y2929" t="str">
            <v xml:space="preserve"> </v>
          </cell>
        </row>
        <row r="2930">
          <cell r="C2930"/>
          <cell r="D2930"/>
          <cell r="E2930"/>
          <cell r="F2930"/>
          <cell r="G2930"/>
          <cell r="H2930"/>
          <cell r="I2930"/>
          <cell r="J2930"/>
          <cell r="K2930"/>
          <cell r="L2930"/>
          <cell r="M2930"/>
          <cell r="N2930"/>
          <cell r="O2930"/>
          <cell r="P2930"/>
          <cell r="Q2930"/>
          <cell r="R2930"/>
          <cell r="S2930"/>
          <cell r="T2930"/>
          <cell r="U2930"/>
          <cell r="V2930"/>
          <cell r="W2930"/>
          <cell r="X2930"/>
          <cell r="Y2930" t="str">
            <v xml:space="preserve"> </v>
          </cell>
        </row>
        <row r="2931">
          <cell r="C2931"/>
          <cell r="D2931"/>
          <cell r="E2931"/>
          <cell r="F2931"/>
          <cell r="G2931"/>
          <cell r="H2931"/>
          <cell r="I2931"/>
          <cell r="J2931"/>
          <cell r="K2931"/>
          <cell r="L2931"/>
          <cell r="M2931"/>
          <cell r="N2931"/>
          <cell r="O2931"/>
          <cell r="P2931"/>
          <cell r="Q2931"/>
          <cell r="R2931"/>
          <cell r="S2931"/>
          <cell r="T2931"/>
          <cell r="U2931"/>
          <cell r="V2931"/>
          <cell r="W2931"/>
          <cell r="X2931"/>
          <cell r="Y2931" t="str">
            <v xml:space="preserve"> </v>
          </cell>
        </row>
        <row r="2932">
          <cell r="C2932"/>
          <cell r="D2932"/>
          <cell r="E2932"/>
          <cell r="F2932"/>
          <cell r="G2932"/>
          <cell r="H2932"/>
          <cell r="I2932"/>
          <cell r="J2932"/>
          <cell r="K2932"/>
          <cell r="L2932"/>
          <cell r="M2932"/>
          <cell r="N2932"/>
          <cell r="O2932"/>
          <cell r="P2932"/>
          <cell r="Q2932"/>
          <cell r="R2932"/>
          <cell r="S2932"/>
          <cell r="T2932"/>
          <cell r="U2932"/>
          <cell r="V2932"/>
          <cell r="W2932"/>
          <cell r="X2932"/>
          <cell r="Y2932" t="str">
            <v xml:space="preserve"> </v>
          </cell>
        </row>
        <row r="2933">
          <cell r="C2933"/>
          <cell r="D2933"/>
          <cell r="E2933"/>
          <cell r="F2933"/>
          <cell r="G2933"/>
          <cell r="H2933"/>
          <cell r="I2933"/>
          <cell r="J2933"/>
          <cell r="K2933"/>
          <cell r="L2933"/>
          <cell r="M2933"/>
          <cell r="N2933"/>
          <cell r="O2933"/>
          <cell r="P2933"/>
          <cell r="Q2933"/>
          <cell r="R2933"/>
          <cell r="S2933"/>
          <cell r="T2933"/>
          <cell r="U2933"/>
          <cell r="V2933"/>
          <cell r="W2933"/>
          <cell r="X2933"/>
          <cell r="Y2933" t="str">
            <v xml:space="preserve"> </v>
          </cell>
        </row>
        <row r="2934">
          <cell r="C2934"/>
          <cell r="D2934"/>
          <cell r="E2934"/>
          <cell r="F2934"/>
          <cell r="G2934"/>
          <cell r="H2934"/>
          <cell r="I2934"/>
          <cell r="J2934"/>
          <cell r="K2934"/>
          <cell r="L2934"/>
          <cell r="M2934"/>
          <cell r="N2934"/>
          <cell r="O2934"/>
          <cell r="P2934"/>
          <cell r="Q2934"/>
          <cell r="R2934"/>
          <cell r="S2934"/>
          <cell r="T2934"/>
          <cell r="U2934"/>
          <cell r="V2934"/>
          <cell r="W2934"/>
          <cell r="X2934"/>
          <cell r="Y2934" t="str">
            <v xml:space="preserve"> </v>
          </cell>
        </row>
        <row r="2935">
          <cell r="C2935"/>
          <cell r="D2935"/>
          <cell r="E2935"/>
          <cell r="F2935"/>
          <cell r="G2935"/>
          <cell r="H2935"/>
          <cell r="I2935"/>
          <cell r="J2935"/>
          <cell r="K2935"/>
          <cell r="L2935"/>
          <cell r="M2935"/>
          <cell r="N2935"/>
          <cell r="O2935"/>
          <cell r="P2935"/>
          <cell r="Q2935"/>
          <cell r="R2935"/>
          <cell r="S2935"/>
          <cell r="T2935"/>
          <cell r="U2935"/>
          <cell r="V2935"/>
          <cell r="W2935"/>
          <cell r="X2935"/>
          <cell r="Y2935" t="str">
            <v xml:space="preserve"> </v>
          </cell>
        </row>
        <row r="2936">
          <cell r="C2936"/>
          <cell r="D2936"/>
          <cell r="E2936"/>
          <cell r="F2936"/>
          <cell r="G2936"/>
          <cell r="H2936"/>
          <cell r="I2936"/>
          <cell r="J2936"/>
          <cell r="K2936"/>
          <cell r="L2936"/>
          <cell r="M2936"/>
          <cell r="N2936"/>
          <cell r="O2936"/>
          <cell r="P2936"/>
          <cell r="Q2936"/>
          <cell r="R2936"/>
          <cell r="S2936"/>
          <cell r="T2936"/>
          <cell r="U2936"/>
          <cell r="V2936"/>
          <cell r="W2936"/>
          <cell r="X2936"/>
          <cell r="Y2936" t="str">
            <v xml:space="preserve"> </v>
          </cell>
        </row>
        <row r="2937">
          <cell r="C2937"/>
          <cell r="D2937"/>
          <cell r="E2937"/>
          <cell r="F2937"/>
          <cell r="G2937"/>
          <cell r="H2937"/>
          <cell r="I2937"/>
          <cell r="J2937"/>
          <cell r="K2937"/>
          <cell r="L2937"/>
          <cell r="M2937"/>
          <cell r="N2937"/>
          <cell r="O2937"/>
          <cell r="P2937"/>
          <cell r="Q2937"/>
          <cell r="R2937"/>
          <cell r="S2937"/>
          <cell r="T2937"/>
          <cell r="U2937"/>
          <cell r="V2937"/>
          <cell r="W2937"/>
          <cell r="X2937"/>
          <cell r="Y2937" t="str">
            <v xml:space="preserve"> </v>
          </cell>
        </row>
        <row r="2938">
          <cell r="C2938"/>
          <cell r="D2938"/>
          <cell r="E2938"/>
          <cell r="F2938"/>
          <cell r="G2938"/>
          <cell r="H2938"/>
          <cell r="I2938"/>
          <cell r="J2938"/>
          <cell r="K2938"/>
          <cell r="L2938"/>
          <cell r="M2938"/>
          <cell r="N2938"/>
          <cell r="O2938"/>
          <cell r="P2938"/>
          <cell r="Q2938"/>
          <cell r="R2938"/>
          <cell r="S2938"/>
          <cell r="T2938"/>
          <cell r="U2938"/>
          <cell r="V2938"/>
          <cell r="W2938"/>
          <cell r="X2938"/>
          <cell r="Y2938" t="str">
            <v xml:space="preserve"> </v>
          </cell>
        </row>
        <row r="2939">
          <cell r="C2939"/>
          <cell r="D2939"/>
          <cell r="E2939"/>
          <cell r="F2939"/>
          <cell r="G2939"/>
          <cell r="H2939"/>
          <cell r="I2939"/>
          <cell r="J2939"/>
          <cell r="K2939"/>
          <cell r="L2939"/>
          <cell r="M2939"/>
          <cell r="N2939"/>
          <cell r="O2939"/>
          <cell r="P2939"/>
          <cell r="Q2939"/>
          <cell r="R2939"/>
          <cell r="S2939"/>
          <cell r="T2939"/>
          <cell r="U2939"/>
          <cell r="V2939"/>
          <cell r="W2939"/>
          <cell r="X2939"/>
          <cell r="Y2939" t="str">
            <v xml:space="preserve"> </v>
          </cell>
        </row>
        <row r="2940">
          <cell r="C2940"/>
          <cell r="D2940"/>
          <cell r="E2940"/>
          <cell r="F2940"/>
          <cell r="G2940"/>
          <cell r="H2940"/>
          <cell r="I2940"/>
          <cell r="J2940"/>
          <cell r="K2940"/>
          <cell r="L2940"/>
          <cell r="M2940"/>
          <cell r="N2940"/>
          <cell r="O2940"/>
          <cell r="P2940"/>
          <cell r="Q2940"/>
          <cell r="R2940"/>
          <cell r="S2940"/>
          <cell r="T2940"/>
          <cell r="U2940"/>
          <cell r="V2940"/>
          <cell r="W2940"/>
          <cell r="X2940"/>
          <cell r="Y2940" t="str">
            <v xml:space="preserve"> </v>
          </cell>
        </row>
        <row r="2941">
          <cell r="C2941"/>
          <cell r="D2941"/>
          <cell r="E2941"/>
          <cell r="F2941"/>
          <cell r="G2941"/>
          <cell r="H2941"/>
          <cell r="I2941"/>
          <cell r="J2941"/>
          <cell r="K2941"/>
          <cell r="L2941"/>
          <cell r="M2941"/>
          <cell r="N2941"/>
          <cell r="O2941"/>
          <cell r="P2941"/>
          <cell r="Q2941"/>
          <cell r="R2941"/>
          <cell r="S2941"/>
          <cell r="T2941"/>
          <cell r="U2941"/>
          <cell r="V2941"/>
          <cell r="W2941"/>
          <cell r="X2941"/>
          <cell r="Y2941" t="str">
            <v xml:space="preserve"> </v>
          </cell>
        </row>
        <row r="2942">
          <cell r="C2942"/>
          <cell r="D2942"/>
          <cell r="E2942"/>
          <cell r="F2942"/>
          <cell r="G2942"/>
          <cell r="H2942"/>
          <cell r="I2942"/>
          <cell r="J2942"/>
          <cell r="K2942"/>
          <cell r="L2942"/>
          <cell r="M2942"/>
          <cell r="N2942"/>
          <cell r="O2942"/>
          <cell r="P2942"/>
          <cell r="Q2942"/>
          <cell r="R2942"/>
          <cell r="S2942"/>
          <cell r="T2942"/>
          <cell r="U2942"/>
          <cell r="V2942"/>
          <cell r="W2942"/>
          <cell r="X2942"/>
          <cell r="Y2942" t="str">
            <v xml:space="preserve"> </v>
          </cell>
        </row>
        <row r="2943">
          <cell r="C2943"/>
          <cell r="D2943"/>
          <cell r="E2943"/>
          <cell r="F2943"/>
          <cell r="G2943"/>
          <cell r="H2943"/>
          <cell r="I2943"/>
          <cell r="J2943"/>
          <cell r="K2943"/>
          <cell r="L2943"/>
          <cell r="M2943"/>
          <cell r="N2943"/>
          <cell r="O2943"/>
          <cell r="P2943"/>
          <cell r="Q2943"/>
          <cell r="R2943"/>
          <cell r="S2943"/>
          <cell r="T2943"/>
          <cell r="U2943"/>
          <cell r="V2943"/>
          <cell r="W2943"/>
          <cell r="X2943"/>
          <cell r="Y2943" t="str">
            <v xml:space="preserve"> </v>
          </cell>
        </row>
        <row r="2944">
          <cell r="C2944"/>
          <cell r="D2944"/>
          <cell r="E2944"/>
          <cell r="F2944"/>
          <cell r="G2944"/>
          <cell r="H2944"/>
          <cell r="I2944"/>
          <cell r="J2944"/>
          <cell r="K2944"/>
          <cell r="L2944"/>
          <cell r="M2944"/>
          <cell r="N2944"/>
          <cell r="O2944"/>
          <cell r="P2944"/>
          <cell r="Q2944"/>
          <cell r="R2944"/>
          <cell r="S2944"/>
          <cell r="T2944"/>
          <cell r="U2944"/>
          <cell r="V2944"/>
          <cell r="W2944"/>
          <cell r="X2944"/>
          <cell r="Y2944" t="str">
            <v xml:space="preserve"> </v>
          </cell>
        </row>
        <row r="2945">
          <cell r="C2945"/>
          <cell r="D2945"/>
          <cell r="E2945"/>
          <cell r="F2945"/>
          <cell r="G2945"/>
          <cell r="H2945"/>
          <cell r="I2945"/>
          <cell r="J2945"/>
          <cell r="K2945"/>
          <cell r="L2945"/>
          <cell r="M2945"/>
          <cell r="N2945"/>
          <cell r="O2945"/>
          <cell r="P2945"/>
          <cell r="Q2945"/>
          <cell r="R2945"/>
          <cell r="S2945"/>
          <cell r="T2945"/>
          <cell r="U2945"/>
          <cell r="V2945"/>
          <cell r="W2945"/>
          <cell r="X2945"/>
          <cell r="Y2945" t="str">
            <v xml:space="preserve"> </v>
          </cell>
        </row>
        <row r="2946">
          <cell r="C2946"/>
          <cell r="D2946"/>
          <cell r="E2946"/>
          <cell r="F2946"/>
          <cell r="G2946"/>
          <cell r="H2946"/>
          <cell r="I2946"/>
          <cell r="J2946"/>
          <cell r="K2946"/>
          <cell r="L2946"/>
          <cell r="M2946"/>
          <cell r="N2946"/>
          <cell r="O2946"/>
          <cell r="P2946"/>
          <cell r="Q2946"/>
          <cell r="R2946"/>
          <cell r="S2946"/>
          <cell r="T2946"/>
          <cell r="U2946"/>
          <cell r="V2946"/>
          <cell r="W2946"/>
          <cell r="X2946"/>
          <cell r="Y2946" t="str">
            <v xml:space="preserve"> </v>
          </cell>
        </row>
        <row r="2947">
          <cell r="C2947"/>
          <cell r="D2947"/>
          <cell r="E2947"/>
          <cell r="F2947"/>
          <cell r="G2947"/>
          <cell r="H2947"/>
          <cell r="I2947"/>
          <cell r="J2947"/>
          <cell r="K2947"/>
          <cell r="L2947"/>
          <cell r="M2947"/>
          <cell r="N2947"/>
          <cell r="O2947"/>
          <cell r="P2947"/>
          <cell r="Q2947"/>
          <cell r="R2947"/>
          <cell r="S2947"/>
          <cell r="T2947"/>
          <cell r="U2947"/>
          <cell r="V2947"/>
          <cell r="W2947"/>
          <cell r="X2947"/>
          <cell r="Y2947" t="str">
            <v xml:space="preserve"> </v>
          </cell>
        </row>
        <row r="2948">
          <cell r="C2948"/>
          <cell r="D2948"/>
          <cell r="E2948"/>
          <cell r="F2948"/>
          <cell r="G2948"/>
          <cell r="H2948"/>
          <cell r="I2948"/>
          <cell r="J2948"/>
          <cell r="K2948"/>
          <cell r="L2948"/>
          <cell r="M2948"/>
          <cell r="N2948"/>
          <cell r="O2948"/>
          <cell r="P2948"/>
          <cell r="Q2948"/>
          <cell r="R2948"/>
          <cell r="S2948"/>
          <cell r="T2948"/>
          <cell r="U2948"/>
          <cell r="V2948"/>
          <cell r="W2948"/>
          <cell r="X2948"/>
          <cell r="Y2948" t="str">
            <v xml:space="preserve"> </v>
          </cell>
        </row>
        <row r="2949">
          <cell r="C2949"/>
          <cell r="D2949"/>
          <cell r="E2949"/>
          <cell r="F2949"/>
          <cell r="G2949"/>
          <cell r="H2949"/>
          <cell r="I2949"/>
          <cell r="J2949"/>
          <cell r="K2949"/>
          <cell r="L2949"/>
          <cell r="M2949"/>
          <cell r="N2949"/>
          <cell r="O2949"/>
          <cell r="P2949"/>
          <cell r="Q2949"/>
          <cell r="R2949"/>
          <cell r="S2949"/>
          <cell r="T2949"/>
          <cell r="U2949"/>
          <cell r="V2949"/>
          <cell r="W2949"/>
          <cell r="X2949"/>
          <cell r="Y2949" t="str">
            <v xml:space="preserve"> </v>
          </cell>
        </row>
        <row r="2950">
          <cell r="C2950"/>
          <cell r="D2950"/>
          <cell r="E2950"/>
          <cell r="F2950"/>
          <cell r="G2950"/>
          <cell r="H2950"/>
          <cell r="I2950"/>
          <cell r="J2950"/>
          <cell r="K2950"/>
          <cell r="L2950"/>
          <cell r="M2950"/>
          <cell r="N2950"/>
          <cell r="O2950"/>
          <cell r="P2950"/>
          <cell r="Q2950"/>
          <cell r="R2950"/>
          <cell r="S2950"/>
          <cell r="T2950"/>
          <cell r="U2950"/>
          <cell r="V2950"/>
          <cell r="W2950"/>
          <cell r="X2950"/>
          <cell r="Y2950" t="str">
            <v xml:space="preserve"> </v>
          </cell>
        </row>
        <row r="2951">
          <cell r="C2951"/>
          <cell r="D2951"/>
          <cell r="E2951"/>
          <cell r="F2951"/>
          <cell r="G2951"/>
          <cell r="H2951"/>
          <cell r="I2951"/>
          <cell r="J2951"/>
          <cell r="K2951"/>
          <cell r="L2951"/>
          <cell r="M2951"/>
          <cell r="N2951"/>
          <cell r="O2951"/>
          <cell r="P2951"/>
          <cell r="Q2951"/>
          <cell r="R2951"/>
          <cell r="S2951"/>
          <cell r="T2951"/>
          <cell r="U2951"/>
          <cell r="V2951"/>
          <cell r="W2951"/>
          <cell r="X2951"/>
          <cell r="Y2951" t="str">
            <v xml:space="preserve"> </v>
          </cell>
        </row>
        <row r="2952">
          <cell r="C2952"/>
          <cell r="D2952"/>
          <cell r="E2952"/>
          <cell r="F2952"/>
          <cell r="G2952"/>
          <cell r="H2952"/>
          <cell r="I2952"/>
          <cell r="J2952"/>
          <cell r="K2952"/>
          <cell r="L2952"/>
          <cell r="M2952"/>
          <cell r="N2952"/>
          <cell r="O2952"/>
          <cell r="P2952"/>
          <cell r="Q2952"/>
          <cell r="R2952"/>
          <cell r="S2952"/>
          <cell r="T2952"/>
          <cell r="U2952"/>
          <cell r="V2952"/>
          <cell r="W2952"/>
          <cell r="X2952"/>
          <cell r="Y2952" t="str">
            <v xml:space="preserve"> </v>
          </cell>
        </row>
        <row r="2953">
          <cell r="C2953"/>
          <cell r="D2953"/>
          <cell r="E2953"/>
          <cell r="F2953"/>
          <cell r="G2953"/>
          <cell r="H2953"/>
          <cell r="I2953"/>
          <cell r="J2953"/>
          <cell r="K2953"/>
          <cell r="L2953"/>
          <cell r="M2953"/>
          <cell r="N2953"/>
          <cell r="O2953"/>
          <cell r="P2953"/>
          <cell r="Q2953"/>
          <cell r="R2953"/>
          <cell r="S2953"/>
          <cell r="T2953"/>
          <cell r="U2953"/>
          <cell r="V2953"/>
          <cell r="W2953"/>
          <cell r="X2953"/>
          <cell r="Y2953" t="str">
            <v xml:space="preserve"> </v>
          </cell>
        </row>
        <row r="2954">
          <cell r="C2954"/>
          <cell r="D2954"/>
          <cell r="E2954"/>
          <cell r="F2954"/>
          <cell r="G2954"/>
          <cell r="H2954"/>
          <cell r="I2954"/>
          <cell r="J2954"/>
          <cell r="K2954"/>
          <cell r="L2954"/>
          <cell r="M2954"/>
          <cell r="N2954"/>
          <cell r="O2954"/>
          <cell r="P2954"/>
          <cell r="Q2954"/>
          <cell r="R2954"/>
          <cell r="S2954"/>
          <cell r="T2954"/>
          <cell r="U2954"/>
          <cell r="V2954"/>
          <cell r="W2954"/>
          <cell r="X2954"/>
          <cell r="Y2954" t="str">
            <v xml:space="preserve"> </v>
          </cell>
        </row>
        <row r="2955">
          <cell r="C2955"/>
          <cell r="D2955"/>
          <cell r="E2955"/>
          <cell r="F2955"/>
          <cell r="G2955"/>
          <cell r="H2955"/>
          <cell r="I2955"/>
          <cell r="J2955"/>
          <cell r="K2955"/>
          <cell r="L2955"/>
          <cell r="M2955"/>
          <cell r="N2955"/>
          <cell r="O2955"/>
          <cell r="P2955"/>
          <cell r="Q2955"/>
          <cell r="R2955"/>
          <cell r="S2955"/>
          <cell r="T2955"/>
          <cell r="U2955"/>
          <cell r="V2955"/>
          <cell r="W2955"/>
          <cell r="X2955"/>
          <cell r="Y2955" t="str">
            <v xml:space="preserve"> </v>
          </cell>
        </row>
        <row r="2956">
          <cell r="C2956"/>
          <cell r="D2956"/>
          <cell r="E2956"/>
          <cell r="F2956"/>
          <cell r="G2956"/>
          <cell r="H2956"/>
          <cell r="I2956"/>
          <cell r="J2956"/>
          <cell r="K2956"/>
          <cell r="L2956"/>
          <cell r="M2956"/>
          <cell r="N2956"/>
          <cell r="O2956"/>
          <cell r="P2956"/>
          <cell r="Q2956"/>
          <cell r="R2956"/>
          <cell r="S2956"/>
          <cell r="T2956"/>
          <cell r="U2956"/>
          <cell r="V2956"/>
          <cell r="W2956"/>
          <cell r="X2956"/>
          <cell r="Y2956" t="str">
            <v xml:space="preserve"> </v>
          </cell>
        </row>
        <row r="2957">
          <cell r="C2957"/>
          <cell r="D2957"/>
          <cell r="E2957"/>
          <cell r="F2957"/>
          <cell r="G2957"/>
          <cell r="H2957"/>
          <cell r="I2957"/>
          <cell r="J2957"/>
          <cell r="K2957"/>
          <cell r="L2957"/>
          <cell r="M2957"/>
          <cell r="N2957"/>
          <cell r="O2957"/>
          <cell r="P2957"/>
          <cell r="Q2957"/>
          <cell r="R2957"/>
          <cell r="S2957"/>
          <cell r="T2957"/>
          <cell r="U2957"/>
          <cell r="V2957"/>
          <cell r="W2957"/>
          <cell r="X2957"/>
          <cell r="Y2957" t="str">
            <v xml:space="preserve"> </v>
          </cell>
        </row>
        <row r="2958">
          <cell r="C2958"/>
          <cell r="D2958"/>
          <cell r="E2958"/>
          <cell r="F2958"/>
          <cell r="G2958"/>
          <cell r="H2958"/>
          <cell r="I2958"/>
          <cell r="J2958"/>
          <cell r="K2958"/>
          <cell r="L2958"/>
          <cell r="M2958"/>
          <cell r="N2958"/>
          <cell r="O2958"/>
          <cell r="P2958"/>
          <cell r="Q2958"/>
          <cell r="R2958"/>
          <cell r="S2958"/>
          <cell r="T2958"/>
          <cell r="U2958"/>
          <cell r="V2958"/>
          <cell r="W2958"/>
          <cell r="X2958"/>
          <cell r="Y2958" t="str">
            <v xml:space="preserve"> </v>
          </cell>
        </row>
        <row r="2959">
          <cell r="C2959"/>
          <cell r="D2959"/>
          <cell r="E2959"/>
          <cell r="F2959"/>
          <cell r="G2959"/>
          <cell r="H2959"/>
          <cell r="I2959"/>
          <cell r="J2959"/>
          <cell r="K2959"/>
          <cell r="L2959"/>
          <cell r="M2959"/>
          <cell r="N2959"/>
          <cell r="O2959"/>
          <cell r="P2959"/>
          <cell r="Q2959"/>
          <cell r="R2959"/>
          <cell r="S2959"/>
          <cell r="T2959"/>
          <cell r="U2959"/>
          <cell r="V2959"/>
          <cell r="W2959"/>
          <cell r="X2959"/>
          <cell r="Y2959" t="str">
            <v xml:space="preserve"> </v>
          </cell>
        </row>
        <row r="2960">
          <cell r="C2960"/>
          <cell r="D2960"/>
          <cell r="E2960"/>
          <cell r="F2960"/>
          <cell r="G2960"/>
          <cell r="H2960"/>
          <cell r="I2960"/>
          <cell r="J2960"/>
          <cell r="K2960"/>
          <cell r="L2960"/>
          <cell r="M2960"/>
          <cell r="N2960"/>
          <cell r="O2960"/>
          <cell r="P2960"/>
          <cell r="Q2960"/>
          <cell r="R2960"/>
          <cell r="S2960"/>
          <cell r="T2960"/>
          <cell r="U2960"/>
          <cell r="V2960"/>
          <cell r="W2960"/>
          <cell r="X2960"/>
          <cell r="Y2960" t="str">
            <v xml:space="preserve"> </v>
          </cell>
        </row>
        <row r="2961">
          <cell r="C2961"/>
          <cell r="D2961"/>
          <cell r="E2961"/>
          <cell r="F2961"/>
          <cell r="G2961"/>
          <cell r="H2961"/>
          <cell r="I2961"/>
          <cell r="J2961"/>
          <cell r="K2961"/>
          <cell r="L2961"/>
          <cell r="M2961"/>
          <cell r="N2961"/>
          <cell r="O2961"/>
          <cell r="P2961"/>
          <cell r="Q2961"/>
          <cell r="R2961"/>
          <cell r="S2961"/>
          <cell r="T2961"/>
          <cell r="U2961"/>
          <cell r="V2961"/>
          <cell r="W2961"/>
          <cell r="X2961"/>
          <cell r="Y2961" t="str">
            <v xml:space="preserve"> </v>
          </cell>
        </row>
        <row r="2962">
          <cell r="C2962"/>
          <cell r="D2962"/>
          <cell r="E2962"/>
          <cell r="F2962"/>
          <cell r="G2962"/>
          <cell r="H2962"/>
          <cell r="I2962"/>
          <cell r="J2962"/>
          <cell r="K2962"/>
          <cell r="L2962"/>
          <cell r="M2962"/>
          <cell r="N2962"/>
          <cell r="O2962"/>
          <cell r="P2962"/>
          <cell r="Q2962"/>
          <cell r="R2962"/>
          <cell r="S2962"/>
          <cell r="T2962"/>
          <cell r="U2962"/>
          <cell r="V2962"/>
          <cell r="W2962"/>
          <cell r="X2962"/>
          <cell r="Y2962" t="str">
            <v xml:space="preserve"> </v>
          </cell>
        </row>
        <row r="2963">
          <cell r="C2963"/>
          <cell r="D2963"/>
          <cell r="E2963"/>
          <cell r="F2963"/>
          <cell r="G2963"/>
          <cell r="H2963"/>
          <cell r="I2963"/>
          <cell r="J2963"/>
          <cell r="K2963"/>
          <cell r="L2963"/>
          <cell r="M2963"/>
          <cell r="N2963"/>
          <cell r="O2963"/>
          <cell r="P2963"/>
          <cell r="Q2963"/>
          <cell r="R2963"/>
          <cell r="S2963"/>
          <cell r="T2963"/>
          <cell r="U2963"/>
          <cell r="V2963"/>
          <cell r="W2963"/>
          <cell r="X2963"/>
          <cell r="Y2963" t="str">
            <v xml:space="preserve"> </v>
          </cell>
        </row>
        <row r="2964">
          <cell r="C2964"/>
          <cell r="D2964"/>
          <cell r="E2964"/>
          <cell r="F2964"/>
          <cell r="G2964"/>
          <cell r="H2964"/>
          <cell r="I2964"/>
          <cell r="J2964"/>
          <cell r="K2964"/>
          <cell r="L2964"/>
          <cell r="M2964"/>
          <cell r="N2964"/>
          <cell r="O2964"/>
          <cell r="P2964"/>
          <cell r="Q2964"/>
          <cell r="R2964"/>
          <cell r="S2964"/>
          <cell r="T2964"/>
          <cell r="U2964"/>
          <cell r="V2964"/>
          <cell r="W2964"/>
          <cell r="X2964"/>
          <cell r="Y2964" t="str">
            <v xml:space="preserve"> </v>
          </cell>
        </row>
        <row r="2965">
          <cell r="C2965"/>
          <cell r="D2965"/>
          <cell r="E2965"/>
          <cell r="F2965"/>
          <cell r="G2965"/>
          <cell r="H2965"/>
          <cell r="I2965"/>
          <cell r="J2965"/>
          <cell r="K2965"/>
          <cell r="L2965"/>
          <cell r="M2965"/>
          <cell r="N2965"/>
          <cell r="O2965"/>
          <cell r="P2965"/>
          <cell r="Q2965"/>
          <cell r="R2965"/>
          <cell r="S2965"/>
          <cell r="T2965"/>
          <cell r="U2965"/>
          <cell r="V2965"/>
          <cell r="W2965"/>
          <cell r="X2965"/>
          <cell r="Y2965" t="str">
            <v xml:space="preserve"> </v>
          </cell>
        </row>
        <row r="2966">
          <cell r="C2966"/>
          <cell r="D2966"/>
          <cell r="E2966"/>
          <cell r="F2966"/>
          <cell r="G2966"/>
          <cell r="H2966"/>
          <cell r="I2966"/>
          <cell r="J2966"/>
          <cell r="K2966"/>
          <cell r="L2966"/>
          <cell r="M2966"/>
          <cell r="N2966"/>
          <cell r="O2966"/>
          <cell r="P2966"/>
          <cell r="Q2966"/>
          <cell r="R2966"/>
          <cell r="S2966"/>
          <cell r="T2966"/>
          <cell r="U2966"/>
          <cell r="V2966"/>
          <cell r="W2966"/>
          <cell r="X2966"/>
          <cell r="Y2966" t="str">
            <v xml:space="preserve"> </v>
          </cell>
        </row>
        <row r="2967">
          <cell r="C2967"/>
          <cell r="D2967"/>
          <cell r="E2967"/>
          <cell r="F2967"/>
          <cell r="G2967"/>
          <cell r="H2967"/>
          <cell r="I2967"/>
          <cell r="J2967"/>
          <cell r="K2967"/>
          <cell r="L2967"/>
          <cell r="M2967"/>
          <cell r="N2967"/>
          <cell r="O2967"/>
          <cell r="P2967"/>
          <cell r="Q2967"/>
          <cell r="R2967"/>
          <cell r="S2967"/>
          <cell r="T2967"/>
          <cell r="U2967"/>
          <cell r="V2967"/>
          <cell r="W2967"/>
          <cell r="X2967"/>
          <cell r="Y2967" t="str">
            <v xml:space="preserve"> </v>
          </cell>
        </row>
        <row r="2968">
          <cell r="C2968"/>
          <cell r="D2968"/>
          <cell r="E2968"/>
          <cell r="F2968"/>
          <cell r="G2968"/>
          <cell r="H2968"/>
          <cell r="I2968"/>
          <cell r="J2968"/>
          <cell r="K2968"/>
          <cell r="L2968"/>
          <cell r="M2968"/>
          <cell r="N2968"/>
          <cell r="O2968"/>
          <cell r="P2968"/>
          <cell r="Q2968"/>
          <cell r="R2968"/>
          <cell r="S2968"/>
          <cell r="T2968"/>
          <cell r="U2968"/>
          <cell r="V2968"/>
          <cell r="W2968"/>
          <cell r="X2968"/>
          <cell r="Y2968" t="str">
            <v xml:space="preserve"> </v>
          </cell>
        </row>
        <row r="2969">
          <cell r="C2969"/>
          <cell r="D2969"/>
          <cell r="E2969"/>
          <cell r="F2969"/>
          <cell r="G2969"/>
          <cell r="H2969"/>
          <cell r="I2969"/>
          <cell r="J2969"/>
          <cell r="K2969"/>
          <cell r="L2969"/>
          <cell r="M2969"/>
          <cell r="N2969"/>
          <cell r="O2969"/>
          <cell r="P2969"/>
          <cell r="Q2969"/>
          <cell r="R2969"/>
          <cell r="S2969"/>
          <cell r="T2969"/>
          <cell r="U2969"/>
          <cell r="V2969"/>
          <cell r="W2969"/>
          <cell r="X2969"/>
          <cell r="Y2969" t="str">
            <v xml:space="preserve"> </v>
          </cell>
        </row>
        <row r="2970">
          <cell r="C2970"/>
          <cell r="D2970"/>
          <cell r="E2970"/>
          <cell r="F2970"/>
          <cell r="G2970"/>
          <cell r="H2970"/>
          <cell r="I2970"/>
          <cell r="J2970"/>
          <cell r="K2970"/>
          <cell r="L2970"/>
          <cell r="M2970"/>
          <cell r="N2970"/>
          <cell r="O2970"/>
          <cell r="P2970"/>
          <cell r="Q2970"/>
          <cell r="R2970"/>
          <cell r="S2970"/>
          <cell r="T2970"/>
          <cell r="U2970"/>
          <cell r="V2970"/>
          <cell r="W2970"/>
          <cell r="X2970"/>
          <cell r="Y2970" t="str">
            <v xml:space="preserve"> </v>
          </cell>
        </row>
        <row r="2971">
          <cell r="C2971"/>
          <cell r="D2971"/>
          <cell r="E2971"/>
          <cell r="F2971"/>
          <cell r="G2971"/>
          <cell r="H2971"/>
          <cell r="I2971"/>
          <cell r="J2971"/>
          <cell r="K2971"/>
          <cell r="L2971"/>
          <cell r="M2971"/>
          <cell r="N2971"/>
          <cell r="O2971"/>
          <cell r="P2971"/>
          <cell r="Q2971"/>
          <cell r="R2971"/>
          <cell r="S2971"/>
          <cell r="T2971"/>
          <cell r="U2971"/>
          <cell r="V2971"/>
          <cell r="W2971"/>
          <cell r="X2971"/>
          <cell r="Y2971" t="str">
            <v xml:space="preserve"> </v>
          </cell>
        </row>
        <row r="2972">
          <cell r="C2972"/>
          <cell r="D2972"/>
          <cell r="E2972"/>
          <cell r="F2972"/>
          <cell r="G2972"/>
          <cell r="H2972"/>
          <cell r="I2972"/>
          <cell r="J2972"/>
          <cell r="K2972"/>
          <cell r="L2972"/>
          <cell r="M2972"/>
          <cell r="N2972"/>
          <cell r="O2972"/>
          <cell r="P2972"/>
          <cell r="Q2972"/>
          <cell r="R2972"/>
          <cell r="S2972"/>
          <cell r="T2972"/>
          <cell r="U2972"/>
          <cell r="V2972"/>
          <cell r="W2972"/>
          <cell r="X2972"/>
          <cell r="Y2972" t="str">
            <v xml:space="preserve"> </v>
          </cell>
        </row>
        <row r="2973">
          <cell r="C2973"/>
          <cell r="D2973"/>
          <cell r="E2973"/>
          <cell r="F2973"/>
          <cell r="G2973"/>
          <cell r="H2973"/>
          <cell r="I2973"/>
          <cell r="J2973"/>
          <cell r="K2973"/>
          <cell r="L2973"/>
          <cell r="M2973"/>
          <cell r="N2973"/>
          <cell r="O2973"/>
          <cell r="P2973"/>
          <cell r="Q2973"/>
          <cell r="R2973"/>
          <cell r="S2973"/>
          <cell r="T2973"/>
          <cell r="U2973"/>
          <cell r="V2973"/>
          <cell r="W2973"/>
          <cell r="X2973"/>
          <cell r="Y2973" t="str">
            <v xml:space="preserve"> </v>
          </cell>
        </row>
        <row r="2974">
          <cell r="C2974"/>
          <cell r="D2974"/>
          <cell r="E2974"/>
          <cell r="F2974"/>
          <cell r="G2974"/>
          <cell r="H2974"/>
          <cell r="I2974"/>
          <cell r="J2974"/>
          <cell r="K2974"/>
          <cell r="L2974"/>
          <cell r="M2974"/>
          <cell r="N2974"/>
          <cell r="O2974"/>
          <cell r="P2974"/>
          <cell r="Q2974"/>
          <cell r="R2974"/>
          <cell r="S2974"/>
          <cell r="T2974"/>
          <cell r="U2974"/>
          <cell r="V2974"/>
          <cell r="W2974"/>
          <cell r="X2974"/>
          <cell r="Y2974" t="str">
            <v xml:space="preserve"> </v>
          </cell>
        </row>
        <row r="2975">
          <cell r="C2975"/>
          <cell r="D2975"/>
          <cell r="E2975"/>
          <cell r="F2975"/>
          <cell r="G2975"/>
          <cell r="H2975"/>
          <cell r="I2975"/>
          <cell r="J2975"/>
          <cell r="K2975"/>
          <cell r="L2975"/>
          <cell r="M2975"/>
          <cell r="N2975"/>
          <cell r="O2975"/>
          <cell r="P2975"/>
          <cell r="Q2975"/>
          <cell r="R2975"/>
          <cell r="S2975"/>
          <cell r="T2975"/>
          <cell r="U2975"/>
          <cell r="V2975"/>
          <cell r="W2975"/>
          <cell r="X2975"/>
          <cell r="Y2975" t="str">
            <v xml:space="preserve"> </v>
          </cell>
        </row>
        <row r="2976">
          <cell r="C2976"/>
          <cell r="D2976"/>
          <cell r="E2976"/>
          <cell r="F2976"/>
          <cell r="G2976"/>
          <cell r="H2976"/>
          <cell r="I2976"/>
          <cell r="J2976"/>
          <cell r="K2976"/>
          <cell r="L2976"/>
          <cell r="M2976"/>
          <cell r="N2976"/>
          <cell r="O2976"/>
          <cell r="P2976"/>
          <cell r="Q2976"/>
          <cell r="R2976"/>
          <cell r="S2976"/>
          <cell r="T2976"/>
          <cell r="U2976"/>
          <cell r="V2976"/>
          <cell r="W2976"/>
          <cell r="X2976"/>
          <cell r="Y2976" t="str">
            <v xml:space="preserve"> </v>
          </cell>
        </row>
        <row r="2977">
          <cell r="C2977"/>
          <cell r="D2977"/>
          <cell r="E2977"/>
          <cell r="F2977"/>
          <cell r="G2977"/>
          <cell r="H2977"/>
          <cell r="I2977"/>
          <cell r="J2977"/>
          <cell r="K2977"/>
          <cell r="L2977"/>
          <cell r="M2977"/>
          <cell r="N2977"/>
          <cell r="O2977"/>
          <cell r="P2977"/>
          <cell r="Q2977"/>
          <cell r="R2977"/>
          <cell r="S2977"/>
          <cell r="T2977"/>
          <cell r="U2977"/>
          <cell r="V2977"/>
          <cell r="W2977"/>
          <cell r="X2977"/>
          <cell r="Y2977" t="str">
            <v xml:space="preserve"> </v>
          </cell>
        </row>
        <row r="2978">
          <cell r="C2978"/>
          <cell r="D2978"/>
          <cell r="E2978"/>
          <cell r="F2978"/>
          <cell r="G2978"/>
          <cell r="H2978"/>
          <cell r="I2978"/>
          <cell r="J2978"/>
          <cell r="K2978"/>
          <cell r="L2978"/>
          <cell r="M2978"/>
          <cell r="N2978"/>
          <cell r="O2978"/>
          <cell r="P2978"/>
          <cell r="Q2978"/>
          <cell r="R2978"/>
          <cell r="S2978"/>
          <cell r="T2978"/>
          <cell r="U2978"/>
          <cell r="V2978"/>
          <cell r="W2978"/>
          <cell r="X2978"/>
          <cell r="Y2978" t="str">
            <v xml:space="preserve"> </v>
          </cell>
        </row>
        <row r="2979">
          <cell r="C2979"/>
          <cell r="D2979"/>
          <cell r="E2979"/>
          <cell r="F2979"/>
          <cell r="G2979"/>
          <cell r="H2979"/>
          <cell r="I2979"/>
          <cell r="J2979"/>
          <cell r="K2979"/>
          <cell r="L2979"/>
          <cell r="M2979"/>
          <cell r="N2979"/>
          <cell r="O2979"/>
          <cell r="P2979"/>
          <cell r="Q2979"/>
          <cell r="R2979"/>
          <cell r="S2979"/>
          <cell r="T2979"/>
          <cell r="U2979"/>
          <cell r="V2979"/>
          <cell r="W2979"/>
          <cell r="X2979"/>
          <cell r="Y2979" t="str">
            <v xml:space="preserve"> </v>
          </cell>
        </row>
        <row r="2980">
          <cell r="C2980"/>
          <cell r="D2980"/>
          <cell r="E2980"/>
          <cell r="F2980"/>
          <cell r="G2980"/>
          <cell r="H2980"/>
          <cell r="I2980"/>
          <cell r="J2980"/>
          <cell r="K2980"/>
          <cell r="L2980"/>
          <cell r="M2980"/>
          <cell r="N2980"/>
          <cell r="O2980"/>
          <cell r="P2980"/>
          <cell r="Q2980"/>
          <cell r="R2980"/>
          <cell r="S2980"/>
          <cell r="T2980"/>
          <cell r="U2980"/>
          <cell r="V2980"/>
          <cell r="W2980"/>
          <cell r="X2980"/>
          <cell r="Y2980" t="str">
            <v xml:space="preserve"> </v>
          </cell>
        </row>
        <row r="2981">
          <cell r="C2981"/>
          <cell r="D2981"/>
          <cell r="E2981"/>
          <cell r="F2981"/>
          <cell r="G2981"/>
          <cell r="H2981"/>
          <cell r="I2981"/>
          <cell r="J2981"/>
          <cell r="K2981"/>
          <cell r="L2981"/>
          <cell r="M2981"/>
          <cell r="N2981"/>
          <cell r="O2981"/>
          <cell r="P2981"/>
          <cell r="Q2981"/>
          <cell r="R2981"/>
          <cell r="S2981"/>
          <cell r="T2981"/>
          <cell r="U2981"/>
          <cell r="V2981"/>
          <cell r="W2981"/>
          <cell r="X2981"/>
          <cell r="Y2981" t="str">
            <v xml:space="preserve"> </v>
          </cell>
        </row>
        <row r="2982">
          <cell r="C2982"/>
          <cell r="D2982"/>
          <cell r="E2982"/>
          <cell r="F2982"/>
          <cell r="G2982"/>
          <cell r="H2982"/>
          <cell r="I2982"/>
          <cell r="J2982"/>
          <cell r="K2982"/>
          <cell r="L2982"/>
          <cell r="M2982"/>
          <cell r="N2982"/>
          <cell r="O2982"/>
          <cell r="P2982"/>
          <cell r="Q2982"/>
          <cell r="R2982"/>
          <cell r="S2982"/>
          <cell r="T2982"/>
          <cell r="U2982"/>
          <cell r="V2982"/>
          <cell r="W2982"/>
          <cell r="X2982"/>
          <cell r="Y2982" t="str">
            <v xml:space="preserve"> </v>
          </cell>
        </row>
        <row r="2983">
          <cell r="C2983"/>
          <cell r="D2983"/>
          <cell r="E2983"/>
          <cell r="F2983"/>
          <cell r="G2983"/>
          <cell r="H2983"/>
          <cell r="I2983"/>
          <cell r="J2983"/>
          <cell r="K2983"/>
          <cell r="L2983"/>
          <cell r="M2983"/>
          <cell r="N2983"/>
          <cell r="O2983"/>
          <cell r="P2983"/>
          <cell r="Q2983"/>
          <cell r="R2983"/>
          <cell r="S2983"/>
          <cell r="T2983"/>
          <cell r="U2983"/>
          <cell r="V2983"/>
          <cell r="W2983"/>
          <cell r="X2983"/>
          <cell r="Y2983" t="str">
            <v xml:space="preserve"> </v>
          </cell>
        </row>
        <row r="2984">
          <cell r="C2984"/>
          <cell r="D2984"/>
          <cell r="E2984"/>
          <cell r="F2984"/>
          <cell r="G2984"/>
          <cell r="H2984"/>
          <cell r="I2984"/>
          <cell r="J2984"/>
          <cell r="K2984"/>
          <cell r="L2984"/>
          <cell r="M2984"/>
          <cell r="N2984"/>
          <cell r="O2984"/>
          <cell r="P2984"/>
          <cell r="Q2984"/>
          <cell r="R2984"/>
          <cell r="S2984"/>
          <cell r="T2984"/>
          <cell r="U2984"/>
          <cell r="V2984"/>
          <cell r="W2984"/>
          <cell r="X2984"/>
          <cell r="Y2984" t="str">
            <v xml:space="preserve"> </v>
          </cell>
        </row>
        <row r="2985">
          <cell r="C2985"/>
          <cell r="D2985"/>
          <cell r="E2985"/>
          <cell r="F2985"/>
          <cell r="G2985"/>
          <cell r="H2985"/>
          <cell r="I2985"/>
          <cell r="J2985"/>
          <cell r="K2985"/>
          <cell r="L2985"/>
          <cell r="M2985"/>
          <cell r="N2985"/>
          <cell r="O2985"/>
          <cell r="P2985"/>
          <cell r="Q2985"/>
          <cell r="R2985"/>
          <cell r="S2985"/>
          <cell r="T2985"/>
          <cell r="U2985"/>
          <cell r="V2985"/>
          <cell r="W2985"/>
          <cell r="X2985"/>
          <cell r="Y2985" t="str">
            <v xml:space="preserve"> </v>
          </cell>
        </row>
        <row r="2986">
          <cell r="C2986"/>
          <cell r="D2986"/>
          <cell r="E2986"/>
          <cell r="F2986"/>
          <cell r="G2986"/>
          <cell r="H2986"/>
          <cell r="I2986"/>
          <cell r="J2986"/>
          <cell r="K2986"/>
          <cell r="L2986"/>
          <cell r="M2986"/>
          <cell r="N2986"/>
          <cell r="O2986"/>
          <cell r="P2986"/>
          <cell r="Q2986"/>
          <cell r="R2986"/>
          <cell r="S2986"/>
          <cell r="T2986"/>
          <cell r="U2986"/>
          <cell r="V2986"/>
          <cell r="W2986"/>
          <cell r="X2986"/>
          <cell r="Y2986" t="str">
            <v xml:space="preserve"> </v>
          </cell>
        </row>
        <row r="2987">
          <cell r="C2987"/>
          <cell r="D2987"/>
          <cell r="E2987"/>
          <cell r="F2987"/>
          <cell r="G2987"/>
          <cell r="H2987"/>
          <cell r="I2987"/>
          <cell r="J2987"/>
          <cell r="K2987"/>
          <cell r="L2987"/>
          <cell r="M2987"/>
          <cell r="N2987"/>
          <cell r="O2987"/>
          <cell r="P2987"/>
          <cell r="Q2987"/>
          <cell r="R2987"/>
          <cell r="S2987"/>
          <cell r="T2987"/>
          <cell r="U2987"/>
          <cell r="V2987"/>
          <cell r="W2987"/>
          <cell r="X2987"/>
          <cell r="Y2987" t="str">
            <v xml:space="preserve"> </v>
          </cell>
        </row>
        <row r="2988">
          <cell r="C2988"/>
          <cell r="D2988"/>
          <cell r="E2988"/>
          <cell r="F2988"/>
          <cell r="G2988"/>
          <cell r="H2988"/>
          <cell r="I2988"/>
          <cell r="J2988"/>
          <cell r="K2988"/>
          <cell r="L2988"/>
          <cell r="M2988"/>
          <cell r="N2988"/>
          <cell r="O2988"/>
          <cell r="P2988"/>
          <cell r="Q2988"/>
          <cell r="R2988"/>
          <cell r="S2988"/>
          <cell r="T2988"/>
          <cell r="U2988"/>
          <cell r="V2988"/>
          <cell r="W2988"/>
          <cell r="X2988"/>
          <cell r="Y2988" t="str">
            <v xml:space="preserve"> </v>
          </cell>
        </row>
        <row r="2989">
          <cell r="C2989"/>
          <cell r="D2989"/>
          <cell r="E2989"/>
          <cell r="F2989"/>
          <cell r="G2989"/>
          <cell r="H2989"/>
          <cell r="I2989"/>
          <cell r="J2989"/>
          <cell r="K2989"/>
          <cell r="L2989"/>
          <cell r="M2989"/>
          <cell r="N2989"/>
          <cell r="O2989"/>
          <cell r="P2989"/>
          <cell r="Q2989"/>
          <cell r="R2989"/>
          <cell r="S2989"/>
          <cell r="T2989"/>
          <cell r="U2989"/>
          <cell r="V2989"/>
          <cell r="W2989"/>
          <cell r="X2989"/>
          <cell r="Y2989" t="str">
            <v xml:space="preserve"> </v>
          </cell>
        </row>
        <row r="2990">
          <cell r="C2990"/>
          <cell r="D2990"/>
          <cell r="E2990"/>
          <cell r="F2990"/>
          <cell r="G2990"/>
          <cell r="H2990"/>
          <cell r="I2990"/>
          <cell r="J2990"/>
          <cell r="K2990"/>
          <cell r="L2990"/>
          <cell r="M2990"/>
          <cell r="N2990"/>
          <cell r="O2990"/>
          <cell r="P2990"/>
          <cell r="Q2990"/>
          <cell r="R2990"/>
          <cell r="S2990"/>
          <cell r="T2990"/>
          <cell r="U2990"/>
          <cell r="V2990"/>
          <cell r="W2990"/>
          <cell r="X2990"/>
          <cell r="Y2990" t="str">
            <v xml:space="preserve"> </v>
          </cell>
        </row>
        <row r="2991">
          <cell r="C2991"/>
          <cell r="D2991"/>
          <cell r="E2991"/>
          <cell r="F2991"/>
          <cell r="G2991"/>
          <cell r="H2991"/>
          <cell r="I2991"/>
          <cell r="J2991"/>
          <cell r="K2991"/>
          <cell r="L2991"/>
          <cell r="M2991"/>
          <cell r="N2991"/>
          <cell r="O2991"/>
          <cell r="P2991"/>
          <cell r="Q2991"/>
          <cell r="R2991"/>
          <cell r="S2991"/>
          <cell r="T2991"/>
          <cell r="U2991"/>
          <cell r="V2991"/>
          <cell r="W2991"/>
          <cell r="X2991"/>
          <cell r="Y2991" t="str">
            <v xml:space="preserve"> </v>
          </cell>
        </row>
        <row r="2992">
          <cell r="C2992"/>
          <cell r="D2992"/>
          <cell r="E2992"/>
          <cell r="F2992"/>
          <cell r="G2992"/>
          <cell r="H2992"/>
          <cell r="I2992"/>
          <cell r="J2992"/>
          <cell r="K2992"/>
          <cell r="L2992"/>
          <cell r="M2992"/>
          <cell r="N2992"/>
          <cell r="O2992"/>
          <cell r="P2992"/>
          <cell r="Q2992"/>
          <cell r="R2992"/>
          <cell r="S2992"/>
          <cell r="T2992"/>
          <cell r="U2992"/>
          <cell r="V2992"/>
          <cell r="W2992"/>
          <cell r="X2992"/>
          <cell r="Y2992" t="str">
            <v xml:space="preserve"> </v>
          </cell>
        </row>
        <row r="2993">
          <cell r="C2993"/>
          <cell r="D2993"/>
          <cell r="E2993"/>
          <cell r="F2993"/>
          <cell r="G2993"/>
          <cell r="H2993"/>
          <cell r="I2993"/>
          <cell r="J2993"/>
          <cell r="K2993"/>
          <cell r="L2993"/>
          <cell r="M2993"/>
          <cell r="N2993"/>
          <cell r="O2993"/>
          <cell r="P2993"/>
          <cell r="Q2993"/>
          <cell r="R2993"/>
          <cell r="S2993"/>
          <cell r="T2993"/>
          <cell r="U2993"/>
          <cell r="V2993"/>
          <cell r="W2993"/>
          <cell r="X2993"/>
          <cell r="Y2993" t="str">
            <v xml:space="preserve"> </v>
          </cell>
        </row>
        <row r="2994">
          <cell r="C2994"/>
          <cell r="D2994"/>
          <cell r="E2994"/>
          <cell r="F2994"/>
          <cell r="G2994"/>
          <cell r="H2994"/>
          <cell r="I2994"/>
          <cell r="J2994"/>
          <cell r="K2994"/>
          <cell r="L2994"/>
          <cell r="M2994"/>
          <cell r="N2994"/>
          <cell r="O2994"/>
          <cell r="P2994"/>
          <cell r="Q2994"/>
          <cell r="R2994"/>
          <cell r="S2994"/>
          <cell r="T2994"/>
          <cell r="U2994"/>
          <cell r="V2994"/>
          <cell r="W2994"/>
          <cell r="X2994"/>
          <cell r="Y2994" t="str">
            <v xml:space="preserve"> </v>
          </cell>
        </row>
        <row r="2995">
          <cell r="C2995"/>
          <cell r="D2995"/>
          <cell r="E2995"/>
          <cell r="F2995"/>
          <cell r="G2995"/>
          <cell r="H2995"/>
          <cell r="I2995"/>
          <cell r="J2995"/>
          <cell r="K2995"/>
          <cell r="L2995"/>
          <cell r="M2995"/>
          <cell r="N2995"/>
          <cell r="O2995"/>
          <cell r="P2995"/>
          <cell r="Q2995"/>
          <cell r="R2995"/>
          <cell r="S2995"/>
          <cell r="T2995"/>
          <cell r="U2995"/>
          <cell r="V2995"/>
          <cell r="W2995"/>
          <cell r="X2995"/>
          <cell r="Y2995" t="str">
            <v xml:space="preserve"> </v>
          </cell>
        </row>
        <row r="2996">
          <cell r="C2996"/>
          <cell r="D2996"/>
          <cell r="E2996"/>
          <cell r="F2996"/>
          <cell r="G2996"/>
          <cell r="H2996"/>
          <cell r="I2996"/>
          <cell r="J2996"/>
          <cell r="K2996"/>
          <cell r="L2996"/>
          <cell r="M2996"/>
          <cell r="N2996"/>
          <cell r="O2996"/>
          <cell r="P2996"/>
          <cell r="Q2996"/>
          <cell r="R2996"/>
          <cell r="S2996"/>
          <cell r="T2996"/>
          <cell r="U2996"/>
          <cell r="V2996"/>
          <cell r="W2996"/>
          <cell r="X2996"/>
          <cell r="Y2996" t="str">
            <v xml:space="preserve"> </v>
          </cell>
        </row>
        <row r="2997">
          <cell r="C2997"/>
          <cell r="D2997"/>
          <cell r="E2997"/>
          <cell r="F2997"/>
          <cell r="G2997"/>
          <cell r="H2997"/>
          <cell r="I2997"/>
          <cell r="J2997"/>
          <cell r="K2997"/>
          <cell r="L2997"/>
          <cell r="M2997"/>
          <cell r="N2997"/>
          <cell r="O2997"/>
          <cell r="P2997"/>
          <cell r="Q2997"/>
          <cell r="R2997"/>
          <cell r="S2997"/>
          <cell r="T2997"/>
          <cell r="U2997"/>
          <cell r="V2997"/>
          <cell r="W2997"/>
          <cell r="X2997"/>
          <cell r="Y2997" t="str">
            <v xml:space="preserve"> </v>
          </cell>
        </row>
        <row r="2998">
          <cell r="C2998"/>
          <cell r="D2998"/>
          <cell r="E2998"/>
          <cell r="F2998"/>
          <cell r="G2998"/>
          <cell r="H2998"/>
          <cell r="I2998"/>
          <cell r="J2998"/>
          <cell r="K2998"/>
          <cell r="L2998"/>
          <cell r="M2998"/>
          <cell r="N2998"/>
          <cell r="O2998"/>
          <cell r="P2998"/>
          <cell r="Q2998"/>
          <cell r="R2998"/>
          <cell r="S2998"/>
          <cell r="T2998"/>
          <cell r="U2998"/>
          <cell r="V2998"/>
          <cell r="W2998"/>
          <cell r="X2998"/>
          <cell r="Y2998" t="str">
            <v xml:space="preserve"> </v>
          </cell>
        </row>
        <row r="2999">
          <cell r="C2999"/>
          <cell r="D2999"/>
          <cell r="E2999"/>
          <cell r="F2999"/>
          <cell r="G2999"/>
          <cell r="H2999"/>
          <cell r="I2999"/>
          <cell r="J2999"/>
          <cell r="K2999"/>
          <cell r="L2999"/>
          <cell r="M2999"/>
          <cell r="N2999"/>
          <cell r="O2999"/>
          <cell r="P2999"/>
          <cell r="Q2999"/>
          <cell r="R2999"/>
          <cell r="S2999"/>
          <cell r="T2999"/>
          <cell r="U2999"/>
          <cell r="V2999"/>
          <cell r="W2999"/>
          <cell r="X2999"/>
          <cell r="Y2999" t="str">
            <v xml:space="preserve"> </v>
          </cell>
        </row>
        <row r="3000">
          <cell r="C3000"/>
          <cell r="D3000"/>
          <cell r="E3000"/>
          <cell r="F3000"/>
          <cell r="G3000"/>
          <cell r="H3000"/>
          <cell r="I3000"/>
          <cell r="J3000"/>
          <cell r="K3000"/>
          <cell r="L3000"/>
          <cell r="M3000"/>
          <cell r="N3000"/>
          <cell r="O3000"/>
          <cell r="P3000"/>
          <cell r="Q3000"/>
          <cell r="R3000"/>
          <cell r="S3000"/>
          <cell r="T3000"/>
          <cell r="U3000"/>
          <cell r="V3000"/>
          <cell r="W3000"/>
          <cell r="X3000"/>
          <cell r="Y3000" t="str">
            <v xml:space="preserve"> </v>
          </cell>
        </row>
        <row r="3001">
          <cell r="C3001"/>
          <cell r="D3001"/>
          <cell r="E3001"/>
          <cell r="F3001"/>
          <cell r="G3001"/>
          <cell r="H3001"/>
          <cell r="I3001"/>
          <cell r="J3001"/>
          <cell r="K3001"/>
          <cell r="L3001"/>
          <cell r="M3001"/>
          <cell r="N3001"/>
          <cell r="O3001"/>
          <cell r="P3001"/>
          <cell r="Q3001"/>
          <cell r="R3001"/>
          <cell r="S3001"/>
          <cell r="T3001"/>
          <cell r="U3001"/>
          <cell r="V3001"/>
          <cell r="W3001"/>
          <cell r="X3001"/>
          <cell r="Y3001" t="str">
            <v xml:space="preserve"> </v>
          </cell>
        </row>
        <row r="3002">
          <cell r="C3002"/>
          <cell r="D3002"/>
          <cell r="E3002"/>
          <cell r="F3002"/>
          <cell r="G3002"/>
          <cell r="H3002"/>
          <cell r="I3002"/>
          <cell r="J3002"/>
          <cell r="K3002"/>
          <cell r="L3002"/>
          <cell r="M3002"/>
          <cell r="N3002"/>
          <cell r="O3002"/>
          <cell r="P3002"/>
          <cell r="Q3002"/>
          <cell r="R3002"/>
          <cell r="S3002"/>
          <cell r="T3002"/>
          <cell r="U3002"/>
          <cell r="V3002"/>
          <cell r="W3002"/>
          <cell r="X3002"/>
          <cell r="Y3002" t="str">
            <v xml:space="preserve"> </v>
          </cell>
        </row>
        <row r="3003">
          <cell r="C3003"/>
          <cell r="D3003"/>
          <cell r="E3003"/>
          <cell r="F3003"/>
          <cell r="G3003"/>
          <cell r="H3003"/>
          <cell r="I3003"/>
          <cell r="J3003"/>
          <cell r="K3003"/>
          <cell r="L3003"/>
          <cell r="M3003"/>
          <cell r="N3003"/>
          <cell r="O3003"/>
          <cell r="P3003"/>
          <cell r="Q3003"/>
          <cell r="R3003"/>
          <cell r="S3003"/>
          <cell r="T3003"/>
          <cell r="U3003"/>
          <cell r="V3003"/>
          <cell r="W3003"/>
          <cell r="X3003"/>
          <cell r="Y3003" t="str">
            <v xml:space="preserve"> </v>
          </cell>
        </row>
        <row r="3004">
          <cell r="C3004"/>
          <cell r="D3004"/>
          <cell r="E3004"/>
          <cell r="F3004"/>
          <cell r="G3004"/>
          <cell r="H3004"/>
          <cell r="I3004"/>
          <cell r="J3004"/>
          <cell r="K3004"/>
          <cell r="L3004"/>
          <cell r="M3004"/>
          <cell r="N3004"/>
          <cell r="O3004"/>
          <cell r="P3004"/>
          <cell r="Q3004"/>
          <cell r="R3004"/>
          <cell r="S3004"/>
          <cell r="T3004"/>
          <cell r="U3004"/>
          <cell r="V3004"/>
          <cell r="W3004"/>
          <cell r="X3004"/>
          <cell r="Y3004" t="str">
            <v xml:space="preserve"> </v>
          </cell>
        </row>
        <row r="3005">
          <cell r="C3005"/>
          <cell r="D3005"/>
          <cell r="E3005"/>
          <cell r="F3005"/>
          <cell r="G3005"/>
          <cell r="H3005"/>
          <cell r="I3005"/>
          <cell r="J3005"/>
          <cell r="K3005"/>
          <cell r="L3005"/>
          <cell r="M3005"/>
          <cell r="N3005"/>
          <cell r="O3005"/>
          <cell r="P3005"/>
          <cell r="Q3005"/>
          <cell r="R3005"/>
          <cell r="S3005"/>
          <cell r="T3005"/>
          <cell r="U3005"/>
          <cell r="V3005"/>
          <cell r="W3005"/>
          <cell r="X3005"/>
          <cell r="Y3005" t="str">
            <v xml:space="preserve"> </v>
          </cell>
        </row>
        <row r="3006">
          <cell r="C3006"/>
          <cell r="D3006"/>
          <cell r="E3006"/>
          <cell r="F3006"/>
          <cell r="G3006"/>
          <cell r="H3006"/>
          <cell r="I3006"/>
          <cell r="J3006"/>
          <cell r="K3006"/>
          <cell r="L3006"/>
          <cell r="M3006"/>
          <cell r="N3006"/>
          <cell r="O3006"/>
          <cell r="P3006"/>
          <cell r="Q3006"/>
          <cell r="R3006"/>
          <cell r="S3006"/>
          <cell r="T3006"/>
          <cell r="U3006"/>
          <cell r="V3006"/>
          <cell r="W3006"/>
          <cell r="X3006"/>
          <cell r="Y3006" t="str">
            <v xml:space="preserve"> </v>
          </cell>
        </row>
        <row r="3007">
          <cell r="C3007"/>
          <cell r="D3007"/>
          <cell r="E3007"/>
          <cell r="F3007"/>
          <cell r="G3007"/>
          <cell r="H3007"/>
          <cell r="I3007"/>
          <cell r="J3007"/>
          <cell r="K3007"/>
          <cell r="L3007"/>
          <cell r="M3007"/>
          <cell r="N3007"/>
          <cell r="O3007"/>
          <cell r="P3007"/>
          <cell r="Q3007"/>
          <cell r="R3007"/>
          <cell r="S3007"/>
          <cell r="T3007"/>
          <cell r="U3007"/>
          <cell r="V3007"/>
          <cell r="W3007"/>
          <cell r="X3007"/>
          <cell r="Y3007" t="str">
            <v xml:space="preserve"> </v>
          </cell>
        </row>
        <row r="3008">
          <cell r="C3008"/>
          <cell r="D3008"/>
          <cell r="E3008"/>
          <cell r="F3008"/>
          <cell r="G3008"/>
          <cell r="H3008"/>
          <cell r="I3008"/>
          <cell r="J3008"/>
          <cell r="K3008"/>
          <cell r="L3008"/>
          <cell r="M3008"/>
          <cell r="N3008"/>
          <cell r="O3008"/>
          <cell r="P3008"/>
          <cell r="Q3008"/>
          <cell r="R3008"/>
          <cell r="S3008"/>
          <cell r="T3008"/>
          <cell r="U3008"/>
          <cell r="V3008"/>
          <cell r="W3008"/>
          <cell r="X3008"/>
          <cell r="Y3008" t="str">
            <v xml:space="preserve"> </v>
          </cell>
        </row>
        <row r="3009">
          <cell r="C3009"/>
          <cell r="D3009"/>
          <cell r="E3009"/>
          <cell r="F3009"/>
          <cell r="G3009"/>
          <cell r="H3009"/>
          <cell r="I3009"/>
          <cell r="J3009"/>
          <cell r="K3009"/>
          <cell r="L3009"/>
          <cell r="M3009"/>
          <cell r="N3009"/>
          <cell r="O3009"/>
          <cell r="P3009"/>
          <cell r="Q3009"/>
          <cell r="R3009"/>
          <cell r="S3009"/>
          <cell r="T3009"/>
          <cell r="U3009"/>
          <cell r="V3009"/>
          <cell r="W3009"/>
          <cell r="X3009"/>
          <cell r="Y3009" t="str">
            <v xml:space="preserve"> </v>
          </cell>
        </row>
        <row r="3010">
          <cell r="C3010"/>
          <cell r="D3010"/>
          <cell r="E3010"/>
          <cell r="F3010"/>
          <cell r="G3010"/>
          <cell r="H3010"/>
          <cell r="I3010"/>
          <cell r="J3010"/>
          <cell r="K3010"/>
          <cell r="L3010"/>
          <cell r="M3010"/>
          <cell r="N3010"/>
          <cell r="O3010"/>
          <cell r="P3010"/>
          <cell r="Q3010"/>
          <cell r="R3010"/>
          <cell r="S3010"/>
          <cell r="T3010"/>
          <cell r="U3010"/>
          <cell r="V3010"/>
          <cell r="W3010"/>
          <cell r="X3010"/>
          <cell r="Y3010" t="str">
            <v xml:space="preserve"> </v>
          </cell>
        </row>
        <row r="3011">
          <cell r="C3011"/>
          <cell r="D3011"/>
          <cell r="E3011"/>
          <cell r="F3011"/>
          <cell r="G3011"/>
          <cell r="H3011"/>
          <cell r="I3011"/>
          <cell r="J3011"/>
          <cell r="K3011"/>
          <cell r="L3011"/>
          <cell r="M3011"/>
          <cell r="N3011"/>
          <cell r="O3011"/>
          <cell r="P3011"/>
          <cell r="Q3011"/>
          <cell r="R3011"/>
          <cell r="S3011"/>
          <cell r="T3011"/>
          <cell r="U3011"/>
          <cell r="V3011"/>
          <cell r="W3011"/>
          <cell r="X3011"/>
          <cell r="Y3011" t="str">
            <v xml:space="preserve"> </v>
          </cell>
        </row>
        <row r="3012">
          <cell r="C3012"/>
          <cell r="D3012"/>
          <cell r="E3012"/>
          <cell r="F3012"/>
          <cell r="G3012"/>
          <cell r="H3012"/>
          <cell r="I3012"/>
          <cell r="J3012"/>
          <cell r="K3012"/>
          <cell r="L3012"/>
          <cell r="M3012"/>
          <cell r="N3012"/>
          <cell r="O3012"/>
          <cell r="P3012"/>
          <cell r="Q3012"/>
          <cell r="R3012"/>
          <cell r="S3012"/>
          <cell r="T3012"/>
          <cell r="U3012"/>
          <cell r="V3012"/>
          <cell r="W3012"/>
          <cell r="X3012"/>
          <cell r="Y3012" t="str">
            <v xml:space="preserve"> </v>
          </cell>
        </row>
        <row r="3013">
          <cell r="C3013"/>
          <cell r="D3013"/>
          <cell r="E3013"/>
          <cell r="F3013"/>
          <cell r="G3013"/>
          <cell r="H3013"/>
          <cell r="I3013"/>
          <cell r="J3013"/>
          <cell r="K3013"/>
          <cell r="L3013"/>
          <cell r="M3013"/>
          <cell r="N3013"/>
          <cell r="O3013"/>
          <cell r="P3013"/>
          <cell r="Q3013"/>
          <cell r="R3013"/>
          <cell r="S3013"/>
          <cell r="T3013"/>
          <cell r="U3013"/>
          <cell r="V3013"/>
          <cell r="W3013"/>
          <cell r="X3013"/>
          <cell r="Y3013" t="str">
            <v xml:space="preserve"> </v>
          </cell>
        </row>
        <row r="3014">
          <cell r="C3014"/>
          <cell r="D3014"/>
          <cell r="E3014"/>
          <cell r="F3014"/>
          <cell r="G3014"/>
          <cell r="H3014"/>
          <cell r="I3014"/>
          <cell r="J3014"/>
          <cell r="K3014"/>
          <cell r="L3014"/>
          <cell r="M3014"/>
          <cell r="N3014"/>
          <cell r="O3014"/>
          <cell r="P3014"/>
          <cell r="Q3014"/>
          <cell r="R3014"/>
          <cell r="S3014"/>
          <cell r="T3014"/>
          <cell r="U3014"/>
          <cell r="V3014"/>
          <cell r="W3014"/>
          <cell r="X3014"/>
          <cell r="Y3014" t="str">
            <v xml:space="preserve"> </v>
          </cell>
        </row>
        <row r="3015">
          <cell r="C3015"/>
          <cell r="D3015"/>
          <cell r="E3015"/>
          <cell r="F3015"/>
          <cell r="G3015"/>
          <cell r="H3015"/>
          <cell r="I3015"/>
          <cell r="J3015"/>
          <cell r="K3015"/>
          <cell r="L3015"/>
          <cell r="M3015"/>
          <cell r="N3015"/>
          <cell r="O3015"/>
          <cell r="P3015"/>
          <cell r="Q3015"/>
          <cell r="R3015"/>
          <cell r="S3015"/>
          <cell r="T3015"/>
          <cell r="U3015"/>
          <cell r="V3015"/>
          <cell r="W3015"/>
          <cell r="X3015"/>
          <cell r="Y3015" t="str">
            <v xml:space="preserve"> </v>
          </cell>
        </row>
        <row r="3016">
          <cell r="C3016"/>
          <cell r="D3016"/>
          <cell r="E3016"/>
          <cell r="F3016"/>
          <cell r="G3016"/>
          <cell r="H3016"/>
          <cell r="I3016"/>
          <cell r="J3016"/>
          <cell r="K3016"/>
          <cell r="L3016"/>
          <cell r="M3016"/>
          <cell r="N3016"/>
          <cell r="O3016"/>
          <cell r="P3016"/>
          <cell r="Q3016"/>
          <cell r="R3016"/>
          <cell r="S3016"/>
          <cell r="T3016"/>
          <cell r="U3016"/>
          <cell r="V3016"/>
          <cell r="W3016"/>
          <cell r="X3016"/>
          <cell r="Y3016" t="str">
            <v xml:space="preserve"> </v>
          </cell>
        </row>
        <row r="3017">
          <cell r="C3017"/>
          <cell r="D3017"/>
          <cell r="E3017"/>
          <cell r="F3017"/>
          <cell r="G3017"/>
          <cell r="H3017"/>
          <cell r="I3017"/>
          <cell r="J3017"/>
          <cell r="K3017"/>
          <cell r="L3017"/>
          <cell r="M3017"/>
          <cell r="N3017"/>
          <cell r="O3017"/>
          <cell r="P3017"/>
          <cell r="Q3017"/>
          <cell r="R3017"/>
          <cell r="S3017"/>
          <cell r="T3017"/>
          <cell r="U3017"/>
          <cell r="V3017"/>
          <cell r="W3017"/>
          <cell r="X3017"/>
          <cell r="Y3017" t="str">
            <v xml:space="preserve"> </v>
          </cell>
        </row>
        <row r="3018">
          <cell r="C3018"/>
          <cell r="D3018"/>
          <cell r="E3018"/>
          <cell r="F3018"/>
          <cell r="G3018"/>
          <cell r="H3018"/>
          <cell r="I3018"/>
          <cell r="J3018"/>
          <cell r="K3018"/>
          <cell r="L3018"/>
          <cell r="M3018"/>
          <cell r="N3018"/>
          <cell r="O3018"/>
          <cell r="P3018"/>
          <cell r="Q3018"/>
          <cell r="R3018"/>
          <cell r="S3018"/>
          <cell r="T3018"/>
          <cell r="U3018"/>
          <cell r="V3018"/>
          <cell r="W3018"/>
          <cell r="X3018"/>
          <cell r="Y3018" t="str">
            <v xml:space="preserve"> </v>
          </cell>
        </row>
        <row r="3019">
          <cell r="C3019"/>
          <cell r="D3019"/>
          <cell r="E3019"/>
          <cell r="F3019"/>
          <cell r="G3019"/>
          <cell r="H3019"/>
          <cell r="I3019"/>
          <cell r="J3019"/>
          <cell r="K3019"/>
          <cell r="L3019"/>
          <cell r="M3019"/>
          <cell r="N3019"/>
          <cell r="O3019"/>
          <cell r="P3019"/>
          <cell r="Q3019"/>
          <cell r="R3019"/>
          <cell r="S3019"/>
          <cell r="T3019"/>
          <cell r="U3019"/>
          <cell r="V3019"/>
          <cell r="W3019"/>
          <cell r="X3019"/>
          <cell r="Y3019" t="str">
            <v xml:space="preserve"> </v>
          </cell>
        </row>
        <row r="3020">
          <cell r="C3020"/>
          <cell r="D3020"/>
          <cell r="E3020"/>
          <cell r="F3020"/>
          <cell r="G3020"/>
          <cell r="H3020"/>
          <cell r="I3020"/>
          <cell r="J3020"/>
          <cell r="K3020"/>
          <cell r="L3020"/>
          <cell r="M3020"/>
          <cell r="N3020"/>
          <cell r="O3020"/>
          <cell r="P3020"/>
          <cell r="Q3020"/>
          <cell r="R3020"/>
          <cell r="S3020"/>
          <cell r="T3020"/>
          <cell r="U3020"/>
          <cell r="V3020"/>
          <cell r="W3020"/>
          <cell r="X3020"/>
          <cell r="Y3020" t="str">
            <v xml:space="preserve"> </v>
          </cell>
        </row>
        <row r="3021">
          <cell r="C3021"/>
          <cell r="D3021"/>
          <cell r="E3021"/>
          <cell r="F3021"/>
          <cell r="G3021"/>
          <cell r="H3021"/>
          <cell r="I3021"/>
          <cell r="J3021"/>
          <cell r="K3021"/>
          <cell r="L3021"/>
          <cell r="M3021"/>
          <cell r="N3021"/>
          <cell r="O3021"/>
          <cell r="P3021"/>
          <cell r="Q3021"/>
          <cell r="R3021"/>
          <cell r="S3021"/>
          <cell r="T3021"/>
          <cell r="U3021"/>
          <cell r="V3021"/>
          <cell r="W3021"/>
          <cell r="X3021"/>
          <cell r="Y3021" t="str">
            <v xml:space="preserve"> </v>
          </cell>
        </row>
        <row r="3022">
          <cell r="C3022"/>
          <cell r="D3022"/>
          <cell r="E3022"/>
          <cell r="F3022"/>
          <cell r="G3022"/>
          <cell r="H3022"/>
          <cell r="I3022"/>
          <cell r="J3022"/>
          <cell r="K3022"/>
          <cell r="L3022"/>
          <cell r="M3022"/>
          <cell r="N3022"/>
          <cell r="O3022"/>
          <cell r="P3022"/>
          <cell r="Q3022"/>
          <cell r="R3022"/>
          <cell r="S3022"/>
          <cell r="T3022"/>
          <cell r="U3022"/>
          <cell r="V3022"/>
          <cell r="W3022"/>
          <cell r="X3022"/>
          <cell r="Y3022" t="str">
            <v xml:space="preserve"> </v>
          </cell>
        </row>
        <row r="3023">
          <cell r="C3023"/>
          <cell r="D3023"/>
          <cell r="E3023"/>
          <cell r="F3023"/>
          <cell r="G3023"/>
          <cell r="H3023"/>
          <cell r="I3023"/>
          <cell r="J3023"/>
          <cell r="K3023"/>
          <cell r="L3023"/>
          <cell r="M3023"/>
          <cell r="N3023"/>
          <cell r="O3023"/>
          <cell r="P3023"/>
          <cell r="Q3023"/>
          <cell r="R3023"/>
          <cell r="S3023"/>
          <cell r="T3023"/>
          <cell r="U3023"/>
          <cell r="V3023"/>
          <cell r="W3023"/>
          <cell r="X3023"/>
          <cell r="Y3023" t="str">
            <v xml:space="preserve"> </v>
          </cell>
        </row>
        <row r="3024">
          <cell r="C3024"/>
          <cell r="D3024"/>
          <cell r="E3024"/>
          <cell r="F3024"/>
          <cell r="G3024"/>
          <cell r="H3024"/>
          <cell r="I3024"/>
          <cell r="J3024"/>
          <cell r="K3024"/>
          <cell r="L3024"/>
          <cell r="M3024"/>
          <cell r="N3024"/>
          <cell r="O3024"/>
          <cell r="P3024"/>
          <cell r="Q3024"/>
          <cell r="R3024"/>
          <cell r="S3024"/>
          <cell r="T3024"/>
          <cell r="U3024"/>
          <cell r="V3024"/>
          <cell r="W3024"/>
          <cell r="X3024"/>
          <cell r="Y3024" t="str">
            <v xml:space="preserve"> </v>
          </cell>
        </row>
        <row r="3025">
          <cell r="C3025"/>
          <cell r="D3025"/>
          <cell r="E3025"/>
          <cell r="F3025"/>
          <cell r="G3025"/>
          <cell r="H3025"/>
          <cell r="I3025"/>
          <cell r="J3025"/>
          <cell r="K3025"/>
          <cell r="L3025"/>
          <cell r="M3025"/>
          <cell r="N3025"/>
          <cell r="O3025"/>
          <cell r="P3025"/>
          <cell r="Q3025"/>
          <cell r="R3025"/>
          <cell r="S3025"/>
          <cell r="T3025"/>
          <cell r="U3025"/>
          <cell r="V3025"/>
          <cell r="W3025"/>
          <cell r="X3025"/>
          <cell r="Y3025" t="str">
            <v xml:space="preserve"> </v>
          </cell>
        </row>
        <row r="3026">
          <cell r="C3026"/>
          <cell r="D3026"/>
          <cell r="E3026"/>
          <cell r="F3026"/>
          <cell r="G3026"/>
          <cell r="H3026"/>
          <cell r="I3026"/>
          <cell r="J3026"/>
          <cell r="K3026"/>
          <cell r="L3026"/>
          <cell r="M3026"/>
          <cell r="N3026"/>
          <cell r="O3026"/>
          <cell r="P3026"/>
          <cell r="Q3026"/>
          <cell r="R3026"/>
          <cell r="S3026"/>
          <cell r="T3026"/>
          <cell r="U3026"/>
          <cell r="V3026"/>
          <cell r="W3026"/>
          <cell r="X3026"/>
          <cell r="Y3026" t="str">
            <v xml:space="preserve"> </v>
          </cell>
        </row>
        <row r="3027">
          <cell r="C3027"/>
          <cell r="D3027"/>
          <cell r="E3027"/>
          <cell r="F3027"/>
          <cell r="G3027"/>
          <cell r="H3027"/>
          <cell r="I3027"/>
          <cell r="J3027"/>
          <cell r="K3027"/>
          <cell r="L3027"/>
          <cell r="M3027"/>
          <cell r="N3027"/>
          <cell r="O3027"/>
          <cell r="P3027"/>
          <cell r="Q3027"/>
          <cell r="R3027"/>
          <cell r="S3027"/>
          <cell r="T3027"/>
          <cell r="U3027"/>
          <cell r="V3027"/>
          <cell r="W3027"/>
          <cell r="X3027"/>
          <cell r="Y3027" t="str">
            <v xml:space="preserve"> </v>
          </cell>
        </row>
        <row r="3028">
          <cell r="C3028"/>
          <cell r="D3028"/>
          <cell r="E3028"/>
          <cell r="F3028"/>
          <cell r="G3028"/>
          <cell r="H3028"/>
          <cell r="I3028"/>
          <cell r="J3028"/>
          <cell r="K3028"/>
          <cell r="L3028"/>
          <cell r="M3028"/>
          <cell r="N3028"/>
          <cell r="O3028"/>
          <cell r="P3028"/>
          <cell r="Q3028"/>
          <cell r="R3028"/>
          <cell r="S3028"/>
          <cell r="T3028"/>
          <cell r="U3028"/>
          <cell r="V3028"/>
          <cell r="W3028"/>
          <cell r="X3028"/>
          <cell r="Y3028" t="str">
            <v xml:space="preserve"> </v>
          </cell>
        </row>
        <row r="3029">
          <cell r="C3029"/>
          <cell r="D3029"/>
          <cell r="E3029"/>
          <cell r="F3029"/>
          <cell r="G3029"/>
          <cell r="H3029"/>
          <cell r="I3029"/>
          <cell r="J3029"/>
          <cell r="K3029"/>
          <cell r="L3029"/>
          <cell r="M3029"/>
          <cell r="N3029"/>
          <cell r="O3029"/>
          <cell r="P3029"/>
          <cell r="Q3029"/>
          <cell r="R3029"/>
          <cell r="S3029"/>
          <cell r="T3029"/>
          <cell r="U3029"/>
          <cell r="V3029"/>
          <cell r="W3029"/>
          <cell r="X3029"/>
          <cell r="Y3029" t="str">
            <v xml:space="preserve"> </v>
          </cell>
        </row>
        <row r="3030">
          <cell r="C3030"/>
          <cell r="D3030"/>
          <cell r="E3030"/>
          <cell r="F3030"/>
          <cell r="G3030"/>
          <cell r="H3030"/>
          <cell r="I3030"/>
          <cell r="J3030"/>
          <cell r="K3030"/>
          <cell r="L3030"/>
          <cell r="M3030"/>
          <cell r="N3030"/>
          <cell r="O3030"/>
          <cell r="P3030"/>
          <cell r="Q3030"/>
          <cell r="R3030"/>
          <cell r="S3030"/>
          <cell r="T3030"/>
          <cell r="U3030"/>
          <cell r="V3030"/>
          <cell r="W3030"/>
          <cell r="X3030"/>
          <cell r="Y3030" t="str">
            <v xml:space="preserve"> </v>
          </cell>
        </row>
        <row r="3031">
          <cell r="C3031"/>
          <cell r="D3031"/>
          <cell r="E3031"/>
          <cell r="F3031"/>
          <cell r="G3031"/>
          <cell r="H3031"/>
          <cell r="I3031"/>
          <cell r="J3031"/>
          <cell r="K3031"/>
          <cell r="L3031"/>
          <cell r="M3031"/>
          <cell r="N3031"/>
          <cell r="O3031"/>
          <cell r="P3031"/>
          <cell r="Q3031"/>
          <cell r="R3031"/>
          <cell r="S3031"/>
          <cell r="T3031"/>
          <cell r="U3031"/>
          <cell r="V3031"/>
          <cell r="W3031"/>
          <cell r="X3031"/>
          <cell r="Y3031" t="str">
            <v xml:space="preserve"> </v>
          </cell>
        </row>
        <row r="3032">
          <cell r="C3032"/>
          <cell r="D3032"/>
          <cell r="E3032"/>
          <cell r="F3032"/>
          <cell r="G3032"/>
          <cell r="H3032"/>
          <cell r="I3032"/>
          <cell r="J3032"/>
          <cell r="K3032"/>
          <cell r="L3032"/>
          <cell r="M3032"/>
          <cell r="N3032"/>
          <cell r="O3032"/>
          <cell r="P3032"/>
          <cell r="Q3032"/>
          <cell r="R3032"/>
          <cell r="S3032"/>
          <cell r="T3032"/>
          <cell r="U3032"/>
          <cell r="V3032"/>
          <cell r="W3032"/>
          <cell r="X3032"/>
          <cell r="Y3032" t="str">
            <v xml:space="preserve"> </v>
          </cell>
        </row>
        <row r="3033">
          <cell r="C3033"/>
          <cell r="D3033"/>
          <cell r="E3033"/>
          <cell r="F3033"/>
          <cell r="G3033"/>
          <cell r="H3033"/>
          <cell r="I3033"/>
          <cell r="J3033"/>
          <cell r="K3033"/>
          <cell r="L3033"/>
          <cell r="M3033"/>
          <cell r="N3033"/>
          <cell r="O3033"/>
          <cell r="P3033"/>
          <cell r="Q3033"/>
          <cell r="R3033"/>
          <cell r="S3033"/>
          <cell r="T3033"/>
          <cell r="U3033"/>
          <cell r="V3033"/>
          <cell r="W3033"/>
          <cell r="X3033"/>
          <cell r="Y3033" t="str">
            <v xml:space="preserve"> </v>
          </cell>
        </row>
        <row r="3034">
          <cell r="C3034"/>
          <cell r="D3034"/>
          <cell r="E3034"/>
          <cell r="F3034"/>
          <cell r="G3034"/>
          <cell r="H3034"/>
          <cell r="I3034"/>
          <cell r="J3034"/>
          <cell r="K3034"/>
          <cell r="L3034"/>
          <cell r="M3034"/>
          <cell r="N3034"/>
          <cell r="O3034"/>
          <cell r="P3034"/>
          <cell r="Q3034"/>
          <cell r="R3034"/>
          <cell r="S3034"/>
          <cell r="T3034"/>
          <cell r="U3034"/>
          <cell r="V3034"/>
          <cell r="W3034"/>
          <cell r="X3034"/>
          <cell r="Y3034" t="str">
            <v xml:space="preserve"> </v>
          </cell>
        </row>
        <row r="3035">
          <cell r="C3035"/>
          <cell r="D3035"/>
          <cell r="E3035"/>
          <cell r="F3035"/>
          <cell r="G3035"/>
          <cell r="H3035"/>
          <cell r="I3035"/>
          <cell r="J3035"/>
          <cell r="K3035"/>
          <cell r="L3035"/>
          <cell r="M3035"/>
          <cell r="N3035"/>
          <cell r="O3035"/>
          <cell r="P3035"/>
          <cell r="Q3035"/>
          <cell r="R3035"/>
          <cell r="S3035"/>
          <cell r="T3035"/>
          <cell r="U3035"/>
          <cell r="V3035"/>
          <cell r="W3035"/>
          <cell r="X3035"/>
          <cell r="Y3035" t="str">
            <v xml:space="preserve"> </v>
          </cell>
        </row>
        <row r="3036">
          <cell r="C3036"/>
          <cell r="D3036"/>
          <cell r="E3036"/>
          <cell r="F3036"/>
          <cell r="G3036"/>
          <cell r="H3036"/>
          <cell r="I3036"/>
          <cell r="J3036"/>
          <cell r="K3036"/>
          <cell r="L3036"/>
          <cell r="M3036"/>
          <cell r="N3036"/>
          <cell r="O3036"/>
          <cell r="P3036"/>
          <cell r="Q3036"/>
          <cell r="R3036"/>
          <cell r="S3036"/>
          <cell r="T3036"/>
          <cell r="U3036"/>
          <cell r="V3036"/>
          <cell r="W3036"/>
          <cell r="X3036"/>
          <cell r="Y3036" t="str">
            <v xml:space="preserve"> </v>
          </cell>
        </row>
        <row r="3037">
          <cell r="C3037"/>
          <cell r="D3037"/>
          <cell r="E3037"/>
          <cell r="F3037"/>
          <cell r="G3037"/>
          <cell r="H3037"/>
          <cell r="I3037"/>
          <cell r="J3037"/>
          <cell r="K3037"/>
          <cell r="L3037"/>
          <cell r="M3037"/>
          <cell r="N3037"/>
          <cell r="O3037"/>
          <cell r="P3037"/>
          <cell r="Q3037"/>
          <cell r="R3037"/>
          <cell r="S3037"/>
          <cell r="T3037"/>
          <cell r="U3037"/>
          <cell r="V3037"/>
          <cell r="W3037"/>
          <cell r="X3037"/>
          <cell r="Y3037" t="str">
            <v xml:space="preserve"> </v>
          </cell>
        </row>
        <row r="3038">
          <cell r="C3038"/>
          <cell r="D3038"/>
          <cell r="E3038"/>
          <cell r="F3038"/>
          <cell r="G3038"/>
          <cell r="H3038"/>
          <cell r="I3038"/>
          <cell r="J3038"/>
          <cell r="K3038"/>
          <cell r="L3038"/>
          <cell r="M3038"/>
          <cell r="N3038"/>
          <cell r="O3038"/>
          <cell r="P3038"/>
          <cell r="Q3038"/>
          <cell r="R3038"/>
          <cell r="S3038"/>
          <cell r="T3038"/>
          <cell r="U3038"/>
          <cell r="V3038"/>
          <cell r="W3038"/>
          <cell r="X3038"/>
          <cell r="Y3038" t="str">
            <v xml:space="preserve"> </v>
          </cell>
        </row>
        <row r="3039">
          <cell r="C3039"/>
          <cell r="D3039"/>
          <cell r="E3039"/>
          <cell r="F3039"/>
          <cell r="G3039"/>
          <cell r="H3039"/>
          <cell r="I3039"/>
          <cell r="J3039"/>
          <cell r="K3039"/>
          <cell r="L3039"/>
          <cell r="M3039"/>
          <cell r="N3039"/>
          <cell r="O3039"/>
          <cell r="P3039"/>
          <cell r="Q3039"/>
          <cell r="R3039"/>
          <cell r="S3039"/>
          <cell r="T3039"/>
          <cell r="U3039"/>
          <cell r="V3039"/>
          <cell r="W3039"/>
          <cell r="X3039"/>
          <cell r="Y3039" t="str">
            <v xml:space="preserve"> </v>
          </cell>
        </row>
        <row r="3040">
          <cell r="C3040"/>
          <cell r="D3040"/>
          <cell r="E3040"/>
          <cell r="F3040"/>
          <cell r="G3040"/>
          <cell r="H3040"/>
          <cell r="I3040"/>
          <cell r="J3040"/>
          <cell r="K3040"/>
          <cell r="L3040"/>
          <cell r="M3040"/>
          <cell r="N3040"/>
          <cell r="O3040"/>
          <cell r="P3040"/>
          <cell r="Q3040"/>
          <cell r="R3040"/>
          <cell r="S3040"/>
          <cell r="T3040"/>
          <cell r="U3040"/>
          <cell r="V3040"/>
          <cell r="W3040"/>
          <cell r="X3040"/>
          <cell r="Y3040" t="str">
            <v xml:space="preserve"> </v>
          </cell>
        </row>
        <row r="3041">
          <cell r="C3041"/>
          <cell r="D3041"/>
          <cell r="E3041"/>
          <cell r="F3041"/>
          <cell r="G3041"/>
          <cell r="H3041"/>
          <cell r="I3041"/>
          <cell r="J3041"/>
          <cell r="K3041"/>
          <cell r="L3041"/>
          <cell r="M3041"/>
          <cell r="N3041"/>
          <cell r="O3041"/>
          <cell r="P3041"/>
          <cell r="Q3041"/>
          <cell r="R3041"/>
          <cell r="S3041"/>
          <cell r="T3041"/>
          <cell r="U3041"/>
          <cell r="V3041"/>
          <cell r="W3041"/>
          <cell r="X3041"/>
          <cell r="Y3041" t="str">
            <v xml:space="preserve"> </v>
          </cell>
        </row>
        <row r="3042">
          <cell r="C3042"/>
          <cell r="D3042"/>
          <cell r="E3042"/>
          <cell r="F3042"/>
          <cell r="G3042"/>
          <cell r="H3042"/>
          <cell r="I3042"/>
          <cell r="J3042"/>
          <cell r="K3042"/>
          <cell r="L3042"/>
          <cell r="M3042"/>
          <cell r="N3042"/>
          <cell r="O3042"/>
          <cell r="P3042"/>
          <cell r="Q3042"/>
          <cell r="R3042"/>
          <cell r="S3042"/>
          <cell r="T3042"/>
          <cell r="U3042"/>
          <cell r="V3042"/>
          <cell r="W3042"/>
          <cell r="X3042"/>
          <cell r="Y3042" t="str">
            <v xml:space="preserve"> </v>
          </cell>
        </row>
        <row r="3043">
          <cell r="C3043"/>
          <cell r="D3043"/>
          <cell r="E3043"/>
          <cell r="F3043"/>
          <cell r="G3043"/>
          <cell r="H3043"/>
          <cell r="I3043"/>
          <cell r="J3043"/>
          <cell r="K3043"/>
          <cell r="L3043"/>
          <cell r="M3043"/>
          <cell r="N3043"/>
          <cell r="O3043"/>
          <cell r="P3043"/>
          <cell r="Q3043"/>
          <cell r="R3043"/>
          <cell r="S3043"/>
          <cell r="T3043"/>
          <cell r="U3043"/>
          <cell r="V3043"/>
          <cell r="W3043"/>
          <cell r="X3043"/>
          <cell r="Y3043" t="str">
            <v xml:space="preserve"> </v>
          </cell>
        </row>
        <row r="3044">
          <cell r="C3044"/>
          <cell r="D3044"/>
          <cell r="E3044"/>
          <cell r="F3044"/>
          <cell r="G3044"/>
          <cell r="H3044"/>
          <cell r="I3044"/>
          <cell r="J3044"/>
          <cell r="K3044"/>
          <cell r="L3044"/>
          <cell r="M3044"/>
          <cell r="N3044"/>
          <cell r="O3044"/>
          <cell r="P3044"/>
          <cell r="Q3044"/>
          <cell r="R3044"/>
          <cell r="S3044"/>
          <cell r="T3044"/>
          <cell r="U3044"/>
          <cell r="V3044"/>
          <cell r="W3044"/>
          <cell r="X3044"/>
          <cell r="Y3044" t="str">
            <v xml:space="preserve"> </v>
          </cell>
        </row>
        <row r="3045">
          <cell r="C3045"/>
          <cell r="D3045"/>
          <cell r="E3045"/>
          <cell r="F3045"/>
          <cell r="G3045"/>
          <cell r="H3045"/>
          <cell r="I3045"/>
          <cell r="J3045"/>
          <cell r="K3045"/>
          <cell r="L3045"/>
          <cell r="M3045"/>
          <cell r="N3045"/>
          <cell r="O3045"/>
          <cell r="P3045"/>
          <cell r="Q3045"/>
          <cell r="R3045"/>
          <cell r="S3045"/>
          <cell r="T3045"/>
          <cell r="U3045"/>
          <cell r="V3045"/>
          <cell r="W3045"/>
          <cell r="X3045"/>
          <cell r="Y3045" t="str">
            <v xml:space="preserve"> </v>
          </cell>
        </row>
        <row r="3046">
          <cell r="C3046"/>
          <cell r="D3046"/>
          <cell r="E3046"/>
          <cell r="F3046"/>
          <cell r="G3046"/>
          <cell r="H3046"/>
          <cell r="I3046"/>
          <cell r="J3046"/>
          <cell r="K3046"/>
          <cell r="L3046"/>
          <cell r="M3046"/>
          <cell r="N3046"/>
          <cell r="O3046"/>
          <cell r="P3046"/>
          <cell r="Q3046"/>
          <cell r="R3046"/>
          <cell r="S3046"/>
          <cell r="T3046"/>
          <cell r="U3046"/>
          <cell r="V3046"/>
          <cell r="W3046"/>
          <cell r="X3046"/>
          <cell r="Y3046" t="str">
            <v xml:space="preserve"> </v>
          </cell>
        </row>
        <row r="3047">
          <cell r="C3047"/>
          <cell r="D3047"/>
          <cell r="E3047"/>
          <cell r="F3047"/>
          <cell r="G3047"/>
          <cell r="H3047"/>
          <cell r="I3047"/>
          <cell r="J3047"/>
          <cell r="K3047"/>
          <cell r="L3047"/>
          <cell r="M3047"/>
          <cell r="N3047"/>
          <cell r="O3047"/>
          <cell r="P3047"/>
          <cell r="Q3047"/>
          <cell r="R3047"/>
          <cell r="S3047"/>
          <cell r="T3047"/>
          <cell r="U3047"/>
          <cell r="V3047"/>
          <cell r="W3047"/>
          <cell r="X3047"/>
          <cell r="Y3047" t="str">
            <v xml:space="preserve"> </v>
          </cell>
        </row>
        <row r="3048">
          <cell r="C3048"/>
          <cell r="D3048"/>
          <cell r="E3048"/>
          <cell r="F3048"/>
          <cell r="G3048"/>
          <cell r="H3048"/>
          <cell r="I3048"/>
          <cell r="J3048"/>
          <cell r="K3048"/>
          <cell r="L3048"/>
          <cell r="M3048"/>
          <cell r="N3048"/>
          <cell r="O3048"/>
          <cell r="P3048"/>
          <cell r="Q3048"/>
          <cell r="R3048"/>
          <cell r="S3048"/>
          <cell r="T3048"/>
          <cell r="U3048"/>
          <cell r="V3048"/>
          <cell r="W3048"/>
          <cell r="X3048"/>
          <cell r="Y3048" t="str">
            <v xml:space="preserve"> </v>
          </cell>
        </row>
        <row r="3049">
          <cell r="C3049"/>
          <cell r="D3049"/>
          <cell r="E3049"/>
          <cell r="F3049"/>
          <cell r="G3049"/>
          <cell r="H3049"/>
          <cell r="I3049"/>
          <cell r="J3049"/>
          <cell r="K3049"/>
          <cell r="L3049"/>
          <cell r="M3049"/>
          <cell r="N3049"/>
          <cell r="O3049"/>
          <cell r="P3049"/>
          <cell r="Q3049"/>
          <cell r="R3049"/>
          <cell r="S3049"/>
          <cell r="T3049"/>
          <cell r="U3049"/>
          <cell r="V3049"/>
          <cell r="W3049"/>
          <cell r="X3049"/>
          <cell r="Y3049" t="str">
            <v xml:space="preserve"> </v>
          </cell>
        </row>
        <row r="3050">
          <cell r="C3050"/>
          <cell r="D3050"/>
          <cell r="E3050"/>
          <cell r="F3050"/>
          <cell r="G3050"/>
          <cell r="H3050"/>
          <cell r="I3050"/>
          <cell r="J3050"/>
          <cell r="K3050"/>
          <cell r="L3050"/>
          <cell r="M3050"/>
          <cell r="N3050"/>
          <cell r="O3050"/>
          <cell r="P3050"/>
          <cell r="Q3050"/>
          <cell r="R3050"/>
          <cell r="S3050"/>
          <cell r="T3050"/>
          <cell r="U3050"/>
          <cell r="V3050"/>
          <cell r="W3050"/>
          <cell r="X3050"/>
          <cell r="Y3050" t="str">
            <v xml:space="preserve"> </v>
          </cell>
        </row>
        <row r="3051">
          <cell r="C3051"/>
          <cell r="D3051"/>
          <cell r="E3051"/>
          <cell r="F3051"/>
          <cell r="G3051"/>
          <cell r="H3051"/>
          <cell r="I3051"/>
          <cell r="J3051"/>
          <cell r="K3051"/>
          <cell r="L3051"/>
          <cell r="M3051"/>
          <cell r="N3051"/>
          <cell r="O3051"/>
          <cell r="P3051"/>
          <cell r="Q3051"/>
          <cell r="R3051"/>
          <cell r="S3051"/>
          <cell r="T3051"/>
          <cell r="U3051"/>
          <cell r="V3051"/>
          <cell r="W3051"/>
          <cell r="X3051"/>
          <cell r="Y3051" t="str">
            <v xml:space="preserve"> </v>
          </cell>
        </row>
        <row r="3052">
          <cell r="C3052"/>
          <cell r="D3052"/>
          <cell r="E3052"/>
          <cell r="F3052"/>
          <cell r="G3052"/>
          <cell r="H3052"/>
          <cell r="I3052"/>
          <cell r="J3052"/>
          <cell r="K3052"/>
          <cell r="L3052"/>
          <cell r="M3052"/>
          <cell r="N3052"/>
          <cell r="O3052"/>
          <cell r="P3052"/>
          <cell r="Q3052"/>
          <cell r="R3052"/>
          <cell r="S3052"/>
          <cell r="T3052"/>
          <cell r="U3052"/>
          <cell r="V3052"/>
          <cell r="W3052"/>
          <cell r="X3052"/>
          <cell r="Y3052" t="str">
            <v xml:space="preserve"> </v>
          </cell>
        </row>
        <row r="3053">
          <cell r="C3053"/>
          <cell r="D3053"/>
          <cell r="E3053"/>
          <cell r="F3053"/>
          <cell r="G3053"/>
          <cell r="H3053"/>
          <cell r="I3053"/>
          <cell r="J3053"/>
          <cell r="K3053"/>
          <cell r="L3053"/>
          <cell r="M3053"/>
          <cell r="N3053"/>
          <cell r="O3053"/>
          <cell r="P3053"/>
          <cell r="Q3053"/>
          <cell r="R3053"/>
          <cell r="S3053"/>
          <cell r="T3053"/>
          <cell r="U3053"/>
          <cell r="V3053"/>
          <cell r="W3053"/>
          <cell r="X3053"/>
          <cell r="Y3053" t="str">
            <v xml:space="preserve"> </v>
          </cell>
        </row>
        <row r="3054">
          <cell r="C3054"/>
          <cell r="D3054"/>
          <cell r="E3054"/>
          <cell r="F3054"/>
          <cell r="G3054"/>
          <cell r="H3054"/>
          <cell r="I3054"/>
          <cell r="J3054"/>
          <cell r="K3054"/>
          <cell r="L3054"/>
          <cell r="M3054"/>
          <cell r="N3054"/>
          <cell r="O3054"/>
          <cell r="P3054"/>
          <cell r="Q3054"/>
          <cell r="R3054"/>
          <cell r="S3054"/>
          <cell r="T3054"/>
          <cell r="U3054"/>
          <cell r="V3054"/>
          <cell r="W3054"/>
          <cell r="X3054"/>
          <cell r="Y3054" t="str">
            <v xml:space="preserve"> </v>
          </cell>
        </row>
        <row r="3055">
          <cell r="C3055"/>
          <cell r="D3055"/>
          <cell r="E3055"/>
          <cell r="F3055"/>
          <cell r="G3055"/>
          <cell r="H3055"/>
          <cell r="I3055"/>
          <cell r="J3055"/>
          <cell r="K3055"/>
          <cell r="L3055"/>
          <cell r="M3055"/>
          <cell r="N3055"/>
          <cell r="O3055"/>
          <cell r="P3055"/>
          <cell r="Q3055"/>
          <cell r="R3055"/>
          <cell r="S3055"/>
          <cell r="T3055"/>
          <cell r="U3055"/>
          <cell r="V3055"/>
          <cell r="W3055"/>
          <cell r="X3055"/>
          <cell r="Y3055" t="str">
            <v xml:space="preserve"> </v>
          </cell>
        </row>
        <row r="3056">
          <cell r="C3056"/>
          <cell r="D3056"/>
          <cell r="E3056"/>
          <cell r="F3056"/>
          <cell r="G3056"/>
          <cell r="H3056"/>
          <cell r="I3056"/>
          <cell r="J3056"/>
          <cell r="K3056"/>
          <cell r="L3056"/>
          <cell r="M3056"/>
          <cell r="N3056"/>
          <cell r="O3056"/>
          <cell r="P3056"/>
          <cell r="Q3056"/>
          <cell r="R3056"/>
          <cell r="S3056"/>
          <cell r="T3056"/>
          <cell r="U3056"/>
          <cell r="V3056"/>
          <cell r="W3056"/>
          <cell r="X3056"/>
          <cell r="Y3056" t="str">
            <v xml:space="preserve"> </v>
          </cell>
        </row>
        <row r="3057">
          <cell r="C3057"/>
          <cell r="D3057"/>
          <cell r="E3057"/>
          <cell r="F3057"/>
          <cell r="G3057"/>
          <cell r="H3057"/>
          <cell r="I3057"/>
          <cell r="J3057"/>
          <cell r="K3057"/>
          <cell r="L3057"/>
          <cell r="M3057"/>
          <cell r="N3057"/>
          <cell r="O3057"/>
          <cell r="P3057"/>
          <cell r="Q3057"/>
          <cell r="R3057"/>
          <cell r="S3057"/>
          <cell r="T3057"/>
          <cell r="U3057"/>
          <cell r="V3057"/>
          <cell r="W3057"/>
          <cell r="X3057"/>
          <cell r="Y3057" t="str">
            <v xml:space="preserve"> </v>
          </cell>
        </row>
        <row r="3058">
          <cell r="C3058"/>
          <cell r="D3058"/>
          <cell r="E3058"/>
          <cell r="F3058"/>
          <cell r="G3058"/>
          <cell r="H3058"/>
          <cell r="I3058"/>
          <cell r="J3058"/>
          <cell r="K3058"/>
          <cell r="L3058"/>
          <cell r="M3058"/>
          <cell r="N3058"/>
          <cell r="O3058"/>
          <cell r="P3058"/>
          <cell r="Q3058"/>
          <cell r="R3058"/>
          <cell r="S3058"/>
          <cell r="T3058"/>
          <cell r="U3058"/>
          <cell r="V3058"/>
          <cell r="W3058"/>
          <cell r="X3058"/>
          <cell r="Y3058" t="str">
            <v xml:space="preserve"> </v>
          </cell>
        </row>
        <row r="3059">
          <cell r="C3059"/>
          <cell r="D3059"/>
          <cell r="E3059"/>
          <cell r="F3059"/>
          <cell r="G3059"/>
          <cell r="H3059"/>
          <cell r="I3059"/>
          <cell r="J3059"/>
          <cell r="K3059"/>
          <cell r="L3059"/>
          <cell r="M3059"/>
          <cell r="N3059"/>
          <cell r="O3059"/>
          <cell r="P3059"/>
          <cell r="Q3059"/>
          <cell r="R3059"/>
          <cell r="S3059"/>
          <cell r="T3059"/>
          <cell r="U3059"/>
          <cell r="V3059"/>
          <cell r="W3059"/>
          <cell r="X3059"/>
          <cell r="Y3059" t="str">
            <v xml:space="preserve"> </v>
          </cell>
        </row>
        <row r="3060">
          <cell r="C3060"/>
          <cell r="D3060"/>
          <cell r="E3060"/>
          <cell r="F3060"/>
          <cell r="G3060"/>
          <cell r="H3060"/>
          <cell r="I3060"/>
          <cell r="J3060"/>
          <cell r="K3060"/>
          <cell r="L3060"/>
          <cell r="M3060"/>
          <cell r="N3060"/>
          <cell r="O3060"/>
          <cell r="P3060"/>
          <cell r="Q3060"/>
          <cell r="R3060"/>
          <cell r="S3060"/>
          <cell r="T3060"/>
          <cell r="U3060"/>
          <cell r="V3060"/>
          <cell r="W3060"/>
          <cell r="X3060"/>
          <cell r="Y3060" t="str">
            <v xml:space="preserve"> </v>
          </cell>
        </row>
        <row r="3061">
          <cell r="C3061"/>
          <cell r="D3061"/>
          <cell r="E3061"/>
          <cell r="F3061"/>
          <cell r="G3061"/>
          <cell r="H3061"/>
          <cell r="I3061"/>
          <cell r="J3061"/>
          <cell r="K3061"/>
          <cell r="L3061"/>
          <cell r="M3061"/>
          <cell r="N3061"/>
          <cell r="O3061"/>
          <cell r="P3061"/>
          <cell r="Q3061"/>
          <cell r="R3061"/>
          <cell r="S3061"/>
          <cell r="T3061"/>
          <cell r="U3061"/>
          <cell r="V3061"/>
          <cell r="W3061"/>
          <cell r="X3061"/>
          <cell r="Y3061" t="str">
            <v xml:space="preserve"> </v>
          </cell>
        </row>
        <row r="3062">
          <cell r="C3062"/>
          <cell r="D3062"/>
          <cell r="E3062"/>
          <cell r="F3062"/>
          <cell r="G3062"/>
          <cell r="H3062"/>
          <cell r="I3062"/>
          <cell r="J3062"/>
          <cell r="K3062"/>
          <cell r="L3062"/>
          <cell r="M3062"/>
          <cell r="N3062"/>
          <cell r="O3062"/>
          <cell r="P3062"/>
          <cell r="Q3062"/>
          <cell r="R3062"/>
          <cell r="S3062"/>
          <cell r="T3062"/>
          <cell r="U3062"/>
          <cell r="V3062"/>
          <cell r="W3062"/>
          <cell r="X3062"/>
          <cell r="Y3062" t="str">
            <v xml:space="preserve"> </v>
          </cell>
        </row>
        <row r="3063">
          <cell r="C3063"/>
          <cell r="D3063"/>
          <cell r="E3063"/>
          <cell r="F3063"/>
          <cell r="G3063"/>
          <cell r="H3063"/>
          <cell r="I3063"/>
          <cell r="J3063"/>
          <cell r="K3063"/>
          <cell r="L3063"/>
          <cell r="M3063"/>
          <cell r="N3063"/>
          <cell r="O3063"/>
          <cell r="P3063"/>
          <cell r="Q3063"/>
          <cell r="R3063"/>
          <cell r="S3063"/>
          <cell r="T3063"/>
          <cell r="U3063"/>
          <cell r="V3063"/>
          <cell r="W3063"/>
          <cell r="X3063"/>
          <cell r="Y3063" t="str">
            <v xml:space="preserve"> </v>
          </cell>
        </row>
        <row r="3064">
          <cell r="C3064"/>
          <cell r="D3064"/>
          <cell r="E3064"/>
          <cell r="F3064"/>
          <cell r="G3064"/>
          <cell r="H3064"/>
          <cell r="I3064"/>
          <cell r="J3064"/>
          <cell r="K3064"/>
          <cell r="L3064"/>
          <cell r="M3064"/>
          <cell r="N3064"/>
          <cell r="O3064"/>
          <cell r="P3064"/>
          <cell r="Q3064"/>
          <cell r="R3064"/>
          <cell r="S3064"/>
          <cell r="T3064"/>
          <cell r="U3064"/>
          <cell r="V3064"/>
          <cell r="W3064"/>
          <cell r="X3064"/>
          <cell r="Y3064" t="str">
            <v xml:space="preserve"> </v>
          </cell>
        </row>
        <row r="3065">
          <cell r="C3065"/>
          <cell r="D3065"/>
          <cell r="E3065"/>
          <cell r="F3065"/>
          <cell r="G3065"/>
          <cell r="H3065"/>
          <cell r="I3065"/>
          <cell r="J3065"/>
          <cell r="K3065"/>
          <cell r="L3065"/>
          <cell r="M3065"/>
          <cell r="N3065"/>
          <cell r="O3065"/>
          <cell r="P3065"/>
          <cell r="Q3065"/>
          <cell r="R3065"/>
          <cell r="S3065"/>
          <cell r="T3065"/>
          <cell r="U3065"/>
          <cell r="V3065"/>
          <cell r="W3065"/>
          <cell r="X3065"/>
          <cell r="Y3065" t="str">
            <v xml:space="preserve"> </v>
          </cell>
        </row>
        <row r="3066">
          <cell r="C3066"/>
          <cell r="D3066"/>
          <cell r="E3066"/>
          <cell r="F3066"/>
          <cell r="G3066"/>
          <cell r="H3066"/>
          <cell r="I3066"/>
          <cell r="J3066"/>
          <cell r="K3066"/>
          <cell r="L3066"/>
          <cell r="M3066"/>
          <cell r="N3066"/>
          <cell r="O3066"/>
          <cell r="P3066"/>
          <cell r="Q3066"/>
          <cell r="R3066"/>
          <cell r="S3066"/>
          <cell r="T3066"/>
          <cell r="U3066"/>
          <cell r="V3066"/>
          <cell r="W3066"/>
          <cell r="X3066"/>
          <cell r="Y3066" t="str">
            <v xml:space="preserve"> </v>
          </cell>
        </row>
        <row r="3067">
          <cell r="C3067"/>
          <cell r="D3067"/>
          <cell r="E3067"/>
          <cell r="F3067"/>
          <cell r="G3067"/>
          <cell r="H3067"/>
          <cell r="I3067"/>
          <cell r="J3067"/>
          <cell r="K3067"/>
          <cell r="L3067"/>
          <cell r="M3067"/>
          <cell r="N3067"/>
          <cell r="O3067"/>
          <cell r="P3067"/>
          <cell r="Q3067"/>
          <cell r="R3067"/>
          <cell r="S3067"/>
          <cell r="T3067"/>
          <cell r="U3067"/>
          <cell r="V3067"/>
          <cell r="W3067"/>
          <cell r="X3067"/>
          <cell r="Y3067" t="str">
            <v xml:space="preserve"> </v>
          </cell>
        </row>
        <row r="3068">
          <cell r="C3068"/>
          <cell r="D3068"/>
          <cell r="E3068"/>
          <cell r="F3068"/>
          <cell r="G3068"/>
          <cell r="H3068"/>
          <cell r="I3068"/>
          <cell r="J3068"/>
          <cell r="K3068"/>
          <cell r="L3068"/>
          <cell r="M3068"/>
          <cell r="N3068"/>
          <cell r="O3068"/>
          <cell r="P3068"/>
          <cell r="Q3068"/>
          <cell r="R3068"/>
          <cell r="S3068"/>
          <cell r="T3068"/>
          <cell r="U3068"/>
          <cell r="V3068"/>
          <cell r="W3068"/>
          <cell r="X3068"/>
          <cell r="Y3068" t="str">
            <v xml:space="preserve"> </v>
          </cell>
        </row>
        <row r="3069">
          <cell r="C3069"/>
          <cell r="D3069"/>
          <cell r="E3069"/>
          <cell r="F3069"/>
          <cell r="G3069"/>
          <cell r="H3069"/>
          <cell r="I3069"/>
          <cell r="J3069"/>
          <cell r="K3069"/>
          <cell r="L3069"/>
          <cell r="M3069"/>
          <cell r="N3069"/>
          <cell r="O3069"/>
          <cell r="P3069"/>
          <cell r="Q3069"/>
          <cell r="R3069"/>
          <cell r="S3069"/>
          <cell r="T3069"/>
          <cell r="U3069"/>
          <cell r="V3069"/>
          <cell r="W3069"/>
          <cell r="X3069"/>
          <cell r="Y3069" t="str">
            <v xml:space="preserve"> </v>
          </cell>
        </row>
        <row r="3070">
          <cell r="C3070"/>
          <cell r="D3070"/>
          <cell r="E3070"/>
          <cell r="F3070"/>
          <cell r="G3070"/>
          <cell r="H3070"/>
          <cell r="I3070"/>
          <cell r="J3070"/>
          <cell r="K3070"/>
          <cell r="L3070"/>
          <cell r="M3070"/>
          <cell r="N3070"/>
          <cell r="O3070"/>
          <cell r="P3070"/>
          <cell r="Q3070"/>
          <cell r="R3070"/>
          <cell r="S3070"/>
          <cell r="T3070"/>
          <cell r="U3070"/>
          <cell r="V3070"/>
          <cell r="W3070"/>
          <cell r="X3070"/>
          <cell r="Y3070" t="str">
            <v xml:space="preserve"> </v>
          </cell>
        </row>
        <row r="3071">
          <cell r="C3071"/>
          <cell r="D3071"/>
          <cell r="E3071"/>
          <cell r="F3071"/>
          <cell r="G3071"/>
          <cell r="H3071"/>
          <cell r="I3071"/>
          <cell r="J3071"/>
          <cell r="K3071"/>
          <cell r="L3071"/>
          <cell r="M3071"/>
          <cell r="N3071"/>
          <cell r="O3071"/>
          <cell r="P3071"/>
          <cell r="Q3071"/>
          <cell r="R3071"/>
          <cell r="S3071"/>
          <cell r="T3071"/>
          <cell r="U3071"/>
          <cell r="V3071"/>
          <cell r="W3071"/>
          <cell r="X3071"/>
          <cell r="Y3071" t="str">
            <v xml:space="preserve"> </v>
          </cell>
        </row>
        <row r="3072">
          <cell r="C3072"/>
          <cell r="D3072"/>
          <cell r="E3072"/>
          <cell r="F3072"/>
          <cell r="G3072"/>
          <cell r="H3072"/>
          <cell r="I3072"/>
          <cell r="J3072"/>
          <cell r="K3072"/>
          <cell r="L3072"/>
          <cell r="M3072"/>
          <cell r="N3072"/>
          <cell r="O3072"/>
          <cell r="P3072"/>
          <cell r="Q3072"/>
          <cell r="R3072"/>
          <cell r="S3072"/>
          <cell r="T3072"/>
          <cell r="U3072"/>
          <cell r="V3072"/>
          <cell r="W3072"/>
          <cell r="X3072"/>
          <cell r="Y3072" t="str">
            <v xml:space="preserve"> </v>
          </cell>
        </row>
        <row r="3073">
          <cell r="C3073"/>
          <cell r="D3073"/>
          <cell r="E3073"/>
          <cell r="F3073"/>
          <cell r="G3073"/>
          <cell r="H3073"/>
          <cell r="I3073"/>
          <cell r="J3073"/>
          <cell r="K3073"/>
          <cell r="L3073"/>
          <cell r="M3073"/>
          <cell r="N3073"/>
          <cell r="O3073"/>
          <cell r="P3073"/>
          <cell r="Q3073"/>
          <cell r="R3073"/>
          <cell r="S3073"/>
          <cell r="T3073"/>
          <cell r="U3073"/>
          <cell r="V3073"/>
          <cell r="W3073"/>
          <cell r="X3073"/>
          <cell r="Y3073" t="str">
            <v xml:space="preserve"> </v>
          </cell>
        </row>
        <row r="3074">
          <cell r="C3074"/>
          <cell r="D3074"/>
          <cell r="E3074"/>
          <cell r="F3074"/>
          <cell r="G3074"/>
          <cell r="H3074"/>
          <cell r="I3074"/>
          <cell r="J3074"/>
          <cell r="K3074"/>
          <cell r="L3074"/>
          <cell r="M3074"/>
          <cell r="N3074"/>
          <cell r="O3074"/>
          <cell r="P3074"/>
          <cell r="Q3074"/>
          <cell r="R3074"/>
          <cell r="S3074"/>
          <cell r="T3074"/>
          <cell r="U3074"/>
          <cell r="V3074"/>
          <cell r="W3074"/>
          <cell r="X3074"/>
          <cell r="Y3074" t="str">
            <v xml:space="preserve"> </v>
          </cell>
        </row>
        <row r="3075">
          <cell r="C3075"/>
          <cell r="D3075"/>
          <cell r="E3075"/>
          <cell r="F3075"/>
          <cell r="G3075"/>
          <cell r="H3075"/>
          <cell r="I3075"/>
          <cell r="J3075"/>
          <cell r="K3075"/>
          <cell r="L3075"/>
          <cell r="M3075"/>
          <cell r="N3075"/>
          <cell r="O3075"/>
          <cell r="P3075"/>
          <cell r="Q3075"/>
          <cell r="R3075"/>
          <cell r="S3075"/>
          <cell r="T3075"/>
          <cell r="U3075"/>
          <cell r="V3075"/>
          <cell r="W3075"/>
          <cell r="X3075"/>
          <cell r="Y3075" t="str">
            <v xml:space="preserve"> </v>
          </cell>
        </row>
        <row r="3076">
          <cell r="C3076"/>
          <cell r="D3076"/>
          <cell r="E3076"/>
          <cell r="F3076"/>
          <cell r="G3076"/>
          <cell r="H3076"/>
          <cell r="I3076"/>
          <cell r="J3076"/>
          <cell r="K3076"/>
          <cell r="L3076"/>
          <cell r="M3076"/>
          <cell r="N3076"/>
          <cell r="O3076"/>
          <cell r="P3076"/>
          <cell r="Q3076"/>
          <cell r="R3076"/>
          <cell r="S3076"/>
          <cell r="T3076"/>
          <cell r="U3076"/>
          <cell r="V3076"/>
          <cell r="W3076"/>
          <cell r="X3076"/>
          <cell r="Y3076" t="str">
            <v xml:space="preserve"> </v>
          </cell>
        </row>
        <row r="3077">
          <cell r="C3077"/>
          <cell r="D3077"/>
          <cell r="E3077"/>
          <cell r="F3077"/>
          <cell r="G3077"/>
          <cell r="H3077"/>
          <cell r="I3077"/>
          <cell r="J3077"/>
          <cell r="K3077"/>
          <cell r="L3077"/>
          <cell r="M3077"/>
          <cell r="N3077"/>
          <cell r="O3077"/>
          <cell r="P3077"/>
          <cell r="Q3077"/>
          <cell r="R3077"/>
          <cell r="S3077"/>
          <cell r="T3077"/>
          <cell r="U3077"/>
          <cell r="V3077"/>
          <cell r="W3077"/>
          <cell r="X3077"/>
          <cell r="Y3077" t="str">
            <v xml:space="preserve"> </v>
          </cell>
        </row>
        <row r="3078">
          <cell r="C3078"/>
          <cell r="D3078"/>
          <cell r="E3078"/>
          <cell r="F3078"/>
          <cell r="G3078"/>
          <cell r="H3078"/>
          <cell r="I3078"/>
          <cell r="J3078"/>
          <cell r="K3078"/>
          <cell r="L3078"/>
          <cell r="M3078"/>
          <cell r="N3078"/>
          <cell r="O3078"/>
          <cell r="P3078"/>
          <cell r="Q3078"/>
          <cell r="R3078"/>
          <cell r="S3078"/>
          <cell r="T3078"/>
          <cell r="U3078"/>
          <cell r="V3078"/>
          <cell r="W3078"/>
          <cell r="X3078"/>
          <cell r="Y3078" t="str">
            <v xml:space="preserve"> </v>
          </cell>
        </row>
        <row r="3079">
          <cell r="C3079"/>
          <cell r="D3079"/>
          <cell r="E3079"/>
          <cell r="F3079"/>
          <cell r="G3079"/>
          <cell r="H3079"/>
          <cell r="I3079"/>
          <cell r="J3079"/>
          <cell r="K3079"/>
          <cell r="L3079"/>
          <cell r="M3079"/>
          <cell r="N3079"/>
          <cell r="O3079"/>
          <cell r="P3079"/>
          <cell r="Q3079"/>
          <cell r="R3079"/>
          <cell r="S3079"/>
          <cell r="T3079"/>
          <cell r="U3079"/>
          <cell r="V3079"/>
          <cell r="W3079"/>
          <cell r="X3079"/>
          <cell r="Y3079" t="str">
            <v xml:space="preserve"> </v>
          </cell>
        </row>
        <row r="3080">
          <cell r="C3080"/>
          <cell r="D3080"/>
          <cell r="E3080"/>
          <cell r="F3080"/>
          <cell r="G3080"/>
          <cell r="H3080"/>
          <cell r="I3080"/>
          <cell r="J3080"/>
          <cell r="K3080"/>
          <cell r="L3080"/>
          <cell r="M3080"/>
          <cell r="N3080"/>
          <cell r="O3080"/>
          <cell r="P3080"/>
          <cell r="Q3080"/>
          <cell r="R3080"/>
          <cell r="S3080"/>
          <cell r="T3080"/>
          <cell r="U3080"/>
          <cell r="V3080"/>
          <cell r="W3080"/>
          <cell r="X3080"/>
          <cell r="Y3080" t="str">
            <v xml:space="preserve"> </v>
          </cell>
        </row>
        <row r="3081">
          <cell r="C3081"/>
          <cell r="D3081"/>
          <cell r="E3081"/>
          <cell r="F3081"/>
          <cell r="G3081"/>
          <cell r="H3081"/>
          <cell r="I3081"/>
          <cell r="J3081"/>
          <cell r="K3081"/>
          <cell r="L3081"/>
          <cell r="M3081"/>
          <cell r="N3081"/>
          <cell r="O3081"/>
          <cell r="P3081"/>
          <cell r="Q3081"/>
          <cell r="R3081"/>
          <cell r="S3081"/>
          <cell r="T3081"/>
          <cell r="U3081"/>
          <cell r="V3081"/>
          <cell r="W3081"/>
          <cell r="X3081"/>
          <cell r="Y3081" t="str">
            <v xml:space="preserve"> </v>
          </cell>
        </row>
        <row r="3082">
          <cell r="C3082"/>
          <cell r="D3082"/>
          <cell r="E3082"/>
          <cell r="F3082"/>
          <cell r="G3082"/>
          <cell r="H3082"/>
          <cell r="I3082"/>
          <cell r="J3082"/>
          <cell r="K3082"/>
          <cell r="L3082"/>
          <cell r="M3082"/>
          <cell r="N3082"/>
          <cell r="O3082"/>
          <cell r="P3082"/>
          <cell r="Q3082"/>
          <cell r="R3082"/>
          <cell r="S3082"/>
          <cell r="T3082"/>
          <cell r="U3082"/>
          <cell r="V3082"/>
          <cell r="W3082"/>
          <cell r="X3082"/>
          <cell r="Y3082" t="str">
            <v xml:space="preserve"> </v>
          </cell>
        </row>
        <row r="3083">
          <cell r="C3083"/>
          <cell r="D3083"/>
          <cell r="E3083"/>
          <cell r="F3083"/>
          <cell r="G3083"/>
          <cell r="H3083"/>
          <cell r="I3083"/>
          <cell r="J3083"/>
          <cell r="K3083"/>
          <cell r="L3083"/>
          <cell r="M3083"/>
          <cell r="N3083"/>
          <cell r="O3083"/>
          <cell r="P3083"/>
          <cell r="Q3083"/>
          <cell r="R3083"/>
          <cell r="S3083"/>
          <cell r="T3083"/>
          <cell r="U3083"/>
          <cell r="V3083"/>
          <cell r="W3083"/>
          <cell r="X3083"/>
          <cell r="Y3083" t="str">
            <v xml:space="preserve"> </v>
          </cell>
        </row>
        <row r="3084">
          <cell r="C3084"/>
          <cell r="D3084"/>
          <cell r="E3084"/>
          <cell r="F3084"/>
          <cell r="G3084"/>
          <cell r="H3084"/>
          <cell r="I3084"/>
          <cell r="J3084"/>
          <cell r="K3084"/>
          <cell r="L3084"/>
          <cell r="M3084"/>
          <cell r="N3084"/>
          <cell r="O3084"/>
          <cell r="P3084"/>
          <cell r="Q3084"/>
          <cell r="R3084"/>
          <cell r="S3084"/>
          <cell r="T3084"/>
          <cell r="U3084"/>
          <cell r="V3084"/>
          <cell r="W3084"/>
          <cell r="X3084"/>
          <cell r="Y3084" t="str">
            <v xml:space="preserve"> </v>
          </cell>
        </row>
        <row r="3085">
          <cell r="C3085"/>
          <cell r="D3085"/>
          <cell r="E3085"/>
          <cell r="F3085"/>
          <cell r="G3085"/>
          <cell r="H3085"/>
          <cell r="I3085"/>
          <cell r="J3085"/>
          <cell r="K3085"/>
          <cell r="L3085"/>
          <cell r="M3085"/>
          <cell r="N3085"/>
          <cell r="O3085"/>
          <cell r="P3085"/>
          <cell r="Q3085"/>
          <cell r="R3085"/>
          <cell r="S3085"/>
          <cell r="T3085"/>
          <cell r="U3085"/>
          <cell r="V3085"/>
          <cell r="W3085"/>
          <cell r="X3085"/>
          <cell r="Y3085" t="str">
            <v xml:space="preserve"> </v>
          </cell>
        </row>
        <row r="3086">
          <cell r="C3086"/>
          <cell r="D3086"/>
          <cell r="E3086"/>
          <cell r="F3086"/>
          <cell r="G3086"/>
          <cell r="H3086"/>
          <cell r="I3086"/>
          <cell r="J3086"/>
          <cell r="K3086"/>
          <cell r="L3086"/>
          <cell r="M3086"/>
          <cell r="N3086"/>
          <cell r="O3086"/>
          <cell r="P3086"/>
          <cell r="Q3086"/>
          <cell r="R3086"/>
          <cell r="S3086"/>
          <cell r="T3086"/>
          <cell r="U3086"/>
          <cell r="V3086"/>
          <cell r="W3086"/>
          <cell r="X3086"/>
          <cell r="Y3086" t="str">
            <v xml:space="preserve"> </v>
          </cell>
        </row>
        <row r="3087">
          <cell r="C3087"/>
          <cell r="D3087"/>
          <cell r="E3087"/>
          <cell r="F3087"/>
          <cell r="G3087"/>
          <cell r="H3087"/>
          <cell r="I3087"/>
          <cell r="J3087"/>
          <cell r="K3087"/>
          <cell r="L3087"/>
          <cell r="M3087"/>
          <cell r="N3087"/>
          <cell r="O3087"/>
          <cell r="P3087"/>
          <cell r="Q3087"/>
          <cell r="R3087"/>
          <cell r="S3087"/>
          <cell r="T3087"/>
          <cell r="U3087"/>
          <cell r="V3087"/>
          <cell r="W3087"/>
          <cell r="X3087"/>
          <cell r="Y3087" t="str">
            <v xml:space="preserve"> </v>
          </cell>
        </row>
        <row r="3088">
          <cell r="C3088"/>
          <cell r="D3088"/>
          <cell r="E3088"/>
          <cell r="F3088"/>
          <cell r="G3088"/>
          <cell r="H3088"/>
          <cell r="I3088"/>
          <cell r="J3088"/>
          <cell r="K3088"/>
          <cell r="L3088"/>
          <cell r="M3088"/>
          <cell r="N3088"/>
          <cell r="O3088"/>
          <cell r="P3088"/>
          <cell r="Q3088"/>
          <cell r="R3088"/>
          <cell r="S3088"/>
          <cell r="T3088"/>
          <cell r="U3088"/>
          <cell r="V3088"/>
          <cell r="W3088"/>
          <cell r="X3088"/>
          <cell r="Y3088" t="str">
            <v xml:space="preserve"> </v>
          </cell>
        </row>
        <row r="3089">
          <cell r="C3089"/>
          <cell r="D3089"/>
          <cell r="E3089"/>
          <cell r="F3089"/>
          <cell r="G3089"/>
          <cell r="H3089"/>
          <cell r="I3089"/>
          <cell r="J3089"/>
          <cell r="K3089"/>
          <cell r="L3089"/>
          <cell r="M3089"/>
          <cell r="N3089"/>
          <cell r="O3089"/>
          <cell r="P3089"/>
          <cell r="Q3089"/>
          <cell r="R3089"/>
          <cell r="S3089"/>
          <cell r="T3089"/>
          <cell r="U3089"/>
          <cell r="V3089"/>
          <cell r="W3089"/>
          <cell r="X3089"/>
          <cell r="Y3089" t="str">
            <v xml:space="preserve"> </v>
          </cell>
        </row>
        <row r="3090">
          <cell r="C3090"/>
          <cell r="D3090"/>
          <cell r="E3090"/>
          <cell r="F3090"/>
          <cell r="G3090"/>
          <cell r="H3090"/>
          <cell r="I3090"/>
          <cell r="J3090"/>
          <cell r="K3090"/>
          <cell r="L3090"/>
          <cell r="M3090"/>
          <cell r="N3090"/>
          <cell r="O3090"/>
          <cell r="P3090"/>
          <cell r="Q3090"/>
          <cell r="R3090"/>
          <cell r="S3090"/>
          <cell r="T3090"/>
          <cell r="U3090"/>
          <cell r="V3090"/>
          <cell r="W3090"/>
          <cell r="X3090"/>
          <cell r="Y3090" t="str">
            <v xml:space="preserve"> </v>
          </cell>
        </row>
        <row r="3091">
          <cell r="C3091"/>
          <cell r="D3091"/>
          <cell r="E3091"/>
          <cell r="F3091"/>
          <cell r="G3091"/>
          <cell r="H3091"/>
          <cell r="I3091"/>
          <cell r="J3091"/>
          <cell r="K3091"/>
          <cell r="L3091"/>
          <cell r="M3091"/>
          <cell r="N3091"/>
          <cell r="O3091"/>
          <cell r="P3091"/>
          <cell r="Q3091"/>
          <cell r="R3091"/>
          <cell r="S3091"/>
          <cell r="T3091"/>
          <cell r="U3091"/>
          <cell r="V3091"/>
          <cell r="W3091"/>
          <cell r="X3091"/>
          <cell r="Y3091" t="str">
            <v xml:space="preserve"> </v>
          </cell>
        </row>
        <row r="3092">
          <cell r="C3092"/>
          <cell r="D3092"/>
          <cell r="E3092"/>
          <cell r="F3092"/>
          <cell r="G3092"/>
          <cell r="H3092"/>
          <cell r="I3092"/>
          <cell r="J3092"/>
          <cell r="K3092"/>
          <cell r="L3092"/>
          <cell r="M3092"/>
          <cell r="N3092"/>
          <cell r="O3092"/>
          <cell r="P3092"/>
          <cell r="Q3092"/>
          <cell r="R3092"/>
          <cell r="S3092"/>
          <cell r="T3092"/>
          <cell r="U3092"/>
          <cell r="V3092"/>
          <cell r="W3092"/>
          <cell r="X3092"/>
          <cell r="Y3092" t="str">
            <v xml:space="preserve"> </v>
          </cell>
        </row>
        <row r="3093">
          <cell r="C3093"/>
          <cell r="D3093"/>
          <cell r="E3093"/>
          <cell r="F3093"/>
          <cell r="G3093"/>
          <cell r="H3093"/>
          <cell r="I3093"/>
          <cell r="J3093"/>
          <cell r="K3093"/>
          <cell r="L3093"/>
          <cell r="M3093"/>
          <cell r="N3093"/>
          <cell r="O3093"/>
          <cell r="P3093"/>
          <cell r="Q3093"/>
          <cell r="R3093"/>
          <cell r="S3093"/>
          <cell r="T3093"/>
          <cell r="U3093"/>
          <cell r="V3093"/>
          <cell r="W3093"/>
          <cell r="X3093"/>
          <cell r="Y3093" t="str">
            <v xml:space="preserve"> </v>
          </cell>
        </row>
        <row r="3094">
          <cell r="C3094"/>
          <cell r="D3094"/>
          <cell r="E3094"/>
          <cell r="F3094"/>
          <cell r="G3094"/>
          <cell r="H3094"/>
          <cell r="I3094"/>
          <cell r="J3094"/>
          <cell r="K3094"/>
          <cell r="L3094"/>
          <cell r="M3094"/>
          <cell r="N3094"/>
          <cell r="O3094"/>
          <cell r="P3094"/>
          <cell r="Q3094"/>
          <cell r="R3094"/>
          <cell r="S3094"/>
          <cell r="T3094"/>
          <cell r="U3094"/>
          <cell r="V3094"/>
          <cell r="W3094"/>
          <cell r="X3094"/>
          <cell r="Y3094" t="str">
            <v xml:space="preserve"> </v>
          </cell>
        </row>
        <row r="3095">
          <cell r="C3095"/>
          <cell r="D3095"/>
          <cell r="E3095"/>
          <cell r="F3095"/>
          <cell r="G3095"/>
          <cell r="H3095"/>
          <cell r="I3095"/>
          <cell r="J3095"/>
          <cell r="K3095"/>
          <cell r="L3095"/>
          <cell r="M3095"/>
          <cell r="N3095"/>
          <cell r="O3095"/>
          <cell r="P3095"/>
          <cell r="Q3095"/>
          <cell r="R3095"/>
          <cell r="S3095"/>
          <cell r="T3095"/>
          <cell r="U3095"/>
          <cell r="V3095"/>
          <cell r="W3095"/>
          <cell r="X3095"/>
          <cell r="Y3095" t="str">
            <v xml:space="preserve"> </v>
          </cell>
        </row>
        <row r="3096">
          <cell r="C3096"/>
          <cell r="D3096"/>
          <cell r="E3096"/>
          <cell r="F3096"/>
          <cell r="G3096"/>
          <cell r="H3096"/>
          <cell r="I3096"/>
          <cell r="J3096"/>
          <cell r="K3096"/>
          <cell r="L3096"/>
          <cell r="M3096"/>
          <cell r="N3096"/>
          <cell r="O3096"/>
          <cell r="P3096"/>
          <cell r="Q3096"/>
          <cell r="R3096"/>
          <cell r="S3096"/>
          <cell r="T3096"/>
          <cell r="U3096"/>
          <cell r="V3096"/>
          <cell r="W3096"/>
          <cell r="X3096"/>
          <cell r="Y3096" t="str">
            <v xml:space="preserve"> </v>
          </cell>
        </row>
        <row r="3097">
          <cell r="C3097"/>
          <cell r="D3097"/>
          <cell r="E3097"/>
          <cell r="F3097"/>
          <cell r="G3097"/>
          <cell r="H3097"/>
          <cell r="I3097"/>
          <cell r="J3097"/>
          <cell r="K3097"/>
          <cell r="L3097"/>
          <cell r="M3097"/>
          <cell r="N3097"/>
          <cell r="O3097"/>
          <cell r="P3097"/>
          <cell r="Q3097"/>
          <cell r="R3097"/>
          <cell r="S3097"/>
          <cell r="T3097"/>
          <cell r="U3097"/>
          <cell r="V3097"/>
          <cell r="W3097"/>
          <cell r="X3097"/>
          <cell r="Y3097" t="str">
            <v xml:space="preserve"> </v>
          </cell>
        </row>
        <row r="3098">
          <cell r="C3098"/>
          <cell r="D3098"/>
          <cell r="E3098"/>
          <cell r="F3098"/>
          <cell r="G3098"/>
          <cell r="H3098"/>
          <cell r="I3098"/>
          <cell r="J3098"/>
          <cell r="K3098"/>
          <cell r="L3098"/>
          <cell r="M3098"/>
          <cell r="N3098"/>
          <cell r="O3098"/>
          <cell r="P3098"/>
          <cell r="Q3098"/>
          <cell r="R3098"/>
          <cell r="S3098"/>
          <cell r="T3098"/>
          <cell r="U3098"/>
          <cell r="V3098"/>
          <cell r="W3098"/>
          <cell r="X3098"/>
          <cell r="Y3098" t="str">
            <v xml:space="preserve"> </v>
          </cell>
        </row>
        <row r="3099">
          <cell r="C3099"/>
          <cell r="D3099"/>
          <cell r="E3099"/>
          <cell r="F3099"/>
          <cell r="G3099"/>
          <cell r="H3099"/>
          <cell r="I3099"/>
          <cell r="J3099"/>
          <cell r="K3099"/>
          <cell r="L3099"/>
          <cell r="M3099"/>
          <cell r="N3099"/>
          <cell r="O3099"/>
          <cell r="P3099"/>
          <cell r="Q3099"/>
          <cell r="R3099"/>
          <cell r="S3099"/>
          <cell r="T3099"/>
          <cell r="U3099"/>
          <cell r="V3099"/>
          <cell r="W3099"/>
          <cell r="X3099"/>
          <cell r="Y3099" t="str">
            <v xml:space="preserve"> </v>
          </cell>
        </row>
        <row r="3100">
          <cell r="C3100"/>
          <cell r="D3100"/>
          <cell r="E3100"/>
          <cell r="F3100"/>
          <cell r="G3100"/>
          <cell r="H3100"/>
          <cell r="I3100"/>
          <cell r="J3100"/>
          <cell r="K3100"/>
          <cell r="L3100"/>
          <cell r="M3100"/>
          <cell r="N3100"/>
          <cell r="O3100"/>
          <cell r="P3100"/>
          <cell r="Q3100"/>
          <cell r="R3100"/>
          <cell r="S3100"/>
          <cell r="T3100"/>
          <cell r="U3100"/>
          <cell r="V3100"/>
          <cell r="W3100"/>
          <cell r="X3100"/>
          <cell r="Y3100" t="str">
            <v xml:space="preserve"> </v>
          </cell>
        </row>
        <row r="3101">
          <cell r="C3101"/>
          <cell r="D3101"/>
          <cell r="E3101"/>
          <cell r="F3101"/>
          <cell r="G3101"/>
          <cell r="H3101"/>
          <cell r="I3101"/>
          <cell r="J3101"/>
          <cell r="K3101"/>
          <cell r="L3101"/>
          <cell r="M3101"/>
          <cell r="N3101"/>
          <cell r="O3101"/>
          <cell r="P3101"/>
          <cell r="Q3101"/>
          <cell r="R3101"/>
          <cell r="S3101"/>
          <cell r="T3101"/>
          <cell r="U3101"/>
          <cell r="V3101"/>
          <cell r="W3101"/>
          <cell r="X3101"/>
          <cell r="Y3101" t="str">
            <v xml:space="preserve"> </v>
          </cell>
        </row>
        <row r="3102">
          <cell r="C3102"/>
          <cell r="D3102"/>
          <cell r="E3102"/>
          <cell r="F3102"/>
          <cell r="G3102"/>
          <cell r="H3102"/>
          <cell r="I3102"/>
          <cell r="J3102"/>
          <cell r="K3102"/>
          <cell r="L3102"/>
          <cell r="M3102"/>
          <cell r="N3102"/>
          <cell r="O3102"/>
          <cell r="P3102"/>
          <cell r="Q3102"/>
          <cell r="R3102"/>
          <cell r="S3102"/>
          <cell r="T3102"/>
          <cell r="U3102"/>
          <cell r="V3102"/>
          <cell r="W3102"/>
          <cell r="X3102"/>
          <cell r="Y3102" t="str">
            <v xml:space="preserve"> </v>
          </cell>
        </row>
        <row r="3103">
          <cell r="C3103"/>
          <cell r="D3103"/>
          <cell r="E3103"/>
          <cell r="F3103"/>
          <cell r="G3103"/>
          <cell r="H3103"/>
          <cell r="I3103"/>
          <cell r="J3103"/>
          <cell r="K3103"/>
          <cell r="L3103"/>
          <cell r="M3103"/>
          <cell r="N3103"/>
          <cell r="O3103"/>
          <cell r="P3103"/>
          <cell r="Q3103"/>
          <cell r="R3103"/>
          <cell r="S3103"/>
          <cell r="T3103"/>
          <cell r="U3103"/>
          <cell r="V3103"/>
          <cell r="W3103"/>
          <cell r="X3103"/>
          <cell r="Y3103" t="str">
            <v xml:space="preserve"> </v>
          </cell>
        </row>
        <row r="3104">
          <cell r="C3104"/>
          <cell r="D3104"/>
          <cell r="E3104"/>
          <cell r="F3104"/>
          <cell r="G3104"/>
          <cell r="H3104"/>
          <cell r="I3104"/>
          <cell r="J3104"/>
          <cell r="K3104"/>
          <cell r="L3104"/>
          <cell r="M3104"/>
          <cell r="N3104"/>
          <cell r="O3104"/>
          <cell r="P3104"/>
          <cell r="Q3104"/>
          <cell r="R3104"/>
          <cell r="S3104"/>
          <cell r="T3104"/>
          <cell r="U3104"/>
          <cell r="V3104"/>
          <cell r="W3104"/>
          <cell r="X3104"/>
          <cell r="Y3104" t="str">
            <v xml:space="preserve"> </v>
          </cell>
        </row>
        <row r="3105">
          <cell r="C3105"/>
          <cell r="D3105"/>
          <cell r="E3105"/>
          <cell r="F3105"/>
          <cell r="G3105"/>
          <cell r="H3105"/>
          <cell r="I3105"/>
          <cell r="J3105"/>
          <cell r="K3105"/>
          <cell r="L3105"/>
          <cell r="M3105"/>
          <cell r="N3105"/>
          <cell r="O3105"/>
          <cell r="P3105"/>
          <cell r="Q3105"/>
          <cell r="R3105"/>
          <cell r="S3105"/>
          <cell r="T3105"/>
          <cell r="U3105"/>
          <cell r="V3105"/>
          <cell r="W3105"/>
          <cell r="X3105"/>
          <cell r="Y3105" t="str">
            <v xml:space="preserve"> </v>
          </cell>
        </row>
        <row r="3106">
          <cell r="C3106"/>
          <cell r="D3106"/>
          <cell r="E3106"/>
          <cell r="F3106"/>
          <cell r="G3106"/>
          <cell r="H3106"/>
          <cell r="I3106"/>
          <cell r="J3106"/>
          <cell r="K3106"/>
          <cell r="L3106"/>
          <cell r="M3106"/>
          <cell r="N3106"/>
          <cell r="O3106"/>
          <cell r="P3106"/>
          <cell r="Q3106"/>
          <cell r="R3106"/>
          <cell r="S3106"/>
          <cell r="T3106"/>
          <cell r="U3106"/>
          <cell r="V3106"/>
          <cell r="W3106"/>
          <cell r="X3106"/>
          <cell r="Y3106" t="str">
            <v xml:space="preserve"> </v>
          </cell>
        </row>
        <row r="3107">
          <cell r="C3107"/>
          <cell r="D3107"/>
          <cell r="E3107"/>
          <cell r="F3107"/>
          <cell r="G3107"/>
          <cell r="H3107"/>
          <cell r="I3107"/>
          <cell r="J3107"/>
          <cell r="K3107"/>
          <cell r="L3107"/>
          <cell r="M3107"/>
          <cell r="N3107"/>
          <cell r="O3107"/>
          <cell r="P3107"/>
          <cell r="Q3107"/>
          <cell r="R3107"/>
          <cell r="S3107"/>
          <cell r="T3107"/>
          <cell r="U3107"/>
          <cell r="V3107"/>
          <cell r="W3107"/>
          <cell r="X3107"/>
          <cell r="Y3107" t="str">
            <v xml:space="preserve"> </v>
          </cell>
        </row>
        <row r="3108">
          <cell r="C3108"/>
          <cell r="D3108"/>
          <cell r="E3108"/>
          <cell r="F3108"/>
          <cell r="G3108"/>
          <cell r="H3108"/>
          <cell r="I3108"/>
          <cell r="J3108"/>
          <cell r="K3108"/>
          <cell r="L3108"/>
          <cell r="M3108"/>
          <cell r="N3108"/>
          <cell r="O3108"/>
          <cell r="P3108"/>
          <cell r="Q3108"/>
          <cell r="R3108"/>
          <cell r="S3108"/>
          <cell r="T3108"/>
          <cell r="U3108"/>
          <cell r="V3108"/>
          <cell r="W3108"/>
          <cell r="X3108"/>
          <cell r="Y3108" t="str">
            <v xml:space="preserve"> </v>
          </cell>
        </row>
        <row r="3109">
          <cell r="C3109"/>
          <cell r="D3109"/>
          <cell r="E3109"/>
          <cell r="F3109"/>
          <cell r="G3109"/>
          <cell r="H3109"/>
          <cell r="I3109"/>
          <cell r="J3109"/>
          <cell r="K3109"/>
          <cell r="L3109"/>
          <cell r="M3109"/>
          <cell r="N3109"/>
          <cell r="O3109"/>
          <cell r="P3109"/>
          <cell r="Q3109"/>
          <cell r="R3109"/>
          <cell r="S3109"/>
          <cell r="T3109"/>
          <cell r="U3109"/>
          <cell r="V3109"/>
          <cell r="W3109"/>
          <cell r="X3109"/>
          <cell r="Y3109" t="str">
            <v xml:space="preserve"> </v>
          </cell>
        </row>
        <row r="3110">
          <cell r="C3110"/>
          <cell r="D3110"/>
          <cell r="E3110"/>
          <cell r="F3110"/>
          <cell r="G3110"/>
          <cell r="H3110"/>
          <cell r="I3110"/>
          <cell r="J3110"/>
          <cell r="K3110"/>
          <cell r="L3110"/>
          <cell r="M3110"/>
          <cell r="N3110"/>
          <cell r="O3110"/>
          <cell r="P3110"/>
          <cell r="Q3110"/>
          <cell r="R3110"/>
          <cell r="S3110"/>
          <cell r="T3110"/>
          <cell r="U3110"/>
          <cell r="V3110"/>
          <cell r="W3110"/>
          <cell r="X3110"/>
          <cell r="Y3110" t="str">
            <v xml:space="preserve"> </v>
          </cell>
        </row>
        <row r="3111">
          <cell r="C3111"/>
          <cell r="D3111"/>
          <cell r="E3111"/>
          <cell r="F3111"/>
          <cell r="G3111"/>
          <cell r="H3111"/>
          <cell r="I3111"/>
          <cell r="J3111"/>
          <cell r="K3111"/>
          <cell r="L3111"/>
          <cell r="M3111"/>
          <cell r="N3111"/>
          <cell r="O3111"/>
          <cell r="P3111"/>
          <cell r="Q3111"/>
          <cell r="R3111"/>
          <cell r="S3111"/>
          <cell r="T3111"/>
          <cell r="U3111"/>
          <cell r="V3111"/>
          <cell r="W3111"/>
          <cell r="X3111"/>
          <cell r="Y3111" t="str">
            <v xml:space="preserve"> </v>
          </cell>
        </row>
        <row r="3112">
          <cell r="C3112"/>
          <cell r="D3112"/>
          <cell r="E3112"/>
          <cell r="F3112"/>
          <cell r="G3112"/>
          <cell r="H3112"/>
          <cell r="I3112"/>
          <cell r="J3112"/>
          <cell r="K3112"/>
          <cell r="L3112"/>
          <cell r="M3112"/>
          <cell r="N3112"/>
          <cell r="O3112"/>
          <cell r="P3112"/>
          <cell r="Q3112"/>
          <cell r="R3112"/>
          <cell r="S3112"/>
          <cell r="T3112"/>
          <cell r="U3112"/>
          <cell r="V3112"/>
          <cell r="W3112"/>
          <cell r="X3112"/>
          <cell r="Y3112" t="str">
            <v xml:space="preserve"> </v>
          </cell>
        </row>
        <row r="3113">
          <cell r="C3113"/>
          <cell r="D3113"/>
          <cell r="E3113"/>
          <cell r="F3113"/>
          <cell r="G3113"/>
          <cell r="H3113"/>
          <cell r="I3113"/>
          <cell r="J3113"/>
          <cell r="K3113"/>
          <cell r="L3113"/>
          <cell r="M3113"/>
          <cell r="N3113"/>
          <cell r="O3113"/>
          <cell r="P3113"/>
          <cell r="Q3113"/>
          <cell r="R3113"/>
          <cell r="S3113"/>
          <cell r="T3113"/>
          <cell r="U3113"/>
          <cell r="V3113"/>
          <cell r="W3113"/>
          <cell r="X3113"/>
          <cell r="Y3113" t="str">
            <v xml:space="preserve"> </v>
          </cell>
        </row>
        <row r="3114">
          <cell r="C3114"/>
          <cell r="D3114"/>
          <cell r="E3114"/>
          <cell r="F3114"/>
          <cell r="G3114"/>
          <cell r="H3114"/>
          <cell r="I3114"/>
          <cell r="J3114"/>
          <cell r="K3114"/>
          <cell r="L3114"/>
          <cell r="M3114"/>
          <cell r="N3114"/>
          <cell r="O3114"/>
          <cell r="P3114"/>
          <cell r="Q3114"/>
          <cell r="R3114"/>
          <cell r="S3114"/>
          <cell r="T3114"/>
          <cell r="U3114"/>
          <cell r="V3114"/>
          <cell r="W3114"/>
          <cell r="X3114"/>
          <cell r="Y3114" t="str">
            <v xml:space="preserve"> </v>
          </cell>
        </row>
        <row r="3115">
          <cell r="C3115"/>
          <cell r="D3115"/>
          <cell r="E3115"/>
          <cell r="F3115"/>
          <cell r="G3115"/>
          <cell r="H3115"/>
          <cell r="I3115"/>
          <cell r="J3115"/>
          <cell r="K3115"/>
          <cell r="L3115"/>
          <cell r="M3115"/>
          <cell r="N3115"/>
          <cell r="O3115"/>
          <cell r="P3115"/>
          <cell r="Q3115"/>
          <cell r="R3115"/>
          <cell r="S3115"/>
          <cell r="T3115"/>
          <cell r="U3115"/>
          <cell r="V3115"/>
          <cell r="W3115"/>
          <cell r="X3115"/>
          <cell r="Y3115" t="str">
            <v xml:space="preserve"> </v>
          </cell>
        </row>
        <row r="3116">
          <cell r="C3116"/>
          <cell r="D3116"/>
          <cell r="E3116"/>
          <cell r="F3116"/>
          <cell r="G3116"/>
          <cell r="H3116"/>
          <cell r="I3116"/>
          <cell r="J3116"/>
          <cell r="K3116"/>
          <cell r="L3116"/>
          <cell r="M3116"/>
          <cell r="N3116"/>
          <cell r="O3116"/>
          <cell r="P3116"/>
          <cell r="Q3116"/>
          <cell r="R3116"/>
          <cell r="S3116"/>
          <cell r="T3116"/>
          <cell r="U3116"/>
          <cell r="V3116"/>
          <cell r="W3116"/>
          <cell r="X3116"/>
          <cell r="Y3116" t="str">
            <v xml:space="preserve"> </v>
          </cell>
        </row>
        <row r="3117">
          <cell r="C3117"/>
          <cell r="D3117"/>
          <cell r="E3117"/>
          <cell r="F3117"/>
          <cell r="G3117"/>
          <cell r="H3117"/>
          <cell r="I3117"/>
          <cell r="J3117"/>
          <cell r="K3117"/>
          <cell r="L3117"/>
          <cell r="M3117"/>
          <cell r="N3117"/>
          <cell r="O3117"/>
          <cell r="P3117"/>
          <cell r="Q3117"/>
          <cell r="R3117"/>
          <cell r="S3117"/>
          <cell r="T3117"/>
          <cell r="U3117"/>
          <cell r="V3117"/>
          <cell r="W3117"/>
          <cell r="X3117"/>
          <cell r="Y3117" t="str">
            <v xml:space="preserve"> </v>
          </cell>
        </row>
        <row r="3118">
          <cell r="C3118"/>
          <cell r="D3118"/>
          <cell r="E3118"/>
          <cell r="F3118"/>
          <cell r="G3118"/>
          <cell r="H3118"/>
          <cell r="I3118"/>
          <cell r="J3118"/>
          <cell r="K3118"/>
          <cell r="L3118"/>
          <cell r="M3118"/>
          <cell r="N3118"/>
          <cell r="O3118"/>
          <cell r="P3118"/>
          <cell r="Q3118"/>
          <cell r="R3118"/>
          <cell r="S3118"/>
          <cell r="T3118"/>
          <cell r="U3118"/>
          <cell r="V3118"/>
          <cell r="W3118"/>
          <cell r="X3118"/>
          <cell r="Y3118" t="str">
            <v xml:space="preserve"> </v>
          </cell>
        </row>
        <row r="3119">
          <cell r="C3119"/>
          <cell r="D3119"/>
          <cell r="E3119"/>
          <cell r="F3119"/>
          <cell r="G3119"/>
          <cell r="H3119"/>
          <cell r="I3119"/>
          <cell r="J3119"/>
          <cell r="K3119"/>
          <cell r="L3119"/>
          <cell r="M3119"/>
          <cell r="N3119"/>
          <cell r="O3119"/>
          <cell r="P3119"/>
          <cell r="Q3119"/>
          <cell r="R3119"/>
          <cell r="S3119"/>
          <cell r="T3119"/>
          <cell r="U3119"/>
          <cell r="V3119"/>
          <cell r="W3119"/>
          <cell r="X3119"/>
          <cell r="Y3119" t="str">
            <v xml:space="preserve"> </v>
          </cell>
        </row>
        <row r="3120">
          <cell r="C3120"/>
          <cell r="D3120"/>
          <cell r="E3120"/>
          <cell r="F3120"/>
          <cell r="G3120"/>
          <cell r="H3120"/>
          <cell r="I3120"/>
          <cell r="J3120"/>
          <cell r="K3120"/>
          <cell r="L3120"/>
          <cell r="M3120"/>
          <cell r="N3120"/>
          <cell r="O3120"/>
          <cell r="P3120"/>
          <cell r="Q3120"/>
          <cell r="R3120"/>
          <cell r="S3120"/>
          <cell r="T3120"/>
          <cell r="U3120"/>
          <cell r="V3120"/>
          <cell r="W3120"/>
          <cell r="X3120"/>
          <cell r="Y3120" t="str">
            <v xml:space="preserve"> </v>
          </cell>
        </row>
        <row r="3121">
          <cell r="C3121"/>
          <cell r="D3121"/>
          <cell r="E3121"/>
          <cell r="F3121"/>
          <cell r="G3121"/>
          <cell r="H3121"/>
          <cell r="I3121"/>
          <cell r="J3121"/>
          <cell r="K3121"/>
          <cell r="L3121"/>
          <cell r="M3121"/>
          <cell r="N3121"/>
          <cell r="O3121"/>
          <cell r="P3121"/>
          <cell r="Q3121"/>
          <cell r="R3121"/>
          <cell r="S3121"/>
          <cell r="T3121"/>
          <cell r="U3121"/>
          <cell r="V3121"/>
          <cell r="W3121"/>
          <cell r="X3121"/>
          <cell r="Y3121" t="str">
            <v xml:space="preserve"> </v>
          </cell>
        </row>
        <row r="3122">
          <cell r="C3122"/>
          <cell r="D3122"/>
          <cell r="E3122"/>
          <cell r="F3122"/>
          <cell r="G3122"/>
          <cell r="H3122"/>
          <cell r="I3122"/>
          <cell r="J3122"/>
          <cell r="K3122"/>
          <cell r="L3122"/>
          <cell r="M3122"/>
          <cell r="N3122"/>
          <cell r="O3122"/>
          <cell r="P3122"/>
          <cell r="Q3122"/>
          <cell r="R3122"/>
          <cell r="S3122"/>
          <cell r="T3122"/>
          <cell r="U3122"/>
          <cell r="V3122"/>
          <cell r="W3122"/>
          <cell r="X3122"/>
          <cell r="Y3122" t="str">
            <v xml:space="preserve"> </v>
          </cell>
        </row>
        <row r="3123">
          <cell r="C3123"/>
          <cell r="D3123"/>
          <cell r="E3123"/>
          <cell r="F3123"/>
          <cell r="G3123"/>
          <cell r="H3123"/>
          <cell r="I3123"/>
          <cell r="J3123"/>
          <cell r="K3123"/>
          <cell r="L3123"/>
          <cell r="M3123"/>
          <cell r="N3123"/>
          <cell r="O3123"/>
          <cell r="P3123"/>
          <cell r="Q3123"/>
          <cell r="R3123"/>
          <cell r="S3123"/>
          <cell r="T3123"/>
          <cell r="U3123"/>
          <cell r="V3123"/>
          <cell r="W3123"/>
          <cell r="X3123"/>
          <cell r="Y3123" t="str">
            <v xml:space="preserve"> </v>
          </cell>
        </row>
        <row r="3124">
          <cell r="C3124"/>
          <cell r="D3124"/>
          <cell r="E3124"/>
          <cell r="F3124"/>
          <cell r="G3124"/>
          <cell r="H3124"/>
          <cell r="I3124"/>
          <cell r="J3124"/>
          <cell r="K3124"/>
          <cell r="L3124"/>
          <cell r="M3124"/>
          <cell r="N3124"/>
          <cell r="O3124"/>
          <cell r="P3124"/>
          <cell r="Q3124"/>
          <cell r="R3124"/>
          <cell r="S3124"/>
          <cell r="T3124"/>
          <cell r="U3124"/>
          <cell r="V3124"/>
          <cell r="W3124"/>
          <cell r="X3124"/>
          <cell r="Y3124" t="str">
            <v xml:space="preserve"> </v>
          </cell>
        </row>
        <row r="3125">
          <cell r="C3125"/>
          <cell r="D3125"/>
          <cell r="E3125"/>
          <cell r="F3125"/>
          <cell r="G3125"/>
          <cell r="H3125"/>
          <cell r="I3125"/>
          <cell r="J3125"/>
          <cell r="K3125"/>
          <cell r="L3125"/>
          <cell r="M3125"/>
          <cell r="N3125"/>
          <cell r="O3125"/>
          <cell r="P3125"/>
          <cell r="Q3125"/>
          <cell r="R3125"/>
          <cell r="S3125"/>
          <cell r="T3125"/>
          <cell r="U3125"/>
          <cell r="V3125"/>
          <cell r="W3125"/>
          <cell r="X3125"/>
          <cell r="Y3125" t="str">
            <v xml:space="preserve"> </v>
          </cell>
        </row>
        <row r="3126">
          <cell r="C3126"/>
          <cell r="D3126"/>
          <cell r="E3126"/>
          <cell r="F3126"/>
          <cell r="G3126"/>
          <cell r="H3126"/>
          <cell r="I3126"/>
          <cell r="J3126"/>
          <cell r="K3126"/>
          <cell r="L3126"/>
          <cell r="M3126"/>
          <cell r="N3126"/>
          <cell r="O3126"/>
          <cell r="P3126"/>
          <cell r="Q3126"/>
          <cell r="R3126"/>
          <cell r="S3126"/>
          <cell r="T3126"/>
          <cell r="U3126"/>
          <cell r="V3126"/>
          <cell r="W3126"/>
          <cell r="X3126"/>
          <cell r="Y3126" t="str">
            <v xml:space="preserve"> </v>
          </cell>
        </row>
        <row r="3127">
          <cell r="C3127"/>
          <cell r="D3127"/>
          <cell r="E3127"/>
          <cell r="F3127"/>
          <cell r="G3127"/>
          <cell r="H3127"/>
          <cell r="I3127"/>
          <cell r="J3127"/>
          <cell r="K3127"/>
          <cell r="L3127"/>
          <cell r="M3127"/>
          <cell r="N3127"/>
          <cell r="O3127"/>
          <cell r="P3127"/>
          <cell r="Q3127"/>
          <cell r="R3127"/>
          <cell r="S3127"/>
          <cell r="T3127"/>
          <cell r="U3127"/>
          <cell r="V3127"/>
          <cell r="W3127"/>
          <cell r="X3127"/>
          <cell r="Y3127" t="str">
            <v xml:space="preserve"> </v>
          </cell>
        </row>
        <row r="3128">
          <cell r="C3128"/>
          <cell r="D3128"/>
          <cell r="E3128"/>
          <cell r="F3128"/>
          <cell r="G3128"/>
          <cell r="H3128"/>
          <cell r="I3128"/>
          <cell r="J3128"/>
          <cell r="K3128"/>
          <cell r="L3128"/>
          <cell r="M3128"/>
          <cell r="N3128"/>
          <cell r="O3128"/>
          <cell r="P3128"/>
          <cell r="Q3128"/>
          <cell r="R3128"/>
          <cell r="S3128"/>
          <cell r="T3128"/>
          <cell r="U3128"/>
          <cell r="V3128"/>
          <cell r="W3128"/>
          <cell r="X3128"/>
          <cell r="Y3128" t="str">
            <v xml:space="preserve"> </v>
          </cell>
        </row>
        <row r="3129">
          <cell r="C3129"/>
          <cell r="D3129"/>
          <cell r="E3129"/>
          <cell r="F3129"/>
          <cell r="G3129"/>
          <cell r="H3129"/>
          <cell r="I3129"/>
          <cell r="J3129"/>
          <cell r="K3129"/>
          <cell r="L3129"/>
          <cell r="M3129"/>
          <cell r="N3129"/>
          <cell r="O3129"/>
          <cell r="P3129"/>
          <cell r="Q3129"/>
          <cell r="R3129"/>
          <cell r="S3129"/>
          <cell r="T3129"/>
          <cell r="U3129"/>
          <cell r="V3129"/>
          <cell r="W3129"/>
          <cell r="X3129"/>
          <cell r="Y3129" t="str">
            <v xml:space="preserve"> </v>
          </cell>
        </row>
        <row r="3130">
          <cell r="C3130"/>
          <cell r="D3130"/>
          <cell r="E3130"/>
          <cell r="F3130"/>
          <cell r="G3130"/>
          <cell r="H3130"/>
          <cell r="I3130"/>
          <cell r="J3130"/>
          <cell r="K3130"/>
          <cell r="L3130"/>
          <cell r="M3130"/>
          <cell r="N3130"/>
          <cell r="O3130"/>
          <cell r="P3130"/>
          <cell r="Q3130"/>
          <cell r="R3130"/>
          <cell r="S3130"/>
          <cell r="T3130"/>
          <cell r="U3130"/>
          <cell r="V3130"/>
          <cell r="W3130"/>
          <cell r="X3130"/>
          <cell r="Y3130" t="str">
            <v xml:space="preserve"> </v>
          </cell>
        </row>
        <row r="3131">
          <cell r="C3131"/>
          <cell r="D3131"/>
          <cell r="E3131"/>
          <cell r="F3131"/>
          <cell r="G3131"/>
          <cell r="H3131"/>
          <cell r="I3131"/>
          <cell r="J3131"/>
          <cell r="K3131"/>
          <cell r="L3131"/>
          <cell r="M3131"/>
          <cell r="N3131"/>
          <cell r="O3131"/>
          <cell r="P3131"/>
          <cell r="Q3131"/>
          <cell r="R3131"/>
          <cell r="S3131"/>
          <cell r="T3131"/>
          <cell r="U3131"/>
          <cell r="V3131"/>
          <cell r="W3131"/>
          <cell r="X3131"/>
          <cell r="Y3131" t="str">
            <v xml:space="preserve"> </v>
          </cell>
        </row>
        <row r="3132">
          <cell r="C3132"/>
          <cell r="D3132"/>
          <cell r="E3132"/>
          <cell r="F3132"/>
          <cell r="G3132"/>
          <cell r="H3132"/>
          <cell r="I3132"/>
          <cell r="J3132"/>
          <cell r="K3132"/>
          <cell r="L3132"/>
          <cell r="M3132"/>
          <cell r="N3132"/>
          <cell r="O3132"/>
          <cell r="P3132"/>
          <cell r="Q3132"/>
          <cell r="R3132"/>
          <cell r="S3132"/>
          <cell r="T3132"/>
          <cell r="U3132"/>
          <cell r="V3132"/>
          <cell r="W3132"/>
          <cell r="X3132"/>
          <cell r="Y3132" t="str">
            <v xml:space="preserve"> </v>
          </cell>
        </row>
        <row r="3133">
          <cell r="C3133"/>
          <cell r="D3133"/>
          <cell r="E3133"/>
          <cell r="F3133"/>
          <cell r="G3133"/>
          <cell r="H3133"/>
          <cell r="I3133"/>
          <cell r="J3133"/>
          <cell r="K3133"/>
          <cell r="L3133"/>
          <cell r="M3133"/>
          <cell r="N3133"/>
          <cell r="O3133"/>
          <cell r="P3133"/>
          <cell r="Q3133"/>
          <cell r="R3133"/>
          <cell r="S3133"/>
          <cell r="T3133"/>
          <cell r="U3133"/>
          <cell r="V3133"/>
          <cell r="W3133"/>
          <cell r="X3133"/>
          <cell r="Y3133" t="str">
            <v xml:space="preserve"> </v>
          </cell>
        </row>
        <row r="3134">
          <cell r="C3134"/>
          <cell r="D3134"/>
          <cell r="E3134"/>
          <cell r="F3134"/>
          <cell r="G3134"/>
          <cell r="H3134"/>
          <cell r="I3134"/>
          <cell r="J3134"/>
          <cell r="K3134"/>
          <cell r="L3134"/>
          <cell r="M3134"/>
          <cell r="N3134"/>
          <cell r="O3134"/>
          <cell r="P3134"/>
          <cell r="Q3134"/>
          <cell r="R3134"/>
          <cell r="S3134"/>
          <cell r="T3134"/>
          <cell r="U3134"/>
          <cell r="V3134"/>
          <cell r="W3134"/>
          <cell r="X3134"/>
          <cell r="Y3134" t="str">
            <v xml:space="preserve"> </v>
          </cell>
        </row>
        <row r="3135">
          <cell r="C3135"/>
          <cell r="D3135"/>
          <cell r="E3135"/>
          <cell r="F3135"/>
          <cell r="G3135"/>
          <cell r="H3135"/>
          <cell r="I3135"/>
          <cell r="J3135"/>
          <cell r="K3135"/>
          <cell r="L3135"/>
          <cell r="M3135"/>
          <cell r="N3135"/>
          <cell r="O3135"/>
          <cell r="P3135"/>
          <cell r="Q3135"/>
          <cell r="R3135"/>
          <cell r="S3135"/>
          <cell r="T3135"/>
          <cell r="U3135"/>
          <cell r="V3135"/>
          <cell r="W3135"/>
          <cell r="X3135"/>
          <cell r="Y3135" t="str">
            <v xml:space="preserve"> </v>
          </cell>
        </row>
        <row r="3136">
          <cell r="C3136"/>
          <cell r="D3136"/>
          <cell r="E3136"/>
          <cell r="F3136"/>
          <cell r="G3136"/>
          <cell r="H3136"/>
          <cell r="I3136"/>
          <cell r="J3136"/>
          <cell r="K3136"/>
          <cell r="L3136"/>
          <cell r="M3136"/>
          <cell r="N3136"/>
          <cell r="O3136"/>
          <cell r="P3136"/>
          <cell r="Q3136"/>
          <cell r="R3136"/>
          <cell r="S3136"/>
          <cell r="T3136"/>
          <cell r="U3136"/>
          <cell r="V3136"/>
          <cell r="W3136"/>
          <cell r="X3136"/>
          <cell r="Y3136" t="str">
            <v xml:space="preserve"> </v>
          </cell>
        </row>
        <row r="3137">
          <cell r="C3137"/>
          <cell r="D3137"/>
          <cell r="E3137"/>
          <cell r="F3137"/>
          <cell r="G3137"/>
          <cell r="H3137"/>
          <cell r="I3137"/>
          <cell r="J3137"/>
          <cell r="K3137"/>
          <cell r="L3137"/>
          <cell r="M3137"/>
          <cell r="N3137"/>
          <cell r="O3137"/>
          <cell r="P3137"/>
          <cell r="Q3137"/>
          <cell r="R3137"/>
          <cell r="S3137"/>
          <cell r="T3137"/>
          <cell r="U3137"/>
          <cell r="V3137"/>
          <cell r="W3137"/>
          <cell r="X3137"/>
          <cell r="Y3137" t="str">
            <v xml:space="preserve"> </v>
          </cell>
        </row>
        <row r="3138">
          <cell r="C3138"/>
          <cell r="D3138"/>
          <cell r="E3138"/>
          <cell r="F3138"/>
          <cell r="G3138"/>
          <cell r="H3138"/>
          <cell r="I3138"/>
          <cell r="J3138"/>
          <cell r="K3138"/>
          <cell r="L3138"/>
          <cell r="M3138"/>
          <cell r="N3138"/>
          <cell r="O3138"/>
          <cell r="P3138"/>
          <cell r="Q3138"/>
          <cell r="R3138"/>
          <cell r="S3138"/>
          <cell r="T3138"/>
          <cell r="U3138"/>
          <cell r="V3138"/>
          <cell r="W3138"/>
          <cell r="X3138"/>
          <cell r="Y3138" t="str">
            <v xml:space="preserve"> </v>
          </cell>
        </row>
        <row r="3139">
          <cell r="C3139"/>
          <cell r="D3139"/>
          <cell r="E3139"/>
          <cell r="F3139"/>
          <cell r="G3139"/>
          <cell r="H3139"/>
          <cell r="I3139"/>
          <cell r="J3139"/>
          <cell r="K3139"/>
          <cell r="L3139"/>
          <cell r="M3139"/>
          <cell r="N3139"/>
          <cell r="O3139"/>
          <cell r="P3139"/>
          <cell r="Q3139"/>
          <cell r="R3139"/>
          <cell r="S3139"/>
          <cell r="T3139"/>
          <cell r="U3139"/>
          <cell r="V3139"/>
          <cell r="W3139"/>
          <cell r="X3139"/>
          <cell r="Y3139" t="str">
            <v xml:space="preserve"> </v>
          </cell>
        </row>
        <row r="3140">
          <cell r="C3140"/>
          <cell r="D3140"/>
          <cell r="E3140"/>
          <cell r="F3140"/>
          <cell r="G3140"/>
          <cell r="H3140"/>
          <cell r="I3140"/>
          <cell r="J3140"/>
          <cell r="K3140"/>
          <cell r="L3140"/>
          <cell r="M3140"/>
          <cell r="N3140"/>
          <cell r="O3140"/>
          <cell r="P3140"/>
          <cell r="Q3140"/>
          <cell r="R3140"/>
          <cell r="S3140"/>
          <cell r="T3140"/>
          <cell r="U3140"/>
          <cell r="V3140"/>
          <cell r="W3140"/>
          <cell r="X3140"/>
          <cell r="Y3140" t="str">
            <v xml:space="preserve"> </v>
          </cell>
        </row>
        <row r="3141">
          <cell r="C3141"/>
          <cell r="D3141"/>
          <cell r="E3141"/>
          <cell r="F3141"/>
          <cell r="G3141"/>
          <cell r="H3141"/>
          <cell r="I3141"/>
          <cell r="J3141"/>
          <cell r="K3141"/>
          <cell r="L3141"/>
          <cell r="M3141"/>
          <cell r="N3141"/>
          <cell r="O3141"/>
          <cell r="P3141"/>
          <cell r="Q3141"/>
          <cell r="R3141"/>
          <cell r="S3141"/>
          <cell r="T3141"/>
          <cell r="U3141"/>
          <cell r="V3141"/>
          <cell r="W3141"/>
          <cell r="X3141"/>
          <cell r="Y3141" t="str">
            <v xml:space="preserve"> </v>
          </cell>
        </row>
        <row r="3142">
          <cell r="C3142"/>
          <cell r="D3142"/>
          <cell r="E3142"/>
          <cell r="F3142"/>
          <cell r="G3142"/>
          <cell r="H3142"/>
          <cell r="I3142"/>
          <cell r="J3142"/>
          <cell r="K3142"/>
          <cell r="L3142"/>
          <cell r="M3142"/>
          <cell r="N3142"/>
          <cell r="O3142"/>
          <cell r="P3142"/>
          <cell r="Q3142"/>
          <cell r="R3142"/>
          <cell r="S3142"/>
          <cell r="T3142"/>
          <cell r="U3142"/>
          <cell r="V3142"/>
          <cell r="W3142"/>
          <cell r="X3142"/>
          <cell r="Y3142" t="str">
            <v xml:space="preserve"> </v>
          </cell>
        </row>
        <row r="3143">
          <cell r="C3143"/>
          <cell r="D3143"/>
          <cell r="E3143"/>
          <cell r="F3143"/>
          <cell r="G3143"/>
          <cell r="H3143"/>
          <cell r="I3143"/>
          <cell r="J3143"/>
          <cell r="K3143"/>
          <cell r="L3143"/>
          <cell r="M3143"/>
          <cell r="N3143"/>
          <cell r="O3143"/>
          <cell r="P3143"/>
          <cell r="Q3143"/>
          <cell r="R3143"/>
          <cell r="S3143"/>
          <cell r="T3143"/>
          <cell r="U3143"/>
          <cell r="V3143"/>
          <cell r="W3143"/>
          <cell r="X3143"/>
          <cell r="Y3143" t="str">
            <v xml:space="preserve"> </v>
          </cell>
        </row>
        <row r="3144">
          <cell r="C3144"/>
          <cell r="D3144"/>
          <cell r="E3144"/>
          <cell r="F3144"/>
          <cell r="G3144"/>
          <cell r="H3144"/>
          <cell r="I3144"/>
          <cell r="J3144"/>
          <cell r="K3144"/>
          <cell r="L3144"/>
          <cell r="M3144"/>
          <cell r="N3144"/>
          <cell r="O3144"/>
          <cell r="P3144"/>
          <cell r="Q3144"/>
          <cell r="R3144"/>
          <cell r="S3144"/>
          <cell r="T3144"/>
          <cell r="U3144"/>
          <cell r="V3144"/>
          <cell r="W3144"/>
          <cell r="X3144"/>
          <cell r="Y3144" t="str">
            <v xml:space="preserve"> </v>
          </cell>
        </row>
        <row r="3145">
          <cell r="C3145"/>
          <cell r="D3145"/>
          <cell r="E3145"/>
          <cell r="F3145"/>
          <cell r="G3145"/>
          <cell r="H3145"/>
          <cell r="I3145"/>
          <cell r="J3145"/>
          <cell r="K3145"/>
          <cell r="L3145"/>
          <cell r="M3145"/>
          <cell r="N3145"/>
          <cell r="O3145"/>
          <cell r="P3145"/>
          <cell r="Q3145"/>
          <cell r="R3145"/>
          <cell r="S3145"/>
          <cell r="T3145"/>
          <cell r="U3145"/>
          <cell r="V3145"/>
          <cell r="W3145"/>
          <cell r="X3145"/>
          <cell r="Y3145" t="str">
            <v xml:space="preserve"> </v>
          </cell>
        </row>
        <row r="3146">
          <cell r="C3146"/>
          <cell r="D3146"/>
          <cell r="E3146"/>
          <cell r="F3146"/>
          <cell r="G3146"/>
          <cell r="H3146"/>
          <cell r="I3146"/>
          <cell r="J3146"/>
          <cell r="K3146"/>
          <cell r="L3146"/>
          <cell r="M3146"/>
          <cell r="N3146"/>
          <cell r="O3146"/>
          <cell r="P3146"/>
          <cell r="Q3146"/>
          <cell r="R3146"/>
          <cell r="S3146"/>
          <cell r="T3146"/>
          <cell r="U3146"/>
          <cell r="V3146"/>
          <cell r="W3146"/>
          <cell r="X3146"/>
          <cell r="Y3146" t="str">
            <v xml:space="preserve"> </v>
          </cell>
        </row>
        <row r="3147">
          <cell r="C3147"/>
          <cell r="D3147"/>
          <cell r="E3147"/>
          <cell r="F3147"/>
          <cell r="G3147"/>
          <cell r="H3147"/>
          <cell r="I3147"/>
          <cell r="J3147"/>
          <cell r="K3147"/>
          <cell r="L3147"/>
          <cell r="M3147"/>
          <cell r="N3147"/>
          <cell r="O3147"/>
          <cell r="P3147"/>
          <cell r="Q3147"/>
          <cell r="R3147"/>
          <cell r="S3147"/>
          <cell r="T3147"/>
          <cell r="U3147"/>
          <cell r="V3147"/>
          <cell r="W3147"/>
          <cell r="X3147"/>
          <cell r="Y3147" t="str">
            <v xml:space="preserve"> </v>
          </cell>
        </row>
        <row r="3148">
          <cell r="C3148"/>
          <cell r="D3148"/>
          <cell r="E3148"/>
          <cell r="F3148"/>
          <cell r="G3148"/>
          <cell r="H3148"/>
          <cell r="I3148"/>
          <cell r="J3148"/>
          <cell r="K3148"/>
          <cell r="L3148"/>
          <cell r="M3148"/>
          <cell r="N3148"/>
          <cell r="O3148"/>
          <cell r="P3148"/>
          <cell r="Q3148"/>
          <cell r="R3148"/>
          <cell r="S3148"/>
          <cell r="T3148"/>
          <cell r="U3148"/>
          <cell r="V3148"/>
          <cell r="W3148"/>
          <cell r="X3148"/>
          <cell r="Y3148" t="str">
            <v xml:space="preserve"> </v>
          </cell>
        </row>
        <row r="3149">
          <cell r="C3149"/>
          <cell r="D3149"/>
          <cell r="E3149"/>
          <cell r="F3149"/>
          <cell r="G3149"/>
          <cell r="H3149"/>
          <cell r="I3149"/>
          <cell r="J3149"/>
          <cell r="K3149"/>
          <cell r="L3149"/>
          <cell r="M3149"/>
          <cell r="N3149"/>
          <cell r="O3149"/>
          <cell r="P3149"/>
          <cell r="Q3149"/>
          <cell r="R3149"/>
          <cell r="S3149"/>
          <cell r="T3149"/>
          <cell r="U3149"/>
          <cell r="V3149"/>
          <cell r="W3149"/>
          <cell r="X3149"/>
          <cell r="Y3149" t="str">
            <v xml:space="preserve"> </v>
          </cell>
        </row>
        <row r="3150">
          <cell r="C3150"/>
          <cell r="D3150"/>
          <cell r="E3150"/>
          <cell r="F3150"/>
          <cell r="G3150"/>
          <cell r="H3150"/>
          <cell r="I3150"/>
          <cell r="J3150"/>
          <cell r="K3150"/>
          <cell r="L3150"/>
          <cell r="M3150"/>
          <cell r="N3150"/>
          <cell r="O3150"/>
          <cell r="P3150"/>
          <cell r="Q3150"/>
          <cell r="R3150"/>
          <cell r="S3150"/>
          <cell r="T3150"/>
          <cell r="U3150"/>
          <cell r="V3150"/>
          <cell r="W3150"/>
          <cell r="X3150"/>
          <cell r="Y3150" t="str">
            <v xml:space="preserve"> </v>
          </cell>
        </row>
        <row r="3151">
          <cell r="C3151"/>
          <cell r="D3151"/>
          <cell r="E3151"/>
          <cell r="F3151"/>
          <cell r="G3151"/>
          <cell r="H3151"/>
          <cell r="I3151"/>
          <cell r="J3151"/>
          <cell r="K3151"/>
          <cell r="L3151"/>
          <cell r="M3151"/>
          <cell r="N3151"/>
          <cell r="O3151"/>
          <cell r="P3151"/>
          <cell r="Q3151"/>
          <cell r="R3151"/>
          <cell r="S3151"/>
          <cell r="T3151"/>
          <cell r="U3151"/>
          <cell r="V3151"/>
          <cell r="W3151"/>
          <cell r="X3151"/>
          <cell r="Y3151" t="str">
            <v xml:space="preserve"> </v>
          </cell>
        </row>
        <row r="3152">
          <cell r="C3152"/>
          <cell r="D3152"/>
          <cell r="E3152"/>
          <cell r="F3152"/>
          <cell r="G3152"/>
          <cell r="H3152"/>
          <cell r="I3152"/>
          <cell r="J3152"/>
          <cell r="K3152"/>
          <cell r="L3152"/>
          <cell r="M3152"/>
          <cell r="N3152"/>
          <cell r="O3152"/>
          <cell r="P3152"/>
          <cell r="Q3152"/>
          <cell r="R3152"/>
          <cell r="S3152"/>
          <cell r="T3152"/>
          <cell r="U3152"/>
          <cell r="V3152"/>
          <cell r="W3152"/>
          <cell r="X3152"/>
          <cell r="Y3152" t="str">
            <v xml:space="preserve"> </v>
          </cell>
        </row>
        <row r="3153">
          <cell r="C3153"/>
          <cell r="D3153"/>
          <cell r="E3153"/>
          <cell r="F3153"/>
          <cell r="G3153"/>
          <cell r="H3153"/>
          <cell r="I3153"/>
          <cell r="J3153"/>
          <cell r="K3153"/>
          <cell r="L3153"/>
          <cell r="M3153"/>
          <cell r="N3153"/>
          <cell r="O3153"/>
          <cell r="P3153"/>
          <cell r="Q3153"/>
          <cell r="R3153"/>
          <cell r="S3153"/>
          <cell r="T3153"/>
          <cell r="U3153"/>
          <cell r="V3153"/>
          <cell r="W3153"/>
          <cell r="X3153"/>
          <cell r="Y3153" t="str">
            <v xml:space="preserve"> </v>
          </cell>
        </row>
        <row r="3154">
          <cell r="C3154"/>
          <cell r="D3154"/>
          <cell r="E3154"/>
          <cell r="F3154"/>
          <cell r="G3154"/>
          <cell r="H3154"/>
          <cell r="I3154"/>
          <cell r="J3154"/>
          <cell r="K3154"/>
          <cell r="L3154"/>
          <cell r="M3154"/>
          <cell r="N3154"/>
          <cell r="O3154"/>
          <cell r="P3154"/>
          <cell r="Q3154"/>
          <cell r="R3154"/>
          <cell r="S3154"/>
          <cell r="T3154"/>
          <cell r="U3154"/>
          <cell r="V3154"/>
          <cell r="W3154"/>
          <cell r="X3154"/>
          <cell r="Y3154" t="str">
            <v xml:space="preserve"> </v>
          </cell>
        </row>
        <row r="3155">
          <cell r="C3155"/>
          <cell r="D3155"/>
          <cell r="E3155"/>
          <cell r="F3155"/>
          <cell r="G3155"/>
          <cell r="H3155"/>
          <cell r="I3155"/>
          <cell r="J3155"/>
          <cell r="K3155"/>
          <cell r="L3155"/>
          <cell r="M3155"/>
          <cell r="N3155"/>
          <cell r="O3155"/>
          <cell r="P3155"/>
          <cell r="Q3155"/>
          <cell r="R3155"/>
          <cell r="S3155"/>
          <cell r="T3155"/>
          <cell r="U3155"/>
          <cell r="V3155"/>
          <cell r="W3155"/>
          <cell r="X3155"/>
          <cell r="Y3155" t="str">
            <v xml:space="preserve"> </v>
          </cell>
        </row>
        <row r="3156">
          <cell r="C3156"/>
          <cell r="D3156"/>
          <cell r="E3156"/>
          <cell r="F3156"/>
          <cell r="G3156"/>
          <cell r="H3156"/>
          <cell r="I3156"/>
          <cell r="J3156"/>
          <cell r="K3156"/>
          <cell r="L3156"/>
          <cell r="M3156"/>
          <cell r="N3156"/>
          <cell r="O3156"/>
          <cell r="P3156"/>
          <cell r="Q3156"/>
          <cell r="R3156"/>
          <cell r="S3156"/>
          <cell r="T3156"/>
          <cell r="U3156"/>
          <cell r="V3156"/>
          <cell r="W3156"/>
          <cell r="X3156"/>
          <cell r="Y3156" t="str">
            <v xml:space="preserve"> </v>
          </cell>
        </row>
        <row r="3157">
          <cell r="C3157"/>
          <cell r="D3157"/>
          <cell r="E3157"/>
          <cell r="F3157"/>
          <cell r="G3157"/>
          <cell r="H3157"/>
          <cell r="I3157"/>
          <cell r="J3157"/>
          <cell r="K3157"/>
          <cell r="L3157"/>
          <cell r="M3157"/>
          <cell r="N3157"/>
          <cell r="O3157"/>
          <cell r="P3157"/>
          <cell r="Q3157"/>
          <cell r="R3157"/>
          <cell r="S3157"/>
          <cell r="T3157"/>
          <cell r="U3157"/>
          <cell r="V3157"/>
          <cell r="W3157"/>
          <cell r="X3157"/>
          <cell r="Y3157" t="str">
            <v xml:space="preserve"> </v>
          </cell>
        </row>
        <row r="3158">
          <cell r="C3158"/>
          <cell r="D3158"/>
          <cell r="E3158"/>
          <cell r="F3158"/>
          <cell r="G3158"/>
          <cell r="H3158"/>
          <cell r="I3158"/>
          <cell r="J3158"/>
          <cell r="K3158"/>
          <cell r="L3158"/>
          <cell r="M3158"/>
          <cell r="N3158"/>
          <cell r="O3158"/>
          <cell r="P3158"/>
          <cell r="Q3158"/>
          <cell r="R3158"/>
          <cell r="S3158"/>
          <cell r="T3158"/>
          <cell r="U3158"/>
          <cell r="V3158"/>
          <cell r="W3158"/>
          <cell r="X3158"/>
          <cell r="Y3158" t="str">
            <v xml:space="preserve"> </v>
          </cell>
        </row>
        <row r="3159">
          <cell r="C3159"/>
          <cell r="D3159"/>
          <cell r="E3159"/>
          <cell r="F3159"/>
          <cell r="G3159"/>
          <cell r="H3159"/>
          <cell r="I3159"/>
          <cell r="J3159"/>
          <cell r="K3159"/>
          <cell r="L3159"/>
          <cell r="M3159"/>
          <cell r="N3159"/>
          <cell r="O3159"/>
          <cell r="P3159"/>
          <cell r="Q3159"/>
          <cell r="R3159"/>
          <cell r="S3159"/>
          <cell r="T3159"/>
          <cell r="U3159"/>
          <cell r="V3159"/>
          <cell r="W3159"/>
          <cell r="X3159"/>
          <cell r="Y3159" t="str">
            <v xml:space="preserve"> </v>
          </cell>
        </row>
        <row r="3160">
          <cell r="C3160"/>
          <cell r="D3160"/>
          <cell r="E3160"/>
          <cell r="F3160"/>
          <cell r="G3160"/>
          <cell r="H3160"/>
          <cell r="I3160"/>
          <cell r="J3160"/>
          <cell r="K3160"/>
          <cell r="L3160"/>
          <cell r="M3160"/>
          <cell r="N3160"/>
          <cell r="O3160"/>
          <cell r="P3160"/>
          <cell r="Q3160"/>
          <cell r="R3160"/>
          <cell r="S3160"/>
          <cell r="T3160"/>
          <cell r="U3160"/>
          <cell r="V3160"/>
          <cell r="W3160"/>
          <cell r="X3160"/>
          <cell r="Y3160" t="str">
            <v xml:space="preserve"> </v>
          </cell>
        </row>
        <row r="3161">
          <cell r="C3161"/>
          <cell r="D3161"/>
          <cell r="E3161"/>
          <cell r="F3161"/>
          <cell r="G3161"/>
          <cell r="H3161"/>
          <cell r="I3161"/>
          <cell r="J3161"/>
          <cell r="K3161"/>
          <cell r="L3161"/>
          <cell r="M3161"/>
          <cell r="N3161"/>
          <cell r="O3161"/>
          <cell r="P3161"/>
          <cell r="Q3161"/>
          <cell r="R3161"/>
          <cell r="S3161"/>
          <cell r="T3161"/>
          <cell r="U3161"/>
          <cell r="V3161"/>
          <cell r="W3161"/>
          <cell r="X3161"/>
          <cell r="Y3161" t="str">
            <v xml:space="preserve"> </v>
          </cell>
        </row>
        <row r="3162">
          <cell r="C3162"/>
          <cell r="D3162"/>
          <cell r="E3162"/>
          <cell r="F3162"/>
          <cell r="G3162"/>
          <cell r="H3162"/>
          <cell r="I3162"/>
          <cell r="J3162"/>
          <cell r="K3162"/>
          <cell r="L3162"/>
          <cell r="M3162"/>
          <cell r="N3162"/>
          <cell r="O3162"/>
          <cell r="P3162"/>
          <cell r="Q3162"/>
          <cell r="R3162"/>
          <cell r="S3162"/>
          <cell r="T3162"/>
          <cell r="U3162"/>
          <cell r="V3162"/>
          <cell r="W3162"/>
          <cell r="X3162"/>
          <cell r="Y3162" t="str">
            <v xml:space="preserve"> </v>
          </cell>
        </row>
        <row r="3163">
          <cell r="C3163"/>
          <cell r="D3163"/>
          <cell r="E3163"/>
          <cell r="F3163"/>
          <cell r="G3163"/>
          <cell r="H3163"/>
          <cell r="I3163"/>
          <cell r="J3163"/>
          <cell r="K3163"/>
          <cell r="L3163"/>
          <cell r="M3163"/>
          <cell r="N3163"/>
          <cell r="O3163"/>
          <cell r="P3163"/>
          <cell r="Q3163"/>
          <cell r="R3163"/>
          <cell r="S3163"/>
          <cell r="T3163"/>
          <cell r="U3163"/>
          <cell r="V3163"/>
          <cell r="W3163"/>
          <cell r="X3163"/>
          <cell r="Y3163" t="str">
            <v xml:space="preserve"> </v>
          </cell>
        </row>
        <row r="3164">
          <cell r="C3164"/>
          <cell r="D3164"/>
          <cell r="E3164"/>
          <cell r="F3164"/>
          <cell r="G3164"/>
          <cell r="H3164"/>
          <cell r="I3164"/>
          <cell r="J3164"/>
          <cell r="K3164"/>
          <cell r="L3164"/>
          <cell r="M3164"/>
          <cell r="N3164"/>
          <cell r="O3164"/>
          <cell r="P3164"/>
          <cell r="Q3164"/>
          <cell r="R3164"/>
          <cell r="S3164"/>
          <cell r="T3164"/>
          <cell r="U3164"/>
          <cell r="V3164"/>
          <cell r="W3164"/>
          <cell r="X3164"/>
          <cell r="Y3164" t="str">
            <v xml:space="preserve"> </v>
          </cell>
        </row>
        <row r="3165">
          <cell r="C3165"/>
          <cell r="D3165"/>
          <cell r="E3165"/>
          <cell r="F3165"/>
          <cell r="G3165"/>
          <cell r="H3165"/>
          <cell r="I3165"/>
          <cell r="J3165"/>
          <cell r="K3165"/>
          <cell r="L3165"/>
          <cell r="M3165"/>
          <cell r="N3165"/>
          <cell r="O3165"/>
          <cell r="P3165"/>
          <cell r="Q3165"/>
          <cell r="R3165"/>
          <cell r="S3165"/>
          <cell r="T3165"/>
          <cell r="U3165"/>
          <cell r="V3165"/>
          <cell r="W3165"/>
          <cell r="X3165"/>
          <cell r="Y3165" t="str">
            <v xml:space="preserve"> </v>
          </cell>
        </row>
        <row r="3166">
          <cell r="C3166"/>
          <cell r="D3166"/>
          <cell r="E3166"/>
          <cell r="F3166"/>
          <cell r="G3166"/>
          <cell r="H3166"/>
          <cell r="I3166"/>
          <cell r="J3166"/>
          <cell r="K3166"/>
          <cell r="L3166"/>
          <cell r="M3166"/>
          <cell r="N3166"/>
          <cell r="O3166"/>
          <cell r="P3166"/>
          <cell r="Q3166"/>
          <cell r="R3166"/>
          <cell r="S3166"/>
          <cell r="T3166"/>
          <cell r="U3166"/>
          <cell r="V3166"/>
          <cell r="W3166"/>
          <cell r="X3166"/>
          <cell r="Y3166" t="str">
            <v xml:space="preserve"> </v>
          </cell>
        </row>
        <row r="3167">
          <cell r="C3167"/>
          <cell r="D3167"/>
          <cell r="E3167"/>
          <cell r="F3167"/>
          <cell r="G3167"/>
          <cell r="H3167"/>
          <cell r="I3167"/>
          <cell r="J3167"/>
          <cell r="K3167"/>
          <cell r="L3167"/>
          <cell r="M3167"/>
          <cell r="N3167"/>
          <cell r="O3167"/>
          <cell r="P3167"/>
          <cell r="Q3167"/>
          <cell r="R3167"/>
          <cell r="S3167"/>
          <cell r="T3167"/>
          <cell r="U3167"/>
          <cell r="V3167"/>
          <cell r="W3167"/>
          <cell r="X3167"/>
          <cell r="Y3167" t="str">
            <v xml:space="preserve"> </v>
          </cell>
        </row>
        <row r="3168">
          <cell r="C3168"/>
          <cell r="D3168"/>
          <cell r="E3168"/>
          <cell r="F3168"/>
          <cell r="G3168"/>
          <cell r="H3168"/>
          <cell r="I3168"/>
          <cell r="J3168"/>
          <cell r="K3168"/>
          <cell r="L3168"/>
          <cell r="M3168"/>
          <cell r="N3168"/>
          <cell r="O3168"/>
          <cell r="P3168"/>
          <cell r="Q3168"/>
          <cell r="R3168"/>
          <cell r="S3168"/>
          <cell r="T3168"/>
          <cell r="U3168"/>
          <cell r="V3168"/>
          <cell r="W3168"/>
          <cell r="X3168"/>
          <cell r="Y3168" t="str">
            <v xml:space="preserve"> </v>
          </cell>
        </row>
        <row r="3169">
          <cell r="C3169"/>
          <cell r="D3169"/>
          <cell r="E3169"/>
          <cell r="F3169"/>
          <cell r="G3169"/>
          <cell r="H3169"/>
          <cell r="I3169"/>
          <cell r="J3169"/>
          <cell r="K3169"/>
          <cell r="L3169"/>
          <cell r="M3169"/>
          <cell r="N3169"/>
          <cell r="O3169"/>
          <cell r="P3169"/>
          <cell r="Q3169"/>
          <cell r="R3169"/>
          <cell r="S3169"/>
          <cell r="T3169"/>
          <cell r="U3169"/>
          <cell r="V3169"/>
          <cell r="W3169"/>
          <cell r="X3169"/>
          <cell r="Y3169" t="str">
            <v xml:space="preserve"> </v>
          </cell>
        </row>
        <row r="3170">
          <cell r="C3170"/>
          <cell r="D3170"/>
          <cell r="E3170"/>
          <cell r="F3170"/>
          <cell r="G3170"/>
          <cell r="H3170"/>
          <cell r="I3170"/>
          <cell r="J3170"/>
          <cell r="K3170"/>
          <cell r="L3170"/>
          <cell r="M3170"/>
          <cell r="N3170"/>
          <cell r="O3170"/>
          <cell r="P3170"/>
          <cell r="Q3170"/>
          <cell r="R3170"/>
          <cell r="S3170"/>
          <cell r="T3170"/>
          <cell r="U3170"/>
          <cell r="V3170"/>
          <cell r="W3170"/>
          <cell r="X3170"/>
          <cell r="Y3170" t="str">
            <v xml:space="preserve"> </v>
          </cell>
        </row>
        <row r="3171">
          <cell r="C3171"/>
          <cell r="D3171"/>
          <cell r="E3171"/>
          <cell r="F3171"/>
          <cell r="G3171"/>
          <cell r="H3171"/>
          <cell r="I3171"/>
          <cell r="J3171"/>
          <cell r="K3171"/>
          <cell r="L3171"/>
          <cell r="M3171"/>
          <cell r="N3171"/>
          <cell r="O3171"/>
          <cell r="P3171"/>
          <cell r="Q3171"/>
          <cell r="R3171"/>
          <cell r="S3171"/>
          <cell r="T3171"/>
          <cell r="U3171"/>
          <cell r="V3171"/>
          <cell r="W3171"/>
          <cell r="X3171"/>
          <cell r="Y3171" t="str">
            <v xml:space="preserve"> </v>
          </cell>
        </row>
        <row r="3172">
          <cell r="C3172"/>
          <cell r="D3172"/>
          <cell r="E3172"/>
          <cell r="F3172"/>
          <cell r="G3172"/>
          <cell r="H3172"/>
          <cell r="I3172"/>
          <cell r="J3172"/>
          <cell r="K3172"/>
          <cell r="L3172"/>
          <cell r="M3172"/>
          <cell r="N3172"/>
          <cell r="O3172"/>
          <cell r="P3172"/>
          <cell r="Q3172"/>
          <cell r="R3172"/>
          <cell r="S3172"/>
          <cell r="T3172"/>
          <cell r="U3172"/>
          <cell r="V3172"/>
          <cell r="W3172"/>
          <cell r="X3172"/>
          <cell r="Y3172" t="str">
            <v xml:space="preserve"> </v>
          </cell>
        </row>
        <row r="3173">
          <cell r="C3173"/>
          <cell r="D3173"/>
          <cell r="E3173"/>
          <cell r="F3173"/>
          <cell r="G3173"/>
          <cell r="H3173"/>
          <cell r="I3173"/>
          <cell r="J3173"/>
          <cell r="K3173"/>
          <cell r="L3173"/>
          <cell r="M3173"/>
          <cell r="N3173"/>
          <cell r="O3173"/>
          <cell r="P3173"/>
          <cell r="Q3173"/>
          <cell r="R3173"/>
          <cell r="S3173"/>
          <cell r="T3173"/>
          <cell r="U3173"/>
          <cell r="V3173"/>
          <cell r="W3173"/>
          <cell r="X3173"/>
          <cell r="Y3173" t="str">
            <v xml:space="preserve"> </v>
          </cell>
        </row>
        <row r="3174">
          <cell r="C3174"/>
          <cell r="D3174"/>
          <cell r="E3174"/>
          <cell r="F3174"/>
          <cell r="G3174"/>
          <cell r="H3174"/>
          <cell r="I3174"/>
          <cell r="J3174"/>
          <cell r="K3174"/>
          <cell r="L3174"/>
          <cell r="M3174"/>
          <cell r="N3174"/>
          <cell r="O3174"/>
          <cell r="P3174"/>
          <cell r="Q3174"/>
          <cell r="R3174"/>
          <cell r="S3174"/>
          <cell r="T3174"/>
          <cell r="U3174"/>
          <cell r="V3174"/>
          <cell r="W3174"/>
          <cell r="X3174"/>
          <cell r="Y3174" t="str">
            <v xml:space="preserve"> </v>
          </cell>
        </row>
        <row r="3175">
          <cell r="C3175"/>
          <cell r="D3175"/>
          <cell r="E3175"/>
          <cell r="F3175"/>
          <cell r="G3175"/>
          <cell r="H3175"/>
          <cell r="I3175"/>
          <cell r="J3175"/>
          <cell r="K3175"/>
          <cell r="L3175"/>
          <cell r="M3175"/>
          <cell r="N3175"/>
          <cell r="O3175"/>
          <cell r="P3175"/>
          <cell r="Q3175"/>
          <cell r="R3175"/>
          <cell r="S3175"/>
          <cell r="T3175"/>
          <cell r="U3175"/>
          <cell r="V3175"/>
          <cell r="W3175"/>
          <cell r="X3175"/>
          <cell r="Y3175" t="str">
            <v xml:space="preserve"> </v>
          </cell>
        </row>
        <row r="3176">
          <cell r="C3176"/>
          <cell r="D3176"/>
          <cell r="E3176"/>
          <cell r="F3176"/>
          <cell r="G3176"/>
          <cell r="H3176"/>
          <cell r="I3176"/>
          <cell r="J3176"/>
          <cell r="K3176"/>
          <cell r="L3176"/>
          <cell r="M3176"/>
          <cell r="N3176"/>
          <cell r="O3176"/>
          <cell r="P3176"/>
          <cell r="Q3176"/>
          <cell r="R3176"/>
          <cell r="S3176"/>
          <cell r="T3176"/>
          <cell r="U3176"/>
          <cell r="V3176"/>
          <cell r="W3176"/>
          <cell r="X3176"/>
          <cell r="Y3176" t="str">
            <v xml:space="preserve"> </v>
          </cell>
        </row>
        <row r="3177">
          <cell r="C3177"/>
          <cell r="D3177"/>
          <cell r="E3177"/>
          <cell r="F3177"/>
          <cell r="G3177"/>
          <cell r="H3177"/>
          <cell r="I3177"/>
          <cell r="J3177"/>
          <cell r="K3177"/>
          <cell r="L3177"/>
          <cell r="M3177"/>
          <cell r="N3177"/>
          <cell r="O3177"/>
          <cell r="P3177"/>
          <cell r="Q3177"/>
          <cell r="R3177"/>
          <cell r="S3177"/>
          <cell r="T3177"/>
          <cell r="U3177"/>
          <cell r="V3177"/>
          <cell r="W3177"/>
          <cell r="X3177"/>
          <cell r="Y3177" t="str">
            <v xml:space="preserve"> </v>
          </cell>
        </row>
        <row r="3178">
          <cell r="C3178"/>
          <cell r="D3178"/>
          <cell r="E3178"/>
          <cell r="F3178"/>
          <cell r="G3178"/>
          <cell r="H3178"/>
          <cell r="I3178"/>
          <cell r="J3178"/>
          <cell r="K3178"/>
          <cell r="L3178"/>
          <cell r="M3178"/>
          <cell r="N3178"/>
          <cell r="O3178"/>
          <cell r="P3178"/>
          <cell r="Q3178"/>
          <cell r="R3178"/>
          <cell r="S3178"/>
          <cell r="T3178"/>
          <cell r="U3178"/>
          <cell r="V3178"/>
          <cell r="W3178"/>
          <cell r="X3178"/>
          <cell r="Y3178" t="str">
            <v xml:space="preserve"> </v>
          </cell>
        </row>
        <row r="3179">
          <cell r="C3179"/>
          <cell r="D3179"/>
          <cell r="E3179"/>
          <cell r="F3179"/>
          <cell r="G3179"/>
          <cell r="H3179"/>
          <cell r="I3179"/>
          <cell r="J3179"/>
          <cell r="K3179"/>
          <cell r="L3179"/>
          <cell r="M3179"/>
          <cell r="N3179"/>
          <cell r="O3179"/>
          <cell r="P3179"/>
          <cell r="Q3179"/>
          <cell r="R3179"/>
          <cell r="S3179"/>
          <cell r="T3179"/>
          <cell r="U3179"/>
          <cell r="V3179"/>
          <cell r="W3179"/>
          <cell r="X3179"/>
          <cell r="Y3179" t="str">
            <v xml:space="preserve"> </v>
          </cell>
        </row>
        <row r="3180">
          <cell r="C3180"/>
          <cell r="D3180"/>
          <cell r="E3180"/>
          <cell r="F3180"/>
          <cell r="G3180"/>
          <cell r="H3180"/>
          <cell r="I3180"/>
          <cell r="J3180"/>
          <cell r="K3180"/>
          <cell r="L3180"/>
          <cell r="M3180"/>
          <cell r="N3180"/>
          <cell r="O3180"/>
          <cell r="P3180"/>
          <cell r="Q3180"/>
          <cell r="R3180"/>
          <cell r="S3180"/>
          <cell r="T3180"/>
          <cell r="U3180"/>
          <cell r="V3180"/>
          <cell r="W3180"/>
          <cell r="X3180"/>
          <cell r="Y3180" t="str">
            <v xml:space="preserve"> </v>
          </cell>
        </row>
        <row r="3181">
          <cell r="C3181"/>
          <cell r="D3181"/>
          <cell r="E3181"/>
          <cell r="F3181"/>
          <cell r="G3181"/>
          <cell r="H3181"/>
          <cell r="I3181"/>
          <cell r="J3181"/>
          <cell r="K3181"/>
          <cell r="L3181"/>
          <cell r="M3181"/>
          <cell r="N3181"/>
          <cell r="O3181"/>
          <cell r="P3181"/>
          <cell r="Q3181"/>
          <cell r="R3181"/>
          <cell r="S3181"/>
          <cell r="T3181"/>
          <cell r="U3181"/>
          <cell r="V3181"/>
          <cell r="W3181"/>
          <cell r="X3181"/>
          <cell r="Y3181" t="str">
            <v xml:space="preserve"> </v>
          </cell>
        </row>
        <row r="3182">
          <cell r="C3182"/>
          <cell r="D3182"/>
          <cell r="E3182"/>
          <cell r="F3182"/>
          <cell r="G3182"/>
          <cell r="H3182"/>
          <cell r="I3182"/>
          <cell r="J3182"/>
          <cell r="K3182"/>
          <cell r="L3182"/>
          <cell r="M3182"/>
          <cell r="N3182"/>
          <cell r="O3182"/>
          <cell r="P3182"/>
          <cell r="Q3182"/>
          <cell r="R3182"/>
          <cell r="S3182"/>
          <cell r="T3182"/>
          <cell r="U3182"/>
          <cell r="V3182"/>
          <cell r="W3182"/>
          <cell r="X3182"/>
          <cell r="Y3182" t="str">
            <v xml:space="preserve"> </v>
          </cell>
        </row>
        <row r="3183">
          <cell r="C3183"/>
          <cell r="D3183"/>
          <cell r="E3183"/>
          <cell r="F3183"/>
          <cell r="G3183"/>
          <cell r="H3183"/>
          <cell r="I3183"/>
          <cell r="J3183"/>
          <cell r="K3183"/>
          <cell r="L3183"/>
          <cell r="M3183"/>
          <cell r="N3183"/>
          <cell r="O3183"/>
          <cell r="P3183"/>
          <cell r="Q3183"/>
          <cell r="R3183"/>
          <cell r="S3183"/>
          <cell r="T3183"/>
          <cell r="U3183"/>
          <cell r="V3183"/>
          <cell r="W3183"/>
          <cell r="X3183"/>
          <cell r="Y3183" t="str">
            <v xml:space="preserve"> </v>
          </cell>
        </row>
        <row r="3184">
          <cell r="C3184"/>
          <cell r="D3184"/>
          <cell r="E3184"/>
          <cell r="F3184"/>
          <cell r="G3184"/>
          <cell r="H3184"/>
          <cell r="I3184"/>
          <cell r="J3184"/>
          <cell r="K3184"/>
          <cell r="L3184"/>
          <cell r="M3184"/>
          <cell r="N3184"/>
          <cell r="O3184"/>
          <cell r="P3184"/>
          <cell r="Q3184"/>
          <cell r="R3184"/>
          <cell r="S3184"/>
          <cell r="T3184"/>
          <cell r="U3184"/>
          <cell r="V3184"/>
          <cell r="W3184"/>
          <cell r="X3184"/>
          <cell r="Y3184" t="str">
            <v xml:space="preserve"> </v>
          </cell>
        </row>
        <row r="3185">
          <cell r="C3185"/>
          <cell r="D3185"/>
          <cell r="E3185"/>
          <cell r="F3185"/>
          <cell r="G3185"/>
          <cell r="H3185"/>
          <cell r="I3185"/>
          <cell r="J3185"/>
          <cell r="K3185"/>
          <cell r="L3185"/>
          <cell r="M3185"/>
          <cell r="N3185"/>
          <cell r="O3185"/>
          <cell r="P3185"/>
          <cell r="Q3185"/>
          <cell r="R3185"/>
          <cell r="S3185"/>
          <cell r="T3185"/>
          <cell r="U3185"/>
          <cell r="V3185"/>
          <cell r="W3185"/>
          <cell r="X3185"/>
          <cell r="Y3185" t="str">
            <v xml:space="preserve"> </v>
          </cell>
        </row>
        <row r="3186">
          <cell r="C3186"/>
          <cell r="D3186"/>
          <cell r="E3186"/>
          <cell r="F3186"/>
          <cell r="G3186"/>
          <cell r="H3186"/>
          <cell r="I3186"/>
          <cell r="J3186"/>
          <cell r="K3186"/>
          <cell r="L3186"/>
          <cell r="M3186"/>
          <cell r="N3186"/>
          <cell r="O3186"/>
          <cell r="P3186"/>
          <cell r="Q3186"/>
          <cell r="R3186"/>
          <cell r="S3186"/>
          <cell r="T3186"/>
          <cell r="U3186"/>
          <cell r="V3186"/>
          <cell r="W3186"/>
          <cell r="X3186"/>
          <cell r="Y3186" t="str">
            <v xml:space="preserve"> </v>
          </cell>
        </row>
        <row r="3187">
          <cell r="C3187"/>
          <cell r="D3187"/>
          <cell r="E3187"/>
          <cell r="F3187"/>
          <cell r="G3187"/>
          <cell r="H3187"/>
          <cell r="I3187"/>
          <cell r="J3187"/>
          <cell r="K3187"/>
          <cell r="L3187"/>
          <cell r="M3187"/>
          <cell r="N3187"/>
          <cell r="O3187"/>
          <cell r="P3187"/>
          <cell r="Q3187"/>
          <cell r="R3187"/>
          <cell r="S3187"/>
          <cell r="T3187"/>
          <cell r="U3187"/>
          <cell r="V3187"/>
          <cell r="W3187"/>
          <cell r="X3187"/>
          <cell r="Y3187" t="str">
            <v xml:space="preserve"> </v>
          </cell>
        </row>
        <row r="3188">
          <cell r="C3188"/>
          <cell r="D3188"/>
          <cell r="E3188"/>
          <cell r="F3188"/>
          <cell r="G3188"/>
          <cell r="H3188"/>
          <cell r="I3188"/>
          <cell r="J3188"/>
          <cell r="K3188"/>
          <cell r="L3188"/>
          <cell r="M3188"/>
          <cell r="N3188"/>
          <cell r="O3188"/>
          <cell r="P3188"/>
          <cell r="Q3188"/>
          <cell r="R3188"/>
          <cell r="S3188"/>
          <cell r="T3188"/>
          <cell r="U3188"/>
          <cell r="V3188"/>
          <cell r="W3188"/>
          <cell r="X3188"/>
          <cell r="Y3188" t="str">
            <v xml:space="preserve"> </v>
          </cell>
        </row>
        <row r="3189">
          <cell r="C3189"/>
          <cell r="D3189"/>
          <cell r="E3189"/>
          <cell r="F3189"/>
          <cell r="G3189"/>
          <cell r="H3189"/>
          <cell r="I3189"/>
          <cell r="J3189"/>
          <cell r="K3189"/>
          <cell r="L3189"/>
          <cell r="M3189"/>
          <cell r="N3189"/>
          <cell r="O3189"/>
          <cell r="P3189"/>
          <cell r="Q3189"/>
          <cell r="R3189"/>
          <cell r="S3189"/>
          <cell r="T3189"/>
          <cell r="U3189"/>
          <cell r="V3189"/>
          <cell r="W3189"/>
          <cell r="X3189"/>
          <cell r="Y3189" t="str">
            <v xml:space="preserve"> </v>
          </cell>
        </row>
        <row r="3190">
          <cell r="C3190"/>
          <cell r="D3190"/>
          <cell r="E3190"/>
          <cell r="F3190"/>
          <cell r="G3190"/>
          <cell r="H3190"/>
          <cell r="I3190"/>
          <cell r="J3190"/>
          <cell r="K3190"/>
          <cell r="L3190"/>
          <cell r="M3190"/>
          <cell r="N3190"/>
          <cell r="O3190"/>
          <cell r="P3190"/>
          <cell r="Q3190"/>
          <cell r="R3190"/>
          <cell r="S3190"/>
          <cell r="T3190"/>
          <cell r="U3190"/>
          <cell r="V3190"/>
          <cell r="W3190"/>
          <cell r="X3190"/>
          <cell r="Y3190" t="str">
            <v xml:space="preserve"> </v>
          </cell>
        </row>
        <row r="3191">
          <cell r="C3191"/>
          <cell r="D3191"/>
          <cell r="E3191"/>
          <cell r="F3191"/>
          <cell r="G3191"/>
          <cell r="H3191"/>
          <cell r="I3191"/>
          <cell r="J3191"/>
          <cell r="K3191"/>
          <cell r="L3191"/>
          <cell r="M3191"/>
          <cell r="N3191"/>
          <cell r="O3191"/>
          <cell r="P3191"/>
          <cell r="Q3191"/>
          <cell r="R3191"/>
          <cell r="S3191"/>
          <cell r="T3191"/>
          <cell r="U3191"/>
          <cell r="V3191"/>
          <cell r="W3191"/>
          <cell r="X3191"/>
          <cell r="Y3191" t="str">
            <v xml:space="preserve"> </v>
          </cell>
        </row>
        <row r="3192">
          <cell r="C3192"/>
          <cell r="D3192"/>
          <cell r="E3192"/>
          <cell r="F3192"/>
          <cell r="G3192"/>
          <cell r="H3192"/>
          <cell r="I3192"/>
          <cell r="J3192"/>
          <cell r="K3192"/>
          <cell r="L3192"/>
          <cell r="M3192"/>
          <cell r="N3192"/>
          <cell r="O3192"/>
          <cell r="P3192"/>
          <cell r="Q3192"/>
          <cell r="R3192"/>
          <cell r="S3192"/>
          <cell r="T3192"/>
          <cell r="U3192"/>
          <cell r="V3192"/>
          <cell r="W3192"/>
          <cell r="X3192"/>
          <cell r="Y3192" t="str">
            <v xml:space="preserve"> </v>
          </cell>
        </row>
        <row r="3193">
          <cell r="C3193"/>
          <cell r="D3193"/>
          <cell r="E3193"/>
          <cell r="F3193"/>
          <cell r="G3193"/>
          <cell r="H3193"/>
          <cell r="I3193"/>
          <cell r="J3193"/>
          <cell r="K3193"/>
          <cell r="L3193"/>
          <cell r="M3193"/>
          <cell r="N3193"/>
          <cell r="O3193"/>
          <cell r="P3193"/>
          <cell r="Q3193"/>
          <cell r="R3193"/>
          <cell r="S3193"/>
          <cell r="T3193"/>
          <cell r="U3193"/>
          <cell r="V3193"/>
          <cell r="W3193"/>
          <cell r="X3193"/>
          <cell r="Y3193" t="str">
            <v xml:space="preserve"> </v>
          </cell>
        </row>
        <row r="3194">
          <cell r="C3194"/>
          <cell r="D3194"/>
          <cell r="E3194"/>
          <cell r="F3194"/>
          <cell r="G3194"/>
          <cell r="H3194"/>
          <cell r="I3194"/>
          <cell r="J3194"/>
          <cell r="K3194"/>
          <cell r="L3194"/>
          <cell r="M3194"/>
          <cell r="N3194"/>
          <cell r="O3194"/>
          <cell r="P3194"/>
          <cell r="Q3194"/>
          <cell r="R3194"/>
          <cell r="S3194"/>
          <cell r="T3194"/>
          <cell r="U3194"/>
          <cell r="V3194"/>
          <cell r="W3194"/>
          <cell r="X3194"/>
          <cell r="Y3194" t="str">
            <v xml:space="preserve"> </v>
          </cell>
        </row>
        <row r="3195">
          <cell r="C3195"/>
          <cell r="D3195"/>
          <cell r="E3195"/>
          <cell r="F3195"/>
          <cell r="G3195"/>
          <cell r="H3195"/>
          <cell r="I3195"/>
          <cell r="J3195"/>
          <cell r="K3195"/>
          <cell r="L3195"/>
          <cell r="M3195"/>
          <cell r="N3195"/>
          <cell r="O3195"/>
          <cell r="P3195"/>
          <cell r="Q3195"/>
          <cell r="R3195"/>
          <cell r="S3195"/>
          <cell r="T3195"/>
          <cell r="U3195"/>
          <cell r="V3195"/>
          <cell r="W3195"/>
          <cell r="X3195"/>
          <cell r="Y3195" t="str">
            <v xml:space="preserve"> </v>
          </cell>
        </row>
        <row r="3196">
          <cell r="C3196"/>
          <cell r="D3196"/>
          <cell r="E3196"/>
          <cell r="F3196"/>
          <cell r="G3196"/>
          <cell r="H3196"/>
          <cell r="I3196"/>
          <cell r="J3196"/>
          <cell r="K3196"/>
          <cell r="L3196"/>
          <cell r="M3196"/>
          <cell r="N3196"/>
          <cell r="O3196"/>
          <cell r="P3196"/>
          <cell r="Q3196"/>
          <cell r="R3196"/>
          <cell r="S3196"/>
          <cell r="T3196"/>
          <cell r="U3196"/>
          <cell r="V3196"/>
          <cell r="W3196"/>
          <cell r="X3196"/>
          <cell r="Y3196" t="str">
            <v xml:space="preserve"> </v>
          </cell>
        </row>
        <row r="3197">
          <cell r="C3197"/>
          <cell r="D3197"/>
          <cell r="E3197"/>
          <cell r="F3197"/>
          <cell r="G3197"/>
          <cell r="H3197"/>
          <cell r="I3197"/>
          <cell r="J3197"/>
          <cell r="K3197"/>
          <cell r="L3197"/>
          <cell r="M3197"/>
          <cell r="N3197"/>
          <cell r="O3197"/>
          <cell r="P3197"/>
          <cell r="Q3197"/>
          <cell r="R3197"/>
          <cell r="S3197"/>
          <cell r="T3197"/>
          <cell r="U3197"/>
          <cell r="V3197"/>
          <cell r="W3197"/>
          <cell r="X3197"/>
          <cell r="Y3197" t="str">
            <v xml:space="preserve"> </v>
          </cell>
        </row>
        <row r="3198">
          <cell r="C3198"/>
          <cell r="D3198"/>
          <cell r="E3198"/>
          <cell r="F3198"/>
          <cell r="G3198"/>
          <cell r="H3198"/>
          <cell r="I3198"/>
          <cell r="J3198"/>
          <cell r="K3198"/>
          <cell r="L3198"/>
          <cell r="M3198"/>
          <cell r="N3198"/>
          <cell r="O3198"/>
          <cell r="P3198"/>
          <cell r="Q3198"/>
          <cell r="R3198"/>
          <cell r="S3198"/>
          <cell r="T3198"/>
          <cell r="U3198"/>
          <cell r="V3198"/>
          <cell r="W3198"/>
          <cell r="X3198"/>
          <cell r="Y3198" t="str">
            <v xml:space="preserve"> </v>
          </cell>
        </row>
        <row r="3199">
          <cell r="C3199"/>
          <cell r="D3199"/>
          <cell r="E3199"/>
          <cell r="F3199"/>
          <cell r="G3199"/>
          <cell r="H3199"/>
          <cell r="I3199"/>
          <cell r="J3199"/>
          <cell r="K3199"/>
          <cell r="L3199"/>
          <cell r="M3199"/>
          <cell r="N3199"/>
          <cell r="O3199"/>
          <cell r="P3199"/>
          <cell r="Q3199"/>
          <cell r="R3199"/>
          <cell r="S3199"/>
          <cell r="T3199"/>
          <cell r="U3199"/>
          <cell r="V3199"/>
          <cell r="W3199"/>
          <cell r="X3199"/>
          <cell r="Y3199" t="str">
            <v xml:space="preserve"> </v>
          </cell>
        </row>
        <row r="3200">
          <cell r="C3200"/>
          <cell r="D3200"/>
          <cell r="E3200"/>
          <cell r="F3200"/>
          <cell r="G3200"/>
          <cell r="H3200"/>
          <cell r="I3200"/>
          <cell r="J3200"/>
          <cell r="K3200"/>
          <cell r="L3200"/>
          <cell r="M3200"/>
          <cell r="N3200"/>
          <cell r="O3200"/>
          <cell r="P3200"/>
          <cell r="Q3200"/>
          <cell r="R3200"/>
          <cell r="S3200"/>
          <cell r="T3200"/>
          <cell r="U3200"/>
          <cell r="V3200"/>
          <cell r="W3200"/>
          <cell r="X3200"/>
          <cell r="Y3200" t="str">
            <v xml:space="preserve"> </v>
          </cell>
        </row>
        <row r="3201">
          <cell r="C3201"/>
          <cell r="D3201"/>
          <cell r="E3201"/>
          <cell r="F3201"/>
          <cell r="G3201"/>
          <cell r="H3201"/>
          <cell r="I3201"/>
          <cell r="J3201"/>
          <cell r="K3201"/>
          <cell r="L3201"/>
          <cell r="M3201"/>
          <cell r="N3201"/>
          <cell r="O3201"/>
          <cell r="P3201"/>
          <cell r="Q3201"/>
          <cell r="R3201"/>
          <cell r="S3201"/>
          <cell r="T3201"/>
          <cell r="U3201"/>
          <cell r="V3201"/>
          <cell r="W3201"/>
          <cell r="X3201"/>
          <cell r="Y3201" t="str">
            <v xml:space="preserve"> </v>
          </cell>
        </row>
        <row r="3202">
          <cell r="C3202"/>
          <cell r="D3202"/>
          <cell r="E3202"/>
          <cell r="F3202"/>
          <cell r="G3202"/>
          <cell r="H3202"/>
          <cell r="I3202"/>
          <cell r="J3202"/>
          <cell r="K3202"/>
          <cell r="L3202"/>
          <cell r="M3202"/>
          <cell r="N3202"/>
          <cell r="O3202"/>
          <cell r="P3202"/>
          <cell r="Q3202"/>
          <cell r="R3202"/>
          <cell r="S3202"/>
          <cell r="T3202"/>
          <cell r="U3202"/>
          <cell r="V3202"/>
          <cell r="W3202"/>
          <cell r="X3202"/>
          <cell r="Y3202" t="str">
            <v xml:space="preserve"> </v>
          </cell>
        </row>
        <row r="3203">
          <cell r="C3203"/>
          <cell r="D3203"/>
          <cell r="E3203"/>
          <cell r="F3203"/>
          <cell r="G3203"/>
          <cell r="H3203"/>
          <cell r="I3203"/>
          <cell r="J3203"/>
          <cell r="K3203"/>
          <cell r="L3203"/>
          <cell r="M3203"/>
          <cell r="N3203"/>
          <cell r="O3203"/>
          <cell r="P3203"/>
          <cell r="Q3203"/>
          <cell r="R3203"/>
          <cell r="S3203"/>
          <cell r="T3203"/>
          <cell r="U3203"/>
          <cell r="V3203"/>
          <cell r="W3203"/>
          <cell r="X3203"/>
          <cell r="Y3203" t="str">
            <v xml:space="preserve"> </v>
          </cell>
        </row>
        <row r="3204">
          <cell r="C3204"/>
          <cell r="D3204"/>
          <cell r="E3204"/>
          <cell r="F3204"/>
          <cell r="G3204"/>
          <cell r="H3204"/>
          <cell r="I3204"/>
          <cell r="J3204"/>
          <cell r="K3204"/>
          <cell r="L3204"/>
          <cell r="M3204"/>
          <cell r="N3204"/>
          <cell r="O3204"/>
          <cell r="P3204"/>
          <cell r="Q3204"/>
          <cell r="R3204"/>
          <cell r="S3204"/>
          <cell r="T3204"/>
          <cell r="U3204"/>
          <cell r="V3204"/>
          <cell r="W3204"/>
          <cell r="X3204"/>
          <cell r="Y3204" t="str">
            <v xml:space="preserve"> </v>
          </cell>
        </row>
        <row r="3205">
          <cell r="C3205"/>
          <cell r="D3205"/>
          <cell r="E3205"/>
          <cell r="F3205"/>
          <cell r="G3205"/>
          <cell r="H3205"/>
          <cell r="I3205"/>
          <cell r="J3205"/>
          <cell r="K3205"/>
          <cell r="L3205"/>
          <cell r="M3205"/>
          <cell r="N3205"/>
          <cell r="O3205"/>
          <cell r="P3205"/>
          <cell r="Q3205"/>
          <cell r="R3205"/>
          <cell r="S3205"/>
          <cell r="T3205"/>
          <cell r="U3205"/>
          <cell r="V3205"/>
          <cell r="W3205"/>
          <cell r="X3205"/>
          <cell r="Y3205" t="str">
            <v xml:space="preserve"> </v>
          </cell>
        </row>
        <row r="3206">
          <cell r="C3206"/>
          <cell r="D3206"/>
          <cell r="E3206"/>
          <cell r="F3206"/>
          <cell r="G3206"/>
          <cell r="H3206"/>
          <cell r="I3206"/>
          <cell r="J3206"/>
          <cell r="K3206"/>
          <cell r="L3206"/>
          <cell r="M3206"/>
          <cell r="N3206"/>
          <cell r="O3206"/>
          <cell r="P3206"/>
          <cell r="Q3206"/>
          <cell r="R3206"/>
          <cell r="S3206"/>
          <cell r="T3206"/>
          <cell r="U3206"/>
          <cell r="V3206"/>
          <cell r="W3206"/>
          <cell r="X3206"/>
          <cell r="Y3206" t="str">
            <v xml:space="preserve"> </v>
          </cell>
        </row>
        <row r="3207">
          <cell r="C3207"/>
          <cell r="D3207"/>
          <cell r="E3207"/>
          <cell r="F3207"/>
          <cell r="G3207"/>
          <cell r="H3207"/>
          <cell r="I3207"/>
          <cell r="J3207"/>
          <cell r="K3207"/>
          <cell r="L3207"/>
          <cell r="M3207"/>
          <cell r="N3207"/>
          <cell r="O3207"/>
          <cell r="P3207"/>
          <cell r="Q3207"/>
          <cell r="R3207"/>
          <cell r="S3207"/>
          <cell r="T3207"/>
          <cell r="U3207"/>
          <cell r="V3207"/>
          <cell r="W3207"/>
          <cell r="X3207"/>
          <cell r="Y3207" t="str">
            <v xml:space="preserve"> </v>
          </cell>
        </row>
        <row r="3208">
          <cell r="C3208"/>
          <cell r="D3208"/>
          <cell r="E3208"/>
          <cell r="F3208"/>
          <cell r="G3208"/>
          <cell r="H3208"/>
          <cell r="I3208"/>
          <cell r="J3208"/>
          <cell r="K3208"/>
          <cell r="L3208"/>
          <cell r="M3208"/>
          <cell r="N3208"/>
          <cell r="O3208"/>
          <cell r="P3208"/>
          <cell r="Q3208"/>
          <cell r="R3208"/>
          <cell r="S3208"/>
          <cell r="T3208"/>
          <cell r="U3208"/>
          <cell r="V3208"/>
          <cell r="W3208"/>
          <cell r="X3208"/>
          <cell r="Y3208" t="str">
            <v xml:space="preserve"> </v>
          </cell>
        </row>
        <row r="3209">
          <cell r="C3209"/>
          <cell r="D3209"/>
          <cell r="E3209"/>
          <cell r="F3209"/>
          <cell r="G3209"/>
          <cell r="H3209"/>
          <cell r="I3209"/>
          <cell r="J3209"/>
          <cell r="K3209"/>
          <cell r="L3209"/>
          <cell r="M3209"/>
          <cell r="N3209"/>
          <cell r="O3209"/>
          <cell r="P3209"/>
          <cell r="Q3209"/>
          <cell r="R3209"/>
          <cell r="S3209"/>
          <cell r="T3209"/>
          <cell r="U3209"/>
          <cell r="V3209"/>
          <cell r="W3209"/>
          <cell r="X3209"/>
          <cell r="Y3209" t="str">
            <v xml:space="preserve"> </v>
          </cell>
        </row>
        <row r="3210">
          <cell r="C3210"/>
          <cell r="D3210"/>
          <cell r="E3210"/>
          <cell r="F3210"/>
          <cell r="G3210"/>
          <cell r="H3210"/>
          <cell r="I3210"/>
          <cell r="J3210"/>
          <cell r="K3210"/>
          <cell r="L3210"/>
          <cell r="M3210"/>
          <cell r="N3210"/>
          <cell r="O3210"/>
          <cell r="P3210"/>
          <cell r="Q3210"/>
          <cell r="R3210"/>
          <cell r="S3210"/>
          <cell r="T3210"/>
          <cell r="U3210"/>
          <cell r="V3210"/>
          <cell r="W3210"/>
          <cell r="X3210"/>
          <cell r="Y3210" t="str">
            <v xml:space="preserve"> </v>
          </cell>
        </row>
        <row r="3211">
          <cell r="C3211"/>
          <cell r="D3211"/>
          <cell r="E3211"/>
          <cell r="F3211"/>
          <cell r="G3211"/>
          <cell r="H3211"/>
          <cell r="I3211"/>
          <cell r="J3211"/>
          <cell r="K3211"/>
          <cell r="L3211"/>
          <cell r="M3211"/>
          <cell r="N3211"/>
          <cell r="O3211"/>
          <cell r="P3211"/>
          <cell r="Q3211"/>
          <cell r="R3211"/>
          <cell r="S3211"/>
          <cell r="T3211"/>
          <cell r="U3211"/>
          <cell r="V3211"/>
          <cell r="W3211"/>
          <cell r="X3211"/>
          <cell r="Y3211" t="str">
            <v xml:space="preserve"> </v>
          </cell>
        </row>
        <row r="3212">
          <cell r="C3212"/>
          <cell r="D3212"/>
          <cell r="E3212"/>
          <cell r="F3212"/>
          <cell r="G3212"/>
          <cell r="H3212"/>
          <cell r="I3212"/>
          <cell r="J3212"/>
          <cell r="K3212"/>
          <cell r="L3212"/>
          <cell r="M3212"/>
          <cell r="N3212"/>
          <cell r="O3212"/>
          <cell r="P3212"/>
          <cell r="Q3212"/>
          <cell r="R3212"/>
          <cell r="S3212"/>
          <cell r="T3212"/>
          <cell r="U3212"/>
          <cell r="V3212"/>
          <cell r="W3212"/>
          <cell r="X3212"/>
          <cell r="Y3212" t="str">
            <v xml:space="preserve"> </v>
          </cell>
        </row>
        <row r="3213">
          <cell r="C3213"/>
          <cell r="D3213"/>
          <cell r="E3213"/>
          <cell r="F3213"/>
          <cell r="G3213"/>
          <cell r="H3213"/>
          <cell r="I3213"/>
          <cell r="J3213"/>
          <cell r="K3213"/>
          <cell r="L3213"/>
          <cell r="M3213"/>
          <cell r="N3213"/>
          <cell r="O3213"/>
          <cell r="P3213"/>
          <cell r="Q3213"/>
          <cell r="R3213"/>
          <cell r="S3213"/>
          <cell r="T3213"/>
          <cell r="U3213"/>
          <cell r="V3213"/>
          <cell r="W3213"/>
          <cell r="X3213"/>
          <cell r="Y3213" t="str">
            <v xml:space="preserve"> </v>
          </cell>
        </row>
        <row r="3214">
          <cell r="C3214"/>
          <cell r="D3214"/>
          <cell r="E3214"/>
          <cell r="F3214"/>
          <cell r="G3214"/>
          <cell r="H3214"/>
          <cell r="I3214"/>
          <cell r="J3214"/>
          <cell r="K3214"/>
          <cell r="L3214"/>
          <cell r="M3214"/>
          <cell r="N3214"/>
          <cell r="O3214"/>
          <cell r="P3214"/>
          <cell r="Q3214"/>
          <cell r="R3214"/>
          <cell r="S3214"/>
          <cell r="T3214"/>
          <cell r="U3214"/>
          <cell r="V3214"/>
          <cell r="W3214"/>
          <cell r="X3214"/>
          <cell r="Y3214" t="str">
            <v xml:space="preserve"> </v>
          </cell>
        </row>
        <row r="3215">
          <cell r="C3215"/>
          <cell r="D3215"/>
          <cell r="E3215"/>
          <cell r="F3215"/>
          <cell r="G3215"/>
          <cell r="H3215"/>
          <cell r="I3215"/>
          <cell r="J3215"/>
          <cell r="K3215"/>
          <cell r="L3215"/>
          <cell r="M3215"/>
          <cell r="N3215"/>
          <cell r="O3215"/>
          <cell r="P3215"/>
          <cell r="Q3215"/>
          <cell r="R3215"/>
          <cell r="S3215"/>
          <cell r="T3215"/>
          <cell r="U3215"/>
          <cell r="V3215"/>
          <cell r="W3215"/>
          <cell r="X3215"/>
          <cell r="Y3215" t="str">
            <v xml:space="preserve"> </v>
          </cell>
        </row>
        <row r="3216">
          <cell r="C3216"/>
          <cell r="D3216"/>
          <cell r="E3216"/>
          <cell r="F3216"/>
          <cell r="G3216"/>
          <cell r="H3216"/>
          <cell r="I3216"/>
          <cell r="J3216"/>
          <cell r="K3216"/>
          <cell r="L3216"/>
          <cell r="M3216"/>
          <cell r="N3216"/>
          <cell r="O3216"/>
          <cell r="P3216"/>
          <cell r="Q3216"/>
          <cell r="R3216"/>
          <cell r="S3216"/>
          <cell r="T3216"/>
          <cell r="U3216"/>
          <cell r="V3216"/>
          <cell r="W3216"/>
          <cell r="X3216"/>
          <cell r="Y3216" t="str">
            <v xml:space="preserve"> </v>
          </cell>
        </row>
        <row r="3217">
          <cell r="C3217"/>
          <cell r="D3217"/>
          <cell r="E3217"/>
          <cell r="F3217"/>
          <cell r="G3217"/>
          <cell r="H3217"/>
          <cell r="I3217"/>
          <cell r="J3217"/>
          <cell r="K3217"/>
          <cell r="L3217"/>
          <cell r="M3217"/>
          <cell r="N3217"/>
          <cell r="O3217"/>
          <cell r="P3217"/>
          <cell r="Q3217"/>
          <cell r="R3217"/>
          <cell r="S3217"/>
          <cell r="T3217"/>
          <cell r="U3217"/>
          <cell r="V3217"/>
          <cell r="W3217"/>
          <cell r="X3217"/>
          <cell r="Y3217" t="str">
            <v xml:space="preserve"> </v>
          </cell>
        </row>
        <row r="3218">
          <cell r="C3218"/>
          <cell r="D3218"/>
          <cell r="E3218"/>
          <cell r="F3218"/>
          <cell r="G3218"/>
          <cell r="H3218"/>
          <cell r="I3218"/>
          <cell r="J3218"/>
          <cell r="K3218"/>
          <cell r="L3218"/>
          <cell r="M3218"/>
          <cell r="N3218"/>
          <cell r="O3218"/>
          <cell r="P3218"/>
          <cell r="Q3218"/>
          <cell r="R3218"/>
          <cell r="S3218"/>
          <cell r="T3218"/>
          <cell r="U3218"/>
          <cell r="V3218"/>
          <cell r="W3218"/>
          <cell r="X3218"/>
          <cell r="Y3218" t="str">
            <v xml:space="preserve"> </v>
          </cell>
        </row>
        <row r="3219">
          <cell r="C3219"/>
          <cell r="D3219"/>
          <cell r="E3219"/>
          <cell r="F3219"/>
          <cell r="G3219"/>
          <cell r="H3219"/>
          <cell r="I3219"/>
          <cell r="J3219"/>
          <cell r="K3219"/>
          <cell r="L3219"/>
          <cell r="M3219"/>
          <cell r="N3219"/>
          <cell r="O3219"/>
          <cell r="P3219"/>
          <cell r="Q3219"/>
          <cell r="R3219"/>
          <cell r="S3219"/>
          <cell r="T3219"/>
          <cell r="U3219"/>
          <cell r="V3219"/>
          <cell r="W3219"/>
          <cell r="X3219"/>
          <cell r="Y3219" t="str">
            <v xml:space="preserve"> </v>
          </cell>
        </row>
        <row r="3220">
          <cell r="C3220"/>
          <cell r="D3220"/>
          <cell r="E3220"/>
          <cell r="F3220"/>
          <cell r="G3220"/>
          <cell r="H3220"/>
          <cell r="I3220"/>
          <cell r="J3220"/>
          <cell r="K3220"/>
          <cell r="L3220"/>
          <cell r="M3220"/>
          <cell r="N3220"/>
          <cell r="O3220"/>
          <cell r="P3220"/>
          <cell r="Q3220"/>
          <cell r="R3220"/>
          <cell r="S3220"/>
          <cell r="T3220"/>
          <cell r="U3220"/>
          <cell r="V3220"/>
          <cell r="W3220"/>
          <cell r="X3220"/>
          <cell r="Y3220" t="str">
            <v xml:space="preserve"> </v>
          </cell>
        </row>
        <row r="3221">
          <cell r="C3221"/>
          <cell r="D3221"/>
          <cell r="E3221"/>
          <cell r="F3221"/>
          <cell r="G3221"/>
          <cell r="H3221"/>
          <cell r="I3221"/>
          <cell r="J3221"/>
          <cell r="K3221"/>
          <cell r="L3221"/>
          <cell r="M3221"/>
          <cell r="N3221"/>
          <cell r="O3221"/>
          <cell r="P3221"/>
          <cell r="Q3221"/>
          <cell r="R3221"/>
          <cell r="S3221"/>
          <cell r="T3221"/>
          <cell r="U3221"/>
          <cell r="V3221"/>
          <cell r="W3221"/>
          <cell r="X3221"/>
          <cell r="Y3221" t="str">
            <v xml:space="preserve"> </v>
          </cell>
        </row>
        <row r="3222">
          <cell r="C3222"/>
          <cell r="D3222"/>
          <cell r="E3222"/>
          <cell r="F3222"/>
          <cell r="G3222"/>
          <cell r="H3222"/>
          <cell r="I3222"/>
          <cell r="J3222"/>
          <cell r="K3222"/>
          <cell r="L3222"/>
          <cell r="M3222"/>
          <cell r="N3222"/>
          <cell r="O3222"/>
          <cell r="P3222"/>
          <cell r="Q3222"/>
          <cell r="R3222"/>
          <cell r="S3222"/>
          <cell r="T3222"/>
          <cell r="U3222"/>
          <cell r="V3222"/>
          <cell r="W3222"/>
          <cell r="X3222"/>
          <cell r="Y3222" t="str">
            <v xml:space="preserve"> </v>
          </cell>
        </row>
        <row r="3223">
          <cell r="C3223"/>
          <cell r="D3223"/>
          <cell r="E3223"/>
          <cell r="F3223"/>
          <cell r="G3223"/>
          <cell r="H3223"/>
          <cell r="I3223"/>
          <cell r="J3223"/>
          <cell r="K3223"/>
          <cell r="L3223"/>
          <cell r="M3223"/>
          <cell r="N3223"/>
          <cell r="O3223"/>
          <cell r="P3223"/>
          <cell r="Q3223"/>
          <cell r="R3223"/>
          <cell r="S3223"/>
          <cell r="T3223"/>
          <cell r="U3223"/>
          <cell r="V3223"/>
          <cell r="W3223"/>
          <cell r="X3223"/>
          <cell r="Y3223" t="str">
            <v xml:space="preserve"> </v>
          </cell>
        </row>
        <row r="3224">
          <cell r="C3224"/>
          <cell r="D3224"/>
          <cell r="E3224"/>
          <cell r="F3224"/>
          <cell r="G3224"/>
          <cell r="H3224"/>
          <cell r="I3224"/>
          <cell r="J3224"/>
          <cell r="K3224"/>
          <cell r="L3224"/>
          <cell r="M3224"/>
          <cell r="N3224"/>
          <cell r="O3224"/>
          <cell r="P3224"/>
          <cell r="Q3224"/>
          <cell r="R3224"/>
          <cell r="S3224"/>
          <cell r="T3224"/>
          <cell r="U3224"/>
          <cell r="V3224"/>
          <cell r="W3224"/>
          <cell r="X3224"/>
          <cell r="Y3224" t="str">
            <v xml:space="preserve"> </v>
          </cell>
        </row>
        <row r="3225">
          <cell r="C3225"/>
          <cell r="D3225"/>
          <cell r="E3225"/>
          <cell r="F3225"/>
          <cell r="G3225"/>
          <cell r="H3225"/>
          <cell r="I3225"/>
          <cell r="J3225"/>
          <cell r="K3225"/>
          <cell r="L3225"/>
          <cell r="M3225"/>
          <cell r="N3225"/>
          <cell r="O3225"/>
          <cell r="P3225"/>
          <cell r="Q3225"/>
          <cell r="R3225"/>
          <cell r="S3225"/>
          <cell r="T3225"/>
          <cell r="U3225"/>
          <cell r="V3225"/>
          <cell r="W3225"/>
          <cell r="X3225"/>
          <cell r="Y3225" t="str">
            <v xml:space="preserve"> </v>
          </cell>
        </row>
        <row r="3226">
          <cell r="C3226"/>
          <cell r="D3226"/>
          <cell r="E3226"/>
          <cell r="F3226"/>
          <cell r="G3226"/>
          <cell r="H3226"/>
          <cell r="I3226"/>
          <cell r="J3226"/>
          <cell r="K3226"/>
          <cell r="L3226"/>
          <cell r="M3226"/>
          <cell r="N3226"/>
          <cell r="O3226"/>
          <cell r="P3226"/>
          <cell r="Q3226"/>
          <cell r="R3226"/>
          <cell r="S3226"/>
          <cell r="T3226"/>
          <cell r="U3226"/>
          <cell r="V3226"/>
          <cell r="W3226"/>
          <cell r="X3226"/>
          <cell r="Y3226" t="str">
            <v xml:space="preserve"> </v>
          </cell>
        </row>
        <row r="3227">
          <cell r="C3227"/>
          <cell r="D3227"/>
          <cell r="E3227"/>
          <cell r="F3227"/>
          <cell r="G3227"/>
          <cell r="H3227"/>
          <cell r="I3227"/>
          <cell r="J3227"/>
          <cell r="K3227"/>
          <cell r="L3227"/>
          <cell r="M3227"/>
          <cell r="N3227"/>
          <cell r="O3227"/>
          <cell r="P3227"/>
          <cell r="Q3227"/>
          <cell r="R3227"/>
          <cell r="S3227"/>
          <cell r="T3227"/>
          <cell r="U3227"/>
          <cell r="V3227"/>
          <cell r="W3227"/>
          <cell r="X3227"/>
          <cell r="Y3227" t="str">
            <v xml:space="preserve"> </v>
          </cell>
        </row>
        <row r="3228">
          <cell r="C3228"/>
          <cell r="D3228"/>
          <cell r="E3228"/>
          <cell r="F3228"/>
          <cell r="G3228"/>
          <cell r="H3228"/>
          <cell r="I3228"/>
          <cell r="J3228"/>
          <cell r="K3228"/>
          <cell r="L3228"/>
          <cell r="M3228"/>
          <cell r="N3228"/>
          <cell r="O3228"/>
          <cell r="P3228"/>
          <cell r="Q3228"/>
          <cell r="R3228"/>
          <cell r="S3228"/>
          <cell r="T3228"/>
          <cell r="U3228"/>
          <cell r="V3228"/>
          <cell r="W3228"/>
          <cell r="X3228"/>
          <cell r="Y3228" t="str">
            <v xml:space="preserve"> </v>
          </cell>
        </row>
        <row r="3229">
          <cell r="C3229"/>
          <cell r="D3229"/>
          <cell r="E3229"/>
          <cell r="F3229"/>
          <cell r="G3229"/>
          <cell r="H3229"/>
          <cell r="I3229"/>
          <cell r="J3229"/>
          <cell r="K3229"/>
          <cell r="L3229"/>
          <cell r="M3229"/>
          <cell r="N3229"/>
          <cell r="O3229"/>
          <cell r="P3229"/>
          <cell r="Q3229"/>
          <cell r="R3229"/>
          <cell r="S3229"/>
          <cell r="T3229"/>
          <cell r="U3229"/>
          <cell r="V3229"/>
          <cell r="W3229"/>
          <cell r="X3229"/>
          <cell r="Y3229" t="str">
            <v xml:space="preserve"> </v>
          </cell>
        </row>
        <row r="3230">
          <cell r="C3230"/>
          <cell r="D3230"/>
          <cell r="E3230"/>
          <cell r="F3230"/>
          <cell r="G3230"/>
          <cell r="H3230"/>
          <cell r="I3230"/>
          <cell r="J3230"/>
          <cell r="K3230"/>
          <cell r="L3230"/>
          <cell r="M3230"/>
          <cell r="N3230"/>
          <cell r="O3230"/>
          <cell r="P3230"/>
          <cell r="Q3230"/>
          <cell r="R3230"/>
          <cell r="S3230"/>
          <cell r="T3230"/>
          <cell r="U3230"/>
          <cell r="V3230"/>
          <cell r="W3230"/>
          <cell r="X3230"/>
          <cell r="Y3230" t="str">
            <v xml:space="preserve"> </v>
          </cell>
        </row>
        <row r="3231">
          <cell r="C3231"/>
          <cell r="D3231"/>
          <cell r="E3231"/>
          <cell r="F3231"/>
          <cell r="G3231"/>
          <cell r="H3231"/>
          <cell r="I3231"/>
          <cell r="J3231"/>
          <cell r="K3231"/>
          <cell r="L3231"/>
          <cell r="M3231"/>
          <cell r="N3231"/>
          <cell r="O3231"/>
          <cell r="P3231"/>
          <cell r="Q3231"/>
          <cell r="R3231"/>
          <cell r="S3231"/>
          <cell r="T3231"/>
          <cell r="U3231"/>
          <cell r="V3231"/>
          <cell r="W3231"/>
          <cell r="X3231"/>
          <cell r="Y3231" t="str">
            <v xml:space="preserve"> </v>
          </cell>
        </row>
        <row r="3232">
          <cell r="C3232"/>
          <cell r="D3232"/>
          <cell r="E3232"/>
          <cell r="F3232"/>
          <cell r="G3232"/>
          <cell r="H3232"/>
          <cell r="I3232"/>
          <cell r="J3232"/>
          <cell r="K3232"/>
          <cell r="L3232"/>
          <cell r="M3232"/>
          <cell r="N3232"/>
          <cell r="O3232"/>
          <cell r="P3232"/>
          <cell r="Q3232"/>
          <cell r="R3232"/>
          <cell r="S3232"/>
          <cell r="T3232"/>
          <cell r="U3232"/>
          <cell r="V3232"/>
          <cell r="W3232"/>
          <cell r="X3232"/>
          <cell r="Y3232" t="str">
            <v xml:space="preserve"> </v>
          </cell>
        </row>
        <row r="3233">
          <cell r="C3233"/>
          <cell r="D3233"/>
          <cell r="E3233"/>
          <cell r="F3233"/>
          <cell r="G3233"/>
          <cell r="H3233"/>
          <cell r="I3233"/>
          <cell r="J3233"/>
          <cell r="K3233"/>
          <cell r="L3233"/>
          <cell r="M3233"/>
          <cell r="N3233"/>
          <cell r="O3233"/>
          <cell r="P3233"/>
          <cell r="Q3233"/>
          <cell r="R3233"/>
          <cell r="S3233"/>
          <cell r="T3233"/>
          <cell r="U3233"/>
          <cell r="V3233"/>
          <cell r="W3233"/>
          <cell r="X3233"/>
          <cell r="Y3233" t="str">
            <v xml:space="preserve"> </v>
          </cell>
        </row>
        <row r="3234">
          <cell r="C3234"/>
          <cell r="D3234"/>
          <cell r="E3234"/>
          <cell r="F3234"/>
          <cell r="G3234"/>
          <cell r="H3234"/>
          <cell r="I3234"/>
          <cell r="J3234"/>
          <cell r="K3234"/>
          <cell r="L3234"/>
          <cell r="M3234"/>
          <cell r="N3234"/>
          <cell r="O3234"/>
          <cell r="P3234"/>
          <cell r="Q3234"/>
          <cell r="R3234"/>
          <cell r="S3234"/>
          <cell r="T3234"/>
          <cell r="U3234"/>
          <cell r="V3234"/>
          <cell r="W3234"/>
          <cell r="X3234"/>
          <cell r="Y3234" t="str">
            <v xml:space="preserve"> </v>
          </cell>
        </row>
        <row r="3235">
          <cell r="C3235"/>
          <cell r="D3235"/>
          <cell r="E3235"/>
          <cell r="F3235"/>
          <cell r="G3235"/>
          <cell r="H3235"/>
          <cell r="I3235"/>
          <cell r="J3235"/>
          <cell r="K3235"/>
          <cell r="L3235"/>
          <cell r="M3235"/>
          <cell r="N3235"/>
          <cell r="O3235"/>
          <cell r="P3235"/>
          <cell r="Q3235"/>
          <cell r="R3235"/>
          <cell r="S3235"/>
          <cell r="T3235"/>
          <cell r="U3235"/>
          <cell r="V3235"/>
          <cell r="W3235"/>
          <cell r="X3235"/>
          <cell r="Y3235" t="str">
            <v xml:space="preserve"> </v>
          </cell>
        </row>
        <row r="3236">
          <cell r="C3236"/>
          <cell r="D3236"/>
          <cell r="E3236"/>
          <cell r="F3236"/>
          <cell r="G3236"/>
          <cell r="H3236"/>
          <cell r="I3236"/>
          <cell r="J3236"/>
          <cell r="K3236"/>
          <cell r="L3236"/>
          <cell r="M3236"/>
          <cell r="N3236"/>
          <cell r="O3236"/>
          <cell r="P3236"/>
          <cell r="Q3236"/>
          <cell r="R3236"/>
          <cell r="S3236"/>
          <cell r="T3236"/>
          <cell r="U3236"/>
          <cell r="V3236"/>
          <cell r="W3236"/>
          <cell r="X3236"/>
          <cell r="Y3236" t="str">
            <v xml:space="preserve"> </v>
          </cell>
        </row>
        <row r="3237">
          <cell r="C3237"/>
          <cell r="D3237"/>
          <cell r="E3237"/>
          <cell r="F3237"/>
          <cell r="G3237"/>
          <cell r="H3237"/>
          <cell r="I3237"/>
          <cell r="J3237"/>
          <cell r="K3237"/>
          <cell r="L3237"/>
          <cell r="M3237"/>
          <cell r="N3237"/>
          <cell r="O3237"/>
          <cell r="P3237"/>
          <cell r="Q3237"/>
          <cell r="R3237"/>
          <cell r="S3237"/>
          <cell r="T3237"/>
          <cell r="U3237"/>
          <cell r="V3237"/>
          <cell r="W3237"/>
          <cell r="X3237"/>
          <cell r="Y3237" t="str">
            <v xml:space="preserve"> </v>
          </cell>
        </row>
        <row r="3238">
          <cell r="C3238"/>
          <cell r="D3238"/>
          <cell r="E3238"/>
          <cell r="F3238"/>
          <cell r="G3238"/>
          <cell r="H3238"/>
          <cell r="I3238"/>
          <cell r="J3238"/>
          <cell r="K3238"/>
          <cell r="L3238"/>
          <cell r="M3238"/>
          <cell r="N3238"/>
          <cell r="O3238"/>
          <cell r="P3238"/>
          <cell r="Q3238"/>
          <cell r="R3238"/>
          <cell r="S3238"/>
          <cell r="T3238"/>
          <cell r="U3238"/>
          <cell r="V3238"/>
          <cell r="W3238"/>
          <cell r="X3238"/>
          <cell r="Y3238" t="str">
            <v xml:space="preserve"> </v>
          </cell>
        </row>
        <row r="3239">
          <cell r="C3239"/>
          <cell r="D3239"/>
          <cell r="E3239"/>
          <cell r="F3239"/>
          <cell r="G3239"/>
          <cell r="H3239"/>
          <cell r="I3239"/>
          <cell r="J3239"/>
          <cell r="K3239"/>
          <cell r="L3239"/>
          <cell r="M3239"/>
          <cell r="N3239"/>
          <cell r="O3239"/>
          <cell r="P3239"/>
          <cell r="Q3239"/>
          <cell r="R3239"/>
          <cell r="S3239"/>
          <cell r="T3239"/>
          <cell r="U3239"/>
          <cell r="V3239"/>
          <cell r="W3239"/>
          <cell r="X3239"/>
          <cell r="Y3239" t="str">
            <v xml:space="preserve"> </v>
          </cell>
        </row>
        <row r="3240">
          <cell r="C3240"/>
          <cell r="D3240"/>
          <cell r="E3240"/>
          <cell r="F3240"/>
          <cell r="G3240"/>
          <cell r="H3240"/>
          <cell r="I3240"/>
          <cell r="J3240"/>
          <cell r="K3240"/>
          <cell r="L3240"/>
          <cell r="M3240"/>
          <cell r="N3240"/>
          <cell r="O3240"/>
          <cell r="P3240"/>
          <cell r="Q3240"/>
          <cell r="R3240"/>
          <cell r="S3240"/>
          <cell r="T3240"/>
          <cell r="U3240"/>
          <cell r="V3240"/>
          <cell r="W3240"/>
          <cell r="X3240"/>
          <cell r="Y3240" t="str">
            <v xml:space="preserve"> </v>
          </cell>
        </row>
        <row r="3241">
          <cell r="C3241"/>
          <cell r="D3241"/>
          <cell r="E3241"/>
          <cell r="F3241"/>
          <cell r="G3241"/>
          <cell r="H3241"/>
          <cell r="I3241"/>
          <cell r="J3241"/>
          <cell r="K3241"/>
          <cell r="L3241"/>
          <cell r="M3241"/>
          <cell r="N3241"/>
          <cell r="O3241"/>
          <cell r="P3241"/>
          <cell r="Q3241"/>
          <cell r="R3241"/>
          <cell r="S3241"/>
          <cell r="T3241"/>
          <cell r="U3241"/>
          <cell r="V3241"/>
          <cell r="W3241"/>
          <cell r="X3241"/>
          <cell r="Y3241" t="str">
            <v xml:space="preserve"> </v>
          </cell>
        </row>
        <row r="3242">
          <cell r="C3242"/>
          <cell r="D3242"/>
          <cell r="E3242"/>
          <cell r="F3242"/>
          <cell r="G3242"/>
          <cell r="H3242"/>
          <cell r="I3242"/>
          <cell r="J3242"/>
          <cell r="K3242"/>
          <cell r="L3242"/>
          <cell r="M3242"/>
          <cell r="N3242"/>
          <cell r="O3242"/>
          <cell r="P3242"/>
          <cell r="Q3242"/>
          <cell r="R3242"/>
          <cell r="S3242"/>
          <cell r="T3242"/>
          <cell r="U3242"/>
          <cell r="V3242"/>
          <cell r="W3242"/>
          <cell r="X3242"/>
          <cell r="Y3242" t="str">
            <v xml:space="preserve"> </v>
          </cell>
        </row>
        <row r="3243">
          <cell r="C3243"/>
          <cell r="D3243"/>
          <cell r="E3243"/>
          <cell r="F3243"/>
          <cell r="G3243"/>
          <cell r="H3243"/>
          <cell r="I3243"/>
          <cell r="J3243"/>
          <cell r="K3243"/>
          <cell r="L3243"/>
          <cell r="M3243"/>
          <cell r="N3243"/>
          <cell r="O3243"/>
          <cell r="P3243"/>
          <cell r="Q3243"/>
          <cell r="R3243"/>
          <cell r="S3243"/>
          <cell r="T3243"/>
          <cell r="U3243"/>
          <cell r="V3243"/>
          <cell r="W3243"/>
          <cell r="X3243"/>
          <cell r="Y3243" t="str">
            <v xml:space="preserve"> </v>
          </cell>
        </row>
        <row r="3244">
          <cell r="C3244"/>
          <cell r="D3244"/>
          <cell r="E3244"/>
          <cell r="F3244"/>
          <cell r="G3244"/>
          <cell r="H3244"/>
          <cell r="I3244"/>
          <cell r="J3244"/>
          <cell r="K3244"/>
          <cell r="L3244"/>
          <cell r="M3244"/>
          <cell r="N3244"/>
          <cell r="O3244"/>
          <cell r="P3244"/>
          <cell r="Q3244"/>
          <cell r="R3244"/>
          <cell r="S3244"/>
          <cell r="T3244"/>
          <cell r="U3244"/>
          <cell r="V3244"/>
          <cell r="W3244"/>
          <cell r="X3244"/>
          <cell r="Y3244" t="str">
            <v xml:space="preserve"> </v>
          </cell>
        </row>
        <row r="3245">
          <cell r="C3245"/>
          <cell r="D3245"/>
          <cell r="E3245"/>
          <cell r="F3245"/>
          <cell r="G3245"/>
          <cell r="H3245"/>
          <cell r="I3245"/>
          <cell r="J3245"/>
          <cell r="K3245"/>
          <cell r="L3245"/>
          <cell r="M3245"/>
          <cell r="N3245"/>
          <cell r="O3245"/>
          <cell r="P3245"/>
          <cell r="Q3245"/>
          <cell r="R3245"/>
          <cell r="S3245"/>
          <cell r="T3245"/>
          <cell r="U3245"/>
          <cell r="V3245"/>
          <cell r="W3245"/>
          <cell r="X3245"/>
          <cell r="Y3245" t="str">
            <v xml:space="preserve"> </v>
          </cell>
        </row>
        <row r="3246">
          <cell r="C3246"/>
          <cell r="D3246"/>
          <cell r="E3246"/>
          <cell r="F3246"/>
          <cell r="G3246"/>
          <cell r="H3246"/>
          <cell r="I3246"/>
          <cell r="J3246"/>
          <cell r="K3246"/>
          <cell r="L3246"/>
          <cell r="M3246"/>
          <cell r="N3246"/>
          <cell r="O3246"/>
          <cell r="P3246"/>
          <cell r="Q3246"/>
          <cell r="R3246"/>
          <cell r="S3246"/>
          <cell r="T3246"/>
          <cell r="U3246"/>
          <cell r="V3246"/>
          <cell r="W3246"/>
          <cell r="X3246"/>
          <cell r="Y3246" t="str">
            <v xml:space="preserve"> </v>
          </cell>
        </row>
        <row r="3247">
          <cell r="C3247"/>
          <cell r="D3247"/>
          <cell r="E3247"/>
          <cell r="F3247"/>
          <cell r="G3247"/>
          <cell r="H3247"/>
          <cell r="I3247"/>
          <cell r="J3247"/>
          <cell r="K3247"/>
          <cell r="L3247"/>
          <cell r="M3247"/>
          <cell r="N3247"/>
          <cell r="O3247"/>
          <cell r="P3247"/>
          <cell r="Q3247"/>
          <cell r="R3247"/>
          <cell r="S3247"/>
          <cell r="T3247"/>
          <cell r="U3247"/>
          <cell r="V3247"/>
          <cell r="W3247"/>
          <cell r="X3247"/>
          <cell r="Y3247" t="str">
            <v xml:space="preserve"> </v>
          </cell>
        </row>
        <row r="3248">
          <cell r="C3248"/>
          <cell r="D3248"/>
          <cell r="E3248"/>
          <cell r="F3248"/>
          <cell r="G3248"/>
          <cell r="H3248"/>
          <cell r="I3248"/>
          <cell r="J3248"/>
          <cell r="K3248"/>
          <cell r="L3248"/>
          <cell r="M3248"/>
          <cell r="N3248"/>
          <cell r="O3248"/>
          <cell r="P3248"/>
          <cell r="Q3248"/>
          <cell r="R3248"/>
          <cell r="S3248"/>
          <cell r="T3248"/>
          <cell r="U3248"/>
          <cell r="V3248"/>
          <cell r="W3248"/>
          <cell r="X3248"/>
          <cell r="Y3248" t="str">
            <v xml:space="preserve"> </v>
          </cell>
        </row>
        <row r="3249">
          <cell r="C3249"/>
          <cell r="D3249"/>
          <cell r="E3249"/>
          <cell r="F3249"/>
          <cell r="G3249"/>
          <cell r="H3249"/>
          <cell r="I3249"/>
          <cell r="J3249"/>
          <cell r="K3249"/>
          <cell r="L3249"/>
          <cell r="M3249"/>
          <cell r="N3249"/>
          <cell r="O3249"/>
          <cell r="P3249"/>
          <cell r="Q3249"/>
          <cell r="R3249"/>
          <cell r="S3249"/>
          <cell r="T3249"/>
          <cell r="U3249"/>
          <cell r="V3249"/>
          <cell r="W3249"/>
          <cell r="X3249"/>
          <cell r="Y3249" t="str">
            <v xml:space="preserve"> </v>
          </cell>
        </row>
        <row r="3250">
          <cell r="C3250"/>
          <cell r="D3250"/>
          <cell r="E3250"/>
          <cell r="F3250"/>
          <cell r="G3250"/>
          <cell r="H3250"/>
          <cell r="I3250"/>
          <cell r="J3250"/>
          <cell r="K3250"/>
          <cell r="L3250"/>
          <cell r="M3250"/>
          <cell r="N3250"/>
          <cell r="O3250"/>
          <cell r="P3250"/>
          <cell r="Q3250"/>
          <cell r="R3250"/>
          <cell r="S3250"/>
          <cell r="T3250"/>
          <cell r="U3250"/>
          <cell r="V3250"/>
          <cell r="W3250"/>
          <cell r="X3250"/>
          <cell r="Y3250" t="str">
            <v xml:space="preserve"> </v>
          </cell>
        </row>
        <row r="3251">
          <cell r="C3251"/>
          <cell r="D3251"/>
          <cell r="E3251"/>
          <cell r="F3251"/>
          <cell r="G3251"/>
          <cell r="H3251"/>
          <cell r="I3251"/>
          <cell r="J3251"/>
          <cell r="K3251"/>
          <cell r="L3251"/>
          <cell r="M3251"/>
          <cell r="N3251"/>
          <cell r="O3251"/>
          <cell r="P3251"/>
          <cell r="Q3251"/>
          <cell r="R3251"/>
          <cell r="S3251"/>
          <cell r="T3251"/>
          <cell r="U3251"/>
          <cell r="V3251"/>
          <cell r="W3251"/>
          <cell r="X3251"/>
          <cell r="Y3251" t="str">
            <v xml:space="preserve"> </v>
          </cell>
        </row>
        <row r="3252">
          <cell r="C3252"/>
          <cell r="D3252"/>
          <cell r="E3252"/>
          <cell r="F3252"/>
          <cell r="G3252"/>
          <cell r="H3252"/>
          <cell r="I3252"/>
          <cell r="J3252"/>
          <cell r="K3252"/>
          <cell r="L3252"/>
          <cell r="M3252"/>
          <cell r="N3252"/>
          <cell r="O3252"/>
          <cell r="P3252"/>
          <cell r="Q3252"/>
          <cell r="R3252"/>
          <cell r="S3252"/>
          <cell r="T3252"/>
          <cell r="U3252"/>
          <cell r="V3252"/>
          <cell r="W3252"/>
          <cell r="X3252"/>
          <cell r="Y3252" t="str">
            <v xml:space="preserve"> </v>
          </cell>
        </row>
        <row r="3253">
          <cell r="C3253"/>
          <cell r="D3253"/>
          <cell r="E3253"/>
          <cell r="F3253"/>
          <cell r="G3253"/>
          <cell r="H3253"/>
          <cell r="I3253"/>
          <cell r="J3253"/>
          <cell r="K3253"/>
          <cell r="L3253"/>
          <cell r="M3253"/>
          <cell r="N3253"/>
          <cell r="O3253"/>
          <cell r="P3253"/>
          <cell r="Q3253"/>
          <cell r="R3253"/>
          <cell r="S3253"/>
          <cell r="T3253"/>
          <cell r="U3253"/>
          <cell r="V3253"/>
          <cell r="W3253"/>
          <cell r="X3253"/>
          <cell r="Y3253" t="str">
            <v xml:space="preserve"> </v>
          </cell>
        </row>
        <row r="3254">
          <cell r="C3254"/>
          <cell r="D3254"/>
          <cell r="E3254"/>
          <cell r="F3254"/>
          <cell r="G3254"/>
          <cell r="H3254"/>
          <cell r="I3254"/>
          <cell r="J3254"/>
          <cell r="K3254"/>
          <cell r="L3254"/>
          <cell r="M3254"/>
          <cell r="N3254"/>
          <cell r="O3254"/>
          <cell r="P3254"/>
          <cell r="Q3254"/>
          <cell r="R3254"/>
          <cell r="S3254"/>
          <cell r="T3254"/>
          <cell r="U3254"/>
          <cell r="V3254"/>
          <cell r="W3254"/>
          <cell r="X3254"/>
          <cell r="Y3254" t="str">
            <v xml:space="preserve"> </v>
          </cell>
        </row>
        <row r="3255">
          <cell r="C3255"/>
          <cell r="D3255"/>
          <cell r="E3255"/>
          <cell r="F3255"/>
          <cell r="G3255"/>
          <cell r="H3255"/>
          <cell r="I3255"/>
          <cell r="J3255"/>
          <cell r="K3255"/>
          <cell r="L3255"/>
          <cell r="M3255"/>
          <cell r="N3255"/>
          <cell r="O3255"/>
          <cell r="P3255"/>
          <cell r="Q3255"/>
          <cell r="R3255"/>
          <cell r="S3255"/>
          <cell r="T3255"/>
          <cell r="U3255"/>
          <cell r="V3255"/>
          <cell r="W3255"/>
          <cell r="X3255"/>
          <cell r="Y3255" t="str">
            <v xml:space="preserve"> </v>
          </cell>
        </row>
        <row r="3256">
          <cell r="C3256"/>
          <cell r="D3256"/>
          <cell r="E3256"/>
          <cell r="F3256"/>
          <cell r="G3256"/>
          <cell r="H3256"/>
          <cell r="I3256"/>
          <cell r="J3256"/>
          <cell r="K3256"/>
          <cell r="L3256"/>
          <cell r="M3256"/>
          <cell r="N3256"/>
          <cell r="O3256"/>
          <cell r="P3256"/>
          <cell r="Q3256"/>
          <cell r="R3256"/>
          <cell r="S3256"/>
          <cell r="T3256"/>
          <cell r="U3256"/>
          <cell r="V3256"/>
          <cell r="W3256"/>
          <cell r="X3256"/>
          <cell r="Y3256" t="str">
            <v xml:space="preserve"> </v>
          </cell>
        </row>
        <row r="3257">
          <cell r="C3257"/>
          <cell r="D3257"/>
          <cell r="E3257"/>
          <cell r="F3257"/>
          <cell r="G3257"/>
          <cell r="H3257"/>
          <cell r="I3257"/>
          <cell r="J3257"/>
          <cell r="K3257"/>
          <cell r="L3257"/>
          <cell r="M3257"/>
          <cell r="N3257"/>
          <cell r="O3257"/>
          <cell r="P3257"/>
          <cell r="Q3257"/>
          <cell r="R3257"/>
          <cell r="S3257"/>
          <cell r="T3257"/>
          <cell r="U3257"/>
          <cell r="V3257"/>
          <cell r="W3257"/>
          <cell r="X3257"/>
          <cell r="Y3257" t="str">
            <v xml:space="preserve"> </v>
          </cell>
        </row>
        <row r="3258">
          <cell r="C3258"/>
          <cell r="D3258"/>
          <cell r="E3258"/>
          <cell r="F3258"/>
          <cell r="G3258"/>
          <cell r="H3258"/>
          <cell r="I3258"/>
          <cell r="J3258"/>
          <cell r="K3258"/>
          <cell r="L3258"/>
          <cell r="M3258"/>
          <cell r="N3258"/>
          <cell r="O3258"/>
          <cell r="P3258"/>
          <cell r="Q3258"/>
          <cell r="R3258"/>
          <cell r="S3258"/>
          <cell r="T3258"/>
          <cell r="U3258"/>
          <cell r="V3258"/>
          <cell r="W3258"/>
          <cell r="X3258"/>
          <cell r="Y3258" t="str">
            <v xml:space="preserve"> </v>
          </cell>
        </row>
        <row r="3259">
          <cell r="C3259"/>
          <cell r="D3259"/>
          <cell r="E3259"/>
          <cell r="F3259"/>
          <cell r="G3259"/>
          <cell r="H3259"/>
          <cell r="I3259"/>
          <cell r="J3259"/>
          <cell r="K3259"/>
          <cell r="L3259"/>
          <cell r="M3259"/>
          <cell r="N3259"/>
          <cell r="O3259"/>
          <cell r="P3259"/>
          <cell r="Q3259"/>
          <cell r="R3259"/>
          <cell r="S3259"/>
          <cell r="T3259"/>
          <cell r="U3259"/>
          <cell r="V3259"/>
          <cell r="W3259"/>
          <cell r="X3259"/>
          <cell r="Y3259" t="str">
            <v xml:space="preserve"> </v>
          </cell>
        </row>
        <row r="3260">
          <cell r="C3260"/>
          <cell r="D3260"/>
          <cell r="E3260"/>
          <cell r="F3260"/>
          <cell r="G3260"/>
          <cell r="H3260"/>
          <cell r="I3260"/>
          <cell r="J3260"/>
          <cell r="K3260"/>
          <cell r="L3260"/>
          <cell r="M3260"/>
          <cell r="N3260"/>
          <cell r="O3260"/>
          <cell r="P3260"/>
          <cell r="Q3260"/>
          <cell r="R3260"/>
          <cell r="S3260"/>
          <cell r="T3260"/>
          <cell r="U3260"/>
          <cell r="V3260"/>
          <cell r="W3260"/>
          <cell r="X3260"/>
          <cell r="Y3260" t="str">
            <v xml:space="preserve"> </v>
          </cell>
        </row>
        <row r="3261">
          <cell r="C3261"/>
          <cell r="D3261"/>
          <cell r="E3261"/>
          <cell r="F3261"/>
          <cell r="G3261"/>
          <cell r="H3261"/>
          <cell r="I3261"/>
          <cell r="J3261"/>
          <cell r="K3261"/>
          <cell r="L3261"/>
          <cell r="M3261"/>
          <cell r="N3261"/>
          <cell r="O3261"/>
          <cell r="P3261"/>
          <cell r="Q3261"/>
          <cell r="R3261"/>
          <cell r="S3261"/>
          <cell r="T3261"/>
          <cell r="U3261"/>
          <cell r="V3261"/>
          <cell r="W3261"/>
          <cell r="X3261"/>
          <cell r="Y3261" t="str">
            <v xml:space="preserve"> </v>
          </cell>
        </row>
        <row r="3262">
          <cell r="C3262"/>
          <cell r="D3262"/>
          <cell r="E3262"/>
          <cell r="F3262"/>
          <cell r="G3262"/>
          <cell r="H3262"/>
          <cell r="I3262"/>
          <cell r="J3262"/>
          <cell r="K3262"/>
          <cell r="L3262"/>
          <cell r="M3262"/>
          <cell r="N3262"/>
          <cell r="O3262"/>
          <cell r="P3262"/>
          <cell r="Q3262"/>
          <cell r="R3262"/>
          <cell r="S3262"/>
          <cell r="T3262"/>
          <cell r="U3262"/>
          <cell r="V3262"/>
          <cell r="W3262"/>
          <cell r="X3262"/>
          <cell r="Y3262" t="str">
            <v xml:space="preserve"> </v>
          </cell>
        </row>
        <row r="3263">
          <cell r="C3263"/>
          <cell r="D3263"/>
          <cell r="E3263"/>
          <cell r="F3263"/>
          <cell r="G3263"/>
          <cell r="H3263"/>
          <cell r="I3263"/>
          <cell r="J3263"/>
          <cell r="K3263"/>
          <cell r="L3263"/>
          <cell r="M3263"/>
          <cell r="N3263"/>
          <cell r="O3263"/>
          <cell r="P3263"/>
          <cell r="Q3263"/>
          <cell r="R3263"/>
          <cell r="S3263"/>
          <cell r="T3263"/>
          <cell r="U3263"/>
          <cell r="V3263"/>
          <cell r="W3263"/>
          <cell r="X3263"/>
          <cell r="Y3263" t="str">
            <v xml:space="preserve"> </v>
          </cell>
        </row>
        <row r="3264">
          <cell r="C3264"/>
          <cell r="D3264"/>
          <cell r="E3264"/>
          <cell r="F3264"/>
          <cell r="G3264"/>
          <cell r="H3264"/>
          <cell r="I3264"/>
          <cell r="J3264"/>
          <cell r="K3264"/>
          <cell r="L3264"/>
          <cell r="M3264"/>
          <cell r="N3264"/>
          <cell r="O3264"/>
          <cell r="P3264"/>
          <cell r="Q3264"/>
          <cell r="R3264"/>
          <cell r="S3264"/>
          <cell r="T3264"/>
          <cell r="U3264"/>
          <cell r="V3264"/>
          <cell r="W3264"/>
          <cell r="X3264"/>
          <cell r="Y3264" t="str">
            <v xml:space="preserve"> </v>
          </cell>
        </row>
        <row r="3265">
          <cell r="C3265"/>
          <cell r="D3265"/>
          <cell r="E3265"/>
          <cell r="F3265"/>
          <cell r="G3265"/>
          <cell r="H3265"/>
          <cell r="I3265"/>
          <cell r="J3265"/>
          <cell r="K3265"/>
          <cell r="L3265"/>
          <cell r="M3265"/>
          <cell r="N3265"/>
          <cell r="O3265"/>
          <cell r="P3265"/>
          <cell r="Q3265"/>
          <cell r="R3265"/>
          <cell r="S3265"/>
          <cell r="T3265"/>
          <cell r="U3265"/>
          <cell r="V3265"/>
          <cell r="W3265"/>
          <cell r="X3265"/>
          <cell r="Y3265" t="str">
            <v xml:space="preserve"> </v>
          </cell>
        </row>
        <row r="3266">
          <cell r="C3266"/>
          <cell r="D3266"/>
          <cell r="E3266"/>
          <cell r="F3266"/>
          <cell r="G3266"/>
          <cell r="H3266"/>
          <cell r="I3266"/>
          <cell r="J3266"/>
          <cell r="K3266"/>
          <cell r="L3266"/>
          <cell r="M3266"/>
          <cell r="N3266"/>
          <cell r="O3266"/>
          <cell r="P3266"/>
          <cell r="Q3266"/>
          <cell r="R3266"/>
          <cell r="S3266"/>
          <cell r="T3266"/>
          <cell r="U3266"/>
          <cell r="V3266"/>
          <cell r="W3266"/>
          <cell r="X3266"/>
          <cell r="Y3266" t="str">
            <v xml:space="preserve"> </v>
          </cell>
        </row>
        <row r="3267">
          <cell r="C3267"/>
          <cell r="D3267"/>
          <cell r="E3267"/>
          <cell r="F3267"/>
          <cell r="G3267"/>
          <cell r="H3267"/>
          <cell r="I3267"/>
          <cell r="J3267"/>
          <cell r="K3267"/>
          <cell r="L3267"/>
          <cell r="M3267"/>
          <cell r="N3267"/>
          <cell r="O3267"/>
          <cell r="P3267"/>
          <cell r="Q3267"/>
          <cell r="R3267"/>
          <cell r="S3267"/>
          <cell r="T3267"/>
          <cell r="U3267"/>
          <cell r="V3267"/>
          <cell r="W3267"/>
          <cell r="X3267"/>
          <cell r="Y3267" t="str">
            <v xml:space="preserve"> </v>
          </cell>
        </row>
        <row r="3268">
          <cell r="C3268"/>
          <cell r="D3268"/>
          <cell r="E3268"/>
          <cell r="F3268"/>
          <cell r="G3268"/>
          <cell r="H3268"/>
          <cell r="I3268"/>
          <cell r="J3268"/>
          <cell r="K3268"/>
          <cell r="L3268"/>
          <cell r="M3268"/>
          <cell r="N3268"/>
          <cell r="O3268"/>
          <cell r="P3268"/>
          <cell r="Q3268"/>
          <cell r="R3268"/>
          <cell r="S3268"/>
          <cell r="T3268"/>
          <cell r="U3268"/>
          <cell r="V3268"/>
          <cell r="W3268"/>
          <cell r="X3268"/>
          <cell r="Y3268" t="str">
            <v xml:space="preserve"> </v>
          </cell>
        </row>
        <row r="3269">
          <cell r="C3269"/>
          <cell r="D3269"/>
          <cell r="E3269"/>
          <cell r="F3269"/>
          <cell r="G3269"/>
          <cell r="H3269"/>
          <cell r="I3269"/>
          <cell r="J3269"/>
          <cell r="K3269"/>
          <cell r="L3269"/>
          <cell r="M3269"/>
          <cell r="N3269"/>
          <cell r="O3269"/>
          <cell r="P3269"/>
          <cell r="Q3269"/>
          <cell r="R3269"/>
          <cell r="S3269"/>
          <cell r="T3269"/>
          <cell r="U3269"/>
          <cell r="V3269"/>
          <cell r="W3269"/>
          <cell r="X3269"/>
          <cell r="Y3269" t="str">
            <v xml:space="preserve"> </v>
          </cell>
        </row>
        <row r="3270">
          <cell r="C3270"/>
          <cell r="D3270"/>
          <cell r="E3270"/>
          <cell r="F3270"/>
          <cell r="G3270"/>
          <cell r="H3270"/>
          <cell r="I3270"/>
          <cell r="J3270"/>
          <cell r="K3270"/>
          <cell r="L3270"/>
          <cell r="M3270"/>
          <cell r="N3270"/>
          <cell r="O3270"/>
          <cell r="P3270"/>
          <cell r="Q3270"/>
          <cell r="R3270"/>
          <cell r="S3270"/>
          <cell r="T3270"/>
          <cell r="U3270"/>
          <cell r="V3270"/>
          <cell r="W3270"/>
          <cell r="X3270"/>
          <cell r="Y3270" t="str">
            <v xml:space="preserve"> </v>
          </cell>
        </row>
        <row r="3271">
          <cell r="C3271"/>
          <cell r="D3271"/>
          <cell r="E3271"/>
          <cell r="F3271"/>
          <cell r="G3271"/>
          <cell r="H3271"/>
          <cell r="I3271"/>
          <cell r="J3271"/>
          <cell r="K3271"/>
          <cell r="L3271"/>
          <cell r="M3271"/>
          <cell r="N3271"/>
          <cell r="O3271"/>
          <cell r="P3271"/>
          <cell r="Q3271"/>
          <cell r="R3271"/>
          <cell r="S3271"/>
          <cell r="T3271"/>
          <cell r="U3271"/>
          <cell r="V3271"/>
          <cell r="W3271"/>
          <cell r="X3271"/>
          <cell r="Y3271" t="str">
            <v xml:space="preserve"> </v>
          </cell>
        </row>
        <row r="3272">
          <cell r="C3272"/>
          <cell r="D3272"/>
          <cell r="E3272"/>
          <cell r="F3272"/>
          <cell r="G3272"/>
          <cell r="H3272"/>
          <cell r="I3272"/>
          <cell r="J3272"/>
          <cell r="K3272"/>
          <cell r="L3272"/>
          <cell r="M3272"/>
          <cell r="N3272"/>
          <cell r="O3272"/>
          <cell r="P3272"/>
          <cell r="Q3272"/>
          <cell r="R3272"/>
          <cell r="S3272"/>
          <cell r="T3272"/>
          <cell r="U3272"/>
          <cell r="V3272"/>
          <cell r="W3272"/>
          <cell r="X3272"/>
          <cell r="Y3272" t="str">
            <v xml:space="preserve"> </v>
          </cell>
        </row>
        <row r="3273">
          <cell r="C3273"/>
          <cell r="D3273"/>
          <cell r="E3273"/>
          <cell r="F3273"/>
          <cell r="G3273"/>
          <cell r="H3273"/>
          <cell r="I3273"/>
          <cell r="J3273"/>
          <cell r="K3273"/>
          <cell r="L3273"/>
          <cell r="M3273"/>
          <cell r="N3273"/>
          <cell r="O3273"/>
          <cell r="P3273"/>
          <cell r="Q3273"/>
          <cell r="R3273"/>
          <cell r="S3273"/>
          <cell r="T3273"/>
          <cell r="U3273"/>
          <cell r="V3273"/>
          <cell r="W3273"/>
          <cell r="X3273"/>
          <cell r="Y3273" t="str">
            <v xml:space="preserve"> </v>
          </cell>
        </row>
        <row r="3274">
          <cell r="C3274"/>
          <cell r="D3274"/>
          <cell r="E3274"/>
          <cell r="F3274"/>
          <cell r="G3274"/>
          <cell r="H3274"/>
          <cell r="I3274"/>
          <cell r="J3274"/>
          <cell r="K3274"/>
          <cell r="L3274"/>
          <cell r="M3274"/>
          <cell r="N3274"/>
          <cell r="O3274"/>
          <cell r="P3274"/>
          <cell r="Q3274"/>
          <cell r="R3274"/>
          <cell r="S3274"/>
          <cell r="T3274"/>
          <cell r="U3274"/>
          <cell r="V3274"/>
          <cell r="W3274"/>
          <cell r="X3274"/>
          <cell r="Y3274" t="str">
            <v xml:space="preserve"> </v>
          </cell>
        </row>
        <row r="3275">
          <cell r="C3275"/>
          <cell r="D3275"/>
          <cell r="E3275"/>
          <cell r="F3275"/>
          <cell r="G3275"/>
          <cell r="H3275"/>
          <cell r="I3275"/>
          <cell r="J3275"/>
          <cell r="K3275"/>
          <cell r="L3275"/>
          <cell r="M3275"/>
          <cell r="N3275"/>
          <cell r="O3275"/>
          <cell r="P3275"/>
          <cell r="Q3275"/>
          <cell r="R3275"/>
          <cell r="S3275"/>
          <cell r="T3275"/>
          <cell r="U3275"/>
          <cell r="V3275"/>
          <cell r="W3275"/>
          <cell r="X3275"/>
          <cell r="Y3275" t="str">
            <v xml:space="preserve"> </v>
          </cell>
        </row>
        <row r="3276">
          <cell r="C3276"/>
          <cell r="D3276"/>
          <cell r="E3276"/>
          <cell r="F3276"/>
          <cell r="G3276"/>
          <cell r="H3276"/>
          <cell r="I3276"/>
          <cell r="J3276"/>
          <cell r="K3276"/>
          <cell r="L3276"/>
          <cell r="M3276"/>
          <cell r="N3276"/>
          <cell r="O3276"/>
          <cell r="P3276"/>
          <cell r="Q3276"/>
          <cell r="R3276"/>
          <cell r="S3276"/>
          <cell r="T3276"/>
          <cell r="U3276"/>
          <cell r="V3276"/>
          <cell r="W3276"/>
          <cell r="X3276"/>
          <cell r="Y3276" t="str">
            <v xml:space="preserve"> </v>
          </cell>
        </row>
        <row r="3277">
          <cell r="C3277"/>
          <cell r="D3277"/>
          <cell r="E3277"/>
          <cell r="F3277"/>
          <cell r="G3277"/>
          <cell r="H3277"/>
          <cell r="I3277"/>
          <cell r="J3277"/>
          <cell r="K3277"/>
          <cell r="L3277"/>
          <cell r="M3277"/>
          <cell r="N3277"/>
          <cell r="O3277"/>
          <cell r="P3277"/>
          <cell r="Q3277"/>
          <cell r="R3277"/>
          <cell r="S3277"/>
          <cell r="T3277"/>
          <cell r="U3277"/>
          <cell r="V3277"/>
          <cell r="W3277"/>
          <cell r="X3277"/>
          <cell r="Y3277" t="str">
            <v xml:space="preserve"> </v>
          </cell>
        </row>
        <row r="3278">
          <cell r="C3278"/>
          <cell r="D3278"/>
          <cell r="E3278"/>
          <cell r="F3278"/>
          <cell r="G3278"/>
          <cell r="H3278"/>
          <cell r="I3278"/>
          <cell r="J3278"/>
          <cell r="K3278"/>
          <cell r="L3278"/>
          <cell r="M3278"/>
          <cell r="N3278"/>
          <cell r="O3278"/>
          <cell r="P3278"/>
          <cell r="Q3278"/>
          <cell r="R3278"/>
          <cell r="S3278"/>
          <cell r="T3278"/>
          <cell r="U3278"/>
          <cell r="V3278"/>
          <cell r="W3278"/>
          <cell r="X3278"/>
          <cell r="Y3278" t="str">
            <v xml:space="preserve"> </v>
          </cell>
        </row>
        <row r="3279">
          <cell r="C3279"/>
          <cell r="D3279"/>
          <cell r="E3279"/>
          <cell r="F3279"/>
          <cell r="G3279"/>
          <cell r="H3279"/>
          <cell r="I3279"/>
          <cell r="J3279"/>
          <cell r="K3279"/>
          <cell r="L3279"/>
          <cell r="M3279"/>
          <cell r="N3279"/>
          <cell r="O3279"/>
          <cell r="P3279"/>
          <cell r="Q3279"/>
          <cell r="R3279"/>
          <cell r="S3279"/>
          <cell r="T3279"/>
          <cell r="U3279"/>
          <cell r="V3279"/>
          <cell r="W3279"/>
          <cell r="X3279"/>
          <cell r="Y3279" t="str">
            <v xml:space="preserve"> </v>
          </cell>
        </row>
        <row r="3280">
          <cell r="C3280"/>
          <cell r="D3280"/>
          <cell r="E3280"/>
          <cell r="F3280"/>
          <cell r="G3280"/>
          <cell r="H3280"/>
          <cell r="I3280"/>
          <cell r="J3280"/>
          <cell r="K3280"/>
          <cell r="L3280"/>
          <cell r="M3280"/>
          <cell r="N3280"/>
          <cell r="O3280"/>
          <cell r="P3280"/>
          <cell r="Q3280"/>
          <cell r="R3280"/>
          <cell r="S3280"/>
          <cell r="T3280"/>
          <cell r="U3280"/>
          <cell r="V3280"/>
          <cell r="W3280"/>
          <cell r="X3280"/>
          <cell r="Y3280" t="str">
            <v xml:space="preserve"> </v>
          </cell>
        </row>
        <row r="3281">
          <cell r="C3281"/>
          <cell r="D3281"/>
          <cell r="E3281"/>
          <cell r="F3281"/>
          <cell r="G3281"/>
          <cell r="H3281"/>
          <cell r="I3281"/>
          <cell r="J3281"/>
          <cell r="K3281"/>
          <cell r="L3281"/>
          <cell r="M3281"/>
          <cell r="N3281"/>
          <cell r="O3281"/>
          <cell r="P3281"/>
          <cell r="Q3281"/>
          <cell r="R3281"/>
          <cell r="S3281"/>
          <cell r="T3281"/>
          <cell r="U3281"/>
          <cell r="V3281"/>
          <cell r="W3281"/>
          <cell r="X3281"/>
          <cell r="Y3281" t="str">
            <v xml:space="preserve"> </v>
          </cell>
        </row>
        <row r="3282">
          <cell r="C3282"/>
          <cell r="D3282"/>
          <cell r="E3282"/>
          <cell r="F3282"/>
          <cell r="G3282"/>
          <cell r="H3282"/>
          <cell r="I3282"/>
          <cell r="J3282"/>
          <cell r="K3282"/>
          <cell r="L3282"/>
          <cell r="M3282"/>
          <cell r="N3282"/>
          <cell r="O3282"/>
          <cell r="P3282"/>
          <cell r="Q3282"/>
          <cell r="R3282"/>
          <cell r="S3282"/>
          <cell r="T3282"/>
          <cell r="U3282"/>
          <cell r="V3282"/>
          <cell r="W3282"/>
          <cell r="X3282"/>
          <cell r="Y3282" t="str">
            <v xml:space="preserve"> </v>
          </cell>
        </row>
        <row r="3283">
          <cell r="C3283"/>
          <cell r="D3283"/>
          <cell r="E3283"/>
          <cell r="F3283"/>
          <cell r="G3283"/>
          <cell r="H3283"/>
          <cell r="I3283"/>
          <cell r="J3283"/>
          <cell r="K3283"/>
          <cell r="L3283"/>
          <cell r="M3283"/>
          <cell r="N3283"/>
          <cell r="O3283"/>
          <cell r="P3283"/>
          <cell r="Q3283"/>
          <cell r="R3283"/>
          <cell r="S3283"/>
          <cell r="T3283"/>
          <cell r="U3283"/>
          <cell r="V3283"/>
          <cell r="W3283"/>
          <cell r="X3283"/>
          <cell r="Y3283" t="str">
            <v xml:space="preserve"> </v>
          </cell>
        </row>
        <row r="3284">
          <cell r="C3284"/>
          <cell r="D3284"/>
          <cell r="E3284"/>
          <cell r="F3284"/>
          <cell r="G3284"/>
          <cell r="H3284"/>
          <cell r="I3284"/>
          <cell r="J3284"/>
          <cell r="K3284"/>
          <cell r="L3284"/>
          <cell r="M3284"/>
          <cell r="N3284"/>
          <cell r="O3284"/>
          <cell r="P3284"/>
          <cell r="Q3284"/>
          <cell r="R3284"/>
          <cell r="S3284"/>
          <cell r="T3284"/>
          <cell r="U3284"/>
          <cell r="V3284"/>
          <cell r="W3284"/>
          <cell r="X3284"/>
          <cell r="Y3284" t="str">
            <v xml:space="preserve"> </v>
          </cell>
        </row>
        <row r="3285">
          <cell r="C3285"/>
          <cell r="D3285"/>
          <cell r="E3285"/>
          <cell r="F3285"/>
          <cell r="G3285"/>
          <cell r="H3285"/>
          <cell r="I3285"/>
          <cell r="J3285"/>
          <cell r="K3285"/>
          <cell r="L3285"/>
          <cell r="M3285"/>
          <cell r="N3285"/>
          <cell r="O3285"/>
          <cell r="P3285"/>
          <cell r="Q3285"/>
          <cell r="R3285"/>
          <cell r="S3285"/>
          <cell r="T3285"/>
          <cell r="U3285"/>
          <cell r="V3285"/>
          <cell r="W3285"/>
          <cell r="X3285"/>
          <cell r="Y3285" t="str">
            <v xml:space="preserve"> </v>
          </cell>
        </row>
        <row r="3286">
          <cell r="C3286"/>
          <cell r="D3286"/>
          <cell r="E3286"/>
          <cell r="F3286"/>
          <cell r="G3286"/>
          <cell r="H3286"/>
          <cell r="I3286"/>
          <cell r="J3286"/>
          <cell r="K3286"/>
          <cell r="L3286"/>
          <cell r="M3286"/>
          <cell r="N3286"/>
          <cell r="O3286"/>
          <cell r="P3286"/>
          <cell r="Q3286"/>
          <cell r="R3286"/>
          <cell r="S3286"/>
          <cell r="T3286"/>
          <cell r="U3286"/>
          <cell r="V3286"/>
          <cell r="W3286"/>
          <cell r="X3286"/>
          <cell r="Y3286" t="str">
            <v xml:space="preserve"> </v>
          </cell>
        </row>
        <row r="3287">
          <cell r="C3287"/>
          <cell r="D3287"/>
          <cell r="E3287"/>
          <cell r="F3287"/>
          <cell r="G3287"/>
          <cell r="H3287"/>
          <cell r="I3287"/>
          <cell r="J3287"/>
          <cell r="K3287"/>
          <cell r="L3287"/>
          <cell r="M3287"/>
          <cell r="N3287"/>
          <cell r="O3287"/>
          <cell r="P3287"/>
          <cell r="Q3287"/>
          <cell r="R3287"/>
          <cell r="S3287"/>
          <cell r="T3287"/>
          <cell r="U3287"/>
          <cell r="V3287"/>
          <cell r="W3287"/>
          <cell r="X3287"/>
          <cell r="Y3287" t="str">
            <v xml:space="preserve"> </v>
          </cell>
        </row>
        <row r="3288">
          <cell r="C3288"/>
          <cell r="D3288"/>
          <cell r="E3288"/>
          <cell r="F3288"/>
          <cell r="G3288"/>
          <cell r="H3288"/>
          <cell r="I3288"/>
          <cell r="J3288"/>
          <cell r="K3288"/>
          <cell r="L3288"/>
          <cell r="M3288"/>
          <cell r="N3288"/>
          <cell r="O3288"/>
          <cell r="P3288"/>
          <cell r="Q3288"/>
          <cell r="R3288"/>
          <cell r="S3288"/>
          <cell r="T3288"/>
          <cell r="U3288"/>
          <cell r="V3288"/>
          <cell r="W3288"/>
          <cell r="X3288"/>
          <cell r="Y3288" t="str">
            <v xml:space="preserve"> </v>
          </cell>
        </row>
        <row r="3289">
          <cell r="C3289"/>
          <cell r="D3289"/>
          <cell r="E3289"/>
          <cell r="F3289"/>
          <cell r="G3289"/>
          <cell r="H3289"/>
          <cell r="I3289"/>
          <cell r="J3289"/>
          <cell r="K3289"/>
          <cell r="L3289"/>
          <cell r="M3289"/>
          <cell r="N3289"/>
          <cell r="O3289"/>
          <cell r="P3289"/>
          <cell r="Q3289"/>
          <cell r="R3289"/>
          <cell r="S3289"/>
          <cell r="T3289"/>
          <cell r="U3289"/>
          <cell r="V3289"/>
          <cell r="W3289"/>
          <cell r="X3289"/>
          <cell r="Y3289" t="str">
            <v xml:space="preserve"> </v>
          </cell>
        </row>
        <row r="3290">
          <cell r="C3290"/>
          <cell r="D3290"/>
          <cell r="E3290"/>
          <cell r="F3290"/>
          <cell r="G3290"/>
          <cell r="H3290"/>
          <cell r="I3290"/>
          <cell r="J3290"/>
          <cell r="K3290"/>
          <cell r="L3290"/>
          <cell r="M3290"/>
          <cell r="N3290"/>
          <cell r="O3290"/>
          <cell r="P3290"/>
          <cell r="Q3290"/>
          <cell r="R3290"/>
          <cell r="S3290"/>
          <cell r="T3290"/>
          <cell r="U3290"/>
          <cell r="V3290"/>
          <cell r="W3290"/>
          <cell r="X3290"/>
          <cell r="Y3290" t="str">
            <v xml:space="preserve"> </v>
          </cell>
        </row>
        <row r="3291">
          <cell r="C3291"/>
          <cell r="D3291"/>
          <cell r="E3291"/>
          <cell r="F3291"/>
          <cell r="G3291"/>
          <cell r="H3291"/>
          <cell r="I3291"/>
          <cell r="J3291"/>
          <cell r="K3291"/>
          <cell r="L3291"/>
          <cell r="M3291"/>
          <cell r="N3291"/>
          <cell r="O3291"/>
          <cell r="P3291"/>
          <cell r="Q3291"/>
          <cell r="R3291"/>
          <cell r="S3291"/>
          <cell r="T3291"/>
          <cell r="U3291"/>
          <cell r="V3291"/>
          <cell r="W3291"/>
          <cell r="X3291"/>
          <cell r="Y3291" t="str">
            <v xml:space="preserve"> </v>
          </cell>
        </row>
        <row r="3292">
          <cell r="C3292"/>
          <cell r="D3292"/>
          <cell r="E3292"/>
          <cell r="F3292"/>
          <cell r="G3292"/>
          <cell r="H3292"/>
          <cell r="I3292"/>
          <cell r="J3292"/>
          <cell r="K3292"/>
          <cell r="L3292"/>
          <cell r="M3292"/>
          <cell r="N3292"/>
          <cell r="O3292"/>
          <cell r="P3292"/>
          <cell r="Q3292"/>
          <cell r="R3292"/>
          <cell r="S3292"/>
          <cell r="T3292"/>
          <cell r="U3292"/>
          <cell r="V3292"/>
          <cell r="W3292"/>
          <cell r="X3292"/>
          <cell r="Y3292" t="str">
            <v xml:space="preserve"> </v>
          </cell>
        </row>
        <row r="3293">
          <cell r="C3293"/>
          <cell r="D3293"/>
          <cell r="E3293"/>
          <cell r="F3293"/>
          <cell r="G3293"/>
          <cell r="H3293"/>
          <cell r="I3293"/>
          <cell r="J3293"/>
          <cell r="K3293"/>
          <cell r="L3293"/>
          <cell r="M3293"/>
          <cell r="N3293"/>
          <cell r="O3293"/>
          <cell r="P3293"/>
          <cell r="Q3293"/>
          <cell r="R3293"/>
          <cell r="S3293"/>
          <cell r="T3293"/>
          <cell r="U3293"/>
          <cell r="V3293"/>
          <cell r="W3293"/>
          <cell r="X3293"/>
          <cell r="Y3293" t="str">
            <v xml:space="preserve"> </v>
          </cell>
        </row>
        <row r="3294">
          <cell r="C3294"/>
          <cell r="D3294"/>
          <cell r="E3294"/>
          <cell r="F3294"/>
          <cell r="G3294"/>
          <cell r="H3294"/>
          <cell r="I3294"/>
          <cell r="J3294"/>
          <cell r="K3294"/>
          <cell r="L3294"/>
          <cell r="M3294"/>
          <cell r="N3294"/>
          <cell r="O3294"/>
          <cell r="P3294"/>
          <cell r="Q3294"/>
          <cell r="R3294"/>
          <cell r="S3294"/>
          <cell r="T3294"/>
          <cell r="U3294"/>
          <cell r="V3294"/>
          <cell r="W3294"/>
          <cell r="X3294"/>
          <cell r="Y3294" t="str">
            <v xml:space="preserve"> </v>
          </cell>
        </row>
        <row r="3295">
          <cell r="C3295"/>
          <cell r="D3295"/>
          <cell r="E3295"/>
          <cell r="F3295"/>
          <cell r="G3295"/>
          <cell r="H3295"/>
          <cell r="I3295"/>
          <cell r="J3295"/>
          <cell r="K3295"/>
          <cell r="L3295"/>
          <cell r="M3295"/>
          <cell r="N3295"/>
          <cell r="O3295"/>
          <cell r="P3295"/>
          <cell r="Q3295"/>
          <cell r="R3295"/>
          <cell r="S3295"/>
          <cell r="T3295"/>
          <cell r="U3295"/>
          <cell r="V3295"/>
          <cell r="W3295"/>
          <cell r="X3295"/>
          <cell r="Y3295" t="str">
            <v xml:space="preserve"> </v>
          </cell>
        </row>
        <row r="3296">
          <cell r="C3296"/>
          <cell r="D3296"/>
          <cell r="E3296"/>
          <cell r="F3296"/>
          <cell r="G3296"/>
          <cell r="H3296"/>
          <cell r="I3296"/>
          <cell r="J3296"/>
          <cell r="K3296"/>
          <cell r="L3296"/>
          <cell r="M3296"/>
          <cell r="N3296"/>
          <cell r="O3296"/>
          <cell r="P3296"/>
          <cell r="Q3296"/>
          <cell r="R3296"/>
          <cell r="S3296"/>
          <cell r="T3296"/>
          <cell r="U3296"/>
          <cell r="V3296"/>
          <cell r="W3296"/>
          <cell r="X3296"/>
          <cell r="Y3296" t="str">
            <v xml:space="preserve"> </v>
          </cell>
        </row>
        <row r="3297">
          <cell r="C3297"/>
          <cell r="D3297"/>
          <cell r="E3297"/>
          <cell r="F3297"/>
          <cell r="G3297"/>
          <cell r="H3297"/>
          <cell r="I3297"/>
          <cell r="J3297"/>
          <cell r="K3297"/>
          <cell r="L3297"/>
          <cell r="M3297"/>
          <cell r="N3297"/>
          <cell r="O3297"/>
          <cell r="P3297"/>
          <cell r="Q3297"/>
          <cell r="R3297"/>
          <cell r="S3297"/>
          <cell r="T3297"/>
          <cell r="U3297"/>
          <cell r="V3297"/>
          <cell r="W3297"/>
          <cell r="X3297"/>
          <cell r="Y3297" t="str">
            <v xml:space="preserve"> </v>
          </cell>
        </row>
        <row r="3298">
          <cell r="C3298"/>
          <cell r="D3298"/>
          <cell r="E3298"/>
          <cell r="F3298"/>
          <cell r="G3298"/>
          <cell r="H3298"/>
          <cell r="I3298"/>
          <cell r="J3298"/>
          <cell r="K3298"/>
          <cell r="L3298"/>
          <cell r="M3298"/>
          <cell r="N3298"/>
          <cell r="O3298"/>
          <cell r="P3298"/>
          <cell r="Q3298"/>
          <cell r="R3298"/>
          <cell r="S3298"/>
          <cell r="T3298"/>
          <cell r="U3298"/>
          <cell r="V3298"/>
          <cell r="W3298"/>
          <cell r="X3298"/>
          <cell r="Y3298" t="str">
            <v xml:space="preserve"> </v>
          </cell>
        </row>
        <row r="3299">
          <cell r="C3299"/>
          <cell r="D3299"/>
          <cell r="E3299"/>
          <cell r="F3299"/>
          <cell r="G3299"/>
          <cell r="H3299"/>
          <cell r="I3299"/>
          <cell r="J3299"/>
          <cell r="K3299"/>
          <cell r="L3299"/>
          <cell r="M3299"/>
          <cell r="N3299"/>
          <cell r="O3299"/>
          <cell r="P3299"/>
          <cell r="Q3299"/>
          <cell r="R3299"/>
          <cell r="S3299"/>
          <cell r="T3299"/>
          <cell r="U3299"/>
          <cell r="V3299"/>
          <cell r="W3299"/>
          <cell r="X3299"/>
          <cell r="Y3299" t="str">
            <v xml:space="preserve"> </v>
          </cell>
        </row>
        <row r="3300">
          <cell r="C3300"/>
          <cell r="D3300"/>
          <cell r="E3300"/>
          <cell r="F3300"/>
          <cell r="G3300"/>
          <cell r="H3300"/>
          <cell r="I3300"/>
          <cell r="J3300"/>
          <cell r="K3300"/>
          <cell r="L3300"/>
          <cell r="M3300"/>
          <cell r="N3300"/>
          <cell r="O3300"/>
          <cell r="P3300"/>
          <cell r="Q3300"/>
          <cell r="R3300"/>
          <cell r="S3300"/>
          <cell r="T3300"/>
          <cell r="U3300"/>
          <cell r="V3300"/>
          <cell r="W3300"/>
          <cell r="X3300"/>
          <cell r="Y3300" t="str">
            <v xml:space="preserve"> </v>
          </cell>
        </row>
        <row r="3301">
          <cell r="C3301"/>
          <cell r="D3301"/>
          <cell r="E3301"/>
          <cell r="F3301"/>
          <cell r="G3301"/>
          <cell r="H3301"/>
          <cell r="I3301"/>
          <cell r="J3301"/>
          <cell r="K3301"/>
          <cell r="L3301"/>
          <cell r="M3301"/>
          <cell r="N3301"/>
          <cell r="O3301"/>
          <cell r="P3301"/>
          <cell r="Q3301"/>
          <cell r="R3301"/>
          <cell r="S3301"/>
          <cell r="T3301"/>
          <cell r="U3301"/>
          <cell r="V3301"/>
          <cell r="W3301"/>
          <cell r="X3301"/>
          <cell r="Y3301" t="str">
            <v xml:space="preserve"> </v>
          </cell>
        </row>
        <row r="3302">
          <cell r="C3302"/>
          <cell r="D3302"/>
          <cell r="E3302"/>
          <cell r="F3302"/>
          <cell r="G3302"/>
          <cell r="H3302"/>
          <cell r="I3302"/>
          <cell r="J3302"/>
          <cell r="K3302"/>
          <cell r="L3302"/>
          <cell r="M3302"/>
          <cell r="N3302"/>
          <cell r="O3302"/>
          <cell r="P3302"/>
          <cell r="Q3302"/>
          <cell r="R3302"/>
          <cell r="S3302"/>
          <cell r="T3302"/>
          <cell r="U3302"/>
          <cell r="V3302"/>
          <cell r="W3302"/>
          <cell r="X3302"/>
          <cell r="Y3302" t="str">
            <v xml:space="preserve"> </v>
          </cell>
        </row>
        <row r="3303">
          <cell r="C3303"/>
          <cell r="D3303"/>
          <cell r="E3303"/>
          <cell r="F3303"/>
          <cell r="G3303"/>
          <cell r="H3303"/>
          <cell r="I3303"/>
          <cell r="J3303"/>
          <cell r="K3303"/>
          <cell r="L3303"/>
          <cell r="M3303"/>
          <cell r="N3303"/>
          <cell r="O3303"/>
          <cell r="P3303"/>
          <cell r="Q3303"/>
          <cell r="R3303"/>
          <cell r="S3303"/>
          <cell r="T3303"/>
          <cell r="U3303"/>
          <cell r="V3303"/>
          <cell r="W3303"/>
          <cell r="X3303"/>
          <cell r="Y3303" t="str">
            <v xml:space="preserve"> </v>
          </cell>
        </row>
        <row r="3304">
          <cell r="C3304"/>
          <cell r="D3304"/>
          <cell r="E3304"/>
          <cell r="F3304"/>
          <cell r="G3304"/>
          <cell r="H3304"/>
          <cell r="I3304"/>
          <cell r="J3304"/>
          <cell r="K3304"/>
          <cell r="L3304"/>
          <cell r="M3304"/>
          <cell r="N3304"/>
          <cell r="O3304"/>
          <cell r="P3304"/>
          <cell r="Q3304"/>
          <cell r="R3304"/>
          <cell r="S3304"/>
          <cell r="T3304"/>
          <cell r="U3304"/>
          <cell r="V3304"/>
          <cell r="W3304"/>
          <cell r="X3304"/>
          <cell r="Y3304" t="str">
            <v xml:space="preserve"> </v>
          </cell>
        </row>
        <row r="3305">
          <cell r="C3305"/>
          <cell r="D3305"/>
          <cell r="E3305"/>
          <cell r="F3305"/>
          <cell r="G3305"/>
          <cell r="H3305"/>
          <cell r="I3305"/>
          <cell r="J3305"/>
          <cell r="K3305"/>
          <cell r="L3305"/>
          <cell r="M3305"/>
          <cell r="N3305"/>
          <cell r="O3305"/>
          <cell r="P3305"/>
          <cell r="Q3305"/>
          <cell r="R3305"/>
          <cell r="S3305"/>
          <cell r="T3305"/>
          <cell r="U3305"/>
          <cell r="V3305"/>
          <cell r="W3305"/>
          <cell r="X3305"/>
          <cell r="Y3305" t="str">
            <v xml:space="preserve"> </v>
          </cell>
        </row>
        <row r="3306">
          <cell r="C3306"/>
          <cell r="D3306"/>
          <cell r="E3306"/>
          <cell r="F3306"/>
          <cell r="G3306"/>
          <cell r="H3306"/>
          <cell r="I3306"/>
          <cell r="J3306"/>
          <cell r="K3306"/>
          <cell r="L3306"/>
          <cell r="M3306"/>
          <cell r="N3306"/>
          <cell r="O3306"/>
          <cell r="P3306"/>
          <cell r="Q3306"/>
          <cell r="R3306"/>
          <cell r="S3306"/>
          <cell r="T3306"/>
          <cell r="U3306"/>
          <cell r="V3306"/>
          <cell r="W3306"/>
          <cell r="X3306"/>
          <cell r="Y3306" t="str">
            <v xml:space="preserve"> </v>
          </cell>
        </row>
        <row r="3307">
          <cell r="C3307"/>
          <cell r="D3307"/>
          <cell r="E3307"/>
          <cell r="F3307"/>
          <cell r="G3307"/>
          <cell r="H3307"/>
          <cell r="I3307"/>
          <cell r="J3307"/>
          <cell r="K3307"/>
          <cell r="L3307"/>
          <cell r="M3307"/>
          <cell r="N3307"/>
          <cell r="O3307"/>
          <cell r="P3307"/>
          <cell r="Q3307"/>
          <cell r="R3307"/>
          <cell r="S3307"/>
          <cell r="T3307"/>
          <cell r="U3307"/>
          <cell r="V3307"/>
          <cell r="W3307"/>
          <cell r="X3307"/>
          <cell r="Y3307" t="str">
            <v xml:space="preserve"> </v>
          </cell>
        </row>
        <row r="3308">
          <cell r="C3308"/>
          <cell r="D3308"/>
          <cell r="E3308"/>
          <cell r="F3308"/>
          <cell r="G3308"/>
          <cell r="H3308"/>
          <cell r="I3308"/>
          <cell r="J3308"/>
          <cell r="K3308"/>
          <cell r="L3308"/>
          <cell r="M3308"/>
          <cell r="N3308"/>
          <cell r="O3308"/>
          <cell r="P3308"/>
          <cell r="Q3308"/>
          <cell r="R3308"/>
          <cell r="S3308"/>
          <cell r="T3308"/>
          <cell r="U3308"/>
          <cell r="V3308"/>
          <cell r="W3308"/>
          <cell r="X3308"/>
          <cell r="Y3308" t="str">
            <v xml:space="preserve"> </v>
          </cell>
        </row>
        <row r="3309">
          <cell r="C3309"/>
          <cell r="D3309"/>
          <cell r="E3309"/>
          <cell r="F3309"/>
          <cell r="G3309"/>
          <cell r="H3309"/>
          <cell r="I3309"/>
          <cell r="J3309"/>
          <cell r="K3309"/>
          <cell r="L3309"/>
          <cell r="M3309"/>
          <cell r="N3309"/>
          <cell r="O3309"/>
          <cell r="P3309"/>
          <cell r="Q3309"/>
          <cell r="R3309"/>
          <cell r="S3309"/>
          <cell r="T3309"/>
          <cell r="U3309"/>
          <cell r="V3309"/>
          <cell r="W3309"/>
          <cell r="X3309"/>
          <cell r="Y3309" t="str">
            <v xml:space="preserve"> </v>
          </cell>
        </row>
        <row r="3310">
          <cell r="C3310"/>
          <cell r="D3310"/>
          <cell r="E3310"/>
          <cell r="F3310"/>
          <cell r="G3310"/>
          <cell r="H3310"/>
          <cell r="I3310"/>
          <cell r="J3310"/>
          <cell r="K3310"/>
          <cell r="L3310"/>
          <cell r="M3310"/>
          <cell r="N3310"/>
          <cell r="O3310"/>
          <cell r="P3310"/>
          <cell r="Q3310"/>
          <cell r="R3310"/>
          <cell r="S3310"/>
          <cell r="T3310"/>
          <cell r="U3310"/>
          <cell r="V3310"/>
          <cell r="W3310"/>
          <cell r="X3310"/>
          <cell r="Y3310" t="str">
            <v xml:space="preserve"> </v>
          </cell>
        </row>
        <row r="3311">
          <cell r="C3311"/>
          <cell r="D3311"/>
          <cell r="E3311"/>
          <cell r="F3311"/>
          <cell r="G3311"/>
          <cell r="H3311"/>
          <cell r="I3311"/>
          <cell r="J3311"/>
          <cell r="K3311"/>
          <cell r="L3311"/>
          <cell r="M3311"/>
          <cell r="N3311"/>
          <cell r="O3311"/>
          <cell r="P3311"/>
          <cell r="Q3311"/>
          <cell r="R3311"/>
          <cell r="S3311"/>
          <cell r="T3311"/>
          <cell r="U3311"/>
          <cell r="V3311"/>
          <cell r="W3311"/>
          <cell r="X3311"/>
          <cell r="Y3311" t="str">
            <v xml:space="preserve"> </v>
          </cell>
        </row>
        <row r="3312">
          <cell r="C3312"/>
          <cell r="D3312"/>
          <cell r="E3312"/>
          <cell r="F3312"/>
          <cell r="G3312"/>
          <cell r="H3312"/>
          <cell r="I3312"/>
          <cell r="J3312"/>
          <cell r="K3312"/>
          <cell r="L3312"/>
          <cell r="M3312"/>
          <cell r="N3312"/>
          <cell r="O3312"/>
          <cell r="P3312"/>
          <cell r="Q3312"/>
          <cell r="R3312"/>
          <cell r="S3312"/>
          <cell r="T3312"/>
          <cell r="U3312"/>
          <cell r="V3312"/>
          <cell r="W3312"/>
          <cell r="X3312"/>
          <cell r="Y3312" t="str">
            <v xml:space="preserve"> </v>
          </cell>
        </row>
        <row r="3313">
          <cell r="C3313"/>
          <cell r="D3313"/>
          <cell r="E3313"/>
          <cell r="F3313"/>
          <cell r="G3313"/>
          <cell r="H3313"/>
          <cell r="I3313"/>
          <cell r="J3313"/>
          <cell r="K3313"/>
          <cell r="L3313"/>
          <cell r="M3313"/>
          <cell r="N3313"/>
          <cell r="O3313"/>
          <cell r="P3313"/>
          <cell r="Q3313"/>
          <cell r="R3313"/>
          <cell r="S3313"/>
          <cell r="T3313"/>
          <cell r="U3313"/>
          <cell r="V3313"/>
          <cell r="W3313"/>
          <cell r="X3313"/>
          <cell r="Y3313" t="str">
            <v xml:space="preserve"> </v>
          </cell>
        </row>
        <row r="3314">
          <cell r="C3314"/>
          <cell r="D3314"/>
          <cell r="E3314"/>
          <cell r="F3314"/>
          <cell r="G3314"/>
          <cell r="H3314"/>
          <cell r="I3314"/>
          <cell r="J3314"/>
          <cell r="K3314"/>
          <cell r="L3314"/>
          <cell r="M3314"/>
          <cell r="N3314"/>
          <cell r="O3314"/>
          <cell r="P3314"/>
          <cell r="Q3314"/>
          <cell r="R3314"/>
          <cell r="S3314"/>
          <cell r="T3314"/>
          <cell r="U3314"/>
          <cell r="V3314"/>
          <cell r="W3314"/>
          <cell r="X3314"/>
          <cell r="Y3314" t="str">
            <v xml:space="preserve"> </v>
          </cell>
        </row>
        <row r="3315">
          <cell r="C3315"/>
          <cell r="D3315"/>
          <cell r="E3315"/>
          <cell r="F3315"/>
          <cell r="G3315"/>
          <cell r="H3315"/>
          <cell r="I3315"/>
          <cell r="J3315"/>
          <cell r="K3315"/>
          <cell r="L3315"/>
          <cell r="M3315"/>
          <cell r="N3315"/>
          <cell r="O3315"/>
          <cell r="P3315"/>
          <cell r="Q3315"/>
          <cell r="R3315"/>
          <cell r="S3315"/>
          <cell r="T3315"/>
          <cell r="U3315"/>
          <cell r="V3315"/>
          <cell r="W3315"/>
          <cell r="X3315"/>
          <cell r="Y3315" t="str">
            <v xml:space="preserve"> </v>
          </cell>
        </row>
        <row r="3316">
          <cell r="C3316"/>
          <cell r="D3316"/>
          <cell r="E3316"/>
          <cell r="F3316"/>
          <cell r="G3316"/>
          <cell r="H3316"/>
          <cell r="I3316"/>
          <cell r="J3316"/>
          <cell r="K3316"/>
          <cell r="L3316"/>
          <cell r="M3316"/>
          <cell r="N3316"/>
          <cell r="O3316"/>
          <cell r="P3316"/>
          <cell r="Q3316"/>
          <cell r="R3316"/>
          <cell r="S3316"/>
          <cell r="T3316"/>
          <cell r="U3316"/>
          <cell r="V3316"/>
          <cell r="W3316"/>
          <cell r="X3316"/>
          <cell r="Y3316" t="str">
            <v xml:space="preserve"> </v>
          </cell>
        </row>
        <row r="3317">
          <cell r="C3317"/>
          <cell r="D3317"/>
          <cell r="E3317"/>
          <cell r="F3317"/>
          <cell r="G3317"/>
          <cell r="H3317"/>
          <cell r="I3317"/>
          <cell r="J3317"/>
          <cell r="K3317"/>
          <cell r="L3317"/>
          <cell r="M3317"/>
          <cell r="N3317"/>
          <cell r="O3317"/>
          <cell r="P3317"/>
          <cell r="Q3317"/>
          <cell r="R3317"/>
          <cell r="S3317"/>
          <cell r="T3317"/>
          <cell r="U3317"/>
          <cell r="V3317"/>
          <cell r="W3317"/>
          <cell r="X3317"/>
          <cell r="Y3317" t="str">
            <v xml:space="preserve"> </v>
          </cell>
        </row>
        <row r="3318">
          <cell r="C3318"/>
          <cell r="D3318"/>
          <cell r="E3318"/>
          <cell r="F3318"/>
          <cell r="G3318"/>
          <cell r="H3318"/>
          <cell r="I3318"/>
          <cell r="J3318"/>
          <cell r="K3318"/>
          <cell r="L3318"/>
          <cell r="M3318"/>
          <cell r="N3318"/>
          <cell r="O3318"/>
          <cell r="P3318"/>
          <cell r="Q3318"/>
          <cell r="R3318"/>
          <cell r="S3318"/>
          <cell r="T3318"/>
          <cell r="U3318"/>
          <cell r="V3318"/>
          <cell r="W3318"/>
          <cell r="X3318"/>
          <cell r="Y3318" t="str">
            <v xml:space="preserve"> </v>
          </cell>
        </row>
        <row r="3319">
          <cell r="C3319"/>
          <cell r="D3319"/>
          <cell r="E3319"/>
          <cell r="F3319"/>
          <cell r="G3319"/>
          <cell r="H3319"/>
          <cell r="I3319"/>
          <cell r="J3319"/>
          <cell r="K3319"/>
          <cell r="L3319"/>
          <cell r="M3319"/>
          <cell r="N3319"/>
          <cell r="O3319"/>
          <cell r="P3319"/>
          <cell r="Q3319"/>
          <cell r="R3319"/>
          <cell r="S3319"/>
          <cell r="T3319"/>
          <cell r="U3319"/>
          <cell r="V3319"/>
          <cell r="W3319"/>
          <cell r="X3319"/>
          <cell r="Y3319" t="str">
            <v xml:space="preserve"> </v>
          </cell>
        </row>
        <row r="3320">
          <cell r="C3320"/>
          <cell r="D3320"/>
          <cell r="E3320"/>
          <cell r="F3320"/>
          <cell r="G3320"/>
          <cell r="H3320"/>
          <cell r="I3320"/>
          <cell r="J3320"/>
          <cell r="K3320"/>
          <cell r="L3320"/>
          <cell r="M3320"/>
          <cell r="N3320"/>
          <cell r="O3320"/>
          <cell r="P3320"/>
          <cell r="Q3320"/>
          <cell r="R3320"/>
          <cell r="S3320"/>
          <cell r="T3320"/>
          <cell r="U3320"/>
          <cell r="V3320"/>
          <cell r="W3320"/>
          <cell r="X3320"/>
          <cell r="Y3320" t="str">
            <v xml:space="preserve"> </v>
          </cell>
        </row>
        <row r="3321">
          <cell r="C3321"/>
          <cell r="D3321"/>
          <cell r="E3321"/>
          <cell r="F3321"/>
          <cell r="G3321"/>
          <cell r="H3321"/>
          <cell r="I3321"/>
          <cell r="J3321"/>
          <cell r="K3321"/>
          <cell r="L3321"/>
          <cell r="M3321"/>
          <cell r="N3321"/>
          <cell r="O3321"/>
          <cell r="P3321"/>
          <cell r="Q3321"/>
          <cell r="R3321"/>
          <cell r="S3321"/>
          <cell r="T3321"/>
          <cell r="U3321"/>
          <cell r="V3321"/>
          <cell r="W3321"/>
          <cell r="X3321"/>
          <cell r="Y3321" t="str">
            <v xml:space="preserve"> </v>
          </cell>
        </row>
        <row r="3322">
          <cell r="C3322"/>
          <cell r="D3322"/>
          <cell r="E3322"/>
          <cell r="F3322"/>
          <cell r="G3322"/>
          <cell r="H3322"/>
          <cell r="I3322"/>
          <cell r="J3322"/>
          <cell r="K3322"/>
          <cell r="L3322"/>
          <cell r="M3322"/>
          <cell r="N3322"/>
          <cell r="O3322"/>
          <cell r="P3322"/>
          <cell r="Q3322"/>
          <cell r="R3322"/>
          <cell r="S3322"/>
          <cell r="T3322"/>
          <cell r="U3322"/>
          <cell r="V3322"/>
          <cell r="W3322"/>
          <cell r="X3322"/>
          <cell r="Y3322" t="str">
            <v xml:space="preserve"> </v>
          </cell>
        </row>
        <row r="3323">
          <cell r="C3323"/>
          <cell r="D3323"/>
          <cell r="E3323"/>
          <cell r="F3323"/>
          <cell r="G3323"/>
          <cell r="H3323"/>
          <cell r="I3323"/>
          <cell r="J3323"/>
          <cell r="K3323"/>
          <cell r="L3323"/>
          <cell r="M3323"/>
          <cell r="N3323"/>
          <cell r="O3323"/>
          <cell r="P3323"/>
          <cell r="Q3323"/>
          <cell r="R3323"/>
          <cell r="S3323"/>
          <cell r="T3323"/>
          <cell r="U3323"/>
          <cell r="V3323"/>
          <cell r="W3323"/>
          <cell r="X3323"/>
          <cell r="Y3323" t="str">
            <v xml:space="preserve"> </v>
          </cell>
        </row>
        <row r="3324">
          <cell r="C3324"/>
          <cell r="D3324"/>
          <cell r="E3324"/>
          <cell r="F3324"/>
          <cell r="G3324"/>
          <cell r="H3324"/>
          <cell r="I3324"/>
          <cell r="J3324"/>
          <cell r="K3324"/>
          <cell r="L3324"/>
          <cell r="M3324"/>
          <cell r="N3324"/>
          <cell r="O3324"/>
          <cell r="P3324"/>
          <cell r="Q3324"/>
          <cell r="R3324"/>
          <cell r="S3324"/>
          <cell r="T3324"/>
          <cell r="U3324"/>
          <cell r="V3324"/>
          <cell r="W3324"/>
          <cell r="X3324"/>
          <cell r="Y3324" t="str">
            <v xml:space="preserve"> </v>
          </cell>
        </row>
        <row r="3325">
          <cell r="C3325"/>
          <cell r="D3325"/>
          <cell r="E3325"/>
          <cell r="F3325"/>
          <cell r="G3325"/>
          <cell r="H3325"/>
          <cell r="I3325"/>
          <cell r="J3325"/>
          <cell r="K3325"/>
          <cell r="L3325"/>
          <cell r="M3325"/>
          <cell r="N3325"/>
          <cell r="O3325"/>
          <cell r="P3325"/>
          <cell r="Q3325"/>
          <cell r="R3325"/>
          <cell r="S3325"/>
          <cell r="T3325"/>
          <cell r="U3325"/>
          <cell r="V3325"/>
          <cell r="W3325"/>
          <cell r="X3325"/>
          <cell r="Y3325" t="str">
            <v xml:space="preserve"> </v>
          </cell>
        </row>
        <row r="3326">
          <cell r="C3326"/>
          <cell r="D3326"/>
          <cell r="E3326"/>
          <cell r="F3326"/>
          <cell r="G3326"/>
          <cell r="H3326"/>
          <cell r="I3326"/>
          <cell r="J3326"/>
          <cell r="K3326"/>
          <cell r="L3326"/>
          <cell r="M3326"/>
          <cell r="N3326"/>
          <cell r="O3326"/>
          <cell r="P3326"/>
          <cell r="Q3326"/>
          <cell r="R3326"/>
          <cell r="S3326"/>
          <cell r="T3326"/>
          <cell r="U3326"/>
          <cell r="V3326"/>
          <cell r="W3326"/>
          <cell r="X3326"/>
          <cell r="Y3326" t="str">
            <v xml:space="preserve"> </v>
          </cell>
        </row>
        <row r="3327">
          <cell r="C3327"/>
          <cell r="D3327"/>
          <cell r="E3327"/>
          <cell r="F3327"/>
          <cell r="G3327"/>
          <cell r="H3327"/>
          <cell r="I3327"/>
          <cell r="J3327"/>
          <cell r="K3327"/>
          <cell r="L3327"/>
          <cell r="M3327"/>
          <cell r="N3327"/>
          <cell r="O3327"/>
          <cell r="P3327"/>
          <cell r="Q3327"/>
          <cell r="R3327"/>
          <cell r="S3327"/>
          <cell r="T3327"/>
          <cell r="U3327"/>
          <cell r="V3327"/>
          <cell r="W3327"/>
          <cell r="X3327"/>
          <cell r="Y3327" t="str">
            <v xml:space="preserve"> </v>
          </cell>
        </row>
        <row r="3328">
          <cell r="C3328"/>
          <cell r="D3328"/>
          <cell r="E3328"/>
          <cell r="F3328"/>
          <cell r="G3328"/>
          <cell r="H3328"/>
          <cell r="I3328"/>
          <cell r="J3328"/>
          <cell r="K3328"/>
          <cell r="L3328"/>
          <cell r="M3328"/>
          <cell r="N3328"/>
          <cell r="O3328"/>
          <cell r="P3328"/>
          <cell r="Q3328"/>
          <cell r="R3328"/>
          <cell r="S3328"/>
          <cell r="T3328"/>
          <cell r="U3328"/>
          <cell r="V3328"/>
          <cell r="W3328"/>
          <cell r="X3328"/>
          <cell r="Y3328" t="str">
            <v xml:space="preserve"> </v>
          </cell>
        </row>
        <row r="3329">
          <cell r="C3329"/>
          <cell r="D3329"/>
          <cell r="E3329"/>
          <cell r="F3329"/>
          <cell r="G3329"/>
          <cell r="H3329"/>
          <cell r="I3329"/>
          <cell r="J3329"/>
          <cell r="K3329"/>
          <cell r="L3329"/>
          <cell r="M3329"/>
          <cell r="N3329"/>
          <cell r="O3329"/>
          <cell r="P3329"/>
          <cell r="Q3329"/>
          <cell r="R3329"/>
          <cell r="S3329"/>
          <cell r="T3329"/>
          <cell r="U3329"/>
          <cell r="V3329"/>
          <cell r="W3329"/>
          <cell r="X3329"/>
          <cell r="Y3329" t="str">
            <v xml:space="preserve"> </v>
          </cell>
        </row>
        <row r="3330">
          <cell r="C3330"/>
          <cell r="D3330"/>
          <cell r="E3330"/>
          <cell r="F3330"/>
          <cell r="G3330"/>
          <cell r="H3330"/>
          <cell r="I3330"/>
          <cell r="J3330"/>
          <cell r="K3330"/>
          <cell r="L3330"/>
          <cell r="M3330"/>
          <cell r="N3330"/>
          <cell r="O3330"/>
          <cell r="P3330"/>
          <cell r="Q3330"/>
          <cell r="R3330"/>
          <cell r="S3330"/>
          <cell r="T3330"/>
          <cell r="U3330"/>
          <cell r="V3330"/>
          <cell r="W3330"/>
          <cell r="X3330"/>
          <cell r="Y3330" t="str">
            <v xml:space="preserve"> </v>
          </cell>
        </row>
        <row r="3331">
          <cell r="C3331"/>
          <cell r="D3331"/>
          <cell r="E3331"/>
          <cell r="F3331"/>
          <cell r="G3331"/>
          <cell r="H3331"/>
          <cell r="I3331"/>
          <cell r="J3331"/>
          <cell r="K3331"/>
          <cell r="L3331"/>
          <cell r="M3331"/>
          <cell r="N3331"/>
          <cell r="O3331"/>
          <cell r="P3331"/>
          <cell r="Q3331"/>
          <cell r="R3331"/>
          <cell r="S3331"/>
          <cell r="T3331"/>
          <cell r="U3331"/>
          <cell r="V3331"/>
          <cell r="W3331"/>
          <cell r="X3331"/>
          <cell r="Y3331" t="str">
            <v xml:space="preserve"> </v>
          </cell>
        </row>
        <row r="3332">
          <cell r="C3332"/>
          <cell r="D3332"/>
          <cell r="E3332"/>
          <cell r="F3332"/>
          <cell r="G3332"/>
          <cell r="H3332"/>
          <cell r="I3332"/>
          <cell r="J3332"/>
          <cell r="K3332"/>
          <cell r="L3332"/>
          <cell r="M3332"/>
          <cell r="N3332"/>
          <cell r="O3332"/>
          <cell r="P3332"/>
          <cell r="Q3332"/>
          <cell r="R3332"/>
          <cell r="S3332"/>
          <cell r="T3332"/>
          <cell r="U3332"/>
          <cell r="V3332"/>
          <cell r="W3332"/>
          <cell r="X3332"/>
          <cell r="Y3332" t="str">
            <v xml:space="preserve"> </v>
          </cell>
        </row>
        <row r="3333">
          <cell r="C3333"/>
          <cell r="D3333"/>
          <cell r="E3333"/>
          <cell r="F3333"/>
          <cell r="G3333"/>
          <cell r="H3333"/>
          <cell r="I3333"/>
          <cell r="J3333"/>
          <cell r="K3333"/>
          <cell r="L3333"/>
          <cell r="M3333"/>
          <cell r="N3333"/>
          <cell r="O3333"/>
          <cell r="P3333"/>
          <cell r="Q3333"/>
          <cell r="R3333"/>
          <cell r="S3333"/>
          <cell r="T3333"/>
          <cell r="U3333"/>
          <cell r="V3333"/>
          <cell r="W3333"/>
          <cell r="X3333"/>
          <cell r="Y3333" t="str">
            <v xml:space="preserve"> </v>
          </cell>
        </row>
        <row r="3334">
          <cell r="C3334"/>
          <cell r="D3334"/>
          <cell r="E3334"/>
          <cell r="F3334"/>
          <cell r="G3334"/>
          <cell r="H3334"/>
          <cell r="I3334"/>
          <cell r="J3334"/>
          <cell r="K3334"/>
          <cell r="L3334"/>
          <cell r="M3334"/>
          <cell r="N3334"/>
          <cell r="O3334"/>
          <cell r="P3334"/>
          <cell r="Q3334"/>
          <cell r="R3334"/>
          <cell r="S3334"/>
          <cell r="T3334"/>
          <cell r="U3334"/>
          <cell r="V3334"/>
          <cell r="W3334"/>
          <cell r="X3334"/>
          <cell r="Y3334" t="str">
            <v xml:space="preserve"> </v>
          </cell>
        </row>
        <row r="3335">
          <cell r="C3335"/>
          <cell r="D3335"/>
          <cell r="E3335"/>
          <cell r="F3335"/>
          <cell r="G3335"/>
          <cell r="H3335"/>
          <cell r="I3335"/>
          <cell r="J3335"/>
          <cell r="K3335"/>
          <cell r="L3335"/>
          <cell r="M3335"/>
          <cell r="N3335"/>
          <cell r="O3335"/>
          <cell r="P3335"/>
          <cell r="Q3335"/>
          <cell r="R3335"/>
          <cell r="S3335"/>
          <cell r="T3335"/>
          <cell r="U3335"/>
          <cell r="V3335"/>
          <cell r="W3335"/>
          <cell r="X3335"/>
          <cell r="Y3335" t="str">
            <v xml:space="preserve"> </v>
          </cell>
        </row>
        <row r="3336">
          <cell r="C3336"/>
          <cell r="D3336"/>
          <cell r="E3336"/>
          <cell r="F3336"/>
          <cell r="G3336"/>
          <cell r="H3336"/>
          <cell r="I3336"/>
          <cell r="J3336"/>
          <cell r="K3336"/>
          <cell r="L3336"/>
          <cell r="M3336"/>
          <cell r="N3336"/>
          <cell r="O3336"/>
          <cell r="P3336"/>
          <cell r="Q3336"/>
          <cell r="R3336"/>
          <cell r="S3336"/>
          <cell r="T3336"/>
          <cell r="U3336"/>
          <cell r="V3336"/>
          <cell r="W3336"/>
          <cell r="X3336"/>
          <cell r="Y3336" t="str">
            <v xml:space="preserve"> </v>
          </cell>
        </row>
        <row r="3337">
          <cell r="C3337"/>
          <cell r="D3337"/>
          <cell r="E3337"/>
          <cell r="F3337"/>
          <cell r="G3337"/>
          <cell r="H3337"/>
          <cell r="I3337"/>
          <cell r="J3337"/>
          <cell r="K3337"/>
          <cell r="L3337"/>
          <cell r="M3337"/>
          <cell r="N3337"/>
          <cell r="O3337"/>
          <cell r="P3337"/>
          <cell r="Q3337"/>
          <cell r="R3337"/>
          <cell r="S3337"/>
          <cell r="T3337"/>
          <cell r="U3337"/>
          <cell r="V3337"/>
          <cell r="W3337"/>
          <cell r="X3337"/>
          <cell r="Y3337" t="str">
            <v xml:space="preserve"> </v>
          </cell>
        </row>
        <row r="3338">
          <cell r="C3338"/>
          <cell r="D3338"/>
          <cell r="E3338"/>
          <cell r="F3338"/>
          <cell r="G3338"/>
          <cell r="H3338"/>
          <cell r="I3338"/>
          <cell r="J3338"/>
          <cell r="K3338"/>
          <cell r="L3338"/>
          <cell r="M3338"/>
          <cell r="N3338"/>
          <cell r="O3338"/>
          <cell r="P3338"/>
          <cell r="Q3338"/>
          <cell r="R3338"/>
          <cell r="S3338"/>
          <cell r="T3338"/>
          <cell r="U3338"/>
          <cell r="V3338"/>
          <cell r="W3338"/>
          <cell r="X3338"/>
          <cell r="Y3338" t="str">
            <v xml:space="preserve"> </v>
          </cell>
        </row>
        <row r="3339">
          <cell r="C3339"/>
          <cell r="D3339"/>
          <cell r="E3339"/>
          <cell r="F3339"/>
          <cell r="G3339"/>
          <cell r="H3339"/>
          <cell r="I3339"/>
          <cell r="J3339"/>
          <cell r="K3339"/>
          <cell r="L3339"/>
          <cell r="M3339"/>
          <cell r="N3339"/>
          <cell r="O3339"/>
          <cell r="P3339"/>
          <cell r="Q3339"/>
          <cell r="R3339"/>
          <cell r="S3339"/>
          <cell r="T3339"/>
          <cell r="U3339"/>
          <cell r="V3339"/>
          <cell r="W3339"/>
          <cell r="X3339"/>
          <cell r="Y3339" t="str">
            <v xml:space="preserve"> </v>
          </cell>
        </row>
        <row r="3340">
          <cell r="C3340"/>
          <cell r="D3340"/>
          <cell r="E3340"/>
          <cell r="F3340"/>
          <cell r="G3340"/>
          <cell r="H3340"/>
          <cell r="I3340"/>
          <cell r="J3340"/>
          <cell r="K3340"/>
          <cell r="L3340"/>
          <cell r="M3340"/>
          <cell r="N3340"/>
          <cell r="O3340"/>
          <cell r="P3340"/>
          <cell r="Q3340"/>
          <cell r="R3340"/>
          <cell r="S3340"/>
          <cell r="T3340"/>
          <cell r="U3340"/>
          <cell r="V3340"/>
          <cell r="W3340"/>
          <cell r="X3340"/>
          <cell r="Y3340" t="str">
            <v xml:space="preserve"> </v>
          </cell>
        </row>
        <row r="3341">
          <cell r="C3341"/>
          <cell r="D3341"/>
          <cell r="E3341"/>
          <cell r="F3341"/>
          <cell r="G3341"/>
          <cell r="H3341"/>
          <cell r="I3341"/>
          <cell r="J3341"/>
          <cell r="K3341"/>
          <cell r="L3341"/>
          <cell r="M3341"/>
          <cell r="N3341"/>
          <cell r="O3341"/>
          <cell r="P3341"/>
          <cell r="Q3341"/>
          <cell r="R3341"/>
          <cell r="S3341"/>
          <cell r="T3341"/>
          <cell r="U3341"/>
          <cell r="V3341"/>
          <cell r="W3341"/>
          <cell r="X3341"/>
          <cell r="Y3341" t="str">
            <v xml:space="preserve"> </v>
          </cell>
        </row>
        <row r="3342">
          <cell r="C3342"/>
          <cell r="D3342"/>
          <cell r="E3342"/>
          <cell r="F3342"/>
          <cell r="G3342"/>
          <cell r="H3342"/>
          <cell r="I3342"/>
          <cell r="J3342"/>
          <cell r="K3342"/>
          <cell r="L3342"/>
          <cell r="M3342"/>
          <cell r="N3342"/>
          <cell r="O3342"/>
          <cell r="P3342"/>
          <cell r="Q3342"/>
          <cell r="R3342"/>
          <cell r="S3342"/>
          <cell r="T3342"/>
          <cell r="U3342"/>
          <cell r="V3342"/>
          <cell r="W3342"/>
          <cell r="X3342"/>
          <cell r="Y3342" t="str">
            <v xml:space="preserve"> </v>
          </cell>
        </row>
        <row r="3343">
          <cell r="C3343"/>
          <cell r="D3343"/>
          <cell r="E3343"/>
          <cell r="F3343"/>
          <cell r="G3343"/>
          <cell r="H3343"/>
          <cell r="I3343"/>
          <cell r="J3343"/>
          <cell r="K3343"/>
          <cell r="L3343"/>
          <cell r="M3343"/>
          <cell r="N3343"/>
          <cell r="O3343"/>
          <cell r="P3343"/>
          <cell r="Q3343"/>
          <cell r="R3343"/>
          <cell r="S3343"/>
          <cell r="T3343"/>
          <cell r="U3343"/>
          <cell r="V3343"/>
          <cell r="W3343"/>
          <cell r="X3343"/>
          <cell r="Y3343" t="str">
            <v xml:space="preserve"> </v>
          </cell>
        </row>
        <row r="3344">
          <cell r="C3344"/>
          <cell r="D3344"/>
          <cell r="E3344"/>
          <cell r="F3344"/>
          <cell r="G3344"/>
          <cell r="H3344"/>
          <cell r="I3344"/>
          <cell r="J3344"/>
          <cell r="K3344"/>
          <cell r="L3344"/>
          <cell r="M3344"/>
          <cell r="N3344"/>
          <cell r="O3344"/>
          <cell r="P3344"/>
          <cell r="Q3344"/>
          <cell r="R3344"/>
          <cell r="S3344"/>
          <cell r="T3344"/>
          <cell r="U3344"/>
          <cell r="V3344"/>
          <cell r="W3344"/>
          <cell r="X3344"/>
          <cell r="Y3344" t="str">
            <v xml:space="preserve"> </v>
          </cell>
        </row>
        <row r="3345">
          <cell r="C3345"/>
          <cell r="D3345"/>
          <cell r="E3345"/>
          <cell r="F3345"/>
          <cell r="G3345"/>
          <cell r="H3345"/>
          <cell r="I3345"/>
          <cell r="J3345"/>
          <cell r="K3345"/>
          <cell r="L3345"/>
          <cell r="M3345"/>
          <cell r="N3345"/>
          <cell r="O3345"/>
          <cell r="P3345"/>
          <cell r="Q3345"/>
          <cell r="R3345"/>
          <cell r="S3345"/>
          <cell r="T3345"/>
          <cell r="U3345"/>
          <cell r="V3345"/>
          <cell r="W3345"/>
          <cell r="X3345"/>
          <cell r="Y3345" t="str">
            <v xml:space="preserve"> </v>
          </cell>
        </row>
        <row r="3346">
          <cell r="C3346"/>
          <cell r="D3346"/>
          <cell r="E3346"/>
          <cell r="F3346"/>
          <cell r="G3346"/>
          <cell r="H3346"/>
          <cell r="I3346"/>
          <cell r="J3346"/>
          <cell r="K3346"/>
          <cell r="L3346"/>
          <cell r="M3346"/>
          <cell r="N3346"/>
          <cell r="O3346"/>
          <cell r="P3346"/>
          <cell r="Q3346"/>
          <cell r="R3346"/>
          <cell r="S3346"/>
          <cell r="T3346"/>
          <cell r="U3346"/>
          <cell r="V3346"/>
          <cell r="W3346"/>
          <cell r="X3346"/>
          <cell r="Y3346" t="str">
            <v xml:space="preserve"> </v>
          </cell>
        </row>
        <row r="3347">
          <cell r="C3347"/>
          <cell r="D3347"/>
          <cell r="E3347"/>
          <cell r="F3347"/>
          <cell r="G3347"/>
          <cell r="H3347"/>
          <cell r="I3347"/>
          <cell r="J3347"/>
          <cell r="K3347"/>
          <cell r="L3347"/>
          <cell r="M3347"/>
          <cell r="N3347"/>
          <cell r="O3347"/>
          <cell r="P3347"/>
          <cell r="Q3347"/>
          <cell r="R3347"/>
          <cell r="S3347"/>
          <cell r="T3347"/>
          <cell r="U3347"/>
          <cell r="V3347"/>
          <cell r="W3347"/>
          <cell r="X3347"/>
          <cell r="Y3347" t="str">
            <v xml:space="preserve"> </v>
          </cell>
        </row>
        <row r="3348">
          <cell r="C3348"/>
          <cell r="D3348"/>
          <cell r="E3348"/>
          <cell r="F3348"/>
          <cell r="G3348"/>
          <cell r="H3348"/>
          <cell r="I3348"/>
          <cell r="J3348"/>
          <cell r="K3348"/>
          <cell r="L3348"/>
          <cell r="M3348"/>
          <cell r="N3348"/>
          <cell r="O3348"/>
          <cell r="P3348"/>
          <cell r="Q3348"/>
          <cell r="R3348"/>
          <cell r="S3348"/>
          <cell r="T3348"/>
          <cell r="U3348"/>
          <cell r="V3348"/>
          <cell r="W3348"/>
          <cell r="X3348"/>
          <cell r="Y3348" t="str">
            <v xml:space="preserve"> </v>
          </cell>
        </row>
        <row r="3349">
          <cell r="C3349"/>
          <cell r="D3349"/>
          <cell r="E3349"/>
          <cell r="F3349"/>
          <cell r="G3349"/>
          <cell r="H3349"/>
          <cell r="I3349"/>
          <cell r="J3349"/>
          <cell r="K3349"/>
          <cell r="L3349"/>
          <cell r="M3349"/>
          <cell r="N3349"/>
          <cell r="O3349"/>
          <cell r="P3349"/>
          <cell r="Q3349"/>
          <cell r="R3349"/>
          <cell r="S3349"/>
          <cell r="T3349"/>
          <cell r="U3349"/>
          <cell r="V3349"/>
          <cell r="W3349"/>
          <cell r="X3349"/>
          <cell r="Y3349" t="str">
            <v xml:space="preserve"> </v>
          </cell>
        </row>
        <row r="3350">
          <cell r="C3350"/>
          <cell r="D3350"/>
          <cell r="E3350"/>
          <cell r="F3350"/>
          <cell r="G3350"/>
          <cell r="H3350"/>
          <cell r="I3350"/>
          <cell r="J3350"/>
          <cell r="K3350"/>
          <cell r="L3350"/>
          <cell r="M3350"/>
          <cell r="N3350"/>
          <cell r="O3350"/>
          <cell r="P3350"/>
          <cell r="Q3350"/>
          <cell r="R3350"/>
          <cell r="S3350"/>
          <cell r="T3350"/>
          <cell r="U3350"/>
          <cell r="V3350"/>
          <cell r="W3350"/>
          <cell r="X3350"/>
          <cell r="Y3350" t="str">
            <v xml:space="preserve"> </v>
          </cell>
        </row>
        <row r="3351">
          <cell r="C3351"/>
          <cell r="D3351"/>
          <cell r="E3351"/>
          <cell r="F3351"/>
          <cell r="G3351"/>
          <cell r="H3351"/>
          <cell r="I3351"/>
          <cell r="J3351"/>
          <cell r="K3351"/>
          <cell r="L3351"/>
          <cell r="M3351"/>
          <cell r="N3351"/>
          <cell r="O3351"/>
          <cell r="P3351"/>
          <cell r="Q3351"/>
          <cell r="R3351"/>
          <cell r="S3351"/>
          <cell r="T3351"/>
          <cell r="U3351"/>
          <cell r="V3351"/>
          <cell r="W3351"/>
          <cell r="X3351"/>
          <cell r="Y3351" t="str">
            <v xml:space="preserve"> </v>
          </cell>
        </row>
        <row r="3352">
          <cell r="C3352"/>
          <cell r="D3352"/>
          <cell r="E3352"/>
          <cell r="F3352"/>
          <cell r="G3352"/>
          <cell r="H3352"/>
          <cell r="I3352"/>
          <cell r="J3352"/>
          <cell r="K3352"/>
          <cell r="L3352"/>
          <cell r="M3352"/>
          <cell r="N3352"/>
          <cell r="O3352"/>
          <cell r="P3352"/>
          <cell r="Q3352"/>
          <cell r="R3352"/>
          <cell r="S3352"/>
          <cell r="T3352"/>
          <cell r="U3352"/>
          <cell r="V3352"/>
          <cell r="W3352"/>
          <cell r="X3352"/>
          <cell r="Y3352" t="str">
            <v xml:space="preserve"> </v>
          </cell>
        </row>
        <row r="3353">
          <cell r="C3353"/>
          <cell r="D3353"/>
          <cell r="E3353"/>
          <cell r="F3353"/>
          <cell r="G3353"/>
          <cell r="H3353"/>
          <cell r="I3353"/>
          <cell r="J3353"/>
          <cell r="K3353"/>
          <cell r="L3353"/>
          <cell r="M3353"/>
          <cell r="N3353"/>
          <cell r="O3353"/>
          <cell r="P3353"/>
          <cell r="Q3353"/>
          <cell r="R3353"/>
          <cell r="S3353"/>
          <cell r="T3353"/>
          <cell r="U3353"/>
          <cell r="V3353"/>
          <cell r="W3353"/>
          <cell r="X3353"/>
          <cell r="Y3353" t="str">
            <v xml:space="preserve"> </v>
          </cell>
        </row>
        <row r="3354">
          <cell r="C3354"/>
          <cell r="D3354"/>
          <cell r="E3354"/>
          <cell r="F3354"/>
          <cell r="G3354"/>
          <cell r="H3354"/>
          <cell r="I3354"/>
          <cell r="J3354"/>
          <cell r="K3354"/>
          <cell r="L3354"/>
          <cell r="M3354"/>
          <cell r="N3354"/>
          <cell r="O3354"/>
          <cell r="P3354"/>
          <cell r="Q3354"/>
          <cell r="R3354"/>
          <cell r="S3354"/>
          <cell r="T3354"/>
          <cell r="U3354"/>
          <cell r="V3354"/>
          <cell r="W3354"/>
          <cell r="X3354"/>
          <cell r="Y3354" t="str">
            <v xml:space="preserve"> </v>
          </cell>
        </row>
        <row r="3355">
          <cell r="C3355"/>
          <cell r="D3355"/>
          <cell r="E3355"/>
          <cell r="F3355"/>
          <cell r="G3355"/>
          <cell r="H3355"/>
          <cell r="I3355"/>
          <cell r="J3355"/>
          <cell r="K3355"/>
          <cell r="L3355"/>
          <cell r="M3355"/>
          <cell r="N3355"/>
          <cell r="O3355"/>
          <cell r="P3355"/>
          <cell r="Q3355"/>
          <cell r="R3355"/>
          <cell r="S3355"/>
          <cell r="T3355"/>
          <cell r="U3355"/>
          <cell r="V3355"/>
          <cell r="W3355"/>
          <cell r="X3355"/>
          <cell r="Y3355" t="str">
            <v xml:space="preserve"> </v>
          </cell>
        </row>
        <row r="3356">
          <cell r="C3356"/>
          <cell r="D3356"/>
          <cell r="E3356"/>
          <cell r="F3356"/>
          <cell r="G3356"/>
          <cell r="H3356"/>
          <cell r="I3356"/>
          <cell r="J3356"/>
          <cell r="K3356"/>
          <cell r="L3356"/>
          <cell r="M3356"/>
          <cell r="N3356"/>
          <cell r="O3356"/>
          <cell r="P3356"/>
          <cell r="Q3356"/>
          <cell r="R3356"/>
          <cell r="S3356"/>
          <cell r="T3356"/>
          <cell r="U3356"/>
          <cell r="V3356"/>
          <cell r="W3356"/>
          <cell r="X3356"/>
          <cell r="Y3356" t="str">
            <v xml:space="preserve"> </v>
          </cell>
        </row>
        <row r="3357">
          <cell r="C3357"/>
          <cell r="D3357"/>
          <cell r="E3357"/>
          <cell r="F3357"/>
          <cell r="G3357"/>
          <cell r="H3357"/>
          <cell r="I3357"/>
          <cell r="J3357"/>
          <cell r="K3357"/>
          <cell r="L3357"/>
          <cell r="M3357"/>
          <cell r="N3357"/>
          <cell r="O3357"/>
          <cell r="P3357"/>
          <cell r="Q3357"/>
          <cell r="R3357"/>
          <cell r="S3357"/>
          <cell r="T3357"/>
          <cell r="U3357"/>
          <cell r="V3357"/>
          <cell r="W3357"/>
          <cell r="X3357"/>
          <cell r="Y3357" t="str">
            <v xml:space="preserve"> </v>
          </cell>
        </row>
        <row r="3358">
          <cell r="C3358"/>
          <cell r="D3358"/>
          <cell r="E3358"/>
          <cell r="F3358"/>
          <cell r="G3358"/>
          <cell r="H3358"/>
          <cell r="I3358"/>
          <cell r="J3358"/>
          <cell r="K3358"/>
          <cell r="L3358"/>
          <cell r="M3358"/>
          <cell r="N3358"/>
          <cell r="O3358"/>
          <cell r="P3358"/>
          <cell r="Q3358"/>
          <cell r="R3358"/>
          <cell r="S3358"/>
          <cell r="T3358"/>
          <cell r="U3358"/>
          <cell r="V3358"/>
          <cell r="W3358"/>
          <cell r="X3358"/>
          <cell r="Y3358" t="str">
            <v xml:space="preserve"> </v>
          </cell>
        </row>
        <row r="3359">
          <cell r="C3359"/>
          <cell r="D3359"/>
          <cell r="E3359"/>
          <cell r="F3359"/>
          <cell r="G3359"/>
          <cell r="H3359"/>
          <cell r="I3359"/>
          <cell r="J3359"/>
          <cell r="K3359"/>
          <cell r="L3359"/>
          <cell r="M3359"/>
          <cell r="N3359"/>
          <cell r="O3359"/>
          <cell r="P3359"/>
          <cell r="Q3359"/>
          <cell r="R3359"/>
          <cell r="S3359"/>
          <cell r="T3359"/>
          <cell r="U3359"/>
          <cell r="V3359"/>
          <cell r="W3359"/>
          <cell r="X3359"/>
          <cell r="Y3359" t="str">
            <v xml:space="preserve"> </v>
          </cell>
        </row>
        <row r="3360">
          <cell r="C3360"/>
          <cell r="D3360"/>
          <cell r="E3360"/>
          <cell r="F3360"/>
          <cell r="G3360"/>
          <cell r="H3360"/>
          <cell r="I3360"/>
          <cell r="J3360"/>
          <cell r="K3360"/>
          <cell r="L3360"/>
          <cell r="M3360"/>
          <cell r="N3360"/>
          <cell r="O3360"/>
          <cell r="P3360"/>
          <cell r="Q3360"/>
          <cell r="R3360"/>
          <cell r="S3360"/>
          <cell r="T3360"/>
          <cell r="U3360"/>
          <cell r="V3360"/>
          <cell r="W3360"/>
          <cell r="X3360"/>
          <cell r="Y3360" t="str">
            <v xml:space="preserve"> </v>
          </cell>
        </row>
        <row r="3361">
          <cell r="C3361"/>
          <cell r="D3361"/>
          <cell r="E3361"/>
          <cell r="F3361"/>
          <cell r="G3361"/>
          <cell r="H3361"/>
          <cell r="I3361"/>
          <cell r="J3361"/>
          <cell r="K3361"/>
          <cell r="L3361"/>
          <cell r="M3361"/>
          <cell r="N3361"/>
          <cell r="O3361"/>
          <cell r="P3361"/>
          <cell r="Q3361"/>
          <cell r="R3361"/>
          <cell r="S3361"/>
          <cell r="T3361"/>
          <cell r="U3361"/>
          <cell r="V3361"/>
          <cell r="W3361"/>
          <cell r="X3361"/>
          <cell r="Y3361" t="str">
            <v xml:space="preserve"> </v>
          </cell>
        </row>
        <row r="3362">
          <cell r="C3362"/>
          <cell r="D3362"/>
          <cell r="E3362"/>
          <cell r="F3362"/>
          <cell r="G3362"/>
          <cell r="H3362"/>
          <cell r="I3362"/>
          <cell r="J3362"/>
          <cell r="K3362"/>
          <cell r="L3362"/>
          <cell r="M3362"/>
          <cell r="N3362"/>
          <cell r="O3362"/>
          <cell r="P3362"/>
          <cell r="Q3362"/>
          <cell r="R3362"/>
          <cell r="S3362"/>
          <cell r="T3362"/>
          <cell r="U3362"/>
          <cell r="V3362"/>
          <cell r="W3362"/>
          <cell r="X3362"/>
          <cell r="Y3362" t="str">
            <v xml:space="preserve"> </v>
          </cell>
        </row>
        <row r="3363">
          <cell r="C3363"/>
          <cell r="D3363"/>
          <cell r="E3363"/>
          <cell r="F3363"/>
          <cell r="G3363"/>
          <cell r="H3363"/>
          <cell r="I3363"/>
          <cell r="J3363"/>
          <cell r="K3363"/>
          <cell r="L3363"/>
          <cell r="M3363"/>
          <cell r="N3363"/>
          <cell r="O3363"/>
          <cell r="P3363"/>
          <cell r="Q3363"/>
          <cell r="R3363"/>
          <cell r="S3363"/>
          <cell r="T3363"/>
          <cell r="U3363"/>
          <cell r="V3363"/>
          <cell r="W3363"/>
          <cell r="X3363"/>
          <cell r="Y3363" t="str">
            <v xml:space="preserve"> </v>
          </cell>
        </row>
        <row r="3364">
          <cell r="C3364"/>
          <cell r="D3364"/>
          <cell r="E3364"/>
          <cell r="F3364"/>
          <cell r="G3364"/>
          <cell r="H3364"/>
          <cell r="I3364"/>
          <cell r="J3364"/>
          <cell r="K3364"/>
          <cell r="L3364"/>
          <cell r="M3364"/>
          <cell r="N3364"/>
          <cell r="O3364"/>
          <cell r="P3364"/>
          <cell r="Q3364"/>
          <cell r="R3364"/>
          <cell r="S3364"/>
          <cell r="T3364"/>
          <cell r="U3364"/>
          <cell r="V3364"/>
          <cell r="W3364"/>
          <cell r="X3364"/>
          <cell r="Y3364" t="str">
            <v xml:space="preserve"> </v>
          </cell>
        </row>
        <row r="3365">
          <cell r="C3365"/>
          <cell r="D3365"/>
          <cell r="E3365"/>
          <cell r="F3365"/>
          <cell r="G3365"/>
          <cell r="H3365"/>
          <cell r="I3365"/>
          <cell r="J3365"/>
          <cell r="K3365"/>
          <cell r="L3365"/>
          <cell r="M3365"/>
          <cell r="N3365"/>
          <cell r="O3365"/>
          <cell r="P3365"/>
          <cell r="Q3365"/>
          <cell r="R3365"/>
          <cell r="S3365"/>
          <cell r="T3365"/>
          <cell r="U3365"/>
          <cell r="V3365"/>
          <cell r="W3365"/>
          <cell r="X3365"/>
          <cell r="Y3365" t="str">
            <v xml:space="preserve"> </v>
          </cell>
        </row>
        <row r="3366">
          <cell r="C3366"/>
          <cell r="D3366"/>
          <cell r="E3366"/>
          <cell r="F3366"/>
          <cell r="G3366"/>
          <cell r="H3366"/>
          <cell r="I3366"/>
          <cell r="J3366"/>
          <cell r="K3366"/>
          <cell r="L3366"/>
          <cell r="M3366"/>
          <cell r="N3366"/>
          <cell r="O3366"/>
          <cell r="P3366"/>
          <cell r="Q3366"/>
          <cell r="R3366"/>
          <cell r="S3366"/>
          <cell r="T3366"/>
          <cell r="U3366"/>
          <cell r="V3366"/>
          <cell r="W3366"/>
          <cell r="X3366"/>
          <cell r="Y3366" t="str">
            <v xml:space="preserve"> </v>
          </cell>
        </row>
        <row r="3367">
          <cell r="C3367"/>
          <cell r="D3367"/>
          <cell r="E3367"/>
          <cell r="F3367"/>
          <cell r="G3367"/>
          <cell r="H3367"/>
          <cell r="I3367"/>
          <cell r="J3367"/>
          <cell r="K3367"/>
          <cell r="L3367"/>
          <cell r="M3367"/>
          <cell r="N3367"/>
          <cell r="O3367"/>
          <cell r="P3367"/>
          <cell r="Q3367"/>
          <cell r="R3367"/>
          <cell r="S3367"/>
          <cell r="T3367"/>
          <cell r="U3367"/>
          <cell r="V3367"/>
          <cell r="W3367"/>
          <cell r="X3367"/>
          <cell r="Y3367" t="str">
            <v xml:space="preserve"> </v>
          </cell>
        </row>
        <row r="3368">
          <cell r="C3368"/>
          <cell r="D3368"/>
          <cell r="E3368"/>
          <cell r="F3368"/>
          <cell r="G3368"/>
          <cell r="H3368"/>
          <cell r="I3368"/>
          <cell r="J3368"/>
          <cell r="K3368"/>
          <cell r="L3368"/>
          <cell r="M3368"/>
          <cell r="N3368"/>
          <cell r="O3368"/>
          <cell r="P3368"/>
          <cell r="Q3368"/>
          <cell r="R3368"/>
          <cell r="S3368"/>
          <cell r="T3368"/>
          <cell r="U3368"/>
          <cell r="V3368"/>
          <cell r="W3368"/>
          <cell r="X3368"/>
          <cell r="Y3368" t="str">
            <v xml:space="preserve"> </v>
          </cell>
        </row>
        <row r="3369">
          <cell r="C3369"/>
          <cell r="D3369"/>
          <cell r="E3369"/>
          <cell r="F3369"/>
          <cell r="G3369"/>
          <cell r="H3369"/>
          <cell r="I3369"/>
          <cell r="J3369"/>
          <cell r="K3369"/>
          <cell r="L3369"/>
          <cell r="M3369"/>
          <cell r="N3369"/>
          <cell r="O3369"/>
          <cell r="P3369"/>
          <cell r="Q3369"/>
          <cell r="R3369"/>
          <cell r="S3369"/>
          <cell r="T3369"/>
          <cell r="U3369"/>
          <cell r="V3369"/>
          <cell r="W3369"/>
          <cell r="X3369"/>
          <cell r="Y3369" t="str">
            <v xml:space="preserve"> </v>
          </cell>
        </row>
        <row r="3370">
          <cell r="C3370"/>
          <cell r="D3370"/>
          <cell r="E3370"/>
          <cell r="F3370"/>
          <cell r="G3370"/>
          <cell r="H3370"/>
          <cell r="I3370"/>
          <cell r="J3370"/>
          <cell r="K3370"/>
          <cell r="L3370"/>
          <cell r="M3370"/>
          <cell r="N3370"/>
          <cell r="O3370"/>
          <cell r="P3370"/>
          <cell r="Q3370"/>
          <cell r="R3370"/>
          <cell r="S3370"/>
          <cell r="T3370"/>
          <cell r="U3370"/>
          <cell r="V3370"/>
          <cell r="W3370"/>
          <cell r="X3370"/>
          <cell r="Y3370" t="str">
            <v xml:space="preserve"> </v>
          </cell>
        </row>
        <row r="3371">
          <cell r="C3371"/>
          <cell r="D3371"/>
          <cell r="E3371"/>
          <cell r="F3371"/>
          <cell r="G3371"/>
          <cell r="H3371"/>
          <cell r="I3371"/>
          <cell r="J3371"/>
          <cell r="K3371"/>
          <cell r="L3371"/>
          <cell r="M3371"/>
          <cell r="N3371"/>
          <cell r="O3371"/>
          <cell r="P3371"/>
          <cell r="Q3371"/>
          <cell r="R3371"/>
          <cell r="S3371"/>
          <cell r="T3371"/>
          <cell r="U3371"/>
          <cell r="V3371"/>
          <cell r="W3371"/>
          <cell r="X3371"/>
          <cell r="Y3371" t="str">
            <v xml:space="preserve"> </v>
          </cell>
        </row>
        <row r="3372">
          <cell r="C3372"/>
          <cell r="D3372"/>
          <cell r="E3372"/>
          <cell r="F3372"/>
          <cell r="G3372"/>
          <cell r="H3372"/>
          <cell r="I3372"/>
          <cell r="J3372"/>
          <cell r="K3372"/>
          <cell r="L3372"/>
          <cell r="M3372"/>
          <cell r="N3372"/>
          <cell r="O3372"/>
          <cell r="P3372"/>
          <cell r="Q3372"/>
          <cell r="R3372"/>
          <cell r="S3372"/>
          <cell r="T3372"/>
          <cell r="U3372"/>
          <cell r="V3372"/>
          <cell r="W3372"/>
          <cell r="X3372"/>
          <cell r="Y3372" t="str">
            <v xml:space="preserve"> </v>
          </cell>
        </row>
        <row r="3373">
          <cell r="C3373"/>
          <cell r="D3373"/>
          <cell r="E3373"/>
          <cell r="F3373"/>
          <cell r="G3373"/>
          <cell r="H3373"/>
          <cell r="I3373"/>
          <cell r="J3373"/>
          <cell r="K3373"/>
          <cell r="L3373"/>
          <cell r="M3373"/>
          <cell r="N3373"/>
          <cell r="O3373"/>
          <cell r="P3373"/>
          <cell r="Q3373"/>
          <cell r="R3373"/>
          <cell r="S3373"/>
          <cell r="T3373"/>
          <cell r="U3373"/>
          <cell r="V3373"/>
          <cell r="W3373"/>
          <cell r="X3373"/>
          <cell r="Y3373" t="str">
            <v xml:space="preserve"> </v>
          </cell>
        </row>
        <row r="3374">
          <cell r="C3374"/>
          <cell r="D3374"/>
          <cell r="E3374"/>
          <cell r="F3374"/>
          <cell r="G3374"/>
          <cell r="H3374"/>
          <cell r="I3374"/>
          <cell r="J3374"/>
          <cell r="K3374"/>
          <cell r="L3374"/>
          <cell r="M3374"/>
          <cell r="N3374"/>
          <cell r="O3374"/>
          <cell r="P3374"/>
          <cell r="Q3374"/>
          <cell r="R3374"/>
          <cell r="S3374"/>
          <cell r="T3374"/>
          <cell r="U3374"/>
          <cell r="V3374"/>
          <cell r="W3374"/>
          <cell r="X3374"/>
          <cell r="Y3374" t="str">
            <v xml:space="preserve"> </v>
          </cell>
        </row>
        <row r="3375">
          <cell r="C3375"/>
          <cell r="D3375"/>
          <cell r="E3375"/>
          <cell r="F3375"/>
          <cell r="G3375"/>
          <cell r="H3375"/>
          <cell r="I3375"/>
          <cell r="J3375"/>
          <cell r="K3375"/>
          <cell r="L3375"/>
          <cell r="M3375"/>
          <cell r="N3375"/>
          <cell r="O3375"/>
          <cell r="P3375"/>
          <cell r="Q3375"/>
          <cell r="R3375"/>
          <cell r="S3375"/>
          <cell r="T3375"/>
          <cell r="U3375"/>
          <cell r="V3375"/>
          <cell r="W3375"/>
          <cell r="X3375"/>
          <cell r="Y3375" t="str">
            <v xml:space="preserve"> </v>
          </cell>
        </row>
        <row r="3376">
          <cell r="C3376"/>
          <cell r="D3376"/>
          <cell r="E3376"/>
          <cell r="F3376"/>
          <cell r="G3376"/>
          <cell r="H3376"/>
          <cell r="I3376"/>
          <cell r="J3376"/>
          <cell r="K3376"/>
          <cell r="L3376"/>
          <cell r="M3376"/>
          <cell r="N3376"/>
          <cell r="O3376"/>
          <cell r="P3376"/>
          <cell r="Q3376"/>
          <cell r="R3376"/>
          <cell r="S3376"/>
          <cell r="T3376"/>
          <cell r="U3376"/>
          <cell r="V3376"/>
          <cell r="W3376"/>
          <cell r="X3376"/>
          <cell r="Y3376" t="str">
            <v xml:space="preserve"> </v>
          </cell>
        </row>
        <row r="3377">
          <cell r="C3377"/>
          <cell r="D3377"/>
          <cell r="E3377"/>
          <cell r="F3377"/>
          <cell r="G3377"/>
          <cell r="H3377"/>
          <cell r="I3377"/>
          <cell r="J3377"/>
          <cell r="K3377"/>
          <cell r="L3377"/>
          <cell r="M3377"/>
          <cell r="N3377"/>
          <cell r="O3377"/>
          <cell r="P3377"/>
          <cell r="Q3377"/>
          <cell r="R3377"/>
          <cell r="S3377"/>
          <cell r="T3377"/>
          <cell r="U3377"/>
          <cell r="V3377"/>
          <cell r="W3377"/>
          <cell r="X3377"/>
          <cell r="Y3377" t="str">
            <v xml:space="preserve"> </v>
          </cell>
        </row>
        <row r="3378">
          <cell r="C3378"/>
          <cell r="D3378"/>
          <cell r="E3378"/>
          <cell r="F3378"/>
          <cell r="G3378"/>
          <cell r="H3378"/>
          <cell r="I3378"/>
          <cell r="J3378"/>
          <cell r="K3378"/>
          <cell r="L3378"/>
          <cell r="M3378"/>
          <cell r="N3378"/>
          <cell r="O3378"/>
          <cell r="P3378"/>
          <cell r="Q3378"/>
          <cell r="R3378"/>
          <cell r="S3378"/>
          <cell r="T3378"/>
          <cell r="U3378"/>
          <cell r="V3378"/>
          <cell r="W3378"/>
          <cell r="X3378"/>
          <cell r="Y3378" t="str">
            <v xml:space="preserve"> </v>
          </cell>
        </row>
        <row r="3379">
          <cell r="C3379"/>
          <cell r="D3379"/>
          <cell r="E3379"/>
          <cell r="F3379"/>
          <cell r="G3379"/>
          <cell r="H3379"/>
          <cell r="I3379"/>
          <cell r="J3379"/>
          <cell r="K3379"/>
          <cell r="L3379"/>
          <cell r="M3379"/>
          <cell r="N3379"/>
          <cell r="O3379"/>
          <cell r="P3379"/>
          <cell r="Q3379"/>
          <cell r="R3379"/>
          <cell r="S3379"/>
          <cell r="T3379"/>
          <cell r="U3379"/>
          <cell r="V3379"/>
          <cell r="W3379"/>
          <cell r="X3379"/>
          <cell r="Y3379" t="str">
            <v xml:space="preserve"> </v>
          </cell>
        </row>
        <row r="3380">
          <cell r="C3380"/>
          <cell r="D3380"/>
          <cell r="E3380"/>
          <cell r="F3380"/>
          <cell r="G3380"/>
          <cell r="H3380"/>
          <cell r="I3380"/>
          <cell r="J3380"/>
          <cell r="K3380"/>
          <cell r="L3380"/>
          <cell r="M3380"/>
          <cell r="N3380"/>
          <cell r="O3380"/>
          <cell r="P3380"/>
          <cell r="Q3380"/>
          <cell r="R3380"/>
          <cell r="S3380"/>
          <cell r="T3380"/>
          <cell r="U3380"/>
          <cell r="V3380"/>
          <cell r="W3380"/>
          <cell r="X3380"/>
          <cell r="Y3380" t="str">
            <v xml:space="preserve"> </v>
          </cell>
        </row>
        <row r="3381">
          <cell r="C3381"/>
          <cell r="D3381"/>
          <cell r="E3381"/>
          <cell r="F3381"/>
          <cell r="G3381"/>
          <cell r="H3381"/>
          <cell r="I3381"/>
          <cell r="J3381"/>
          <cell r="K3381"/>
          <cell r="L3381"/>
          <cell r="M3381"/>
          <cell r="N3381"/>
          <cell r="O3381"/>
          <cell r="P3381"/>
          <cell r="Q3381"/>
          <cell r="R3381"/>
          <cell r="S3381"/>
          <cell r="T3381"/>
          <cell r="U3381"/>
          <cell r="V3381"/>
          <cell r="W3381"/>
          <cell r="X3381"/>
          <cell r="Y3381" t="str">
            <v xml:space="preserve"> </v>
          </cell>
        </row>
        <row r="3382">
          <cell r="C3382"/>
          <cell r="D3382"/>
          <cell r="E3382"/>
          <cell r="F3382"/>
          <cell r="G3382"/>
          <cell r="H3382"/>
          <cell r="I3382"/>
          <cell r="J3382"/>
          <cell r="K3382"/>
          <cell r="L3382"/>
          <cell r="M3382"/>
          <cell r="N3382"/>
          <cell r="O3382"/>
          <cell r="P3382"/>
          <cell r="Q3382"/>
          <cell r="R3382"/>
          <cell r="S3382"/>
          <cell r="T3382"/>
          <cell r="U3382"/>
          <cell r="V3382"/>
          <cell r="W3382"/>
          <cell r="X3382"/>
          <cell r="Y3382" t="str">
            <v xml:space="preserve"> </v>
          </cell>
        </row>
        <row r="3383">
          <cell r="C3383"/>
          <cell r="D3383"/>
          <cell r="E3383"/>
          <cell r="F3383"/>
          <cell r="G3383"/>
          <cell r="H3383"/>
          <cell r="I3383"/>
          <cell r="J3383"/>
          <cell r="K3383"/>
          <cell r="L3383"/>
          <cell r="M3383"/>
          <cell r="N3383"/>
          <cell r="O3383"/>
          <cell r="P3383"/>
          <cell r="Q3383"/>
          <cell r="R3383"/>
          <cell r="S3383"/>
          <cell r="T3383"/>
          <cell r="U3383"/>
          <cell r="V3383"/>
          <cell r="W3383"/>
          <cell r="X3383"/>
          <cell r="Y3383" t="str">
            <v xml:space="preserve"> </v>
          </cell>
        </row>
        <row r="3384">
          <cell r="C3384"/>
          <cell r="D3384"/>
          <cell r="E3384"/>
          <cell r="F3384"/>
          <cell r="G3384"/>
          <cell r="H3384"/>
          <cell r="I3384"/>
          <cell r="J3384"/>
          <cell r="K3384"/>
          <cell r="L3384"/>
          <cell r="M3384"/>
          <cell r="N3384"/>
          <cell r="O3384"/>
          <cell r="P3384"/>
          <cell r="Q3384"/>
          <cell r="R3384"/>
          <cell r="S3384"/>
          <cell r="T3384"/>
          <cell r="U3384"/>
          <cell r="V3384"/>
          <cell r="W3384"/>
          <cell r="X3384"/>
          <cell r="Y3384" t="str">
            <v xml:space="preserve"> </v>
          </cell>
        </row>
        <row r="3385">
          <cell r="C3385"/>
          <cell r="D3385"/>
          <cell r="E3385"/>
          <cell r="F3385"/>
          <cell r="G3385"/>
          <cell r="H3385"/>
          <cell r="I3385"/>
          <cell r="J3385"/>
          <cell r="K3385"/>
          <cell r="L3385"/>
          <cell r="M3385"/>
          <cell r="N3385"/>
          <cell r="O3385"/>
          <cell r="P3385"/>
          <cell r="Q3385"/>
          <cell r="R3385"/>
          <cell r="S3385"/>
          <cell r="T3385"/>
          <cell r="U3385"/>
          <cell r="V3385"/>
          <cell r="W3385"/>
          <cell r="X3385"/>
          <cell r="Y3385" t="str">
            <v xml:space="preserve"> </v>
          </cell>
        </row>
        <row r="3386">
          <cell r="C3386"/>
          <cell r="D3386"/>
          <cell r="E3386"/>
          <cell r="F3386"/>
          <cell r="G3386"/>
          <cell r="H3386"/>
          <cell r="I3386"/>
          <cell r="J3386"/>
          <cell r="K3386"/>
          <cell r="L3386"/>
          <cell r="M3386"/>
          <cell r="N3386"/>
          <cell r="O3386"/>
          <cell r="P3386"/>
          <cell r="Q3386"/>
          <cell r="R3386"/>
          <cell r="S3386"/>
          <cell r="T3386"/>
          <cell r="U3386"/>
          <cell r="V3386"/>
          <cell r="W3386"/>
          <cell r="X3386"/>
          <cell r="Y3386" t="str">
            <v xml:space="preserve"> </v>
          </cell>
        </row>
        <row r="3387">
          <cell r="C3387"/>
          <cell r="D3387"/>
          <cell r="E3387"/>
          <cell r="F3387"/>
          <cell r="G3387"/>
          <cell r="H3387"/>
          <cell r="I3387"/>
          <cell r="J3387"/>
          <cell r="K3387"/>
          <cell r="L3387"/>
          <cell r="M3387"/>
          <cell r="N3387"/>
          <cell r="O3387"/>
          <cell r="P3387"/>
          <cell r="Q3387"/>
          <cell r="R3387"/>
          <cell r="S3387"/>
          <cell r="T3387"/>
          <cell r="U3387"/>
          <cell r="V3387"/>
          <cell r="W3387"/>
          <cell r="X3387"/>
          <cell r="Y3387" t="str">
            <v xml:space="preserve"> </v>
          </cell>
        </row>
        <row r="3388">
          <cell r="C3388"/>
          <cell r="D3388"/>
          <cell r="E3388"/>
          <cell r="F3388"/>
          <cell r="G3388"/>
          <cell r="H3388"/>
          <cell r="I3388"/>
          <cell r="J3388"/>
          <cell r="K3388"/>
          <cell r="L3388"/>
          <cell r="M3388"/>
          <cell r="N3388"/>
          <cell r="O3388"/>
          <cell r="P3388"/>
          <cell r="Q3388"/>
          <cell r="R3388"/>
          <cell r="S3388"/>
          <cell r="T3388"/>
          <cell r="U3388"/>
          <cell r="V3388"/>
          <cell r="W3388"/>
          <cell r="X3388"/>
          <cell r="Y3388" t="str">
            <v xml:space="preserve"> </v>
          </cell>
        </row>
        <row r="3389">
          <cell r="C3389"/>
          <cell r="D3389"/>
          <cell r="E3389"/>
          <cell r="F3389"/>
          <cell r="G3389"/>
          <cell r="H3389"/>
          <cell r="I3389"/>
          <cell r="J3389"/>
          <cell r="K3389"/>
          <cell r="L3389"/>
          <cell r="M3389"/>
          <cell r="N3389"/>
          <cell r="O3389"/>
          <cell r="P3389"/>
          <cell r="Q3389"/>
          <cell r="R3389"/>
          <cell r="S3389"/>
          <cell r="T3389"/>
          <cell r="U3389"/>
          <cell r="V3389"/>
          <cell r="W3389"/>
          <cell r="X3389"/>
          <cell r="Y3389" t="str">
            <v xml:space="preserve"> </v>
          </cell>
        </row>
        <row r="3390">
          <cell r="C3390"/>
          <cell r="D3390"/>
          <cell r="E3390"/>
          <cell r="F3390"/>
          <cell r="G3390"/>
          <cell r="H3390"/>
          <cell r="I3390"/>
          <cell r="J3390"/>
          <cell r="K3390"/>
          <cell r="L3390"/>
          <cell r="M3390"/>
          <cell r="N3390"/>
          <cell r="O3390"/>
          <cell r="P3390"/>
          <cell r="Q3390"/>
          <cell r="R3390"/>
          <cell r="S3390"/>
          <cell r="T3390"/>
          <cell r="U3390"/>
          <cell r="V3390"/>
          <cell r="W3390"/>
          <cell r="X3390"/>
          <cell r="Y3390" t="str">
            <v xml:space="preserve"> </v>
          </cell>
        </row>
        <row r="3391">
          <cell r="C3391"/>
          <cell r="D3391"/>
          <cell r="E3391"/>
          <cell r="F3391"/>
          <cell r="G3391"/>
          <cell r="H3391"/>
          <cell r="I3391"/>
          <cell r="J3391"/>
          <cell r="K3391"/>
          <cell r="L3391"/>
          <cell r="M3391"/>
          <cell r="N3391"/>
          <cell r="O3391"/>
          <cell r="P3391"/>
          <cell r="Q3391"/>
          <cell r="R3391"/>
          <cell r="S3391"/>
          <cell r="T3391"/>
          <cell r="U3391"/>
          <cell r="V3391"/>
          <cell r="W3391"/>
          <cell r="X3391"/>
          <cell r="Y3391" t="str">
            <v xml:space="preserve"> </v>
          </cell>
        </row>
        <row r="3392">
          <cell r="C3392"/>
          <cell r="D3392"/>
          <cell r="E3392"/>
          <cell r="F3392"/>
          <cell r="G3392"/>
          <cell r="H3392"/>
          <cell r="I3392"/>
          <cell r="J3392"/>
          <cell r="K3392"/>
          <cell r="L3392"/>
          <cell r="M3392"/>
          <cell r="N3392"/>
          <cell r="O3392"/>
          <cell r="P3392"/>
          <cell r="Q3392"/>
          <cell r="R3392"/>
          <cell r="S3392"/>
          <cell r="T3392"/>
          <cell r="U3392"/>
          <cell r="V3392"/>
          <cell r="W3392"/>
          <cell r="X3392"/>
          <cell r="Y3392" t="str">
            <v xml:space="preserve"> </v>
          </cell>
        </row>
        <row r="3393">
          <cell r="C3393"/>
          <cell r="D3393"/>
          <cell r="E3393"/>
          <cell r="F3393"/>
          <cell r="G3393"/>
          <cell r="H3393"/>
          <cell r="I3393"/>
          <cell r="J3393"/>
          <cell r="K3393"/>
          <cell r="L3393"/>
          <cell r="M3393"/>
          <cell r="N3393"/>
          <cell r="O3393"/>
          <cell r="P3393"/>
          <cell r="Q3393"/>
          <cell r="R3393"/>
          <cell r="S3393"/>
          <cell r="T3393"/>
          <cell r="U3393"/>
          <cell r="V3393"/>
          <cell r="W3393"/>
          <cell r="X3393"/>
          <cell r="Y3393" t="str">
            <v xml:space="preserve"> </v>
          </cell>
        </row>
        <row r="3394">
          <cell r="C3394"/>
          <cell r="D3394"/>
          <cell r="E3394"/>
          <cell r="F3394"/>
          <cell r="G3394"/>
          <cell r="H3394"/>
          <cell r="I3394"/>
          <cell r="J3394"/>
          <cell r="K3394"/>
          <cell r="L3394"/>
          <cell r="M3394"/>
          <cell r="N3394"/>
          <cell r="O3394"/>
          <cell r="P3394"/>
          <cell r="Q3394"/>
          <cell r="R3394"/>
          <cell r="S3394"/>
          <cell r="T3394"/>
          <cell r="U3394"/>
          <cell r="V3394"/>
          <cell r="W3394"/>
          <cell r="X3394"/>
          <cell r="Y3394" t="str">
            <v xml:space="preserve"> </v>
          </cell>
        </row>
        <row r="3395">
          <cell r="C3395"/>
          <cell r="D3395"/>
          <cell r="E3395"/>
          <cell r="F3395"/>
          <cell r="G3395"/>
          <cell r="H3395"/>
          <cell r="I3395"/>
          <cell r="J3395"/>
          <cell r="K3395"/>
          <cell r="L3395"/>
          <cell r="M3395"/>
          <cell r="N3395"/>
          <cell r="O3395"/>
          <cell r="P3395"/>
          <cell r="Q3395"/>
          <cell r="R3395"/>
          <cell r="S3395"/>
          <cell r="T3395"/>
          <cell r="U3395"/>
          <cell r="V3395"/>
          <cell r="W3395"/>
          <cell r="X3395"/>
          <cell r="Y3395" t="str">
            <v xml:space="preserve"> </v>
          </cell>
        </row>
        <row r="3396">
          <cell r="C3396"/>
          <cell r="D3396"/>
          <cell r="E3396"/>
          <cell r="F3396"/>
          <cell r="G3396"/>
          <cell r="H3396"/>
          <cell r="I3396"/>
          <cell r="J3396"/>
          <cell r="K3396"/>
          <cell r="L3396"/>
          <cell r="M3396"/>
          <cell r="N3396"/>
          <cell r="O3396"/>
          <cell r="P3396"/>
          <cell r="Q3396"/>
          <cell r="R3396"/>
          <cell r="S3396"/>
          <cell r="T3396"/>
          <cell r="U3396"/>
          <cell r="V3396"/>
          <cell r="W3396"/>
          <cell r="X3396"/>
          <cell r="Y3396" t="str">
            <v xml:space="preserve"> </v>
          </cell>
        </row>
        <row r="3397">
          <cell r="C3397"/>
          <cell r="D3397"/>
          <cell r="E3397"/>
          <cell r="F3397"/>
          <cell r="G3397"/>
          <cell r="H3397"/>
          <cell r="I3397"/>
          <cell r="J3397"/>
          <cell r="K3397"/>
          <cell r="L3397"/>
          <cell r="M3397"/>
          <cell r="N3397"/>
          <cell r="O3397"/>
          <cell r="P3397"/>
          <cell r="Q3397"/>
          <cell r="R3397"/>
          <cell r="S3397"/>
          <cell r="T3397"/>
          <cell r="U3397"/>
          <cell r="V3397"/>
          <cell r="W3397"/>
          <cell r="X3397"/>
          <cell r="Y3397" t="str">
            <v xml:space="preserve"> </v>
          </cell>
        </row>
        <row r="3398">
          <cell r="C3398"/>
          <cell r="D3398"/>
          <cell r="E3398"/>
          <cell r="F3398"/>
          <cell r="G3398"/>
          <cell r="H3398"/>
          <cell r="I3398"/>
          <cell r="J3398"/>
          <cell r="K3398"/>
          <cell r="L3398"/>
          <cell r="M3398"/>
          <cell r="N3398"/>
          <cell r="O3398"/>
          <cell r="P3398"/>
          <cell r="Q3398"/>
          <cell r="R3398"/>
          <cell r="S3398"/>
          <cell r="T3398"/>
          <cell r="U3398"/>
          <cell r="V3398"/>
          <cell r="W3398"/>
          <cell r="X3398"/>
          <cell r="Y3398" t="str">
            <v xml:space="preserve"> </v>
          </cell>
        </row>
        <row r="3399">
          <cell r="C3399"/>
          <cell r="D3399"/>
          <cell r="E3399"/>
          <cell r="F3399"/>
          <cell r="G3399"/>
          <cell r="H3399"/>
          <cell r="I3399"/>
          <cell r="J3399"/>
          <cell r="K3399"/>
          <cell r="L3399"/>
          <cell r="M3399"/>
          <cell r="N3399"/>
          <cell r="O3399"/>
          <cell r="P3399"/>
          <cell r="Q3399"/>
          <cell r="R3399"/>
          <cell r="S3399"/>
          <cell r="T3399"/>
          <cell r="U3399"/>
          <cell r="V3399"/>
          <cell r="W3399"/>
          <cell r="X3399"/>
          <cell r="Y3399" t="str">
            <v xml:space="preserve"> </v>
          </cell>
        </row>
        <row r="3400">
          <cell r="C3400"/>
          <cell r="D3400"/>
          <cell r="E3400"/>
          <cell r="F3400"/>
          <cell r="G3400"/>
          <cell r="H3400"/>
          <cell r="I3400"/>
          <cell r="J3400"/>
          <cell r="K3400"/>
          <cell r="L3400"/>
          <cell r="M3400"/>
          <cell r="N3400"/>
          <cell r="O3400"/>
          <cell r="P3400"/>
          <cell r="Q3400"/>
          <cell r="R3400"/>
          <cell r="S3400"/>
          <cell r="T3400"/>
          <cell r="U3400"/>
          <cell r="V3400"/>
          <cell r="W3400"/>
          <cell r="X3400"/>
          <cell r="Y3400" t="str">
            <v xml:space="preserve"> </v>
          </cell>
        </row>
        <row r="3401">
          <cell r="C3401"/>
          <cell r="D3401"/>
          <cell r="E3401"/>
          <cell r="F3401"/>
          <cell r="G3401"/>
          <cell r="H3401"/>
          <cell r="I3401"/>
          <cell r="J3401"/>
          <cell r="K3401"/>
          <cell r="L3401"/>
          <cell r="M3401"/>
          <cell r="N3401"/>
          <cell r="O3401"/>
          <cell r="P3401"/>
          <cell r="Q3401"/>
          <cell r="R3401"/>
          <cell r="S3401"/>
          <cell r="T3401"/>
          <cell r="U3401"/>
          <cell r="V3401"/>
          <cell r="W3401"/>
          <cell r="X3401"/>
          <cell r="Y3401" t="str">
            <v xml:space="preserve"> </v>
          </cell>
        </row>
        <row r="3402">
          <cell r="C3402"/>
          <cell r="D3402"/>
          <cell r="E3402"/>
          <cell r="F3402"/>
          <cell r="G3402"/>
          <cell r="H3402"/>
          <cell r="I3402"/>
          <cell r="J3402"/>
          <cell r="K3402"/>
          <cell r="L3402"/>
          <cell r="M3402"/>
          <cell r="N3402"/>
          <cell r="O3402"/>
          <cell r="P3402"/>
          <cell r="Q3402"/>
          <cell r="R3402"/>
          <cell r="S3402"/>
          <cell r="T3402"/>
          <cell r="U3402"/>
          <cell r="V3402"/>
          <cell r="W3402"/>
          <cell r="X3402"/>
          <cell r="Y3402" t="str">
            <v xml:space="preserve"> </v>
          </cell>
        </row>
        <row r="3403">
          <cell r="C3403"/>
          <cell r="D3403"/>
          <cell r="E3403"/>
          <cell r="F3403"/>
          <cell r="G3403"/>
          <cell r="H3403"/>
          <cell r="I3403"/>
          <cell r="J3403"/>
          <cell r="K3403"/>
          <cell r="L3403"/>
          <cell r="M3403"/>
          <cell r="N3403"/>
          <cell r="O3403"/>
          <cell r="P3403"/>
          <cell r="Q3403"/>
          <cell r="R3403"/>
          <cell r="S3403"/>
          <cell r="T3403"/>
          <cell r="U3403"/>
          <cell r="V3403"/>
          <cell r="W3403"/>
          <cell r="X3403"/>
          <cell r="Y3403" t="str">
            <v xml:space="preserve"> </v>
          </cell>
        </row>
        <row r="3404">
          <cell r="C3404"/>
          <cell r="D3404"/>
          <cell r="E3404"/>
          <cell r="F3404"/>
          <cell r="G3404"/>
          <cell r="H3404"/>
          <cell r="I3404"/>
          <cell r="J3404"/>
          <cell r="K3404"/>
          <cell r="L3404"/>
          <cell r="M3404"/>
          <cell r="N3404"/>
          <cell r="O3404"/>
          <cell r="P3404"/>
          <cell r="Q3404"/>
          <cell r="R3404"/>
          <cell r="S3404"/>
          <cell r="T3404"/>
          <cell r="U3404"/>
          <cell r="V3404"/>
          <cell r="W3404"/>
          <cell r="X3404"/>
          <cell r="Y3404" t="str">
            <v xml:space="preserve"> </v>
          </cell>
        </row>
        <row r="3405">
          <cell r="C3405"/>
          <cell r="D3405"/>
          <cell r="E3405"/>
          <cell r="F3405"/>
          <cell r="G3405"/>
          <cell r="H3405"/>
          <cell r="I3405"/>
          <cell r="J3405"/>
          <cell r="K3405"/>
          <cell r="L3405"/>
          <cell r="M3405"/>
          <cell r="N3405"/>
          <cell r="O3405"/>
          <cell r="P3405"/>
          <cell r="Q3405"/>
          <cell r="R3405"/>
          <cell r="S3405"/>
          <cell r="T3405"/>
          <cell r="U3405"/>
          <cell r="V3405"/>
          <cell r="W3405"/>
          <cell r="X3405"/>
          <cell r="Y3405" t="str">
            <v xml:space="preserve"> </v>
          </cell>
        </row>
        <row r="3406">
          <cell r="C3406"/>
          <cell r="D3406"/>
          <cell r="E3406"/>
          <cell r="F3406"/>
          <cell r="G3406"/>
          <cell r="H3406"/>
          <cell r="I3406"/>
          <cell r="J3406"/>
          <cell r="K3406"/>
          <cell r="L3406"/>
          <cell r="M3406"/>
          <cell r="N3406"/>
          <cell r="O3406"/>
          <cell r="P3406"/>
          <cell r="Q3406"/>
          <cell r="R3406"/>
          <cell r="S3406"/>
          <cell r="T3406"/>
          <cell r="U3406"/>
          <cell r="V3406"/>
          <cell r="W3406"/>
          <cell r="X3406"/>
          <cell r="Y3406" t="str">
            <v xml:space="preserve"> </v>
          </cell>
        </row>
        <row r="3407">
          <cell r="C3407"/>
          <cell r="D3407"/>
          <cell r="E3407"/>
          <cell r="F3407"/>
          <cell r="G3407"/>
          <cell r="H3407"/>
          <cell r="I3407"/>
          <cell r="J3407"/>
          <cell r="K3407"/>
          <cell r="L3407"/>
          <cell r="M3407"/>
          <cell r="N3407"/>
          <cell r="O3407"/>
          <cell r="P3407"/>
          <cell r="Q3407"/>
          <cell r="R3407"/>
          <cell r="S3407"/>
          <cell r="T3407"/>
          <cell r="U3407"/>
          <cell r="V3407"/>
          <cell r="W3407"/>
          <cell r="X3407"/>
          <cell r="Y3407" t="str">
            <v xml:space="preserve"> </v>
          </cell>
        </row>
        <row r="3408">
          <cell r="C3408"/>
          <cell r="D3408"/>
          <cell r="E3408"/>
          <cell r="F3408"/>
          <cell r="G3408"/>
          <cell r="H3408"/>
          <cell r="I3408"/>
          <cell r="J3408"/>
          <cell r="K3408"/>
          <cell r="L3408"/>
          <cell r="M3408"/>
          <cell r="N3408"/>
          <cell r="O3408"/>
          <cell r="P3408"/>
          <cell r="Q3408"/>
          <cell r="R3408"/>
          <cell r="S3408"/>
          <cell r="T3408"/>
          <cell r="U3408"/>
          <cell r="V3408"/>
          <cell r="W3408"/>
          <cell r="X3408"/>
          <cell r="Y3408" t="str">
            <v xml:space="preserve"> </v>
          </cell>
        </row>
        <row r="3409">
          <cell r="C3409"/>
          <cell r="D3409"/>
          <cell r="E3409"/>
          <cell r="F3409"/>
          <cell r="G3409"/>
          <cell r="H3409"/>
          <cell r="I3409"/>
          <cell r="J3409"/>
          <cell r="K3409"/>
          <cell r="L3409"/>
          <cell r="M3409"/>
          <cell r="N3409"/>
          <cell r="O3409"/>
          <cell r="P3409"/>
          <cell r="Q3409"/>
          <cell r="R3409"/>
          <cell r="S3409"/>
          <cell r="T3409"/>
          <cell r="U3409"/>
          <cell r="V3409"/>
          <cell r="W3409"/>
          <cell r="X3409"/>
          <cell r="Y3409" t="str">
            <v xml:space="preserve"> </v>
          </cell>
        </row>
        <row r="3410">
          <cell r="C3410"/>
          <cell r="D3410"/>
          <cell r="E3410"/>
          <cell r="F3410"/>
          <cell r="G3410"/>
          <cell r="H3410"/>
          <cell r="I3410"/>
          <cell r="J3410"/>
          <cell r="K3410"/>
          <cell r="L3410"/>
          <cell r="M3410"/>
          <cell r="N3410"/>
          <cell r="O3410"/>
          <cell r="P3410"/>
          <cell r="Q3410"/>
          <cell r="R3410"/>
          <cell r="S3410"/>
          <cell r="T3410"/>
          <cell r="U3410"/>
          <cell r="V3410"/>
          <cell r="W3410"/>
          <cell r="X3410"/>
          <cell r="Y3410" t="str">
            <v xml:space="preserve"> </v>
          </cell>
        </row>
        <row r="3411">
          <cell r="C3411"/>
          <cell r="D3411"/>
          <cell r="E3411"/>
          <cell r="F3411"/>
          <cell r="G3411"/>
          <cell r="H3411"/>
          <cell r="I3411"/>
          <cell r="J3411"/>
          <cell r="K3411"/>
          <cell r="L3411"/>
          <cell r="M3411"/>
          <cell r="N3411"/>
          <cell r="O3411"/>
          <cell r="P3411"/>
          <cell r="Q3411"/>
          <cell r="R3411"/>
          <cell r="S3411"/>
          <cell r="T3411"/>
          <cell r="U3411"/>
          <cell r="V3411"/>
          <cell r="W3411"/>
          <cell r="X3411"/>
          <cell r="Y3411" t="str">
            <v xml:space="preserve"> </v>
          </cell>
        </row>
        <row r="3412">
          <cell r="C3412"/>
          <cell r="D3412"/>
          <cell r="E3412"/>
          <cell r="F3412"/>
          <cell r="G3412"/>
          <cell r="H3412"/>
          <cell r="I3412"/>
          <cell r="J3412"/>
          <cell r="K3412"/>
          <cell r="L3412"/>
          <cell r="M3412"/>
          <cell r="N3412"/>
          <cell r="O3412"/>
          <cell r="P3412"/>
          <cell r="Q3412"/>
          <cell r="R3412"/>
          <cell r="S3412"/>
          <cell r="T3412"/>
          <cell r="U3412"/>
          <cell r="V3412"/>
          <cell r="W3412"/>
          <cell r="X3412"/>
          <cell r="Y3412" t="str">
            <v xml:space="preserve"> </v>
          </cell>
        </row>
        <row r="3413">
          <cell r="C3413"/>
          <cell r="D3413"/>
          <cell r="E3413"/>
          <cell r="F3413"/>
          <cell r="G3413"/>
          <cell r="H3413"/>
          <cell r="I3413"/>
          <cell r="J3413"/>
          <cell r="K3413"/>
          <cell r="L3413"/>
          <cell r="M3413"/>
          <cell r="N3413"/>
          <cell r="O3413"/>
          <cell r="P3413"/>
          <cell r="Q3413"/>
          <cell r="R3413"/>
          <cell r="S3413"/>
          <cell r="T3413"/>
          <cell r="U3413"/>
          <cell r="V3413"/>
          <cell r="W3413"/>
          <cell r="X3413"/>
          <cell r="Y3413" t="str">
            <v xml:space="preserve"> </v>
          </cell>
        </row>
        <row r="3414">
          <cell r="C3414"/>
          <cell r="D3414"/>
          <cell r="E3414"/>
          <cell r="F3414"/>
          <cell r="G3414"/>
          <cell r="H3414"/>
          <cell r="I3414"/>
          <cell r="J3414"/>
          <cell r="K3414"/>
          <cell r="L3414"/>
          <cell r="M3414"/>
          <cell r="N3414"/>
          <cell r="O3414"/>
          <cell r="P3414"/>
          <cell r="Q3414"/>
          <cell r="R3414"/>
          <cell r="S3414"/>
          <cell r="T3414"/>
          <cell r="U3414"/>
          <cell r="V3414"/>
          <cell r="W3414"/>
          <cell r="X3414"/>
          <cell r="Y3414" t="str">
            <v xml:space="preserve"> </v>
          </cell>
        </row>
        <row r="3415">
          <cell r="C3415"/>
          <cell r="D3415"/>
          <cell r="E3415"/>
          <cell r="F3415"/>
          <cell r="G3415"/>
          <cell r="H3415"/>
          <cell r="I3415"/>
          <cell r="J3415"/>
          <cell r="K3415"/>
          <cell r="L3415"/>
          <cell r="M3415"/>
          <cell r="N3415"/>
          <cell r="O3415"/>
          <cell r="P3415"/>
          <cell r="Q3415"/>
          <cell r="R3415"/>
          <cell r="S3415"/>
          <cell r="T3415"/>
          <cell r="U3415"/>
          <cell r="V3415"/>
          <cell r="W3415"/>
          <cell r="X3415"/>
          <cell r="Y3415" t="str">
            <v xml:space="preserve"> </v>
          </cell>
        </row>
        <row r="3416">
          <cell r="C3416"/>
          <cell r="D3416"/>
          <cell r="E3416"/>
          <cell r="F3416"/>
          <cell r="G3416"/>
          <cell r="H3416"/>
          <cell r="I3416"/>
          <cell r="J3416"/>
          <cell r="K3416"/>
          <cell r="L3416"/>
          <cell r="M3416"/>
          <cell r="N3416"/>
          <cell r="O3416"/>
          <cell r="P3416"/>
          <cell r="Q3416"/>
          <cell r="R3416"/>
          <cell r="S3416"/>
          <cell r="T3416"/>
          <cell r="U3416"/>
          <cell r="V3416"/>
          <cell r="W3416"/>
          <cell r="X3416"/>
          <cell r="Y3416" t="str">
            <v xml:space="preserve"> </v>
          </cell>
        </row>
        <row r="3417">
          <cell r="C3417"/>
          <cell r="D3417"/>
          <cell r="E3417"/>
          <cell r="F3417"/>
          <cell r="G3417"/>
          <cell r="H3417"/>
          <cell r="I3417"/>
          <cell r="J3417"/>
          <cell r="K3417"/>
          <cell r="L3417"/>
          <cell r="M3417"/>
          <cell r="N3417"/>
          <cell r="O3417"/>
          <cell r="P3417"/>
          <cell r="Q3417"/>
          <cell r="R3417"/>
          <cell r="S3417"/>
          <cell r="T3417"/>
          <cell r="U3417"/>
          <cell r="V3417"/>
          <cell r="W3417"/>
          <cell r="X3417"/>
          <cell r="Y3417" t="str">
            <v xml:space="preserve"> </v>
          </cell>
        </row>
        <row r="3418">
          <cell r="C3418"/>
          <cell r="D3418"/>
          <cell r="E3418"/>
          <cell r="F3418"/>
          <cell r="G3418"/>
          <cell r="H3418"/>
          <cell r="I3418"/>
          <cell r="J3418"/>
          <cell r="K3418"/>
          <cell r="L3418"/>
          <cell r="M3418"/>
          <cell r="N3418"/>
          <cell r="O3418"/>
          <cell r="P3418"/>
          <cell r="Q3418"/>
          <cell r="R3418"/>
          <cell r="S3418"/>
          <cell r="T3418"/>
          <cell r="U3418"/>
          <cell r="V3418"/>
          <cell r="W3418"/>
          <cell r="X3418"/>
          <cell r="Y3418" t="str">
            <v xml:space="preserve"> </v>
          </cell>
        </row>
        <row r="3419">
          <cell r="C3419"/>
          <cell r="D3419"/>
          <cell r="E3419"/>
          <cell r="F3419"/>
          <cell r="G3419"/>
          <cell r="H3419"/>
          <cell r="I3419"/>
          <cell r="J3419"/>
          <cell r="K3419"/>
          <cell r="L3419"/>
          <cell r="M3419"/>
          <cell r="N3419"/>
          <cell r="O3419"/>
          <cell r="P3419"/>
          <cell r="Q3419"/>
          <cell r="R3419"/>
          <cell r="S3419"/>
          <cell r="T3419"/>
          <cell r="U3419"/>
          <cell r="V3419"/>
          <cell r="W3419"/>
          <cell r="X3419"/>
          <cell r="Y3419" t="str">
            <v xml:space="preserve"> </v>
          </cell>
        </row>
        <row r="3420">
          <cell r="C3420"/>
          <cell r="D3420"/>
          <cell r="E3420"/>
          <cell r="F3420"/>
          <cell r="G3420"/>
          <cell r="H3420"/>
          <cell r="I3420"/>
          <cell r="J3420"/>
          <cell r="K3420"/>
          <cell r="L3420"/>
          <cell r="M3420"/>
          <cell r="N3420"/>
          <cell r="O3420"/>
          <cell r="P3420"/>
          <cell r="Q3420"/>
          <cell r="R3420"/>
          <cell r="S3420"/>
          <cell r="T3420"/>
          <cell r="U3420"/>
          <cell r="V3420"/>
          <cell r="W3420"/>
          <cell r="X3420"/>
          <cell r="Y3420" t="str">
            <v xml:space="preserve"> </v>
          </cell>
        </row>
        <row r="3421">
          <cell r="C3421"/>
          <cell r="D3421"/>
          <cell r="E3421"/>
          <cell r="F3421"/>
          <cell r="G3421"/>
          <cell r="H3421"/>
          <cell r="I3421"/>
          <cell r="J3421"/>
          <cell r="K3421"/>
          <cell r="L3421"/>
          <cell r="M3421"/>
          <cell r="N3421"/>
          <cell r="O3421"/>
          <cell r="P3421"/>
          <cell r="Q3421"/>
          <cell r="R3421"/>
          <cell r="S3421"/>
          <cell r="T3421"/>
          <cell r="U3421"/>
          <cell r="V3421"/>
          <cell r="W3421"/>
          <cell r="X3421"/>
          <cell r="Y3421" t="str">
            <v xml:space="preserve"> </v>
          </cell>
        </row>
        <row r="3422">
          <cell r="C3422"/>
          <cell r="D3422"/>
          <cell r="E3422"/>
          <cell r="F3422"/>
          <cell r="G3422"/>
          <cell r="H3422"/>
          <cell r="I3422"/>
          <cell r="J3422"/>
          <cell r="K3422"/>
          <cell r="L3422"/>
          <cell r="M3422"/>
          <cell r="N3422"/>
          <cell r="O3422"/>
          <cell r="P3422"/>
          <cell r="Q3422"/>
          <cell r="R3422"/>
          <cell r="S3422"/>
          <cell r="T3422"/>
          <cell r="U3422"/>
          <cell r="V3422"/>
          <cell r="W3422"/>
          <cell r="X3422"/>
          <cell r="Y3422" t="str">
            <v xml:space="preserve"> </v>
          </cell>
        </row>
        <row r="3423">
          <cell r="C3423"/>
          <cell r="D3423"/>
          <cell r="E3423"/>
          <cell r="F3423"/>
          <cell r="G3423"/>
          <cell r="H3423"/>
          <cell r="I3423"/>
          <cell r="J3423"/>
          <cell r="K3423"/>
          <cell r="L3423"/>
          <cell r="M3423"/>
          <cell r="N3423"/>
          <cell r="O3423"/>
          <cell r="P3423"/>
          <cell r="Q3423"/>
          <cell r="R3423"/>
          <cell r="S3423"/>
          <cell r="T3423"/>
          <cell r="U3423"/>
          <cell r="V3423"/>
          <cell r="W3423"/>
          <cell r="X3423"/>
          <cell r="Y3423" t="str">
            <v xml:space="preserve"> </v>
          </cell>
        </row>
        <row r="3424">
          <cell r="C3424"/>
          <cell r="D3424"/>
          <cell r="E3424"/>
          <cell r="F3424"/>
          <cell r="G3424"/>
          <cell r="H3424"/>
          <cell r="I3424"/>
          <cell r="J3424"/>
          <cell r="K3424"/>
          <cell r="L3424"/>
          <cell r="M3424"/>
          <cell r="N3424"/>
          <cell r="O3424"/>
          <cell r="P3424"/>
          <cell r="Q3424"/>
          <cell r="R3424"/>
          <cell r="S3424"/>
          <cell r="T3424"/>
          <cell r="U3424"/>
          <cell r="V3424"/>
          <cell r="W3424"/>
          <cell r="X3424"/>
          <cell r="Y3424" t="str">
            <v xml:space="preserve"> </v>
          </cell>
        </row>
        <row r="3425">
          <cell r="C3425"/>
          <cell r="D3425"/>
          <cell r="E3425"/>
          <cell r="F3425"/>
          <cell r="G3425"/>
          <cell r="H3425"/>
          <cell r="I3425"/>
          <cell r="J3425"/>
          <cell r="K3425"/>
          <cell r="L3425"/>
          <cell r="M3425"/>
          <cell r="N3425"/>
          <cell r="O3425"/>
          <cell r="P3425"/>
          <cell r="Q3425"/>
          <cell r="R3425"/>
          <cell r="S3425"/>
          <cell r="T3425"/>
          <cell r="U3425"/>
          <cell r="V3425"/>
          <cell r="W3425"/>
          <cell r="X3425"/>
          <cell r="Y3425" t="str">
            <v xml:space="preserve"> </v>
          </cell>
        </row>
        <row r="3426">
          <cell r="C3426"/>
          <cell r="D3426"/>
          <cell r="E3426"/>
          <cell r="F3426"/>
          <cell r="G3426"/>
          <cell r="H3426"/>
          <cell r="I3426"/>
          <cell r="J3426"/>
          <cell r="K3426"/>
          <cell r="L3426"/>
          <cell r="M3426"/>
          <cell r="N3426"/>
          <cell r="O3426"/>
          <cell r="P3426"/>
          <cell r="Q3426"/>
          <cell r="R3426"/>
          <cell r="S3426"/>
          <cell r="T3426"/>
          <cell r="U3426"/>
          <cell r="V3426"/>
          <cell r="W3426"/>
          <cell r="X3426"/>
          <cell r="Y3426" t="str">
            <v xml:space="preserve"> </v>
          </cell>
        </row>
        <row r="3427">
          <cell r="C3427"/>
          <cell r="D3427"/>
          <cell r="E3427"/>
          <cell r="F3427"/>
          <cell r="G3427"/>
          <cell r="H3427"/>
          <cell r="I3427"/>
          <cell r="J3427"/>
          <cell r="K3427"/>
          <cell r="L3427"/>
          <cell r="M3427"/>
          <cell r="N3427"/>
          <cell r="O3427"/>
          <cell r="P3427"/>
          <cell r="Q3427"/>
          <cell r="R3427"/>
          <cell r="S3427"/>
          <cell r="T3427"/>
          <cell r="U3427"/>
          <cell r="V3427"/>
          <cell r="W3427"/>
          <cell r="X3427"/>
          <cell r="Y3427" t="str">
            <v xml:space="preserve"> </v>
          </cell>
        </row>
        <row r="3428">
          <cell r="C3428"/>
          <cell r="D3428"/>
          <cell r="E3428"/>
          <cell r="F3428"/>
          <cell r="G3428"/>
          <cell r="H3428"/>
          <cell r="I3428"/>
          <cell r="J3428"/>
          <cell r="K3428"/>
          <cell r="L3428"/>
          <cell r="M3428"/>
          <cell r="N3428"/>
          <cell r="O3428"/>
          <cell r="P3428"/>
          <cell r="Q3428"/>
          <cell r="R3428"/>
          <cell r="S3428"/>
          <cell r="T3428"/>
          <cell r="U3428"/>
          <cell r="V3428"/>
          <cell r="W3428"/>
          <cell r="X3428"/>
          <cell r="Y3428" t="str">
            <v xml:space="preserve"> </v>
          </cell>
        </row>
        <row r="3429">
          <cell r="C3429"/>
          <cell r="D3429"/>
          <cell r="E3429"/>
          <cell r="F3429"/>
          <cell r="G3429"/>
          <cell r="H3429"/>
          <cell r="I3429"/>
          <cell r="J3429"/>
          <cell r="K3429"/>
          <cell r="L3429"/>
          <cell r="M3429"/>
          <cell r="N3429"/>
          <cell r="O3429"/>
          <cell r="P3429"/>
          <cell r="Q3429"/>
          <cell r="R3429"/>
          <cell r="S3429"/>
          <cell r="T3429"/>
          <cell r="U3429"/>
          <cell r="V3429"/>
          <cell r="W3429"/>
          <cell r="X3429"/>
          <cell r="Y3429" t="str">
            <v xml:space="preserve"> </v>
          </cell>
        </row>
        <row r="3430">
          <cell r="C3430"/>
          <cell r="D3430"/>
          <cell r="E3430"/>
          <cell r="F3430"/>
          <cell r="G3430"/>
          <cell r="H3430"/>
          <cell r="I3430"/>
          <cell r="J3430"/>
          <cell r="K3430"/>
          <cell r="L3430"/>
          <cell r="M3430"/>
          <cell r="N3430"/>
          <cell r="O3430"/>
          <cell r="P3430"/>
          <cell r="Q3430"/>
          <cell r="R3430"/>
          <cell r="S3430"/>
          <cell r="T3430"/>
          <cell r="U3430"/>
          <cell r="V3430"/>
          <cell r="W3430"/>
          <cell r="X3430"/>
          <cell r="Y3430" t="str">
            <v xml:space="preserve"> </v>
          </cell>
        </row>
        <row r="3431">
          <cell r="C3431"/>
          <cell r="D3431"/>
          <cell r="E3431"/>
          <cell r="F3431"/>
          <cell r="G3431"/>
          <cell r="H3431"/>
          <cell r="I3431"/>
          <cell r="J3431"/>
          <cell r="K3431"/>
          <cell r="L3431"/>
          <cell r="M3431"/>
          <cell r="N3431"/>
          <cell r="O3431"/>
          <cell r="P3431"/>
          <cell r="Q3431"/>
          <cell r="R3431"/>
          <cell r="S3431"/>
          <cell r="T3431"/>
          <cell r="U3431"/>
          <cell r="V3431"/>
          <cell r="W3431"/>
          <cell r="X3431"/>
          <cell r="Y3431" t="str">
            <v xml:space="preserve"> </v>
          </cell>
        </row>
        <row r="3432">
          <cell r="C3432"/>
          <cell r="D3432"/>
          <cell r="E3432"/>
          <cell r="F3432"/>
          <cell r="G3432"/>
          <cell r="H3432"/>
          <cell r="I3432"/>
          <cell r="J3432"/>
          <cell r="K3432"/>
          <cell r="L3432"/>
          <cell r="M3432"/>
          <cell r="N3432"/>
          <cell r="O3432"/>
          <cell r="P3432"/>
          <cell r="Q3432"/>
          <cell r="R3432"/>
          <cell r="S3432"/>
          <cell r="T3432"/>
          <cell r="U3432"/>
          <cell r="V3432"/>
          <cell r="W3432"/>
          <cell r="X3432"/>
          <cell r="Y3432" t="str">
            <v xml:space="preserve"> </v>
          </cell>
        </row>
        <row r="3433">
          <cell r="C3433"/>
          <cell r="D3433"/>
          <cell r="E3433"/>
          <cell r="F3433"/>
          <cell r="G3433"/>
          <cell r="H3433"/>
          <cell r="I3433"/>
          <cell r="J3433"/>
          <cell r="K3433"/>
          <cell r="L3433"/>
          <cell r="M3433"/>
          <cell r="N3433"/>
          <cell r="O3433"/>
          <cell r="P3433"/>
          <cell r="Q3433"/>
          <cell r="R3433"/>
          <cell r="S3433"/>
          <cell r="T3433"/>
          <cell r="U3433"/>
          <cell r="V3433"/>
          <cell r="W3433"/>
          <cell r="X3433"/>
          <cell r="Y3433" t="str">
            <v xml:space="preserve"> </v>
          </cell>
        </row>
        <row r="3434">
          <cell r="C3434"/>
          <cell r="D3434"/>
          <cell r="E3434"/>
          <cell r="F3434"/>
          <cell r="G3434"/>
          <cell r="H3434"/>
          <cell r="I3434"/>
          <cell r="J3434"/>
          <cell r="K3434"/>
          <cell r="L3434"/>
          <cell r="M3434"/>
          <cell r="N3434"/>
          <cell r="O3434"/>
          <cell r="P3434"/>
          <cell r="Q3434"/>
          <cell r="R3434"/>
          <cell r="S3434"/>
          <cell r="T3434"/>
          <cell r="U3434"/>
          <cell r="V3434"/>
          <cell r="W3434"/>
          <cell r="X3434"/>
          <cell r="Y3434" t="str">
            <v xml:space="preserve"> </v>
          </cell>
        </row>
        <row r="3435">
          <cell r="C3435"/>
          <cell r="D3435"/>
          <cell r="E3435"/>
          <cell r="F3435"/>
          <cell r="G3435"/>
          <cell r="H3435"/>
          <cell r="I3435"/>
          <cell r="J3435"/>
          <cell r="K3435"/>
          <cell r="L3435"/>
          <cell r="M3435"/>
          <cell r="N3435"/>
          <cell r="O3435"/>
          <cell r="P3435"/>
          <cell r="Q3435"/>
          <cell r="R3435"/>
          <cell r="S3435"/>
          <cell r="T3435"/>
          <cell r="U3435"/>
          <cell r="V3435"/>
          <cell r="W3435"/>
          <cell r="X3435"/>
          <cell r="Y3435" t="str">
            <v xml:space="preserve"> </v>
          </cell>
        </row>
        <row r="3436">
          <cell r="C3436"/>
          <cell r="D3436"/>
          <cell r="E3436"/>
          <cell r="F3436"/>
          <cell r="G3436"/>
          <cell r="H3436"/>
          <cell r="I3436"/>
          <cell r="J3436"/>
          <cell r="K3436"/>
          <cell r="L3436"/>
          <cell r="M3436"/>
          <cell r="N3436"/>
          <cell r="O3436"/>
          <cell r="P3436"/>
          <cell r="Q3436"/>
          <cell r="R3436"/>
          <cell r="S3436"/>
          <cell r="T3436"/>
          <cell r="U3436"/>
          <cell r="V3436"/>
          <cell r="W3436"/>
          <cell r="X3436"/>
          <cell r="Y3436" t="str">
            <v xml:space="preserve"> </v>
          </cell>
        </row>
        <row r="3437">
          <cell r="C3437"/>
          <cell r="D3437"/>
          <cell r="E3437"/>
          <cell r="F3437"/>
          <cell r="G3437"/>
          <cell r="H3437"/>
          <cell r="I3437"/>
          <cell r="J3437"/>
          <cell r="K3437"/>
          <cell r="L3437"/>
          <cell r="M3437"/>
          <cell r="N3437"/>
          <cell r="O3437"/>
          <cell r="P3437"/>
          <cell r="Q3437"/>
          <cell r="R3437"/>
          <cell r="S3437"/>
          <cell r="T3437"/>
          <cell r="U3437"/>
          <cell r="V3437"/>
          <cell r="W3437"/>
          <cell r="X3437"/>
          <cell r="Y3437" t="str">
            <v xml:space="preserve"> </v>
          </cell>
        </row>
        <row r="3438">
          <cell r="C3438"/>
          <cell r="D3438"/>
          <cell r="E3438"/>
          <cell r="F3438"/>
          <cell r="G3438"/>
          <cell r="H3438"/>
          <cell r="I3438"/>
          <cell r="J3438"/>
          <cell r="K3438"/>
          <cell r="L3438"/>
          <cell r="M3438"/>
          <cell r="N3438"/>
          <cell r="O3438"/>
          <cell r="P3438"/>
          <cell r="Q3438"/>
          <cell r="R3438"/>
          <cell r="S3438"/>
          <cell r="T3438"/>
          <cell r="U3438"/>
          <cell r="V3438"/>
          <cell r="W3438"/>
          <cell r="X3438"/>
          <cell r="Y3438" t="str">
            <v xml:space="preserve"> </v>
          </cell>
        </row>
        <row r="3439">
          <cell r="C3439"/>
          <cell r="D3439"/>
          <cell r="E3439"/>
          <cell r="F3439"/>
          <cell r="G3439"/>
          <cell r="H3439"/>
          <cell r="I3439"/>
          <cell r="J3439"/>
          <cell r="K3439"/>
          <cell r="L3439"/>
          <cell r="M3439"/>
          <cell r="N3439"/>
          <cell r="O3439"/>
          <cell r="P3439"/>
          <cell r="Q3439"/>
          <cell r="R3439"/>
          <cell r="S3439"/>
          <cell r="T3439"/>
          <cell r="U3439"/>
          <cell r="V3439"/>
          <cell r="W3439"/>
          <cell r="X3439"/>
          <cell r="Y3439" t="str">
            <v xml:space="preserve"> </v>
          </cell>
        </row>
        <row r="3440">
          <cell r="C3440"/>
          <cell r="D3440"/>
          <cell r="E3440"/>
          <cell r="F3440"/>
          <cell r="G3440"/>
          <cell r="H3440"/>
          <cell r="I3440"/>
          <cell r="J3440"/>
          <cell r="K3440"/>
          <cell r="L3440"/>
          <cell r="M3440"/>
          <cell r="N3440"/>
          <cell r="O3440"/>
          <cell r="P3440"/>
          <cell r="Q3440"/>
          <cell r="R3440"/>
          <cell r="S3440"/>
          <cell r="T3440"/>
          <cell r="U3440"/>
          <cell r="V3440"/>
          <cell r="W3440"/>
          <cell r="X3440"/>
          <cell r="Y3440" t="str">
            <v xml:space="preserve"> </v>
          </cell>
        </row>
        <row r="3441">
          <cell r="C3441"/>
          <cell r="D3441"/>
          <cell r="E3441"/>
          <cell r="F3441"/>
          <cell r="G3441"/>
          <cell r="H3441"/>
          <cell r="I3441"/>
          <cell r="J3441"/>
          <cell r="K3441"/>
          <cell r="L3441"/>
          <cell r="M3441"/>
          <cell r="N3441"/>
          <cell r="O3441"/>
          <cell r="P3441"/>
          <cell r="Q3441"/>
          <cell r="R3441"/>
          <cell r="S3441"/>
          <cell r="T3441"/>
          <cell r="U3441"/>
          <cell r="V3441"/>
          <cell r="W3441"/>
          <cell r="X3441"/>
          <cell r="Y3441" t="str">
            <v xml:space="preserve"> </v>
          </cell>
        </row>
        <row r="3442">
          <cell r="C3442"/>
          <cell r="D3442"/>
          <cell r="E3442"/>
          <cell r="F3442"/>
          <cell r="G3442"/>
          <cell r="H3442"/>
          <cell r="I3442"/>
          <cell r="J3442"/>
          <cell r="K3442"/>
          <cell r="L3442"/>
          <cell r="M3442"/>
          <cell r="N3442"/>
          <cell r="O3442"/>
          <cell r="P3442"/>
          <cell r="Q3442"/>
          <cell r="R3442"/>
          <cell r="S3442"/>
          <cell r="T3442"/>
          <cell r="U3442"/>
          <cell r="V3442"/>
          <cell r="W3442"/>
          <cell r="X3442"/>
          <cell r="Y3442" t="str">
            <v xml:space="preserve"> </v>
          </cell>
        </row>
        <row r="3443">
          <cell r="C3443"/>
          <cell r="D3443"/>
          <cell r="E3443"/>
          <cell r="F3443"/>
          <cell r="G3443"/>
          <cell r="H3443"/>
          <cell r="I3443"/>
          <cell r="J3443"/>
          <cell r="K3443"/>
          <cell r="L3443"/>
          <cell r="M3443"/>
          <cell r="N3443"/>
          <cell r="O3443"/>
          <cell r="P3443"/>
          <cell r="Q3443"/>
          <cell r="R3443"/>
          <cell r="S3443"/>
          <cell r="T3443"/>
          <cell r="U3443"/>
          <cell r="V3443"/>
          <cell r="W3443"/>
          <cell r="X3443"/>
          <cell r="Y3443" t="str">
            <v xml:space="preserve"> </v>
          </cell>
        </row>
        <row r="3444">
          <cell r="C3444"/>
          <cell r="D3444"/>
          <cell r="E3444"/>
          <cell r="F3444"/>
          <cell r="G3444"/>
          <cell r="H3444"/>
          <cell r="I3444"/>
          <cell r="J3444"/>
          <cell r="K3444"/>
          <cell r="L3444"/>
          <cell r="M3444"/>
          <cell r="N3444"/>
          <cell r="O3444"/>
          <cell r="P3444"/>
          <cell r="Q3444"/>
          <cell r="R3444"/>
          <cell r="S3444"/>
          <cell r="T3444"/>
          <cell r="U3444"/>
          <cell r="V3444"/>
          <cell r="W3444"/>
          <cell r="X3444"/>
          <cell r="Y3444" t="str">
            <v xml:space="preserve"> </v>
          </cell>
        </row>
        <row r="3445">
          <cell r="C3445"/>
          <cell r="D3445"/>
          <cell r="E3445"/>
          <cell r="F3445"/>
          <cell r="G3445"/>
          <cell r="H3445"/>
          <cell r="I3445"/>
          <cell r="J3445"/>
          <cell r="K3445"/>
          <cell r="L3445"/>
          <cell r="M3445"/>
          <cell r="N3445"/>
          <cell r="O3445"/>
          <cell r="P3445"/>
          <cell r="Q3445"/>
          <cell r="R3445"/>
          <cell r="S3445"/>
          <cell r="T3445"/>
          <cell r="U3445"/>
          <cell r="V3445"/>
          <cell r="W3445"/>
          <cell r="X3445"/>
          <cell r="Y3445" t="str">
            <v xml:space="preserve"> </v>
          </cell>
        </row>
        <row r="3446">
          <cell r="C3446"/>
          <cell r="D3446"/>
          <cell r="E3446"/>
          <cell r="F3446"/>
          <cell r="G3446"/>
          <cell r="H3446"/>
          <cell r="I3446"/>
          <cell r="J3446"/>
          <cell r="K3446"/>
          <cell r="L3446"/>
          <cell r="M3446"/>
          <cell r="N3446"/>
          <cell r="O3446"/>
          <cell r="P3446"/>
          <cell r="Q3446"/>
          <cell r="R3446"/>
          <cell r="S3446"/>
          <cell r="T3446"/>
          <cell r="U3446"/>
          <cell r="V3446"/>
          <cell r="W3446"/>
          <cell r="X3446"/>
          <cell r="Y3446" t="str">
            <v xml:space="preserve"> </v>
          </cell>
        </row>
        <row r="3447">
          <cell r="C3447"/>
          <cell r="D3447"/>
          <cell r="E3447"/>
          <cell r="F3447"/>
          <cell r="G3447"/>
          <cell r="H3447"/>
          <cell r="I3447"/>
          <cell r="J3447"/>
          <cell r="K3447"/>
          <cell r="L3447"/>
          <cell r="M3447"/>
          <cell r="N3447"/>
          <cell r="O3447"/>
          <cell r="P3447"/>
          <cell r="Q3447"/>
          <cell r="R3447"/>
          <cell r="S3447"/>
          <cell r="T3447"/>
          <cell r="U3447"/>
          <cell r="V3447"/>
          <cell r="W3447"/>
          <cell r="X3447"/>
          <cell r="Y3447" t="str">
            <v xml:space="preserve"> </v>
          </cell>
        </row>
        <row r="3448">
          <cell r="C3448"/>
          <cell r="D3448"/>
          <cell r="E3448"/>
          <cell r="F3448"/>
          <cell r="G3448"/>
          <cell r="H3448"/>
          <cell r="I3448"/>
          <cell r="J3448"/>
          <cell r="K3448"/>
          <cell r="L3448"/>
          <cell r="M3448"/>
          <cell r="N3448"/>
          <cell r="O3448"/>
          <cell r="P3448"/>
          <cell r="Q3448"/>
          <cell r="R3448"/>
          <cell r="S3448"/>
          <cell r="T3448"/>
          <cell r="U3448"/>
          <cell r="V3448"/>
          <cell r="W3448"/>
          <cell r="X3448"/>
          <cell r="Y3448" t="str">
            <v xml:space="preserve"> </v>
          </cell>
        </row>
        <row r="3449">
          <cell r="C3449"/>
          <cell r="D3449"/>
          <cell r="E3449"/>
          <cell r="F3449"/>
          <cell r="G3449"/>
          <cell r="H3449"/>
          <cell r="I3449"/>
          <cell r="J3449"/>
          <cell r="K3449"/>
          <cell r="L3449"/>
          <cell r="M3449"/>
          <cell r="N3449"/>
          <cell r="O3449"/>
          <cell r="P3449"/>
          <cell r="Q3449"/>
          <cell r="R3449"/>
          <cell r="S3449"/>
          <cell r="T3449"/>
          <cell r="U3449"/>
          <cell r="V3449"/>
          <cell r="W3449"/>
          <cell r="X3449"/>
          <cell r="Y3449" t="str">
            <v xml:space="preserve"> </v>
          </cell>
        </row>
        <row r="3450">
          <cell r="C3450"/>
          <cell r="D3450"/>
          <cell r="E3450"/>
          <cell r="F3450"/>
          <cell r="G3450"/>
          <cell r="H3450"/>
          <cell r="I3450"/>
          <cell r="J3450"/>
          <cell r="K3450"/>
          <cell r="L3450"/>
          <cell r="M3450"/>
          <cell r="N3450"/>
          <cell r="O3450"/>
          <cell r="P3450"/>
          <cell r="Q3450"/>
          <cell r="R3450"/>
          <cell r="S3450"/>
          <cell r="T3450"/>
          <cell r="U3450"/>
          <cell r="V3450"/>
          <cell r="W3450"/>
          <cell r="X3450"/>
          <cell r="Y3450" t="str">
            <v xml:space="preserve"> </v>
          </cell>
        </row>
        <row r="3451">
          <cell r="C3451"/>
          <cell r="D3451"/>
          <cell r="E3451"/>
          <cell r="F3451"/>
          <cell r="G3451"/>
          <cell r="H3451"/>
          <cell r="I3451"/>
          <cell r="J3451"/>
          <cell r="K3451"/>
          <cell r="L3451"/>
          <cell r="M3451"/>
          <cell r="N3451"/>
          <cell r="O3451"/>
          <cell r="P3451"/>
          <cell r="Q3451"/>
          <cell r="R3451"/>
          <cell r="S3451"/>
          <cell r="T3451"/>
          <cell r="U3451"/>
          <cell r="V3451"/>
          <cell r="W3451"/>
          <cell r="X3451"/>
          <cell r="Y3451" t="str">
            <v xml:space="preserve"> </v>
          </cell>
        </row>
        <row r="3452">
          <cell r="C3452"/>
          <cell r="D3452"/>
          <cell r="E3452"/>
          <cell r="F3452"/>
          <cell r="G3452"/>
          <cell r="H3452"/>
          <cell r="I3452"/>
          <cell r="J3452"/>
          <cell r="K3452"/>
          <cell r="L3452"/>
          <cell r="M3452"/>
          <cell r="N3452"/>
          <cell r="O3452"/>
          <cell r="P3452"/>
          <cell r="Q3452"/>
          <cell r="R3452"/>
          <cell r="S3452"/>
          <cell r="T3452"/>
          <cell r="U3452"/>
          <cell r="V3452"/>
          <cell r="W3452"/>
          <cell r="X3452"/>
          <cell r="Y3452" t="str">
            <v xml:space="preserve"> </v>
          </cell>
        </row>
        <row r="3453">
          <cell r="C3453"/>
          <cell r="D3453"/>
          <cell r="E3453"/>
          <cell r="F3453"/>
          <cell r="G3453"/>
          <cell r="H3453"/>
          <cell r="I3453"/>
          <cell r="J3453"/>
          <cell r="K3453"/>
          <cell r="L3453"/>
          <cell r="M3453"/>
          <cell r="N3453"/>
          <cell r="O3453"/>
          <cell r="P3453"/>
          <cell r="Q3453"/>
          <cell r="R3453"/>
          <cell r="S3453"/>
          <cell r="T3453"/>
          <cell r="U3453"/>
          <cell r="V3453"/>
          <cell r="W3453"/>
          <cell r="X3453"/>
          <cell r="Y3453" t="str">
            <v xml:space="preserve"> </v>
          </cell>
        </row>
        <row r="3454">
          <cell r="C3454"/>
          <cell r="D3454"/>
          <cell r="E3454"/>
          <cell r="F3454"/>
          <cell r="G3454"/>
          <cell r="H3454"/>
          <cell r="I3454"/>
          <cell r="J3454"/>
          <cell r="K3454"/>
          <cell r="L3454"/>
          <cell r="M3454"/>
          <cell r="N3454"/>
          <cell r="O3454"/>
          <cell r="P3454"/>
          <cell r="Q3454"/>
          <cell r="R3454"/>
          <cell r="S3454"/>
          <cell r="T3454"/>
          <cell r="U3454"/>
          <cell r="V3454"/>
          <cell r="W3454"/>
          <cell r="X3454"/>
          <cell r="Y3454" t="str">
            <v xml:space="preserve"> </v>
          </cell>
        </row>
        <row r="3455">
          <cell r="C3455"/>
          <cell r="D3455"/>
          <cell r="E3455"/>
          <cell r="F3455"/>
          <cell r="G3455"/>
          <cell r="H3455"/>
          <cell r="I3455"/>
          <cell r="J3455"/>
          <cell r="K3455"/>
          <cell r="L3455"/>
          <cell r="M3455"/>
          <cell r="N3455"/>
          <cell r="O3455"/>
          <cell r="P3455"/>
          <cell r="Q3455"/>
          <cell r="R3455"/>
          <cell r="S3455"/>
          <cell r="T3455"/>
          <cell r="U3455"/>
          <cell r="V3455"/>
          <cell r="W3455"/>
          <cell r="X3455"/>
          <cell r="Y3455" t="str">
            <v xml:space="preserve"> </v>
          </cell>
        </row>
        <row r="3456">
          <cell r="C3456"/>
          <cell r="D3456"/>
          <cell r="E3456"/>
          <cell r="F3456"/>
          <cell r="G3456"/>
          <cell r="H3456"/>
          <cell r="I3456"/>
          <cell r="J3456"/>
          <cell r="K3456"/>
          <cell r="L3456"/>
          <cell r="M3456"/>
          <cell r="N3456"/>
          <cell r="O3456"/>
          <cell r="P3456"/>
          <cell r="Q3456"/>
          <cell r="R3456"/>
          <cell r="S3456"/>
          <cell r="T3456"/>
          <cell r="U3456"/>
          <cell r="V3456"/>
          <cell r="W3456"/>
          <cell r="X3456"/>
          <cell r="Y3456" t="str">
            <v xml:space="preserve"> </v>
          </cell>
        </row>
        <row r="3457">
          <cell r="C3457"/>
          <cell r="D3457"/>
          <cell r="E3457"/>
          <cell r="F3457"/>
          <cell r="G3457"/>
          <cell r="H3457"/>
          <cell r="I3457"/>
          <cell r="J3457"/>
          <cell r="K3457"/>
          <cell r="L3457"/>
          <cell r="M3457"/>
          <cell r="N3457"/>
          <cell r="O3457"/>
          <cell r="P3457"/>
          <cell r="Q3457"/>
          <cell r="R3457"/>
          <cell r="S3457"/>
          <cell r="T3457"/>
          <cell r="U3457"/>
          <cell r="V3457"/>
          <cell r="W3457"/>
          <cell r="X3457"/>
          <cell r="Y3457" t="str">
            <v xml:space="preserve"> </v>
          </cell>
        </row>
        <row r="3458">
          <cell r="C3458"/>
          <cell r="D3458"/>
          <cell r="E3458"/>
          <cell r="F3458"/>
          <cell r="G3458"/>
          <cell r="H3458"/>
          <cell r="I3458"/>
          <cell r="J3458"/>
          <cell r="K3458"/>
          <cell r="L3458"/>
          <cell r="M3458"/>
          <cell r="N3458"/>
          <cell r="O3458"/>
          <cell r="P3458"/>
          <cell r="Q3458"/>
          <cell r="R3458"/>
          <cell r="S3458"/>
          <cell r="T3458"/>
          <cell r="U3458"/>
          <cell r="V3458"/>
          <cell r="W3458"/>
          <cell r="X3458"/>
          <cell r="Y3458" t="str">
            <v xml:space="preserve"> </v>
          </cell>
        </row>
        <row r="3459">
          <cell r="C3459"/>
          <cell r="D3459"/>
          <cell r="E3459"/>
          <cell r="F3459"/>
          <cell r="G3459"/>
          <cell r="H3459"/>
          <cell r="I3459"/>
          <cell r="J3459"/>
          <cell r="K3459"/>
          <cell r="L3459"/>
          <cell r="M3459"/>
          <cell r="N3459"/>
          <cell r="O3459"/>
          <cell r="P3459"/>
          <cell r="Q3459"/>
          <cell r="R3459"/>
          <cell r="S3459"/>
          <cell r="T3459"/>
          <cell r="U3459"/>
          <cell r="V3459"/>
          <cell r="W3459"/>
          <cell r="X3459"/>
          <cell r="Y3459" t="str">
            <v xml:space="preserve"> </v>
          </cell>
        </row>
        <row r="3460">
          <cell r="C3460"/>
          <cell r="D3460"/>
          <cell r="E3460"/>
          <cell r="F3460"/>
          <cell r="G3460"/>
          <cell r="H3460"/>
          <cell r="I3460"/>
          <cell r="J3460"/>
          <cell r="K3460"/>
          <cell r="L3460"/>
          <cell r="M3460"/>
          <cell r="N3460"/>
          <cell r="O3460"/>
          <cell r="P3460"/>
          <cell r="Q3460"/>
          <cell r="R3460"/>
          <cell r="S3460"/>
          <cell r="T3460"/>
          <cell r="U3460"/>
          <cell r="V3460"/>
          <cell r="W3460"/>
          <cell r="X3460"/>
          <cell r="Y3460" t="str">
            <v xml:space="preserve"> </v>
          </cell>
        </row>
        <row r="3461">
          <cell r="C3461"/>
          <cell r="D3461"/>
          <cell r="E3461"/>
          <cell r="F3461"/>
          <cell r="G3461"/>
          <cell r="H3461"/>
          <cell r="I3461"/>
          <cell r="J3461"/>
          <cell r="K3461"/>
          <cell r="L3461"/>
          <cell r="M3461"/>
          <cell r="N3461"/>
          <cell r="O3461"/>
          <cell r="P3461"/>
          <cell r="Q3461"/>
          <cell r="R3461"/>
          <cell r="S3461"/>
          <cell r="T3461"/>
          <cell r="U3461"/>
          <cell r="V3461"/>
          <cell r="W3461"/>
          <cell r="X3461"/>
          <cell r="Y3461" t="str">
            <v xml:space="preserve"> </v>
          </cell>
        </row>
        <row r="3462">
          <cell r="C3462"/>
          <cell r="D3462"/>
          <cell r="E3462"/>
          <cell r="F3462"/>
          <cell r="G3462"/>
          <cell r="H3462"/>
          <cell r="I3462"/>
          <cell r="J3462"/>
          <cell r="K3462"/>
          <cell r="L3462"/>
          <cell r="M3462"/>
          <cell r="N3462"/>
          <cell r="O3462"/>
          <cell r="P3462"/>
          <cell r="Q3462"/>
          <cell r="R3462"/>
          <cell r="S3462"/>
          <cell r="T3462"/>
          <cell r="U3462"/>
          <cell r="V3462"/>
          <cell r="W3462"/>
          <cell r="X3462"/>
          <cell r="Y3462" t="str">
            <v xml:space="preserve"> </v>
          </cell>
        </row>
        <row r="3463">
          <cell r="C3463"/>
          <cell r="D3463"/>
          <cell r="E3463"/>
          <cell r="F3463"/>
          <cell r="G3463"/>
          <cell r="H3463"/>
          <cell r="I3463"/>
          <cell r="J3463"/>
          <cell r="K3463"/>
          <cell r="L3463"/>
          <cell r="M3463"/>
          <cell r="N3463"/>
          <cell r="O3463"/>
          <cell r="P3463"/>
          <cell r="Q3463"/>
          <cell r="R3463"/>
          <cell r="S3463"/>
          <cell r="T3463"/>
          <cell r="U3463"/>
          <cell r="V3463"/>
          <cell r="W3463"/>
          <cell r="X3463"/>
          <cell r="Y3463" t="str">
            <v xml:space="preserve"> </v>
          </cell>
        </row>
        <row r="3464">
          <cell r="C3464"/>
          <cell r="D3464"/>
          <cell r="E3464"/>
          <cell r="F3464"/>
          <cell r="G3464"/>
          <cell r="H3464"/>
          <cell r="I3464"/>
          <cell r="J3464"/>
          <cell r="K3464"/>
          <cell r="L3464"/>
          <cell r="M3464"/>
          <cell r="N3464"/>
          <cell r="O3464"/>
          <cell r="P3464"/>
          <cell r="Q3464"/>
          <cell r="R3464"/>
          <cell r="S3464"/>
          <cell r="T3464"/>
          <cell r="U3464"/>
          <cell r="V3464"/>
          <cell r="W3464"/>
          <cell r="X3464"/>
          <cell r="Y3464" t="str">
            <v xml:space="preserve"> </v>
          </cell>
        </row>
        <row r="3465">
          <cell r="C3465"/>
          <cell r="D3465"/>
          <cell r="E3465"/>
          <cell r="F3465"/>
          <cell r="G3465"/>
          <cell r="H3465"/>
          <cell r="I3465"/>
          <cell r="J3465"/>
          <cell r="K3465"/>
          <cell r="L3465"/>
          <cell r="M3465"/>
          <cell r="N3465"/>
          <cell r="O3465"/>
          <cell r="P3465"/>
          <cell r="Q3465"/>
          <cell r="R3465"/>
          <cell r="S3465"/>
          <cell r="T3465"/>
          <cell r="U3465"/>
          <cell r="V3465"/>
          <cell r="W3465"/>
          <cell r="X3465"/>
          <cell r="Y3465" t="str">
            <v xml:space="preserve"> </v>
          </cell>
        </row>
        <row r="3466">
          <cell r="C3466"/>
          <cell r="D3466"/>
          <cell r="E3466"/>
          <cell r="F3466"/>
          <cell r="G3466"/>
          <cell r="H3466"/>
          <cell r="I3466"/>
          <cell r="J3466"/>
          <cell r="K3466"/>
          <cell r="L3466"/>
          <cell r="M3466"/>
          <cell r="N3466"/>
          <cell r="O3466"/>
          <cell r="P3466"/>
          <cell r="Q3466"/>
          <cell r="R3466"/>
          <cell r="S3466"/>
          <cell r="T3466"/>
          <cell r="U3466"/>
          <cell r="V3466"/>
          <cell r="W3466"/>
          <cell r="X3466"/>
          <cell r="Y3466" t="str">
            <v xml:space="preserve"> </v>
          </cell>
        </row>
        <row r="3467">
          <cell r="C3467"/>
          <cell r="D3467"/>
          <cell r="E3467"/>
          <cell r="F3467"/>
          <cell r="G3467"/>
          <cell r="H3467"/>
          <cell r="I3467"/>
          <cell r="J3467"/>
          <cell r="K3467"/>
          <cell r="L3467"/>
          <cell r="M3467"/>
          <cell r="N3467"/>
          <cell r="O3467"/>
          <cell r="P3467"/>
          <cell r="Q3467"/>
          <cell r="R3467"/>
          <cell r="S3467"/>
          <cell r="T3467"/>
          <cell r="U3467"/>
          <cell r="V3467"/>
          <cell r="W3467"/>
          <cell r="X3467"/>
          <cell r="Y3467" t="str">
            <v xml:space="preserve"> </v>
          </cell>
        </row>
        <row r="3468">
          <cell r="C3468"/>
          <cell r="D3468"/>
          <cell r="E3468"/>
          <cell r="F3468"/>
          <cell r="G3468"/>
          <cell r="H3468"/>
          <cell r="I3468"/>
          <cell r="J3468"/>
          <cell r="K3468"/>
          <cell r="L3468"/>
          <cell r="M3468"/>
          <cell r="N3468"/>
          <cell r="O3468"/>
          <cell r="P3468"/>
          <cell r="Q3468"/>
          <cell r="R3468"/>
          <cell r="S3468"/>
          <cell r="T3468"/>
          <cell r="U3468"/>
          <cell r="V3468"/>
          <cell r="W3468"/>
          <cell r="X3468"/>
          <cell r="Y3468" t="str">
            <v xml:space="preserve"> </v>
          </cell>
        </row>
        <row r="3469">
          <cell r="C3469"/>
          <cell r="D3469"/>
          <cell r="E3469"/>
          <cell r="F3469"/>
          <cell r="G3469"/>
          <cell r="H3469"/>
          <cell r="I3469"/>
          <cell r="J3469"/>
          <cell r="K3469"/>
          <cell r="L3469"/>
          <cell r="M3469"/>
          <cell r="N3469"/>
          <cell r="O3469"/>
          <cell r="P3469"/>
          <cell r="Q3469"/>
          <cell r="R3469"/>
          <cell r="S3469"/>
          <cell r="T3469"/>
          <cell r="U3469"/>
          <cell r="V3469"/>
          <cell r="W3469"/>
          <cell r="X3469"/>
          <cell r="Y3469" t="str">
            <v xml:space="preserve"> </v>
          </cell>
        </row>
        <row r="3470">
          <cell r="C3470"/>
          <cell r="D3470"/>
          <cell r="E3470"/>
          <cell r="F3470"/>
          <cell r="G3470"/>
          <cell r="H3470"/>
          <cell r="I3470"/>
          <cell r="J3470"/>
          <cell r="K3470"/>
          <cell r="L3470"/>
          <cell r="M3470"/>
          <cell r="N3470"/>
          <cell r="O3470"/>
          <cell r="P3470"/>
          <cell r="Q3470"/>
          <cell r="R3470"/>
          <cell r="S3470"/>
          <cell r="T3470"/>
          <cell r="U3470"/>
          <cell r="V3470"/>
          <cell r="W3470"/>
          <cell r="X3470"/>
          <cell r="Y3470" t="str">
            <v xml:space="preserve"> </v>
          </cell>
        </row>
        <row r="3471">
          <cell r="C3471"/>
          <cell r="D3471"/>
          <cell r="E3471"/>
          <cell r="F3471"/>
          <cell r="G3471"/>
          <cell r="H3471"/>
          <cell r="I3471"/>
          <cell r="J3471"/>
          <cell r="K3471"/>
          <cell r="L3471"/>
          <cell r="M3471"/>
          <cell r="N3471"/>
          <cell r="O3471"/>
          <cell r="P3471"/>
          <cell r="Q3471"/>
          <cell r="R3471"/>
          <cell r="S3471"/>
          <cell r="T3471"/>
          <cell r="U3471"/>
          <cell r="V3471"/>
          <cell r="W3471"/>
          <cell r="X3471"/>
          <cell r="Y3471" t="str">
            <v xml:space="preserve"> </v>
          </cell>
        </row>
        <row r="3472">
          <cell r="C3472"/>
          <cell r="D3472"/>
          <cell r="E3472"/>
          <cell r="F3472"/>
          <cell r="G3472"/>
          <cell r="H3472"/>
          <cell r="I3472"/>
          <cell r="J3472"/>
          <cell r="K3472"/>
          <cell r="L3472"/>
          <cell r="M3472"/>
          <cell r="N3472"/>
          <cell r="O3472"/>
          <cell r="P3472"/>
          <cell r="Q3472"/>
          <cell r="R3472"/>
          <cell r="S3472"/>
          <cell r="T3472"/>
          <cell r="U3472"/>
          <cell r="V3472"/>
          <cell r="W3472"/>
          <cell r="X3472"/>
          <cell r="Y3472" t="str">
            <v xml:space="preserve"> </v>
          </cell>
        </row>
        <row r="3473">
          <cell r="C3473"/>
          <cell r="D3473"/>
          <cell r="E3473"/>
          <cell r="F3473"/>
          <cell r="G3473"/>
          <cell r="H3473"/>
          <cell r="I3473"/>
          <cell r="J3473"/>
          <cell r="K3473"/>
          <cell r="L3473"/>
          <cell r="M3473"/>
          <cell r="N3473"/>
          <cell r="O3473"/>
          <cell r="P3473"/>
          <cell r="Q3473"/>
          <cell r="R3473"/>
          <cell r="S3473"/>
          <cell r="T3473"/>
          <cell r="U3473"/>
          <cell r="V3473"/>
          <cell r="W3473"/>
          <cell r="X3473"/>
          <cell r="Y3473" t="str">
            <v xml:space="preserve"> </v>
          </cell>
        </row>
        <row r="3474">
          <cell r="C3474"/>
          <cell r="D3474"/>
          <cell r="E3474"/>
          <cell r="F3474"/>
          <cell r="G3474"/>
          <cell r="H3474"/>
          <cell r="I3474"/>
          <cell r="J3474"/>
          <cell r="K3474"/>
          <cell r="L3474"/>
          <cell r="M3474"/>
          <cell r="N3474"/>
          <cell r="O3474"/>
          <cell r="P3474"/>
          <cell r="Q3474"/>
          <cell r="R3474"/>
          <cell r="S3474"/>
          <cell r="T3474"/>
          <cell r="U3474"/>
          <cell r="V3474"/>
          <cell r="W3474"/>
          <cell r="X3474"/>
          <cell r="Y3474" t="str">
            <v xml:space="preserve"> </v>
          </cell>
        </row>
        <row r="3475">
          <cell r="C3475"/>
          <cell r="D3475"/>
          <cell r="E3475"/>
          <cell r="F3475"/>
          <cell r="G3475"/>
          <cell r="H3475"/>
          <cell r="I3475"/>
          <cell r="J3475"/>
          <cell r="K3475"/>
          <cell r="L3475"/>
          <cell r="M3475"/>
          <cell r="N3475"/>
          <cell r="O3475"/>
          <cell r="P3475"/>
          <cell r="Q3475"/>
          <cell r="R3475"/>
          <cell r="S3475"/>
          <cell r="T3475"/>
          <cell r="U3475"/>
          <cell r="V3475"/>
          <cell r="W3475"/>
          <cell r="X3475"/>
          <cell r="Y3475" t="str">
            <v xml:space="preserve"> </v>
          </cell>
        </row>
        <row r="3476">
          <cell r="C3476"/>
          <cell r="D3476"/>
          <cell r="E3476"/>
          <cell r="F3476"/>
          <cell r="G3476"/>
          <cell r="H3476"/>
          <cell r="I3476"/>
          <cell r="J3476"/>
          <cell r="K3476"/>
          <cell r="L3476"/>
          <cell r="M3476"/>
          <cell r="N3476"/>
          <cell r="O3476"/>
          <cell r="P3476"/>
          <cell r="Q3476"/>
          <cell r="R3476"/>
          <cell r="S3476"/>
          <cell r="T3476"/>
          <cell r="U3476"/>
          <cell r="V3476"/>
          <cell r="W3476"/>
          <cell r="X3476"/>
          <cell r="Y3476" t="str">
            <v xml:space="preserve"> </v>
          </cell>
        </row>
        <row r="3477">
          <cell r="C3477"/>
          <cell r="D3477"/>
          <cell r="E3477"/>
          <cell r="F3477"/>
          <cell r="G3477"/>
          <cell r="H3477"/>
          <cell r="I3477"/>
          <cell r="J3477"/>
          <cell r="K3477"/>
          <cell r="L3477"/>
          <cell r="M3477"/>
          <cell r="N3477"/>
          <cell r="O3477"/>
          <cell r="P3477"/>
          <cell r="Q3477"/>
          <cell r="R3477"/>
          <cell r="S3477"/>
          <cell r="T3477"/>
          <cell r="U3477"/>
          <cell r="V3477"/>
          <cell r="W3477"/>
          <cell r="X3477"/>
          <cell r="Y3477" t="str">
            <v xml:space="preserve"> </v>
          </cell>
        </row>
        <row r="3478">
          <cell r="C3478"/>
          <cell r="D3478"/>
          <cell r="E3478"/>
          <cell r="F3478"/>
          <cell r="G3478"/>
          <cell r="H3478"/>
          <cell r="I3478"/>
          <cell r="J3478"/>
          <cell r="K3478"/>
          <cell r="L3478"/>
          <cell r="M3478"/>
          <cell r="N3478"/>
          <cell r="O3478"/>
          <cell r="P3478"/>
          <cell r="Q3478"/>
          <cell r="R3478"/>
          <cell r="S3478"/>
          <cell r="T3478"/>
          <cell r="U3478"/>
          <cell r="V3478"/>
          <cell r="W3478"/>
          <cell r="X3478"/>
          <cell r="Y3478" t="str">
            <v xml:space="preserve"> </v>
          </cell>
        </row>
        <row r="3479">
          <cell r="C3479"/>
          <cell r="D3479"/>
          <cell r="E3479"/>
          <cell r="F3479"/>
          <cell r="G3479"/>
          <cell r="H3479"/>
          <cell r="I3479"/>
          <cell r="J3479"/>
          <cell r="K3479"/>
          <cell r="L3479"/>
          <cell r="M3479"/>
          <cell r="N3479"/>
          <cell r="O3479"/>
          <cell r="P3479"/>
          <cell r="Q3479"/>
          <cell r="R3479"/>
          <cell r="S3479"/>
          <cell r="T3479"/>
          <cell r="U3479"/>
          <cell r="V3479"/>
          <cell r="W3479"/>
          <cell r="X3479"/>
          <cell r="Y3479" t="str">
            <v xml:space="preserve"> </v>
          </cell>
        </row>
        <row r="3480">
          <cell r="C3480"/>
          <cell r="D3480"/>
          <cell r="E3480"/>
          <cell r="F3480"/>
          <cell r="G3480"/>
          <cell r="H3480"/>
          <cell r="I3480"/>
          <cell r="J3480"/>
          <cell r="K3480"/>
          <cell r="L3480"/>
          <cell r="M3480"/>
          <cell r="N3480"/>
          <cell r="O3480"/>
          <cell r="P3480"/>
          <cell r="Q3480"/>
          <cell r="R3480"/>
          <cell r="S3480"/>
          <cell r="T3480"/>
          <cell r="U3480"/>
          <cell r="V3480"/>
          <cell r="W3480"/>
          <cell r="X3480"/>
          <cell r="Y3480" t="str">
            <v xml:space="preserve"> </v>
          </cell>
        </row>
        <row r="3481">
          <cell r="C3481"/>
          <cell r="D3481"/>
          <cell r="E3481"/>
          <cell r="F3481"/>
          <cell r="G3481"/>
          <cell r="H3481"/>
          <cell r="I3481"/>
          <cell r="J3481"/>
          <cell r="K3481"/>
          <cell r="L3481"/>
          <cell r="M3481"/>
          <cell r="N3481"/>
          <cell r="O3481"/>
          <cell r="P3481"/>
          <cell r="Q3481"/>
          <cell r="R3481"/>
          <cell r="S3481"/>
          <cell r="T3481"/>
          <cell r="U3481"/>
          <cell r="V3481"/>
          <cell r="W3481"/>
          <cell r="X3481"/>
          <cell r="Y3481" t="str">
            <v xml:space="preserve"> </v>
          </cell>
        </row>
        <row r="3482">
          <cell r="C3482"/>
          <cell r="D3482"/>
          <cell r="E3482"/>
          <cell r="F3482"/>
          <cell r="G3482"/>
          <cell r="H3482"/>
          <cell r="I3482"/>
          <cell r="J3482"/>
          <cell r="K3482"/>
          <cell r="L3482"/>
          <cell r="M3482"/>
          <cell r="N3482"/>
          <cell r="O3482"/>
          <cell r="P3482"/>
          <cell r="Q3482"/>
          <cell r="R3482"/>
          <cell r="S3482"/>
          <cell r="T3482"/>
          <cell r="U3482"/>
          <cell r="V3482"/>
          <cell r="W3482"/>
          <cell r="X3482"/>
          <cell r="Y3482" t="str">
            <v xml:space="preserve"> </v>
          </cell>
        </row>
        <row r="3483">
          <cell r="C3483"/>
          <cell r="D3483"/>
          <cell r="E3483"/>
          <cell r="F3483"/>
          <cell r="G3483"/>
          <cell r="H3483"/>
          <cell r="I3483"/>
          <cell r="J3483"/>
          <cell r="K3483"/>
          <cell r="L3483"/>
          <cell r="M3483"/>
          <cell r="N3483"/>
          <cell r="O3483"/>
          <cell r="P3483"/>
          <cell r="Q3483"/>
          <cell r="R3483"/>
          <cell r="S3483"/>
          <cell r="T3483"/>
          <cell r="U3483"/>
          <cell r="V3483"/>
          <cell r="W3483"/>
          <cell r="X3483"/>
          <cell r="Y3483" t="str">
            <v xml:space="preserve"> </v>
          </cell>
        </row>
        <row r="3484">
          <cell r="C3484"/>
          <cell r="D3484"/>
          <cell r="E3484"/>
          <cell r="F3484"/>
          <cell r="G3484"/>
          <cell r="H3484"/>
          <cell r="I3484"/>
          <cell r="J3484"/>
          <cell r="K3484"/>
          <cell r="L3484"/>
          <cell r="M3484"/>
          <cell r="N3484"/>
          <cell r="O3484"/>
          <cell r="P3484"/>
          <cell r="Q3484"/>
          <cell r="R3484"/>
          <cell r="S3484"/>
          <cell r="T3484"/>
          <cell r="U3484"/>
          <cell r="V3484"/>
          <cell r="W3484"/>
          <cell r="X3484"/>
          <cell r="Y3484" t="str">
            <v xml:space="preserve"> </v>
          </cell>
        </row>
        <row r="3485">
          <cell r="C3485"/>
          <cell r="D3485"/>
          <cell r="E3485"/>
          <cell r="F3485"/>
          <cell r="G3485"/>
          <cell r="H3485"/>
          <cell r="I3485"/>
          <cell r="J3485"/>
          <cell r="K3485"/>
          <cell r="L3485"/>
          <cell r="M3485"/>
          <cell r="N3485"/>
          <cell r="O3485"/>
          <cell r="P3485"/>
          <cell r="Q3485"/>
          <cell r="R3485"/>
          <cell r="S3485"/>
          <cell r="T3485"/>
          <cell r="U3485"/>
          <cell r="V3485"/>
          <cell r="W3485"/>
          <cell r="X3485"/>
          <cell r="Y3485" t="str">
            <v xml:space="preserve"> </v>
          </cell>
        </row>
        <row r="3486">
          <cell r="C3486"/>
          <cell r="D3486"/>
          <cell r="E3486"/>
          <cell r="F3486"/>
          <cell r="G3486"/>
          <cell r="H3486"/>
          <cell r="I3486"/>
          <cell r="J3486"/>
          <cell r="K3486"/>
          <cell r="L3486"/>
          <cell r="M3486"/>
          <cell r="N3486"/>
          <cell r="O3486"/>
          <cell r="P3486"/>
          <cell r="Q3486"/>
          <cell r="R3486"/>
          <cell r="S3486"/>
          <cell r="T3486"/>
          <cell r="U3486"/>
          <cell r="V3486"/>
          <cell r="W3486"/>
          <cell r="X3486"/>
          <cell r="Y3486" t="str">
            <v xml:space="preserve"> </v>
          </cell>
        </row>
        <row r="3487">
          <cell r="C3487"/>
          <cell r="D3487"/>
          <cell r="E3487"/>
          <cell r="F3487"/>
          <cell r="G3487"/>
          <cell r="H3487"/>
          <cell r="I3487"/>
          <cell r="J3487"/>
          <cell r="K3487"/>
          <cell r="L3487"/>
          <cell r="M3487"/>
          <cell r="N3487"/>
          <cell r="O3487"/>
          <cell r="P3487"/>
          <cell r="Q3487"/>
          <cell r="R3487"/>
          <cell r="S3487"/>
          <cell r="T3487"/>
          <cell r="U3487"/>
          <cell r="V3487"/>
          <cell r="W3487"/>
          <cell r="X3487"/>
          <cell r="Y3487" t="str">
            <v xml:space="preserve"> </v>
          </cell>
        </row>
        <row r="3488">
          <cell r="C3488"/>
          <cell r="D3488"/>
          <cell r="E3488"/>
          <cell r="F3488"/>
          <cell r="G3488"/>
          <cell r="H3488"/>
          <cell r="I3488"/>
          <cell r="J3488"/>
          <cell r="K3488"/>
          <cell r="L3488"/>
          <cell r="M3488"/>
          <cell r="N3488"/>
          <cell r="O3488"/>
          <cell r="P3488"/>
          <cell r="Q3488"/>
          <cell r="R3488"/>
          <cell r="S3488"/>
          <cell r="T3488"/>
          <cell r="U3488"/>
          <cell r="V3488"/>
          <cell r="W3488"/>
          <cell r="X3488"/>
          <cell r="Y3488" t="str">
            <v xml:space="preserve"> </v>
          </cell>
        </row>
        <row r="3489">
          <cell r="C3489"/>
          <cell r="D3489"/>
          <cell r="E3489"/>
          <cell r="F3489"/>
          <cell r="G3489"/>
          <cell r="H3489"/>
          <cell r="I3489"/>
          <cell r="J3489"/>
          <cell r="K3489"/>
          <cell r="L3489"/>
          <cell r="M3489"/>
          <cell r="N3489"/>
          <cell r="O3489"/>
          <cell r="P3489"/>
          <cell r="Q3489"/>
          <cell r="R3489"/>
          <cell r="S3489"/>
          <cell r="T3489"/>
          <cell r="U3489"/>
          <cell r="V3489"/>
          <cell r="W3489"/>
          <cell r="X3489"/>
          <cell r="Y3489" t="str">
            <v xml:space="preserve"> </v>
          </cell>
        </row>
        <row r="3490">
          <cell r="C3490"/>
          <cell r="D3490"/>
          <cell r="E3490"/>
          <cell r="F3490"/>
          <cell r="G3490"/>
          <cell r="H3490"/>
          <cell r="I3490"/>
          <cell r="J3490"/>
          <cell r="K3490"/>
          <cell r="L3490"/>
          <cell r="M3490"/>
          <cell r="N3490"/>
          <cell r="O3490"/>
          <cell r="P3490"/>
          <cell r="Q3490"/>
          <cell r="R3490"/>
          <cell r="S3490"/>
          <cell r="T3490"/>
          <cell r="U3490"/>
          <cell r="V3490"/>
          <cell r="W3490"/>
          <cell r="X3490"/>
          <cell r="Y3490" t="str">
            <v xml:space="preserve"> </v>
          </cell>
        </row>
        <row r="3491">
          <cell r="C3491"/>
          <cell r="D3491"/>
          <cell r="E3491"/>
          <cell r="F3491"/>
          <cell r="G3491"/>
          <cell r="H3491"/>
          <cell r="I3491"/>
          <cell r="J3491"/>
          <cell r="K3491"/>
          <cell r="L3491"/>
          <cell r="M3491"/>
          <cell r="N3491"/>
          <cell r="O3491"/>
          <cell r="P3491"/>
          <cell r="Q3491"/>
          <cell r="R3491"/>
          <cell r="S3491"/>
          <cell r="T3491"/>
          <cell r="U3491"/>
          <cell r="V3491"/>
          <cell r="W3491"/>
          <cell r="X3491"/>
          <cell r="Y3491" t="str">
            <v xml:space="preserve"> </v>
          </cell>
        </row>
        <row r="3492">
          <cell r="C3492"/>
          <cell r="D3492"/>
          <cell r="E3492"/>
          <cell r="F3492"/>
          <cell r="G3492"/>
          <cell r="H3492"/>
          <cell r="I3492"/>
          <cell r="J3492"/>
          <cell r="K3492"/>
          <cell r="L3492"/>
          <cell r="M3492"/>
          <cell r="N3492"/>
          <cell r="O3492"/>
          <cell r="P3492"/>
          <cell r="Q3492"/>
          <cell r="R3492"/>
          <cell r="S3492"/>
          <cell r="T3492"/>
          <cell r="U3492"/>
          <cell r="V3492"/>
          <cell r="W3492"/>
          <cell r="X3492"/>
          <cell r="Y3492" t="str">
            <v xml:space="preserve"> </v>
          </cell>
        </row>
        <row r="3493">
          <cell r="C3493"/>
          <cell r="D3493"/>
          <cell r="E3493"/>
          <cell r="F3493"/>
          <cell r="G3493"/>
          <cell r="H3493"/>
          <cell r="I3493"/>
          <cell r="J3493"/>
          <cell r="K3493"/>
          <cell r="L3493"/>
          <cell r="M3493"/>
          <cell r="N3493"/>
          <cell r="O3493"/>
          <cell r="P3493"/>
          <cell r="Q3493"/>
          <cell r="R3493"/>
          <cell r="S3493"/>
          <cell r="T3493"/>
          <cell r="U3493"/>
          <cell r="V3493"/>
          <cell r="W3493"/>
          <cell r="X3493"/>
          <cell r="Y3493" t="str">
            <v xml:space="preserve"> </v>
          </cell>
        </row>
        <row r="3494">
          <cell r="C3494"/>
          <cell r="D3494"/>
          <cell r="E3494"/>
          <cell r="F3494"/>
          <cell r="G3494"/>
          <cell r="H3494"/>
          <cell r="I3494"/>
          <cell r="J3494"/>
          <cell r="K3494"/>
          <cell r="L3494"/>
          <cell r="M3494"/>
          <cell r="N3494"/>
          <cell r="O3494"/>
          <cell r="P3494"/>
          <cell r="Q3494"/>
          <cell r="R3494"/>
          <cell r="S3494"/>
          <cell r="T3494"/>
          <cell r="U3494"/>
          <cell r="V3494"/>
          <cell r="W3494"/>
          <cell r="X3494"/>
          <cell r="Y3494" t="str">
            <v xml:space="preserve"> </v>
          </cell>
        </row>
        <row r="3495">
          <cell r="C3495"/>
          <cell r="D3495"/>
          <cell r="E3495"/>
          <cell r="F3495"/>
          <cell r="G3495"/>
          <cell r="H3495"/>
          <cell r="I3495"/>
          <cell r="J3495"/>
          <cell r="K3495"/>
          <cell r="L3495"/>
          <cell r="M3495"/>
          <cell r="N3495"/>
          <cell r="O3495"/>
          <cell r="P3495"/>
          <cell r="Q3495"/>
          <cell r="R3495"/>
          <cell r="S3495"/>
          <cell r="T3495"/>
          <cell r="U3495"/>
          <cell r="V3495"/>
          <cell r="W3495"/>
          <cell r="X3495"/>
          <cell r="Y3495" t="str">
            <v xml:space="preserve"> </v>
          </cell>
        </row>
        <row r="3496">
          <cell r="C3496"/>
          <cell r="D3496"/>
          <cell r="E3496"/>
          <cell r="F3496"/>
          <cell r="G3496"/>
          <cell r="H3496"/>
          <cell r="I3496"/>
          <cell r="J3496"/>
          <cell r="K3496"/>
          <cell r="L3496"/>
          <cell r="M3496"/>
          <cell r="N3496"/>
          <cell r="O3496"/>
          <cell r="P3496"/>
          <cell r="Q3496"/>
          <cell r="R3496"/>
          <cell r="S3496"/>
          <cell r="T3496"/>
          <cell r="U3496"/>
          <cell r="V3496"/>
          <cell r="W3496"/>
          <cell r="X3496"/>
          <cell r="Y3496" t="str">
            <v xml:space="preserve"> </v>
          </cell>
        </row>
        <row r="3497">
          <cell r="C3497"/>
          <cell r="D3497"/>
          <cell r="E3497"/>
          <cell r="F3497"/>
          <cell r="G3497"/>
          <cell r="H3497"/>
          <cell r="I3497"/>
          <cell r="J3497"/>
          <cell r="K3497"/>
          <cell r="L3497"/>
          <cell r="M3497"/>
          <cell r="N3497"/>
          <cell r="O3497"/>
          <cell r="P3497"/>
          <cell r="Q3497"/>
          <cell r="R3497"/>
          <cell r="S3497"/>
          <cell r="T3497"/>
          <cell r="U3497"/>
          <cell r="V3497"/>
          <cell r="W3497"/>
          <cell r="X3497"/>
          <cell r="Y3497" t="str">
            <v xml:space="preserve"> </v>
          </cell>
        </row>
        <row r="3498">
          <cell r="C3498"/>
          <cell r="D3498"/>
          <cell r="E3498"/>
          <cell r="F3498"/>
          <cell r="G3498"/>
          <cell r="H3498"/>
          <cell r="I3498"/>
          <cell r="J3498"/>
          <cell r="K3498"/>
          <cell r="L3498"/>
          <cell r="M3498"/>
          <cell r="N3498"/>
          <cell r="O3498"/>
          <cell r="P3498"/>
          <cell r="Q3498"/>
          <cell r="R3498"/>
          <cell r="S3498"/>
          <cell r="T3498"/>
          <cell r="U3498"/>
          <cell r="V3498"/>
          <cell r="W3498"/>
          <cell r="X3498"/>
          <cell r="Y3498" t="str">
            <v xml:space="preserve"> </v>
          </cell>
        </row>
        <row r="3499">
          <cell r="C3499"/>
          <cell r="D3499"/>
          <cell r="E3499"/>
          <cell r="F3499"/>
          <cell r="G3499"/>
          <cell r="H3499"/>
          <cell r="I3499"/>
          <cell r="J3499"/>
          <cell r="K3499"/>
          <cell r="L3499"/>
          <cell r="M3499"/>
          <cell r="N3499"/>
          <cell r="O3499"/>
          <cell r="P3499"/>
          <cell r="Q3499"/>
          <cell r="R3499"/>
          <cell r="S3499"/>
          <cell r="T3499"/>
          <cell r="U3499"/>
          <cell r="V3499"/>
          <cell r="W3499"/>
          <cell r="X3499"/>
          <cell r="Y3499" t="str">
            <v xml:space="preserve"> </v>
          </cell>
        </row>
        <row r="3500">
          <cell r="C3500"/>
          <cell r="D3500"/>
          <cell r="E3500"/>
          <cell r="F3500"/>
          <cell r="G3500"/>
          <cell r="H3500"/>
          <cell r="I3500"/>
          <cell r="J3500"/>
          <cell r="K3500"/>
          <cell r="L3500"/>
          <cell r="M3500"/>
          <cell r="N3500"/>
          <cell r="O3500"/>
          <cell r="P3500"/>
          <cell r="Q3500"/>
          <cell r="R3500"/>
          <cell r="S3500"/>
          <cell r="T3500"/>
          <cell r="U3500"/>
          <cell r="V3500"/>
          <cell r="W3500"/>
          <cell r="X3500"/>
          <cell r="Y3500" t="str">
            <v xml:space="preserve"> </v>
          </cell>
        </row>
        <row r="3501">
          <cell r="C3501"/>
          <cell r="D3501"/>
          <cell r="E3501"/>
          <cell r="F3501"/>
          <cell r="G3501"/>
          <cell r="H3501"/>
          <cell r="I3501"/>
          <cell r="J3501"/>
          <cell r="K3501"/>
          <cell r="L3501"/>
          <cell r="M3501"/>
          <cell r="N3501"/>
          <cell r="O3501"/>
          <cell r="P3501"/>
          <cell r="Q3501"/>
          <cell r="R3501"/>
          <cell r="S3501"/>
          <cell r="T3501"/>
          <cell r="U3501"/>
          <cell r="V3501"/>
          <cell r="W3501"/>
          <cell r="X3501"/>
          <cell r="Y3501" t="str">
            <v xml:space="preserve"> </v>
          </cell>
        </row>
        <row r="3502">
          <cell r="C3502"/>
          <cell r="D3502"/>
          <cell r="E3502"/>
          <cell r="F3502"/>
          <cell r="G3502"/>
          <cell r="H3502"/>
          <cell r="I3502"/>
          <cell r="J3502"/>
          <cell r="K3502"/>
          <cell r="L3502"/>
          <cell r="M3502"/>
          <cell r="N3502"/>
          <cell r="O3502"/>
          <cell r="P3502"/>
          <cell r="Q3502"/>
          <cell r="R3502"/>
          <cell r="S3502"/>
          <cell r="T3502"/>
          <cell r="U3502"/>
          <cell r="V3502"/>
          <cell r="W3502"/>
          <cell r="X3502"/>
          <cell r="Y3502" t="str">
            <v xml:space="preserve"> </v>
          </cell>
        </row>
        <row r="3503">
          <cell r="C3503"/>
          <cell r="D3503"/>
          <cell r="E3503"/>
          <cell r="F3503"/>
          <cell r="G3503"/>
          <cell r="H3503"/>
          <cell r="I3503"/>
          <cell r="J3503"/>
          <cell r="K3503"/>
          <cell r="L3503"/>
          <cell r="M3503"/>
          <cell r="N3503"/>
          <cell r="O3503"/>
          <cell r="P3503"/>
          <cell r="Q3503"/>
          <cell r="R3503"/>
          <cell r="S3503"/>
          <cell r="T3503"/>
          <cell r="U3503"/>
          <cell r="V3503"/>
          <cell r="W3503"/>
          <cell r="X3503"/>
          <cell r="Y3503" t="str">
            <v xml:space="preserve"> </v>
          </cell>
        </row>
        <row r="3504">
          <cell r="C3504"/>
          <cell r="D3504"/>
          <cell r="E3504"/>
          <cell r="F3504"/>
          <cell r="G3504"/>
          <cell r="H3504"/>
          <cell r="I3504"/>
          <cell r="J3504"/>
          <cell r="K3504"/>
          <cell r="L3504"/>
          <cell r="M3504"/>
          <cell r="N3504"/>
          <cell r="O3504"/>
          <cell r="P3504"/>
          <cell r="Q3504"/>
          <cell r="R3504"/>
          <cell r="S3504"/>
          <cell r="T3504"/>
          <cell r="U3504"/>
          <cell r="V3504"/>
          <cell r="W3504"/>
          <cell r="X3504"/>
          <cell r="Y3504" t="str">
            <v xml:space="preserve"> </v>
          </cell>
        </row>
        <row r="3505">
          <cell r="C3505"/>
          <cell r="D3505"/>
          <cell r="E3505"/>
          <cell r="F3505"/>
          <cell r="G3505"/>
          <cell r="H3505"/>
          <cell r="I3505"/>
          <cell r="J3505"/>
          <cell r="K3505"/>
          <cell r="L3505"/>
          <cell r="M3505"/>
          <cell r="N3505"/>
          <cell r="O3505"/>
          <cell r="P3505"/>
          <cell r="Q3505"/>
          <cell r="R3505"/>
          <cell r="S3505"/>
          <cell r="T3505"/>
          <cell r="U3505"/>
          <cell r="V3505"/>
          <cell r="W3505"/>
          <cell r="X3505"/>
          <cell r="Y3505" t="str">
            <v xml:space="preserve"> </v>
          </cell>
        </row>
        <row r="3506">
          <cell r="C3506"/>
          <cell r="D3506"/>
          <cell r="E3506"/>
          <cell r="F3506"/>
          <cell r="G3506"/>
          <cell r="H3506"/>
          <cell r="I3506"/>
          <cell r="J3506"/>
          <cell r="K3506"/>
          <cell r="L3506"/>
          <cell r="M3506"/>
          <cell r="N3506"/>
          <cell r="O3506"/>
          <cell r="P3506"/>
          <cell r="Q3506"/>
          <cell r="R3506"/>
          <cell r="S3506"/>
          <cell r="T3506"/>
          <cell r="U3506"/>
          <cell r="V3506"/>
          <cell r="W3506"/>
          <cell r="X3506"/>
          <cell r="Y3506" t="str">
            <v xml:space="preserve"> </v>
          </cell>
        </row>
        <row r="3507">
          <cell r="C3507"/>
          <cell r="D3507"/>
          <cell r="E3507"/>
          <cell r="F3507"/>
          <cell r="G3507"/>
          <cell r="H3507"/>
          <cell r="I3507"/>
          <cell r="J3507"/>
          <cell r="K3507"/>
          <cell r="L3507"/>
          <cell r="M3507"/>
          <cell r="N3507"/>
          <cell r="O3507"/>
          <cell r="P3507"/>
          <cell r="Q3507"/>
          <cell r="R3507"/>
          <cell r="S3507"/>
          <cell r="T3507"/>
          <cell r="U3507"/>
          <cell r="V3507"/>
          <cell r="W3507"/>
          <cell r="X3507"/>
          <cell r="Y3507" t="str">
            <v xml:space="preserve"> </v>
          </cell>
        </row>
        <row r="3508">
          <cell r="C3508"/>
          <cell r="D3508"/>
          <cell r="E3508"/>
          <cell r="F3508"/>
          <cell r="G3508"/>
          <cell r="H3508"/>
          <cell r="I3508"/>
          <cell r="J3508"/>
          <cell r="K3508"/>
          <cell r="L3508"/>
          <cell r="M3508"/>
          <cell r="N3508"/>
          <cell r="O3508"/>
          <cell r="P3508"/>
          <cell r="Q3508"/>
          <cell r="R3508"/>
          <cell r="S3508"/>
          <cell r="T3508"/>
          <cell r="U3508"/>
          <cell r="V3508"/>
          <cell r="W3508"/>
          <cell r="X3508"/>
          <cell r="Y3508" t="str">
            <v xml:space="preserve"> </v>
          </cell>
        </row>
        <row r="3509">
          <cell r="C3509"/>
          <cell r="D3509"/>
          <cell r="E3509"/>
          <cell r="F3509"/>
          <cell r="G3509"/>
          <cell r="H3509"/>
          <cell r="I3509"/>
          <cell r="J3509"/>
          <cell r="K3509"/>
          <cell r="L3509"/>
          <cell r="M3509"/>
          <cell r="N3509"/>
          <cell r="O3509"/>
          <cell r="P3509"/>
          <cell r="Q3509"/>
          <cell r="R3509"/>
          <cell r="S3509"/>
          <cell r="T3509"/>
          <cell r="U3509"/>
          <cell r="V3509"/>
          <cell r="W3509"/>
          <cell r="X3509"/>
          <cell r="Y3509" t="str">
            <v xml:space="preserve"> </v>
          </cell>
        </row>
        <row r="3510">
          <cell r="C3510"/>
          <cell r="D3510"/>
          <cell r="E3510"/>
          <cell r="F3510"/>
          <cell r="G3510"/>
          <cell r="H3510"/>
          <cell r="I3510"/>
          <cell r="J3510"/>
          <cell r="K3510"/>
          <cell r="L3510"/>
          <cell r="M3510"/>
          <cell r="N3510"/>
          <cell r="O3510"/>
          <cell r="P3510"/>
          <cell r="Q3510"/>
          <cell r="R3510"/>
          <cell r="S3510"/>
          <cell r="T3510"/>
          <cell r="U3510"/>
          <cell r="V3510"/>
          <cell r="W3510"/>
          <cell r="X3510"/>
          <cell r="Y3510" t="str">
            <v xml:space="preserve"> </v>
          </cell>
        </row>
        <row r="3511">
          <cell r="C3511"/>
          <cell r="D3511"/>
          <cell r="E3511"/>
          <cell r="F3511"/>
          <cell r="G3511"/>
          <cell r="H3511"/>
          <cell r="I3511"/>
          <cell r="J3511"/>
          <cell r="K3511"/>
          <cell r="L3511"/>
          <cell r="M3511"/>
          <cell r="N3511"/>
          <cell r="O3511"/>
          <cell r="P3511"/>
          <cell r="Q3511"/>
          <cell r="R3511"/>
          <cell r="S3511"/>
          <cell r="T3511"/>
          <cell r="U3511"/>
          <cell r="V3511"/>
          <cell r="W3511"/>
          <cell r="X3511"/>
          <cell r="Y3511" t="str">
            <v xml:space="preserve"> </v>
          </cell>
        </row>
        <row r="3512">
          <cell r="C3512"/>
          <cell r="D3512"/>
          <cell r="E3512"/>
          <cell r="F3512"/>
          <cell r="G3512"/>
          <cell r="H3512"/>
          <cell r="I3512"/>
          <cell r="J3512"/>
          <cell r="K3512"/>
          <cell r="L3512"/>
          <cell r="M3512"/>
          <cell r="N3512"/>
          <cell r="O3512"/>
          <cell r="P3512"/>
          <cell r="Q3512"/>
          <cell r="R3512"/>
          <cell r="S3512"/>
          <cell r="T3512"/>
          <cell r="U3512"/>
          <cell r="V3512"/>
          <cell r="W3512"/>
          <cell r="X3512"/>
          <cell r="Y3512" t="str">
            <v xml:space="preserve"> </v>
          </cell>
        </row>
        <row r="3513">
          <cell r="C3513"/>
          <cell r="D3513"/>
          <cell r="E3513"/>
          <cell r="F3513"/>
          <cell r="G3513"/>
          <cell r="H3513"/>
          <cell r="I3513"/>
          <cell r="J3513"/>
          <cell r="K3513"/>
          <cell r="L3513"/>
          <cell r="M3513"/>
          <cell r="N3513"/>
          <cell r="O3513"/>
          <cell r="P3513"/>
          <cell r="Q3513"/>
          <cell r="R3513"/>
          <cell r="S3513"/>
          <cell r="T3513"/>
          <cell r="U3513"/>
          <cell r="V3513"/>
          <cell r="W3513"/>
          <cell r="X3513"/>
          <cell r="Y3513" t="str">
            <v xml:space="preserve"> </v>
          </cell>
        </row>
        <row r="3514">
          <cell r="C3514"/>
          <cell r="D3514"/>
          <cell r="E3514"/>
          <cell r="F3514"/>
          <cell r="G3514"/>
          <cell r="H3514"/>
          <cell r="I3514"/>
          <cell r="J3514"/>
          <cell r="K3514"/>
          <cell r="L3514"/>
          <cell r="M3514"/>
          <cell r="N3514"/>
          <cell r="O3514"/>
          <cell r="P3514"/>
          <cell r="Q3514"/>
          <cell r="R3514"/>
          <cell r="S3514"/>
          <cell r="T3514"/>
          <cell r="U3514"/>
          <cell r="V3514"/>
          <cell r="W3514"/>
          <cell r="X3514"/>
          <cell r="Y3514" t="str">
            <v xml:space="preserve"> </v>
          </cell>
        </row>
        <row r="3515">
          <cell r="C3515"/>
          <cell r="D3515"/>
          <cell r="E3515"/>
          <cell r="F3515"/>
          <cell r="G3515"/>
          <cell r="H3515"/>
          <cell r="I3515"/>
          <cell r="J3515"/>
          <cell r="K3515"/>
          <cell r="L3515"/>
          <cell r="M3515"/>
          <cell r="N3515"/>
          <cell r="O3515"/>
          <cell r="P3515"/>
          <cell r="Q3515"/>
          <cell r="R3515"/>
          <cell r="S3515"/>
          <cell r="T3515"/>
          <cell r="U3515"/>
          <cell r="V3515"/>
          <cell r="W3515"/>
          <cell r="X3515"/>
          <cell r="Y3515" t="str">
            <v xml:space="preserve"> </v>
          </cell>
        </row>
        <row r="3516">
          <cell r="C3516"/>
          <cell r="D3516"/>
          <cell r="E3516"/>
          <cell r="F3516"/>
          <cell r="G3516"/>
          <cell r="H3516"/>
          <cell r="I3516"/>
          <cell r="J3516"/>
          <cell r="K3516"/>
          <cell r="L3516"/>
          <cell r="M3516"/>
          <cell r="N3516"/>
          <cell r="O3516"/>
          <cell r="P3516"/>
          <cell r="Q3516"/>
          <cell r="R3516"/>
          <cell r="S3516"/>
          <cell r="T3516"/>
          <cell r="U3516"/>
          <cell r="V3516"/>
          <cell r="W3516"/>
          <cell r="X3516"/>
          <cell r="Y3516" t="str">
            <v xml:space="preserve"> </v>
          </cell>
        </row>
        <row r="3517">
          <cell r="C3517"/>
          <cell r="D3517"/>
          <cell r="E3517"/>
          <cell r="F3517"/>
          <cell r="G3517"/>
          <cell r="H3517"/>
          <cell r="I3517"/>
          <cell r="J3517"/>
          <cell r="K3517"/>
          <cell r="L3517"/>
          <cell r="M3517"/>
          <cell r="N3517"/>
          <cell r="O3517"/>
          <cell r="P3517"/>
          <cell r="Q3517"/>
          <cell r="R3517"/>
          <cell r="S3517"/>
          <cell r="T3517"/>
          <cell r="U3517"/>
          <cell r="V3517"/>
          <cell r="W3517"/>
          <cell r="X3517"/>
          <cell r="Y3517" t="str">
            <v xml:space="preserve"> </v>
          </cell>
        </row>
        <row r="3518">
          <cell r="C3518"/>
          <cell r="D3518"/>
          <cell r="E3518"/>
          <cell r="F3518"/>
          <cell r="G3518"/>
          <cell r="H3518"/>
          <cell r="I3518"/>
          <cell r="J3518"/>
          <cell r="K3518"/>
          <cell r="L3518"/>
          <cell r="M3518"/>
          <cell r="N3518"/>
          <cell r="O3518"/>
          <cell r="P3518"/>
          <cell r="Q3518"/>
          <cell r="R3518"/>
          <cell r="S3518"/>
          <cell r="T3518"/>
          <cell r="U3518"/>
          <cell r="V3518"/>
          <cell r="W3518"/>
          <cell r="X3518"/>
          <cell r="Y3518" t="str">
            <v xml:space="preserve"> </v>
          </cell>
        </row>
        <row r="3519">
          <cell r="C3519"/>
          <cell r="D3519"/>
          <cell r="E3519"/>
          <cell r="F3519"/>
          <cell r="G3519"/>
          <cell r="H3519"/>
          <cell r="I3519"/>
          <cell r="J3519"/>
          <cell r="K3519"/>
          <cell r="L3519"/>
          <cell r="M3519"/>
          <cell r="N3519"/>
          <cell r="O3519"/>
          <cell r="P3519"/>
          <cell r="Q3519"/>
          <cell r="R3519"/>
          <cell r="S3519"/>
          <cell r="T3519"/>
          <cell r="U3519"/>
          <cell r="V3519"/>
          <cell r="W3519"/>
          <cell r="X3519"/>
          <cell r="Y3519" t="str">
            <v xml:space="preserve"> </v>
          </cell>
        </row>
        <row r="3520">
          <cell r="C3520"/>
          <cell r="D3520"/>
          <cell r="E3520"/>
          <cell r="F3520"/>
          <cell r="G3520"/>
          <cell r="H3520"/>
          <cell r="I3520"/>
          <cell r="J3520"/>
          <cell r="K3520"/>
          <cell r="L3520"/>
          <cell r="M3520"/>
          <cell r="N3520"/>
          <cell r="O3520"/>
          <cell r="P3520"/>
          <cell r="Q3520"/>
          <cell r="R3520"/>
          <cell r="S3520"/>
          <cell r="T3520"/>
          <cell r="U3520"/>
          <cell r="V3520"/>
          <cell r="W3520"/>
          <cell r="X3520"/>
          <cell r="Y3520" t="str">
            <v xml:space="preserve"> </v>
          </cell>
        </row>
        <row r="3521">
          <cell r="C3521"/>
          <cell r="D3521"/>
          <cell r="E3521"/>
          <cell r="F3521"/>
          <cell r="G3521"/>
          <cell r="H3521"/>
          <cell r="I3521"/>
          <cell r="J3521"/>
          <cell r="K3521"/>
          <cell r="L3521"/>
          <cell r="M3521"/>
          <cell r="N3521"/>
          <cell r="O3521"/>
          <cell r="P3521"/>
          <cell r="Q3521"/>
          <cell r="R3521"/>
          <cell r="S3521"/>
          <cell r="T3521"/>
          <cell r="U3521"/>
          <cell r="V3521"/>
          <cell r="W3521"/>
          <cell r="X3521"/>
          <cell r="Y3521" t="str">
            <v xml:space="preserve"> </v>
          </cell>
        </row>
        <row r="3522">
          <cell r="C3522"/>
          <cell r="D3522"/>
          <cell r="E3522"/>
          <cell r="F3522"/>
          <cell r="G3522"/>
          <cell r="H3522"/>
          <cell r="I3522"/>
          <cell r="J3522"/>
          <cell r="K3522"/>
          <cell r="L3522"/>
          <cell r="M3522"/>
          <cell r="N3522"/>
          <cell r="O3522"/>
          <cell r="P3522"/>
          <cell r="Q3522"/>
          <cell r="R3522"/>
          <cell r="S3522"/>
          <cell r="T3522"/>
          <cell r="U3522"/>
          <cell r="V3522"/>
          <cell r="W3522"/>
          <cell r="X3522"/>
          <cell r="Y3522" t="str">
            <v xml:space="preserve"> </v>
          </cell>
        </row>
        <row r="3523">
          <cell r="C3523"/>
          <cell r="D3523"/>
          <cell r="E3523"/>
          <cell r="F3523"/>
          <cell r="G3523"/>
          <cell r="H3523"/>
          <cell r="I3523"/>
          <cell r="J3523"/>
          <cell r="K3523"/>
          <cell r="L3523"/>
          <cell r="M3523"/>
          <cell r="N3523"/>
          <cell r="O3523"/>
          <cell r="P3523"/>
          <cell r="Q3523"/>
          <cell r="R3523"/>
          <cell r="S3523"/>
          <cell r="T3523"/>
          <cell r="U3523"/>
          <cell r="V3523"/>
          <cell r="W3523"/>
          <cell r="X3523"/>
          <cell r="Y3523" t="str">
            <v xml:space="preserve"> </v>
          </cell>
        </row>
        <row r="3524">
          <cell r="C3524"/>
          <cell r="D3524"/>
          <cell r="E3524"/>
          <cell r="F3524"/>
          <cell r="G3524"/>
          <cell r="H3524"/>
          <cell r="I3524"/>
          <cell r="J3524"/>
          <cell r="K3524"/>
          <cell r="L3524"/>
          <cell r="M3524"/>
          <cell r="N3524"/>
          <cell r="O3524"/>
          <cell r="P3524"/>
          <cell r="Q3524"/>
          <cell r="R3524"/>
          <cell r="S3524"/>
          <cell r="T3524"/>
          <cell r="U3524"/>
          <cell r="V3524"/>
          <cell r="W3524"/>
          <cell r="X3524"/>
          <cell r="Y3524" t="str">
            <v xml:space="preserve"> </v>
          </cell>
        </row>
        <row r="3525">
          <cell r="C3525"/>
          <cell r="D3525"/>
          <cell r="E3525"/>
          <cell r="F3525"/>
          <cell r="G3525"/>
          <cell r="H3525"/>
          <cell r="I3525"/>
          <cell r="J3525"/>
          <cell r="K3525"/>
          <cell r="L3525"/>
          <cell r="M3525"/>
          <cell r="N3525"/>
          <cell r="O3525"/>
          <cell r="P3525"/>
          <cell r="Q3525"/>
          <cell r="R3525"/>
          <cell r="S3525"/>
          <cell r="T3525"/>
          <cell r="U3525"/>
          <cell r="V3525"/>
          <cell r="W3525"/>
          <cell r="X3525"/>
          <cell r="Y3525" t="str">
            <v xml:space="preserve"> </v>
          </cell>
        </row>
        <row r="3526">
          <cell r="C3526"/>
          <cell r="D3526"/>
          <cell r="E3526"/>
          <cell r="F3526"/>
          <cell r="G3526"/>
          <cell r="H3526"/>
          <cell r="I3526"/>
          <cell r="J3526"/>
          <cell r="K3526"/>
          <cell r="L3526"/>
          <cell r="M3526"/>
          <cell r="N3526"/>
          <cell r="O3526"/>
          <cell r="P3526"/>
          <cell r="Q3526"/>
          <cell r="R3526"/>
          <cell r="S3526"/>
          <cell r="T3526"/>
          <cell r="U3526"/>
          <cell r="V3526"/>
          <cell r="W3526"/>
          <cell r="X3526"/>
          <cell r="Y3526" t="str">
            <v xml:space="preserve"> </v>
          </cell>
        </row>
        <row r="3527">
          <cell r="C3527"/>
          <cell r="D3527"/>
          <cell r="E3527"/>
          <cell r="F3527"/>
          <cell r="G3527"/>
          <cell r="H3527"/>
          <cell r="I3527"/>
          <cell r="J3527"/>
          <cell r="K3527"/>
          <cell r="L3527"/>
          <cell r="M3527"/>
          <cell r="N3527"/>
          <cell r="O3527"/>
          <cell r="P3527"/>
          <cell r="Q3527"/>
          <cell r="R3527"/>
          <cell r="S3527"/>
          <cell r="T3527"/>
          <cell r="U3527"/>
          <cell r="V3527"/>
          <cell r="W3527"/>
          <cell r="X3527"/>
          <cell r="Y3527" t="str">
            <v xml:space="preserve"> </v>
          </cell>
        </row>
        <row r="3528">
          <cell r="C3528"/>
          <cell r="D3528"/>
          <cell r="E3528"/>
          <cell r="F3528"/>
          <cell r="G3528"/>
          <cell r="H3528"/>
          <cell r="I3528"/>
          <cell r="J3528"/>
          <cell r="K3528"/>
          <cell r="L3528"/>
          <cell r="M3528"/>
          <cell r="N3528"/>
          <cell r="O3528"/>
          <cell r="P3528"/>
          <cell r="Q3528"/>
          <cell r="R3528"/>
          <cell r="S3528"/>
          <cell r="T3528"/>
          <cell r="U3528"/>
          <cell r="V3528"/>
          <cell r="W3528"/>
          <cell r="X3528"/>
          <cell r="Y3528" t="str">
            <v xml:space="preserve"> </v>
          </cell>
        </row>
        <row r="3529">
          <cell r="C3529"/>
          <cell r="D3529"/>
          <cell r="E3529"/>
          <cell r="F3529"/>
          <cell r="G3529"/>
          <cell r="H3529"/>
          <cell r="I3529"/>
          <cell r="J3529"/>
          <cell r="K3529"/>
          <cell r="L3529"/>
          <cell r="M3529"/>
          <cell r="N3529"/>
          <cell r="O3529"/>
          <cell r="P3529"/>
          <cell r="Q3529"/>
          <cell r="R3529"/>
          <cell r="S3529"/>
          <cell r="T3529"/>
          <cell r="U3529"/>
          <cell r="V3529"/>
          <cell r="W3529"/>
          <cell r="X3529"/>
          <cell r="Y3529" t="str">
            <v xml:space="preserve"> </v>
          </cell>
        </row>
        <row r="3530">
          <cell r="C3530"/>
          <cell r="D3530"/>
          <cell r="E3530"/>
          <cell r="F3530"/>
          <cell r="G3530"/>
          <cell r="H3530"/>
          <cell r="I3530"/>
          <cell r="J3530"/>
          <cell r="K3530"/>
          <cell r="L3530"/>
          <cell r="M3530"/>
          <cell r="N3530"/>
          <cell r="O3530"/>
          <cell r="P3530"/>
          <cell r="Q3530"/>
          <cell r="R3530"/>
          <cell r="S3530"/>
          <cell r="T3530"/>
          <cell r="U3530"/>
          <cell r="V3530"/>
          <cell r="W3530"/>
          <cell r="X3530"/>
          <cell r="Y3530" t="str">
            <v xml:space="preserve"> </v>
          </cell>
        </row>
        <row r="3531">
          <cell r="C3531"/>
          <cell r="D3531"/>
          <cell r="E3531"/>
          <cell r="F3531"/>
          <cell r="G3531"/>
          <cell r="H3531"/>
          <cell r="I3531"/>
          <cell r="J3531"/>
          <cell r="K3531"/>
          <cell r="L3531"/>
          <cell r="M3531"/>
          <cell r="N3531"/>
          <cell r="O3531"/>
          <cell r="P3531"/>
          <cell r="Q3531"/>
          <cell r="R3531"/>
          <cell r="S3531"/>
          <cell r="T3531"/>
          <cell r="U3531"/>
          <cell r="V3531"/>
          <cell r="W3531"/>
          <cell r="X3531"/>
          <cell r="Y3531" t="str">
            <v xml:space="preserve"> </v>
          </cell>
        </row>
        <row r="3532">
          <cell r="C3532"/>
          <cell r="D3532"/>
          <cell r="E3532"/>
          <cell r="F3532"/>
          <cell r="G3532"/>
          <cell r="H3532"/>
          <cell r="I3532"/>
          <cell r="J3532"/>
          <cell r="K3532"/>
          <cell r="L3532"/>
          <cell r="M3532"/>
          <cell r="N3532"/>
          <cell r="O3532"/>
          <cell r="P3532"/>
          <cell r="Q3532"/>
          <cell r="R3532"/>
          <cell r="S3532"/>
          <cell r="T3532"/>
          <cell r="U3532"/>
          <cell r="V3532"/>
          <cell r="W3532"/>
          <cell r="X3532"/>
          <cell r="Y3532" t="str">
            <v xml:space="preserve"> </v>
          </cell>
        </row>
        <row r="3533">
          <cell r="C3533"/>
          <cell r="D3533"/>
          <cell r="E3533"/>
          <cell r="F3533"/>
          <cell r="G3533"/>
          <cell r="H3533"/>
          <cell r="I3533"/>
          <cell r="J3533"/>
          <cell r="K3533"/>
          <cell r="L3533"/>
          <cell r="M3533"/>
          <cell r="N3533"/>
          <cell r="O3533"/>
          <cell r="P3533"/>
          <cell r="Q3533"/>
          <cell r="R3533"/>
          <cell r="S3533"/>
          <cell r="T3533"/>
          <cell r="U3533"/>
          <cell r="V3533"/>
          <cell r="W3533"/>
          <cell r="X3533"/>
          <cell r="Y3533" t="str">
            <v xml:space="preserve"> </v>
          </cell>
        </row>
        <row r="3534">
          <cell r="C3534"/>
          <cell r="D3534"/>
          <cell r="E3534"/>
          <cell r="F3534"/>
          <cell r="G3534"/>
          <cell r="H3534"/>
          <cell r="I3534"/>
          <cell r="J3534"/>
          <cell r="K3534"/>
          <cell r="L3534"/>
          <cell r="M3534"/>
          <cell r="N3534"/>
          <cell r="O3534"/>
          <cell r="P3534"/>
          <cell r="Q3534"/>
          <cell r="R3534"/>
          <cell r="S3534"/>
          <cell r="T3534"/>
          <cell r="U3534"/>
          <cell r="V3534"/>
          <cell r="W3534"/>
          <cell r="X3534"/>
          <cell r="Y3534" t="str">
            <v xml:space="preserve"> </v>
          </cell>
        </row>
        <row r="3535">
          <cell r="C3535"/>
          <cell r="D3535"/>
          <cell r="E3535"/>
          <cell r="F3535"/>
          <cell r="G3535"/>
          <cell r="H3535"/>
          <cell r="I3535"/>
          <cell r="J3535"/>
          <cell r="K3535"/>
          <cell r="L3535"/>
          <cell r="M3535"/>
          <cell r="N3535"/>
          <cell r="O3535"/>
          <cell r="P3535"/>
          <cell r="Q3535"/>
          <cell r="R3535"/>
          <cell r="S3535"/>
          <cell r="T3535"/>
          <cell r="U3535"/>
          <cell r="V3535"/>
          <cell r="W3535"/>
          <cell r="X3535"/>
          <cell r="Y3535" t="str">
            <v xml:space="preserve"> </v>
          </cell>
        </row>
        <row r="3536">
          <cell r="C3536"/>
          <cell r="D3536"/>
          <cell r="E3536"/>
          <cell r="F3536"/>
          <cell r="G3536"/>
          <cell r="H3536"/>
          <cell r="I3536"/>
          <cell r="J3536"/>
          <cell r="K3536"/>
          <cell r="L3536"/>
          <cell r="M3536"/>
          <cell r="N3536"/>
          <cell r="O3536"/>
          <cell r="P3536"/>
          <cell r="Q3536"/>
          <cell r="R3536"/>
          <cell r="S3536"/>
          <cell r="T3536"/>
          <cell r="U3536"/>
          <cell r="V3536"/>
          <cell r="W3536"/>
          <cell r="X3536"/>
          <cell r="Y3536" t="str">
            <v xml:space="preserve"> </v>
          </cell>
        </row>
        <row r="3537">
          <cell r="C3537"/>
          <cell r="D3537"/>
          <cell r="E3537"/>
          <cell r="F3537"/>
          <cell r="G3537"/>
          <cell r="H3537"/>
          <cell r="I3537"/>
          <cell r="J3537"/>
          <cell r="K3537"/>
          <cell r="L3537"/>
          <cell r="M3537"/>
          <cell r="N3537"/>
          <cell r="O3537"/>
          <cell r="P3537"/>
          <cell r="Q3537"/>
          <cell r="R3537"/>
          <cell r="S3537"/>
          <cell r="T3537"/>
          <cell r="U3537"/>
          <cell r="V3537"/>
          <cell r="W3537"/>
          <cell r="X3537"/>
          <cell r="Y3537" t="str">
            <v xml:space="preserve"> </v>
          </cell>
        </row>
        <row r="3538">
          <cell r="C3538"/>
          <cell r="D3538"/>
          <cell r="E3538"/>
          <cell r="F3538"/>
          <cell r="G3538"/>
          <cell r="H3538"/>
          <cell r="I3538"/>
          <cell r="J3538"/>
          <cell r="K3538"/>
          <cell r="L3538"/>
          <cell r="M3538"/>
          <cell r="N3538"/>
          <cell r="O3538"/>
          <cell r="P3538"/>
          <cell r="Q3538"/>
          <cell r="R3538"/>
          <cell r="S3538"/>
          <cell r="T3538"/>
          <cell r="U3538"/>
          <cell r="V3538"/>
          <cell r="W3538"/>
          <cell r="X3538"/>
          <cell r="Y3538" t="str">
            <v xml:space="preserve"> </v>
          </cell>
        </row>
        <row r="3539">
          <cell r="C3539"/>
          <cell r="D3539"/>
          <cell r="E3539"/>
          <cell r="F3539"/>
          <cell r="G3539"/>
          <cell r="H3539"/>
          <cell r="I3539"/>
          <cell r="J3539"/>
          <cell r="K3539"/>
          <cell r="L3539"/>
          <cell r="M3539"/>
          <cell r="N3539"/>
          <cell r="O3539"/>
          <cell r="P3539"/>
          <cell r="Q3539"/>
          <cell r="R3539"/>
          <cell r="S3539"/>
          <cell r="T3539"/>
          <cell r="U3539"/>
          <cell r="V3539"/>
          <cell r="W3539"/>
          <cell r="X3539"/>
          <cell r="Y3539" t="str">
            <v xml:space="preserve"> </v>
          </cell>
        </row>
        <row r="3540">
          <cell r="C3540"/>
          <cell r="D3540"/>
          <cell r="E3540"/>
          <cell r="F3540"/>
          <cell r="G3540"/>
          <cell r="H3540"/>
          <cell r="I3540"/>
          <cell r="J3540"/>
          <cell r="K3540"/>
          <cell r="L3540"/>
          <cell r="M3540"/>
          <cell r="N3540"/>
          <cell r="O3540"/>
          <cell r="P3540"/>
          <cell r="Q3540"/>
          <cell r="R3540"/>
          <cell r="S3540"/>
          <cell r="T3540"/>
          <cell r="U3540"/>
          <cell r="V3540"/>
          <cell r="W3540"/>
          <cell r="X3540"/>
          <cell r="Y3540" t="str">
            <v xml:space="preserve"> </v>
          </cell>
        </row>
        <row r="3541">
          <cell r="C3541"/>
          <cell r="D3541"/>
          <cell r="E3541"/>
          <cell r="F3541"/>
          <cell r="G3541"/>
          <cell r="H3541"/>
          <cell r="I3541"/>
          <cell r="J3541"/>
          <cell r="K3541"/>
          <cell r="L3541"/>
          <cell r="M3541"/>
          <cell r="N3541"/>
          <cell r="O3541"/>
          <cell r="P3541"/>
          <cell r="Q3541"/>
          <cell r="R3541"/>
          <cell r="S3541"/>
          <cell r="T3541"/>
          <cell r="U3541"/>
          <cell r="V3541"/>
          <cell r="W3541"/>
          <cell r="X3541"/>
          <cell r="Y3541" t="str">
            <v xml:space="preserve"> </v>
          </cell>
        </row>
        <row r="3542">
          <cell r="C3542"/>
          <cell r="D3542"/>
          <cell r="E3542"/>
          <cell r="F3542"/>
          <cell r="G3542"/>
          <cell r="H3542"/>
          <cell r="I3542"/>
          <cell r="J3542"/>
          <cell r="K3542"/>
          <cell r="L3542"/>
          <cell r="M3542"/>
          <cell r="N3542"/>
          <cell r="O3542"/>
          <cell r="P3542"/>
          <cell r="Q3542"/>
          <cell r="R3542"/>
          <cell r="S3542"/>
          <cell r="T3542"/>
          <cell r="U3542"/>
          <cell r="V3542"/>
          <cell r="W3542"/>
          <cell r="X3542"/>
          <cell r="Y3542" t="str">
            <v xml:space="preserve"> </v>
          </cell>
        </row>
        <row r="3543">
          <cell r="C3543"/>
          <cell r="D3543"/>
          <cell r="E3543"/>
          <cell r="F3543"/>
          <cell r="G3543"/>
          <cell r="H3543"/>
          <cell r="I3543"/>
          <cell r="J3543"/>
          <cell r="K3543"/>
          <cell r="L3543"/>
          <cell r="M3543"/>
          <cell r="N3543"/>
          <cell r="O3543"/>
          <cell r="P3543"/>
          <cell r="Q3543"/>
          <cell r="R3543"/>
          <cell r="S3543"/>
          <cell r="T3543"/>
          <cell r="U3543"/>
          <cell r="V3543"/>
          <cell r="W3543"/>
          <cell r="X3543"/>
          <cell r="Y3543" t="str">
            <v xml:space="preserve"> </v>
          </cell>
        </row>
        <row r="3544">
          <cell r="C3544"/>
          <cell r="D3544"/>
          <cell r="E3544"/>
          <cell r="F3544"/>
          <cell r="G3544"/>
          <cell r="H3544"/>
          <cell r="I3544"/>
          <cell r="J3544"/>
          <cell r="K3544"/>
          <cell r="L3544"/>
          <cell r="M3544"/>
          <cell r="N3544"/>
          <cell r="O3544"/>
          <cell r="P3544"/>
          <cell r="Q3544"/>
          <cell r="R3544"/>
          <cell r="S3544"/>
          <cell r="T3544"/>
          <cell r="U3544"/>
          <cell r="V3544"/>
          <cell r="W3544"/>
          <cell r="X3544"/>
          <cell r="Y3544" t="str">
            <v xml:space="preserve"> </v>
          </cell>
        </row>
        <row r="3545">
          <cell r="C3545"/>
          <cell r="D3545"/>
          <cell r="E3545"/>
          <cell r="F3545"/>
          <cell r="G3545"/>
          <cell r="H3545"/>
          <cell r="I3545"/>
          <cell r="J3545"/>
          <cell r="K3545"/>
          <cell r="L3545"/>
          <cell r="M3545"/>
          <cell r="N3545"/>
          <cell r="O3545"/>
          <cell r="P3545"/>
          <cell r="Q3545"/>
          <cell r="R3545"/>
          <cell r="S3545"/>
          <cell r="T3545"/>
          <cell r="U3545"/>
          <cell r="V3545"/>
          <cell r="W3545"/>
          <cell r="X3545"/>
          <cell r="Y3545" t="str">
            <v xml:space="preserve"> </v>
          </cell>
        </row>
        <row r="3546">
          <cell r="C3546"/>
          <cell r="D3546"/>
          <cell r="E3546"/>
          <cell r="F3546"/>
          <cell r="G3546"/>
          <cell r="H3546"/>
          <cell r="I3546"/>
          <cell r="J3546"/>
          <cell r="K3546"/>
          <cell r="L3546"/>
          <cell r="M3546"/>
          <cell r="N3546"/>
          <cell r="O3546"/>
          <cell r="P3546"/>
          <cell r="Q3546"/>
          <cell r="R3546"/>
          <cell r="S3546"/>
          <cell r="T3546"/>
          <cell r="U3546"/>
          <cell r="V3546"/>
          <cell r="W3546"/>
          <cell r="X3546"/>
          <cell r="Y3546" t="str">
            <v xml:space="preserve"> </v>
          </cell>
        </row>
        <row r="3547">
          <cell r="C3547"/>
          <cell r="D3547"/>
          <cell r="E3547"/>
          <cell r="F3547"/>
          <cell r="G3547"/>
          <cell r="H3547"/>
          <cell r="I3547"/>
          <cell r="J3547"/>
          <cell r="K3547"/>
          <cell r="L3547"/>
          <cell r="M3547"/>
          <cell r="N3547"/>
          <cell r="O3547"/>
          <cell r="P3547"/>
          <cell r="Q3547"/>
          <cell r="R3547"/>
          <cell r="S3547"/>
          <cell r="T3547"/>
          <cell r="U3547"/>
          <cell r="V3547"/>
          <cell r="W3547"/>
          <cell r="X3547"/>
          <cell r="Y3547" t="str">
            <v xml:space="preserve"> </v>
          </cell>
        </row>
        <row r="3548">
          <cell r="C3548"/>
          <cell r="D3548"/>
          <cell r="E3548"/>
          <cell r="F3548"/>
          <cell r="G3548"/>
          <cell r="H3548"/>
          <cell r="I3548"/>
          <cell r="J3548"/>
          <cell r="K3548"/>
          <cell r="L3548"/>
          <cell r="M3548"/>
          <cell r="N3548"/>
          <cell r="O3548"/>
          <cell r="P3548"/>
          <cell r="Q3548"/>
          <cell r="R3548"/>
          <cell r="S3548"/>
          <cell r="T3548"/>
          <cell r="U3548"/>
          <cell r="V3548"/>
          <cell r="W3548"/>
          <cell r="X3548"/>
          <cell r="Y3548" t="str">
            <v xml:space="preserve"> </v>
          </cell>
        </row>
        <row r="3549">
          <cell r="C3549"/>
          <cell r="D3549"/>
          <cell r="E3549"/>
          <cell r="F3549"/>
          <cell r="G3549"/>
          <cell r="H3549"/>
          <cell r="I3549"/>
          <cell r="J3549"/>
          <cell r="K3549"/>
          <cell r="L3549"/>
          <cell r="M3549"/>
          <cell r="N3549"/>
          <cell r="O3549"/>
          <cell r="P3549"/>
          <cell r="Q3549"/>
          <cell r="R3549"/>
          <cell r="S3549"/>
          <cell r="T3549"/>
          <cell r="U3549"/>
          <cell r="V3549"/>
          <cell r="W3549"/>
          <cell r="X3549"/>
          <cell r="Y3549" t="str">
            <v xml:space="preserve"> </v>
          </cell>
        </row>
        <row r="3550">
          <cell r="C3550"/>
          <cell r="D3550"/>
          <cell r="E3550"/>
          <cell r="F3550"/>
          <cell r="G3550"/>
          <cell r="H3550"/>
          <cell r="I3550"/>
          <cell r="J3550"/>
          <cell r="K3550"/>
          <cell r="L3550"/>
          <cell r="M3550"/>
          <cell r="N3550"/>
          <cell r="O3550"/>
          <cell r="P3550"/>
          <cell r="Q3550"/>
          <cell r="R3550"/>
          <cell r="S3550"/>
          <cell r="T3550"/>
          <cell r="U3550"/>
          <cell r="V3550"/>
          <cell r="W3550"/>
          <cell r="X3550"/>
          <cell r="Y3550" t="str">
            <v xml:space="preserve"> </v>
          </cell>
        </row>
        <row r="3551">
          <cell r="C3551"/>
          <cell r="D3551"/>
          <cell r="E3551"/>
          <cell r="F3551"/>
          <cell r="G3551"/>
          <cell r="H3551"/>
          <cell r="I3551"/>
          <cell r="J3551"/>
          <cell r="K3551"/>
          <cell r="L3551"/>
          <cell r="M3551"/>
          <cell r="N3551"/>
          <cell r="O3551"/>
          <cell r="P3551"/>
          <cell r="Q3551"/>
          <cell r="R3551"/>
          <cell r="S3551"/>
          <cell r="T3551"/>
          <cell r="U3551"/>
          <cell r="V3551"/>
          <cell r="W3551"/>
          <cell r="X3551"/>
          <cell r="Y3551" t="str">
            <v xml:space="preserve"> </v>
          </cell>
        </row>
        <row r="3552">
          <cell r="C3552"/>
          <cell r="D3552"/>
          <cell r="E3552"/>
          <cell r="F3552"/>
          <cell r="G3552"/>
          <cell r="H3552"/>
          <cell r="I3552"/>
          <cell r="J3552"/>
          <cell r="K3552"/>
          <cell r="L3552"/>
          <cell r="M3552"/>
          <cell r="N3552"/>
          <cell r="O3552"/>
          <cell r="P3552"/>
          <cell r="Q3552"/>
          <cell r="R3552"/>
          <cell r="S3552"/>
          <cell r="T3552"/>
          <cell r="U3552"/>
          <cell r="V3552"/>
          <cell r="W3552"/>
          <cell r="X3552"/>
          <cell r="Y3552" t="str">
            <v xml:space="preserve"> </v>
          </cell>
        </row>
        <row r="3553">
          <cell r="C3553"/>
          <cell r="D3553"/>
          <cell r="E3553"/>
          <cell r="F3553"/>
          <cell r="G3553"/>
          <cell r="H3553"/>
          <cell r="I3553"/>
          <cell r="J3553"/>
          <cell r="K3553"/>
          <cell r="L3553"/>
          <cell r="M3553"/>
          <cell r="N3553"/>
          <cell r="O3553"/>
          <cell r="P3553"/>
          <cell r="Q3553"/>
          <cell r="R3553"/>
          <cell r="S3553"/>
          <cell r="T3553"/>
          <cell r="U3553"/>
          <cell r="V3553"/>
          <cell r="W3553"/>
          <cell r="X3553"/>
          <cell r="Y3553" t="str">
            <v xml:space="preserve"> </v>
          </cell>
        </row>
        <row r="3554">
          <cell r="C3554"/>
          <cell r="D3554"/>
          <cell r="E3554"/>
          <cell r="F3554"/>
          <cell r="G3554"/>
          <cell r="H3554"/>
          <cell r="I3554"/>
          <cell r="J3554"/>
          <cell r="K3554"/>
          <cell r="L3554"/>
          <cell r="M3554"/>
          <cell r="N3554"/>
          <cell r="O3554"/>
          <cell r="P3554"/>
          <cell r="Q3554"/>
          <cell r="R3554"/>
          <cell r="S3554"/>
          <cell r="T3554"/>
          <cell r="U3554"/>
          <cell r="V3554"/>
          <cell r="W3554"/>
          <cell r="X3554"/>
          <cell r="Y3554" t="str">
            <v xml:space="preserve"> </v>
          </cell>
        </row>
        <row r="3555">
          <cell r="C3555"/>
          <cell r="D3555"/>
          <cell r="E3555"/>
          <cell r="F3555"/>
          <cell r="G3555"/>
          <cell r="H3555"/>
          <cell r="I3555"/>
          <cell r="J3555"/>
          <cell r="K3555"/>
          <cell r="L3555"/>
          <cell r="M3555"/>
          <cell r="N3555"/>
          <cell r="O3555"/>
          <cell r="P3555"/>
          <cell r="Q3555"/>
          <cell r="R3555"/>
          <cell r="S3555"/>
          <cell r="T3555"/>
          <cell r="U3555"/>
          <cell r="V3555"/>
          <cell r="W3555"/>
          <cell r="X3555"/>
          <cell r="Y3555" t="str">
            <v xml:space="preserve"> </v>
          </cell>
        </row>
        <row r="3556">
          <cell r="C3556"/>
          <cell r="D3556"/>
          <cell r="E3556"/>
          <cell r="F3556"/>
          <cell r="G3556"/>
          <cell r="H3556"/>
          <cell r="I3556"/>
          <cell r="J3556"/>
          <cell r="K3556"/>
          <cell r="L3556"/>
          <cell r="M3556"/>
          <cell r="N3556"/>
          <cell r="O3556"/>
          <cell r="P3556"/>
          <cell r="Q3556"/>
          <cell r="R3556"/>
          <cell r="S3556"/>
          <cell r="T3556"/>
          <cell r="U3556"/>
          <cell r="V3556"/>
          <cell r="W3556"/>
          <cell r="X3556"/>
          <cell r="Y3556" t="str">
            <v xml:space="preserve"> </v>
          </cell>
        </row>
        <row r="3557">
          <cell r="C3557"/>
          <cell r="D3557"/>
          <cell r="E3557"/>
          <cell r="F3557"/>
          <cell r="G3557"/>
          <cell r="H3557"/>
          <cell r="I3557"/>
          <cell r="J3557"/>
          <cell r="K3557"/>
          <cell r="L3557"/>
          <cell r="M3557"/>
          <cell r="N3557"/>
          <cell r="O3557"/>
          <cell r="P3557"/>
          <cell r="Q3557"/>
          <cell r="R3557"/>
          <cell r="S3557"/>
          <cell r="T3557"/>
          <cell r="U3557"/>
          <cell r="V3557"/>
          <cell r="W3557"/>
          <cell r="X3557"/>
          <cell r="Y3557" t="str">
            <v xml:space="preserve"> </v>
          </cell>
        </row>
        <row r="3558">
          <cell r="C3558"/>
          <cell r="D3558"/>
          <cell r="E3558"/>
          <cell r="F3558"/>
          <cell r="G3558"/>
          <cell r="H3558"/>
          <cell r="I3558"/>
          <cell r="J3558"/>
          <cell r="K3558"/>
          <cell r="L3558"/>
          <cell r="M3558"/>
          <cell r="N3558"/>
          <cell r="O3558"/>
          <cell r="P3558"/>
          <cell r="Q3558"/>
          <cell r="R3558"/>
          <cell r="S3558"/>
          <cell r="T3558"/>
          <cell r="U3558"/>
          <cell r="V3558"/>
          <cell r="W3558"/>
          <cell r="X3558"/>
          <cell r="Y3558" t="str">
            <v xml:space="preserve"> </v>
          </cell>
        </row>
        <row r="3559">
          <cell r="C3559"/>
          <cell r="D3559"/>
          <cell r="E3559"/>
          <cell r="F3559"/>
          <cell r="G3559"/>
          <cell r="H3559"/>
          <cell r="I3559"/>
          <cell r="J3559"/>
          <cell r="K3559"/>
          <cell r="L3559"/>
          <cell r="M3559"/>
          <cell r="N3559"/>
          <cell r="O3559"/>
          <cell r="P3559"/>
          <cell r="Q3559"/>
          <cell r="R3559"/>
          <cell r="S3559"/>
          <cell r="T3559"/>
          <cell r="U3559"/>
          <cell r="V3559"/>
          <cell r="W3559"/>
          <cell r="X3559"/>
          <cell r="Y3559" t="str">
            <v xml:space="preserve"> </v>
          </cell>
        </row>
        <row r="3560">
          <cell r="C3560"/>
          <cell r="D3560"/>
          <cell r="E3560"/>
          <cell r="F3560"/>
          <cell r="G3560"/>
          <cell r="H3560"/>
          <cell r="I3560"/>
          <cell r="J3560"/>
          <cell r="K3560"/>
          <cell r="L3560"/>
          <cell r="M3560"/>
          <cell r="N3560"/>
          <cell r="O3560"/>
          <cell r="P3560"/>
          <cell r="Q3560"/>
          <cell r="R3560"/>
          <cell r="S3560"/>
          <cell r="T3560"/>
          <cell r="U3560"/>
          <cell r="V3560"/>
          <cell r="W3560"/>
          <cell r="X3560"/>
          <cell r="Y3560" t="str">
            <v xml:space="preserve"> </v>
          </cell>
        </row>
        <row r="3561">
          <cell r="C3561"/>
          <cell r="D3561"/>
          <cell r="E3561"/>
          <cell r="F3561"/>
          <cell r="G3561"/>
          <cell r="H3561"/>
          <cell r="I3561"/>
          <cell r="J3561"/>
          <cell r="K3561"/>
          <cell r="L3561"/>
          <cell r="M3561"/>
          <cell r="N3561"/>
          <cell r="O3561"/>
          <cell r="P3561"/>
          <cell r="Q3561"/>
          <cell r="R3561"/>
          <cell r="S3561"/>
          <cell r="T3561"/>
          <cell r="U3561"/>
          <cell r="V3561"/>
          <cell r="W3561"/>
          <cell r="X3561"/>
          <cell r="Y3561" t="str">
            <v xml:space="preserve"> </v>
          </cell>
        </row>
        <row r="3562">
          <cell r="C3562"/>
          <cell r="D3562"/>
          <cell r="E3562"/>
          <cell r="F3562"/>
          <cell r="G3562"/>
          <cell r="H3562"/>
          <cell r="I3562"/>
          <cell r="J3562"/>
          <cell r="K3562"/>
          <cell r="L3562"/>
          <cell r="M3562"/>
          <cell r="N3562"/>
          <cell r="O3562"/>
          <cell r="P3562"/>
          <cell r="Q3562"/>
          <cell r="R3562"/>
          <cell r="S3562"/>
          <cell r="T3562"/>
          <cell r="U3562"/>
          <cell r="V3562"/>
          <cell r="W3562"/>
          <cell r="X3562"/>
          <cell r="Y3562" t="str">
            <v xml:space="preserve"> </v>
          </cell>
        </row>
        <row r="3563">
          <cell r="C3563"/>
          <cell r="D3563"/>
          <cell r="E3563"/>
          <cell r="F3563"/>
          <cell r="G3563"/>
          <cell r="H3563"/>
          <cell r="I3563"/>
          <cell r="J3563"/>
          <cell r="K3563"/>
          <cell r="L3563"/>
          <cell r="M3563"/>
          <cell r="N3563"/>
          <cell r="O3563"/>
          <cell r="P3563"/>
          <cell r="Q3563"/>
          <cell r="R3563"/>
          <cell r="S3563"/>
          <cell r="T3563"/>
          <cell r="U3563"/>
          <cell r="V3563"/>
          <cell r="W3563"/>
          <cell r="X3563"/>
          <cell r="Y3563" t="str">
            <v xml:space="preserve"> </v>
          </cell>
        </row>
        <row r="3564">
          <cell r="C3564"/>
          <cell r="D3564"/>
          <cell r="E3564"/>
          <cell r="F3564"/>
          <cell r="G3564"/>
          <cell r="H3564"/>
          <cell r="I3564"/>
          <cell r="J3564"/>
          <cell r="K3564"/>
          <cell r="L3564"/>
          <cell r="M3564"/>
          <cell r="N3564"/>
          <cell r="O3564"/>
          <cell r="P3564"/>
          <cell r="Q3564"/>
          <cell r="R3564"/>
          <cell r="S3564"/>
          <cell r="T3564"/>
          <cell r="U3564"/>
          <cell r="V3564"/>
          <cell r="W3564"/>
          <cell r="X3564"/>
          <cell r="Y3564" t="str">
            <v xml:space="preserve"> </v>
          </cell>
        </row>
        <row r="3565">
          <cell r="C3565"/>
          <cell r="D3565"/>
          <cell r="E3565"/>
          <cell r="F3565"/>
          <cell r="G3565"/>
          <cell r="H3565"/>
          <cell r="I3565"/>
          <cell r="J3565"/>
          <cell r="K3565"/>
          <cell r="L3565"/>
          <cell r="M3565"/>
          <cell r="N3565"/>
          <cell r="O3565"/>
          <cell r="P3565"/>
          <cell r="Q3565"/>
          <cell r="R3565"/>
          <cell r="S3565"/>
          <cell r="T3565"/>
          <cell r="U3565"/>
          <cell r="V3565"/>
          <cell r="W3565"/>
          <cell r="X3565"/>
          <cell r="Y3565" t="str">
            <v xml:space="preserve"> </v>
          </cell>
        </row>
        <row r="3566">
          <cell r="C3566"/>
          <cell r="D3566"/>
          <cell r="E3566"/>
          <cell r="F3566"/>
          <cell r="G3566"/>
          <cell r="H3566"/>
          <cell r="I3566"/>
          <cell r="J3566"/>
          <cell r="K3566"/>
          <cell r="L3566"/>
          <cell r="M3566"/>
          <cell r="N3566"/>
          <cell r="O3566"/>
          <cell r="P3566"/>
          <cell r="Q3566"/>
          <cell r="R3566"/>
          <cell r="S3566"/>
          <cell r="T3566"/>
          <cell r="U3566"/>
          <cell r="V3566"/>
          <cell r="W3566"/>
          <cell r="X3566"/>
          <cell r="Y3566" t="str">
            <v xml:space="preserve"> </v>
          </cell>
        </row>
        <row r="3567">
          <cell r="C3567"/>
          <cell r="D3567"/>
          <cell r="E3567"/>
          <cell r="F3567"/>
          <cell r="G3567"/>
          <cell r="H3567"/>
          <cell r="I3567"/>
          <cell r="J3567"/>
          <cell r="K3567"/>
          <cell r="L3567"/>
          <cell r="M3567"/>
          <cell r="N3567"/>
          <cell r="O3567"/>
          <cell r="P3567"/>
          <cell r="Q3567"/>
          <cell r="R3567"/>
          <cell r="S3567"/>
          <cell r="T3567"/>
          <cell r="U3567"/>
          <cell r="V3567"/>
          <cell r="W3567"/>
          <cell r="X3567"/>
          <cell r="Y3567" t="str">
            <v xml:space="preserve"> </v>
          </cell>
        </row>
        <row r="3568">
          <cell r="C3568"/>
          <cell r="D3568"/>
          <cell r="E3568"/>
          <cell r="F3568"/>
          <cell r="G3568"/>
          <cell r="H3568"/>
          <cell r="I3568"/>
          <cell r="J3568"/>
          <cell r="K3568"/>
          <cell r="L3568"/>
          <cell r="M3568"/>
          <cell r="N3568"/>
          <cell r="O3568"/>
          <cell r="P3568"/>
          <cell r="Q3568"/>
          <cell r="R3568"/>
          <cell r="S3568"/>
          <cell r="T3568"/>
          <cell r="U3568"/>
          <cell r="V3568"/>
          <cell r="W3568"/>
          <cell r="X3568"/>
          <cell r="Y3568" t="str">
            <v xml:space="preserve"> </v>
          </cell>
        </row>
        <row r="3569">
          <cell r="C3569"/>
          <cell r="D3569"/>
          <cell r="E3569"/>
          <cell r="F3569"/>
          <cell r="G3569"/>
          <cell r="H3569"/>
          <cell r="I3569"/>
          <cell r="J3569"/>
          <cell r="K3569"/>
          <cell r="L3569"/>
          <cell r="M3569"/>
          <cell r="N3569"/>
          <cell r="O3569"/>
          <cell r="P3569"/>
          <cell r="Q3569"/>
          <cell r="R3569"/>
          <cell r="S3569"/>
          <cell r="T3569"/>
          <cell r="U3569"/>
          <cell r="V3569"/>
          <cell r="W3569"/>
          <cell r="X3569"/>
          <cell r="Y3569" t="str">
            <v xml:space="preserve"> </v>
          </cell>
        </row>
        <row r="3570">
          <cell r="C3570"/>
          <cell r="D3570"/>
          <cell r="E3570"/>
          <cell r="F3570"/>
          <cell r="G3570"/>
          <cell r="H3570"/>
          <cell r="I3570"/>
          <cell r="J3570"/>
          <cell r="K3570"/>
          <cell r="L3570"/>
          <cell r="M3570"/>
          <cell r="N3570"/>
          <cell r="O3570"/>
          <cell r="P3570"/>
          <cell r="Q3570"/>
          <cell r="R3570"/>
          <cell r="S3570"/>
          <cell r="T3570"/>
          <cell r="U3570"/>
          <cell r="V3570"/>
          <cell r="W3570"/>
          <cell r="X3570"/>
          <cell r="Y3570" t="str">
            <v xml:space="preserve"> </v>
          </cell>
        </row>
        <row r="3571">
          <cell r="C3571"/>
          <cell r="D3571"/>
          <cell r="E3571"/>
          <cell r="F3571"/>
          <cell r="G3571"/>
          <cell r="H3571"/>
          <cell r="I3571"/>
          <cell r="J3571"/>
          <cell r="K3571"/>
          <cell r="L3571"/>
          <cell r="M3571"/>
          <cell r="N3571"/>
          <cell r="O3571"/>
          <cell r="P3571"/>
          <cell r="Q3571"/>
          <cell r="R3571"/>
          <cell r="S3571"/>
          <cell r="T3571"/>
          <cell r="U3571"/>
          <cell r="V3571"/>
          <cell r="W3571"/>
          <cell r="X3571"/>
          <cell r="Y3571" t="str">
            <v xml:space="preserve"> </v>
          </cell>
        </row>
        <row r="3572">
          <cell r="C3572"/>
          <cell r="D3572"/>
          <cell r="E3572"/>
          <cell r="F3572"/>
          <cell r="G3572"/>
          <cell r="H3572"/>
          <cell r="I3572"/>
          <cell r="J3572"/>
          <cell r="K3572"/>
          <cell r="L3572"/>
          <cell r="M3572"/>
          <cell r="N3572"/>
          <cell r="O3572"/>
          <cell r="P3572"/>
          <cell r="Q3572"/>
          <cell r="R3572"/>
          <cell r="S3572"/>
          <cell r="T3572"/>
          <cell r="U3572"/>
          <cell r="V3572"/>
          <cell r="W3572"/>
          <cell r="X3572"/>
          <cell r="Y3572" t="str">
            <v xml:space="preserve"> </v>
          </cell>
        </row>
        <row r="3573">
          <cell r="C3573"/>
          <cell r="D3573"/>
          <cell r="E3573"/>
          <cell r="F3573"/>
          <cell r="G3573"/>
          <cell r="H3573"/>
          <cell r="I3573"/>
          <cell r="J3573"/>
          <cell r="K3573"/>
          <cell r="L3573"/>
          <cell r="M3573"/>
          <cell r="N3573"/>
          <cell r="O3573"/>
          <cell r="P3573"/>
          <cell r="Q3573"/>
          <cell r="R3573"/>
          <cell r="S3573"/>
          <cell r="T3573"/>
          <cell r="U3573"/>
          <cell r="V3573"/>
          <cell r="W3573"/>
          <cell r="X3573"/>
          <cell r="Y3573" t="str">
            <v xml:space="preserve"> </v>
          </cell>
        </row>
        <row r="3574">
          <cell r="C3574"/>
          <cell r="D3574"/>
          <cell r="E3574"/>
          <cell r="F3574"/>
          <cell r="G3574"/>
          <cell r="H3574"/>
          <cell r="I3574"/>
          <cell r="J3574"/>
          <cell r="K3574"/>
          <cell r="L3574"/>
          <cell r="M3574"/>
          <cell r="N3574"/>
          <cell r="O3574"/>
          <cell r="P3574"/>
          <cell r="Q3574"/>
          <cell r="R3574"/>
          <cell r="S3574"/>
          <cell r="T3574"/>
          <cell r="U3574"/>
          <cell r="V3574"/>
          <cell r="W3574"/>
          <cell r="X3574"/>
          <cell r="Y3574" t="str">
            <v xml:space="preserve"> </v>
          </cell>
        </row>
        <row r="3575">
          <cell r="C3575"/>
          <cell r="D3575"/>
          <cell r="E3575"/>
          <cell r="F3575"/>
          <cell r="G3575"/>
          <cell r="H3575"/>
          <cell r="I3575"/>
          <cell r="J3575"/>
          <cell r="K3575"/>
          <cell r="L3575"/>
          <cell r="M3575"/>
          <cell r="N3575"/>
          <cell r="O3575"/>
          <cell r="P3575"/>
          <cell r="Q3575"/>
          <cell r="R3575"/>
          <cell r="S3575"/>
          <cell r="T3575"/>
          <cell r="U3575"/>
          <cell r="V3575"/>
          <cell r="W3575"/>
          <cell r="X3575"/>
          <cell r="Y3575" t="str">
            <v xml:space="preserve"> </v>
          </cell>
        </row>
        <row r="3576">
          <cell r="C3576"/>
          <cell r="D3576"/>
          <cell r="E3576"/>
          <cell r="F3576"/>
          <cell r="G3576"/>
          <cell r="H3576"/>
          <cell r="I3576"/>
          <cell r="J3576"/>
          <cell r="K3576"/>
          <cell r="L3576"/>
          <cell r="M3576"/>
          <cell r="N3576"/>
          <cell r="O3576"/>
          <cell r="P3576"/>
          <cell r="Q3576"/>
          <cell r="R3576"/>
          <cell r="S3576"/>
          <cell r="T3576"/>
          <cell r="U3576"/>
          <cell r="V3576"/>
          <cell r="W3576"/>
          <cell r="X3576"/>
          <cell r="Y3576" t="str">
            <v xml:space="preserve"> </v>
          </cell>
        </row>
        <row r="3577">
          <cell r="C3577"/>
          <cell r="D3577"/>
          <cell r="E3577"/>
          <cell r="F3577"/>
          <cell r="G3577"/>
          <cell r="H3577"/>
          <cell r="I3577"/>
          <cell r="J3577"/>
          <cell r="K3577"/>
          <cell r="L3577"/>
          <cell r="M3577"/>
          <cell r="N3577"/>
          <cell r="O3577"/>
          <cell r="P3577"/>
          <cell r="Q3577"/>
          <cell r="R3577"/>
          <cell r="S3577"/>
          <cell r="T3577"/>
          <cell r="U3577"/>
          <cell r="V3577"/>
          <cell r="W3577"/>
          <cell r="X3577"/>
          <cell r="Y3577" t="str">
            <v xml:space="preserve"> </v>
          </cell>
        </row>
        <row r="3578">
          <cell r="C3578"/>
          <cell r="D3578"/>
          <cell r="E3578"/>
          <cell r="F3578"/>
          <cell r="G3578"/>
          <cell r="H3578"/>
          <cell r="I3578"/>
          <cell r="J3578"/>
          <cell r="K3578"/>
          <cell r="L3578"/>
          <cell r="M3578"/>
          <cell r="N3578"/>
          <cell r="O3578"/>
          <cell r="P3578"/>
          <cell r="Q3578"/>
          <cell r="R3578"/>
          <cell r="S3578"/>
          <cell r="T3578"/>
          <cell r="U3578"/>
          <cell r="V3578"/>
          <cell r="W3578"/>
          <cell r="X3578"/>
          <cell r="Y3578" t="str">
            <v xml:space="preserve"> </v>
          </cell>
        </row>
        <row r="3579">
          <cell r="C3579"/>
          <cell r="D3579"/>
          <cell r="E3579"/>
          <cell r="F3579"/>
          <cell r="G3579"/>
          <cell r="H3579"/>
          <cell r="I3579"/>
          <cell r="J3579"/>
          <cell r="K3579"/>
          <cell r="L3579"/>
          <cell r="M3579"/>
          <cell r="N3579"/>
          <cell r="O3579"/>
          <cell r="P3579"/>
          <cell r="Q3579"/>
          <cell r="R3579"/>
          <cell r="S3579"/>
          <cell r="T3579"/>
          <cell r="U3579"/>
          <cell r="V3579"/>
          <cell r="W3579"/>
          <cell r="X3579"/>
          <cell r="Y3579" t="str">
            <v xml:space="preserve"> </v>
          </cell>
        </row>
        <row r="3580">
          <cell r="C3580"/>
          <cell r="D3580"/>
          <cell r="E3580"/>
          <cell r="F3580"/>
          <cell r="G3580"/>
          <cell r="H3580"/>
          <cell r="I3580"/>
          <cell r="J3580"/>
          <cell r="K3580"/>
          <cell r="L3580"/>
          <cell r="M3580"/>
          <cell r="N3580"/>
          <cell r="O3580"/>
          <cell r="P3580"/>
          <cell r="Q3580"/>
          <cell r="R3580"/>
          <cell r="S3580"/>
          <cell r="T3580"/>
          <cell r="U3580"/>
          <cell r="V3580"/>
          <cell r="W3580"/>
          <cell r="X3580"/>
          <cell r="Y3580" t="str">
            <v xml:space="preserve"> </v>
          </cell>
        </row>
        <row r="3581">
          <cell r="C3581"/>
          <cell r="D3581"/>
          <cell r="E3581"/>
          <cell r="F3581"/>
          <cell r="G3581"/>
          <cell r="H3581"/>
          <cell r="I3581"/>
          <cell r="J3581"/>
          <cell r="K3581"/>
          <cell r="L3581"/>
          <cell r="M3581"/>
          <cell r="N3581"/>
          <cell r="O3581"/>
          <cell r="P3581"/>
          <cell r="Q3581"/>
          <cell r="R3581"/>
          <cell r="S3581"/>
          <cell r="T3581"/>
          <cell r="U3581"/>
          <cell r="V3581"/>
          <cell r="W3581"/>
          <cell r="X3581"/>
          <cell r="Y3581" t="str">
            <v xml:space="preserve"> </v>
          </cell>
        </row>
        <row r="3582">
          <cell r="C3582"/>
          <cell r="D3582"/>
          <cell r="E3582"/>
          <cell r="F3582"/>
          <cell r="G3582"/>
          <cell r="H3582"/>
          <cell r="I3582"/>
          <cell r="J3582"/>
          <cell r="K3582"/>
          <cell r="L3582"/>
          <cell r="M3582"/>
          <cell r="N3582"/>
          <cell r="O3582"/>
          <cell r="P3582"/>
          <cell r="Q3582"/>
          <cell r="R3582"/>
          <cell r="S3582"/>
          <cell r="T3582"/>
          <cell r="U3582"/>
          <cell r="V3582"/>
          <cell r="W3582"/>
          <cell r="X3582"/>
          <cell r="Y3582" t="str">
            <v xml:space="preserve"> </v>
          </cell>
        </row>
        <row r="3583">
          <cell r="C3583"/>
          <cell r="D3583"/>
          <cell r="E3583"/>
          <cell r="F3583"/>
          <cell r="G3583"/>
          <cell r="H3583"/>
          <cell r="I3583"/>
          <cell r="J3583"/>
          <cell r="K3583"/>
          <cell r="L3583"/>
          <cell r="M3583"/>
          <cell r="N3583"/>
          <cell r="O3583"/>
          <cell r="P3583"/>
          <cell r="Q3583"/>
          <cell r="R3583"/>
          <cell r="S3583"/>
          <cell r="T3583"/>
          <cell r="U3583"/>
          <cell r="V3583"/>
          <cell r="W3583"/>
          <cell r="X3583"/>
          <cell r="Y3583" t="str">
            <v xml:space="preserve"> </v>
          </cell>
        </row>
        <row r="3584">
          <cell r="C3584"/>
          <cell r="D3584"/>
          <cell r="E3584"/>
          <cell r="F3584"/>
          <cell r="G3584"/>
          <cell r="H3584"/>
          <cell r="I3584"/>
          <cell r="J3584"/>
          <cell r="K3584"/>
          <cell r="L3584"/>
          <cell r="M3584"/>
          <cell r="N3584"/>
          <cell r="O3584"/>
          <cell r="P3584"/>
          <cell r="Q3584"/>
          <cell r="R3584"/>
          <cell r="S3584"/>
          <cell r="T3584"/>
          <cell r="U3584"/>
          <cell r="V3584"/>
          <cell r="W3584"/>
          <cell r="X3584"/>
          <cell r="Y3584" t="str">
            <v xml:space="preserve"> </v>
          </cell>
        </row>
        <row r="3585">
          <cell r="C3585"/>
          <cell r="D3585"/>
          <cell r="E3585"/>
          <cell r="F3585"/>
          <cell r="G3585"/>
          <cell r="H3585"/>
          <cell r="I3585"/>
          <cell r="J3585"/>
          <cell r="K3585"/>
          <cell r="L3585"/>
          <cell r="M3585"/>
          <cell r="N3585"/>
          <cell r="O3585"/>
          <cell r="P3585"/>
          <cell r="Q3585"/>
          <cell r="R3585"/>
          <cell r="S3585"/>
          <cell r="T3585"/>
          <cell r="U3585"/>
          <cell r="V3585"/>
          <cell r="W3585"/>
          <cell r="X3585"/>
          <cell r="Y3585" t="str">
            <v xml:space="preserve"> </v>
          </cell>
        </row>
        <row r="3586">
          <cell r="C3586"/>
          <cell r="D3586"/>
          <cell r="E3586"/>
          <cell r="F3586"/>
          <cell r="G3586"/>
          <cell r="H3586"/>
          <cell r="I3586"/>
          <cell r="J3586"/>
          <cell r="K3586"/>
          <cell r="L3586"/>
          <cell r="M3586"/>
          <cell r="N3586"/>
          <cell r="O3586"/>
          <cell r="P3586"/>
          <cell r="Q3586"/>
          <cell r="R3586"/>
          <cell r="S3586"/>
          <cell r="T3586"/>
          <cell r="U3586"/>
          <cell r="V3586"/>
          <cell r="W3586"/>
          <cell r="X3586"/>
          <cell r="Y3586" t="str">
            <v xml:space="preserve"> </v>
          </cell>
        </row>
        <row r="3587">
          <cell r="C3587"/>
          <cell r="D3587"/>
          <cell r="E3587"/>
          <cell r="F3587"/>
          <cell r="G3587"/>
          <cell r="H3587"/>
          <cell r="I3587"/>
          <cell r="J3587"/>
          <cell r="K3587"/>
          <cell r="L3587"/>
          <cell r="M3587"/>
          <cell r="N3587"/>
          <cell r="O3587"/>
          <cell r="P3587"/>
          <cell r="Q3587"/>
          <cell r="R3587"/>
          <cell r="S3587"/>
          <cell r="T3587"/>
          <cell r="U3587"/>
          <cell r="V3587"/>
          <cell r="W3587"/>
          <cell r="X3587"/>
          <cell r="Y3587" t="str">
            <v xml:space="preserve"> </v>
          </cell>
        </row>
        <row r="3588">
          <cell r="C3588"/>
          <cell r="D3588"/>
          <cell r="E3588"/>
          <cell r="F3588"/>
          <cell r="G3588"/>
          <cell r="H3588"/>
          <cell r="I3588"/>
          <cell r="J3588"/>
          <cell r="K3588"/>
          <cell r="L3588"/>
          <cell r="M3588"/>
          <cell r="N3588"/>
          <cell r="O3588"/>
          <cell r="P3588"/>
          <cell r="Q3588"/>
          <cell r="R3588"/>
          <cell r="S3588"/>
          <cell r="T3588"/>
          <cell r="U3588"/>
          <cell r="V3588"/>
          <cell r="W3588"/>
          <cell r="X3588"/>
          <cell r="Y3588" t="str">
            <v xml:space="preserve"> </v>
          </cell>
        </row>
        <row r="3589">
          <cell r="C3589"/>
          <cell r="D3589"/>
          <cell r="E3589"/>
          <cell r="F3589"/>
          <cell r="G3589"/>
          <cell r="H3589"/>
          <cell r="I3589"/>
          <cell r="J3589"/>
          <cell r="K3589"/>
          <cell r="L3589"/>
          <cell r="M3589"/>
          <cell r="N3589"/>
          <cell r="O3589"/>
          <cell r="P3589"/>
          <cell r="Q3589"/>
          <cell r="R3589"/>
          <cell r="S3589"/>
          <cell r="T3589"/>
          <cell r="U3589"/>
          <cell r="V3589"/>
          <cell r="W3589"/>
          <cell r="X3589"/>
          <cell r="Y3589" t="str">
            <v xml:space="preserve"> </v>
          </cell>
        </row>
        <row r="3590">
          <cell r="C3590"/>
          <cell r="D3590"/>
          <cell r="E3590"/>
          <cell r="F3590"/>
          <cell r="G3590"/>
          <cell r="H3590"/>
          <cell r="I3590"/>
          <cell r="J3590"/>
          <cell r="K3590"/>
          <cell r="L3590"/>
          <cell r="M3590"/>
          <cell r="N3590"/>
          <cell r="O3590"/>
          <cell r="P3590"/>
          <cell r="Q3590"/>
          <cell r="R3590"/>
          <cell r="S3590"/>
          <cell r="T3590"/>
          <cell r="U3590"/>
          <cell r="V3590"/>
          <cell r="W3590"/>
          <cell r="X3590"/>
          <cell r="Y3590" t="str">
            <v xml:space="preserve"> </v>
          </cell>
        </row>
        <row r="3591">
          <cell r="C3591"/>
          <cell r="D3591"/>
          <cell r="E3591"/>
          <cell r="F3591"/>
          <cell r="G3591"/>
          <cell r="H3591"/>
          <cell r="I3591"/>
          <cell r="J3591"/>
          <cell r="K3591"/>
          <cell r="L3591"/>
          <cell r="M3591"/>
          <cell r="N3591"/>
          <cell r="O3591"/>
          <cell r="P3591"/>
          <cell r="Q3591"/>
          <cell r="R3591"/>
          <cell r="S3591"/>
          <cell r="T3591"/>
          <cell r="U3591"/>
          <cell r="V3591"/>
          <cell r="W3591"/>
          <cell r="X3591"/>
          <cell r="Y3591" t="str">
            <v xml:space="preserve"> </v>
          </cell>
        </row>
        <row r="3592">
          <cell r="C3592"/>
          <cell r="D3592"/>
          <cell r="E3592"/>
          <cell r="F3592"/>
          <cell r="G3592"/>
          <cell r="H3592"/>
          <cell r="I3592"/>
          <cell r="J3592"/>
          <cell r="K3592"/>
          <cell r="L3592"/>
          <cell r="M3592"/>
          <cell r="N3592"/>
          <cell r="O3592"/>
          <cell r="P3592"/>
          <cell r="Q3592"/>
          <cell r="R3592"/>
          <cell r="S3592"/>
          <cell r="T3592"/>
          <cell r="U3592"/>
          <cell r="V3592"/>
          <cell r="W3592"/>
          <cell r="X3592"/>
          <cell r="Y3592" t="str">
            <v xml:space="preserve"> </v>
          </cell>
        </row>
        <row r="3593">
          <cell r="C3593"/>
          <cell r="D3593"/>
          <cell r="E3593"/>
          <cell r="F3593"/>
          <cell r="G3593"/>
          <cell r="H3593"/>
          <cell r="I3593"/>
          <cell r="J3593"/>
          <cell r="K3593"/>
          <cell r="L3593"/>
          <cell r="M3593"/>
          <cell r="N3593"/>
          <cell r="O3593"/>
          <cell r="P3593"/>
          <cell r="Q3593"/>
          <cell r="R3593"/>
          <cell r="S3593"/>
          <cell r="T3593"/>
          <cell r="U3593"/>
          <cell r="V3593"/>
          <cell r="W3593"/>
          <cell r="X3593"/>
          <cell r="Y3593" t="str">
            <v xml:space="preserve"> </v>
          </cell>
        </row>
        <row r="3594">
          <cell r="C3594"/>
          <cell r="D3594"/>
          <cell r="E3594"/>
          <cell r="F3594"/>
          <cell r="G3594"/>
          <cell r="H3594"/>
          <cell r="I3594"/>
          <cell r="J3594"/>
          <cell r="K3594"/>
          <cell r="L3594"/>
          <cell r="M3594"/>
          <cell r="N3594"/>
          <cell r="O3594"/>
          <cell r="P3594"/>
          <cell r="Q3594"/>
          <cell r="R3594"/>
          <cell r="S3594"/>
          <cell r="T3594"/>
          <cell r="U3594"/>
          <cell r="V3594"/>
          <cell r="W3594"/>
          <cell r="X3594"/>
          <cell r="Y3594" t="str">
            <v xml:space="preserve"> </v>
          </cell>
        </row>
        <row r="3595">
          <cell r="C3595"/>
          <cell r="D3595"/>
          <cell r="E3595"/>
          <cell r="F3595"/>
          <cell r="G3595"/>
          <cell r="H3595"/>
          <cell r="I3595"/>
          <cell r="J3595"/>
          <cell r="K3595"/>
          <cell r="L3595"/>
          <cell r="M3595"/>
          <cell r="N3595"/>
          <cell r="O3595"/>
          <cell r="P3595"/>
          <cell r="Q3595"/>
          <cell r="R3595"/>
          <cell r="S3595"/>
          <cell r="T3595"/>
          <cell r="U3595"/>
          <cell r="V3595"/>
          <cell r="W3595"/>
          <cell r="X3595"/>
          <cell r="Y3595" t="str">
            <v xml:space="preserve"> </v>
          </cell>
        </row>
        <row r="3596">
          <cell r="C3596"/>
          <cell r="D3596"/>
          <cell r="E3596"/>
          <cell r="F3596"/>
          <cell r="G3596"/>
          <cell r="H3596"/>
          <cell r="I3596"/>
          <cell r="J3596"/>
          <cell r="K3596"/>
          <cell r="L3596"/>
          <cell r="M3596"/>
          <cell r="N3596"/>
          <cell r="O3596"/>
          <cell r="P3596"/>
          <cell r="Q3596"/>
          <cell r="R3596"/>
          <cell r="S3596"/>
          <cell r="T3596"/>
          <cell r="U3596"/>
          <cell r="V3596"/>
          <cell r="W3596"/>
          <cell r="X3596"/>
          <cell r="Y3596" t="str">
            <v xml:space="preserve"> </v>
          </cell>
        </row>
        <row r="3597">
          <cell r="C3597"/>
          <cell r="D3597"/>
          <cell r="E3597"/>
          <cell r="F3597"/>
          <cell r="G3597"/>
          <cell r="H3597"/>
          <cell r="I3597"/>
          <cell r="J3597"/>
          <cell r="K3597"/>
          <cell r="L3597"/>
          <cell r="M3597"/>
          <cell r="N3597"/>
          <cell r="O3597"/>
          <cell r="P3597"/>
          <cell r="Q3597"/>
          <cell r="R3597"/>
          <cell r="S3597"/>
          <cell r="T3597"/>
          <cell r="U3597"/>
          <cell r="V3597"/>
          <cell r="W3597"/>
          <cell r="X3597"/>
          <cell r="Y3597" t="str">
            <v xml:space="preserve"> </v>
          </cell>
        </row>
        <row r="3598">
          <cell r="C3598"/>
          <cell r="D3598"/>
          <cell r="E3598"/>
          <cell r="F3598"/>
          <cell r="G3598"/>
          <cell r="H3598"/>
          <cell r="I3598"/>
          <cell r="J3598"/>
          <cell r="K3598"/>
          <cell r="L3598"/>
          <cell r="M3598"/>
          <cell r="N3598"/>
          <cell r="O3598"/>
          <cell r="P3598"/>
          <cell r="Q3598"/>
          <cell r="R3598"/>
          <cell r="S3598"/>
          <cell r="T3598"/>
          <cell r="U3598"/>
          <cell r="V3598"/>
          <cell r="W3598"/>
          <cell r="X3598"/>
          <cell r="Y3598" t="str">
            <v xml:space="preserve"> </v>
          </cell>
        </row>
        <row r="3599">
          <cell r="C3599"/>
          <cell r="D3599"/>
          <cell r="E3599"/>
          <cell r="F3599"/>
          <cell r="G3599"/>
          <cell r="H3599"/>
          <cell r="I3599"/>
          <cell r="J3599"/>
          <cell r="K3599"/>
          <cell r="L3599"/>
          <cell r="M3599"/>
          <cell r="N3599"/>
          <cell r="O3599"/>
          <cell r="P3599"/>
          <cell r="Q3599"/>
          <cell r="R3599"/>
          <cell r="S3599"/>
          <cell r="T3599"/>
          <cell r="U3599"/>
          <cell r="V3599"/>
          <cell r="W3599"/>
          <cell r="X3599"/>
          <cell r="Y3599" t="str">
            <v xml:space="preserve"> </v>
          </cell>
        </row>
        <row r="3600">
          <cell r="C3600"/>
          <cell r="D3600"/>
          <cell r="E3600"/>
          <cell r="F3600"/>
          <cell r="G3600"/>
          <cell r="H3600"/>
          <cell r="I3600"/>
          <cell r="J3600"/>
          <cell r="K3600"/>
          <cell r="L3600"/>
          <cell r="M3600"/>
          <cell r="N3600"/>
          <cell r="O3600"/>
          <cell r="P3600"/>
          <cell r="Q3600"/>
          <cell r="R3600"/>
          <cell r="S3600"/>
          <cell r="T3600"/>
          <cell r="U3600"/>
          <cell r="V3600"/>
          <cell r="W3600"/>
          <cell r="X3600"/>
          <cell r="Y3600" t="str">
            <v xml:space="preserve"> </v>
          </cell>
        </row>
        <row r="3601">
          <cell r="C3601"/>
          <cell r="D3601"/>
          <cell r="E3601"/>
          <cell r="F3601"/>
          <cell r="G3601"/>
          <cell r="H3601"/>
          <cell r="I3601"/>
          <cell r="J3601"/>
          <cell r="K3601"/>
          <cell r="L3601"/>
          <cell r="M3601"/>
          <cell r="N3601"/>
          <cell r="O3601"/>
          <cell r="P3601"/>
          <cell r="Q3601"/>
          <cell r="R3601"/>
          <cell r="S3601"/>
          <cell r="T3601"/>
          <cell r="U3601"/>
          <cell r="V3601"/>
          <cell r="W3601"/>
          <cell r="X3601"/>
          <cell r="Y3601" t="str">
            <v xml:space="preserve"> </v>
          </cell>
        </row>
        <row r="3602">
          <cell r="C3602"/>
          <cell r="D3602"/>
          <cell r="E3602"/>
          <cell r="F3602"/>
          <cell r="G3602"/>
          <cell r="H3602"/>
          <cell r="I3602"/>
          <cell r="J3602"/>
          <cell r="K3602"/>
          <cell r="L3602"/>
          <cell r="M3602"/>
          <cell r="N3602"/>
          <cell r="O3602"/>
          <cell r="P3602"/>
          <cell r="Q3602"/>
          <cell r="R3602"/>
          <cell r="S3602"/>
          <cell r="T3602"/>
          <cell r="U3602"/>
          <cell r="V3602"/>
          <cell r="W3602"/>
          <cell r="X3602"/>
          <cell r="Y3602" t="str">
            <v xml:space="preserve"> </v>
          </cell>
        </row>
        <row r="3603">
          <cell r="C3603"/>
          <cell r="D3603"/>
          <cell r="E3603"/>
          <cell r="F3603"/>
          <cell r="G3603"/>
          <cell r="H3603"/>
          <cell r="I3603"/>
          <cell r="J3603"/>
          <cell r="K3603"/>
          <cell r="L3603"/>
          <cell r="M3603"/>
          <cell r="N3603"/>
          <cell r="O3603"/>
          <cell r="P3603"/>
          <cell r="Q3603"/>
          <cell r="R3603"/>
          <cell r="S3603"/>
          <cell r="T3603"/>
          <cell r="U3603"/>
          <cell r="V3603"/>
          <cell r="W3603"/>
          <cell r="X3603"/>
          <cell r="Y3603" t="str">
            <v xml:space="preserve"> </v>
          </cell>
        </row>
        <row r="3604">
          <cell r="C3604"/>
          <cell r="D3604"/>
          <cell r="E3604"/>
          <cell r="F3604"/>
          <cell r="G3604"/>
          <cell r="H3604"/>
          <cell r="I3604"/>
          <cell r="J3604"/>
          <cell r="K3604"/>
          <cell r="L3604"/>
          <cell r="M3604"/>
          <cell r="N3604"/>
          <cell r="O3604"/>
          <cell r="P3604"/>
          <cell r="Q3604"/>
          <cell r="R3604"/>
          <cell r="S3604"/>
          <cell r="T3604"/>
          <cell r="U3604"/>
          <cell r="V3604"/>
          <cell r="W3604"/>
          <cell r="X3604"/>
          <cell r="Y3604" t="str">
            <v xml:space="preserve"> </v>
          </cell>
        </row>
        <row r="3605">
          <cell r="C3605"/>
          <cell r="D3605"/>
          <cell r="E3605"/>
          <cell r="F3605"/>
          <cell r="G3605"/>
          <cell r="H3605"/>
          <cell r="I3605"/>
          <cell r="J3605"/>
          <cell r="K3605"/>
          <cell r="L3605"/>
          <cell r="M3605"/>
          <cell r="N3605"/>
          <cell r="O3605"/>
          <cell r="P3605"/>
          <cell r="Q3605"/>
          <cell r="R3605"/>
          <cell r="S3605"/>
          <cell r="T3605"/>
          <cell r="U3605"/>
          <cell r="V3605"/>
          <cell r="W3605"/>
          <cell r="X3605"/>
          <cell r="Y3605" t="str">
            <v xml:space="preserve"> </v>
          </cell>
        </row>
        <row r="3606">
          <cell r="C3606"/>
          <cell r="D3606"/>
          <cell r="E3606"/>
          <cell r="F3606"/>
          <cell r="G3606"/>
          <cell r="H3606"/>
          <cell r="I3606"/>
          <cell r="J3606"/>
          <cell r="K3606"/>
          <cell r="L3606"/>
          <cell r="M3606"/>
          <cell r="N3606"/>
          <cell r="O3606"/>
          <cell r="P3606"/>
          <cell r="Q3606"/>
          <cell r="R3606"/>
          <cell r="S3606"/>
          <cell r="T3606"/>
          <cell r="U3606"/>
          <cell r="V3606"/>
          <cell r="W3606"/>
          <cell r="X3606"/>
          <cell r="Y3606" t="str">
            <v xml:space="preserve"> </v>
          </cell>
        </row>
        <row r="3607">
          <cell r="C3607"/>
          <cell r="D3607"/>
          <cell r="E3607"/>
          <cell r="F3607"/>
          <cell r="G3607"/>
          <cell r="H3607"/>
          <cell r="I3607"/>
          <cell r="J3607"/>
          <cell r="K3607"/>
          <cell r="L3607"/>
          <cell r="M3607"/>
          <cell r="N3607"/>
          <cell r="O3607"/>
          <cell r="P3607"/>
          <cell r="Q3607"/>
          <cell r="R3607"/>
          <cell r="S3607"/>
          <cell r="T3607"/>
          <cell r="U3607"/>
          <cell r="V3607"/>
          <cell r="W3607"/>
          <cell r="X3607"/>
          <cell r="Y3607" t="str">
            <v xml:space="preserve"> </v>
          </cell>
        </row>
        <row r="3608">
          <cell r="C3608"/>
          <cell r="D3608"/>
          <cell r="E3608"/>
          <cell r="F3608"/>
          <cell r="G3608"/>
          <cell r="H3608"/>
          <cell r="I3608"/>
          <cell r="J3608"/>
          <cell r="K3608"/>
          <cell r="L3608"/>
          <cell r="M3608"/>
          <cell r="N3608"/>
          <cell r="O3608"/>
          <cell r="P3608"/>
          <cell r="Q3608"/>
          <cell r="R3608"/>
          <cell r="S3608"/>
          <cell r="T3608"/>
          <cell r="U3608"/>
          <cell r="V3608"/>
          <cell r="W3608"/>
          <cell r="X3608"/>
          <cell r="Y3608" t="str">
            <v xml:space="preserve"> </v>
          </cell>
        </row>
        <row r="3609">
          <cell r="C3609"/>
          <cell r="D3609"/>
          <cell r="E3609"/>
          <cell r="F3609"/>
          <cell r="G3609"/>
          <cell r="H3609"/>
          <cell r="I3609"/>
          <cell r="J3609"/>
          <cell r="K3609"/>
          <cell r="L3609"/>
          <cell r="M3609"/>
          <cell r="N3609"/>
          <cell r="O3609"/>
          <cell r="P3609"/>
          <cell r="Q3609"/>
          <cell r="R3609"/>
          <cell r="S3609"/>
          <cell r="T3609"/>
          <cell r="U3609"/>
          <cell r="V3609"/>
          <cell r="W3609"/>
          <cell r="X3609"/>
          <cell r="Y3609" t="str">
            <v xml:space="preserve"> </v>
          </cell>
        </row>
        <row r="3610">
          <cell r="C3610"/>
          <cell r="D3610"/>
          <cell r="E3610"/>
          <cell r="F3610"/>
          <cell r="G3610"/>
          <cell r="H3610"/>
          <cell r="I3610"/>
          <cell r="J3610"/>
          <cell r="K3610"/>
          <cell r="L3610"/>
          <cell r="M3610"/>
          <cell r="N3610"/>
          <cell r="O3610"/>
          <cell r="P3610"/>
          <cell r="Q3610"/>
          <cell r="R3610"/>
          <cell r="S3610"/>
          <cell r="T3610"/>
          <cell r="U3610"/>
          <cell r="V3610"/>
          <cell r="W3610"/>
          <cell r="X3610"/>
          <cell r="Y3610" t="str">
            <v xml:space="preserve"> </v>
          </cell>
        </row>
        <row r="3611">
          <cell r="C3611"/>
          <cell r="D3611"/>
          <cell r="E3611"/>
          <cell r="F3611"/>
          <cell r="G3611"/>
          <cell r="H3611"/>
          <cell r="I3611"/>
          <cell r="J3611"/>
          <cell r="K3611"/>
          <cell r="L3611"/>
          <cell r="M3611"/>
          <cell r="N3611"/>
          <cell r="O3611"/>
          <cell r="P3611"/>
          <cell r="Q3611"/>
          <cell r="R3611"/>
          <cell r="S3611"/>
          <cell r="T3611"/>
          <cell r="U3611"/>
          <cell r="V3611"/>
          <cell r="W3611"/>
          <cell r="X3611"/>
          <cell r="Y3611" t="str">
            <v xml:space="preserve"> </v>
          </cell>
        </row>
        <row r="3612">
          <cell r="C3612"/>
          <cell r="D3612"/>
          <cell r="E3612"/>
          <cell r="F3612"/>
          <cell r="G3612"/>
          <cell r="H3612"/>
          <cell r="I3612"/>
          <cell r="J3612"/>
          <cell r="K3612"/>
          <cell r="L3612"/>
          <cell r="M3612"/>
          <cell r="N3612"/>
          <cell r="O3612"/>
          <cell r="P3612"/>
          <cell r="Q3612"/>
          <cell r="R3612"/>
          <cell r="S3612"/>
          <cell r="T3612"/>
          <cell r="U3612"/>
          <cell r="V3612"/>
          <cell r="W3612"/>
          <cell r="X3612"/>
          <cell r="Y3612" t="str">
            <v xml:space="preserve"> </v>
          </cell>
        </row>
        <row r="3613">
          <cell r="C3613"/>
          <cell r="D3613"/>
          <cell r="E3613"/>
          <cell r="F3613"/>
          <cell r="G3613"/>
          <cell r="H3613"/>
          <cell r="I3613"/>
          <cell r="J3613"/>
          <cell r="K3613"/>
          <cell r="L3613"/>
          <cell r="M3613"/>
          <cell r="N3613"/>
          <cell r="O3613"/>
          <cell r="P3613"/>
          <cell r="Q3613"/>
          <cell r="R3613"/>
          <cell r="S3613"/>
          <cell r="T3613"/>
          <cell r="U3613"/>
          <cell r="V3613"/>
          <cell r="W3613"/>
          <cell r="X3613"/>
          <cell r="Y3613" t="str">
            <v xml:space="preserve"> </v>
          </cell>
        </row>
        <row r="3614">
          <cell r="C3614"/>
          <cell r="D3614"/>
          <cell r="E3614"/>
          <cell r="F3614"/>
          <cell r="G3614"/>
          <cell r="H3614"/>
          <cell r="I3614"/>
          <cell r="J3614"/>
          <cell r="K3614"/>
          <cell r="L3614"/>
          <cell r="M3614"/>
          <cell r="N3614"/>
          <cell r="O3614"/>
          <cell r="P3614"/>
          <cell r="Q3614"/>
          <cell r="R3614"/>
          <cell r="S3614"/>
          <cell r="T3614"/>
          <cell r="U3614"/>
          <cell r="V3614"/>
          <cell r="W3614"/>
          <cell r="X3614"/>
          <cell r="Y3614" t="str">
            <v xml:space="preserve"> </v>
          </cell>
        </row>
        <row r="3615">
          <cell r="C3615"/>
          <cell r="D3615"/>
          <cell r="E3615"/>
          <cell r="F3615"/>
          <cell r="G3615"/>
          <cell r="H3615"/>
          <cell r="I3615"/>
          <cell r="J3615"/>
          <cell r="K3615"/>
          <cell r="L3615"/>
          <cell r="M3615"/>
          <cell r="N3615"/>
          <cell r="O3615"/>
          <cell r="P3615"/>
          <cell r="Q3615"/>
          <cell r="R3615"/>
          <cell r="S3615"/>
          <cell r="T3615"/>
          <cell r="U3615"/>
          <cell r="V3615"/>
          <cell r="W3615"/>
          <cell r="X3615"/>
          <cell r="Y3615" t="str">
            <v xml:space="preserve"> </v>
          </cell>
        </row>
        <row r="3616">
          <cell r="C3616"/>
          <cell r="D3616"/>
          <cell r="E3616"/>
          <cell r="F3616"/>
          <cell r="G3616"/>
          <cell r="H3616"/>
          <cell r="I3616"/>
          <cell r="J3616"/>
          <cell r="K3616"/>
          <cell r="L3616"/>
          <cell r="M3616"/>
          <cell r="N3616"/>
          <cell r="O3616"/>
          <cell r="P3616"/>
          <cell r="Q3616"/>
          <cell r="R3616"/>
          <cell r="S3616"/>
          <cell r="T3616"/>
          <cell r="U3616"/>
          <cell r="V3616"/>
          <cell r="W3616"/>
          <cell r="X3616"/>
          <cell r="Y3616" t="str">
            <v xml:space="preserve"> </v>
          </cell>
        </row>
        <row r="3617">
          <cell r="C3617"/>
          <cell r="D3617"/>
          <cell r="E3617"/>
          <cell r="F3617"/>
          <cell r="G3617"/>
          <cell r="H3617"/>
          <cell r="I3617"/>
          <cell r="J3617"/>
          <cell r="K3617"/>
          <cell r="L3617"/>
          <cell r="M3617"/>
          <cell r="N3617"/>
          <cell r="O3617"/>
          <cell r="P3617"/>
          <cell r="Q3617"/>
          <cell r="R3617"/>
          <cell r="S3617"/>
          <cell r="T3617"/>
          <cell r="U3617"/>
          <cell r="V3617"/>
          <cell r="W3617"/>
          <cell r="X3617"/>
          <cell r="Y3617" t="str">
            <v xml:space="preserve"> </v>
          </cell>
        </row>
        <row r="3618">
          <cell r="C3618"/>
          <cell r="D3618"/>
          <cell r="E3618"/>
          <cell r="F3618"/>
          <cell r="G3618"/>
          <cell r="H3618"/>
          <cell r="I3618"/>
          <cell r="J3618"/>
          <cell r="K3618"/>
          <cell r="L3618"/>
          <cell r="M3618"/>
          <cell r="N3618"/>
          <cell r="O3618"/>
          <cell r="P3618"/>
          <cell r="Q3618"/>
          <cell r="R3618"/>
          <cell r="S3618"/>
          <cell r="T3618"/>
          <cell r="U3618"/>
          <cell r="V3618"/>
          <cell r="W3618"/>
          <cell r="X3618"/>
          <cell r="Y3618" t="str">
            <v xml:space="preserve"> </v>
          </cell>
        </row>
        <row r="3619">
          <cell r="C3619"/>
          <cell r="D3619"/>
          <cell r="E3619"/>
          <cell r="F3619"/>
          <cell r="G3619"/>
          <cell r="H3619"/>
          <cell r="I3619"/>
          <cell r="J3619"/>
          <cell r="K3619"/>
          <cell r="L3619"/>
          <cell r="M3619"/>
          <cell r="N3619"/>
          <cell r="O3619"/>
          <cell r="P3619"/>
          <cell r="Q3619"/>
          <cell r="R3619"/>
          <cell r="S3619"/>
          <cell r="T3619"/>
          <cell r="U3619"/>
          <cell r="V3619"/>
          <cell r="W3619"/>
          <cell r="X3619"/>
          <cell r="Y3619" t="str">
            <v xml:space="preserve"> </v>
          </cell>
        </row>
        <row r="3620">
          <cell r="C3620"/>
          <cell r="D3620"/>
          <cell r="E3620"/>
          <cell r="F3620"/>
          <cell r="G3620"/>
          <cell r="H3620"/>
          <cell r="I3620"/>
          <cell r="J3620"/>
          <cell r="K3620"/>
          <cell r="L3620"/>
          <cell r="M3620"/>
          <cell r="N3620"/>
          <cell r="O3620"/>
          <cell r="P3620"/>
          <cell r="Q3620"/>
          <cell r="R3620"/>
          <cell r="S3620"/>
          <cell r="T3620"/>
          <cell r="U3620"/>
          <cell r="V3620"/>
          <cell r="W3620"/>
          <cell r="X3620"/>
          <cell r="Y3620" t="str">
            <v xml:space="preserve"> </v>
          </cell>
        </row>
        <row r="3621">
          <cell r="C3621"/>
          <cell r="D3621"/>
          <cell r="E3621"/>
          <cell r="F3621"/>
          <cell r="G3621"/>
          <cell r="H3621"/>
          <cell r="I3621"/>
          <cell r="J3621"/>
          <cell r="K3621"/>
          <cell r="L3621"/>
          <cell r="M3621"/>
          <cell r="N3621"/>
          <cell r="O3621"/>
          <cell r="P3621"/>
          <cell r="Q3621"/>
          <cell r="R3621"/>
          <cell r="S3621"/>
          <cell r="T3621"/>
          <cell r="U3621"/>
          <cell r="V3621"/>
          <cell r="W3621"/>
          <cell r="X3621"/>
          <cell r="Y3621" t="str">
            <v xml:space="preserve"> </v>
          </cell>
        </row>
        <row r="3622">
          <cell r="C3622"/>
          <cell r="D3622"/>
          <cell r="E3622"/>
          <cell r="F3622"/>
          <cell r="G3622"/>
          <cell r="H3622"/>
          <cell r="I3622"/>
          <cell r="J3622"/>
          <cell r="K3622"/>
          <cell r="L3622"/>
          <cell r="M3622"/>
          <cell r="N3622"/>
          <cell r="O3622"/>
          <cell r="P3622"/>
          <cell r="Q3622"/>
          <cell r="R3622"/>
          <cell r="S3622"/>
          <cell r="T3622"/>
          <cell r="U3622"/>
          <cell r="V3622"/>
          <cell r="W3622"/>
          <cell r="X3622"/>
          <cell r="Y3622" t="str">
            <v xml:space="preserve"> </v>
          </cell>
        </row>
        <row r="3623">
          <cell r="C3623"/>
          <cell r="D3623"/>
          <cell r="E3623"/>
          <cell r="F3623"/>
          <cell r="G3623"/>
          <cell r="H3623"/>
          <cell r="I3623"/>
          <cell r="J3623"/>
          <cell r="K3623"/>
          <cell r="L3623"/>
          <cell r="M3623"/>
          <cell r="N3623"/>
          <cell r="O3623"/>
          <cell r="P3623"/>
          <cell r="Q3623"/>
          <cell r="R3623"/>
          <cell r="S3623"/>
          <cell r="T3623"/>
          <cell r="U3623"/>
          <cell r="V3623"/>
          <cell r="W3623"/>
          <cell r="X3623"/>
          <cell r="Y3623" t="str">
            <v xml:space="preserve"> </v>
          </cell>
        </row>
        <row r="3624">
          <cell r="C3624"/>
          <cell r="D3624"/>
          <cell r="E3624"/>
          <cell r="F3624"/>
          <cell r="G3624"/>
          <cell r="H3624"/>
          <cell r="I3624"/>
          <cell r="J3624"/>
          <cell r="K3624"/>
          <cell r="L3624"/>
          <cell r="M3624"/>
          <cell r="N3624"/>
          <cell r="O3624"/>
          <cell r="P3624"/>
          <cell r="Q3624"/>
          <cell r="R3624"/>
          <cell r="S3624"/>
          <cell r="T3624"/>
          <cell r="U3624"/>
          <cell r="V3624"/>
          <cell r="W3624"/>
          <cell r="X3624"/>
          <cell r="Y3624" t="str">
            <v xml:space="preserve"> </v>
          </cell>
        </row>
        <row r="3625">
          <cell r="C3625"/>
          <cell r="D3625"/>
          <cell r="E3625"/>
          <cell r="F3625"/>
          <cell r="G3625"/>
          <cell r="H3625"/>
          <cell r="I3625"/>
          <cell r="J3625"/>
          <cell r="K3625"/>
          <cell r="L3625"/>
          <cell r="M3625"/>
          <cell r="N3625"/>
          <cell r="O3625"/>
          <cell r="P3625"/>
          <cell r="Q3625"/>
          <cell r="R3625"/>
          <cell r="S3625"/>
          <cell r="T3625"/>
          <cell r="U3625"/>
          <cell r="V3625"/>
          <cell r="W3625"/>
          <cell r="X3625"/>
          <cell r="Y3625" t="str">
            <v xml:space="preserve"> </v>
          </cell>
        </row>
        <row r="3626">
          <cell r="C3626"/>
          <cell r="D3626"/>
          <cell r="E3626"/>
          <cell r="F3626"/>
          <cell r="G3626"/>
          <cell r="H3626"/>
          <cell r="I3626"/>
          <cell r="J3626"/>
          <cell r="K3626"/>
          <cell r="L3626"/>
          <cell r="M3626"/>
          <cell r="N3626"/>
          <cell r="O3626"/>
          <cell r="P3626"/>
          <cell r="Q3626"/>
          <cell r="R3626"/>
          <cell r="S3626"/>
          <cell r="T3626"/>
          <cell r="U3626"/>
          <cell r="V3626"/>
          <cell r="W3626"/>
          <cell r="X3626"/>
          <cell r="Y3626" t="str">
            <v xml:space="preserve"> </v>
          </cell>
        </row>
        <row r="3627">
          <cell r="C3627"/>
          <cell r="D3627"/>
          <cell r="E3627"/>
          <cell r="F3627"/>
          <cell r="G3627"/>
          <cell r="H3627"/>
          <cell r="I3627"/>
          <cell r="J3627"/>
          <cell r="K3627"/>
          <cell r="L3627"/>
          <cell r="M3627"/>
          <cell r="N3627"/>
          <cell r="O3627"/>
          <cell r="P3627"/>
          <cell r="Q3627"/>
          <cell r="R3627"/>
          <cell r="S3627"/>
          <cell r="T3627"/>
          <cell r="U3627"/>
          <cell r="V3627"/>
          <cell r="W3627"/>
          <cell r="X3627"/>
          <cell r="Y3627" t="str">
            <v xml:space="preserve"> </v>
          </cell>
        </row>
        <row r="3628">
          <cell r="C3628"/>
          <cell r="D3628"/>
          <cell r="E3628"/>
          <cell r="F3628"/>
          <cell r="G3628"/>
          <cell r="H3628"/>
          <cell r="I3628"/>
          <cell r="J3628"/>
          <cell r="K3628"/>
          <cell r="L3628"/>
          <cell r="M3628"/>
          <cell r="N3628"/>
          <cell r="O3628"/>
          <cell r="P3628"/>
          <cell r="Q3628"/>
          <cell r="R3628"/>
          <cell r="S3628"/>
          <cell r="T3628"/>
          <cell r="U3628"/>
          <cell r="V3628"/>
          <cell r="W3628"/>
          <cell r="X3628"/>
          <cell r="Y3628" t="str">
            <v xml:space="preserve"> </v>
          </cell>
        </row>
        <row r="3629">
          <cell r="C3629"/>
          <cell r="D3629"/>
          <cell r="E3629"/>
          <cell r="F3629"/>
          <cell r="G3629"/>
          <cell r="H3629"/>
          <cell r="I3629"/>
          <cell r="J3629"/>
          <cell r="K3629"/>
          <cell r="L3629"/>
          <cell r="M3629"/>
          <cell r="N3629"/>
          <cell r="O3629"/>
          <cell r="P3629"/>
          <cell r="Q3629"/>
          <cell r="R3629"/>
          <cell r="S3629"/>
          <cell r="T3629"/>
          <cell r="U3629"/>
          <cell r="V3629"/>
          <cell r="W3629"/>
          <cell r="X3629"/>
          <cell r="Y3629" t="str">
            <v xml:space="preserve"> </v>
          </cell>
        </row>
        <row r="3630">
          <cell r="C3630"/>
          <cell r="D3630"/>
          <cell r="E3630"/>
          <cell r="F3630"/>
          <cell r="G3630"/>
          <cell r="H3630"/>
          <cell r="I3630"/>
          <cell r="J3630"/>
          <cell r="K3630"/>
          <cell r="L3630"/>
          <cell r="M3630"/>
          <cell r="N3630"/>
          <cell r="O3630"/>
          <cell r="P3630"/>
          <cell r="Q3630"/>
          <cell r="R3630"/>
          <cell r="S3630"/>
          <cell r="T3630"/>
          <cell r="U3630"/>
          <cell r="V3630"/>
          <cell r="W3630"/>
          <cell r="X3630"/>
          <cell r="Y3630" t="str">
            <v xml:space="preserve"> </v>
          </cell>
        </row>
        <row r="3631">
          <cell r="C3631"/>
          <cell r="D3631"/>
          <cell r="E3631"/>
          <cell r="F3631"/>
          <cell r="G3631"/>
          <cell r="H3631"/>
          <cell r="I3631"/>
          <cell r="J3631"/>
          <cell r="K3631"/>
          <cell r="L3631"/>
          <cell r="M3631"/>
          <cell r="N3631"/>
          <cell r="O3631"/>
          <cell r="P3631"/>
          <cell r="Q3631"/>
          <cell r="R3631"/>
          <cell r="S3631"/>
          <cell r="T3631"/>
          <cell r="U3631"/>
          <cell r="V3631"/>
          <cell r="W3631"/>
          <cell r="X3631"/>
          <cell r="Y3631" t="str">
            <v xml:space="preserve"> </v>
          </cell>
        </row>
        <row r="3632">
          <cell r="C3632"/>
          <cell r="D3632"/>
          <cell r="E3632"/>
          <cell r="F3632"/>
          <cell r="G3632"/>
          <cell r="H3632"/>
          <cell r="I3632"/>
          <cell r="J3632"/>
          <cell r="K3632"/>
          <cell r="L3632"/>
          <cell r="M3632"/>
          <cell r="N3632"/>
          <cell r="O3632"/>
          <cell r="P3632"/>
          <cell r="Q3632"/>
          <cell r="R3632"/>
          <cell r="S3632"/>
          <cell r="T3632"/>
          <cell r="U3632"/>
          <cell r="V3632"/>
          <cell r="W3632"/>
          <cell r="X3632"/>
          <cell r="Y3632" t="str">
            <v xml:space="preserve"> </v>
          </cell>
        </row>
        <row r="3633">
          <cell r="C3633"/>
          <cell r="D3633"/>
          <cell r="E3633"/>
          <cell r="F3633"/>
          <cell r="G3633"/>
          <cell r="H3633"/>
          <cell r="I3633"/>
          <cell r="J3633"/>
          <cell r="K3633"/>
          <cell r="L3633"/>
          <cell r="M3633"/>
          <cell r="N3633"/>
          <cell r="O3633"/>
          <cell r="P3633"/>
          <cell r="Q3633"/>
          <cell r="R3633"/>
          <cell r="S3633"/>
          <cell r="T3633"/>
          <cell r="U3633"/>
          <cell r="V3633"/>
          <cell r="W3633"/>
          <cell r="X3633"/>
          <cell r="Y3633" t="str">
            <v xml:space="preserve"> </v>
          </cell>
        </row>
        <row r="3634">
          <cell r="C3634"/>
          <cell r="D3634"/>
          <cell r="E3634"/>
          <cell r="F3634"/>
          <cell r="G3634"/>
          <cell r="H3634"/>
          <cell r="I3634"/>
          <cell r="J3634"/>
          <cell r="K3634"/>
          <cell r="L3634"/>
          <cell r="M3634"/>
          <cell r="N3634"/>
          <cell r="O3634"/>
          <cell r="P3634"/>
          <cell r="Q3634"/>
          <cell r="R3634"/>
          <cell r="S3634"/>
          <cell r="T3634"/>
          <cell r="U3634"/>
          <cell r="V3634"/>
          <cell r="W3634"/>
          <cell r="X3634"/>
          <cell r="Y3634" t="str">
            <v xml:space="preserve"> </v>
          </cell>
        </row>
        <row r="3635">
          <cell r="C3635"/>
          <cell r="D3635"/>
          <cell r="E3635"/>
          <cell r="F3635"/>
          <cell r="G3635"/>
          <cell r="H3635"/>
          <cell r="I3635"/>
          <cell r="J3635"/>
          <cell r="K3635"/>
          <cell r="L3635"/>
          <cell r="M3635"/>
          <cell r="N3635"/>
          <cell r="O3635"/>
          <cell r="P3635"/>
          <cell r="Q3635"/>
          <cell r="R3635"/>
          <cell r="S3635"/>
          <cell r="T3635"/>
          <cell r="U3635"/>
          <cell r="V3635"/>
          <cell r="W3635"/>
          <cell r="X3635"/>
          <cell r="Y3635" t="str">
            <v xml:space="preserve"> </v>
          </cell>
        </row>
        <row r="3636">
          <cell r="C3636"/>
          <cell r="D3636"/>
          <cell r="E3636"/>
          <cell r="F3636"/>
          <cell r="G3636"/>
          <cell r="H3636"/>
          <cell r="I3636"/>
          <cell r="J3636"/>
          <cell r="K3636"/>
          <cell r="L3636"/>
          <cell r="M3636"/>
          <cell r="N3636"/>
          <cell r="O3636"/>
          <cell r="P3636"/>
          <cell r="Q3636"/>
          <cell r="R3636"/>
          <cell r="S3636"/>
          <cell r="T3636"/>
          <cell r="U3636"/>
          <cell r="V3636"/>
          <cell r="W3636"/>
          <cell r="X3636"/>
          <cell r="Y3636" t="str">
            <v xml:space="preserve"> </v>
          </cell>
        </row>
        <row r="3637">
          <cell r="C3637"/>
          <cell r="D3637"/>
          <cell r="E3637"/>
          <cell r="F3637"/>
          <cell r="G3637"/>
          <cell r="H3637"/>
          <cell r="I3637"/>
          <cell r="J3637"/>
          <cell r="K3637"/>
          <cell r="L3637"/>
          <cell r="M3637"/>
          <cell r="N3637"/>
          <cell r="O3637"/>
          <cell r="P3637"/>
          <cell r="Q3637"/>
          <cell r="R3637"/>
          <cell r="S3637"/>
          <cell r="T3637"/>
          <cell r="U3637"/>
          <cell r="V3637"/>
          <cell r="W3637"/>
          <cell r="X3637"/>
          <cell r="Y3637" t="str">
            <v xml:space="preserve"> </v>
          </cell>
        </row>
        <row r="3638">
          <cell r="C3638"/>
          <cell r="D3638"/>
          <cell r="E3638"/>
          <cell r="F3638"/>
          <cell r="G3638"/>
          <cell r="H3638"/>
          <cell r="I3638"/>
          <cell r="J3638"/>
          <cell r="K3638"/>
          <cell r="L3638"/>
          <cell r="M3638"/>
          <cell r="N3638"/>
          <cell r="O3638"/>
          <cell r="P3638"/>
          <cell r="Q3638"/>
          <cell r="R3638"/>
          <cell r="S3638"/>
          <cell r="T3638"/>
          <cell r="U3638"/>
          <cell r="V3638"/>
          <cell r="W3638"/>
          <cell r="X3638"/>
          <cell r="Y3638" t="str">
            <v xml:space="preserve"> </v>
          </cell>
        </row>
        <row r="3639">
          <cell r="C3639"/>
          <cell r="D3639"/>
          <cell r="E3639"/>
          <cell r="F3639"/>
          <cell r="G3639"/>
          <cell r="H3639"/>
          <cell r="I3639"/>
          <cell r="J3639"/>
          <cell r="K3639"/>
          <cell r="L3639"/>
          <cell r="M3639"/>
          <cell r="N3639"/>
          <cell r="O3639"/>
          <cell r="P3639"/>
          <cell r="Q3639"/>
          <cell r="R3639"/>
          <cell r="S3639"/>
          <cell r="T3639"/>
          <cell r="U3639"/>
          <cell r="V3639"/>
          <cell r="W3639"/>
          <cell r="X3639"/>
          <cell r="Y3639" t="str">
            <v xml:space="preserve"> </v>
          </cell>
        </row>
        <row r="3640">
          <cell r="C3640"/>
          <cell r="D3640"/>
          <cell r="E3640"/>
          <cell r="F3640"/>
          <cell r="G3640"/>
          <cell r="H3640"/>
          <cell r="I3640"/>
          <cell r="J3640"/>
          <cell r="K3640"/>
          <cell r="L3640"/>
          <cell r="M3640"/>
          <cell r="N3640"/>
          <cell r="O3640"/>
          <cell r="P3640"/>
          <cell r="Q3640"/>
          <cell r="R3640"/>
          <cell r="S3640"/>
          <cell r="T3640"/>
          <cell r="U3640"/>
          <cell r="V3640"/>
          <cell r="W3640"/>
          <cell r="X3640"/>
          <cell r="Y3640" t="str">
            <v xml:space="preserve"> </v>
          </cell>
        </row>
        <row r="3641">
          <cell r="C3641"/>
          <cell r="D3641"/>
          <cell r="E3641"/>
          <cell r="F3641"/>
          <cell r="G3641"/>
          <cell r="H3641"/>
          <cell r="I3641"/>
          <cell r="J3641"/>
          <cell r="K3641"/>
          <cell r="L3641"/>
          <cell r="M3641"/>
          <cell r="N3641"/>
          <cell r="O3641"/>
          <cell r="P3641"/>
          <cell r="Q3641"/>
          <cell r="R3641"/>
          <cell r="S3641"/>
          <cell r="T3641"/>
          <cell r="U3641"/>
          <cell r="V3641"/>
          <cell r="W3641"/>
          <cell r="X3641"/>
          <cell r="Y3641" t="str">
            <v xml:space="preserve"> </v>
          </cell>
        </row>
        <row r="3642">
          <cell r="C3642"/>
          <cell r="D3642"/>
          <cell r="E3642"/>
          <cell r="F3642"/>
          <cell r="G3642"/>
          <cell r="H3642"/>
          <cell r="I3642"/>
          <cell r="J3642"/>
          <cell r="K3642"/>
          <cell r="L3642"/>
          <cell r="M3642"/>
          <cell r="N3642"/>
          <cell r="O3642"/>
          <cell r="P3642"/>
          <cell r="Q3642"/>
          <cell r="R3642"/>
          <cell r="S3642"/>
          <cell r="T3642"/>
          <cell r="U3642"/>
          <cell r="V3642"/>
          <cell r="W3642"/>
          <cell r="X3642"/>
          <cell r="Y3642" t="str">
            <v xml:space="preserve"> </v>
          </cell>
        </row>
        <row r="3643">
          <cell r="C3643"/>
          <cell r="D3643"/>
          <cell r="E3643"/>
          <cell r="F3643"/>
          <cell r="G3643"/>
          <cell r="H3643"/>
          <cell r="I3643"/>
          <cell r="J3643"/>
          <cell r="K3643"/>
          <cell r="L3643"/>
          <cell r="M3643"/>
          <cell r="N3643"/>
          <cell r="O3643"/>
          <cell r="P3643"/>
          <cell r="Q3643"/>
          <cell r="R3643"/>
          <cell r="S3643"/>
          <cell r="T3643"/>
          <cell r="U3643"/>
          <cell r="V3643"/>
          <cell r="W3643"/>
          <cell r="X3643"/>
          <cell r="Y3643" t="str">
            <v xml:space="preserve"> </v>
          </cell>
        </row>
        <row r="3644">
          <cell r="C3644"/>
          <cell r="D3644"/>
          <cell r="E3644"/>
          <cell r="F3644"/>
          <cell r="G3644"/>
          <cell r="H3644"/>
          <cell r="I3644"/>
          <cell r="J3644"/>
          <cell r="K3644"/>
          <cell r="L3644"/>
          <cell r="M3644"/>
          <cell r="N3644"/>
          <cell r="O3644"/>
          <cell r="P3644"/>
          <cell r="Q3644"/>
          <cell r="R3644"/>
          <cell r="S3644"/>
          <cell r="T3644"/>
          <cell r="U3644"/>
          <cell r="V3644"/>
          <cell r="W3644"/>
          <cell r="X3644"/>
          <cell r="Y3644" t="str">
            <v xml:space="preserve"> </v>
          </cell>
        </row>
        <row r="3645">
          <cell r="C3645"/>
          <cell r="D3645"/>
          <cell r="E3645"/>
          <cell r="F3645"/>
          <cell r="G3645"/>
          <cell r="H3645"/>
          <cell r="I3645"/>
          <cell r="J3645"/>
          <cell r="K3645"/>
          <cell r="L3645"/>
          <cell r="M3645"/>
          <cell r="N3645"/>
          <cell r="O3645"/>
          <cell r="P3645"/>
          <cell r="Q3645"/>
          <cell r="R3645"/>
          <cell r="S3645"/>
          <cell r="T3645"/>
          <cell r="U3645"/>
          <cell r="V3645"/>
          <cell r="W3645"/>
          <cell r="X3645"/>
          <cell r="Y3645" t="str">
            <v xml:space="preserve"> </v>
          </cell>
        </row>
        <row r="3646">
          <cell r="C3646"/>
          <cell r="D3646"/>
          <cell r="E3646"/>
          <cell r="F3646"/>
          <cell r="G3646"/>
          <cell r="H3646"/>
          <cell r="I3646"/>
          <cell r="J3646"/>
          <cell r="K3646"/>
          <cell r="L3646"/>
          <cell r="M3646"/>
          <cell r="N3646"/>
          <cell r="O3646"/>
          <cell r="P3646"/>
          <cell r="Q3646"/>
          <cell r="R3646"/>
          <cell r="S3646"/>
          <cell r="T3646"/>
          <cell r="U3646"/>
          <cell r="V3646"/>
          <cell r="W3646"/>
          <cell r="X3646"/>
          <cell r="Y3646" t="str">
            <v xml:space="preserve"> </v>
          </cell>
        </row>
        <row r="3647">
          <cell r="C3647"/>
          <cell r="D3647"/>
          <cell r="E3647"/>
          <cell r="F3647"/>
          <cell r="G3647"/>
          <cell r="H3647"/>
          <cell r="I3647"/>
          <cell r="J3647"/>
          <cell r="K3647"/>
          <cell r="L3647"/>
          <cell r="M3647"/>
          <cell r="N3647"/>
          <cell r="O3647"/>
          <cell r="P3647"/>
          <cell r="Q3647"/>
          <cell r="R3647"/>
          <cell r="S3647"/>
          <cell r="T3647"/>
          <cell r="U3647"/>
          <cell r="V3647"/>
          <cell r="W3647"/>
          <cell r="X3647"/>
          <cell r="Y3647" t="str">
            <v xml:space="preserve"> </v>
          </cell>
        </row>
        <row r="3648">
          <cell r="C3648"/>
          <cell r="D3648"/>
          <cell r="E3648"/>
          <cell r="F3648"/>
          <cell r="G3648"/>
          <cell r="H3648"/>
          <cell r="I3648"/>
          <cell r="J3648"/>
          <cell r="K3648"/>
          <cell r="L3648"/>
          <cell r="M3648"/>
          <cell r="N3648"/>
          <cell r="O3648"/>
          <cell r="P3648"/>
          <cell r="Q3648"/>
          <cell r="R3648"/>
          <cell r="S3648"/>
          <cell r="T3648"/>
          <cell r="U3648"/>
          <cell r="V3648"/>
          <cell r="W3648"/>
          <cell r="X3648"/>
          <cell r="Y3648" t="str">
            <v xml:space="preserve"> </v>
          </cell>
        </row>
        <row r="3649">
          <cell r="C3649"/>
          <cell r="D3649"/>
          <cell r="E3649"/>
          <cell r="F3649"/>
          <cell r="G3649"/>
          <cell r="H3649"/>
          <cell r="I3649"/>
          <cell r="J3649"/>
          <cell r="K3649"/>
          <cell r="L3649"/>
          <cell r="M3649"/>
          <cell r="N3649"/>
          <cell r="O3649"/>
          <cell r="P3649"/>
          <cell r="Q3649"/>
          <cell r="R3649"/>
          <cell r="S3649"/>
          <cell r="T3649"/>
          <cell r="U3649"/>
          <cell r="V3649"/>
          <cell r="W3649"/>
          <cell r="X3649"/>
          <cell r="Y3649" t="str">
            <v xml:space="preserve"> </v>
          </cell>
        </row>
        <row r="3650">
          <cell r="C3650"/>
          <cell r="D3650"/>
          <cell r="E3650"/>
          <cell r="F3650"/>
          <cell r="G3650"/>
          <cell r="H3650"/>
          <cell r="I3650"/>
          <cell r="J3650"/>
          <cell r="K3650"/>
          <cell r="L3650"/>
          <cell r="M3650"/>
          <cell r="N3650"/>
          <cell r="O3650"/>
          <cell r="P3650"/>
          <cell r="Q3650"/>
          <cell r="R3650"/>
          <cell r="S3650"/>
          <cell r="T3650"/>
          <cell r="U3650"/>
          <cell r="V3650"/>
          <cell r="W3650"/>
          <cell r="X3650"/>
          <cell r="Y3650" t="str">
            <v xml:space="preserve"> </v>
          </cell>
        </row>
        <row r="3651">
          <cell r="C3651"/>
          <cell r="D3651"/>
          <cell r="E3651"/>
          <cell r="F3651"/>
          <cell r="G3651"/>
          <cell r="H3651"/>
          <cell r="I3651"/>
          <cell r="J3651"/>
          <cell r="K3651"/>
          <cell r="L3651"/>
          <cell r="M3651"/>
          <cell r="N3651"/>
          <cell r="O3651"/>
          <cell r="P3651"/>
          <cell r="Q3651"/>
          <cell r="R3651"/>
          <cell r="S3651"/>
          <cell r="T3651"/>
          <cell r="U3651"/>
          <cell r="V3651"/>
          <cell r="W3651"/>
          <cell r="X3651"/>
          <cell r="Y3651" t="str">
            <v xml:space="preserve"> </v>
          </cell>
        </row>
        <row r="3652">
          <cell r="C3652"/>
          <cell r="D3652"/>
          <cell r="E3652"/>
          <cell r="F3652"/>
          <cell r="G3652"/>
          <cell r="H3652"/>
          <cell r="I3652"/>
          <cell r="J3652"/>
          <cell r="K3652"/>
          <cell r="L3652"/>
          <cell r="M3652"/>
          <cell r="N3652"/>
          <cell r="O3652"/>
          <cell r="P3652"/>
          <cell r="Q3652"/>
          <cell r="R3652"/>
          <cell r="S3652"/>
          <cell r="T3652"/>
          <cell r="U3652"/>
          <cell r="V3652"/>
          <cell r="W3652"/>
          <cell r="X3652"/>
          <cell r="Y3652" t="str">
            <v xml:space="preserve"> </v>
          </cell>
        </row>
        <row r="3653">
          <cell r="C3653"/>
          <cell r="D3653"/>
          <cell r="E3653"/>
          <cell r="F3653"/>
          <cell r="G3653"/>
          <cell r="H3653"/>
          <cell r="I3653"/>
          <cell r="J3653"/>
          <cell r="K3653"/>
          <cell r="L3653"/>
          <cell r="M3653"/>
          <cell r="N3653"/>
          <cell r="O3653"/>
          <cell r="P3653"/>
          <cell r="Q3653"/>
          <cell r="R3653"/>
          <cell r="S3653"/>
          <cell r="T3653"/>
          <cell r="U3653"/>
          <cell r="V3653"/>
          <cell r="W3653"/>
          <cell r="X3653"/>
          <cell r="Y3653" t="str">
            <v xml:space="preserve"> </v>
          </cell>
        </row>
        <row r="3654">
          <cell r="C3654"/>
          <cell r="D3654"/>
          <cell r="E3654"/>
          <cell r="F3654"/>
          <cell r="G3654"/>
          <cell r="H3654"/>
          <cell r="I3654"/>
          <cell r="J3654"/>
          <cell r="K3654"/>
          <cell r="L3654"/>
          <cell r="M3654"/>
          <cell r="N3654"/>
          <cell r="O3654"/>
          <cell r="P3654"/>
          <cell r="Q3654"/>
          <cell r="R3654"/>
          <cell r="S3654"/>
          <cell r="T3654"/>
          <cell r="U3654"/>
          <cell r="V3654"/>
          <cell r="W3654"/>
          <cell r="X3654"/>
          <cell r="Y3654" t="str">
            <v xml:space="preserve"> </v>
          </cell>
        </row>
        <row r="3655">
          <cell r="C3655"/>
          <cell r="D3655"/>
          <cell r="E3655"/>
          <cell r="F3655"/>
          <cell r="G3655"/>
          <cell r="H3655"/>
          <cell r="I3655"/>
          <cell r="J3655"/>
          <cell r="K3655"/>
          <cell r="L3655"/>
          <cell r="M3655"/>
          <cell r="N3655"/>
          <cell r="O3655"/>
          <cell r="P3655"/>
          <cell r="Q3655"/>
          <cell r="R3655"/>
          <cell r="S3655"/>
          <cell r="T3655"/>
          <cell r="U3655"/>
          <cell r="V3655"/>
          <cell r="W3655"/>
          <cell r="X3655"/>
          <cell r="Y3655" t="str">
            <v xml:space="preserve"> </v>
          </cell>
        </row>
        <row r="3656">
          <cell r="C3656"/>
          <cell r="D3656"/>
          <cell r="E3656"/>
          <cell r="F3656"/>
          <cell r="G3656"/>
          <cell r="H3656"/>
          <cell r="I3656"/>
          <cell r="J3656"/>
          <cell r="K3656"/>
          <cell r="L3656"/>
          <cell r="M3656"/>
          <cell r="N3656"/>
          <cell r="O3656"/>
          <cell r="P3656"/>
          <cell r="Q3656"/>
          <cell r="R3656"/>
          <cell r="S3656"/>
          <cell r="T3656"/>
          <cell r="U3656"/>
          <cell r="V3656"/>
          <cell r="W3656"/>
          <cell r="X3656"/>
          <cell r="Y3656" t="str">
            <v xml:space="preserve"> </v>
          </cell>
        </row>
        <row r="3657">
          <cell r="C3657"/>
          <cell r="D3657"/>
          <cell r="E3657"/>
          <cell r="F3657"/>
          <cell r="G3657"/>
          <cell r="H3657"/>
          <cell r="I3657"/>
          <cell r="J3657"/>
          <cell r="K3657"/>
          <cell r="L3657"/>
          <cell r="M3657"/>
          <cell r="N3657"/>
          <cell r="O3657"/>
          <cell r="P3657"/>
          <cell r="Q3657"/>
          <cell r="R3657"/>
          <cell r="S3657"/>
          <cell r="T3657"/>
          <cell r="U3657"/>
          <cell r="V3657"/>
          <cell r="W3657"/>
          <cell r="X3657"/>
          <cell r="Y3657" t="str">
            <v xml:space="preserve"> </v>
          </cell>
        </row>
        <row r="3658">
          <cell r="C3658"/>
          <cell r="D3658"/>
          <cell r="E3658"/>
          <cell r="F3658"/>
          <cell r="G3658"/>
          <cell r="H3658"/>
          <cell r="I3658"/>
          <cell r="J3658"/>
          <cell r="K3658"/>
          <cell r="L3658"/>
          <cell r="M3658"/>
          <cell r="N3658"/>
          <cell r="O3658"/>
          <cell r="P3658"/>
          <cell r="Q3658"/>
          <cell r="R3658"/>
          <cell r="S3658"/>
          <cell r="T3658"/>
          <cell r="U3658"/>
          <cell r="V3658"/>
          <cell r="W3658"/>
          <cell r="X3658"/>
          <cell r="Y3658" t="str">
            <v xml:space="preserve"> </v>
          </cell>
        </row>
        <row r="3659">
          <cell r="C3659"/>
          <cell r="D3659"/>
          <cell r="E3659"/>
          <cell r="F3659"/>
          <cell r="G3659"/>
          <cell r="H3659"/>
          <cell r="I3659"/>
          <cell r="J3659"/>
          <cell r="K3659"/>
          <cell r="L3659"/>
          <cell r="M3659"/>
          <cell r="N3659"/>
          <cell r="O3659"/>
          <cell r="P3659"/>
          <cell r="Q3659"/>
          <cell r="R3659"/>
          <cell r="S3659"/>
          <cell r="T3659"/>
          <cell r="U3659"/>
          <cell r="V3659"/>
          <cell r="W3659"/>
          <cell r="X3659"/>
          <cell r="Y3659" t="str">
            <v xml:space="preserve"> </v>
          </cell>
        </row>
        <row r="3660">
          <cell r="C3660"/>
          <cell r="D3660"/>
          <cell r="E3660"/>
          <cell r="F3660"/>
          <cell r="G3660"/>
          <cell r="H3660"/>
          <cell r="I3660"/>
          <cell r="J3660"/>
          <cell r="K3660"/>
          <cell r="L3660"/>
          <cell r="M3660"/>
          <cell r="N3660"/>
          <cell r="O3660"/>
          <cell r="P3660"/>
          <cell r="Q3660"/>
          <cell r="R3660"/>
          <cell r="S3660"/>
          <cell r="T3660"/>
          <cell r="U3660"/>
          <cell r="V3660"/>
          <cell r="W3660"/>
          <cell r="X3660"/>
          <cell r="Y3660" t="str">
            <v xml:space="preserve"> </v>
          </cell>
        </row>
        <row r="3661">
          <cell r="C3661"/>
          <cell r="D3661"/>
          <cell r="E3661"/>
          <cell r="F3661"/>
          <cell r="G3661"/>
          <cell r="H3661"/>
          <cell r="I3661"/>
          <cell r="J3661"/>
          <cell r="K3661"/>
          <cell r="L3661"/>
          <cell r="M3661"/>
          <cell r="N3661"/>
          <cell r="O3661"/>
          <cell r="P3661"/>
          <cell r="Q3661"/>
          <cell r="R3661"/>
          <cell r="S3661"/>
          <cell r="T3661"/>
          <cell r="U3661"/>
          <cell r="V3661"/>
          <cell r="W3661"/>
          <cell r="X3661"/>
          <cell r="Y3661" t="str">
            <v xml:space="preserve"> </v>
          </cell>
        </row>
        <row r="3662">
          <cell r="C3662"/>
          <cell r="D3662"/>
          <cell r="E3662"/>
          <cell r="F3662"/>
          <cell r="G3662"/>
          <cell r="H3662"/>
          <cell r="I3662"/>
          <cell r="J3662"/>
          <cell r="K3662"/>
          <cell r="L3662"/>
          <cell r="M3662"/>
          <cell r="N3662"/>
          <cell r="O3662"/>
          <cell r="P3662"/>
          <cell r="Q3662"/>
          <cell r="R3662"/>
          <cell r="S3662"/>
          <cell r="T3662"/>
          <cell r="U3662"/>
          <cell r="V3662"/>
          <cell r="W3662"/>
          <cell r="X3662"/>
          <cell r="Y3662" t="str">
            <v xml:space="preserve"> </v>
          </cell>
        </row>
        <row r="3663">
          <cell r="C3663"/>
          <cell r="D3663"/>
          <cell r="E3663"/>
          <cell r="F3663"/>
          <cell r="G3663"/>
          <cell r="H3663"/>
          <cell r="I3663"/>
          <cell r="J3663"/>
          <cell r="K3663"/>
          <cell r="L3663"/>
          <cell r="M3663"/>
          <cell r="N3663"/>
          <cell r="O3663"/>
          <cell r="P3663"/>
          <cell r="Q3663"/>
          <cell r="R3663"/>
          <cell r="S3663"/>
          <cell r="T3663"/>
          <cell r="U3663"/>
          <cell r="V3663"/>
          <cell r="W3663"/>
          <cell r="X3663"/>
          <cell r="Y3663" t="str">
            <v xml:space="preserve"> </v>
          </cell>
        </row>
        <row r="3664">
          <cell r="C3664"/>
          <cell r="D3664"/>
          <cell r="E3664"/>
          <cell r="F3664"/>
          <cell r="G3664"/>
          <cell r="H3664"/>
          <cell r="I3664"/>
          <cell r="J3664"/>
          <cell r="K3664"/>
          <cell r="L3664"/>
          <cell r="M3664"/>
          <cell r="N3664"/>
          <cell r="O3664"/>
          <cell r="P3664"/>
          <cell r="Q3664"/>
          <cell r="R3664"/>
          <cell r="S3664"/>
          <cell r="T3664"/>
          <cell r="U3664"/>
          <cell r="V3664"/>
          <cell r="W3664"/>
          <cell r="X3664"/>
          <cell r="Y3664" t="str">
            <v xml:space="preserve"> </v>
          </cell>
        </row>
        <row r="3665">
          <cell r="C3665"/>
          <cell r="D3665"/>
          <cell r="E3665"/>
          <cell r="F3665"/>
          <cell r="G3665"/>
          <cell r="H3665"/>
          <cell r="I3665"/>
          <cell r="J3665"/>
          <cell r="K3665"/>
          <cell r="L3665"/>
          <cell r="M3665"/>
          <cell r="N3665"/>
          <cell r="O3665"/>
          <cell r="P3665"/>
          <cell r="Q3665"/>
          <cell r="R3665"/>
          <cell r="S3665"/>
          <cell r="T3665"/>
          <cell r="U3665"/>
          <cell r="V3665"/>
          <cell r="W3665"/>
          <cell r="X3665"/>
          <cell r="Y3665" t="str">
            <v xml:space="preserve"> </v>
          </cell>
        </row>
        <row r="3666">
          <cell r="C3666"/>
          <cell r="D3666"/>
          <cell r="E3666"/>
          <cell r="F3666"/>
          <cell r="G3666"/>
          <cell r="H3666"/>
          <cell r="I3666"/>
          <cell r="J3666"/>
          <cell r="K3666"/>
          <cell r="L3666"/>
          <cell r="M3666"/>
          <cell r="N3666"/>
          <cell r="O3666"/>
          <cell r="P3666"/>
          <cell r="Q3666"/>
          <cell r="R3666"/>
          <cell r="S3666"/>
          <cell r="T3666"/>
          <cell r="U3666"/>
          <cell r="V3666"/>
          <cell r="W3666"/>
          <cell r="X3666"/>
          <cell r="Y3666" t="str">
            <v xml:space="preserve"> </v>
          </cell>
        </row>
        <row r="3667">
          <cell r="C3667"/>
          <cell r="D3667"/>
          <cell r="E3667"/>
          <cell r="F3667"/>
          <cell r="G3667"/>
          <cell r="H3667"/>
          <cell r="I3667"/>
          <cell r="J3667"/>
          <cell r="K3667"/>
          <cell r="L3667"/>
          <cell r="M3667"/>
          <cell r="N3667"/>
          <cell r="O3667"/>
          <cell r="P3667"/>
          <cell r="Q3667"/>
          <cell r="R3667"/>
          <cell r="S3667"/>
          <cell r="T3667"/>
          <cell r="U3667"/>
          <cell r="V3667"/>
          <cell r="W3667"/>
          <cell r="X3667"/>
          <cell r="Y3667" t="str">
            <v xml:space="preserve"> </v>
          </cell>
        </row>
        <row r="3668">
          <cell r="C3668"/>
          <cell r="D3668"/>
          <cell r="E3668"/>
          <cell r="F3668"/>
          <cell r="G3668"/>
          <cell r="H3668"/>
          <cell r="I3668"/>
          <cell r="J3668"/>
          <cell r="K3668"/>
          <cell r="L3668"/>
          <cell r="M3668"/>
          <cell r="N3668"/>
          <cell r="O3668"/>
          <cell r="P3668"/>
          <cell r="Q3668"/>
          <cell r="R3668"/>
          <cell r="S3668"/>
          <cell r="T3668"/>
          <cell r="U3668"/>
          <cell r="V3668"/>
          <cell r="W3668"/>
          <cell r="X3668"/>
          <cell r="Y3668" t="str">
            <v xml:space="preserve"> </v>
          </cell>
        </row>
        <row r="3669">
          <cell r="C3669"/>
          <cell r="D3669"/>
          <cell r="E3669"/>
          <cell r="F3669"/>
          <cell r="G3669"/>
          <cell r="H3669"/>
          <cell r="I3669"/>
          <cell r="J3669"/>
          <cell r="K3669"/>
          <cell r="L3669"/>
          <cell r="M3669"/>
          <cell r="N3669"/>
          <cell r="O3669"/>
          <cell r="P3669"/>
          <cell r="Q3669"/>
          <cell r="R3669"/>
          <cell r="S3669"/>
          <cell r="T3669"/>
          <cell r="U3669"/>
          <cell r="V3669"/>
          <cell r="W3669"/>
          <cell r="X3669"/>
          <cell r="Y3669" t="str">
            <v xml:space="preserve"> </v>
          </cell>
        </row>
        <row r="3670">
          <cell r="C3670"/>
          <cell r="D3670"/>
          <cell r="E3670"/>
          <cell r="F3670"/>
          <cell r="G3670"/>
          <cell r="H3670"/>
          <cell r="I3670"/>
          <cell r="J3670"/>
          <cell r="K3670"/>
          <cell r="L3670"/>
          <cell r="M3670"/>
          <cell r="N3670"/>
          <cell r="O3670"/>
          <cell r="P3670"/>
          <cell r="Q3670"/>
          <cell r="R3670"/>
          <cell r="S3670"/>
          <cell r="T3670"/>
          <cell r="U3670"/>
          <cell r="V3670"/>
          <cell r="W3670"/>
          <cell r="X3670"/>
          <cell r="Y3670" t="str">
            <v xml:space="preserve"> </v>
          </cell>
        </row>
        <row r="3671">
          <cell r="C3671"/>
          <cell r="D3671"/>
          <cell r="E3671"/>
          <cell r="F3671"/>
          <cell r="G3671"/>
          <cell r="H3671"/>
          <cell r="I3671"/>
          <cell r="J3671"/>
          <cell r="K3671"/>
          <cell r="L3671"/>
          <cell r="M3671"/>
          <cell r="N3671"/>
          <cell r="O3671"/>
          <cell r="P3671"/>
          <cell r="Q3671"/>
          <cell r="R3671"/>
          <cell r="S3671"/>
          <cell r="T3671"/>
          <cell r="U3671"/>
          <cell r="V3671"/>
          <cell r="W3671"/>
          <cell r="X3671"/>
          <cell r="Y3671" t="str">
            <v xml:space="preserve"> </v>
          </cell>
        </row>
        <row r="3672">
          <cell r="C3672"/>
          <cell r="D3672"/>
          <cell r="E3672"/>
          <cell r="F3672"/>
          <cell r="G3672"/>
          <cell r="H3672"/>
          <cell r="I3672"/>
          <cell r="J3672"/>
          <cell r="K3672"/>
          <cell r="L3672"/>
          <cell r="M3672"/>
          <cell r="N3672"/>
          <cell r="O3672"/>
          <cell r="P3672"/>
          <cell r="Q3672"/>
          <cell r="R3672"/>
          <cell r="S3672"/>
          <cell r="T3672"/>
          <cell r="U3672"/>
          <cell r="V3672"/>
          <cell r="W3672"/>
          <cell r="X3672"/>
          <cell r="Y3672" t="str">
            <v xml:space="preserve"> </v>
          </cell>
        </row>
        <row r="3673">
          <cell r="C3673"/>
          <cell r="D3673"/>
          <cell r="E3673"/>
          <cell r="F3673"/>
          <cell r="G3673"/>
          <cell r="H3673"/>
          <cell r="I3673"/>
          <cell r="J3673"/>
          <cell r="K3673"/>
          <cell r="L3673"/>
          <cell r="M3673"/>
          <cell r="N3673"/>
          <cell r="O3673"/>
          <cell r="P3673"/>
          <cell r="Q3673"/>
          <cell r="R3673"/>
          <cell r="S3673"/>
          <cell r="T3673"/>
          <cell r="U3673"/>
          <cell r="V3673"/>
          <cell r="W3673"/>
          <cell r="X3673"/>
          <cell r="Y3673" t="str">
            <v xml:space="preserve"> </v>
          </cell>
        </row>
        <row r="3674">
          <cell r="C3674"/>
          <cell r="D3674"/>
          <cell r="E3674"/>
          <cell r="F3674"/>
          <cell r="G3674"/>
          <cell r="H3674"/>
          <cell r="I3674"/>
          <cell r="J3674"/>
          <cell r="K3674"/>
          <cell r="L3674"/>
          <cell r="M3674"/>
          <cell r="N3674"/>
          <cell r="O3674"/>
          <cell r="P3674"/>
          <cell r="Q3674"/>
          <cell r="R3674"/>
          <cell r="S3674"/>
          <cell r="T3674"/>
          <cell r="U3674"/>
          <cell r="V3674"/>
          <cell r="W3674"/>
          <cell r="X3674"/>
          <cell r="Y3674" t="str">
            <v xml:space="preserve"> </v>
          </cell>
        </row>
        <row r="3675">
          <cell r="C3675"/>
          <cell r="D3675"/>
          <cell r="E3675"/>
          <cell r="F3675"/>
          <cell r="G3675"/>
          <cell r="H3675"/>
          <cell r="I3675"/>
          <cell r="J3675"/>
          <cell r="K3675"/>
          <cell r="L3675"/>
          <cell r="M3675"/>
          <cell r="N3675"/>
          <cell r="O3675"/>
          <cell r="P3675"/>
          <cell r="Q3675"/>
          <cell r="R3675"/>
          <cell r="S3675"/>
          <cell r="T3675"/>
          <cell r="U3675"/>
          <cell r="V3675"/>
          <cell r="W3675"/>
          <cell r="X3675"/>
          <cell r="Y3675" t="str">
            <v xml:space="preserve"> </v>
          </cell>
        </row>
        <row r="3676">
          <cell r="C3676"/>
          <cell r="D3676"/>
          <cell r="E3676"/>
          <cell r="F3676"/>
          <cell r="G3676"/>
          <cell r="H3676"/>
          <cell r="I3676"/>
          <cell r="J3676"/>
          <cell r="K3676"/>
          <cell r="L3676"/>
          <cell r="M3676"/>
          <cell r="N3676"/>
          <cell r="O3676"/>
          <cell r="P3676"/>
          <cell r="Q3676"/>
          <cell r="R3676"/>
          <cell r="S3676"/>
          <cell r="T3676"/>
          <cell r="U3676"/>
          <cell r="V3676"/>
          <cell r="W3676"/>
          <cell r="X3676"/>
          <cell r="Y3676" t="str">
            <v xml:space="preserve"> </v>
          </cell>
        </row>
        <row r="3677">
          <cell r="C3677"/>
          <cell r="D3677"/>
          <cell r="E3677"/>
          <cell r="F3677"/>
          <cell r="G3677"/>
          <cell r="H3677"/>
          <cell r="I3677"/>
          <cell r="J3677"/>
          <cell r="K3677"/>
          <cell r="L3677"/>
          <cell r="M3677"/>
          <cell r="N3677"/>
          <cell r="O3677"/>
          <cell r="P3677"/>
          <cell r="Q3677"/>
          <cell r="R3677"/>
          <cell r="S3677"/>
          <cell r="T3677"/>
          <cell r="U3677"/>
          <cell r="V3677"/>
          <cell r="W3677"/>
          <cell r="X3677"/>
          <cell r="Y3677" t="str">
            <v xml:space="preserve"> </v>
          </cell>
        </row>
        <row r="3678">
          <cell r="C3678"/>
          <cell r="D3678"/>
          <cell r="E3678"/>
          <cell r="F3678"/>
          <cell r="G3678"/>
          <cell r="H3678"/>
          <cell r="I3678"/>
          <cell r="J3678"/>
          <cell r="K3678"/>
          <cell r="L3678"/>
          <cell r="M3678"/>
          <cell r="N3678"/>
          <cell r="O3678"/>
          <cell r="P3678"/>
          <cell r="Q3678"/>
          <cell r="R3678"/>
          <cell r="S3678"/>
          <cell r="T3678"/>
          <cell r="U3678"/>
          <cell r="V3678"/>
          <cell r="W3678"/>
          <cell r="X3678"/>
          <cell r="Y3678" t="str">
            <v xml:space="preserve"> </v>
          </cell>
        </row>
        <row r="3679">
          <cell r="C3679"/>
          <cell r="D3679"/>
          <cell r="E3679"/>
          <cell r="F3679"/>
          <cell r="G3679"/>
          <cell r="H3679"/>
          <cell r="I3679"/>
          <cell r="J3679"/>
          <cell r="K3679"/>
          <cell r="L3679"/>
          <cell r="M3679"/>
          <cell r="N3679"/>
          <cell r="O3679"/>
          <cell r="P3679"/>
          <cell r="Q3679"/>
          <cell r="R3679"/>
          <cell r="S3679"/>
          <cell r="T3679"/>
          <cell r="U3679"/>
          <cell r="V3679"/>
          <cell r="W3679"/>
          <cell r="X3679"/>
          <cell r="Y3679" t="str">
            <v xml:space="preserve"> </v>
          </cell>
        </row>
        <row r="3680">
          <cell r="C3680"/>
          <cell r="D3680"/>
          <cell r="E3680"/>
          <cell r="F3680"/>
          <cell r="G3680"/>
          <cell r="H3680"/>
          <cell r="I3680"/>
          <cell r="J3680"/>
          <cell r="K3680"/>
          <cell r="L3680"/>
          <cell r="M3680"/>
          <cell r="N3680"/>
          <cell r="O3680"/>
          <cell r="P3680"/>
          <cell r="Q3680"/>
          <cell r="R3680"/>
          <cell r="S3680"/>
          <cell r="T3680"/>
          <cell r="U3680"/>
          <cell r="V3680"/>
          <cell r="W3680"/>
          <cell r="X3680"/>
          <cell r="Y3680" t="str">
            <v xml:space="preserve"> </v>
          </cell>
        </row>
        <row r="3681">
          <cell r="C3681"/>
          <cell r="D3681"/>
          <cell r="E3681"/>
          <cell r="F3681"/>
          <cell r="G3681"/>
          <cell r="H3681"/>
          <cell r="I3681"/>
          <cell r="J3681"/>
          <cell r="K3681"/>
          <cell r="L3681"/>
          <cell r="M3681"/>
          <cell r="N3681"/>
          <cell r="O3681"/>
          <cell r="P3681"/>
          <cell r="Q3681"/>
          <cell r="R3681"/>
          <cell r="S3681"/>
          <cell r="T3681"/>
          <cell r="U3681"/>
          <cell r="V3681"/>
          <cell r="W3681"/>
          <cell r="X3681"/>
          <cell r="Y3681" t="str">
            <v xml:space="preserve"> </v>
          </cell>
        </row>
        <row r="3682">
          <cell r="C3682"/>
          <cell r="D3682"/>
          <cell r="E3682"/>
          <cell r="F3682"/>
          <cell r="G3682"/>
          <cell r="H3682"/>
          <cell r="I3682"/>
          <cell r="J3682"/>
          <cell r="K3682"/>
          <cell r="L3682"/>
          <cell r="M3682"/>
          <cell r="N3682"/>
          <cell r="O3682"/>
          <cell r="P3682"/>
          <cell r="Q3682"/>
          <cell r="R3682"/>
          <cell r="S3682"/>
          <cell r="T3682"/>
          <cell r="U3682"/>
          <cell r="V3682"/>
          <cell r="W3682"/>
          <cell r="X3682"/>
          <cell r="Y3682" t="str">
            <v xml:space="preserve"> </v>
          </cell>
        </row>
        <row r="3683">
          <cell r="C3683"/>
          <cell r="D3683"/>
          <cell r="E3683"/>
          <cell r="F3683"/>
          <cell r="G3683"/>
          <cell r="H3683"/>
          <cell r="I3683"/>
          <cell r="J3683"/>
          <cell r="K3683"/>
          <cell r="L3683"/>
          <cell r="M3683"/>
          <cell r="N3683"/>
          <cell r="O3683"/>
          <cell r="P3683"/>
          <cell r="Q3683"/>
          <cell r="R3683"/>
          <cell r="S3683"/>
          <cell r="T3683"/>
          <cell r="U3683"/>
          <cell r="V3683"/>
          <cell r="W3683"/>
          <cell r="X3683"/>
          <cell r="Y3683" t="str">
            <v xml:space="preserve"> </v>
          </cell>
        </row>
        <row r="3684">
          <cell r="C3684"/>
          <cell r="D3684"/>
          <cell r="E3684"/>
          <cell r="F3684"/>
          <cell r="G3684"/>
          <cell r="H3684"/>
          <cell r="I3684"/>
          <cell r="J3684"/>
          <cell r="K3684"/>
          <cell r="L3684"/>
          <cell r="M3684"/>
          <cell r="N3684"/>
          <cell r="O3684"/>
          <cell r="P3684"/>
          <cell r="Q3684"/>
          <cell r="R3684"/>
          <cell r="S3684"/>
          <cell r="T3684"/>
          <cell r="U3684"/>
          <cell r="V3684"/>
          <cell r="W3684"/>
          <cell r="X3684"/>
          <cell r="Y3684" t="str">
            <v xml:space="preserve"> </v>
          </cell>
        </row>
        <row r="3685">
          <cell r="C3685"/>
          <cell r="D3685"/>
          <cell r="E3685"/>
          <cell r="F3685"/>
          <cell r="G3685"/>
          <cell r="H3685"/>
          <cell r="I3685"/>
          <cell r="J3685"/>
          <cell r="K3685"/>
          <cell r="L3685"/>
          <cell r="M3685"/>
          <cell r="N3685"/>
          <cell r="O3685"/>
          <cell r="P3685"/>
          <cell r="Q3685"/>
          <cell r="R3685"/>
          <cell r="S3685"/>
          <cell r="T3685"/>
          <cell r="U3685"/>
          <cell r="V3685"/>
          <cell r="W3685"/>
          <cell r="X3685"/>
          <cell r="Y3685" t="str">
            <v xml:space="preserve"> </v>
          </cell>
        </row>
        <row r="3686">
          <cell r="C3686"/>
          <cell r="D3686"/>
          <cell r="E3686"/>
          <cell r="F3686"/>
          <cell r="G3686"/>
          <cell r="H3686"/>
          <cell r="I3686"/>
          <cell r="J3686"/>
          <cell r="K3686"/>
          <cell r="L3686"/>
          <cell r="M3686"/>
          <cell r="N3686"/>
          <cell r="O3686"/>
          <cell r="P3686"/>
          <cell r="Q3686"/>
          <cell r="R3686"/>
          <cell r="S3686"/>
          <cell r="T3686"/>
          <cell r="U3686"/>
          <cell r="V3686"/>
          <cell r="W3686"/>
          <cell r="X3686"/>
          <cell r="Y3686" t="str">
            <v xml:space="preserve"> </v>
          </cell>
        </row>
        <row r="3687">
          <cell r="C3687"/>
          <cell r="D3687"/>
          <cell r="E3687"/>
          <cell r="F3687"/>
          <cell r="G3687"/>
          <cell r="H3687"/>
          <cell r="I3687"/>
          <cell r="J3687"/>
          <cell r="K3687"/>
          <cell r="L3687"/>
          <cell r="M3687"/>
          <cell r="N3687"/>
          <cell r="O3687"/>
          <cell r="P3687"/>
          <cell r="Q3687"/>
          <cell r="R3687"/>
          <cell r="S3687"/>
          <cell r="T3687"/>
          <cell r="U3687"/>
          <cell r="V3687"/>
          <cell r="W3687"/>
          <cell r="X3687"/>
          <cell r="Y3687" t="str">
            <v xml:space="preserve"> </v>
          </cell>
        </row>
        <row r="3688">
          <cell r="C3688"/>
          <cell r="D3688"/>
          <cell r="E3688"/>
          <cell r="F3688"/>
          <cell r="G3688"/>
          <cell r="H3688"/>
          <cell r="I3688"/>
          <cell r="J3688"/>
          <cell r="K3688"/>
          <cell r="L3688"/>
          <cell r="M3688"/>
          <cell r="N3688"/>
          <cell r="O3688"/>
          <cell r="P3688"/>
          <cell r="Q3688"/>
          <cell r="R3688"/>
          <cell r="S3688"/>
          <cell r="T3688"/>
          <cell r="U3688"/>
          <cell r="V3688"/>
          <cell r="W3688"/>
          <cell r="X3688"/>
          <cell r="Y3688" t="str">
            <v xml:space="preserve"> </v>
          </cell>
        </row>
        <row r="3689">
          <cell r="C3689"/>
          <cell r="D3689"/>
          <cell r="E3689"/>
          <cell r="F3689"/>
          <cell r="G3689"/>
          <cell r="H3689"/>
          <cell r="I3689"/>
          <cell r="J3689"/>
          <cell r="K3689"/>
          <cell r="L3689"/>
          <cell r="M3689"/>
          <cell r="N3689"/>
          <cell r="O3689"/>
          <cell r="P3689"/>
          <cell r="Q3689"/>
          <cell r="R3689"/>
          <cell r="S3689"/>
          <cell r="T3689"/>
          <cell r="U3689"/>
          <cell r="V3689"/>
          <cell r="W3689"/>
          <cell r="X3689"/>
          <cell r="Y3689" t="str">
            <v xml:space="preserve"> </v>
          </cell>
        </row>
        <row r="3690">
          <cell r="C3690"/>
          <cell r="D3690"/>
          <cell r="E3690"/>
          <cell r="F3690"/>
          <cell r="G3690"/>
          <cell r="H3690"/>
          <cell r="I3690"/>
          <cell r="J3690"/>
          <cell r="K3690"/>
          <cell r="L3690"/>
          <cell r="M3690"/>
          <cell r="N3690"/>
          <cell r="O3690"/>
          <cell r="P3690"/>
          <cell r="Q3690"/>
          <cell r="R3690"/>
          <cell r="S3690"/>
          <cell r="T3690"/>
          <cell r="U3690"/>
          <cell r="V3690"/>
          <cell r="W3690"/>
          <cell r="X3690"/>
          <cell r="Y3690" t="str">
            <v xml:space="preserve"> </v>
          </cell>
        </row>
        <row r="3691">
          <cell r="C3691"/>
          <cell r="D3691"/>
          <cell r="E3691"/>
          <cell r="F3691"/>
          <cell r="G3691"/>
          <cell r="H3691"/>
          <cell r="I3691"/>
          <cell r="J3691"/>
          <cell r="K3691"/>
          <cell r="L3691"/>
          <cell r="M3691"/>
          <cell r="N3691"/>
          <cell r="O3691"/>
          <cell r="P3691"/>
          <cell r="Q3691"/>
          <cell r="R3691"/>
          <cell r="S3691"/>
          <cell r="T3691"/>
          <cell r="U3691"/>
          <cell r="V3691"/>
          <cell r="W3691"/>
          <cell r="X3691"/>
          <cell r="Y3691" t="str">
            <v xml:space="preserve"> </v>
          </cell>
        </row>
        <row r="3692">
          <cell r="C3692"/>
          <cell r="D3692"/>
          <cell r="E3692"/>
          <cell r="F3692"/>
          <cell r="G3692"/>
          <cell r="H3692"/>
          <cell r="I3692"/>
          <cell r="J3692"/>
          <cell r="K3692"/>
          <cell r="L3692"/>
          <cell r="M3692"/>
          <cell r="N3692"/>
          <cell r="O3692"/>
          <cell r="P3692"/>
          <cell r="Q3692"/>
          <cell r="R3692"/>
          <cell r="S3692"/>
          <cell r="T3692"/>
          <cell r="U3692"/>
          <cell r="V3692"/>
          <cell r="W3692"/>
          <cell r="X3692"/>
          <cell r="Y3692" t="str">
            <v xml:space="preserve"> </v>
          </cell>
        </row>
        <row r="3693">
          <cell r="C3693"/>
          <cell r="D3693"/>
          <cell r="E3693"/>
          <cell r="F3693"/>
          <cell r="G3693"/>
          <cell r="H3693"/>
          <cell r="I3693"/>
          <cell r="J3693"/>
          <cell r="K3693"/>
          <cell r="L3693"/>
          <cell r="M3693"/>
          <cell r="N3693"/>
          <cell r="O3693"/>
          <cell r="P3693"/>
          <cell r="Q3693"/>
          <cell r="R3693"/>
          <cell r="S3693"/>
          <cell r="T3693"/>
          <cell r="U3693"/>
          <cell r="V3693"/>
          <cell r="W3693"/>
          <cell r="X3693"/>
          <cell r="Y3693" t="str">
            <v xml:space="preserve"> </v>
          </cell>
        </row>
        <row r="3694">
          <cell r="C3694"/>
          <cell r="D3694"/>
          <cell r="E3694"/>
          <cell r="F3694"/>
          <cell r="G3694"/>
          <cell r="H3694"/>
          <cell r="I3694"/>
          <cell r="J3694"/>
          <cell r="K3694"/>
          <cell r="L3694"/>
          <cell r="M3694"/>
          <cell r="N3694"/>
          <cell r="O3694"/>
          <cell r="P3694"/>
          <cell r="Q3694"/>
          <cell r="R3694"/>
          <cell r="S3694"/>
          <cell r="T3694"/>
          <cell r="U3694"/>
          <cell r="V3694"/>
          <cell r="W3694"/>
          <cell r="X3694"/>
          <cell r="Y3694" t="str">
            <v xml:space="preserve"> </v>
          </cell>
        </row>
        <row r="3695">
          <cell r="C3695"/>
          <cell r="D3695"/>
          <cell r="E3695"/>
          <cell r="F3695"/>
          <cell r="G3695"/>
          <cell r="H3695"/>
          <cell r="I3695"/>
          <cell r="J3695"/>
          <cell r="K3695"/>
          <cell r="L3695"/>
          <cell r="M3695"/>
          <cell r="N3695"/>
          <cell r="O3695"/>
          <cell r="P3695"/>
          <cell r="Q3695"/>
          <cell r="R3695"/>
          <cell r="S3695"/>
          <cell r="T3695"/>
          <cell r="U3695"/>
          <cell r="V3695"/>
          <cell r="W3695"/>
          <cell r="X3695"/>
          <cell r="Y3695" t="str">
            <v xml:space="preserve"> </v>
          </cell>
        </row>
        <row r="3696">
          <cell r="C3696"/>
          <cell r="D3696"/>
          <cell r="E3696"/>
          <cell r="F3696"/>
          <cell r="G3696"/>
          <cell r="H3696"/>
          <cell r="I3696"/>
          <cell r="J3696"/>
          <cell r="K3696"/>
          <cell r="L3696"/>
          <cell r="M3696"/>
          <cell r="N3696"/>
          <cell r="O3696"/>
          <cell r="P3696"/>
          <cell r="Q3696"/>
          <cell r="R3696"/>
          <cell r="S3696"/>
          <cell r="T3696"/>
          <cell r="U3696"/>
          <cell r="V3696"/>
          <cell r="W3696"/>
          <cell r="X3696"/>
          <cell r="Y3696" t="str">
            <v xml:space="preserve"> </v>
          </cell>
        </row>
        <row r="3697">
          <cell r="C3697"/>
          <cell r="D3697"/>
          <cell r="E3697"/>
          <cell r="F3697"/>
          <cell r="G3697"/>
          <cell r="H3697"/>
          <cell r="I3697"/>
          <cell r="J3697"/>
          <cell r="K3697"/>
          <cell r="L3697"/>
          <cell r="M3697"/>
          <cell r="N3697"/>
          <cell r="O3697"/>
          <cell r="P3697"/>
          <cell r="Q3697"/>
          <cell r="R3697"/>
          <cell r="S3697"/>
          <cell r="T3697"/>
          <cell r="U3697"/>
          <cell r="V3697"/>
          <cell r="W3697"/>
          <cell r="X3697"/>
          <cell r="Y3697" t="str">
            <v xml:space="preserve"> </v>
          </cell>
        </row>
        <row r="3698">
          <cell r="C3698"/>
          <cell r="D3698"/>
          <cell r="E3698"/>
          <cell r="F3698"/>
          <cell r="G3698"/>
          <cell r="H3698"/>
          <cell r="I3698"/>
          <cell r="J3698"/>
          <cell r="K3698"/>
          <cell r="L3698"/>
          <cell r="M3698"/>
          <cell r="N3698"/>
          <cell r="O3698"/>
          <cell r="P3698"/>
          <cell r="Q3698"/>
          <cell r="R3698"/>
          <cell r="S3698"/>
          <cell r="T3698"/>
          <cell r="U3698"/>
          <cell r="V3698"/>
          <cell r="W3698"/>
          <cell r="X3698"/>
          <cell r="Y3698" t="str">
            <v xml:space="preserve"> </v>
          </cell>
        </row>
        <row r="3699">
          <cell r="C3699"/>
          <cell r="D3699"/>
          <cell r="E3699"/>
          <cell r="F3699"/>
          <cell r="G3699"/>
          <cell r="H3699"/>
          <cell r="I3699"/>
          <cell r="J3699"/>
          <cell r="K3699"/>
          <cell r="L3699"/>
          <cell r="M3699"/>
          <cell r="N3699"/>
          <cell r="O3699"/>
          <cell r="P3699"/>
          <cell r="Q3699"/>
          <cell r="R3699"/>
          <cell r="S3699"/>
          <cell r="T3699"/>
          <cell r="U3699"/>
          <cell r="V3699"/>
          <cell r="W3699"/>
          <cell r="X3699"/>
          <cell r="Y3699" t="str">
            <v xml:space="preserve"> </v>
          </cell>
        </row>
        <row r="3700">
          <cell r="C3700"/>
          <cell r="D3700"/>
          <cell r="E3700"/>
          <cell r="F3700"/>
          <cell r="G3700"/>
          <cell r="H3700"/>
          <cell r="I3700"/>
          <cell r="J3700"/>
          <cell r="K3700"/>
          <cell r="L3700"/>
          <cell r="M3700"/>
          <cell r="N3700"/>
          <cell r="O3700"/>
          <cell r="P3700"/>
          <cell r="Q3700"/>
          <cell r="R3700"/>
          <cell r="S3700"/>
          <cell r="T3700"/>
          <cell r="U3700"/>
          <cell r="V3700"/>
          <cell r="W3700"/>
          <cell r="X3700"/>
          <cell r="Y3700" t="str">
            <v xml:space="preserve"> </v>
          </cell>
        </row>
        <row r="3701">
          <cell r="C3701"/>
          <cell r="D3701"/>
          <cell r="E3701"/>
          <cell r="F3701"/>
          <cell r="G3701"/>
          <cell r="H3701"/>
          <cell r="I3701"/>
          <cell r="J3701"/>
          <cell r="K3701"/>
          <cell r="L3701"/>
          <cell r="M3701"/>
          <cell r="N3701"/>
          <cell r="O3701"/>
          <cell r="P3701"/>
          <cell r="Q3701"/>
          <cell r="R3701"/>
          <cell r="S3701"/>
          <cell r="T3701"/>
          <cell r="U3701"/>
          <cell r="V3701"/>
          <cell r="W3701"/>
          <cell r="X3701"/>
          <cell r="Y3701" t="str">
            <v xml:space="preserve"> </v>
          </cell>
        </row>
        <row r="3702">
          <cell r="C3702"/>
          <cell r="D3702"/>
          <cell r="E3702"/>
          <cell r="F3702"/>
          <cell r="G3702"/>
          <cell r="H3702"/>
          <cell r="I3702"/>
          <cell r="J3702"/>
          <cell r="K3702"/>
          <cell r="L3702"/>
          <cell r="M3702"/>
          <cell r="N3702"/>
          <cell r="O3702"/>
          <cell r="P3702"/>
          <cell r="Q3702"/>
          <cell r="R3702"/>
          <cell r="S3702"/>
          <cell r="T3702"/>
          <cell r="U3702"/>
          <cell r="V3702"/>
          <cell r="W3702"/>
          <cell r="X3702"/>
          <cell r="Y3702" t="str">
            <v xml:space="preserve"> </v>
          </cell>
        </row>
        <row r="3703">
          <cell r="C3703"/>
          <cell r="D3703"/>
          <cell r="E3703"/>
          <cell r="F3703"/>
          <cell r="G3703"/>
          <cell r="H3703"/>
          <cell r="I3703"/>
          <cell r="J3703"/>
          <cell r="K3703"/>
          <cell r="L3703"/>
          <cell r="M3703"/>
          <cell r="N3703"/>
          <cell r="O3703"/>
          <cell r="P3703"/>
          <cell r="Q3703"/>
          <cell r="R3703"/>
          <cell r="S3703"/>
          <cell r="T3703"/>
          <cell r="U3703"/>
          <cell r="V3703"/>
          <cell r="W3703"/>
          <cell r="X3703"/>
          <cell r="Y3703" t="str">
            <v xml:space="preserve"> </v>
          </cell>
        </row>
        <row r="3704">
          <cell r="C3704"/>
          <cell r="D3704"/>
          <cell r="E3704"/>
          <cell r="F3704"/>
          <cell r="G3704"/>
          <cell r="H3704"/>
          <cell r="I3704"/>
          <cell r="J3704"/>
          <cell r="K3704"/>
          <cell r="L3704"/>
          <cell r="M3704"/>
          <cell r="N3704"/>
          <cell r="O3704"/>
          <cell r="P3704"/>
          <cell r="Q3704"/>
          <cell r="R3704"/>
          <cell r="S3704"/>
          <cell r="T3704"/>
          <cell r="U3704"/>
          <cell r="V3704"/>
          <cell r="W3704"/>
          <cell r="X3704"/>
          <cell r="Y3704" t="str">
            <v xml:space="preserve"> </v>
          </cell>
        </row>
        <row r="3705">
          <cell r="C3705"/>
          <cell r="D3705"/>
          <cell r="E3705"/>
          <cell r="F3705"/>
          <cell r="G3705"/>
          <cell r="H3705"/>
          <cell r="I3705"/>
          <cell r="J3705"/>
          <cell r="K3705"/>
          <cell r="L3705"/>
          <cell r="M3705"/>
          <cell r="N3705"/>
          <cell r="O3705"/>
          <cell r="P3705"/>
          <cell r="Q3705"/>
          <cell r="R3705"/>
          <cell r="S3705"/>
          <cell r="T3705"/>
          <cell r="U3705"/>
          <cell r="V3705"/>
          <cell r="W3705"/>
          <cell r="X3705"/>
          <cell r="Y3705" t="str">
            <v xml:space="preserve"> </v>
          </cell>
        </row>
        <row r="3706">
          <cell r="C3706"/>
          <cell r="D3706"/>
          <cell r="E3706"/>
          <cell r="F3706"/>
          <cell r="G3706"/>
          <cell r="H3706"/>
          <cell r="I3706"/>
          <cell r="J3706"/>
          <cell r="K3706"/>
          <cell r="L3706"/>
          <cell r="M3706"/>
          <cell r="N3706"/>
          <cell r="O3706"/>
          <cell r="P3706"/>
          <cell r="Q3706"/>
          <cell r="R3706"/>
          <cell r="S3706"/>
          <cell r="T3706"/>
          <cell r="U3706"/>
          <cell r="V3706"/>
          <cell r="W3706"/>
          <cell r="X3706"/>
          <cell r="Y3706" t="str">
            <v xml:space="preserve"> </v>
          </cell>
        </row>
        <row r="3707">
          <cell r="C3707"/>
          <cell r="D3707"/>
          <cell r="E3707"/>
          <cell r="F3707"/>
          <cell r="G3707"/>
          <cell r="H3707"/>
          <cell r="I3707"/>
          <cell r="J3707"/>
          <cell r="K3707"/>
          <cell r="L3707"/>
          <cell r="M3707"/>
          <cell r="N3707"/>
          <cell r="O3707"/>
          <cell r="P3707"/>
          <cell r="Q3707"/>
          <cell r="R3707"/>
          <cell r="S3707"/>
          <cell r="T3707"/>
          <cell r="U3707"/>
          <cell r="V3707"/>
          <cell r="W3707"/>
          <cell r="X3707"/>
          <cell r="Y3707" t="str">
            <v xml:space="preserve"> </v>
          </cell>
        </row>
        <row r="3708">
          <cell r="C3708"/>
          <cell r="D3708"/>
          <cell r="E3708"/>
          <cell r="F3708"/>
          <cell r="G3708"/>
          <cell r="H3708"/>
          <cell r="I3708"/>
          <cell r="J3708"/>
          <cell r="K3708"/>
          <cell r="L3708"/>
          <cell r="M3708"/>
          <cell r="N3708"/>
          <cell r="O3708"/>
          <cell r="P3708"/>
          <cell r="Q3708"/>
          <cell r="R3708"/>
          <cell r="S3708"/>
          <cell r="T3708"/>
          <cell r="U3708"/>
          <cell r="V3708"/>
          <cell r="W3708"/>
          <cell r="X3708"/>
          <cell r="Y3708" t="str">
            <v xml:space="preserve"> </v>
          </cell>
        </row>
        <row r="3709">
          <cell r="C3709"/>
          <cell r="D3709"/>
          <cell r="E3709"/>
          <cell r="F3709"/>
          <cell r="G3709"/>
          <cell r="H3709"/>
          <cell r="I3709"/>
          <cell r="J3709"/>
          <cell r="K3709"/>
          <cell r="L3709"/>
          <cell r="M3709"/>
          <cell r="N3709"/>
          <cell r="O3709"/>
          <cell r="P3709"/>
          <cell r="Q3709"/>
          <cell r="R3709"/>
          <cell r="S3709"/>
          <cell r="T3709"/>
          <cell r="U3709"/>
          <cell r="V3709"/>
          <cell r="W3709"/>
          <cell r="X3709"/>
          <cell r="Y3709" t="str">
            <v xml:space="preserve"> </v>
          </cell>
        </row>
        <row r="3710">
          <cell r="C3710"/>
          <cell r="D3710"/>
          <cell r="E3710"/>
          <cell r="F3710"/>
          <cell r="G3710"/>
          <cell r="H3710"/>
          <cell r="I3710"/>
          <cell r="J3710"/>
          <cell r="K3710"/>
          <cell r="L3710"/>
          <cell r="M3710"/>
          <cell r="N3710"/>
          <cell r="O3710"/>
          <cell r="P3710"/>
          <cell r="Q3710"/>
          <cell r="R3710"/>
          <cell r="S3710"/>
          <cell r="T3710"/>
          <cell r="U3710"/>
          <cell r="V3710"/>
          <cell r="W3710"/>
          <cell r="X3710"/>
          <cell r="Y3710" t="str">
            <v xml:space="preserve"> </v>
          </cell>
        </row>
        <row r="3711">
          <cell r="C3711"/>
          <cell r="D3711"/>
          <cell r="E3711"/>
          <cell r="F3711"/>
          <cell r="G3711"/>
          <cell r="H3711"/>
          <cell r="I3711"/>
          <cell r="J3711"/>
          <cell r="K3711"/>
          <cell r="L3711"/>
          <cell r="M3711"/>
          <cell r="N3711"/>
          <cell r="O3711"/>
          <cell r="P3711"/>
          <cell r="Q3711"/>
          <cell r="R3711"/>
          <cell r="S3711"/>
          <cell r="T3711"/>
          <cell r="U3711"/>
          <cell r="V3711"/>
          <cell r="W3711"/>
          <cell r="X3711"/>
          <cell r="Y3711" t="str">
            <v xml:space="preserve"> </v>
          </cell>
        </row>
        <row r="3712">
          <cell r="C3712"/>
          <cell r="D3712"/>
          <cell r="E3712"/>
          <cell r="F3712"/>
          <cell r="G3712"/>
          <cell r="H3712"/>
          <cell r="I3712"/>
          <cell r="J3712"/>
          <cell r="K3712"/>
          <cell r="L3712"/>
          <cell r="M3712"/>
          <cell r="N3712"/>
          <cell r="O3712"/>
          <cell r="P3712"/>
          <cell r="Q3712"/>
          <cell r="R3712"/>
          <cell r="S3712"/>
          <cell r="T3712"/>
          <cell r="U3712"/>
          <cell r="V3712"/>
          <cell r="W3712"/>
          <cell r="X3712"/>
          <cell r="Y3712" t="str">
            <v xml:space="preserve"> </v>
          </cell>
        </row>
        <row r="3713">
          <cell r="C3713"/>
          <cell r="D3713"/>
          <cell r="E3713"/>
          <cell r="F3713"/>
          <cell r="G3713"/>
          <cell r="H3713"/>
          <cell r="I3713"/>
          <cell r="J3713"/>
          <cell r="K3713"/>
          <cell r="L3713"/>
          <cell r="M3713"/>
          <cell r="N3713"/>
          <cell r="O3713"/>
          <cell r="P3713"/>
          <cell r="Q3713"/>
          <cell r="R3713"/>
          <cell r="S3713"/>
          <cell r="T3713"/>
          <cell r="U3713"/>
          <cell r="V3713"/>
          <cell r="W3713"/>
          <cell r="X3713"/>
          <cell r="Y3713" t="str">
            <v xml:space="preserve"> </v>
          </cell>
        </row>
        <row r="3714">
          <cell r="C3714"/>
          <cell r="D3714"/>
          <cell r="E3714"/>
          <cell r="F3714"/>
          <cell r="G3714"/>
          <cell r="H3714"/>
          <cell r="I3714"/>
          <cell r="J3714"/>
          <cell r="K3714"/>
          <cell r="L3714"/>
          <cell r="M3714"/>
          <cell r="N3714"/>
          <cell r="O3714"/>
          <cell r="P3714"/>
          <cell r="Q3714"/>
          <cell r="R3714"/>
          <cell r="S3714"/>
          <cell r="T3714"/>
          <cell r="U3714"/>
          <cell r="V3714"/>
          <cell r="W3714"/>
          <cell r="X3714"/>
          <cell r="Y3714" t="str">
            <v xml:space="preserve"> </v>
          </cell>
        </row>
        <row r="3715">
          <cell r="C3715"/>
          <cell r="D3715"/>
          <cell r="E3715"/>
          <cell r="F3715"/>
          <cell r="G3715"/>
          <cell r="H3715"/>
          <cell r="I3715"/>
          <cell r="J3715"/>
          <cell r="K3715"/>
          <cell r="L3715"/>
          <cell r="M3715"/>
          <cell r="N3715"/>
          <cell r="O3715"/>
          <cell r="P3715"/>
          <cell r="Q3715"/>
          <cell r="R3715"/>
          <cell r="S3715"/>
          <cell r="T3715"/>
          <cell r="U3715"/>
          <cell r="V3715"/>
          <cell r="W3715"/>
          <cell r="X3715"/>
          <cell r="Y3715" t="str">
            <v xml:space="preserve"> </v>
          </cell>
        </row>
        <row r="3716">
          <cell r="C3716"/>
          <cell r="D3716"/>
          <cell r="E3716"/>
          <cell r="F3716"/>
          <cell r="G3716"/>
          <cell r="H3716"/>
          <cell r="I3716"/>
          <cell r="J3716"/>
          <cell r="K3716"/>
          <cell r="L3716"/>
          <cell r="M3716"/>
          <cell r="N3716"/>
          <cell r="O3716"/>
          <cell r="P3716"/>
          <cell r="Q3716"/>
          <cell r="R3716"/>
          <cell r="S3716"/>
          <cell r="T3716"/>
          <cell r="U3716"/>
          <cell r="V3716"/>
          <cell r="W3716"/>
          <cell r="X3716"/>
          <cell r="Y3716" t="str">
            <v xml:space="preserve"> </v>
          </cell>
        </row>
        <row r="3717">
          <cell r="C3717"/>
          <cell r="D3717"/>
          <cell r="E3717"/>
          <cell r="F3717"/>
          <cell r="G3717"/>
          <cell r="H3717"/>
          <cell r="I3717"/>
          <cell r="J3717"/>
          <cell r="K3717"/>
          <cell r="L3717"/>
          <cell r="M3717"/>
          <cell r="N3717"/>
          <cell r="O3717"/>
          <cell r="P3717"/>
          <cell r="Q3717"/>
          <cell r="R3717"/>
          <cell r="S3717"/>
          <cell r="T3717"/>
          <cell r="U3717"/>
          <cell r="V3717"/>
          <cell r="W3717"/>
          <cell r="X3717"/>
          <cell r="Y3717" t="str">
            <v xml:space="preserve"> </v>
          </cell>
        </row>
        <row r="3718">
          <cell r="C3718"/>
          <cell r="D3718"/>
          <cell r="E3718"/>
          <cell r="F3718"/>
          <cell r="G3718"/>
          <cell r="H3718"/>
          <cell r="I3718"/>
          <cell r="J3718"/>
          <cell r="K3718"/>
          <cell r="L3718"/>
          <cell r="M3718"/>
          <cell r="N3718"/>
          <cell r="O3718"/>
          <cell r="P3718"/>
          <cell r="Q3718"/>
          <cell r="R3718"/>
          <cell r="S3718"/>
          <cell r="T3718"/>
          <cell r="U3718"/>
          <cell r="V3718"/>
          <cell r="W3718"/>
          <cell r="X3718"/>
          <cell r="Y3718" t="str">
            <v xml:space="preserve"> </v>
          </cell>
        </row>
        <row r="3719">
          <cell r="C3719"/>
          <cell r="D3719"/>
          <cell r="E3719"/>
          <cell r="F3719"/>
          <cell r="G3719"/>
          <cell r="H3719"/>
          <cell r="I3719"/>
          <cell r="J3719"/>
          <cell r="K3719"/>
          <cell r="L3719"/>
          <cell r="M3719"/>
          <cell r="N3719"/>
          <cell r="O3719"/>
          <cell r="P3719"/>
          <cell r="Q3719"/>
          <cell r="R3719"/>
          <cell r="S3719"/>
          <cell r="T3719"/>
          <cell r="U3719"/>
          <cell r="V3719"/>
          <cell r="W3719"/>
          <cell r="X3719"/>
          <cell r="Y3719" t="str">
            <v xml:space="preserve"> </v>
          </cell>
        </row>
        <row r="3720">
          <cell r="C3720"/>
          <cell r="D3720"/>
          <cell r="E3720"/>
          <cell r="F3720"/>
          <cell r="G3720"/>
          <cell r="H3720"/>
          <cell r="I3720"/>
          <cell r="J3720"/>
          <cell r="K3720"/>
          <cell r="L3720"/>
          <cell r="M3720"/>
          <cell r="N3720"/>
          <cell r="O3720"/>
          <cell r="P3720"/>
          <cell r="Q3720"/>
          <cell r="R3720"/>
          <cell r="S3720"/>
          <cell r="T3720"/>
          <cell r="U3720"/>
          <cell r="V3720"/>
          <cell r="W3720"/>
          <cell r="X3720"/>
          <cell r="Y3720" t="str">
            <v xml:space="preserve"> </v>
          </cell>
        </row>
        <row r="3721">
          <cell r="C3721"/>
          <cell r="D3721"/>
          <cell r="E3721"/>
          <cell r="F3721"/>
          <cell r="G3721"/>
          <cell r="H3721"/>
          <cell r="I3721"/>
          <cell r="J3721"/>
          <cell r="K3721"/>
          <cell r="L3721"/>
          <cell r="M3721"/>
          <cell r="N3721"/>
          <cell r="O3721"/>
          <cell r="P3721"/>
          <cell r="Q3721"/>
          <cell r="R3721"/>
          <cell r="S3721"/>
          <cell r="T3721"/>
          <cell r="U3721"/>
          <cell r="V3721"/>
          <cell r="W3721"/>
          <cell r="X3721"/>
          <cell r="Y3721" t="str">
            <v xml:space="preserve"> </v>
          </cell>
        </row>
        <row r="3722">
          <cell r="C3722"/>
          <cell r="D3722"/>
          <cell r="E3722"/>
          <cell r="F3722"/>
          <cell r="G3722"/>
          <cell r="H3722"/>
          <cell r="I3722"/>
          <cell r="J3722"/>
          <cell r="K3722"/>
          <cell r="L3722"/>
          <cell r="M3722"/>
          <cell r="N3722"/>
          <cell r="O3722"/>
          <cell r="P3722"/>
          <cell r="Q3722"/>
          <cell r="R3722"/>
          <cell r="S3722"/>
          <cell r="T3722"/>
          <cell r="U3722"/>
          <cell r="V3722"/>
          <cell r="W3722"/>
          <cell r="X3722"/>
          <cell r="Y3722" t="str">
            <v xml:space="preserve"> </v>
          </cell>
        </row>
        <row r="3723">
          <cell r="C3723"/>
          <cell r="D3723"/>
          <cell r="E3723"/>
          <cell r="F3723"/>
          <cell r="G3723"/>
          <cell r="H3723"/>
          <cell r="I3723"/>
          <cell r="J3723"/>
          <cell r="K3723"/>
          <cell r="L3723"/>
          <cell r="M3723"/>
          <cell r="N3723"/>
          <cell r="O3723"/>
          <cell r="P3723"/>
          <cell r="Q3723"/>
          <cell r="R3723"/>
          <cell r="S3723"/>
          <cell r="T3723"/>
          <cell r="U3723"/>
          <cell r="V3723"/>
          <cell r="W3723"/>
          <cell r="X3723"/>
          <cell r="Y3723" t="str">
            <v xml:space="preserve"> </v>
          </cell>
        </row>
        <row r="3724">
          <cell r="C3724"/>
          <cell r="D3724"/>
          <cell r="E3724"/>
          <cell r="F3724"/>
          <cell r="G3724"/>
          <cell r="H3724"/>
          <cell r="I3724"/>
          <cell r="J3724"/>
          <cell r="K3724"/>
          <cell r="L3724"/>
          <cell r="M3724"/>
          <cell r="N3724"/>
          <cell r="O3724"/>
          <cell r="P3724"/>
          <cell r="Q3724"/>
          <cell r="R3724"/>
          <cell r="S3724"/>
          <cell r="T3724"/>
          <cell r="U3724"/>
          <cell r="V3724"/>
          <cell r="W3724"/>
          <cell r="X3724"/>
          <cell r="Y3724" t="str">
            <v xml:space="preserve"> </v>
          </cell>
        </row>
        <row r="3725">
          <cell r="C3725"/>
          <cell r="D3725"/>
          <cell r="E3725"/>
          <cell r="F3725"/>
          <cell r="G3725"/>
          <cell r="H3725"/>
          <cell r="I3725"/>
          <cell r="J3725"/>
          <cell r="K3725"/>
          <cell r="L3725"/>
          <cell r="M3725"/>
          <cell r="N3725"/>
          <cell r="O3725"/>
          <cell r="P3725"/>
          <cell r="Q3725"/>
          <cell r="R3725"/>
          <cell r="S3725"/>
          <cell r="T3725"/>
          <cell r="U3725"/>
          <cell r="V3725"/>
          <cell r="W3725"/>
          <cell r="X3725"/>
          <cell r="Y3725" t="str">
            <v xml:space="preserve"> </v>
          </cell>
        </row>
        <row r="3726">
          <cell r="C3726"/>
          <cell r="D3726"/>
          <cell r="E3726"/>
          <cell r="F3726"/>
          <cell r="G3726"/>
          <cell r="H3726"/>
          <cell r="I3726"/>
          <cell r="J3726"/>
          <cell r="K3726"/>
          <cell r="L3726"/>
          <cell r="M3726"/>
          <cell r="N3726"/>
          <cell r="O3726"/>
          <cell r="P3726"/>
          <cell r="Q3726"/>
          <cell r="R3726"/>
          <cell r="S3726"/>
          <cell r="T3726"/>
          <cell r="U3726"/>
          <cell r="V3726"/>
          <cell r="W3726"/>
          <cell r="X3726"/>
          <cell r="Y3726" t="str">
            <v xml:space="preserve"> </v>
          </cell>
        </row>
        <row r="3727">
          <cell r="C3727"/>
          <cell r="D3727"/>
          <cell r="E3727"/>
          <cell r="F3727"/>
          <cell r="G3727"/>
          <cell r="H3727"/>
          <cell r="I3727"/>
          <cell r="J3727"/>
          <cell r="K3727"/>
          <cell r="L3727"/>
          <cell r="M3727"/>
          <cell r="N3727"/>
          <cell r="O3727"/>
          <cell r="P3727"/>
          <cell r="Q3727"/>
          <cell r="R3727"/>
          <cell r="S3727"/>
          <cell r="T3727"/>
          <cell r="U3727"/>
          <cell r="V3727"/>
          <cell r="W3727"/>
          <cell r="X3727"/>
          <cell r="Y3727" t="str">
            <v xml:space="preserve"> </v>
          </cell>
        </row>
        <row r="3728">
          <cell r="C3728"/>
          <cell r="D3728"/>
          <cell r="E3728"/>
          <cell r="F3728"/>
          <cell r="G3728"/>
          <cell r="H3728"/>
          <cell r="I3728"/>
          <cell r="J3728"/>
          <cell r="K3728"/>
          <cell r="L3728"/>
          <cell r="M3728"/>
          <cell r="N3728"/>
          <cell r="O3728"/>
          <cell r="P3728"/>
          <cell r="Q3728"/>
          <cell r="R3728"/>
          <cell r="S3728"/>
          <cell r="T3728"/>
          <cell r="U3728"/>
          <cell r="V3728"/>
          <cell r="W3728"/>
          <cell r="X3728"/>
          <cell r="Y3728" t="str">
            <v xml:space="preserve"> </v>
          </cell>
        </row>
        <row r="3729">
          <cell r="C3729"/>
          <cell r="D3729"/>
          <cell r="E3729"/>
          <cell r="F3729"/>
          <cell r="G3729"/>
          <cell r="H3729"/>
          <cell r="I3729"/>
          <cell r="J3729"/>
          <cell r="K3729"/>
          <cell r="L3729"/>
          <cell r="M3729"/>
          <cell r="N3729"/>
          <cell r="O3729"/>
          <cell r="P3729"/>
          <cell r="Q3729"/>
          <cell r="R3729"/>
          <cell r="S3729"/>
          <cell r="T3729"/>
          <cell r="U3729"/>
          <cell r="V3729"/>
          <cell r="W3729"/>
          <cell r="X3729"/>
          <cell r="Y3729" t="str">
            <v xml:space="preserve"> </v>
          </cell>
        </row>
        <row r="3730">
          <cell r="C3730"/>
          <cell r="D3730"/>
          <cell r="E3730"/>
          <cell r="F3730"/>
          <cell r="G3730"/>
          <cell r="H3730"/>
          <cell r="I3730"/>
          <cell r="J3730"/>
          <cell r="K3730"/>
          <cell r="L3730"/>
          <cell r="M3730"/>
          <cell r="N3730"/>
          <cell r="O3730"/>
          <cell r="P3730"/>
          <cell r="Q3730"/>
          <cell r="R3730"/>
          <cell r="S3730"/>
          <cell r="T3730"/>
          <cell r="U3730"/>
          <cell r="V3730"/>
          <cell r="W3730"/>
          <cell r="X3730"/>
          <cell r="Y3730" t="str">
            <v xml:space="preserve"> </v>
          </cell>
        </row>
        <row r="3731">
          <cell r="C3731"/>
          <cell r="D3731"/>
          <cell r="E3731"/>
          <cell r="F3731"/>
          <cell r="G3731"/>
          <cell r="H3731"/>
          <cell r="I3731"/>
          <cell r="J3731"/>
          <cell r="K3731"/>
          <cell r="L3731"/>
          <cell r="M3731"/>
          <cell r="N3731"/>
          <cell r="O3731"/>
          <cell r="P3731"/>
          <cell r="Q3731"/>
          <cell r="R3731"/>
          <cell r="S3731"/>
          <cell r="T3731"/>
          <cell r="U3731"/>
          <cell r="V3731"/>
          <cell r="W3731"/>
          <cell r="X3731"/>
          <cell r="Y3731" t="str">
            <v xml:space="preserve"> </v>
          </cell>
        </row>
        <row r="3732">
          <cell r="C3732"/>
          <cell r="D3732"/>
          <cell r="E3732"/>
          <cell r="F3732"/>
          <cell r="G3732"/>
          <cell r="H3732"/>
          <cell r="I3732"/>
          <cell r="J3732"/>
          <cell r="K3732"/>
          <cell r="L3732"/>
          <cell r="M3732"/>
          <cell r="N3732"/>
          <cell r="O3732"/>
          <cell r="P3732"/>
          <cell r="Q3732"/>
          <cell r="R3732"/>
          <cell r="S3732"/>
          <cell r="T3732"/>
          <cell r="U3732"/>
          <cell r="V3732"/>
          <cell r="W3732"/>
          <cell r="X3732"/>
          <cell r="Y3732" t="str">
            <v xml:space="preserve"> </v>
          </cell>
        </row>
        <row r="3733">
          <cell r="C3733"/>
          <cell r="D3733"/>
          <cell r="E3733"/>
          <cell r="F3733"/>
          <cell r="G3733"/>
          <cell r="H3733"/>
          <cell r="I3733"/>
          <cell r="J3733"/>
          <cell r="K3733"/>
          <cell r="L3733"/>
          <cell r="M3733"/>
          <cell r="N3733"/>
          <cell r="O3733"/>
          <cell r="P3733"/>
          <cell r="Q3733"/>
          <cell r="R3733"/>
          <cell r="S3733"/>
          <cell r="T3733"/>
          <cell r="U3733"/>
          <cell r="V3733"/>
          <cell r="W3733"/>
          <cell r="X3733"/>
          <cell r="Y3733" t="str">
            <v xml:space="preserve"> </v>
          </cell>
        </row>
        <row r="3734">
          <cell r="C3734"/>
          <cell r="D3734"/>
          <cell r="E3734"/>
          <cell r="F3734"/>
          <cell r="G3734"/>
          <cell r="H3734"/>
          <cell r="I3734"/>
          <cell r="J3734"/>
          <cell r="K3734"/>
          <cell r="L3734"/>
          <cell r="M3734"/>
          <cell r="N3734"/>
          <cell r="O3734"/>
          <cell r="P3734"/>
          <cell r="Q3734"/>
          <cell r="R3734"/>
          <cell r="S3734"/>
          <cell r="T3734"/>
          <cell r="U3734"/>
          <cell r="V3734"/>
          <cell r="W3734"/>
          <cell r="X3734"/>
          <cell r="Y3734" t="str">
            <v xml:space="preserve"> </v>
          </cell>
        </row>
        <row r="3735">
          <cell r="C3735"/>
          <cell r="D3735"/>
          <cell r="E3735"/>
          <cell r="F3735"/>
          <cell r="G3735"/>
          <cell r="H3735"/>
          <cell r="I3735"/>
          <cell r="J3735"/>
          <cell r="K3735"/>
          <cell r="L3735"/>
          <cell r="M3735"/>
          <cell r="N3735"/>
          <cell r="O3735"/>
          <cell r="P3735"/>
          <cell r="Q3735"/>
          <cell r="R3735"/>
          <cell r="S3735"/>
          <cell r="T3735"/>
          <cell r="U3735"/>
          <cell r="V3735"/>
          <cell r="W3735"/>
          <cell r="X3735"/>
          <cell r="Y3735" t="str">
            <v xml:space="preserve"> </v>
          </cell>
        </row>
        <row r="3736">
          <cell r="C3736"/>
          <cell r="D3736"/>
          <cell r="E3736"/>
          <cell r="F3736"/>
          <cell r="G3736"/>
          <cell r="H3736"/>
          <cell r="I3736"/>
          <cell r="J3736"/>
          <cell r="K3736"/>
          <cell r="L3736"/>
          <cell r="M3736"/>
          <cell r="N3736"/>
          <cell r="O3736"/>
          <cell r="P3736"/>
          <cell r="Q3736"/>
          <cell r="R3736"/>
          <cell r="S3736"/>
          <cell r="T3736"/>
          <cell r="U3736"/>
          <cell r="V3736"/>
          <cell r="W3736"/>
          <cell r="X3736"/>
          <cell r="Y3736" t="str">
            <v xml:space="preserve"> </v>
          </cell>
        </row>
        <row r="3737">
          <cell r="C3737"/>
          <cell r="D3737"/>
          <cell r="E3737"/>
          <cell r="F3737"/>
          <cell r="G3737"/>
          <cell r="H3737"/>
          <cell r="I3737"/>
          <cell r="J3737"/>
          <cell r="K3737"/>
          <cell r="L3737"/>
          <cell r="M3737"/>
          <cell r="N3737"/>
          <cell r="O3737"/>
          <cell r="P3737"/>
          <cell r="Q3737"/>
          <cell r="R3737"/>
          <cell r="S3737"/>
          <cell r="T3737"/>
          <cell r="U3737"/>
          <cell r="V3737"/>
          <cell r="W3737"/>
          <cell r="X3737"/>
          <cell r="Y3737" t="str">
            <v xml:space="preserve"> </v>
          </cell>
        </row>
        <row r="3738">
          <cell r="C3738"/>
          <cell r="D3738"/>
          <cell r="E3738"/>
          <cell r="F3738"/>
          <cell r="G3738"/>
          <cell r="H3738"/>
          <cell r="I3738"/>
          <cell r="J3738"/>
          <cell r="K3738"/>
          <cell r="L3738"/>
          <cell r="M3738"/>
          <cell r="N3738"/>
          <cell r="O3738"/>
          <cell r="P3738"/>
          <cell r="Q3738"/>
          <cell r="R3738"/>
          <cell r="S3738"/>
          <cell r="T3738"/>
          <cell r="U3738"/>
          <cell r="V3738"/>
          <cell r="W3738"/>
          <cell r="X3738"/>
          <cell r="Y3738" t="str">
            <v xml:space="preserve"> </v>
          </cell>
        </row>
        <row r="3739">
          <cell r="C3739"/>
          <cell r="D3739"/>
          <cell r="E3739"/>
          <cell r="F3739"/>
          <cell r="G3739"/>
          <cell r="H3739"/>
          <cell r="I3739"/>
          <cell r="J3739"/>
          <cell r="K3739"/>
          <cell r="L3739"/>
          <cell r="M3739"/>
          <cell r="N3739"/>
          <cell r="O3739"/>
          <cell r="P3739"/>
          <cell r="Q3739"/>
          <cell r="R3739"/>
          <cell r="S3739"/>
          <cell r="T3739"/>
          <cell r="U3739"/>
          <cell r="V3739"/>
          <cell r="W3739"/>
          <cell r="X3739"/>
          <cell r="Y3739" t="str">
            <v xml:space="preserve"> </v>
          </cell>
        </row>
        <row r="3740">
          <cell r="C3740"/>
          <cell r="D3740"/>
          <cell r="E3740"/>
          <cell r="F3740"/>
          <cell r="G3740"/>
          <cell r="H3740"/>
          <cell r="I3740"/>
          <cell r="J3740"/>
          <cell r="K3740"/>
          <cell r="L3740"/>
          <cell r="M3740"/>
          <cell r="N3740"/>
          <cell r="O3740"/>
          <cell r="P3740"/>
          <cell r="Q3740"/>
          <cell r="R3740"/>
          <cell r="S3740"/>
          <cell r="T3740"/>
          <cell r="U3740"/>
          <cell r="V3740"/>
          <cell r="W3740"/>
          <cell r="X3740"/>
          <cell r="Y3740" t="str">
            <v xml:space="preserve"> </v>
          </cell>
        </row>
        <row r="3741">
          <cell r="C3741"/>
          <cell r="D3741"/>
          <cell r="E3741"/>
          <cell r="F3741"/>
          <cell r="G3741"/>
          <cell r="H3741"/>
          <cell r="I3741"/>
          <cell r="J3741"/>
          <cell r="K3741"/>
          <cell r="L3741"/>
          <cell r="M3741"/>
          <cell r="N3741"/>
          <cell r="O3741"/>
          <cell r="P3741"/>
          <cell r="Q3741"/>
          <cell r="R3741"/>
          <cell r="S3741"/>
          <cell r="T3741"/>
          <cell r="U3741"/>
          <cell r="V3741"/>
          <cell r="W3741"/>
          <cell r="X3741"/>
          <cell r="Y3741" t="str">
            <v xml:space="preserve"> </v>
          </cell>
        </row>
        <row r="3742">
          <cell r="C3742"/>
          <cell r="D3742"/>
          <cell r="E3742"/>
          <cell r="F3742"/>
          <cell r="G3742"/>
          <cell r="H3742"/>
          <cell r="I3742"/>
          <cell r="J3742"/>
          <cell r="K3742"/>
          <cell r="L3742"/>
          <cell r="M3742"/>
          <cell r="N3742"/>
          <cell r="O3742"/>
          <cell r="P3742"/>
          <cell r="Q3742"/>
          <cell r="R3742"/>
          <cell r="S3742"/>
          <cell r="T3742"/>
          <cell r="U3742"/>
          <cell r="V3742"/>
          <cell r="W3742"/>
          <cell r="X3742"/>
          <cell r="Y3742" t="str">
            <v xml:space="preserve"> </v>
          </cell>
        </row>
        <row r="3743">
          <cell r="C3743"/>
          <cell r="D3743"/>
          <cell r="E3743"/>
          <cell r="F3743"/>
          <cell r="G3743"/>
          <cell r="H3743"/>
          <cell r="I3743"/>
          <cell r="J3743"/>
          <cell r="K3743"/>
          <cell r="L3743"/>
          <cell r="M3743"/>
          <cell r="N3743"/>
          <cell r="O3743"/>
          <cell r="P3743"/>
          <cell r="Q3743"/>
          <cell r="R3743"/>
          <cell r="S3743"/>
          <cell r="T3743"/>
          <cell r="U3743"/>
          <cell r="V3743"/>
          <cell r="W3743"/>
          <cell r="X3743"/>
          <cell r="Y3743" t="str">
            <v xml:space="preserve"> </v>
          </cell>
        </row>
        <row r="3744">
          <cell r="C3744"/>
          <cell r="D3744"/>
          <cell r="E3744"/>
          <cell r="F3744"/>
          <cell r="G3744"/>
          <cell r="H3744"/>
          <cell r="I3744"/>
          <cell r="J3744"/>
          <cell r="K3744"/>
          <cell r="L3744"/>
          <cell r="M3744"/>
          <cell r="N3744"/>
          <cell r="O3744"/>
          <cell r="P3744"/>
          <cell r="Q3744"/>
          <cell r="R3744"/>
          <cell r="S3744"/>
          <cell r="T3744"/>
          <cell r="U3744"/>
          <cell r="V3744"/>
          <cell r="W3744"/>
          <cell r="X3744"/>
          <cell r="Y3744" t="str">
            <v xml:space="preserve"> </v>
          </cell>
        </row>
        <row r="3745">
          <cell r="C3745"/>
          <cell r="D3745"/>
          <cell r="E3745"/>
          <cell r="F3745"/>
          <cell r="G3745"/>
          <cell r="H3745"/>
          <cell r="I3745"/>
          <cell r="J3745"/>
          <cell r="K3745"/>
          <cell r="L3745"/>
          <cell r="M3745"/>
          <cell r="N3745"/>
          <cell r="O3745"/>
          <cell r="P3745"/>
          <cell r="Q3745"/>
          <cell r="R3745"/>
          <cell r="S3745"/>
          <cell r="T3745"/>
          <cell r="U3745"/>
          <cell r="V3745"/>
          <cell r="W3745"/>
          <cell r="X3745"/>
          <cell r="Y3745" t="str">
            <v xml:space="preserve"> </v>
          </cell>
        </row>
        <row r="3746">
          <cell r="C3746"/>
          <cell r="D3746"/>
          <cell r="E3746"/>
          <cell r="F3746"/>
          <cell r="G3746"/>
          <cell r="H3746"/>
          <cell r="I3746"/>
          <cell r="J3746"/>
          <cell r="K3746"/>
          <cell r="L3746"/>
          <cell r="M3746"/>
          <cell r="N3746"/>
          <cell r="O3746"/>
          <cell r="P3746"/>
          <cell r="Q3746"/>
          <cell r="R3746"/>
          <cell r="S3746"/>
          <cell r="T3746"/>
          <cell r="U3746"/>
          <cell r="V3746"/>
          <cell r="W3746"/>
          <cell r="X3746"/>
          <cell r="Y3746" t="str">
            <v xml:space="preserve"> </v>
          </cell>
        </row>
        <row r="3747">
          <cell r="C3747"/>
          <cell r="D3747"/>
          <cell r="E3747"/>
          <cell r="F3747"/>
          <cell r="G3747"/>
          <cell r="H3747"/>
          <cell r="I3747"/>
          <cell r="J3747"/>
          <cell r="K3747"/>
          <cell r="L3747"/>
          <cell r="M3747"/>
          <cell r="N3747"/>
          <cell r="O3747"/>
          <cell r="P3747"/>
          <cell r="Q3747"/>
          <cell r="R3747"/>
          <cell r="S3747"/>
          <cell r="T3747"/>
          <cell r="U3747"/>
          <cell r="V3747"/>
          <cell r="W3747"/>
          <cell r="X3747"/>
          <cell r="Y3747" t="str">
            <v xml:space="preserve"> </v>
          </cell>
        </row>
        <row r="3748">
          <cell r="C3748"/>
          <cell r="D3748"/>
          <cell r="E3748"/>
          <cell r="F3748"/>
          <cell r="G3748"/>
          <cell r="H3748"/>
          <cell r="I3748"/>
          <cell r="J3748"/>
          <cell r="K3748"/>
          <cell r="L3748"/>
          <cell r="M3748"/>
          <cell r="N3748"/>
          <cell r="O3748"/>
          <cell r="P3748"/>
          <cell r="Q3748"/>
          <cell r="R3748"/>
          <cell r="S3748"/>
          <cell r="T3748"/>
          <cell r="U3748"/>
          <cell r="V3748"/>
          <cell r="W3748"/>
          <cell r="X3748"/>
          <cell r="Y3748" t="str">
            <v xml:space="preserve"> </v>
          </cell>
        </row>
        <row r="3749">
          <cell r="C3749"/>
          <cell r="D3749"/>
          <cell r="E3749"/>
          <cell r="F3749"/>
          <cell r="G3749"/>
          <cell r="H3749"/>
          <cell r="I3749"/>
          <cell r="J3749"/>
          <cell r="K3749"/>
          <cell r="L3749"/>
          <cell r="M3749"/>
          <cell r="N3749"/>
          <cell r="O3749"/>
          <cell r="P3749"/>
          <cell r="Q3749"/>
          <cell r="R3749"/>
          <cell r="S3749"/>
          <cell r="T3749"/>
          <cell r="U3749"/>
          <cell r="V3749"/>
          <cell r="W3749"/>
          <cell r="X3749"/>
          <cell r="Y3749" t="str">
            <v xml:space="preserve"> </v>
          </cell>
        </row>
        <row r="3750">
          <cell r="C3750"/>
          <cell r="D3750"/>
          <cell r="E3750"/>
          <cell r="F3750"/>
          <cell r="G3750"/>
          <cell r="H3750"/>
          <cell r="I3750"/>
          <cell r="J3750"/>
          <cell r="K3750"/>
          <cell r="L3750"/>
          <cell r="M3750"/>
          <cell r="N3750"/>
          <cell r="O3750"/>
          <cell r="P3750"/>
          <cell r="Q3750"/>
          <cell r="R3750"/>
          <cell r="S3750"/>
          <cell r="T3750"/>
          <cell r="U3750"/>
          <cell r="V3750"/>
          <cell r="W3750"/>
          <cell r="X3750"/>
          <cell r="Y3750" t="str">
            <v xml:space="preserve"> </v>
          </cell>
        </row>
        <row r="3751">
          <cell r="C3751"/>
          <cell r="D3751"/>
          <cell r="E3751"/>
          <cell r="F3751"/>
          <cell r="G3751"/>
          <cell r="H3751"/>
          <cell r="I3751"/>
          <cell r="J3751"/>
          <cell r="K3751"/>
          <cell r="L3751"/>
          <cell r="M3751"/>
          <cell r="N3751"/>
          <cell r="O3751"/>
          <cell r="P3751"/>
          <cell r="Q3751"/>
          <cell r="R3751"/>
          <cell r="S3751"/>
          <cell r="T3751"/>
          <cell r="U3751"/>
          <cell r="V3751"/>
          <cell r="W3751"/>
          <cell r="X3751"/>
          <cell r="Y3751" t="str">
            <v xml:space="preserve"> </v>
          </cell>
        </row>
        <row r="3752">
          <cell r="C3752"/>
          <cell r="D3752"/>
          <cell r="E3752"/>
          <cell r="F3752"/>
          <cell r="G3752"/>
          <cell r="H3752"/>
          <cell r="I3752"/>
          <cell r="J3752"/>
          <cell r="K3752"/>
          <cell r="L3752"/>
          <cell r="M3752"/>
          <cell r="N3752"/>
          <cell r="O3752"/>
          <cell r="P3752"/>
          <cell r="Q3752"/>
          <cell r="R3752"/>
          <cell r="S3752"/>
          <cell r="T3752"/>
          <cell r="U3752"/>
          <cell r="V3752"/>
          <cell r="W3752"/>
          <cell r="X3752"/>
          <cell r="Y3752" t="str">
            <v xml:space="preserve"> </v>
          </cell>
        </row>
        <row r="3753">
          <cell r="C3753"/>
          <cell r="D3753"/>
          <cell r="E3753"/>
          <cell r="F3753"/>
          <cell r="G3753"/>
          <cell r="H3753"/>
          <cell r="I3753"/>
          <cell r="J3753"/>
          <cell r="K3753"/>
          <cell r="L3753"/>
          <cell r="M3753"/>
          <cell r="N3753"/>
          <cell r="O3753"/>
          <cell r="P3753"/>
          <cell r="Q3753"/>
          <cell r="R3753"/>
          <cell r="S3753"/>
          <cell r="T3753"/>
          <cell r="U3753"/>
          <cell r="V3753"/>
          <cell r="W3753"/>
          <cell r="X3753"/>
          <cell r="Y3753" t="str">
            <v xml:space="preserve"> </v>
          </cell>
        </row>
        <row r="3754">
          <cell r="C3754"/>
          <cell r="D3754"/>
          <cell r="E3754"/>
          <cell r="F3754"/>
          <cell r="G3754"/>
          <cell r="H3754"/>
          <cell r="I3754"/>
          <cell r="J3754"/>
          <cell r="K3754"/>
          <cell r="L3754"/>
          <cell r="M3754"/>
          <cell r="N3754"/>
          <cell r="O3754"/>
          <cell r="P3754"/>
          <cell r="Q3754"/>
          <cell r="R3754"/>
          <cell r="S3754"/>
          <cell r="T3754"/>
          <cell r="U3754"/>
          <cell r="V3754"/>
          <cell r="W3754"/>
          <cell r="X3754"/>
          <cell r="Y3754" t="str">
            <v xml:space="preserve"> </v>
          </cell>
        </row>
        <row r="3755">
          <cell r="C3755"/>
          <cell r="D3755"/>
          <cell r="E3755"/>
          <cell r="F3755"/>
          <cell r="G3755"/>
          <cell r="H3755"/>
          <cell r="I3755"/>
          <cell r="J3755"/>
          <cell r="K3755"/>
          <cell r="L3755"/>
          <cell r="M3755"/>
          <cell r="N3755"/>
          <cell r="O3755"/>
          <cell r="P3755"/>
          <cell r="Q3755"/>
          <cell r="R3755"/>
          <cell r="S3755"/>
          <cell r="T3755"/>
          <cell r="U3755"/>
          <cell r="V3755"/>
          <cell r="W3755"/>
          <cell r="X3755"/>
          <cell r="Y3755" t="str">
            <v xml:space="preserve"> </v>
          </cell>
        </row>
        <row r="3756">
          <cell r="C3756"/>
          <cell r="D3756"/>
          <cell r="E3756"/>
          <cell r="F3756"/>
          <cell r="G3756"/>
          <cell r="H3756"/>
          <cell r="I3756"/>
          <cell r="J3756"/>
          <cell r="K3756"/>
          <cell r="L3756"/>
          <cell r="M3756"/>
          <cell r="N3756"/>
          <cell r="O3756"/>
          <cell r="P3756"/>
          <cell r="Q3756"/>
          <cell r="R3756"/>
          <cell r="S3756"/>
          <cell r="T3756"/>
          <cell r="U3756"/>
          <cell r="V3756"/>
          <cell r="W3756"/>
          <cell r="X3756"/>
          <cell r="Y3756" t="str">
            <v xml:space="preserve"> </v>
          </cell>
        </row>
        <row r="3757">
          <cell r="C3757"/>
          <cell r="D3757"/>
          <cell r="E3757"/>
          <cell r="F3757"/>
          <cell r="G3757"/>
          <cell r="H3757"/>
          <cell r="I3757"/>
          <cell r="J3757"/>
          <cell r="K3757"/>
          <cell r="L3757"/>
          <cell r="M3757"/>
          <cell r="N3757"/>
          <cell r="O3757"/>
          <cell r="P3757"/>
          <cell r="Q3757"/>
          <cell r="R3757"/>
          <cell r="S3757"/>
          <cell r="T3757"/>
          <cell r="U3757"/>
          <cell r="V3757"/>
          <cell r="W3757"/>
          <cell r="X3757"/>
          <cell r="Y3757" t="str">
            <v xml:space="preserve"> </v>
          </cell>
        </row>
        <row r="3758">
          <cell r="C3758"/>
          <cell r="D3758"/>
          <cell r="E3758"/>
          <cell r="F3758"/>
          <cell r="G3758"/>
          <cell r="H3758"/>
          <cell r="I3758"/>
          <cell r="J3758"/>
          <cell r="K3758"/>
          <cell r="L3758"/>
          <cell r="M3758"/>
          <cell r="N3758"/>
          <cell r="O3758"/>
          <cell r="P3758"/>
          <cell r="Q3758"/>
          <cell r="R3758"/>
          <cell r="S3758"/>
          <cell r="T3758"/>
          <cell r="U3758"/>
          <cell r="V3758"/>
          <cell r="W3758"/>
          <cell r="X3758"/>
          <cell r="Y3758" t="str">
            <v xml:space="preserve"> </v>
          </cell>
        </row>
        <row r="3759">
          <cell r="C3759"/>
          <cell r="D3759"/>
          <cell r="E3759"/>
          <cell r="F3759"/>
          <cell r="G3759"/>
          <cell r="H3759"/>
          <cell r="I3759"/>
          <cell r="J3759"/>
          <cell r="K3759"/>
          <cell r="L3759"/>
          <cell r="M3759"/>
          <cell r="N3759"/>
          <cell r="O3759"/>
          <cell r="P3759"/>
          <cell r="Q3759"/>
          <cell r="R3759"/>
          <cell r="S3759"/>
          <cell r="T3759"/>
          <cell r="U3759"/>
          <cell r="V3759"/>
          <cell r="W3759"/>
          <cell r="X3759"/>
          <cell r="Y3759" t="str">
            <v xml:space="preserve"> </v>
          </cell>
        </row>
        <row r="3760">
          <cell r="C3760"/>
          <cell r="D3760"/>
          <cell r="E3760"/>
          <cell r="F3760"/>
          <cell r="G3760"/>
          <cell r="H3760"/>
          <cell r="I3760"/>
          <cell r="J3760"/>
          <cell r="K3760"/>
          <cell r="L3760"/>
          <cell r="M3760"/>
          <cell r="N3760"/>
          <cell r="O3760"/>
          <cell r="P3760"/>
          <cell r="Q3760"/>
          <cell r="R3760"/>
          <cell r="S3760"/>
          <cell r="T3760"/>
          <cell r="U3760"/>
          <cell r="V3760"/>
          <cell r="W3760"/>
          <cell r="X3760"/>
          <cell r="Y3760" t="str">
            <v xml:space="preserve"> </v>
          </cell>
        </row>
        <row r="3761">
          <cell r="C3761"/>
          <cell r="D3761"/>
          <cell r="E3761"/>
          <cell r="F3761"/>
          <cell r="G3761"/>
          <cell r="H3761"/>
          <cell r="I3761"/>
          <cell r="J3761"/>
          <cell r="K3761"/>
          <cell r="L3761"/>
          <cell r="M3761"/>
          <cell r="N3761"/>
          <cell r="O3761"/>
          <cell r="P3761"/>
          <cell r="Q3761"/>
          <cell r="R3761"/>
          <cell r="S3761"/>
          <cell r="T3761"/>
          <cell r="U3761"/>
          <cell r="V3761"/>
          <cell r="W3761"/>
          <cell r="X3761"/>
          <cell r="Y3761" t="str">
            <v xml:space="preserve"> </v>
          </cell>
        </row>
        <row r="3762">
          <cell r="C3762"/>
          <cell r="D3762"/>
          <cell r="E3762"/>
          <cell r="F3762"/>
          <cell r="G3762"/>
          <cell r="H3762"/>
          <cell r="I3762"/>
          <cell r="J3762"/>
          <cell r="K3762"/>
          <cell r="L3762"/>
          <cell r="M3762"/>
          <cell r="N3762"/>
          <cell r="O3762"/>
          <cell r="P3762"/>
          <cell r="Q3762"/>
          <cell r="R3762"/>
          <cell r="S3762"/>
          <cell r="T3762"/>
          <cell r="U3762"/>
          <cell r="V3762"/>
          <cell r="W3762"/>
          <cell r="X3762"/>
          <cell r="Y3762" t="str">
            <v xml:space="preserve"> </v>
          </cell>
        </row>
        <row r="3763">
          <cell r="C3763"/>
          <cell r="D3763"/>
          <cell r="E3763"/>
          <cell r="F3763"/>
          <cell r="G3763"/>
          <cell r="H3763"/>
          <cell r="I3763"/>
          <cell r="J3763"/>
          <cell r="K3763"/>
          <cell r="L3763"/>
          <cell r="M3763"/>
          <cell r="N3763"/>
          <cell r="O3763"/>
          <cell r="P3763"/>
          <cell r="Q3763"/>
          <cell r="R3763"/>
          <cell r="S3763"/>
          <cell r="T3763"/>
          <cell r="U3763"/>
          <cell r="V3763"/>
          <cell r="W3763"/>
          <cell r="X3763"/>
          <cell r="Y3763" t="str">
            <v xml:space="preserve"> </v>
          </cell>
        </row>
        <row r="3764">
          <cell r="C3764"/>
          <cell r="D3764"/>
          <cell r="E3764"/>
          <cell r="F3764"/>
          <cell r="G3764"/>
          <cell r="H3764"/>
          <cell r="I3764"/>
          <cell r="J3764"/>
          <cell r="K3764"/>
          <cell r="L3764"/>
          <cell r="M3764"/>
          <cell r="N3764"/>
          <cell r="O3764"/>
          <cell r="P3764"/>
          <cell r="Q3764"/>
          <cell r="R3764"/>
          <cell r="S3764"/>
          <cell r="T3764"/>
          <cell r="U3764"/>
          <cell r="V3764"/>
          <cell r="W3764"/>
          <cell r="X3764"/>
          <cell r="Y3764" t="str">
            <v xml:space="preserve"> </v>
          </cell>
        </row>
        <row r="3765">
          <cell r="C3765"/>
          <cell r="D3765"/>
          <cell r="E3765"/>
          <cell r="F3765"/>
          <cell r="G3765"/>
          <cell r="H3765"/>
          <cell r="I3765"/>
          <cell r="J3765"/>
          <cell r="K3765"/>
          <cell r="L3765"/>
          <cell r="M3765"/>
          <cell r="N3765"/>
          <cell r="O3765"/>
          <cell r="P3765"/>
          <cell r="Q3765"/>
          <cell r="R3765"/>
          <cell r="S3765"/>
          <cell r="T3765"/>
          <cell r="U3765"/>
          <cell r="V3765"/>
          <cell r="W3765"/>
          <cell r="X3765"/>
          <cell r="Y3765" t="str">
            <v xml:space="preserve"> </v>
          </cell>
        </row>
        <row r="3766">
          <cell r="C3766"/>
          <cell r="D3766"/>
          <cell r="E3766"/>
          <cell r="F3766"/>
          <cell r="G3766"/>
          <cell r="H3766"/>
          <cell r="I3766"/>
          <cell r="J3766"/>
          <cell r="K3766"/>
          <cell r="L3766"/>
          <cell r="M3766"/>
          <cell r="N3766"/>
          <cell r="O3766"/>
          <cell r="P3766"/>
          <cell r="Q3766"/>
          <cell r="R3766"/>
          <cell r="S3766"/>
          <cell r="T3766"/>
          <cell r="U3766"/>
          <cell r="V3766"/>
          <cell r="W3766"/>
          <cell r="X3766"/>
          <cell r="Y3766" t="str">
            <v xml:space="preserve"> </v>
          </cell>
        </row>
        <row r="3767">
          <cell r="C3767"/>
          <cell r="D3767"/>
          <cell r="E3767"/>
          <cell r="F3767"/>
          <cell r="G3767"/>
          <cell r="H3767"/>
          <cell r="I3767"/>
          <cell r="J3767"/>
          <cell r="K3767"/>
          <cell r="L3767"/>
          <cell r="M3767"/>
          <cell r="N3767"/>
          <cell r="O3767"/>
          <cell r="P3767"/>
          <cell r="Q3767"/>
          <cell r="R3767"/>
          <cell r="S3767"/>
          <cell r="T3767"/>
          <cell r="U3767"/>
          <cell r="V3767"/>
          <cell r="W3767"/>
          <cell r="X3767"/>
          <cell r="Y3767" t="str">
            <v xml:space="preserve"> </v>
          </cell>
        </row>
        <row r="3768">
          <cell r="C3768"/>
          <cell r="D3768"/>
          <cell r="E3768"/>
          <cell r="F3768"/>
          <cell r="G3768"/>
          <cell r="H3768"/>
          <cell r="I3768"/>
          <cell r="J3768"/>
          <cell r="K3768"/>
          <cell r="L3768"/>
          <cell r="M3768"/>
          <cell r="N3768"/>
          <cell r="O3768"/>
          <cell r="P3768"/>
          <cell r="Q3768"/>
          <cell r="R3768"/>
          <cell r="S3768"/>
          <cell r="T3768"/>
          <cell r="U3768"/>
          <cell r="V3768"/>
          <cell r="W3768"/>
          <cell r="X3768"/>
          <cell r="Y3768" t="str">
            <v xml:space="preserve"> </v>
          </cell>
        </row>
        <row r="3769">
          <cell r="C3769"/>
          <cell r="D3769"/>
          <cell r="E3769"/>
          <cell r="F3769"/>
          <cell r="G3769"/>
          <cell r="H3769"/>
          <cell r="I3769"/>
          <cell r="J3769"/>
          <cell r="K3769"/>
          <cell r="L3769"/>
          <cell r="M3769"/>
          <cell r="N3769"/>
          <cell r="O3769"/>
          <cell r="P3769"/>
          <cell r="Q3769"/>
          <cell r="R3769"/>
          <cell r="S3769"/>
          <cell r="T3769"/>
          <cell r="U3769"/>
          <cell r="V3769"/>
          <cell r="W3769"/>
          <cell r="X3769"/>
          <cell r="Y3769" t="str">
            <v xml:space="preserve"> </v>
          </cell>
        </row>
        <row r="3770">
          <cell r="C3770"/>
          <cell r="D3770"/>
          <cell r="E3770"/>
          <cell r="F3770"/>
          <cell r="G3770"/>
          <cell r="H3770"/>
          <cell r="I3770"/>
          <cell r="J3770"/>
          <cell r="K3770"/>
          <cell r="L3770"/>
          <cell r="M3770"/>
          <cell r="N3770"/>
          <cell r="O3770"/>
          <cell r="P3770"/>
          <cell r="Q3770"/>
          <cell r="R3770"/>
          <cell r="S3770"/>
          <cell r="T3770"/>
          <cell r="U3770"/>
          <cell r="V3770"/>
          <cell r="W3770"/>
          <cell r="X3770"/>
          <cell r="Y3770" t="str">
            <v xml:space="preserve"> </v>
          </cell>
        </row>
        <row r="3771">
          <cell r="C3771"/>
          <cell r="D3771"/>
          <cell r="E3771"/>
          <cell r="F3771"/>
          <cell r="G3771"/>
          <cell r="H3771"/>
          <cell r="I3771"/>
          <cell r="J3771"/>
          <cell r="K3771"/>
          <cell r="L3771"/>
          <cell r="M3771"/>
          <cell r="N3771"/>
          <cell r="O3771"/>
          <cell r="P3771"/>
          <cell r="Q3771"/>
          <cell r="R3771"/>
          <cell r="S3771"/>
          <cell r="T3771"/>
          <cell r="U3771"/>
          <cell r="V3771"/>
          <cell r="W3771"/>
          <cell r="X3771"/>
          <cell r="Y3771" t="str">
            <v xml:space="preserve"> </v>
          </cell>
        </row>
        <row r="3772">
          <cell r="C3772"/>
          <cell r="D3772"/>
          <cell r="E3772"/>
          <cell r="F3772"/>
          <cell r="G3772"/>
          <cell r="H3772"/>
          <cell r="I3772"/>
          <cell r="J3772"/>
          <cell r="K3772"/>
          <cell r="L3772"/>
          <cell r="M3772"/>
          <cell r="N3772"/>
          <cell r="O3772"/>
          <cell r="P3772"/>
          <cell r="Q3772"/>
          <cell r="R3772"/>
          <cell r="S3772"/>
          <cell r="T3772"/>
          <cell r="U3772"/>
          <cell r="V3772"/>
          <cell r="W3772"/>
          <cell r="X3772"/>
          <cell r="Y3772" t="str">
            <v xml:space="preserve"> </v>
          </cell>
        </row>
        <row r="3773">
          <cell r="C3773"/>
          <cell r="D3773"/>
          <cell r="E3773"/>
          <cell r="F3773"/>
          <cell r="G3773"/>
          <cell r="H3773"/>
          <cell r="I3773"/>
          <cell r="J3773"/>
          <cell r="K3773"/>
          <cell r="L3773"/>
          <cell r="M3773"/>
          <cell r="N3773"/>
          <cell r="O3773"/>
          <cell r="P3773"/>
          <cell r="Q3773"/>
          <cell r="R3773"/>
          <cell r="S3773"/>
          <cell r="T3773"/>
          <cell r="U3773"/>
          <cell r="V3773"/>
          <cell r="W3773"/>
          <cell r="X3773"/>
          <cell r="Y3773" t="str">
            <v xml:space="preserve"> </v>
          </cell>
        </row>
        <row r="3774">
          <cell r="C3774"/>
          <cell r="D3774"/>
          <cell r="E3774"/>
          <cell r="F3774"/>
          <cell r="G3774"/>
          <cell r="H3774"/>
          <cell r="I3774"/>
          <cell r="J3774"/>
          <cell r="K3774"/>
          <cell r="L3774"/>
          <cell r="M3774"/>
          <cell r="N3774"/>
          <cell r="O3774"/>
          <cell r="P3774"/>
          <cell r="Q3774"/>
          <cell r="R3774"/>
          <cell r="S3774"/>
          <cell r="T3774"/>
          <cell r="U3774"/>
          <cell r="V3774"/>
          <cell r="W3774"/>
          <cell r="X3774"/>
          <cell r="Y3774" t="str">
            <v xml:space="preserve"> </v>
          </cell>
        </row>
        <row r="3775">
          <cell r="C3775"/>
          <cell r="D3775"/>
          <cell r="E3775"/>
          <cell r="F3775"/>
          <cell r="G3775"/>
          <cell r="H3775"/>
          <cell r="I3775"/>
          <cell r="J3775"/>
          <cell r="K3775"/>
          <cell r="L3775"/>
          <cell r="M3775"/>
          <cell r="N3775"/>
          <cell r="O3775"/>
          <cell r="P3775"/>
          <cell r="Q3775"/>
          <cell r="R3775"/>
          <cell r="S3775"/>
          <cell r="T3775"/>
          <cell r="U3775"/>
          <cell r="V3775"/>
          <cell r="W3775"/>
          <cell r="X3775"/>
          <cell r="Y3775" t="str">
            <v xml:space="preserve"> </v>
          </cell>
        </row>
        <row r="3776">
          <cell r="C3776"/>
          <cell r="D3776"/>
          <cell r="E3776"/>
          <cell r="F3776"/>
          <cell r="G3776"/>
          <cell r="H3776"/>
          <cell r="I3776"/>
          <cell r="J3776"/>
          <cell r="K3776"/>
          <cell r="L3776"/>
          <cell r="M3776"/>
          <cell r="N3776"/>
          <cell r="O3776"/>
          <cell r="P3776"/>
          <cell r="Q3776"/>
          <cell r="R3776"/>
          <cell r="S3776"/>
          <cell r="T3776"/>
          <cell r="U3776"/>
          <cell r="V3776"/>
          <cell r="W3776"/>
          <cell r="X3776"/>
          <cell r="Y3776" t="str">
            <v xml:space="preserve"> </v>
          </cell>
        </row>
        <row r="3777">
          <cell r="C3777"/>
          <cell r="D3777"/>
          <cell r="E3777"/>
          <cell r="F3777"/>
          <cell r="G3777"/>
          <cell r="H3777"/>
          <cell r="I3777"/>
          <cell r="J3777"/>
          <cell r="K3777"/>
          <cell r="L3777"/>
          <cell r="M3777"/>
          <cell r="N3777"/>
          <cell r="O3777"/>
          <cell r="P3777"/>
          <cell r="Q3777"/>
          <cell r="R3777"/>
          <cell r="S3777"/>
          <cell r="T3777"/>
          <cell r="U3777"/>
          <cell r="V3777"/>
          <cell r="W3777"/>
          <cell r="X3777"/>
          <cell r="Y3777" t="str">
            <v xml:space="preserve"> </v>
          </cell>
        </row>
        <row r="3778">
          <cell r="C3778"/>
          <cell r="D3778"/>
          <cell r="E3778"/>
          <cell r="F3778"/>
          <cell r="G3778"/>
          <cell r="H3778"/>
          <cell r="I3778"/>
          <cell r="J3778"/>
          <cell r="K3778"/>
          <cell r="L3778"/>
          <cell r="M3778"/>
          <cell r="N3778"/>
          <cell r="O3778"/>
          <cell r="P3778"/>
          <cell r="Q3778"/>
          <cell r="R3778"/>
          <cell r="S3778"/>
          <cell r="T3778"/>
          <cell r="U3778"/>
          <cell r="V3778"/>
          <cell r="W3778"/>
          <cell r="X3778"/>
          <cell r="Y3778" t="str">
            <v xml:space="preserve"> </v>
          </cell>
        </row>
        <row r="3779">
          <cell r="C3779"/>
          <cell r="D3779"/>
          <cell r="E3779"/>
          <cell r="F3779"/>
          <cell r="G3779"/>
          <cell r="H3779"/>
          <cell r="I3779"/>
          <cell r="J3779"/>
          <cell r="K3779"/>
          <cell r="L3779"/>
          <cell r="M3779"/>
          <cell r="N3779"/>
          <cell r="O3779"/>
          <cell r="P3779"/>
          <cell r="Q3779"/>
          <cell r="R3779"/>
          <cell r="S3779"/>
          <cell r="T3779"/>
          <cell r="U3779"/>
          <cell r="V3779"/>
          <cell r="W3779"/>
          <cell r="X3779"/>
          <cell r="Y3779" t="str">
            <v xml:space="preserve"> </v>
          </cell>
        </row>
        <row r="3780">
          <cell r="C3780"/>
          <cell r="D3780"/>
          <cell r="E3780"/>
          <cell r="F3780"/>
          <cell r="G3780"/>
          <cell r="H3780"/>
          <cell r="I3780"/>
          <cell r="J3780"/>
          <cell r="K3780"/>
          <cell r="L3780"/>
          <cell r="M3780"/>
          <cell r="N3780"/>
          <cell r="O3780"/>
          <cell r="P3780"/>
          <cell r="Q3780"/>
          <cell r="R3780"/>
          <cell r="S3780"/>
          <cell r="T3780"/>
          <cell r="U3780"/>
          <cell r="V3780"/>
          <cell r="W3780"/>
          <cell r="X3780"/>
          <cell r="Y3780" t="str">
            <v xml:space="preserve"> </v>
          </cell>
        </row>
        <row r="3781">
          <cell r="C3781"/>
          <cell r="D3781"/>
          <cell r="E3781"/>
          <cell r="F3781"/>
          <cell r="G3781"/>
          <cell r="H3781"/>
          <cell r="I3781"/>
          <cell r="J3781"/>
          <cell r="K3781"/>
          <cell r="L3781"/>
          <cell r="M3781"/>
          <cell r="N3781"/>
          <cell r="O3781"/>
          <cell r="P3781"/>
          <cell r="Q3781"/>
          <cell r="R3781"/>
          <cell r="S3781"/>
          <cell r="T3781"/>
          <cell r="U3781"/>
          <cell r="V3781"/>
          <cell r="W3781"/>
          <cell r="X3781"/>
          <cell r="Y3781" t="str">
            <v xml:space="preserve"> </v>
          </cell>
        </row>
        <row r="3782">
          <cell r="C3782"/>
          <cell r="D3782"/>
          <cell r="E3782"/>
          <cell r="F3782"/>
          <cell r="G3782"/>
          <cell r="H3782"/>
          <cell r="I3782"/>
          <cell r="J3782"/>
          <cell r="K3782"/>
          <cell r="L3782"/>
          <cell r="M3782"/>
          <cell r="N3782"/>
          <cell r="O3782"/>
          <cell r="P3782"/>
          <cell r="Q3782"/>
          <cell r="R3782"/>
          <cell r="S3782"/>
          <cell r="T3782"/>
          <cell r="U3782"/>
          <cell r="V3782"/>
          <cell r="W3782"/>
          <cell r="X3782"/>
          <cell r="Y3782" t="str">
            <v xml:space="preserve"> </v>
          </cell>
        </row>
        <row r="3783">
          <cell r="C3783"/>
          <cell r="D3783"/>
          <cell r="E3783"/>
          <cell r="F3783"/>
          <cell r="G3783"/>
          <cell r="H3783"/>
          <cell r="I3783"/>
          <cell r="J3783"/>
          <cell r="K3783"/>
          <cell r="L3783"/>
          <cell r="M3783"/>
          <cell r="N3783"/>
          <cell r="O3783"/>
          <cell r="P3783"/>
          <cell r="Q3783"/>
          <cell r="R3783"/>
          <cell r="S3783"/>
          <cell r="T3783"/>
          <cell r="U3783"/>
          <cell r="V3783"/>
          <cell r="W3783"/>
          <cell r="X3783"/>
          <cell r="Y3783" t="str">
            <v xml:space="preserve"> </v>
          </cell>
        </row>
        <row r="3784">
          <cell r="C3784"/>
          <cell r="D3784"/>
          <cell r="E3784"/>
          <cell r="F3784"/>
          <cell r="G3784"/>
          <cell r="H3784"/>
          <cell r="I3784"/>
          <cell r="J3784"/>
          <cell r="K3784"/>
          <cell r="L3784"/>
          <cell r="M3784"/>
          <cell r="N3784"/>
          <cell r="O3784"/>
          <cell r="P3784"/>
          <cell r="Q3784"/>
          <cell r="R3784"/>
          <cell r="S3784"/>
          <cell r="T3784"/>
          <cell r="U3784"/>
          <cell r="V3784"/>
          <cell r="W3784"/>
          <cell r="X3784"/>
          <cell r="Y3784" t="str">
            <v xml:space="preserve"> </v>
          </cell>
        </row>
        <row r="3785">
          <cell r="C3785"/>
          <cell r="D3785"/>
          <cell r="E3785"/>
          <cell r="F3785"/>
          <cell r="G3785"/>
          <cell r="H3785"/>
          <cell r="I3785"/>
          <cell r="J3785"/>
          <cell r="K3785"/>
          <cell r="L3785"/>
          <cell r="M3785"/>
          <cell r="N3785"/>
          <cell r="O3785"/>
          <cell r="P3785"/>
          <cell r="Q3785"/>
          <cell r="R3785"/>
          <cell r="S3785"/>
          <cell r="T3785"/>
          <cell r="U3785"/>
          <cell r="V3785"/>
          <cell r="W3785"/>
          <cell r="X3785"/>
          <cell r="Y3785" t="str">
            <v xml:space="preserve"> </v>
          </cell>
        </row>
        <row r="3786">
          <cell r="C3786"/>
          <cell r="D3786"/>
          <cell r="E3786"/>
          <cell r="F3786"/>
          <cell r="G3786"/>
          <cell r="H3786"/>
          <cell r="I3786"/>
          <cell r="J3786"/>
          <cell r="K3786"/>
          <cell r="L3786"/>
          <cell r="M3786"/>
          <cell r="N3786"/>
          <cell r="O3786"/>
          <cell r="P3786"/>
          <cell r="Q3786"/>
          <cell r="R3786"/>
          <cell r="S3786"/>
          <cell r="T3786"/>
          <cell r="U3786"/>
          <cell r="V3786"/>
          <cell r="W3786"/>
          <cell r="X3786"/>
          <cell r="Y3786" t="str">
            <v xml:space="preserve"> </v>
          </cell>
        </row>
        <row r="3787">
          <cell r="C3787"/>
          <cell r="D3787"/>
          <cell r="E3787"/>
          <cell r="F3787"/>
          <cell r="G3787"/>
          <cell r="H3787"/>
          <cell r="I3787"/>
          <cell r="J3787"/>
          <cell r="K3787"/>
          <cell r="L3787"/>
          <cell r="M3787"/>
          <cell r="N3787"/>
          <cell r="O3787"/>
          <cell r="P3787"/>
          <cell r="Q3787"/>
          <cell r="R3787"/>
          <cell r="S3787"/>
          <cell r="T3787"/>
          <cell r="U3787"/>
          <cell r="V3787"/>
          <cell r="W3787"/>
          <cell r="X3787"/>
          <cell r="Y3787" t="str">
            <v xml:space="preserve"> </v>
          </cell>
        </row>
        <row r="3788">
          <cell r="C3788"/>
          <cell r="D3788"/>
          <cell r="E3788"/>
          <cell r="F3788"/>
          <cell r="G3788"/>
          <cell r="H3788"/>
          <cell r="I3788"/>
          <cell r="J3788"/>
          <cell r="K3788"/>
          <cell r="L3788"/>
          <cell r="M3788"/>
          <cell r="N3788"/>
          <cell r="O3788"/>
          <cell r="P3788"/>
          <cell r="Q3788"/>
          <cell r="R3788"/>
          <cell r="S3788"/>
          <cell r="T3788"/>
          <cell r="U3788"/>
          <cell r="V3788"/>
          <cell r="W3788"/>
          <cell r="X3788"/>
          <cell r="Y3788" t="str">
            <v xml:space="preserve"> </v>
          </cell>
        </row>
        <row r="3789">
          <cell r="C3789"/>
          <cell r="D3789"/>
          <cell r="E3789"/>
          <cell r="F3789"/>
          <cell r="G3789"/>
          <cell r="H3789"/>
          <cell r="I3789"/>
          <cell r="J3789"/>
          <cell r="K3789"/>
          <cell r="L3789"/>
          <cell r="M3789"/>
          <cell r="N3789"/>
          <cell r="O3789"/>
          <cell r="P3789"/>
          <cell r="Q3789"/>
          <cell r="R3789"/>
          <cell r="S3789"/>
          <cell r="T3789"/>
          <cell r="U3789"/>
          <cell r="V3789"/>
          <cell r="W3789"/>
          <cell r="X3789"/>
          <cell r="Y3789" t="str">
            <v xml:space="preserve"> </v>
          </cell>
        </row>
        <row r="3790">
          <cell r="C3790"/>
          <cell r="D3790"/>
          <cell r="E3790"/>
          <cell r="F3790"/>
          <cell r="G3790"/>
          <cell r="H3790"/>
          <cell r="I3790"/>
          <cell r="J3790"/>
          <cell r="K3790"/>
          <cell r="L3790"/>
          <cell r="M3790"/>
          <cell r="N3790"/>
          <cell r="O3790"/>
          <cell r="P3790"/>
          <cell r="Q3790"/>
          <cell r="R3790"/>
          <cell r="S3790"/>
          <cell r="T3790"/>
          <cell r="U3790"/>
          <cell r="V3790"/>
          <cell r="W3790"/>
          <cell r="X3790"/>
          <cell r="Y3790" t="str">
            <v xml:space="preserve"> </v>
          </cell>
        </row>
        <row r="3791">
          <cell r="C3791"/>
          <cell r="D3791"/>
          <cell r="E3791"/>
          <cell r="F3791"/>
          <cell r="G3791"/>
          <cell r="H3791"/>
          <cell r="I3791"/>
          <cell r="J3791"/>
          <cell r="K3791"/>
          <cell r="L3791"/>
          <cell r="M3791"/>
          <cell r="N3791"/>
          <cell r="O3791"/>
          <cell r="P3791"/>
          <cell r="Q3791"/>
          <cell r="R3791"/>
          <cell r="S3791"/>
          <cell r="T3791"/>
          <cell r="U3791"/>
          <cell r="V3791"/>
          <cell r="W3791"/>
          <cell r="X3791"/>
          <cell r="Y3791" t="str">
            <v xml:space="preserve"> </v>
          </cell>
        </row>
        <row r="3792">
          <cell r="C3792"/>
          <cell r="D3792"/>
          <cell r="E3792"/>
          <cell r="F3792"/>
          <cell r="G3792"/>
          <cell r="H3792"/>
          <cell r="I3792"/>
          <cell r="J3792"/>
          <cell r="K3792"/>
          <cell r="L3792"/>
          <cell r="M3792"/>
          <cell r="N3792"/>
          <cell r="O3792"/>
          <cell r="P3792"/>
          <cell r="Q3792"/>
          <cell r="R3792"/>
          <cell r="S3792"/>
          <cell r="T3792"/>
          <cell r="U3792"/>
          <cell r="V3792"/>
          <cell r="W3792"/>
          <cell r="X3792"/>
          <cell r="Y3792" t="str">
            <v xml:space="preserve"> </v>
          </cell>
        </row>
        <row r="3793">
          <cell r="C3793"/>
          <cell r="D3793"/>
          <cell r="E3793"/>
          <cell r="F3793"/>
          <cell r="G3793"/>
          <cell r="H3793"/>
          <cell r="I3793"/>
          <cell r="J3793"/>
          <cell r="K3793"/>
          <cell r="L3793"/>
          <cell r="M3793"/>
          <cell r="N3793"/>
          <cell r="O3793"/>
          <cell r="P3793"/>
          <cell r="Q3793"/>
          <cell r="R3793"/>
          <cell r="S3793"/>
          <cell r="T3793"/>
          <cell r="U3793"/>
          <cell r="V3793"/>
          <cell r="W3793"/>
          <cell r="X3793"/>
          <cell r="Y3793" t="str">
            <v xml:space="preserve"> </v>
          </cell>
        </row>
        <row r="3794">
          <cell r="C3794"/>
          <cell r="D3794"/>
          <cell r="E3794"/>
          <cell r="F3794"/>
          <cell r="G3794"/>
          <cell r="H3794"/>
          <cell r="I3794"/>
          <cell r="J3794"/>
          <cell r="K3794"/>
          <cell r="L3794"/>
          <cell r="M3794"/>
          <cell r="N3794"/>
          <cell r="O3794"/>
          <cell r="P3794"/>
          <cell r="Q3794"/>
          <cell r="R3794"/>
          <cell r="S3794"/>
          <cell r="T3794"/>
          <cell r="U3794"/>
          <cell r="V3794"/>
          <cell r="W3794"/>
          <cell r="X3794"/>
          <cell r="Y3794" t="str">
            <v xml:space="preserve"> </v>
          </cell>
        </row>
        <row r="3795">
          <cell r="C3795"/>
          <cell r="D3795"/>
          <cell r="E3795"/>
          <cell r="F3795"/>
          <cell r="G3795"/>
          <cell r="H3795"/>
          <cell r="I3795"/>
          <cell r="J3795"/>
          <cell r="K3795"/>
          <cell r="L3795"/>
          <cell r="M3795"/>
          <cell r="N3795"/>
          <cell r="O3795"/>
          <cell r="P3795"/>
          <cell r="Q3795"/>
          <cell r="R3795"/>
          <cell r="S3795"/>
          <cell r="T3795"/>
          <cell r="U3795"/>
          <cell r="V3795"/>
          <cell r="W3795"/>
          <cell r="X3795"/>
          <cell r="Y3795" t="str">
            <v xml:space="preserve"> </v>
          </cell>
        </row>
        <row r="3796">
          <cell r="C3796"/>
          <cell r="D3796"/>
          <cell r="E3796"/>
          <cell r="F3796"/>
          <cell r="G3796"/>
          <cell r="H3796"/>
          <cell r="I3796"/>
          <cell r="J3796"/>
          <cell r="K3796"/>
          <cell r="L3796"/>
          <cell r="M3796"/>
          <cell r="N3796"/>
          <cell r="O3796"/>
          <cell r="P3796"/>
          <cell r="Q3796"/>
          <cell r="R3796"/>
          <cell r="S3796"/>
          <cell r="T3796"/>
          <cell r="U3796"/>
          <cell r="V3796"/>
          <cell r="W3796"/>
          <cell r="X3796"/>
          <cell r="Y3796" t="str">
            <v xml:space="preserve"> </v>
          </cell>
        </row>
        <row r="3797">
          <cell r="C3797"/>
          <cell r="D3797"/>
          <cell r="E3797"/>
          <cell r="F3797"/>
          <cell r="G3797"/>
          <cell r="H3797"/>
          <cell r="I3797"/>
          <cell r="J3797"/>
          <cell r="K3797"/>
          <cell r="L3797"/>
          <cell r="M3797"/>
          <cell r="N3797"/>
          <cell r="O3797"/>
          <cell r="P3797"/>
          <cell r="Q3797"/>
          <cell r="R3797"/>
          <cell r="S3797"/>
          <cell r="T3797"/>
          <cell r="U3797"/>
          <cell r="V3797"/>
          <cell r="W3797"/>
          <cell r="X3797"/>
          <cell r="Y3797" t="str">
            <v xml:space="preserve"> </v>
          </cell>
        </row>
        <row r="3798">
          <cell r="C3798"/>
          <cell r="D3798"/>
          <cell r="E3798"/>
          <cell r="F3798"/>
          <cell r="G3798"/>
          <cell r="H3798"/>
          <cell r="I3798"/>
          <cell r="J3798"/>
          <cell r="K3798"/>
          <cell r="L3798"/>
          <cell r="M3798"/>
          <cell r="N3798"/>
          <cell r="O3798"/>
          <cell r="P3798"/>
          <cell r="Q3798"/>
          <cell r="R3798"/>
          <cell r="S3798"/>
          <cell r="T3798"/>
          <cell r="U3798"/>
          <cell r="V3798"/>
          <cell r="W3798"/>
          <cell r="X3798"/>
          <cell r="Y3798" t="str">
            <v xml:space="preserve"> </v>
          </cell>
        </row>
        <row r="3799">
          <cell r="C3799"/>
          <cell r="D3799"/>
          <cell r="E3799"/>
          <cell r="F3799"/>
          <cell r="G3799"/>
          <cell r="H3799"/>
          <cell r="I3799"/>
          <cell r="J3799"/>
          <cell r="K3799"/>
          <cell r="L3799"/>
          <cell r="M3799"/>
          <cell r="N3799"/>
          <cell r="O3799"/>
          <cell r="P3799"/>
          <cell r="Q3799"/>
          <cell r="R3799"/>
          <cell r="S3799"/>
          <cell r="T3799"/>
          <cell r="U3799"/>
          <cell r="V3799"/>
          <cell r="W3799"/>
          <cell r="X3799"/>
          <cell r="Y3799" t="str">
            <v xml:space="preserve"> </v>
          </cell>
        </row>
        <row r="3800">
          <cell r="C3800"/>
          <cell r="D3800"/>
          <cell r="E3800"/>
          <cell r="F3800"/>
          <cell r="G3800"/>
          <cell r="H3800"/>
          <cell r="I3800"/>
          <cell r="J3800"/>
          <cell r="K3800"/>
          <cell r="L3800"/>
          <cell r="M3800"/>
          <cell r="N3800"/>
          <cell r="O3800"/>
          <cell r="P3800"/>
          <cell r="Q3800"/>
          <cell r="R3800"/>
          <cell r="S3800"/>
          <cell r="T3800"/>
          <cell r="U3800"/>
          <cell r="V3800"/>
          <cell r="W3800"/>
          <cell r="X3800"/>
          <cell r="Y3800" t="str">
            <v xml:space="preserve"> </v>
          </cell>
        </row>
        <row r="3801">
          <cell r="C3801"/>
          <cell r="D3801"/>
          <cell r="E3801"/>
          <cell r="F3801"/>
          <cell r="G3801"/>
          <cell r="H3801"/>
          <cell r="I3801"/>
          <cell r="J3801"/>
          <cell r="K3801"/>
          <cell r="L3801"/>
          <cell r="M3801"/>
          <cell r="N3801"/>
          <cell r="O3801"/>
          <cell r="P3801"/>
          <cell r="Q3801"/>
          <cell r="R3801"/>
          <cell r="S3801"/>
          <cell r="T3801"/>
          <cell r="U3801"/>
          <cell r="V3801"/>
          <cell r="W3801"/>
          <cell r="X3801"/>
          <cell r="Y3801" t="str">
            <v xml:space="preserve"> </v>
          </cell>
        </row>
        <row r="3802">
          <cell r="C3802"/>
          <cell r="D3802"/>
          <cell r="E3802"/>
          <cell r="F3802"/>
          <cell r="G3802"/>
          <cell r="H3802"/>
          <cell r="I3802"/>
          <cell r="J3802"/>
          <cell r="K3802"/>
          <cell r="L3802"/>
          <cell r="M3802"/>
          <cell r="N3802"/>
          <cell r="O3802"/>
          <cell r="P3802"/>
          <cell r="Q3802"/>
          <cell r="R3802"/>
          <cell r="S3802"/>
          <cell r="T3802"/>
          <cell r="U3802"/>
          <cell r="V3802"/>
          <cell r="W3802"/>
          <cell r="X3802"/>
          <cell r="Y3802" t="str">
            <v xml:space="preserve"> </v>
          </cell>
        </row>
        <row r="3803">
          <cell r="C3803"/>
          <cell r="D3803"/>
          <cell r="E3803"/>
          <cell r="F3803"/>
          <cell r="G3803"/>
          <cell r="H3803"/>
          <cell r="I3803"/>
          <cell r="J3803"/>
          <cell r="K3803"/>
          <cell r="L3803"/>
          <cell r="M3803"/>
          <cell r="N3803"/>
          <cell r="O3803"/>
          <cell r="P3803"/>
          <cell r="Q3803"/>
          <cell r="R3803"/>
          <cell r="S3803"/>
          <cell r="T3803"/>
          <cell r="U3803"/>
          <cell r="V3803"/>
          <cell r="W3803"/>
          <cell r="X3803"/>
          <cell r="Y3803" t="str">
            <v xml:space="preserve"> </v>
          </cell>
        </row>
        <row r="3804">
          <cell r="C3804"/>
          <cell r="D3804"/>
          <cell r="E3804"/>
          <cell r="F3804"/>
          <cell r="G3804"/>
          <cell r="H3804"/>
          <cell r="I3804"/>
          <cell r="J3804"/>
          <cell r="K3804"/>
          <cell r="L3804"/>
          <cell r="M3804"/>
          <cell r="N3804"/>
          <cell r="O3804"/>
          <cell r="P3804"/>
          <cell r="Q3804"/>
          <cell r="R3804"/>
          <cell r="S3804"/>
          <cell r="T3804"/>
          <cell r="U3804"/>
          <cell r="V3804"/>
          <cell r="W3804"/>
          <cell r="X3804"/>
          <cell r="Y3804" t="str">
            <v xml:space="preserve"> </v>
          </cell>
        </row>
        <row r="3805">
          <cell r="C3805"/>
          <cell r="D3805"/>
          <cell r="E3805"/>
          <cell r="F3805"/>
          <cell r="G3805"/>
          <cell r="H3805"/>
          <cell r="I3805"/>
          <cell r="J3805"/>
          <cell r="K3805"/>
          <cell r="L3805"/>
          <cell r="M3805"/>
          <cell r="N3805"/>
          <cell r="O3805"/>
          <cell r="P3805"/>
          <cell r="Q3805"/>
          <cell r="R3805"/>
          <cell r="S3805"/>
          <cell r="T3805"/>
          <cell r="U3805"/>
          <cell r="V3805"/>
          <cell r="W3805"/>
          <cell r="X3805"/>
          <cell r="Y3805" t="str">
            <v xml:space="preserve"> </v>
          </cell>
        </row>
        <row r="3806">
          <cell r="C3806"/>
          <cell r="D3806"/>
          <cell r="E3806"/>
          <cell r="F3806"/>
          <cell r="G3806"/>
          <cell r="H3806"/>
          <cell r="I3806"/>
          <cell r="J3806"/>
          <cell r="K3806"/>
          <cell r="L3806"/>
          <cell r="M3806"/>
          <cell r="N3806"/>
          <cell r="O3806"/>
          <cell r="P3806"/>
          <cell r="Q3806"/>
          <cell r="R3806"/>
          <cell r="S3806"/>
          <cell r="T3806"/>
          <cell r="U3806"/>
          <cell r="V3806"/>
          <cell r="W3806"/>
          <cell r="X3806"/>
          <cell r="Y3806" t="str">
            <v xml:space="preserve"> </v>
          </cell>
        </row>
        <row r="3807">
          <cell r="C3807"/>
          <cell r="D3807"/>
          <cell r="E3807"/>
          <cell r="F3807"/>
          <cell r="G3807"/>
          <cell r="H3807"/>
          <cell r="I3807"/>
          <cell r="J3807"/>
          <cell r="K3807"/>
          <cell r="L3807"/>
          <cell r="M3807"/>
          <cell r="N3807"/>
          <cell r="O3807"/>
          <cell r="P3807"/>
          <cell r="Q3807"/>
          <cell r="R3807"/>
          <cell r="S3807"/>
          <cell r="T3807"/>
          <cell r="U3807"/>
          <cell r="V3807"/>
          <cell r="W3807"/>
          <cell r="X3807"/>
          <cell r="Y3807" t="str">
            <v xml:space="preserve"> </v>
          </cell>
        </row>
        <row r="3808">
          <cell r="C3808"/>
          <cell r="D3808"/>
          <cell r="E3808"/>
          <cell r="F3808"/>
          <cell r="G3808"/>
          <cell r="H3808"/>
          <cell r="I3808"/>
          <cell r="J3808"/>
          <cell r="K3808"/>
          <cell r="L3808"/>
          <cell r="M3808"/>
          <cell r="N3808"/>
          <cell r="O3808"/>
          <cell r="P3808"/>
          <cell r="Q3808"/>
          <cell r="R3808"/>
          <cell r="S3808"/>
          <cell r="T3808"/>
          <cell r="U3808"/>
          <cell r="V3808"/>
          <cell r="W3808"/>
          <cell r="X3808"/>
          <cell r="Y3808" t="str">
            <v xml:space="preserve"> </v>
          </cell>
        </row>
        <row r="3809">
          <cell r="C3809"/>
          <cell r="D3809"/>
          <cell r="E3809"/>
          <cell r="F3809"/>
          <cell r="G3809"/>
          <cell r="H3809"/>
          <cell r="I3809"/>
          <cell r="J3809"/>
          <cell r="K3809"/>
          <cell r="L3809"/>
          <cell r="M3809"/>
          <cell r="N3809"/>
          <cell r="O3809"/>
          <cell r="P3809"/>
          <cell r="Q3809"/>
          <cell r="R3809"/>
          <cell r="S3809"/>
          <cell r="T3809"/>
          <cell r="U3809"/>
          <cell r="V3809"/>
          <cell r="W3809"/>
          <cell r="X3809"/>
          <cell r="Y3809" t="str">
            <v xml:space="preserve"> </v>
          </cell>
        </row>
        <row r="3810">
          <cell r="C3810"/>
          <cell r="D3810"/>
          <cell r="E3810"/>
          <cell r="F3810"/>
          <cell r="G3810"/>
          <cell r="H3810"/>
          <cell r="I3810"/>
          <cell r="J3810"/>
          <cell r="K3810"/>
          <cell r="L3810"/>
          <cell r="M3810"/>
          <cell r="N3810"/>
          <cell r="O3810"/>
          <cell r="P3810"/>
          <cell r="Q3810"/>
          <cell r="R3810"/>
          <cell r="S3810"/>
          <cell r="T3810"/>
          <cell r="U3810"/>
          <cell r="V3810"/>
          <cell r="W3810"/>
          <cell r="X3810"/>
          <cell r="Y3810" t="str">
            <v xml:space="preserve"> </v>
          </cell>
        </row>
        <row r="3811">
          <cell r="C3811"/>
          <cell r="D3811"/>
          <cell r="E3811"/>
          <cell r="F3811"/>
          <cell r="G3811"/>
          <cell r="H3811"/>
          <cell r="I3811"/>
          <cell r="J3811"/>
          <cell r="K3811"/>
          <cell r="L3811"/>
          <cell r="M3811"/>
          <cell r="N3811"/>
          <cell r="O3811"/>
          <cell r="P3811"/>
          <cell r="Q3811"/>
          <cell r="R3811"/>
          <cell r="S3811"/>
          <cell r="T3811"/>
          <cell r="U3811"/>
          <cell r="V3811"/>
          <cell r="W3811"/>
          <cell r="X3811"/>
          <cell r="Y3811" t="str">
            <v xml:space="preserve"> </v>
          </cell>
        </row>
        <row r="3812">
          <cell r="C3812"/>
          <cell r="D3812"/>
          <cell r="E3812"/>
          <cell r="F3812"/>
          <cell r="G3812"/>
          <cell r="H3812"/>
          <cell r="I3812"/>
          <cell r="J3812"/>
          <cell r="K3812"/>
          <cell r="L3812"/>
          <cell r="M3812"/>
          <cell r="N3812"/>
          <cell r="O3812"/>
          <cell r="P3812"/>
          <cell r="Q3812"/>
          <cell r="R3812"/>
          <cell r="S3812"/>
          <cell r="T3812"/>
          <cell r="U3812"/>
          <cell r="V3812"/>
          <cell r="W3812"/>
          <cell r="X3812"/>
          <cell r="Y3812" t="str">
            <v xml:space="preserve"> </v>
          </cell>
        </row>
        <row r="3813">
          <cell r="C3813"/>
          <cell r="D3813"/>
          <cell r="E3813"/>
          <cell r="F3813"/>
          <cell r="G3813"/>
          <cell r="H3813"/>
          <cell r="I3813"/>
          <cell r="J3813"/>
          <cell r="K3813"/>
          <cell r="L3813"/>
          <cell r="M3813"/>
          <cell r="N3813"/>
          <cell r="O3813"/>
          <cell r="P3813"/>
          <cell r="Q3813"/>
          <cell r="R3813"/>
          <cell r="S3813"/>
          <cell r="T3813"/>
          <cell r="U3813"/>
          <cell r="V3813"/>
          <cell r="W3813"/>
          <cell r="X3813"/>
          <cell r="Y3813" t="str">
            <v xml:space="preserve"> </v>
          </cell>
        </row>
        <row r="3814">
          <cell r="C3814"/>
          <cell r="D3814"/>
          <cell r="E3814"/>
          <cell r="F3814"/>
          <cell r="G3814"/>
          <cell r="H3814"/>
          <cell r="I3814"/>
          <cell r="J3814"/>
          <cell r="K3814"/>
          <cell r="L3814"/>
          <cell r="M3814"/>
          <cell r="N3814"/>
          <cell r="O3814"/>
          <cell r="P3814"/>
          <cell r="Q3814"/>
          <cell r="R3814"/>
          <cell r="S3814"/>
          <cell r="T3814"/>
          <cell r="U3814"/>
          <cell r="V3814"/>
          <cell r="W3814"/>
          <cell r="X3814"/>
          <cell r="Y3814" t="str">
            <v xml:space="preserve"> </v>
          </cell>
        </row>
        <row r="3815">
          <cell r="C3815"/>
          <cell r="D3815"/>
          <cell r="E3815"/>
          <cell r="F3815"/>
          <cell r="G3815"/>
          <cell r="H3815"/>
          <cell r="I3815"/>
          <cell r="J3815"/>
          <cell r="K3815"/>
          <cell r="L3815"/>
          <cell r="M3815"/>
          <cell r="N3815"/>
          <cell r="O3815"/>
          <cell r="P3815"/>
          <cell r="Q3815"/>
          <cell r="R3815"/>
          <cell r="S3815"/>
          <cell r="T3815"/>
          <cell r="U3815"/>
          <cell r="V3815"/>
          <cell r="W3815"/>
          <cell r="X3815"/>
          <cell r="Y3815" t="str">
            <v xml:space="preserve"> </v>
          </cell>
        </row>
        <row r="3816">
          <cell r="C3816"/>
          <cell r="D3816"/>
          <cell r="E3816"/>
          <cell r="F3816"/>
          <cell r="G3816"/>
          <cell r="H3816"/>
          <cell r="I3816"/>
          <cell r="J3816"/>
          <cell r="K3816"/>
          <cell r="L3816"/>
          <cell r="M3816"/>
          <cell r="N3816"/>
          <cell r="O3816"/>
          <cell r="P3816"/>
          <cell r="Q3816"/>
          <cell r="R3816"/>
          <cell r="S3816"/>
          <cell r="T3816"/>
          <cell r="U3816"/>
          <cell r="V3816"/>
          <cell r="W3816"/>
          <cell r="X3816"/>
          <cell r="Y3816" t="str">
            <v xml:space="preserve"> </v>
          </cell>
        </row>
        <row r="3817">
          <cell r="C3817"/>
          <cell r="D3817"/>
          <cell r="E3817"/>
          <cell r="F3817"/>
          <cell r="G3817"/>
          <cell r="H3817"/>
          <cell r="I3817"/>
          <cell r="J3817"/>
          <cell r="K3817"/>
          <cell r="L3817"/>
          <cell r="M3817"/>
          <cell r="N3817"/>
          <cell r="O3817"/>
          <cell r="P3817"/>
          <cell r="Q3817"/>
          <cell r="R3817"/>
          <cell r="S3817"/>
          <cell r="T3817"/>
          <cell r="U3817"/>
          <cell r="V3817"/>
          <cell r="W3817"/>
          <cell r="X3817"/>
          <cell r="Y3817" t="str">
            <v xml:space="preserve"> </v>
          </cell>
        </row>
        <row r="3818">
          <cell r="C3818"/>
          <cell r="D3818"/>
          <cell r="E3818"/>
          <cell r="F3818"/>
          <cell r="G3818"/>
          <cell r="H3818"/>
          <cell r="I3818"/>
          <cell r="J3818"/>
          <cell r="K3818"/>
          <cell r="L3818"/>
          <cell r="M3818"/>
          <cell r="N3818"/>
          <cell r="O3818"/>
          <cell r="P3818"/>
          <cell r="Q3818"/>
          <cell r="R3818"/>
          <cell r="S3818"/>
          <cell r="T3818"/>
          <cell r="U3818"/>
          <cell r="V3818"/>
          <cell r="W3818"/>
          <cell r="X3818"/>
          <cell r="Y3818" t="str">
            <v xml:space="preserve"> </v>
          </cell>
        </row>
        <row r="3819">
          <cell r="C3819"/>
          <cell r="D3819"/>
          <cell r="E3819"/>
          <cell r="F3819"/>
          <cell r="G3819"/>
          <cell r="H3819"/>
          <cell r="I3819"/>
          <cell r="J3819"/>
          <cell r="K3819"/>
          <cell r="L3819"/>
          <cell r="M3819"/>
          <cell r="N3819"/>
          <cell r="O3819"/>
          <cell r="P3819"/>
          <cell r="Q3819"/>
          <cell r="R3819"/>
          <cell r="S3819"/>
          <cell r="T3819"/>
          <cell r="U3819"/>
          <cell r="V3819"/>
          <cell r="W3819"/>
          <cell r="X3819"/>
          <cell r="Y3819" t="str">
            <v xml:space="preserve"> </v>
          </cell>
        </row>
        <row r="3820">
          <cell r="C3820"/>
          <cell r="D3820"/>
          <cell r="E3820"/>
          <cell r="F3820"/>
          <cell r="G3820"/>
          <cell r="H3820"/>
          <cell r="I3820"/>
          <cell r="J3820"/>
          <cell r="K3820"/>
          <cell r="L3820"/>
          <cell r="M3820"/>
          <cell r="N3820"/>
          <cell r="O3820"/>
          <cell r="P3820"/>
          <cell r="Q3820"/>
          <cell r="R3820"/>
          <cell r="S3820"/>
          <cell r="T3820"/>
          <cell r="U3820"/>
          <cell r="V3820"/>
          <cell r="W3820"/>
          <cell r="X3820"/>
          <cell r="Y3820" t="str">
            <v xml:space="preserve"> </v>
          </cell>
        </row>
        <row r="3821">
          <cell r="C3821"/>
          <cell r="D3821"/>
          <cell r="E3821"/>
          <cell r="F3821"/>
          <cell r="G3821"/>
          <cell r="H3821"/>
          <cell r="I3821"/>
          <cell r="J3821"/>
          <cell r="K3821"/>
          <cell r="L3821"/>
          <cell r="M3821"/>
          <cell r="N3821"/>
          <cell r="O3821"/>
          <cell r="P3821"/>
          <cell r="Q3821"/>
          <cell r="R3821"/>
          <cell r="S3821"/>
          <cell r="T3821"/>
          <cell r="U3821"/>
          <cell r="V3821"/>
          <cell r="W3821"/>
          <cell r="X3821"/>
          <cell r="Y3821" t="str">
            <v xml:space="preserve"> </v>
          </cell>
        </row>
        <row r="3822">
          <cell r="C3822"/>
          <cell r="D3822"/>
          <cell r="E3822"/>
          <cell r="F3822"/>
          <cell r="G3822"/>
          <cell r="H3822"/>
          <cell r="I3822"/>
          <cell r="J3822"/>
          <cell r="K3822"/>
          <cell r="L3822"/>
          <cell r="M3822"/>
          <cell r="N3822"/>
          <cell r="O3822"/>
          <cell r="P3822"/>
          <cell r="Q3822"/>
          <cell r="R3822"/>
          <cell r="S3822"/>
          <cell r="T3822"/>
          <cell r="U3822"/>
          <cell r="V3822"/>
          <cell r="W3822"/>
          <cell r="X3822"/>
          <cell r="Y3822" t="str">
            <v xml:space="preserve"> </v>
          </cell>
        </row>
        <row r="3823">
          <cell r="C3823"/>
          <cell r="D3823"/>
          <cell r="E3823"/>
          <cell r="F3823"/>
          <cell r="G3823"/>
          <cell r="H3823"/>
          <cell r="I3823"/>
          <cell r="J3823"/>
          <cell r="K3823"/>
          <cell r="L3823"/>
          <cell r="M3823"/>
          <cell r="N3823"/>
          <cell r="O3823"/>
          <cell r="P3823"/>
          <cell r="Q3823"/>
          <cell r="R3823"/>
          <cell r="S3823"/>
          <cell r="T3823"/>
          <cell r="U3823"/>
          <cell r="V3823"/>
          <cell r="W3823"/>
          <cell r="X3823"/>
          <cell r="Y3823" t="str">
            <v xml:space="preserve"> </v>
          </cell>
        </row>
        <row r="3824">
          <cell r="C3824"/>
          <cell r="D3824"/>
          <cell r="E3824"/>
          <cell r="F3824"/>
          <cell r="G3824"/>
          <cell r="H3824"/>
          <cell r="I3824"/>
          <cell r="J3824"/>
          <cell r="K3824"/>
          <cell r="L3824"/>
          <cell r="M3824"/>
          <cell r="N3824"/>
          <cell r="O3824"/>
          <cell r="P3824"/>
          <cell r="Q3824"/>
          <cell r="R3824"/>
          <cell r="S3824"/>
          <cell r="T3824"/>
          <cell r="U3824"/>
          <cell r="V3824"/>
          <cell r="W3824"/>
          <cell r="X3824"/>
          <cell r="Y3824" t="str">
            <v xml:space="preserve"> </v>
          </cell>
        </row>
        <row r="3825">
          <cell r="C3825"/>
          <cell r="D3825"/>
          <cell r="E3825"/>
          <cell r="F3825"/>
          <cell r="G3825"/>
          <cell r="H3825"/>
          <cell r="I3825"/>
          <cell r="J3825"/>
          <cell r="K3825"/>
          <cell r="L3825"/>
          <cell r="M3825"/>
          <cell r="N3825"/>
          <cell r="O3825"/>
          <cell r="P3825"/>
          <cell r="Q3825"/>
          <cell r="R3825"/>
          <cell r="S3825"/>
          <cell r="T3825"/>
          <cell r="U3825"/>
          <cell r="V3825"/>
          <cell r="W3825"/>
          <cell r="X3825"/>
          <cell r="Y3825" t="str">
            <v xml:space="preserve"> </v>
          </cell>
        </row>
        <row r="3826">
          <cell r="C3826"/>
          <cell r="D3826"/>
          <cell r="E3826"/>
          <cell r="F3826"/>
          <cell r="G3826"/>
          <cell r="H3826"/>
          <cell r="I3826"/>
          <cell r="J3826"/>
          <cell r="K3826"/>
          <cell r="L3826"/>
          <cell r="M3826"/>
          <cell r="N3826"/>
          <cell r="O3826"/>
          <cell r="P3826"/>
          <cell r="Q3826"/>
          <cell r="R3826"/>
          <cell r="S3826"/>
          <cell r="T3826"/>
          <cell r="U3826"/>
          <cell r="V3826"/>
          <cell r="W3826"/>
          <cell r="X3826"/>
          <cell r="Y3826" t="str">
            <v xml:space="preserve"> </v>
          </cell>
        </row>
        <row r="3827">
          <cell r="C3827"/>
          <cell r="D3827"/>
          <cell r="E3827"/>
          <cell r="F3827"/>
          <cell r="G3827"/>
          <cell r="H3827"/>
          <cell r="I3827"/>
          <cell r="J3827"/>
          <cell r="K3827"/>
          <cell r="L3827"/>
          <cell r="M3827"/>
          <cell r="N3827"/>
          <cell r="O3827"/>
          <cell r="P3827"/>
          <cell r="Q3827"/>
          <cell r="R3827"/>
          <cell r="S3827"/>
          <cell r="T3827"/>
          <cell r="U3827"/>
          <cell r="V3827"/>
          <cell r="W3827"/>
          <cell r="X3827"/>
          <cell r="Y3827" t="str">
            <v xml:space="preserve"> </v>
          </cell>
        </row>
        <row r="3828">
          <cell r="C3828"/>
          <cell r="D3828"/>
          <cell r="E3828"/>
          <cell r="F3828"/>
          <cell r="G3828"/>
          <cell r="H3828"/>
          <cell r="I3828"/>
          <cell r="J3828"/>
          <cell r="K3828"/>
          <cell r="L3828"/>
          <cell r="M3828"/>
          <cell r="N3828"/>
          <cell r="O3828"/>
          <cell r="P3828"/>
          <cell r="Q3828"/>
          <cell r="R3828"/>
          <cell r="S3828"/>
          <cell r="T3828"/>
          <cell r="U3828"/>
          <cell r="V3828"/>
          <cell r="W3828"/>
          <cell r="X3828"/>
          <cell r="Y3828" t="str">
            <v xml:space="preserve"> </v>
          </cell>
        </row>
        <row r="3829">
          <cell r="C3829"/>
          <cell r="D3829"/>
          <cell r="E3829"/>
          <cell r="F3829"/>
          <cell r="G3829"/>
          <cell r="H3829"/>
          <cell r="I3829"/>
          <cell r="J3829"/>
          <cell r="K3829"/>
          <cell r="L3829"/>
          <cell r="M3829"/>
          <cell r="N3829"/>
          <cell r="O3829"/>
          <cell r="P3829"/>
          <cell r="Q3829"/>
          <cell r="R3829"/>
          <cell r="S3829"/>
          <cell r="T3829"/>
          <cell r="U3829"/>
          <cell r="V3829"/>
          <cell r="W3829"/>
          <cell r="X3829"/>
          <cell r="Y3829" t="str">
            <v xml:space="preserve"> </v>
          </cell>
        </row>
        <row r="3830">
          <cell r="C3830"/>
          <cell r="D3830"/>
          <cell r="E3830"/>
          <cell r="F3830"/>
          <cell r="G3830"/>
          <cell r="H3830"/>
          <cell r="I3830"/>
          <cell r="J3830"/>
          <cell r="K3830"/>
          <cell r="L3830"/>
          <cell r="M3830"/>
          <cell r="N3830"/>
          <cell r="O3830"/>
          <cell r="P3830"/>
          <cell r="Q3830"/>
          <cell r="R3830"/>
          <cell r="S3830"/>
          <cell r="T3830"/>
          <cell r="U3830"/>
          <cell r="V3830"/>
          <cell r="W3830"/>
          <cell r="X3830"/>
          <cell r="Y3830" t="str">
            <v xml:space="preserve"> </v>
          </cell>
        </row>
        <row r="3831">
          <cell r="C3831"/>
          <cell r="D3831"/>
          <cell r="E3831"/>
          <cell r="F3831"/>
          <cell r="G3831"/>
          <cell r="H3831"/>
          <cell r="I3831"/>
          <cell r="J3831"/>
          <cell r="K3831"/>
          <cell r="L3831"/>
          <cell r="M3831"/>
          <cell r="N3831"/>
          <cell r="O3831"/>
          <cell r="P3831"/>
          <cell r="Q3831"/>
          <cell r="R3831"/>
          <cell r="S3831"/>
          <cell r="T3831"/>
          <cell r="U3831"/>
          <cell r="V3831"/>
          <cell r="W3831"/>
          <cell r="X3831"/>
          <cell r="Y3831" t="str">
            <v xml:space="preserve"> </v>
          </cell>
        </row>
        <row r="3832">
          <cell r="C3832"/>
          <cell r="D3832"/>
          <cell r="E3832"/>
          <cell r="F3832"/>
          <cell r="G3832"/>
          <cell r="H3832"/>
          <cell r="I3832"/>
          <cell r="J3832"/>
          <cell r="K3832"/>
          <cell r="L3832"/>
          <cell r="M3832"/>
          <cell r="N3832"/>
          <cell r="O3832"/>
          <cell r="P3832"/>
          <cell r="Q3832"/>
          <cell r="R3832"/>
          <cell r="S3832"/>
          <cell r="T3832"/>
          <cell r="U3832"/>
          <cell r="V3832"/>
          <cell r="W3832"/>
          <cell r="X3832"/>
          <cell r="Y3832" t="str">
            <v xml:space="preserve"> </v>
          </cell>
        </row>
        <row r="3833">
          <cell r="C3833"/>
          <cell r="D3833"/>
          <cell r="E3833"/>
          <cell r="F3833"/>
          <cell r="G3833"/>
          <cell r="H3833"/>
          <cell r="I3833"/>
          <cell r="J3833"/>
          <cell r="K3833"/>
          <cell r="L3833"/>
          <cell r="M3833"/>
          <cell r="N3833"/>
          <cell r="O3833"/>
          <cell r="P3833"/>
          <cell r="Q3833"/>
          <cell r="R3833"/>
          <cell r="S3833"/>
          <cell r="T3833"/>
          <cell r="U3833"/>
          <cell r="V3833"/>
          <cell r="W3833"/>
          <cell r="X3833"/>
          <cell r="Y3833" t="str">
            <v xml:space="preserve"> </v>
          </cell>
        </row>
        <row r="3834">
          <cell r="C3834"/>
          <cell r="D3834"/>
          <cell r="E3834"/>
          <cell r="F3834"/>
          <cell r="G3834"/>
          <cell r="H3834"/>
          <cell r="I3834"/>
          <cell r="J3834"/>
          <cell r="K3834"/>
          <cell r="L3834"/>
          <cell r="M3834"/>
          <cell r="N3834"/>
          <cell r="O3834"/>
          <cell r="P3834"/>
          <cell r="Q3834"/>
          <cell r="R3834"/>
          <cell r="S3834"/>
          <cell r="T3834"/>
          <cell r="U3834"/>
          <cell r="V3834"/>
          <cell r="W3834"/>
          <cell r="X3834"/>
          <cell r="Y3834" t="str">
            <v xml:space="preserve"> </v>
          </cell>
        </row>
        <row r="3835">
          <cell r="C3835"/>
          <cell r="D3835"/>
          <cell r="E3835"/>
          <cell r="F3835"/>
          <cell r="G3835"/>
          <cell r="H3835"/>
          <cell r="I3835"/>
          <cell r="J3835"/>
          <cell r="K3835"/>
          <cell r="L3835"/>
          <cell r="M3835"/>
          <cell r="N3835"/>
          <cell r="O3835"/>
          <cell r="P3835"/>
          <cell r="Q3835"/>
          <cell r="R3835"/>
          <cell r="S3835"/>
          <cell r="T3835"/>
          <cell r="U3835"/>
          <cell r="V3835"/>
          <cell r="W3835"/>
          <cell r="X3835"/>
          <cell r="Y3835" t="str">
            <v xml:space="preserve"> </v>
          </cell>
        </row>
        <row r="3836">
          <cell r="C3836"/>
          <cell r="D3836"/>
          <cell r="E3836"/>
          <cell r="F3836"/>
          <cell r="G3836"/>
          <cell r="H3836"/>
          <cell r="I3836"/>
          <cell r="J3836"/>
          <cell r="K3836"/>
          <cell r="L3836"/>
          <cell r="M3836"/>
          <cell r="N3836"/>
          <cell r="O3836"/>
          <cell r="P3836"/>
          <cell r="Q3836"/>
          <cell r="R3836"/>
          <cell r="S3836"/>
          <cell r="T3836"/>
          <cell r="U3836"/>
          <cell r="V3836"/>
          <cell r="W3836"/>
          <cell r="X3836"/>
          <cell r="Y3836" t="str">
            <v xml:space="preserve"> </v>
          </cell>
        </row>
        <row r="3837">
          <cell r="C3837"/>
          <cell r="D3837"/>
          <cell r="E3837"/>
          <cell r="F3837"/>
          <cell r="G3837"/>
          <cell r="H3837"/>
          <cell r="I3837"/>
          <cell r="J3837"/>
          <cell r="K3837"/>
          <cell r="L3837"/>
          <cell r="M3837"/>
          <cell r="N3837"/>
          <cell r="O3837"/>
          <cell r="P3837"/>
          <cell r="Q3837"/>
          <cell r="R3837"/>
          <cell r="S3837"/>
          <cell r="T3837"/>
          <cell r="U3837"/>
          <cell r="V3837"/>
          <cell r="W3837"/>
          <cell r="X3837"/>
          <cell r="Y3837" t="str">
            <v xml:space="preserve"> </v>
          </cell>
        </row>
        <row r="3838">
          <cell r="C3838"/>
          <cell r="D3838"/>
          <cell r="E3838"/>
          <cell r="F3838"/>
          <cell r="G3838"/>
          <cell r="H3838"/>
          <cell r="I3838"/>
          <cell r="J3838"/>
          <cell r="K3838"/>
          <cell r="L3838"/>
          <cell r="M3838"/>
          <cell r="N3838"/>
          <cell r="O3838"/>
          <cell r="P3838"/>
          <cell r="Q3838"/>
          <cell r="R3838"/>
          <cell r="S3838"/>
          <cell r="T3838"/>
          <cell r="U3838"/>
          <cell r="V3838"/>
          <cell r="W3838"/>
          <cell r="X3838"/>
          <cell r="Y3838" t="str">
            <v xml:space="preserve"> </v>
          </cell>
        </row>
        <row r="3839">
          <cell r="C3839"/>
          <cell r="D3839"/>
          <cell r="E3839"/>
          <cell r="F3839"/>
          <cell r="G3839"/>
          <cell r="H3839"/>
          <cell r="I3839"/>
          <cell r="J3839"/>
          <cell r="K3839"/>
          <cell r="L3839"/>
          <cell r="M3839"/>
          <cell r="N3839"/>
          <cell r="O3839"/>
          <cell r="P3839"/>
          <cell r="Q3839"/>
          <cell r="R3839"/>
          <cell r="S3839"/>
          <cell r="T3839"/>
          <cell r="U3839"/>
          <cell r="V3839"/>
          <cell r="W3839"/>
          <cell r="X3839"/>
          <cell r="Y3839" t="str">
            <v xml:space="preserve"> </v>
          </cell>
        </row>
        <row r="3840">
          <cell r="C3840"/>
          <cell r="D3840"/>
          <cell r="E3840"/>
          <cell r="F3840"/>
          <cell r="G3840"/>
          <cell r="H3840"/>
          <cell r="I3840"/>
          <cell r="J3840"/>
          <cell r="K3840"/>
          <cell r="L3840"/>
          <cell r="M3840"/>
          <cell r="N3840"/>
          <cell r="O3840"/>
          <cell r="P3840"/>
          <cell r="Q3840"/>
          <cell r="R3840"/>
          <cell r="S3840"/>
          <cell r="T3840"/>
          <cell r="U3840"/>
          <cell r="V3840"/>
          <cell r="W3840"/>
          <cell r="X3840"/>
          <cell r="Y3840" t="str">
            <v xml:space="preserve"> </v>
          </cell>
        </row>
        <row r="3841">
          <cell r="C3841"/>
          <cell r="D3841"/>
          <cell r="E3841"/>
          <cell r="F3841"/>
          <cell r="G3841"/>
          <cell r="H3841"/>
          <cell r="I3841"/>
          <cell r="J3841"/>
          <cell r="K3841"/>
          <cell r="L3841"/>
          <cell r="M3841"/>
          <cell r="N3841"/>
          <cell r="O3841"/>
          <cell r="P3841"/>
          <cell r="Q3841"/>
          <cell r="R3841"/>
          <cell r="S3841"/>
          <cell r="T3841"/>
          <cell r="U3841"/>
          <cell r="V3841"/>
          <cell r="W3841"/>
          <cell r="X3841"/>
          <cell r="Y3841" t="str">
            <v xml:space="preserve"> </v>
          </cell>
        </row>
        <row r="3842">
          <cell r="C3842"/>
          <cell r="D3842"/>
          <cell r="E3842"/>
          <cell r="F3842"/>
          <cell r="G3842"/>
          <cell r="H3842"/>
          <cell r="I3842"/>
          <cell r="J3842"/>
          <cell r="K3842"/>
          <cell r="L3842"/>
          <cell r="M3842"/>
          <cell r="N3842"/>
          <cell r="O3842"/>
          <cell r="P3842"/>
          <cell r="Q3842"/>
          <cell r="R3842"/>
          <cell r="S3842"/>
          <cell r="T3842"/>
          <cell r="U3842"/>
          <cell r="V3842"/>
          <cell r="W3842"/>
          <cell r="X3842"/>
          <cell r="Y3842" t="str">
            <v xml:space="preserve"> </v>
          </cell>
        </row>
        <row r="3843">
          <cell r="C3843"/>
          <cell r="D3843"/>
          <cell r="E3843"/>
          <cell r="F3843"/>
          <cell r="G3843"/>
          <cell r="H3843"/>
          <cell r="I3843"/>
          <cell r="J3843"/>
          <cell r="K3843"/>
          <cell r="L3843"/>
          <cell r="M3843"/>
          <cell r="N3843"/>
          <cell r="O3843"/>
          <cell r="P3843"/>
          <cell r="Q3843"/>
          <cell r="R3843"/>
          <cell r="S3843"/>
          <cell r="T3843"/>
          <cell r="U3843"/>
          <cell r="V3843"/>
          <cell r="W3843"/>
          <cell r="X3843"/>
          <cell r="Y3843" t="str">
            <v xml:space="preserve"> </v>
          </cell>
        </row>
        <row r="3844">
          <cell r="C3844"/>
          <cell r="D3844"/>
          <cell r="E3844"/>
          <cell r="F3844"/>
          <cell r="G3844"/>
          <cell r="H3844"/>
          <cell r="I3844"/>
          <cell r="J3844"/>
          <cell r="K3844"/>
          <cell r="L3844"/>
          <cell r="M3844"/>
          <cell r="N3844"/>
          <cell r="O3844"/>
          <cell r="P3844"/>
          <cell r="Q3844"/>
          <cell r="R3844"/>
          <cell r="S3844"/>
          <cell r="T3844"/>
          <cell r="U3844"/>
          <cell r="V3844"/>
          <cell r="W3844"/>
          <cell r="X3844"/>
          <cell r="Y3844" t="str">
            <v xml:space="preserve"> </v>
          </cell>
        </row>
        <row r="3845">
          <cell r="C3845"/>
          <cell r="D3845"/>
          <cell r="E3845"/>
          <cell r="F3845"/>
          <cell r="G3845"/>
          <cell r="H3845"/>
          <cell r="I3845"/>
          <cell r="J3845"/>
          <cell r="K3845"/>
          <cell r="L3845"/>
          <cell r="M3845"/>
          <cell r="N3845"/>
          <cell r="O3845"/>
          <cell r="P3845"/>
          <cell r="Q3845"/>
          <cell r="R3845"/>
          <cell r="S3845"/>
          <cell r="T3845"/>
          <cell r="U3845"/>
          <cell r="V3845"/>
          <cell r="W3845"/>
          <cell r="X3845"/>
          <cell r="Y3845" t="str">
            <v xml:space="preserve"> </v>
          </cell>
        </row>
        <row r="3846">
          <cell r="C3846"/>
          <cell r="D3846"/>
          <cell r="E3846"/>
          <cell r="F3846"/>
          <cell r="G3846"/>
          <cell r="H3846"/>
          <cell r="I3846"/>
          <cell r="J3846"/>
          <cell r="K3846"/>
          <cell r="L3846"/>
          <cell r="M3846"/>
          <cell r="N3846"/>
          <cell r="O3846"/>
          <cell r="P3846"/>
          <cell r="Q3846"/>
          <cell r="R3846"/>
          <cell r="S3846"/>
          <cell r="T3846"/>
          <cell r="U3846"/>
          <cell r="V3846"/>
          <cell r="W3846"/>
          <cell r="X3846"/>
          <cell r="Y3846" t="str">
            <v xml:space="preserve"> </v>
          </cell>
        </row>
        <row r="3847">
          <cell r="C3847"/>
          <cell r="D3847"/>
          <cell r="E3847"/>
          <cell r="F3847"/>
          <cell r="G3847"/>
          <cell r="H3847"/>
          <cell r="I3847"/>
          <cell r="J3847"/>
          <cell r="K3847"/>
          <cell r="L3847"/>
          <cell r="M3847"/>
          <cell r="N3847"/>
          <cell r="O3847"/>
          <cell r="P3847"/>
          <cell r="Q3847"/>
          <cell r="R3847"/>
          <cell r="S3847"/>
          <cell r="T3847"/>
          <cell r="U3847"/>
          <cell r="V3847"/>
          <cell r="W3847"/>
          <cell r="X3847"/>
          <cell r="Y3847" t="str">
            <v xml:space="preserve"> </v>
          </cell>
        </row>
        <row r="3848">
          <cell r="C3848"/>
          <cell r="D3848"/>
          <cell r="E3848"/>
          <cell r="F3848"/>
          <cell r="G3848"/>
          <cell r="H3848"/>
          <cell r="I3848"/>
          <cell r="J3848"/>
          <cell r="K3848"/>
          <cell r="L3848"/>
          <cell r="M3848"/>
          <cell r="N3848"/>
          <cell r="O3848"/>
          <cell r="P3848"/>
          <cell r="Q3848"/>
          <cell r="R3848"/>
          <cell r="S3848"/>
          <cell r="T3848"/>
          <cell r="U3848"/>
          <cell r="V3848"/>
          <cell r="W3848"/>
          <cell r="X3848"/>
          <cell r="Y3848" t="str">
            <v xml:space="preserve"> </v>
          </cell>
        </row>
        <row r="3849">
          <cell r="C3849"/>
          <cell r="D3849"/>
          <cell r="E3849"/>
          <cell r="F3849"/>
          <cell r="G3849"/>
          <cell r="H3849"/>
          <cell r="I3849"/>
          <cell r="J3849"/>
          <cell r="K3849"/>
          <cell r="L3849"/>
          <cell r="M3849"/>
          <cell r="N3849"/>
          <cell r="O3849"/>
          <cell r="P3849"/>
          <cell r="Q3849"/>
          <cell r="R3849"/>
          <cell r="S3849"/>
          <cell r="T3849"/>
          <cell r="U3849"/>
          <cell r="V3849"/>
          <cell r="W3849"/>
          <cell r="X3849"/>
          <cell r="Y3849" t="str">
            <v xml:space="preserve"> </v>
          </cell>
        </row>
        <row r="3850">
          <cell r="C3850"/>
          <cell r="D3850"/>
          <cell r="E3850"/>
          <cell r="F3850"/>
          <cell r="G3850"/>
          <cell r="H3850"/>
          <cell r="I3850"/>
          <cell r="J3850"/>
          <cell r="K3850"/>
          <cell r="L3850"/>
          <cell r="M3850"/>
          <cell r="N3850"/>
          <cell r="O3850"/>
          <cell r="P3850"/>
          <cell r="Q3850"/>
          <cell r="R3850"/>
          <cell r="S3850"/>
          <cell r="T3850"/>
          <cell r="U3850"/>
          <cell r="V3850"/>
          <cell r="W3850"/>
          <cell r="X3850"/>
          <cell r="Y3850" t="str">
            <v xml:space="preserve"> </v>
          </cell>
        </row>
        <row r="3851">
          <cell r="C3851"/>
          <cell r="D3851"/>
          <cell r="E3851"/>
          <cell r="F3851"/>
          <cell r="G3851"/>
          <cell r="H3851"/>
          <cell r="I3851"/>
          <cell r="J3851"/>
          <cell r="K3851"/>
          <cell r="L3851"/>
          <cell r="M3851"/>
          <cell r="N3851"/>
          <cell r="O3851"/>
          <cell r="P3851"/>
          <cell r="Q3851"/>
          <cell r="R3851"/>
          <cell r="S3851"/>
          <cell r="T3851"/>
          <cell r="U3851"/>
          <cell r="V3851"/>
          <cell r="W3851"/>
          <cell r="X3851"/>
          <cell r="Y3851" t="str">
            <v xml:space="preserve"> </v>
          </cell>
        </row>
        <row r="3852">
          <cell r="C3852"/>
          <cell r="D3852"/>
          <cell r="E3852"/>
          <cell r="F3852"/>
          <cell r="G3852"/>
          <cell r="H3852"/>
          <cell r="I3852"/>
          <cell r="J3852"/>
          <cell r="K3852"/>
          <cell r="L3852"/>
          <cell r="M3852"/>
          <cell r="N3852"/>
          <cell r="O3852"/>
          <cell r="P3852"/>
          <cell r="Q3852"/>
          <cell r="R3852"/>
          <cell r="S3852"/>
          <cell r="T3852"/>
          <cell r="U3852"/>
          <cell r="V3852"/>
          <cell r="W3852"/>
          <cell r="X3852"/>
          <cell r="Y3852" t="str">
            <v xml:space="preserve"> </v>
          </cell>
        </row>
        <row r="3853">
          <cell r="C3853"/>
          <cell r="D3853"/>
          <cell r="E3853"/>
          <cell r="F3853"/>
          <cell r="G3853"/>
          <cell r="H3853"/>
          <cell r="I3853"/>
          <cell r="J3853"/>
          <cell r="K3853"/>
          <cell r="L3853"/>
          <cell r="M3853"/>
          <cell r="N3853"/>
          <cell r="O3853"/>
          <cell r="P3853"/>
          <cell r="Q3853"/>
          <cell r="R3853"/>
          <cell r="S3853"/>
          <cell r="T3853"/>
          <cell r="U3853"/>
          <cell r="V3853"/>
          <cell r="W3853"/>
          <cell r="X3853"/>
          <cell r="Y3853" t="str">
            <v xml:space="preserve"> </v>
          </cell>
        </row>
        <row r="3854">
          <cell r="C3854"/>
          <cell r="D3854"/>
          <cell r="E3854"/>
          <cell r="F3854"/>
          <cell r="G3854"/>
          <cell r="H3854"/>
          <cell r="I3854"/>
          <cell r="J3854"/>
          <cell r="K3854"/>
          <cell r="L3854"/>
          <cell r="M3854"/>
          <cell r="N3854"/>
          <cell r="O3854"/>
          <cell r="P3854"/>
          <cell r="Q3854"/>
          <cell r="R3854"/>
          <cell r="S3854"/>
          <cell r="T3854"/>
          <cell r="U3854"/>
          <cell r="V3854"/>
          <cell r="W3854"/>
          <cell r="X3854"/>
          <cell r="Y3854" t="str">
            <v xml:space="preserve"> </v>
          </cell>
        </row>
        <row r="3855">
          <cell r="C3855"/>
          <cell r="D3855"/>
          <cell r="E3855"/>
          <cell r="F3855"/>
          <cell r="G3855"/>
          <cell r="H3855"/>
          <cell r="I3855"/>
          <cell r="J3855"/>
          <cell r="K3855"/>
          <cell r="L3855"/>
          <cell r="M3855"/>
          <cell r="N3855"/>
          <cell r="O3855"/>
          <cell r="P3855"/>
          <cell r="Q3855"/>
          <cell r="R3855"/>
          <cell r="S3855"/>
          <cell r="T3855"/>
          <cell r="U3855"/>
          <cell r="V3855"/>
          <cell r="W3855"/>
          <cell r="X3855"/>
          <cell r="Y3855" t="str">
            <v xml:space="preserve"> </v>
          </cell>
        </row>
        <row r="3856">
          <cell r="C3856"/>
          <cell r="D3856"/>
          <cell r="E3856"/>
          <cell r="F3856"/>
          <cell r="G3856"/>
          <cell r="H3856"/>
          <cell r="I3856"/>
          <cell r="J3856"/>
          <cell r="K3856"/>
          <cell r="L3856"/>
          <cell r="M3856"/>
          <cell r="N3856"/>
          <cell r="O3856"/>
          <cell r="P3856"/>
          <cell r="Q3856"/>
          <cell r="R3856"/>
          <cell r="S3856"/>
          <cell r="T3856"/>
          <cell r="U3856"/>
          <cell r="V3856"/>
          <cell r="W3856"/>
          <cell r="X3856"/>
          <cell r="Y3856" t="str">
            <v xml:space="preserve"> </v>
          </cell>
        </row>
        <row r="3857">
          <cell r="C3857"/>
          <cell r="D3857"/>
          <cell r="E3857"/>
          <cell r="F3857"/>
          <cell r="G3857"/>
          <cell r="H3857"/>
          <cell r="I3857"/>
          <cell r="J3857"/>
          <cell r="K3857"/>
          <cell r="L3857"/>
          <cell r="M3857"/>
          <cell r="N3857"/>
          <cell r="O3857"/>
          <cell r="P3857"/>
          <cell r="Q3857"/>
          <cell r="R3857"/>
          <cell r="S3857"/>
          <cell r="T3857"/>
          <cell r="U3857"/>
          <cell r="V3857"/>
          <cell r="W3857"/>
          <cell r="X3857"/>
          <cell r="Y3857" t="str">
            <v xml:space="preserve"> </v>
          </cell>
        </row>
        <row r="3858">
          <cell r="C3858"/>
          <cell r="D3858"/>
          <cell r="E3858"/>
          <cell r="F3858"/>
          <cell r="G3858"/>
          <cell r="H3858"/>
          <cell r="I3858"/>
          <cell r="J3858"/>
          <cell r="K3858"/>
          <cell r="L3858"/>
          <cell r="M3858"/>
          <cell r="N3858"/>
          <cell r="O3858"/>
          <cell r="P3858"/>
          <cell r="Q3858"/>
          <cell r="R3858"/>
          <cell r="S3858"/>
          <cell r="T3858"/>
          <cell r="U3858"/>
          <cell r="V3858"/>
          <cell r="W3858"/>
          <cell r="X3858"/>
          <cell r="Y3858" t="str">
            <v xml:space="preserve"> </v>
          </cell>
        </row>
        <row r="3859">
          <cell r="C3859"/>
          <cell r="D3859"/>
          <cell r="E3859"/>
          <cell r="F3859"/>
          <cell r="G3859"/>
          <cell r="H3859"/>
          <cell r="I3859"/>
          <cell r="J3859"/>
          <cell r="K3859"/>
          <cell r="L3859"/>
          <cell r="M3859"/>
          <cell r="N3859"/>
          <cell r="O3859"/>
          <cell r="P3859"/>
          <cell r="Q3859"/>
          <cell r="R3859"/>
          <cell r="S3859"/>
          <cell r="T3859"/>
          <cell r="U3859"/>
          <cell r="V3859"/>
          <cell r="W3859"/>
          <cell r="X3859"/>
          <cell r="Y3859" t="str">
            <v xml:space="preserve"> </v>
          </cell>
        </row>
        <row r="3860">
          <cell r="C3860"/>
          <cell r="D3860"/>
          <cell r="E3860"/>
          <cell r="F3860"/>
          <cell r="G3860"/>
          <cell r="H3860"/>
          <cell r="I3860"/>
          <cell r="J3860"/>
          <cell r="K3860"/>
          <cell r="L3860"/>
          <cell r="M3860"/>
          <cell r="N3860"/>
          <cell r="O3860"/>
          <cell r="P3860"/>
          <cell r="Q3860"/>
          <cell r="R3860"/>
          <cell r="S3860"/>
          <cell r="T3860"/>
          <cell r="U3860"/>
          <cell r="V3860"/>
          <cell r="W3860"/>
          <cell r="X3860"/>
          <cell r="Y3860" t="str">
            <v xml:space="preserve"> </v>
          </cell>
        </row>
        <row r="3861">
          <cell r="C3861"/>
          <cell r="D3861"/>
          <cell r="E3861"/>
          <cell r="F3861"/>
          <cell r="G3861"/>
          <cell r="H3861"/>
          <cell r="I3861"/>
          <cell r="J3861"/>
          <cell r="K3861"/>
          <cell r="L3861"/>
          <cell r="M3861"/>
          <cell r="N3861"/>
          <cell r="O3861"/>
          <cell r="P3861"/>
          <cell r="Q3861"/>
          <cell r="R3861"/>
          <cell r="S3861"/>
          <cell r="T3861"/>
          <cell r="U3861"/>
          <cell r="V3861"/>
          <cell r="W3861"/>
          <cell r="X3861"/>
          <cell r="Y3861" t="str">
            <v xml:space="preserve"> </v>
          </cell>
        </row>
        <row r="3862">
          <cell r="C3862"/>
          <cell r="D3862"/>
          <cell r="E3862"/>
          <cell r="F3862"/>
          <cell r="G3862"/>
          <cell r="H3862"/>
          <cell r="I3862"/>
          <cell r="J3862"/>
          <cell r="K3862"/>
          <cell r="L3862"/>
          <cell r="M3862"/>
          <cell r="N3862"/>
          <cell r="O3862"/>
          <cell r="P3862"/>
          <cell r="Q3862"/>
          <cell r="R3862"/>
          <cell r="S3862"/>
          <cell r="T3862"/>
          <cell r="U3862"/>
          <cell r="V3862"/>
          <cell r="W3862"/>
          <cell r="X3862"/>
          <cell r="Y3862" t="str">
            <v xml:space="preserve"> </v>
          </cell>
        </row>
        <row r="3863">
          <cell r="C3863"/>
          <cell r="D3863"/>
          <cell r="E3863"/>
          <cell r="F3863"/>
          <cell r="G3863"/>
          <cell r="H3863"/>
          <cell r="I3863"/>
          <cell r="J3863"/>
          <cell r="K3863"/>
          <cell r="L3863"/>
          <cell r="M3863"/>
          <cell r="N3863"/>
          <cell r="O3863"/>
          <cell r="P3863"/>
          <cell r="Q3863"/>
          <cell r="R3863"/>
          <cell r="S3863"/>
          <cell r="T3863"/>
          <cell r="U3863"/>
          <cell r="V3863"/>
          <cell r="W3863"/>
          <cell r="X3863"/>
          <cell r="Y3863" t="str">
            <v xml:space="preserve"> </v>
          </cell>
        </row>
        <row r="3864">
          <cell r="C3864"/>
          <cell r="D3864"/>
          <cell r="E3864"/>
          <cell r="F3864"/>
          <cell r="G3864"/>
          <cell r="H3864"/>
          <cell r="I3864"/>
          <cell r="J3864"/>
          <cell r="K3864"/>
          <cell r="L3864"/>
          <cell r="M3864"/>
          <cell r="N3864"/>
          <cell r="O3864"/>
          <cell r="P3864"/>
          <cell r="Q3864"/>
          <cell r="R3864"/>
          <cell r="S3864"/>
          <cell r="T3864"/>
          <cell r="U3864"/>
          <cell r="V3864"/>
          <cell r="W3864"/>
          <cell r="X3864"/>
          <cell r="Y3864" t="str">
            <v xml:space="preserve"> </v>
          </cell>
        </row>
        <row r="3865">
          <cell r="C3865"/>
          <cell r="D3865"/>
          <cell r="E3865"/>
          <cell r="F3865"/>
          <cell r="G3865"/>
          <cell r="H3865"/>
          <cell r="I3865"/>
          <cell r="J3865"/>
          <cell r="K3865"/>
          <cell r="L3865"/>
          <cell r="M3865"/>
          <cell r="N3865"/>
          <cell r="O3865"/>
          <cell r="P3865"/>
          <cell r="Q3865"/>
          <cell r="R3865"/>
          <cell r="S3865"/>
          <cell r="T3865"/>
          <cell r="U3865"/>
          <cell r="V3865"/>
          <cell r="W3865"/>
          <cell r="X3865"/>
          <cell r="Y3865" t="str">
            <v xml:space="preserve"> </v>
          </cell>
        </row>
        <row r="3866">
          <cell r="C3866"/>
          <cell r="D3866"/>
          <cell r="E3866"/>
          <cell r="F3866"/>
          <cell r="G3866"/>
          <cell r="H3866"/>
          <cell r="I3866"/>
          <cell r="J3866"/>
          <cell r="K3866"/>
          <cell r="L3866"/>
          <cell r="M3866"/>
          <cell r="N3866"/>
          <cell r="O3866"/>
          <cell r="P3866"/>
          <cell r="Q3866"/>
          <cell r="R3866"/>
          <cell r="S3866"/>
          <cell r="T3866"/>
          <cell r="U3866"/>
          <cell r="V3866"/>
          <cell r="W3866"/>
          <cell r="X3866"/>
          <cell r="Y3866" t="str">
            <v xml:space="preserve"> </v>
          </cell>
        </row>
        <row r="3867">
          <cell r="C3867"/>
          <cell r="D3867"/>
          <cell r="E3867"/>
          <cell r="F3867"/>
          <cell r="G3867"/>
          <cell r="H3867"/>
          <cell r="I3867"/>
          <cell r="J3867"/>
          <cell r="K3867"/>
          <cell r="L3867"/>
          <cell r="M3867"/>
          <cell r="N3867"/>
          <cell r="O3867"/>
          <cell r="P3867"/>
          <cell r="Q3867"/>
          <cell r="R3867"/>
          <cell r="S3867"/>
          <cell r="T3867"/>
          <cell r="U3867"/>
          <cell r="V3867"/>
          <cell r="W3867"/>
          <cell r="X3867"/>
          <cell r="Y3867" t="str">
            <v xml:space="preserve"> </v>
          </cell>
        </row>
        <row r="3868">
          <cell r="C3868"/>
          <cell r="D3868"/>
          <cell r="E3868"/>
          <cell r="F3868"/>
          <cell r="G3868"/>
          <cell r="H3868"/>
          <cell r="I3868"/>
          <cell r="J3868"/>
          <cell r="K3868"/>
          <cell r="L3868"/>
          <cell r="M3868"/>
          <cell r="N3868"/>
          <cell r="O3868"/>
          <cell r="P3868"/>
          <cell r="Q3868"/>
          <cell r="R3868"/>
          <cell r="S3868"/>
          <cell r="T3868"/>
          <cell r="U3868"/>
          <cell r="V3868"/>
          <cell r="W3868"/>
          <cell r="X3868"/>
          <cell r="Y3868" t="str">
            <v xml:space="preserve"> </v>
          </cell>
        </row>
        <row r="3869">
          <cell r="C3869"/>
          <cell r="D3869"/>
          <cell r="E3869"/>
          <cell r="F3869"/>
          <cell r="G3869"/>
          <cell r="H3869"/>
          <cell r="I3869"/>
          <cell r="J3869"/>
          <cell r="K3869"/>
          <cell r="L3869"/>
          <cell r="M3869"/>
          <cell r="N3869"/>
          <cell r="O3869"/>
          <cell r="P3869"/>
          <cell r="Q3869"/>
          <cell r="R3869"/>
          <cell r="S3869"/>
          <cell r="T3869"/>
          <cell r="U3869"/>
          <cell r="V3869"/>
          <cell r="W3869"/>
          <cell r="X3869"/>
          <cell r="Y3869" t="str">
            <v xml:space="preserve"> </v>
          </cell>
        </row>
        <row r="3870">
          <cell r="C3870"/>
          <cell r="D3870"/>
          <cell r="E3870"/>
          <cell r="F3870"/>
          <cell r="G3870"/>
          <cell r="H3870"/>
          <cell r="I3870"/>
          <cell r="J3870"/>
          <cell r="K3870"/>
          <cell r="L3870"/>
          <cell r="M3870"/>
          <cell r="N3870"/>
          <cell r="O3870"/>
          <cell r="P3870"/>
          <cell r="Q3870"/>
          <cell r="R3870"/>
          <cell r="S3870"/>
          <cell r="T3870"/>
          <cell r="U3870"/>
          <cell r="V3870"/>
          <cell r="W3870"/>
          <cell r="X3870"/>
          <cell r="Y3870" t="str">
            <v xml:space="preserve"> </v>
          </cell>
        </row>
        <row r="3871">
          <cell r="C3871"/>
          <cell r="D3871"/>
          <cell r="E3871"/>
          <cell r="F3871"/>
          <cell r="G3871"/>
          <cell r="H3871"/>
          <cell r="I3871"/>
          <cell r="J3871"/>
          <cell r="K3871"/>
          <cell r="L3871"/>
          <cell r="M3871"/>
          <cell r="N3871"/>
          <cell r="O3871"/>
          <cell r="P3871"/>
          <cell r="Q3871"/>
          <cell r="R3871"/>
          <cell r="S3871"/>
          <cell r="T3871"/>
          <cell r="U3871"/>
          <cell r="V3871"/>
          <cell r="W3871"/>
          <cell r="X3871"/>
          <cell r="Y3871" t="str">
            <v xml:space="preserve"> </v>
          </cell>
        </row>
        <row r="3872">
          <cell r="C3872"/>
          <cell r="D3872"/>
          <cell r="E3872"/>
          <cell r="F3872"/>
          <cell r="G3872"/>
          <cell r="H3872"/>
          <cell r="I3872"/>
          <cell r="J3872"/>
          <cell r="K3872"/>
          <cell r="L3872"/>
          <cell r="M3872"/>
          <cell r="N3872"/>
          <cell r="O3872"/>
          <cell r="P3872"/>
          <cell r="Q3872"/>
          <cell r="R3872"/>
          <cell r="S3872"/>
          <cell r="T3872"/>
          <cell r="U3872"/>
          <cell r="V3872"/>
          <cell r="W3872"/>
          <cell r="X3872"/>
          <cell r="Y3872" t="str">
            <v xml:space="preserve"> </v>
          </cell>
        </row>
        <row r="3873">
          <cell r="C3873"/>
          <cell r="D3873"/>
          <cell r="E3873"/>
          <cell r="F3873"/>
          <cell r="G3873"/>
          <cell r="H3873"/>
          <cell r="I3873"/>
          <cell r="J3873"/>
          <cell r="K3873"/>
          <cell r="L3873"/>
          <cell r="M3873"/>
          <cell r="N3873"/>
          <cell r="O3873"/>
          <cell r="P3873"/>
          <cell r="Q3873"/>
          <cell r="R3873"/>
          <cell r="S3873"/>
          <cell r="T3873"/>
          <cell r="U3873"/>
          <cell r="V3873"/>
          <cell r="W3873"/>
          <cell r="X3873"/>
          <cell r="Y3873" t="str">
            <v xml:space="preserve"> </v>
          </cell>
        </row>
        <row r="3874">
          <cell r="C3874"/>
          <cell r="D3874"/>
          <cell r="E3874"/>
          <cell r="F3874"/>
          <cell r="G3874"/>
          <cell r="H3874"/>
          <cell r="I3874"/>
          <cell r="J3874"/>
          <cell r="K3874"/>
          <cell r="L3874"/>
          <cell r="M3874"/>
          <cell r="N3874"/>
          <cell r="O3874"/>
          <cell r="P3874"/>
          <cell r="Q3874"/>
          <cell r="R3874"/>
          <cell r="S3874"/>
          <cell r="T3874"/>
          <cell r="U3874"/>
          <cell r="V3874"/>
          <cell r="W3874"/>
          <cell r="X3874"/>
          <cell r="Y3874" t="str">
            <v xml:space="preserve"> </v>
          </cell>
        </row>
        <row r="3875">
          <cell r="C3875"/>
          <cell r="D3875"/>
          <cell r="E3875"/>
          <cell r="F3875"/>
          <cell r="G3875"/>
          <cell r="H3875"/>
          <cell r="I3875"/>
          <cell r="J3875"/>
          <cell r="K3875"/>
          <cell r="L3875"/>
          <cell r="M3875"/>
          <cell r="N3875"/>
          <cell r="O3875"/>
          <cell r="P3875"/>
          <cell r="Q3875"/>
          <cell r="R3875"/>
          <cell r="S3875"/>
          <cell r="T3875"/>
          <cell r="U3875"/>
          <cell r="V3875"/>
          <cell r="W3875"/>
          <cell r="X3875"/>
          <cell r="Y3875" t="str">
            <v xml:space="preserve"> </v>
          </cell>
        </row>
        <row r="3876">
          <cell r="C3876"/>
          <cell r="D3876"/>
          <cell r="E3876"/>
          <cell r="F3876"/>
          <cell r="G3876"/>
          <cell r="H3876"/>
          <cell r="I3876"/>
          <cell r="J3876"/>
          <cell r="K3876"/>
          <cell r="L3876"/>
          <cell r="M3876"/>
          <cell r="N3876"/>
          <cell r="O3876"/>
          <cell r="P3876"/>
          <cell r="Q3876"/>
          <cell r="R3876"/>
          <cell r="S3876"/>
          <cell r="T3876"/>
          <cell r="U3876"/>
          <cell r="V3876"/>
          <cell r="W3876"/>
          <cell r="X3876"/>
          <cell r="Y3876" t="str">
            <v xml:space="preserve"> </v>
          </cell>
        </row>
        <row r="3877">
          <cell r="C3877"/>
          <cell r="D3877"/>
          <cell r="E3877"/>
          <cell r="F3877"/>
          <cell r="G3877"/>
          <cell r="H3877"/>
          <cell r="I3877"/>
          <cell r="J3877"/>
          <cell r="K3877"/>
          <cell r="L3877"/>
          <cell r="M3877"/>
          <cell r="N3877"/>
          <cell r="O3877"/>
          <cell r="P3877"/>
          <cell r="Q3877"/>
          <cell r="R3877"/>
          <cell r="S3877"/>
          <cell r="T3877"/>
          <cell r="U3877"/>
          <cell r="V3877"/>
          <cell r="W3877"/>
          <cell r="X3877"/>
          <cell r="Y3877" t="str">
            <v xml:space="preserve"> </v>
          </cell>
        </row>
        <row r="3878">
          <cell r="C3878"/>
          <cell r="D3878"/>
          <cell r="E3878"/>
          <cell r="F3878"/>
          <cell r="G3878"/>
          <cell r="H3878"/>
          <cell r="I3878"/>
          <cell r="J3878"/>
          <cell r="K3878"/>
          <cell r="L3878"/>
          <cell r="M3878"/>
          <cell r="N3878"/>
          <cell r="O3878"/>
          <cell r="P3878"/>
          <cell r="Q3878"/>
          <cell r="R3878"/>
          <cell r="S3878"/>
          <cell r="T3878"/>
          <cell r="U3878"/>
          <cell r="V3878"/>
          <cell r="W3878"/>
          <cell r="X3878"/>
          <cell r="Y3878" t="str">
            <v xml:space="preserve"> </v>
          </cell>
        </row>
        <row r="3879">
          <cell r="C3879"/>
          <cell r="D3879"/>
          <cell r="E3879"/>
          <cell r="F3879"/>
          <cell r="G3879"/>
          <cell r="H3879"/>
          <cell r="I3879"/>
          <cell r="J3879"/>
          <cell r="K3879"/>
          <cell r="L3879"/>
          <cell r="M3879"/>
          <cell r="N3879"/>
          <cell r="O3879"/>
          <cell r="P3879"/>
          <cell r="Q3879"/>
          <cell r="R3879"/>
          <cell r="S3879"/>
          <cell r="T3879"/>
          <cell r="U3879"/>
          <cell r="V3879"/>
          <cell r="W3879"/>
          <cell r="X3879"/>
          <cell r="Y3879" t="str">
            <v xml:space="preserve"> </v>
          </cell>
        </row>
        <row r="3880">
          <cell r="C3880"/>
          <cell r="D3880"/>
          <cell r="E3880"/>
          <cell r="F3880"/>
          <cell r="G3880"/>
          <cell r="H3880"/>
          <cell r="I3880"/>
          <cell r="J3880"/>
          <cell r="K3880"/>
          <cell r="L3880"/>
          <cell r="M3880"/>
          <cell r="N3880"/>
          <cell r="O3880"/>
          <cell r="P3880"/>
          <cell r="Q3880"/>
          <cell r="R3880"/>
          <cell r="S3880"/>
          <cell r="T3880"/>
          <cell r="U3880"/>
          <cell r="V3880"/>
          <cell r="W3880"/>
          <cell r="X3880"/>
          <cell r="Y3880" t="str">
            <v xml:space="preserve"> </v>
          </cell>
        </row>
        <row r="3881">
          <cell r="C3881"/>
          <cell r="D3881"/>
          <cell r="E3881"/>
          <cell r="F3881"/>
          <cell r="G3881"/>
          <cell r="H3881"/>
          <cell r="I3881"/>
          <cell r="J3881"/>
          <cell r="K3881"/>
          <cell r="L3881"/>
          <cell r="M3881"/>
          <cell r="N3881"/>
          <cell r="O3881"/>
          <cell r="P3881"/>
          <cell r="Q3881"/>
          <cell r="R3881"/>
          <cell r="S3881"/>
          <cell r="T3881"/>
          <cell r="U3881"/>
          <cell r="V3881"/>
          <cell r="W3881"/>
          <cell r="X3881"/>
          <cell r="Y3881" t="str">
            <v xml:space="preserve"> </v>
          </cell>
        </row>
        <row r="3882">
          <cell r="C3882"/>
          <cell r="D3882"/>
          <cell r="E3882"/>
          <cell r="F3882"/>
          <cell r="G3882"/>
          <cell r="H3882"/>
          <cell r="I3882"/>
          <cell r="J3882"/>
          <cell r="K3882"/>
          <cell r="L3882"/>
          <cell r="M3882"/>
          <cell r="N3882"/>
          <cell r="O3882"/>
          <cell r="P3882"/>
          <cell r="Q3882"/>
          <cell r="R3882"/>
          <cell r="S3882"/>
          <cell r="T3882"/>
          <cell r="U3882"/>
          <cell r="V3882"/>
          <cell r="W3882"/>
          <cell r="X3882"/>
          <cell r="Y3882" t="str">
            <v xml:space="preserve"> </v>
          </cell>
        </row>
        <row r="3883">
          <cell r="C3883"/>
          <cell r="D3883"/>
          <cell r="E3883"/>
          <cell r="F3883"/>
          <cell r="G3883"/>
          <cell r="H3883"/>
          <cell r="I3883"/>
          <cell r="J3883"/>
          <cell r="K3883"/>
          <cell r="L3883"/>
          <cell r="M3883"/>
          <cell r="N3883"/>
          <cell r="O3883"/>
          <cell r="P3883"/>
          <cell r="Q3883"/>
          <cell r="R3883"/>
          <cell r="S3883"/>
          <cell r="T3883"/>
          <cell r="U3883"/>
          <cell r="V3883"/>
          <cell r="W3883"/>
          <cell r="X3883"/>
          <cell r="Y3883" t="str">
            <v xml:space="preserve"> </v>
          </cell>
        </row>
        <row r="3884">
          <cell r="C3884"/>
          <cell r="D3884"/>
          <cell r="E3884"/>
          <cell r="F3884"/>
          <cell r="G3884"/>
          <cell r="H3884"/>
          <cell r="I3884"/>
          <cell r="J3884"/>
          <cell r="K3884"/>
          <cell r="L3884"/>
          <cell r="M3884"/>
          <cell r="N3884"/>
          <cell r="O3884"/>
          <cell r="P3884"/>
          <cell r="Q3884"/>
          <cell r="R3884"/>
          <cell r="S3884"/>
          <cell r="T3884"/>
          <cell r="U3884"/>
          <cell r="V3884"/>
          <cell r="W3884"/>
          <cell r="X3884"/>
          <cell r="Y3884" t="str">
            <v xml:space="preserve"> </v>
          </cell>
        </row>
        <row r="3885">
          <cell r="C3885"/>
          <cell r="D3885"/>
          <cell r="E3885"/>
          <cell r="F3885"/>
          <cell r="G3885"/>
          <cell r="H3885"/>
          <cell r="I3885"/>
          <cell r="J3885"/>
          <cell r="K3885"/>
          <cell r="L3885"/>
          <cell r="M3885"/>
          <cell r="N3885"/>
          <cell r="O3885"/>
          <cell r="P3885"/>
          <cell r="Q3885"/>
          <cell r="R3885"/>
          <cell r="S3885"/>
          <cell r="T3885"/>
          <cell r="U3885"/>
          <cell r="V3885"/>
          <cell r="W3885"/>
          <cell r="X3885"/>
          <cell r="Y3885" t="str">
            <v xml:space="preserve"> </v>
          </cell>
        </row>
        <row r="3886">
          <cell r="C3886"/>
          <cell r="D3886"/>
          <cell r="E3886"/>
          <cell r="F3886"/>
          <cell r="G3886"/>
          <cell r="H3886"/>
          <cell r="I3886"/>
          <cell r="J3886"/>
          <cell r="K3886"/>
          <cell r="L3886"/>
          <cell r="M3886"/>
          <cell r="N3886"/>
          <cell r="O3886"/>
          <cell r="P3886"/>
          <cell r="Q3886"/>
          <cell r="R3886"/>
          <cell r="S3886"/>
          <cell r="T3886"/>
          <cell r="U3886"/>
          <cell r="V3886"/>
          <cell r="W3886"/>
          <cell r="X3886"/>
          <cell r="Y3886" t="str">
            <v xml:space="preserve"> </v>
          </cell>
        </row>
        <row r="3887">
          <cell r="C3887"/>
          <cell r="D3887"/>
          <cell r="E3887"/>
          <cell r="F3887"/>
          <cell r="G3887"/>
          <cell r="H3887"/>
          <cell r="I3887"/>
          <cell r="J3887"/>
          <cell r="K3887"/>
          <cell r="L3887"/>
          <cell r="M3887"/>
          <cell r="N3887"/>
          <cell r="O3887"/>
          <cell r="P3887"/>
          <cell r="Q3887"/>
          <cell r="R3887"/>
          <cell r="S3887"/>
          <cell r="T3887"/>
          <cell r="U3887"/>
          <cell r="V3887"/>
          <cell r="W3887"/>
          <cell r="X3887"/>
          <cell r="Y3887" t="str">
            <v xml:space="preserve"> </v>
          </cell>
        </row>
        <row r="3888">
          <cell r="C3888"/>
          <cell r="D3888"/>
          <cell r="E3888"/>
          <cell r="F3888"/>
          <cell r="G3888"/>
          <cell r="H3888"/>
          <cell r="I3888"/>
          <cell r="J3888"/>
          <cell r="K3888"/>
          <cell r="L3888"/>
          <cell r="M3888"/>
          <cell r="N3888"/>
          <cell r="O3888"/>
          <cell r="P3888"/>
          <cell r="Q3888"/>
          <cell r="R3888"/>
          <cell r="S3888"/>
          <cell r="T3888"/>
          <cell r="U3888"/>
          <cell r="V3888"/>
          <cell r="W3888"/>
          <cell r="X3888"/>
          <cell r="Y3888" t="str">
            <v xml:space="preserve"> </v>
          </cell>
        </row>
        <row r="3889">
          <cell r="C3889"/>
          <cell r="D3889"/>
          <cell r="E3889"/>
          <cell r="F3889"/>
          <cell r="G3889"/>
          <cell r="H3889"/>
          <cell r="I3889"/>
          <cell r="J3889"/>
          <cell r="K3889"/>
          <cell r="L3889"/>
          <cell r="M3889"/>
          <cell r="N3889"/>
          <cell r="O3889"/>
          <cell r="P3889"/>
          <cell r="Q3889"/>
          <cell r="R3889"/>
          <cell r="S3889"/>
          <cell r="T3889"/>
          <cell r="U3889"/>
          <cell r="V3889"/>
          <cell r="W3889"/>
          <cell r="X3889"/>
          <cell r="Y3889" t="str">
            <v xml:space="preserve"> </v>
          </cell>
        </row>
        <row r="3890">
          <cell r="C3890"/>
          <cell r="D3890"/>
          <cell r="E3890"/>
          <cell r="F3890"/>
          <cell r="G3890"/>
          <cell r="H3890"/>
          <cell r="I3890"/>
          <cell r="J3890"/>
          <cell r="K3890"/>
          <cell r="L3890"/>
          <cell r="M3890"/>
          <cell r="N3890"/>
          <cell r="O3890"/>
          <cell r="P3890"/>
          <cell r="Q3890"/>
          <cell r="R3890"/>
          <cell r="S3890"/>
          <cell r="T3890"/>
          <cell r="U3890"/>
          <cell r="V3890"/>
          <cell r="W3890"/>
          <cell r="X3890"/>
          <cell r="Y3890" t="str">
            <v xml:space="preserve"> </v>
          </cell>
        </row>
        <row r="3891">
          <cell r="C3891"/>
          <cell r="D3891"/>
          <cell r="E3891"/>
          <cell r="F3891"/>
          <cell r="G3891"/>
          <cell r="H3891"/>
          <cell r="I3891"/>
          <cell r="J3891"/>
          <cell r="K3891"/>
          <cell r="L3891"/>
          <cell r="M3891"/>
          <cell r="N3891"/>
          <cell r="O3891"/>
          <cell r="P3891"/>
          <cell r="Q3891"/>
          <cell r="R3891"/>
          <cell r="S3891"/>
          <cell r="T3891"/>
          <cell r="U3891"/>
          <cell r="V3891"/>
          <cell r="W3891"/>
          <cell r="X3891"/>
          <cell r="Y3891" t="str">
            <v xml:space="preserve"> </v>
          </cell>
        </row>
        <row r="3892">
          <cell r="C3892"/>
          <cell r="D3892"/>
          <cell r="E3892"/>
          <cell r="F3892"/>
          <cell r="G3892"/>
          <cell r="H3892"/>
          <cell r="I3892"/>
          <cell r="J3892"/>
          <cell r="K3892"/>
          <cell r="L3892"/>
          <cell r="M3892"/>
          <cell r="N3892"/>
          <cell r="O3892"/>
          <cell r="P3892"/>
          <cell r="Q3892"/>
          <cell r="R3892"/>
          <cell r="S3892"/>
          <cell r="T3892"/>
          <cell r="U3892"/>
          <cell r="V3892"/>
          <cell r="W3892"/>
          <cell r="X3892"/>
          <cell r="Y3892" t="str">
            <v xml:space="preserve"> </v>
          </cell>
        </row>
        <row r="3893">
          <cell r="C3893"/>
          <cell r="D3893"/>
          <cell r="E3893"/>
          <cell r="F3893"/>
          <cell r="G3893"/>
          <cell r="H3893"/>
          <cell r="I3893"/>
          <cell r="J3893"/>
          <cell r="K3893"/>
          <cell r="L3893"/>
          <cell r="M3893"/>
          <cell r="N3893"/>
          <cell r="O3893"/>
          <cell r="P3893"/>
          <cell r="Q3893"/>
          <cell r="R3893"/>
          <cell r="S3893"/>
          <cell r="T3893"/>
          <cell r="U3893"/>
          <cell r="V3893"/>
          <cell r="W3893"/>
          <cell r="X3893"/>
          <cell r="Y3893" t="str">
            <v xml:space="preserve"> </v>
          </cell>
        </row>
        <row r="3894">
          <cell r="C3894"/>
          <cell r="D3894"/>
          <cell r="E3894"/>
          <cell r="F3894"/>
          <cell r="G3894"/>
          <cell r="H3894"/>
          <cell r="I3894"/>
          <cell r="J3894"/>
          <cell r="K3894"/>
          <cell r="L3894"/>
          <cell r="M3894"/>
          <cell r="N3894"/>
          <cell r="O3894"/>
          <cell r="P3894"/>
          <cell r="Q3894"/>
          <cell r="R3894"/>
          <cell r="S3894"/>
          <cell r="T3894"/>
          <cell r="U3894"/>
          <cell r="V3894"/>
          <cell r="W3894"/>
          <cell r="X3894"/>
          <cell r="Y3894" t="str">
            <v xml:space="preserve"> </v>
          </cell>
        </row>
        <row r="3895">
          <cell r="C3895"/>
          <cell r="D3895"/>
          <cell r="E3895"/>
          <cell r="F3895"/>
          <cell r="G3895"/>
          <cell r="H3895"/>
          <cell r="I3895"/>
          <cell r="J3895"/>
          <cell r="K3895"/>
          <cell r="L3895"/>
          <cell r="M3895"/>
          <cell r="N3895"/>
          <cell r="O3895"/>
          <cell r="P3895"/>
          <cell r="Q3895"/>
          <cell r="R3895"/>
          <cell r="S3895"/>
          <cell r="T3895"/>
          <cell r="U3895"/>
          <cell r="V3895"/>
          <cell r="W3895"/>
          <cell r="X3895"/>
          <cell r="Y3895" t="str">
            <v xml:space="preserve"> </v>
          </cell>
        </row>
        <row r="3896">
          <cell r="C3896"/>
          <cell r="D3896"/>
          <cell r="E3896"/>
          <cell r="F3896"/>
          <cell r="G3896"/>
          <cell r="H3896"/>
          <cell r="I3896"/>
          <cell r="J3896"/>
          <cell r="K3896"/>
          <cell r="L3896"/>
          <cell r="M3896"/>
          <cell r="N3896"/>
          <cell r="O3896"/>
          <cell r="P3896"/>
          <cell r="Q3896"/>
          <cell r="R3896"/>
          <cell r="S3896"/>
          <cell r="T3896"/>
          <cell r="U3896"/>
          <cell r="V3896"/>
          <cell r="W3896"/>
          <cell r="X3896"/>
          <cell r="Y3896" t="str">
            <v xml:space="preserve"> </v>
          </cell>
        </row>
        <row r="3897">
          <cell r="C3897"/>
          <cell r="D3897"/>
          <cell r="E3897"/>
          <cell r="F3897"/>
          <cell r="G3897"/>
          <cell r="H3897"/>
          <cell r="I3897"/>
          <cell r="J3897"/>
          <cell r="K3897"/>
          <cell r="L3897"/>
          <cell r="M3897"/>
          <cell r="N3897"/>
          <cell r="O3897"/>
          <cell r="P3897"/>
          <cell r="Q3897"/>
          <cell r="R3897"/>
          <cell r="S3897"/>
          <cell r="T3897"/>
          <cell r="U3897"/>
          <cell r="V3897"/>
          <cell r="W3897"/>
          <cell r="X3897"/>
          <cell r="Y3897" t="str">
            <v xml:space="preserve"> </v>
          </cell>
        </row>
        <row r="3898">
          <cell r="C3898"/>
          <cell r="D3898"/>
          <cell r="E3898"/>
          <cell r="F3898"/>
          <cell r="G3898"/>
          <cell r="H3898"/>
          <cell r="I3898"/>
          <cell r="J3898"/>
          <cell r="K3898"/>
          <cell r="L3898"/>
          <cell r="M3898"/>
          <cell r="N3898"/>
          <cell r="O3898"/>
          <cell r="P3898"/>
          <cell r="Q3898"/>
          <cell r="R3898"/>
          <cell r="S3898"/>
          <cell r="T3898"/>
          <cell r="U3898"/>
          <cell r="V3898"/>
          <cell r="W3898"/>
          <cell r="X3898"/>
          <cell r="Y3898" t="str">
            <v xml:space="preserve"> </v>
          </cell>
        </row>
        <row r="3899">
          <cell r="C3899"/>
          <cell r="D3899"/>
          <cell r="E3899"/>
          <cell r="F3899"/>
          <cell r="G3899"/>
          <cell r="H3899"/>
          <cell r="I3899"/>
          <cell r="J3899"/>
          <cell r="K3899"/>
          <cell r="L3899"/>
          <cell r="M3899"/>
          <cell r="N3899"/>
          <cell r="O3899"/>
          <cell r="P3899"/>
          <cell r="Q3899"/>
          <cell r="R3899"/>
          <cell r="S3899"/>
          <cell r="T3899"/>
          <cell r="U3899"/>
          <cell r="V3899"/>
          <cell r="W3899"/>
          <cell r="X3899"/>
          <cell r="Y3899" t="str">
            <v xml:space="preserve"> </v>
          </cell>
        </row>
        <row r="3900">
          <cell r="C3900"/>
          <cell r="D3900"/>
          <cell r="E3900"/>
          <cell r="F3900"/>
          <cell r="G3900"/>
          <cell r="H3900"/>
          <cell r="I3900"/>
          <cell r="J3900"/>
          <cell r="K3900"/>
          <cell r="L3900"/>
          <cell r="M3900"/>
          <cell r="N3900"/>
          <cell r="O3900"/>
          <cell r="P3900"/>
          <cell r="Q3900"/>
          <cell r="R3900"/>
          <cell r="S3900"/>
          <cell r="T3900"/>
          <cell r="U3900"/>
          <cell r="V3900"/>
          <cell r="W3900"/>
          <cell r="X3900"/>
          <cell r="Y3900" t="str">
            <v xml:space="preserve"> </v>
          </cell>
        </row>
        <row r="3901">
          <cell r="C3901"/>
          <cell r="D3901"/>
          <cell r="E3901"/>
          <cell r="F3901"/>
          <cell r="G3901"/>
          <cell r="H3901"/>
          <cell r="I3901"/>
          <cell r="J3901"/>
          <cell r="K3901"/>
          <cell r="L3901"/>
          <cell r="M3901"/>
          <cell r="N3901"/>
          <cell r="O3901"/>
          <cell r="P3901"/>
          <cell r="Q3901"/>
          <cell r="R3901"/>
          <cell r="S3901"/>
          <cell r="T3901"/>
          <cell r="U3901"/>
          <cell r="V3901"/>
          <cell r="W3901"/>
          <cell r="X3901"/>
          <cell r="Y3901" t="str">
            <v xml:space="preserve"> </v>
          </cell>
        </row>
        <row r="3902">
          <cell r="C3902"/>
          <cell r="D3902"/>
          <cell r="E3902"/>
          <cell r="F3902"/>
          <cell r="G3902"/>
          <cell r="H3902"/>
          <cell r="I3902"/>
          <cell r="J3902"/>
          <cell r="K3902"/>
          <cell r="L3902"/>
          <cell r="M3902"/>
          <cell r="N3902"/>
          <cell r="O3902"/>
          <cell r="P3902"/>
          <cell r="Q3902"/>
          <cell r="R3902"/>
          <cell r="S3902"/>
          <cell r="T3902"/>
          <cell r="U3902"/>
          <cell r="V3902"/>
          <cell r="W3902"/>
          <cell r="X3902"/>
          <cell r="Y3902" t="str">
            <v xml:space="preserve"> </v>
          </cell>
        </row>
        <row r="3903">
          <cell r="C3903"/>
          <cell r="D3903"/>
          <cell r="E3903"/>
          <cell r="F3903"/>
          <cell r="G3903"/>
          <cell r="H3903"/>
          <cell r="I3903"/>
          <cell r="J3903"/>
          <cell r="K3903"/>
          <cell r="L3903"/>
          <cell r="M3903"/>
          <cell r="N3903"/>
          <cell r="O3903"/>
          <cell r="P3903"/>
          <cell r="Q3903"/>
          <cell r="R3903"/>
          <cell r="S3903"/>
          <cell r="T3903"/>
          <cell r="U3903"/>
          <cell r="V3903"/>
          <cell r="W3903"/>
          <cell r="X3903"/>
          <cell r="Y3903" t="str">
            <v xml:space="preserve"> </v>
          </cell>
        </row>
        <row r="3904">
          <cell r="C3904"/>
          <cell r="D3904"/>
          <cell r="E3904"/>
          <cell r="F3904"/>
          <cell r="G3904"/>
          <cell r="H3904"/>
          <cell r="I3904"/>
          <cell r="J3904"/>
          <cell r="K3904"/>
          <cell r="L3904"/>
          <cell r="M3904"/>
          <cell r="N3904"/>
          <cell r="O3904"/>
          <cell r="P3904"/>
          <cell r="Q3904"/>
          <cell r="R3904"/>
          <cell r="S3904"/>
          <cell r="T3904"/>
          <cell r="U3904"/>
          <cell r="V3904"/>
          <cell r="W3904"/>
          <cell r="X3904"/>
          <cell r="Y3904" t="str">
            <v xml:space="preserve"> </v>
          </cell>
        </row>
        <row r="3905">
          <cell r="C3905"/>
          <cell r="D3905"/>
          <cell r="E3905"/>
          <cell r="F3905"/>
          <cell r="G3905"/>
          <cell r="H3905"/>
          <cell r="I3905"/>
          <cell r="J3905"/>
          <cell r="K3905"/>
          <cell r="L3905"/>
          <cell r="M3905"/>
          <cell r="N3905"/>
          <cell r="O3905"/>
          <cell r="P3905"/>
          <cell r="Q3905"/>
          <cell r="R3905"/>
          <cell r="S3905"/>
          <cell r="T3905"/>
          <cell r="U3905"/>
          <cell r="V3905"/>
          <cell r="W3905"/>
          <cell r="X3905"/>
          <cell r="Y3905" t="str">
            <v xml:space="preserve"> </v>
          </cell>
        </row>
        <row r="3906">
          <cell r="C3906"/>
          <cell r="D3906"/>
          <cell r="E3906"/>
          <cell r="F3906"/>
          <cell r="G3906"/>
          <cell r="H3906"/>
          <cell r="I3906"/>
          <cell r="J3906"/>
          <cell r="K3906"/>
          <cell r="L3906"/>
          <cell r="M3906"/>
          <cell r="N3906"/>
          <cell r="O3906"/>
          <cell r="P3906"/>
          <cell r="Q3906"/>
          <cell r="R3906"/>
          <cell r="S3906"/>
          <cell r="T3906"/>
          <cell r="U3906"/>
          <cell r="V3906"/>
          <cell r="W3906"/>
          <cell r="X3906"/>
          <cell r="Y3906" t="str">
            <v xml:space="preserve"> </v>
          </cell>
        </row>
        <row r="3907">
          <cell r="C3907"/>
          <cell r="D3907"/>
          <cell r="E3907"/>
          <cell r="F3907"/>
          <cell r="G3907"/>
          <cell r="H3907"/>
          <cell r="I3907"/>
          <cell r="J3907"/>
          <cell r="K3907"/>
          <cell r="L3907"/>
          <cell r="M3907"/>
          <cell r="N3907"/>
          <cell r="O3907"/>
          <cell r="P3907"/>
          <cell r="Q3907"/>
          <cell r="R3907"/>
          <cell r="S3907"/>
          <cell r="T3907"/>
          <cell r="U3907"/>
          <cell r="V3907"/>
          <cell r="W3907"/>
          <cell r="X3907"/>
          <cell r="Y3907" t="str">
            <v xml:space="preserve"> </v>
          </cell>
        </row>
        <row r="3908">
          <cell r="C3908"/>
          <cell r="D3908"/>
          <cell r="E3908"/>
          <cell r="F3908"/>
          <cell r="G3908"/>
          <cell r="H3908"/>
          <cell r="I3908"/>
          <cell r="J3908"/>
          <cell r="K3908"/>
          <cell r="L3908"/>
          <cell r="M3908"/>
          <cell r="N3908"/>
          <cell r="O3908"/>
          <cell r="P3908"/>
          <cell r="Q3908"/>
          <cell r="R3908"/>
          <cell r="S3908"/>
          <cell r="T3908"/>
          <cell r="U3908"/>
          <cell r="V3908"/>
          <cell r="W3908"/>
          <cell r="X3908"/>
          <cell r="Y3908" t="str">
            <v xml:space="preserve"> </v>
          </cell>
        </row>
        <row r="3909">
          <cell r="C3909"/>
          <cell r="D3909"/>
          <cell r="E3909"/>
          <cell r="F3909"/>
          <cell r="G3909"/>
          <cell r="H3909"/>
          <cell r="I3909"/>
          <cell r="J3909"/>
          <cell r="K3909"/>
          <cell r="L3909"/>
          <cell r="M3909"/>
          <cell r="N3909"/>
          <cell r="O3909"/>
          <cell r="P3909"/>
          <cell r="Q3909"/>
          <cell r="R3909"/>
          <cell r="S3909"/>
          <cell r="T3909"/>
          <cell r="U3909"/>
          <cell r="V3909"/>
          <cell r="W3909"/>
          <cell r="X3909"/>
          <cell r="Y3909" t="str">
            <v xml:space="preserve"> </v>
          </cell>
        </row>
        <row r="3910">
          <cell r="C3910"/>
          <cell r="D3910"/>
          <cell r="E3910"/>
          <cell r="F3910"/>
          <cell r="G3910"/>
          <cell r="H3910"/>
          <cell r="I3910"/>
          <cell r="J3910"/>
          <cell r="K3910"/>
          <cell r="L3910"/>
          <cell r="M3910"/>
          <cell r="N3910"/>
          <cell r="O3910"/>
          <cell r="P3910"/>
          <cell r="Q3910"/>
          <cell r="R3910"/>
          <cell r="S3910"/>
          <cell r="T3910"/>
          <cell r="U3910"/>
          <cell r="V3910"/>
          <cell r="W3910"/>
          <cell r="X3910"/>
          <cell r="Y3910" t="str">
            <v xml:space="preserve"> </v>
          </cell>
        </row>
        <row r="3911">
          <cell r="C3911"/>
          <cell r="D3911"/>
          <cell r="E3911"/>
          <cell r="F3911"/>
          <cell r="G3911"/>
          <cell r="H3911"/>
          <cell r="I3911"/>
          <cell r="J3911"/>
          <cell r="K3911"/>
          <cell r="L3911"/>
          <cell r="M3911"/>
          <cell r="N3911"/>
          <cell r="O3911"/>
          <cell r="P3911"/>
          <cell r="Q3911"/>
          <cell r="R3911"/>
          <cell r="S3911"/>
          <cell r="T3911"/>
          <cell r="U3911"/>
          <cell r="V3911"/>
          <cell r="W3911"/>
          <cell r="X3911"/>
          <cell r="Y3911" t="str">
            <v xml:space="preserve"> </v>
          </cell>
        </row>
        <row r="3912">
          <cell r="C3912"/>
          <cell r="D3912"/>
          <cell r="E3912"/>
          <cell r="F3912"/>
          <cell r="G3912"/>
          <cell r="H3912"/>
          <cell r="I3912"/>
          <cell r="J3912"/>
          <cell r="K3912"/>
          <cell r="L3912"/>
          <cell r="M3912"/>
          <cell r="N3912"/>
          <cell r="O3912"/>
          <cell r="P3912"/>
          <cell r="Q3912"/>
          <cell r="R3912"/>
          <cell r="S3912"/>
          <cell r="T3912"/>
          <cell r="U3912"/>
          <cell r="V3912"/>
          <cell r="W3912"/>
          <cell r="X3912"/>
          <cell r="Y3912" t="str">
            <v xml:space="preserve"> </v>
          </cell>
        </row>
        <row r="3913">
          <cell r="C3913"/>
          <cell r="D3913"/>
          <cell r="E3913"/>
          <cell r="F3913"/>
          <cell r="G3913"/>
          <cell r="H3913"/>
          <cell r="I3913"/>
          <cell r="J3913"/>
          <cell r="K3913"/>
          <cell r="L3913"/>
          <cell r="M3913"/>
          <cell r="N3913"/>
          <cell r="O3913"/>
          <cell r="P3913"/>
          <cell r="Q3913"/>
          <cell r="R3913"/>
          <cell r="S3913"/>
          <cell r="T3913"/>
          <cell r="U3913"/>
          <cell r="V3913"/>
          <cell r="W3913"/>
          <cell r="X3913"/>
          <cell r="Y3913" t="str">
            <v xml:space="preserve"> </v>
          </cell>
        </row>
        <row r="3914">
          <cell r="C3914"/>
          <cell r="D3914"/>
          <cell r="E3914"/>
          <cell r="F3914"/>
          <cell r="G3914"/>
          <cell r="H3914"/>
          <cell r="I3914"/>
          <cell r="J3914"/>
          <cell r="K3914"/>
          <cell r="L3914"/>
          <cell r="M3914"/>
          <cell r="N3914"/>
          <cell r="O3914"/>
          <cell r="P3914"/>
          <cell r="Q3914"/>
          <cell r="R3914"/>
          <cell r="S3914"/>
          <cell r="T3914"/>
          <cell r="U3914"/>
          <cell r="V3914"/>
          <cell r="W3914"/>
          <cell r="X3914"/>
          <cell r="Y3914" t="str">
            <v xml:space="preserve"> </v>
          </cell>
        </row>
        <row r="3915">
          <cell r="C3915"/>
          <cell r="D3915"/>
          <cell r="E3915"/>
          <cell r="F3915"/>
          <cell r="G3915"/>
          <cell r="H3915"/>
          <cell r="I3915"/>
          <cell r="J3915"/>
          <cell r="K3915"/>
          <cell r="L3915"/>
          <cell r="M3915"/>
          <cell r="N3915"/>
          <cell r="O3915"/>
          <cell r="P3915"/>
          <cell r="Q3915"/>
          <cell r="R3915"/>
          <cell r="S3915"/>
          <cell r="T3915"/>
          <cell r="U3915"/>
          <cell r="V3915"/>
          <cell r="W3915"/>
          <cell r="X3915"/>
          <cell r="Y3915" t="str">
            <v xml:space="preserve"> </v>
          </cell>
        </row>
        <row r="3916">
          <cell r="C3916"/>
          <cell r="D3916"/>
          <cell r="E3916"/>
          <cell r="F3916"/>
          <cell r="G3916"/>
          <cell r="H3916"/>
          <cell r="I3916"/>
          <cell r="J3916"/>
          <cell r="K3916"/>
          <cell r="L3916"/>
          <cell r="M3916"/>
          <cell r="N3916"/>
          <cell r="O3916"/>
          <cell r="P3916"/>
          <cell r="Q3916"/>
          <cell r="R3916"/>
          <cell r="S3916"/>
          <cell r="T3916"/>
          <cell r="U3916"/>
          <cell r="V3916"/>
          <cell r="W3916"/>
          <cell r="X3916"/>
          <cell r="Y3916" t="str">
            <v xml:space="preserve"> </v>
          </cell>
        </row>
        <row r="3917">
          <cell r="C3917"/>
          <cell r="D3917"/>
          <cell r="E3917"/>
          <cell r="F3917"/>
          <cell r="G3917"/>
          <cell r="H3917"/>
          <cell r="I3917"/>
          <cell r="J3917"/>
          <cell r="K3917"/>
          <cell r="L3917"/>
          <cell r="M3917"/>
          <cell r="N3917"/>
          <cell r="O3917"/>
          <cell r="P3917"/>
          <cell r="Q3917"/>
          <cell r="R3917"/>
          <cell r="S3917"/>
          <cell r="T3917"/>
          <cell r="U3917"/>
          <cell r="V3917"/>
          <cell r="W3917"/>
          <cell r="X3917"/>
          <cell r="Y3917" t="str">
            <v xml:space="preserve"> </v>
          </cell>
        </row>
        <row r="3918">
          <cell r="C3918"/>
          <cell r="D3918"/>
          <cell r="E3918"/>
          <cell r="F3918"/>
          <cell r="G3918"/>
          <cell r="H3918"/>
          <cell r="I3918"/>
          <cell r="J3918"/>
          <cell r="K3918"/>
          <cell r="L3918"/>
          <cell r="M3918"/>
          <cell r="N3918"/>
          <cell r="O3918"/>
          <cell r="P3918"/>
          <cell r="Q3918"/>
          <cell r="R3918"/>
          <cell r="S3918"/>
          <cell r="T3918"/>
          <cell r="U3918"/>
          <cell r="V3918"/>
          <cell r="W3918"/>
          <cell r="X3918"/>
          <cell r="Y3918" t="str">
            <v xml:space="preserve"> </v>
          </cell>
        </row>
        <row r="3919">
          <cell r="C3919"/>
          <cell r="D3919"/>
          <cell r="E3919"/>
          <cell r="F3919"/>
          <cell r="G3919"/>
          <cell r="H3919"/>
          <cell r="I3919"/>
          <cell r="J3919"/>
          <cell r="K3919"/>
          <cell r="L3919"/>
          <cell r="M3919"/>
          <cell r="N3919"/>
          <cell r="O3919"/>
          <cell r="P3919"/>
          <cell r="Q3919"/>
          <cell r="R3919"/>
          <cell r="S3919"/>
          <cell r="T3919"/>
          <cell r="U3919"/>
          <cell r="V3919"/>
          <cell r="W3919"/>
          <cell r="X3919"/>
          <cell r="Y3919" t="str">
            <v xml:space="preserve"> </v>
          </cell>
        </row>
        <row r="3920">
          <cell r="C3920"/>
          <cell r="D3920"/>
          <cell r="E3920"/>
          <cell r="F3920"/>
          <cell r="G3920"/>
          <cell r="H3920"/>
          <cell r="I3920"/>
          <cell r="J3920"/>
          <cell r="K3920"/>
          <cell r="L3920"/>
          <cell r="M3920"/>
          <cell r="N3920"/>
          <cell r="O3920"/>
          <cell r="P3920"/>
          <cell r="Q3920"/>
          <cell r="R3920"/>
          <cell r="S3920"/>
          <cell r="T3920"/>
          <cell r="U3920"/>
          <cell r="V3920"/>
          <cell r="W3920"/>
          <cell r="X3920"/>
          <cell r="Y3920" t="str">
            <v xml:space="preserve"> </v>
          </cell>
        </row>
        <row r="3921">
          <cell r="C3921"/>
          <cell r="D3921"/>
          <cell r="E3921"/>
          <cell r="F3921"/>
          <cell r="G3921"/>
          <cell r="H3921"/>
          <cell r="I3921"/>
          <cell r="J3921"/>
          <cell r="K3921"/>
          <cell r="L3921"/>
          <cell r="M3921"/>
          <cell r="N3921"/>
          <cell r="O3921"/>
          <cell r="P3921"/>
          <cell r="Q3921"/>
          <cell r="R3921"/>
          <cell r="S3921"/>
          <cell r="T3921"/>
          <cell r="U3921"/>
          <cell r="V3921"/>
          <cell r="W3921"/>
          <cell r="X3921"/>
          <cell r="Y3921" t="str">
            <v xml:space="preserve"> </v>
          </cell>
        </row>
        <row r="3922">
          <cell r="C3922"/>
          <cell r="D3922"/>
          <cell r="E3922"/>
          <cell r="F3922"/>
          <cell r="G3922"/>
          <cell r="H3922"/>
          <cell r="I3922"/>
          <cell r="J3922"/>
          <cell r="K3922"/>
          <cell r="L3922"/>
          <cell r="M3922"/>
          <cell r="N3922"/>
          <cell r="O3922"/>
          <cell r="P3922"/>
          <cell r="Q3922"/>
          <cell r="R3922"/>
          <cell r="S3922"/>
          <cell r="T3922"/>
          <cell r="U3922"/>
          <cell r="V3922"/>
          <cell r="W3922"/>
          <cell r="X3922"/>
          <cell r="Y3922" t="str">
            <v xml:space="preserve"> </v>
          </cell>
        </row>
        <row r="3923">
          <cell r="C3923"/>
          <cell r="D3923"/>
          <cell r="E3923"/>
          <cell r="F3923"/>
          <cell r="G3923"/>
          <cell r="H3923"/>
          <cell r="I3923"/>
          <cell r="J3923"/>
          <cell r="K3923"/>
          <cell r="L3923"/>
          <cell r="M3923"/>
          <cell r="N3923"/>
          <cell r="O3923"/>
          <cell r="P3923"/>
          <cell r="Q3923"/>
          <cell r="R3923"/>
          <cell r="S3923"/>
          <cell r="T3923"/>
          <cell r="U3923"/>
          <cell r="V3923"/>
          <cell r="W3923"/>
          <cell r="X3923"/>
          <cell r="Y3923" t="str">
            <v xml:space="preserve"> </v>
          </cell>
        </row>
        <row r="3924">
          <cell r="C3924"/>
          <cell r="D3924"/>
          <cell r="E3924"/>
          <cell r="F3924"/>
          <cell r="G3924"/>
          <cell r="H3924"/>
          <cell r="I3924"/>
          <cell r="J3924"/>
          <cell r="K3924"/>
          <cell r="L3924"/>
          <cell r="M3924"/>
          <cell r="N3924"/>
          <cell r="O3924"/>
          <cell r="P3924"/>
          <cell r="Q3924"/>
          <cell r="R3924"/>
          <cell r="S3924"/>
          <cell r="T3924"/>
          <cell r="U3924"/>
          <cell r="V3924"/>
          <cell r="W3924"/>
          <cell r="X3924"/>
          <cell r="Y3924" t="str">
            <v xml:space="preserve"> </v>
          </cell>
        </row>
        <row r="3925">
          <cell r="C3925"/>
          <cell r="D3925"/>
          <cell r="E3925"/>
          <cell r="F3925"/>
          <cell r="G3925"/>
          <cell r="H3925"/>
          <cell r="I3925"/>
          <cell r="J3925"/>
          <cell r="K3925"/>
          <cell r="L3925"/>
          <cell r="M3925"/>
          <cell r="N3925"/>
          <cell r="O3925"/>
          <cell r="P3925"/>
          <cell r="Q3925"/>
          <cell r="R3925"/>
          <cell r="S3925"/>
          <cell r="T3925"/>
          <cell r="U3925"/>
          <cell r="V3925"/>
          <cell r="W3925"/>
          <cell r="X3925"/>
          <cell r="Y3925" t="str">
            <v xml:space="preserve"> </v>
          </cell>
        </row>
        <row r="3926">
          <cell r="C3926"/>
          <cell r="D3926"/>
          <cell r="E3926"/>
          <cell r="F3926"/>
          <cell r="G3926"/>
          <cell r="H3926"/>
          <cell r="I3926"/>
          <cell r="J3926"/>
          <cell r="K3926"/>
          <cell r="L3926"/>
          <cell r="M3926"/>
          <cell r="N3926"/>
          <cell r="O3926"/>
          <cell r="P3926"/>
          <cell r="Q3926"/>
          <cell r="R3926"/>
          <cell r="S3926"/>
          <cell r="T3926"/>
          <cell r="U3926"/>
          <cell r="V3926"/>
          <cell r="W3926"/>
          <cell r="X3926"/>
          <cell r="Y3926" t="str">
            <v xml:space="preserve"> </v>
          </cell>
        </row>
        <row r="3927">
          <cell r="C3927"/>
          <cell r="D3927"/>
          <cell r="E3927"/>
          <cell r="F3927"/>
          <cell r="G3927"/>
          <cell r="H3927"/>
          <cell r="I3927"/>
          <cell r="J3927"/>
          <cell r="K3927"/>
          <cell r="L3927"/>
          <cell r="M3927"/>
          <cell r="N3927"/>
          <cell r="O3927"/>
          <cell r="P3927"/>
          <cell r="Q3927"/>
          <cell r="R3927"/>
          <cell r="S3927"/>
          <cell r="T3927"/>
          <cell r="U3927"/>
          <cell r="V3927"/>
          <cell r="W3927"/>
          <cell r="X3927"/>
          <cell r="Y3927" t="str">
            <v xml:space="preserve"> </v>
          </cell>
        </row>
        <row r="3928">
          <cell r="C3928"/>
          <cell r="D3928"/>
          <cell r="E3928"/>
          <cell r="F3928"/>
          <cell r="G3928"/>
          <cell r="H3928"/>
          <cell r="I3928"/>
          <cell r="J3928"/>
          <cell r="K3928"/>
          <cell r="L3928"/>
          <cell r="M3928"/>
          <cell r="N3928"/>
          <cell r="O3928"/>
          <cell r="P3928"/>
          <cell r="Q3928"/>
          <cell r="R3928"/>
          <cell r="S3928"/>
          <cell r="T3928"/>
          <cell r="U3928"/>
          <cell r="V3928"/>
          <cell r="W3928"/>
          <cell r="X3928"/>
          <cell r="Y3928" t="str">
            <v xml:space="preserve"> </v>
          </cell>
        </row>
        <row r="3929">
          <cell r="C3929"/>
          <cell r="D3929"/>
          <cell r="E3929"/>
          <cell r="F3929"/>
          <cell r="G3929"/>
          <cell r="H3929"/>
          <cell r="I3929"/>
          <cell r="J3929"/>
          <cell r="K3929"/>
          <cell r="L3929"/>
          <cell r="M3929"/>
          <cell r="N3929"/>
          <cell r="O3929"/>
          <cell r="P3929"/>
          <cell r="Q3929"/>
          <cell r="R3929"/>
          <cell r="S3929"/>
          <cell r="T3929"/>
          <cell r="U3929"/>
          <cell r="V3929"/>
          <cell r="W3929"/>
          <cell r="X3929"/>
          <cell r="Y3929" t="str">
            <v xml:space="preserve"> </v>
          </cell>
        </row>
        <row r="3930">
          <cell r="C3930"/>
          <cell r="D3930"/>
          <cell r="E3930"/>
          <cell r="F3930"/>
          <cell r="G3930"/>
          <cell r="H3930"/>
          <cell r="I3930"/>
          <cell r="J3930"/>
          <cell r="K3930"/>
          <cell r="L3930"/>
          <cell r="M3930"/>
          <cell r="N3930"/>
          <cell r="O3930"/>
          <cell r="P3930"/>
          <cell r="Q3930"/>
          <cell r="R3930"/>
          <cell r="S3930"/>
          <cell r="T3930"/>
          <cell r="U3930"/>
          <cell r="V3930"/>
          <cell r="W3930"/>
          <cell r="X3930"/>
          <cell r="Y3930" t="str">
            <v xml:space="preserve"> </v>
          </cell>
        </row>
        <row r="3931">
          <cell r="C3931"/>
          <cell r="D3931"/>
          <cell r="E3931"/>
          <cell r="F3931"/>
          <cell r="G3931"/>
          <cell r="H3931"/>
          <cell r="I3931"/>
          <cell r="J3931"/>
          <cell r="K3931"/>
          <cell r="L3931"/>
          <cell r="M3931"/>
          <cell r="N3931"/>
          <cell r="O3931"/>
          <cell r="P3931"/>
          <cell r="Q3931"/>
          <cell r="R3931"/>
          <cell r="S3931"/>
          <cell r="T3931"/>
          <cell r="U3931"/>
          <cell r="V3931"/>
          <cell r="W3931"/>
          <cell r="X3931"/>
          <cell r="Y3931" t="str">
            <v xml:space="preserve"> </v>
          </cell>
        </row>
        <row r="3932">
          <cell r="C3932"/>
          <cell r="D3932"/>
          <cell r="E3932"/>
          <cell r="F3932"/>
          <cell r="G3932"/>
          <cell r="H3932"/>
          <cell r="I3932"/>
          <cell r="J3932"/>
          <cell r="K3932"/>
          <cell r="L3932"/>
          <cell r="M3932"/>
          <cell r="N3932"/>
          <cell r="O3932"/>
          <cell r="P3932"/>
          <cell r="Q3932"/>
          <cell r="R3932"/>
          <cell r="S3932"/>
          <cell r="T3932"/>
          <cell r="U3932"/>
          <cell r="V3932"/>
          <cell r="W3932"/>
          <cell r="X3932"/>
          <cell r="Y3932" t="str">
            <v xml:space="preserve"> </v>
          </cell>
        </row>
        <row r="3933">
          <cell r="C3933"/>
          <cell r="D3933"/>
          <cell r="E3933"/>
          <cell r="F3933"/>
          <cell r="G3933"/>
          <cell r="H3933"/>
          <cell r="I3933"/>
          <cell r="J3933"/>
          <cell r="K3933"/>
          <cell r="L3933"/>
          <cell r="M3933"/>
          <cell r="N3933"/>
          <cell r="O3933"/>
          <cell r="P3933"/>
          <cell r="Q3933"/>
          <cell r="R3933"/>
          <cell r="S3933"/>
          <cell r="T3933"/>
          <cell r="U3933"/>
          <cell r="V3933"/>
          <cell r="W3933"/>
          <cell r="X3933"/>
          <cell r="Y3933" t="str">
            <v xml:space="preserve"> </v>
          </cell>
        </row>
        <row r="3934">
          <cell r="C3934"/>
          <cell r="D3934"/>
          <cell r="E3934"/>
          <cell r="F3934"/>
          <cell r="G3934"/>
          <cell r="H3934"/>
          <cell r="I3934"/>
          <cell r="J3934"/>
          <cell r="K3934"/>
          <cell r="L3934"/>
          <cell r="M3934"/>
          <cell r="N3934"/>
          <cell r="O3934"/>
          <cell r="P3934"/>
          <cell r="Q3934"/>
          <cell r="R3934"/>
          <cell r="S3934"/>
          <cell r="T3934"/>
          <cell r="U3934"/>
          <cell r="V3934"/>
          <cell r="W3934"/>
          <cell r="X3934"/>
          <cell r="Y3934" t="str">
            <v xml:space="preserve"> </v>
          </cell>
        </row>
        <row r="3935">
          <cell r="C3935"/>
          <cell r="D3935"/>
          <cell r="E3935"/>
          <cell r="F3935"/>
          <cell r="G3935"/>
          <cell r="H3935"/>
          <cell r="I3935"/>
          <cell r="J3935"/>
          <cell r="K3935"/>
          <cell r="L3935"/>
          <cell r="M3935"/>
          <cell r="N3935"/>
          <cell r="O3935"/>
          <cell r="P3935"/>
          <cell r="Q3935"/>
          <cell r="R3935"/>
          <cell r="S3935"/>
          <cell r="T3935"/>
          <cell r="U3935"/>
          <cell r="V3935"/>
          <cell r="W3935"/>
          <cell r="X3935"/>
          <cell r="Y3935" t="str">
            <v xml:space="preserve"> </v>
          </cell>
        </row>
        <row r="3936">
          <cell r="C3936"/>
          <cell r="D3936"/>
          <cell r="E3936"/>
          <cell r="F3936"/>
          <cell r="G3936"/>
          <cell r="H3936"/>
          <cell r="I3936"/>
          <cell r="J3936"/>
          <cell r="K3936"/>
          <cell r="L3936"/>
          <cell r="M3936"/>
          <cell r="N3936"/>
          <cell r="O3936"/>
          <cell r="P3936"/>
          <cell r="Q3936"/>
          <cell r="R3936"/>
          <cell r="S3936"/>
          <cell r="T3936"/>
          <cell r="U3936"/>
          <cell r="V3936"/>
          <cell r="W3936"/>
          <cell r="X3936"/>
          <cell r="Y3936" t="str">
            <v xml:space="preserve"> </v>
          </cell>
        </row>
        <row r="3937">
          <cell r="C3937"/>
          <cell r="D3937"/>
          <cell r="E3937"/>
          <cell r="F3937"/>
          <cell r="G3937"/>
          <cell r="H3937"/>
          <cell r="I3937"/>
          <cell r="J3937"/>
          <cell r="K3937"/>
          <cell r="L3937"/>
          <cell r="M3937"/>
          <cell r="N3937"/>
          <cell r="O3937"/>
          <cell r="P3937"/>
          <cell r="Q3937"/>
          <cell r="R3937"/>
          <cell r="S3937"/>
          <cell r="T3937"/>
          <cell r="U3937"/>
          <cell r="V3937"/>
          <cell r="W3937"/>
          <cell r="X3937"/>
          <cell r="Y3937" t="str">
            <v xml:space="preserve"> </v>
          </cell>
        </row>
        <row r="3938">
          <cell r="C3938"/>
          <cell r="D3938"/>
          <cell r="E3938"/>
          <cell r="F3938"/>
          <cell r="G3938"/>
          <cell r="H3938"/>
          <cell r="I3938"/>
          <cell r="J3938"/>
          <cell r="K3938"/>
          <cell r="L3938"/>
          <cell r="M3938"/>
          <cell r="N3938"/>
          <cell r="O3938"/>
          <cell r="P3938"/>
          <cell r="Q3938"/>
          <cell r="R3938"/>
          <cell r="S3938"/>
          <cell r="T3938"/>
          <cell r="U3938"/>
          <cell r="V3938"/>
          <cell r="W3938"/>
          <cell r="X3938"/>
          <cell r="Y3938" t="str">
            <v xml:space="preserve"> </v>
          </cell>
        </row>
        <row r="3939">
          <cell r="C3939"/>
          <cell r="D3939"/>
          <cell r="E3939"/>
          <cell r="F3939"/>
          <cell r="G3939"/>
          <cell r="H3939"/>
          <cell r="I3939"/>
          <cell r="J3939"/>
          <cell r="K3939"/>
          <cell r="L3939"/>
          <cell r="M3939"/>
          <cell r="N3939"/>
          <cell r="O3939"/>
          <cell r="P3939"/>
          <cell r="Q3939"/>
          <cell r="R3939"/>
          <cell r="S3939"/>
          <cell r="T3939"/>
          <cell r="U3939"/>
          <cell r="V3939"/>
          <cell r="W3939"/>
          <cell r="X3939"/>
          <cell r="Y3939" t="str">
            <v xml:space="preserve"> </v>
          </cell>
        </row>
        <row r="3940">
          <cell r="C3940"/>
          <cell r="D3940"/>
          <cell r="E3940"/>
          <cell r="F3940"/>
          <cell r="G3940"/>
          <cell r="H3940"/>
          <cell r="I3940"/>
          <cell r="J3940"/>
          <cell r="K3940"/>
          <cell r="L3940"/>
          <cell r="M3940"/>
          <cell r="N3940"/>
          <cell r="O3940"/>
          <cell r="P3940"/>
          <cell r="Q3940"/>
          <cell r="R3940"/>
          <cell r="S3940"/>
          <cell r="T3940"/>
          <cell r="U3940"/>
          <cell r="V3940"/>
          <cell r="W3940"/>
          <cell r="X3940"/>
          <cell r="Y3940" t="str">
            <v xml:space="preserve"> </v>
          </cell>
        </row>
        <row r="3941">
          <cell r="C3941"/>
          <cell r="D3941"/>
          <cell r="E3941"/>
          <cell r="F3941"/>
          <cell r="G3941"/>
          <cell r="H3941"/>
          <cell r="I3941"/>
          <cell r="J3941"/>
          <cell r="K3941"/>
          <cell r="L3941"/>
          <cell r="M3941"/>
          <cell r="N3941"/>
          <cell r="O3941"/>
          <cell r="P3941"/>
          <cell r="Q3941"/>
          <cell r="R3941"/>
          <cell r="S3941"/>
          <cell r="T3941"/>
          <cell r="U3941"/>
          <cell r="V3941"/>
          <cell r="W3941"/>
          <cell r="X3941"/>
          <cell r="Y3941" t="str">
            <v xml:space="preserve"> </v>
          </cell>
        </row>
        <row r="3942">
          <cell r="C3942"/>
          <cell r="D3942"/>
          <cell r="E3942"/>
          <cell r="F3942"/>
          <cell r="G3942"/>
          <cell r="H3942"/>
          <cell r="I3942"/>
          <cell r="J3942"/>
          <cell r="K3942"/>
          <cell r="L3942"/>
          <cell r="M3942"/>
          <cell r="N3942"/>
          <cell r="O3942"/>
          <cell r="P3942"/>
          <cell r="Q3942"/>
          <cell r="R3942"/>
          <cell r="S3942"/>
          <cell r="T3942"/>
          <cell r="U3942"/>
          <cell r="V3942"/>
          <cell r="W3942"/>
          <cell r="X3942"/>
          <cell r="Y3942" t="str">
            <v xml:space="preserve"> </v>
          </cell>
        </row>
        <row r="3943">
          <cell r="C3943"/>
          <cell r="D3943"/>
          <cell r="E3943"/>
          <cell r="F3943"/>
          <cell r="G3943"/>
          <cell r="H3943"/>
          <cell r="I3943"/>
          <cell r="J3943"/>
          <cell r="K3943"/>
          <cell r="L3943"/>
          <cell r="M3943"/>
          <cell r="N3943"/>
          <cell r="O3943"/>
          <cell r="P3943"/>
          <cell r="Q3943"/>
          <cell r="R3943"/>
          <cell r="S3943"/>
          <cell r="T3943"/>
          <cell r="U3943"/>
          <cell r="V3943"/>
          <cell r="W3943"/>
          <cell r="X3943"/>
          <cell r="Y3943" t="str">
            <v xml:space="preserve"> </v>
          </cell>
        </row>
        <row r="3944">
          <cell r="C3944"/>
          <cell r="D3944"/>
          <cell r="E3944"/>
          <cell r="F3944"/>
          <cell r="G3944"/>
          <cell r="H3944"/>
          <cell r="I3944"/>
          <cell r="J3944"/>
          <cell r="K3944"/>
          <cell r="L3944"/>
          <cell r="M3944"/>
          <cell r="N3944"/>
          <cell r="O3944"/>
          <cell r="P3944"/>
          <cell r="Q3944"/>
          <cell r="R3944"/>
          <cell r="S3944"/>
          <cell r="T3944"/>
          <cell r="U3944"/>
          <cell r="V3944"/>
          <cell r="W3944"/>
          <cell r="X3944"/>
          <cell r="Y3944" t="str">
            <v xml:space="preserve"> </v>
          </cell>
        </row>
        <row r="3945">
          <cell r="C3945"/>
          <cell r="D3945"/>
          <cell r="E3945"/>
          <cell r="F3945"/>
          <cell r="G3945"/>
          <cell r="H3945"/>
          <cell r="I3945"/>
          <cell r="J3945"/>
          <cell r="K3945"/>
          <cell r="L3945"/>
          <cell r="M3945"/>
          <cell r="N3945"/>
          <cell r="O3945"/>
          <cell r="P3945"/>
          <cell r="Q3945"/>
          <cell r="R3945"/>
          <cell r="S3945"/>
          <cell r="T3945"/>
          <cell r="U3945"/>
          <cell r="V3945"/>
          <cell r="W3945"/>
          <cell r="X3945"/>
          <cell r="Y3945" t="str">
            <v xml:space="preserve"> </v>
          </cell>
        </row>
        <row r="3946">
          <cell r="C3946"/>
          <cell r="D3946"/>
          <cell r="E3946"/>
          <cell r="F3946"/>
          <cell r="G3946"/>
          <cell r="H3946"/>
          <cell r="I3946"/>
          <cell r="J3946"/>
          <cell r="K3946"/>
          <cell r="L3946"/>
          <cell r="M3946"/>
          <cell r="N3946"/>
          <cell r="O3946"/>
          <cell r="P3946"/>
          <cell r="Q3946"/>
          <cell r="R3946"/>
          <cell r="S3946"/>
          <cell r="T3946"/>
          <cell r="U3946"/>
          <cell r="V3946"/>
          <cell r="W3946"/>
          <cell r="X3946"/>
          <cell r="Y3946" t="str">
            <v xml:space="preserve"> </v>
          </cell>
        </row>
        <row r="3947">
          <cell r="C3947"/>
          <cell r="D3947"/>
          <cell r="E3947"/>
          <cell r="F3947"/>
          <cell r="G3947"/>
          <cell r="H3947"/>
          <cell r="I3947"/>
          <cell r="J3947"/>
          <cell r="K3947"/>
          <cell r="L3947"/>
          <cell r="M3947"/>
          <cell r="N3947"/>
          <cell r="O3947"/>
          <cell r="P3947"/>
          <cell r="Q3947"/>
          <cell r="R3947"/>
          <cell r="S3947"/>
          <cell r="T3947"/>
          <cell r="U3947"/>
          <cell r="V3947"/>
          <cell r="W3947"/>
          <cell r="X3947"/>
          <cell r="Y3947" t="str">
            <v xml:space="preserve"> </v>
          </cell>
        </row>
        <row r="3948">
          <cell r="C3948"/>
          <cell r="D3948"/>
          <cell r="E3948"/>
          <cell r="F3948"/>
          <cell r="G3948"/>
          <cell r="H3948"/>
          <cell r="I3948"/>
          <cell r="J3948"/>
          <cell r="K3948"/>
          <cell r="L3948"/>
          <cell r="M3948"/>
          <cell r="N3948"/>
          <cell r="O3948"/>
          <cell r="P3948"/>
          <cell r="Q3948"/>
          <cell r="R3948"/>
          <cell r="S3948"/>
          <cell r="T3948"/>
          <cell r="U3948"/>
          <cell r="V3948"/>
          <cell r="W3948"/>
          <cell r="X3948"/>
          <cell r="Y3948" t="str">
            <v xml:space="preserve"> </v>
          </cell>
        </row>
        <row r="3949">
          <cell r="C3949"/>
          <cell r="D3949"/>
          <cell r="E3949"/>
          <cell r="F3949"/>
          <cell r="G3949"/>
          <cell r="H3949"/>
          <cell r="I3949"/>
          <cell r="J3949"/>
          <cell r="K3949"/>
          <cell r="L3949"/>
          <cell r="M3949"/>
          <cell r="N3949"/>
          <cell r="O3949"/>
          <cell r="P3949"/>
          <cell r="Q3949"/>
          <cell r="R3949"/>
          <cell r="S3949"/>
          <cell r="T3949"/>
          <cell r="U3949"/>
          <cell r="V3949"/>
          <cell r="W3949"/>
          <cell r="X3949"/>
          <cell r="Y3949" t="str">
            <v xml:space="preserve"> </v>
          </cell>
        </row>
        <row r="3950">
          <cell r="C3950"/>
          <cell r="D3950"/>
          <cell r="E3950"/>
          <cell r="F3950"/>
          <cell r="G3950"/>
          <cell r="H3950"/>
          <cell r="I3950"/>
          <cell r="J3950"/>
          <cell r="K3950"/>
          <cell r="L3950"/>
          <cell r="M3950"/>
          <cell r="N3950"/>
          <cell r="O3950"/>
          <cell r="P3950"/>
          <cell r="Q3950"/>
          <cell r="R3950"/>
          <cell r="S3950"/>
          <cell r="T3950"/>
          <cell r="U3950"/>
          <cell r="V3950"/>
          <cell r="W3950"/>
          <cell r="X3950"/>
          <cell r="Y3950" t="str">
            <v xml:space="preserve"> </v>
          </cell>
        </row>
        <row r="3951">
          <cell r="C3951"/>
          <cell r="D3951"/>
          <cell r="E3951"/>
          <cell r="F3951"/>
          <cell r="G3951"/>
          <cell r="H3951"/>
          <cell r="I3951"/>
          <cell r="J3951"/>
          <cell r="K3951"/>
          <cell r="L3951"/>
          <cell r="M3951"/>
          <cell r="N3951"/>
          <cell r="O3951"/>
          <cell r="P3951"/>
          <cell r="Q3951"/>
          <cell r="R3951"/>
          <cell r="S3951"/>
          <cell r="T3951"/>
          <cell r="U3951"/>
          <cell r="V3951"/>
          <cell r="W3951"/>
          <cell r="X3951"/>
          <cell r="Y3951" t="str">
            <v xml:space="preserve"> </v>
          </cell>
        </row>
        <row r="3952">
          <cell r="C3952"/>
          <cell r="D3952"/>
          <cell r="E3952"/>
          <cell r="F3952"/>
          <cell r="G3952"/>
          <cell r="H3952"/>
          <cell r="I3952"/>
          <cell r="J3952"/>
          <cell r="K3952"/>
          <cell r="L3952"/>
          <cell r="M3952"/>
          <cell r="N3952"/>
          <cell r="O3952"/>
          <cell r="P3952"/>
          <cell r="Q3952"/>
          <cell r="R3952"/>
          <cell r="S3952"/>
          <cell r="T3952"/>
          <cell r="U3952"/>
          <cell r="V3952"/>
          <cell r="W3952"/>
          <cell r="X3952"/>
          <cell r="Y3952" t="str">
            <v xml:space="preserve"> </v>
          </cell>
        </row>
        <row r="3953">
          <cell r="C3953"/>
          <cell r="D3953"/>
          <cell r="E3953"/>
          <cell r="F3953"/>
          <cell r="G3953"/>
          <cell r="H3953"/>
          <cell r="I3953"/>
          <cell r="J3953"/>
          <cell r="K3953"/>
          <cell r="L3953"/>
          <cell r="M3953"/>
          <cell r="N3953"/>
          <cell r="O3953"/>
          <cell r="P3953"/>
          <cell r="Q3953"/>
          <cell r="R3953"/>
          <cell r="S3953"/>
          <cell r="T3953"/>
          <cell r="U3953"/>
          <cell r="V3953"/>
          <cell r="W3953"/>
          <cell r="X3953"/>
          <cell r="Y3953" t="str">
            <v xml:space="preserve"> </v>
          </cell>
        </row>
        <row r="3954">
          <cell r="C3954"/>
          <cell r="D3954"/>
          <cell r="E3954"/>
          <cell r="F3954"/>
          <cell r="G3954"/>
          <cell r="H3954"/>
          <cell r="I3954"/>
          <cell r="J3954"/>
          <cell r="K3954"/>
          <cell r="L3954"/>
          <cell r="M3954"/>
          <cell r="N3954"/>
          <cell r="O3954"/>
          <cell r="P3954"/>
          <cell r="Q3954"/>
          <cell r="R3954"/>
          <cell r="S3954"/>
          <cell r="T3954"/>
          <cell r="U3954"/>
          <cell r="V3954"/>
          <cell r="W3954"/>
          <cell r="X3954"/>
          <cell r="Y3954" t="str">
            <v xml:space="preserve"> </v>
          </cell>
        </row>
        <row r="3955">
          <cell r="C3955"/>
          <cell r="D3955"/>
          <cell r="E3955"/>
          <cell r="F3955"/>
          <cell r="G3955"/>
          <cell r="H3955"/>
          <cell r="I3955"/>
          <cell r="J3955"/>
          <cell r="K3955"/>
          <cell r="L3955"/>
          <cell r="M3955"/>
          <cell r="N3955"/>
          <cell r="O3955"/>
          <cell r="P3955"/>
          <cell r="Q3955"/>
          <cell r="R3955"/>
          <cell r="S3955"/>
          <cell r="T3955"/>
          <cell r="U3955"/>
          <cell r="V3955"/>
          <cell r="W3955"/>
          <cell r="X3955"/>
          <cell r="Y3955" t="str">
            <v xml:space="preserve"> </v>
          </cell>
        </row>
        <row r="3956">
          <cell r="C3956"/>
          <cell r="D3956"/>
          <cell r="E3956"/>
          <cell r="F3956"/>
          <cell r="G3956"/>
          <cell r="H3956"/>
          <cell r="I3956"/>
          <cell r="J3956"/>
          <cell r="K3956"/>
          <cell r="L3956"/>
          <cell r="M3956"/>
          <cell r="N3956"/>
          <cell r="O3956"/>
          <cell r="P3956"/>
          <cell r="Q3956"/>
          <cell r="R3956"/>
          <cell r="S3956"/>
          <cell r="T3956"/>
          <cell r="U3956"/>
          <cell r="V3956"/>
          <cell r="W3956"/>
          <cell r="X3956"/>
          <cell r="Y3956" t="str">
            <v xml:space="preserve"> </v>
          </cell>
        </row>
        <row r="3957">
          <cell r="C3957"/>
          <cell r="D3957"/>
          <cell r="E3957"/>
          <cell r="F3957"/>
          <cell r="G3957"/>
          <cell r="H3957"/>
          <cell r="I3957"/>
          <cell r="J3957"/>
          <cell r="K3957"/>
          <cell r="L3957"/>
          <cell r="M3957"/>
          <cell r="N3957"/>
          <cell r="O3957"/>
          <cell r="P3957"/>
          <cell r="Q3957"/>
          <cell r="R3957"/>
          <cell r="S3957"/>
          <cell r="T3957"/>
          <cell r="U3957"/>
          <cell r="V3957"/>
          <cell r="W3957"/>
          <cell r="X3957"/>
          <cell r="Y3957" t="str">
            <v xml:space="preserve"> </v>
          </cell>
        </row>
        <row r="3958">
          <cell r="C3958"/>
          <cell r="D3958"/>
          <cell r="E3958"/>
          <cell r="F3958"/>
          <cell r="G3958"/>
          <cell r="H3958"/>
          <cell r="I3958"/>
          <cell r="J3958"/>
          <cell r="K3958"/>
          <cell r="L3958"/>
          <cell r="M3958"/>
          <cell r="N3958"/>
          <cell r="O3958"/>
          <cell r="P3958"/>
          <cell r="Q3958"/>
          <cell r="R3958"/>
          <cell r="S3958"/>
          <cell r="T3958"/>
          <cell r="U3958"/>
          <cell r="V3958"/>
          <cell r="W3958"/>
          <cell r="X3958"/>
          <cell r="Y3958" t="str">
            <v xml:space="preserve"> </v>
          </cell>
        </row>
        <row r="3959">
          <cell r="C3959"/>
          <cell r="D3959"/>
          <cell r="E3959"/>
          <cell r="F3959"/>
          <cell r="G3959"/>
          <cell r="H3959"/>
          <cell r="I3959"/>
          <cell r="J3959"/>
          <cell r="K3959"/>
          <cell r="L3959"/>
          <cell r="M3959"/>
          <cell r="N3959"/>
          <cell r="O3959"/>
          <cell r="P3959"/>
          <cell r="Q3959"/>
          <cell r="R3959"/>
          <cell r="S3959"/>
          <cell r="T3959"/>
          <cell r="U3959"/>
          <cell r="V3959"/>
          <cell r="W3959"/>
          <cell r="X3959"/>
          <cell r="Y3959" t="str">
            <v xml:space="preserve"> </v>
          </cell>
        </row>
        <row r="3960">
          <cell r="C3960"/>
          <cell r="D3960"/>
          <cell r="E3960"/>
          <cell r="F3960"/>
          <cell r="G3960"/>
          <cell r="H3960"/>
          <cell r="I3960"/>
          <cell r="J3960"/>
          <cell r="K3960"/>
          <cell r="L3960"/>
          <cell r="M3960"/>
          <cell r="N3960"/>
          <cell r="O3960"/>
          <cell r="P3960"/>
          <cell r="Q3960"/>
          <cell r="R3960"/>
          <cell r="S3960"/>
          <cell r="T3960"/>
          <cell r="U3960"/>
          <cell r="V3960"/>
          <cell r="W3960"/>
          <cell r="X3960"/>
          <cell r="Y3960" t="str">
            <v xml:space="preserve"> </v>
          </cell>
        </row>
        <row r="3961">
          <cell r="C3961"/>
          <cell r="D3961"/>
          <cell r="E3961"/>
          <cell r="F3961"/>
          <cell r="G3961"/>
          <cell r="H3961"/>
          <cell r="I3961"/>
          <cell r="J3961"/>
          <cell r="K3961"/>
          <cell r="L3961"/>
          <cell r="M3961"/>
          <cell r="N3961"/>
          <cell r="O3961"/>
          <cell r="P3961"/>
          <cell r="Q3961"/>
          <cell r="R3961"/>
          <cell r="S3961"/>
          <cell r="T3961"/>
          <cell r="U3961"/>
          <cell r="V3961"/>
          <cell r="W3961"/>
          <cell r="X3961"/>
          <cell r="Y3961" t="str">
            <v xml:space="preserve"> </v>
          </cell>
        </row>
        <row r="3962">
          <cell r="C3962"/>
          <cell r="D3962"/>
          <cell r="E3962"/>
          <cell r="F3962"/>
          <cell r="G3962"/>
          <cell r="H3962"/>
          <cell r="I3962"/>
          <cell r="J3962"/>
          <cell r="K3962"/>
          <cell r="L3962"/>
          <cell r="M3962"/>
          <cell r="N3962"/>
          <cell r="O3962"/>
          <cell r="P3962"/>
          <cell r="Q3962"/>
          <cell r="R3962"/>
          <cell r="S3962"/>
          <cell r="T3962"/>
          <cell r="U3962"/>
          <cell r="V3962"/>
          <cell r="W3962"/>
          <cell r="X3962"/>
          <cell r="Y3962" t="str">
            <v xml:space="preserve"> </v>
          </cell>
        </row>
        <row r="3963">
          <cell r="C3963"/>
          <cell r="D3963"/>
          <cell r="E3963"/>
          <cell r="F3963"/>
          <cell r="G3963"/>
          <cell r="H3963"/>
          <cell r="I3963"/>
          <cell r="J3963"/>
          <cell r="K3963"/>
          <cell r="L3963"/>
          <cell r="M3963"/>
          <cell r="N3963"/>
          <cell r="O3963"/>
          <cell r="P3963"/>
          <cell r="Q3963"/>
          <cell r="R3963"/>
          <cell r="S3963"/>
          <cell r="T3963"/>
          <cell r="U3963"/>
          <cell r="V3963"/>
          <cell r="W3963"/>
          <cell r="X3963"/>
          <cell r="Y3963" t="str">
            <v xml:space="preserve"> </v>
          </cell>
        </row>
        <row r="3964">
          <cell r="C3964"/>
          <cell r="D3964"/>
          <cell r="E3964"/>
          <cell r="F3964"/>
          <cell r="G3964"/>
          <cell r="H3964"/>
          <cell r="I3964"/>
          <cell r="J3964"/>
          <cell r="K3964"/>
          <cell r="L3964"/>
          <cell r="M3964"/>
          <cell r="N3964"/>
          <cell r="O3964"/>
          <cell r="P3964"/>
          <cell r="Q3964"/>
          <cell r="R3964"/>
          <cell r="S3964"/>
          <cell r="T3964"/>
          <cell r="U3964"/>
          <cell r="V3964"/>
          <cell r="W3964"/>
          <cell r="X3964"/>
          <cell r="Y3964" t="str">
            <v xml:space="preserve"> </v>
          </cell>
        </row>
        <row r="3965">
          <cell r="C3965"/>
          <cell r="D3965"/>
          <cell r="E3965"/>
          <cell r="F3965"/>
          <cell r="G3965"/>
          <cell r="H3965"/>
          <cell r="I3965"/>
          <cell r="J3965"/>
          <cell r="K3965"/>
          <cell r="L3965"/>
          <cell r="M3965"/>
          <cell r="N3965"/>
          <cell r="O3965"/>
          <cell r="P3965"/>
          <cell r="Q3965"/>
          <cell r="R3965"/>
          <cell r="S3965"/>
          <cell r="T3965"/>
          <cell r="U3965"/>
          <cell r="V3965"/>
          <cell r="W3965"/>
          <cell r="X3965"/>
          <cell r="Y3965" t="str">
            <v xml:space="preserve"> </v>
          </cell>
        </row>
        <row r="3966">
          <cell r="C3966"/>
          <cell r="D3966"/>
          <cell r="E3966"/>
          <cell r="F3966"/>
          <cell r="G3966"/>
          <cell r="H3966"/>
          <cell r="I3966"/>
          <cell r="J3966"/>
          <cell r="K3966"/>
          <cell r="L3966"/>
          <cell r="M3966"/>
          <cell r="N3966"/>
          <cell r="O3966"/>
          <cell r="P3966"/>
          <cell r="Q3966"/>
          <cell r="R3966"/>
          <cell r="S3966"/>
          <cell r="T3966"/>
          <cell r="U3966"/>
          <cell r="V3966"/>
          <cell r="W3966"/>
          <cell r="X3966"/>
          <cell r="Y3966" t="str">
            <v xml:space="preserve"> </v>
          </cell>
        </row>
        <row r="3967">
          <cell r="C3967"/>
          <cell r="D3967"/>
          <cell r="E3967"/>
          <cell r="F3967"/>
          <cell r="G3967"/>
          <cell r="H3967"/>
          <cell r="I3967"/>
          <cell r="J3967"/>
          <cell r="K3967"/>
          <cell r="L3967"/>
          <cell r="M3967"/>
          <cell r="N3967"/>
          <cell r="O3967"/>
          <cell r="P3967"/>
          <cell r="Q3967"/>
          <cell r="R3967"/>
          <cell r="S3967"/>
          <cell r="T3967"/>
          <cell r="U3967"/>
          <cell r="V3967"/>
          <cell r="W3967"/>
          <cell r="X3967"/>
          <cell r="Y3967" t="str">
            <v xml:space="preserve"> </v>
          </cell>
        </row>
        <row r="3968">
          <cell r="C3968"/>
          <cell r="D3968"/>
          <cell r="E3968"/>
          <cell r="F3968"/>
          <cell r="G3968"/>
          <cell r="H3968"/>
          <cell r="I3968"/>
          <cell r="J3968"/>
          <cell r="K3968"/>
          <cell r="L3968"/>
          <cell r="M3968"/>
          <cell r="N3968"/>
          <cell r="O3968"/>
          <cell r="P3968"/>
          <cell r="Q3968"/>
          <cell r="R3968"/>
          <cell r="S3968"/>
          <cell r="T3968"/>
          <cell r="U3968"/>
          <cell r="V3968"/>
          <cell r="W3968"/>
          <cell r="X3968"/>
          <cell r="Y3968" t="str">
            <v xml:space="preserve"> </v>
          </cell>
        </row>
        <row r="3969">
          <cell r="C3969"/>
          <cell r="D3969"/>
          <cell r="E3969"/>
          <cell r="F3969"/>
          <cell r="G3969"/>
          <cell r="H3969"/>
          <cell r="I3969"/>
          <cell r="J3969"/>
          <cell r="K3969"/>
          <cell r="L3969"/>
          <cell r="M3969"/>
          <cell r="N3969"/>
          <cell r="O3969"/>
          <cell r="P3969"/>
          <cell r="Q3969"/>
          <cell r="R3969"/>
          <cell r="S3969"/>
          <cell r="T3969"/>
          <cell r="U3969"/>
          <cell r="V3969"/>
          <cell r="W3969"/>
          <cell r="X3969"/>
          <cell r="Y3969" t="str">
            <v xml:space="preserve"> </v>
          </cell>
        </row>
        <row r="3970">
          <cell r="C3970"/>
          <cell r="D3970"/>
          <cell r="E3970"/>
          <cell r="F3970"/>
          <cell r="G3970"/>
          <cell r="H3970"/>
          <cell r="I3970"/>
          <cell r="J3970"/>
          <cell r="K3970"/>
          <cell r="L3970"/>
          <cell r="M3970"/>
          <cell r="N3970"/>
          <cell r="O3970"/>
          <cell r="P3970"/>
          <cell r="Q3970"/>
          <cell r="R3970"/>
          <cell r="S3970"/>
          <cell r="T3970"/>
          <cell r="U3970"/>
          <cell r="V3970"/>
          <cell r="W3970"/>
          <cell r="X3970"/>
          <cell r="Y3970" t="str">
            <v xml:space="preserve"> </v>
          </cell>
        </row>
        <row r="3971">
          <cell r="C3971"/>
          <cell r="D3971"/>
          <cell r="E3971"/>
          <cell r="F3971"/>
          <cell r="G3971"/>
          <cell r="H3971"/>
          <cell r="I3971"/>
          <cell r="J3971"/>
          <cell r="K3971"/>
          <cell r="L3971"/>
          <cell r="M3971"/>
          <cell r="N3971"/>
          <cell r="O3971"/>
          <cell r="P3971"/>
          <cell r="Q3971"/>
          <cell r="R3971"/>
          <cell r="S3971"/>
          <cell r="T3971"/>
          <cell r="U3971"/>
          <cell r="V3971"/>
          <cell r="W3971"/>
          <cell r="X3971"/>
          <cell r="Y3971" t="str">
            <v xml:space="preserve"> </v>
          </cell>
        </row>
        <row r="3972">
          <cell r="C3972"/>
          <cell r="D3972"/>
          <cell r="E3972"/>
          <cell r="F3972"/>
          <cell r="G3972"/>
          <cell r="H3972"/>
          <cell r="I3972"/>
          <cell r="J3972"/>
          <cell r="K3972"/>
          <cell r="L3972"/>
          <cell r="M3972"/>
          <cell r="N3972"/>
          <cell r="O3972"/>
          <cell r="P3972"/>
          <cell r="Q3972"/>
          <cell r="R3972"/>
          <cell r="S3972"/>
          <cell r="T3972"/>
          <cell r="U3972"/>
          <cell r="V3972"/>
          <cell r="W3972"/>
          <cell r="X3972"/>
          <cell r="Y3972" t="str">
            <v xml:space="preserve"> </v>
          </cell>
        </row>
        <row r="3973">
          <cell r="C3973"/>
          <cell r="D3973"/>
          <cell r="E3973"/>
          <cell r="F3973"/>
          <cell r="G3973"/>
          <cell r="H3973"/>
          <cell r="I3973"/>
          <cell r="J3973"/>
          <cell r="K3973"/>
          <cell r="L3973"/>
          <cell r="M3973"/>
          <cell r="N3973"/>
          <cell r="O3973"/>
          <cell r="P3973"/>
          <cell r="Q3973"/>
          <cell r="R3973"/>
          <cell r="S3973"/>
          <cell r="T3973"/>
          <cell r="U3973"/>
          <cell r="V3973"/>
          <cell r="W3973"/>
          <cell r="X3973"/>
          <cell r="Y3973" t="str">
            <v xml:space="preserve"> </v>
          </cell>
        </row>
        <row r="3974">
          <cell r="C3974"/>
          <cell r="D3974"/>
          <cell r="E3974"/>
          <cell r="F3974"/>
          <cell r="G3974"/>
          <cell r="H3974"/>
          <cell r="I3974"/>
          <cell r="J3974"/>
          <cell r="K3974"/>
          <cell r="L3974"/>
          <cell r="M3974"/>
          <cell r="N3974"/>
          <cell r="O3974"/>
          <cell r="P3974"/>
          <cell r="Q3974"/>
          <cell r="R3974"/>
          <cell r="S3974"/>
          <cell r="T3974"/>
          <cell r="U3974"/>
          <cell r="V3974"/>
          <cell r="W3974"/>
          <cell r="X3974"/>
          <cell r="Y3974" t="str">
            <v xml:space="preserve"> </v>
          </cell>
        </row>
        <row r="3975">
          <cell r="C3975"/>
          <cell r="D3975"/>
          <cell r="E3975"/>
          <cell r="F3975"/>
          <cell r="G3975"/>
          <cell r="H3975"/>
          <cell r="I3975"/>
          <cell r="J3975"/>
          <cell r="K3975"/>
          <cell r="L3975"/>
          <cell r="M3975"/>
          <cell r="N3975"/>
          <cell r="O3975"/>
          <cell r="P3975"/>
          <cell r="Q3975"/>
          <cell r="R3975"/>
          <cell r="S3975"/>
          <cell r="T3975"/>
          <cell r="U3975"/>
          <cell r="V3975"/>
          <cell r="W3975"/>
          <cell r="X3975"/>
          <cell r="Y3975" t="str">
            <v xml:space="preserve"> </v>
          </cell>
        </row>
        <row r="3976">
          <cell r="C3976"/>
          <cell r="D3976"/>
          <cell r="E3976"/>
          <cell r="F3976"/>
          <cell r="G3976"/>
          <cell r="H3976"/>
          <cell r="I3976"/>
          <cell r="J3976"/>
          <cell r="K3976"/>
          <cell r="L3976"/>
          <cell r="M3976"/>
          <cell r="N3976"/>
          <cell r="O3976"/>
          <cell r="P3976"/>
          <cell r="Q3976"/>
          <cell r="R3976"/>
          <cell r="S3976"/>
          <cell r="T3976"/>
          <cell r="U3976"/>
          <cell r="V3976"/>
          <cell r="W3976"/>
          <cell r="X3976"/>
          <cell r="Y3976" t="str">
            <v xml:space="preserve"> </v>
          </cell>
        </row>
        <row r="3977">
          <cell r="C3977"/>
          <cell r="D3977"/>
          <cell r="E3977"/>
          <cell r="F3977"/>
          <cell r="G3977"/>
          <cell r="H3977"/>
          <cell r="I3977"/>
          <cell r="J3977"/>
          <cell r="K3977"/>
          <cell r="L3977"/>
          <cell r="M3977"/>
          <cell r="N3977"/>
          <cell r="O3977"/>
          <cell r="P3977"/>
          <cell r="Q3977"/>
          <cell r="R3977"/>
          <cell r="S3977"/>
          <cell r="T3977"/>
          <cell r="U3977"/>
          <cell r="V3977"/>
          <cell r="W3977"/>
          <cell r="X3977"/>
          <cell r="Y3977" t="str">
            <v xml:space="preserve"> </v>
          </cell>
        </row>
        <row r="3978">
          <cell r="C3978"/>
          <cell r="D3978"/>
          <cell r="E3978"/>
          <cell r="F3978"/>
          <cell r="G3978"/>
          <cell r="H3978"/>
          <cell r="I3978"/>
          <cell r="J3978"/>
          <cell r="K3978"/>
          <cell r="L3978"/>
          <cell r="M3978"/>
          <cell r="N3978"/>
          <cell r="O3978"/>
          <cell r="P3978"/>
          <cell r="Q3978"/>
          <cell r="R3978"/>
          <cell r="S3978"/>
          <cell r="T3978"/>
          <cell r="U3978"/>
          <cell r="V3978"/>
          <cell r="W3978"/>
          <cell r="X3978"/>
          <cell r="Y3978" t="str">
            <v xml:space="preserve"> </v>
          </cell>
        </row>
        <row r="3979">
          <cell r="C3979"/>
          <cell r="D3979"/>
          <cell r="E3979"/>
          <cell r="F3979"/>
          <cell r="G3979"/>
          <cell r="H3979"/>
          <cell r="I3979"/>
          <cell r="J3979"/>
          <cell r="K3979"/>
          <cell r="L3979"/>
          <cell r="M3979"/>
          <cell r="N3979"/>
          <cell r="O3979"/>
          <cell r="P3979"/>
          <cell r="Q3979"/>
          <cell r="R3979"/>
          <cell r="S3979"/>
          <cell r="T3979"/>
          <cell r="U3979"/>
          <cell r="V3979"/>
          <cell r="W3979"/>
          <cell r="X3979"/>
          <cell r="Y3979" t="str">
            <v xml:space="preserve"> </v>
          </cell>
        </row>
        <row r="3980">
          <cell r="C3980"/>
          <cell r="D3980"/>
          <cell r="E3980"/>
          <cell r="F3980"/>
          <cell r="G3980"/>
          <cell r="H3980"/>
          <cell r="I3980"/>
          <cell r="J3980"/>
          <cell r="K3980"/>
          <cell r="L3980"/>
          <cell r="M3980"/>
          <cell r="N3980"/>
          <cell r="O3980"/>
          <cell r="P3980"/>
          <cell r="Q3980"/>
          <cell r="R3980"/>
          <cell r="S3980"/>
          <cell r="T3980"/>
          <cell r="U3980"/>
          <cell r="V3980"/>
          <cell r="W3980"/>
          <cell r="X3980"/>
          <cell r="Y3980" t="str">
            <v xml:space="preserve"> </v>
          </cell>
        </row>
        <row r="3981">
          <cell r="C3981"/>
          <cell r="D3981"/>
          <cell r="E3981"/>
          <cell r="F3981"/>
          <cell r="G3981"/>
          <cell r="H3981"/>
          <cell r="I3981"/>
          <cell r="J3981"/>
          <cell r="K3981"/>
          <cell r="L3981"/>
          <cell r="M3981"/>
          <cell r="N3981"/>
          <cell r="O3981"/>
          <cell r="P3981"/>
          <cell r="Q3981"/>
          <cell r="R3981"/>
          <cell r="S3981"/>
          <cell r="T3981"/>
          <cell r="U3981"/>
          <cell r="V3981"/>
          <cell r="W3981"/>
          <cell r="X3981"/>
          <cell r="Y3981" t="str">
            <v xml:space="preserve"> </v>
          </cell>
        </row>
        <row r="3982">
          <cell r="C3982"/>
          <cell r="D3982"/>
          <cell r="E3982"/>
          <cell r="F3982"/>
          <cell r="G3982"/>
          <cell r="H3982"/>
          <cell r="I3982"/>
          <cell r="J3982"/>
          <cell r="K3982"/>
          <cell r="L3982"/>
          <cell r="M3982"/>
          <cell r="N3982"/>
          <cell r="O3982"/>
          <cell r="P3982"/>
          <cell r="Q3982"/>
          <cell r="R3982"/>
          <cell r="S3982"/>
          <cell r="T3982"/>
          <cell r="U3982"/>
          <cell r="V3982"/>
          <cell r="W3982"/>
          <cell r="X3982"/>
          <cell r="Y3982" t="str">
            <v xml:space="preserve"> </v>
          </cell>
        </row>
        <row r="3983">
          <cell r="C3983"/>
          <cell r="D3983"/>
          <cell r="E3983"/>
          <cell r="F3983"/>
          <cell r="G3983"/>
          <cell r="H3983"/>
          <cell r="I3983"/>
          <cell r="J3983"/>
          <cell r="K3983"/>
          <cell r="L3983"/>
          <cell r="M3983"/>
          <cell r="N3983"/>
          <cell r="O3983"/>
          <cell r="P3983"/>
          <cell r="Q3983"/>
          <cell r="R3983"/>
          <cell r="S3983"/>
          <cell r="T3983"/>
          <cell r="U3983"/>
          <cell r="V3983"/>
          <cell r="W3983"/>
          <cell r="X3983"/>
          <cell r="Y3983" t="str">
            <v xml:space="preserve"> </v>
          </cell>
        </row>
        <row r="3984">
          <cell r="C3984"/>
          <cell r="D3984"/>
          <cell r="E3984"/>
          <cell r="F3984"/>
          <cell r="G3984"/>
          <cell r="H3984"/>
          <cell r="I3984"/>
          <cell r="J3984"/>
          <cell r="K3984"/>
          <cell r="L3984"/>
          <cell r="M3984"/>
          <cell r="N3984"/>
          <cell r="O3984"/>
          <cell r="P3984"/>
          <cell r="Q3984"/>
          <cell r="R3984"/>
          <cell r="S3984"/>
          <cell r="T3984"/>
          <cell r="U3984"/>
          <cell r="V3984"/>
          <cell r="W3984"/>
          <cell r="X3984"/>
          <cell r="Y3984" t="str">
            <v xml:space="preserve"> </v>
          </cell>
        </row>
        <row r="3985">
          <cell r="C3985"/>
          <cell r="D3985"/>
          <cell r="E3985"/>
          <cell r="F3985"/>
          <cell r="G3985"/>
          <cell r="H3985"/>
          <cell r="I3985"/>
          <cell r="J3985"/>
          <cell r="K3985"/>
          <cell r="L3985"/>
          <cell r="M3985"/>
          <cell r="N3985"/>
          <cell r="O3985"/>
          <cell r="P3985"/>
          <cell r="Q3985"/>
          <cell r="R3985"/>
          <cell r="S3985"/>
          <cell r="T3985"/>
          <cell r="U3985"/>
          <cell r="V3985"/>
          <cell r="W3985"/>
          <cell r="X3985"/>
          <cell r="Y3985" t="str">
            <v xml:space="preserve"> </v>
          </cell>
        </row>
        <row r="3986">
          <cell r="C3986"/>
          <cell r="D3986"/>
          <cell r="E3986"/>
          <cell r="F3986"/>
          <cell r="G3986"/>
          <cell r="H3986"/>
          <cell r="I3986"/>
          <cell r="J3986"/>
          <cell r="K3986"/>
          <cell r="L3986"/>
          <cell r="M3986"/>
          <cell r="N3986"/>
          <cell r="O3986"/>
          <cell r="P3986"/>
          <cell r="Q3986"/>
          <cell r="R3986"/>
          <cell r="S3986"/>
          <cell r="T3986"/>
          <cell r="U3986"/>
          <cell r="V3986"/>
          <cell r="W3986"/>
          <cell r="X3986"/>
          <cell r="Y3986" t="str">
            <v xml:space="preserve"> </v>
          </cell>
        </row>
        <row r="3987">
          <cell r="C3987"/>
          <cell r="D3987"/>
          <cell r="E3987"/>
          <cell r="F3987"/>
          <cell r="G3987"/>
          <cell r="H3987"/>
          <cell r="I3987"/>
          <cell r="J3987"/>
          <cell r="K3987"/>
          <cell r="L3987"/>
          <cell r="M3987"/>
          <cell r="N3987"/>
          <cell r="O3987"/>
          <cell r="P3987"/>
          <cell r="Q3987"/>
          <cell r="R3987"/>
          <cell r="S3987"/>
          <cell r="T3987"/>
          <cell r="U3987"/>
          <cell r="V3987"/>
          <cell r="W3987"/>
          <cell r="X3987"/>
          <cell r="Y3987" t="str">
            <v xml:space="preserve"> </v>
          </cell>
        </row>
        <row r="3988">
          <cell r="C3988"/>
          <cell r="D3988"/>
          <cell r="E3988"/>
          <cell r="F3988"/>
          <cell r="G3988"/>
          <cell r="H3988"/>
          <cell r="I3988"/>
          <cell r="J3988"/>
          <cell r="K3988"/>
          <cell r="L3988"/>
          <cell r="M3988"/>
          <cell r="N3988"/>
          <cell r="O3988"/>
          <cell r="P3988"/>
          <cell r="Q3988"/>
          <cell r="R3988"/>
          <cell r="S3988"/>
          <cell r="T3988"/>
          <cell r="U3988"/>
          <cell r="V3988"/>
          <cell r="W3988"/>
          <cell r="X3988"/>
          <cell r="Y3988" t="str">
            <v xml:space="preserve"> </v>
          </cell>
        </row>
        <row r="3989">
          <cell r="C3989"/>
          <cell r="D3989"/>
          <cell r="E3989"/>
          <cell r="F3989"/>
          <cell r="G3989"/>
          <cell r="H3989"/>
          <cell r="I3989"/>
          <cell r="J3989"/>
          <cell r="K3989"/>
          <cell r="L3989"/>
          <cell r="M3989"/>
          <cell r="N3989"/>
          <cell r="O3989"/>
          <cell r="P3989"/>
          <cell r="Q3989"/>
          <cell r="R3989"/>
          <cell r="S3989"/>
          <cell r="T3989"/>
          <cell r="U3989"/>
          <cell r="V3989"/>
          <cell r="W3989"/>
          <cell r="X3989"/>
          <cell r="Y3989" t="str">
            <v xml:space="preserve"> </v>
          </cell>
        </row>
        <row r="3990">
          <cell r="C3990"/>
          <cell r="D3990"/>
          <cell r="E3990"/>
          <cell r="F3990"/>
          <cell r="G3990"/>
          <cell r="H3990"/>
          <cell r="I3990"/>
          <cell r="J3990"/>
          <cell r="K3990"/>
          <cell r="L3990"/>
          <cell r="M3990"/>
          <cell r="N3990"/>
          <cell r="O3990"/>
          <cell r="P3990"/>
          <cell r="Q3990"/>
          <cell r="R3990"/>
          <cell r="S3990"/>
          <cell r="T3990"/>
          <cell r="U3990"/>
          <cell r="V3990"/>
          <cell r="W3990"/>
          <cell r="X3990"/>
          <cell r="Y3990" t="str">
            <v xml:space="preserve"> </v>
          </cell>
        </row>
        <row r="3991">
          <cell r="C3991"/>
          <cell r="D3991"/>
          <cell r="E3991"/>
          <cell r="F3991"/>
          <cell r="G3991"/>
          <cell r="H3991"/>
          <cell r="I3991"/>
          <cell r="J3991"/>
          <cell r="K3991"/>
          <cell r="L3991"/>
          <cell r="M3991"/>
          <cell r="N3991"/>
          <cell r="O3991"/>
          <cell r="P3991"/>
          <cell r="Q3991"/>
          <cell r="R3991"/>
          <cell r="S3991"/>
          <cell r="T3991"/>
          <cell r="U3991"/>
          <cell r="V3991"/>
          <cell r="W3991"/>
          <cell r="X3991"/>
          <cell r="Y3991" t="str">
            <v xml:space="preserve"> </v>
          </cell>
        </row>
        <row r="3992">
          <cell r="C3992"/>
          <cell r="D3992"/>
          <cell r="E3992"/>
          <cell r="F3992"/>
          <cell r="G3992"/>
          <cell r="H3992"/>
          <cell r="I3992"/>
          <cell r="J3992"/>
          <cell r="K3992"/>
          <cell r="L3992"/>
          <cell r="M3992"/>
          <cell r="N3992"/>
          <cell r="O3992"/>
          <cell r="P3992"/>
          <cell r="Q3992"/>
          <cell r="R3992"/>
          <cell r="S3992"/>
          <cell r="T3992"/>
          <cell r="U3992"/>
          <cell r="V3992"/>
          <cell r="W3992"/>
          <cell r="X3992"/>
          <cell r="Y3992" t="str">
            <v xml:space="preserve"> </v>
          </cell>
        </row>
        <row r="3993">
          <cell r="C3993"/>
          <cell r="D3993"/>
          <cell r="E3993"/>
          <cell r="F3993"/>
          <cell r="G3993"/>
          <cell r="H3993"/>
          <cell r="I3993"/>
          <cell r="J3993"/>
          <cell r="K3993"/>
          <cell r="L3993"/>
          <cell r="M3993"/>
          <cell r="N3993"/>
          <cell r="O3993"/>
          <cell r="P3993"/>
          <cell r="Q3993"/>
          <cell r="R3993"/>
          <cell r="S3993"/>
          <cell r="T3993"/>
          <cell r="U3993"/>
          <cell r="V3993"/>
          <cell r="W3993"/>
          <cell r="X3993"/>
          <cell r="Y3993" t="str">
            <v xml:space="preserve"> </v>
          </cell>
        </row>
        <row r="3994">
          <cell r="C3994"/>
          <cell r="D3994"/>
          <cell r="E3994"/>
          <cell r="F3994"/>
          <cell r="G3994"/>
          <cell r="H3994"/>
          <cell r="I3994"/>
          <cell r="J3994"/>
          <cell r="K3994"/>
          <cell r="L3994"/>
          <cell r="M3994"/>
          <cell r="N3994"/>
          <cell r="O3994"/>
          <cell r="P3994"/>
          <cell r="Q3994"/>
          <cell r="R3994"/>
          <cell r="S3994"/>
          <cell r="T3994"/>
          <cell r="U3994"/>
          <cell r="V3994"/>
          <cell r="W3994"/>
          <cell r="X3994"/>
          <cell r="Y3994" t="str">
            <v xml:space="preserve"> </v>
          </cell>
        </row>
        <row r="3995">
          <cell r="C3995"/>
          <cell r="D3995"/>
          <cell r="E3995"/>
          <cell r="F3995"/>
          <cell r="G3995"/>
          <cell r="H3995"/>
          <cell r="I3995"/>
          <cell r="J3995"/>
          <cell r="K3995"/>
          <cell r="L3995"/>
          <cell r="M3995"/>
          <cell r="N3995"/>
          <cell r="O3995"/>
          <cell r="P3995"/>
          <cell r="Q3995"/>
          <cell r="R3995"/>
          <cell r="S3995"/>
          <cell r="T3995"/>
          <cell r="U3995"/>
          <cell r="V3995"/>
          <cell r="W3995"/>
          <cell r="X3995"/>
          <cell r="Y3995" t="str">
            <v xml:space="preserve"> </v>
          </cell>
        </row>
        <row r="3996">
          <cell r="C3996"/>
          <cell r="D3996"/>
          <cell r="E3996"/>
          <cell r="F3996"/>
          <cell r="G3996"/>
          <cell r="H3996"/>
          <cell r="I3996"/>
          <cell r="J3996"/>
          <cell r="K3996"/>
          <cell r="L3996"/>
          <cell r="M3996"/>
          <cell r="N3996"/>
          <cell r="O3996"/>
          <cell r="P3996"/>
          <cell r="Q3996"/>
          <cell r="R3996"/>
          <cell r="S3996"/>
          <cell r="T3996"/>
          <cell r="U3996"/>
          <cell r="V3996"/>
          <cell r="W3996"/>
          <cell r="X3996"/>
          <cell r="Y3996" t="str">
            <v xml:space="preserve"> </v>
          </cell>
        </row>
        <row r="3997">
          <cell r="C3997"/>
          <cell r="D3997"/>
          <cell r="E3997"/>
          <cell r="F3997"/>
          <cell r="G3997"/>
          <cell r="H3997"/>
          <cell r="I3997"/>
          <cell r="J3997"/>
          <cell r="K3997"/>
          <cell r="L3997"/>
          <cell r="M3997"/>
          <cell r="N3997"/>
          <cell r="O3997"/>
          <cell r="P3997"/>
          <cell r="Q3997"/>
          <cell r="R3997"/>
          <cell r="S3997"/>
          <cell r="T3997"/>
          <cell r="U3997"/>
          <cell r="V3997"/>
          <cell r="W3997"/>
          <cell r="X3997"/>
          <cell r="Y3997" t="str">
            <v xml:space="preserve"> </v>
          </cell>
        </row>
        <row r="3998">
          <cell r="C3998"/>
          <cell r="D3998"/>
          <cell r="E3998"/>
          <cell r="F3998"/>
          <cell r="G3998"/>
          <cell r="H3998"/>
          <cell r="I3998"/>
          <cell r="J3998"/>
          <cell r="K3998"/>
          <cell r="L3998"/>
          <cell r="M3998"/>
          <cell r="N3998"/>
          <cell r="O3998"/>
          <cell r="P3998"/>
          <cell r="Q3998"/>
          <cell r="R3998"/>
          <cell r="S3998"/>
          <cell r="T3998"/>
          <cell r="U3998"/>
          <cell r="V3998"/>
          <cell r="W3998"/>
          <cell r="X3998"/>
          <cell r="Y3998" t="str">
            <v xml:space="preserve"> </v>
          </cell>
        </row>
        <row r="3999">
          <cell r="C3999"/>
          <cell r="D3999"/>
          <cell r="E3999"/>
          <cell r="F3999"/>
          <cell r="G3999"/>
          <cell r="H3999"/>
          <cell r="I3999"/>
          <cell r="J3999"/>
          <cell r="K3999"/>
          <cell r="L3999"/>
          <cell r="M3999"/>
          <cell r="N3999"/>
          <cell r="O3999"/>
          <cell r="P3999"/>
          <cell r="Q3999"/>
          <cell r="R3999"/>
          <cell r="S3999"/>
          <cell r="T3999"/>
          <cell r="U3999"/>
          <cell r="V3999"/>
          <cell r="W3999"/>
          <cell r="X3999"/>
          <cell r="Y3999" t="str">
            <v xml:space="preserve"> </v>
          </cell>
        </row>
        <row r="4000">
          <cell r="C4000"/>
          <cell r="D4000"/>
          <cell r="E4000"/>
          <cell r="F4000"/>
          <cell r="G4000"/>
          <cell r="H4000"/>
          <cell r="I4000"/>
          <cell r="J4000"/>
          <cell r="K4000"/>
          <cell r="L4000"/>
          <cell r="M4000"/>
          <cell r="N4000"/>
          <cell r="O4000"/>
          <cell r="P4000"/>
          <cell r="Q4000"/>
          <cell r="R4000"/>
          <cell r="S4000"/>
          <cell r="T4000"/>
          <cell r="U4000"/>
          <cell r="V4000"/>
          <cell r="W4000"/>
          <cell r="X4000"/>
          <cell r="Y4000" t="str">
            <v xml:space="preserve"> </v>
          </cell>
        </row>
        <row r="4001">
          <cell r="C4001"/>
          <cell r="D4001"/>
          <cell r="E4001"/>
          <cell r="F4001"/>
          <cell r="G4001"/>
          <cell r="H4001"/>
          <cell r="I4001"/>
          <cell r="J4001"/>
          <cell r="K4001"/>
          <cell r="L4001"/>
          <cell r="M4001"/>
          <cell r="N4001"/>
          <cell r="O4001"/>
          <cell r="P4001"/>
          <cell r="Q4001"/>
          <cell r="R4001"/>
          <cell r="S4001"/>
          <cell r="T4001"/>
          <cell r="U4001"/>
          <cell r="V4001"/>
          <cell r="W4001"/>
          <cell r="X4001"/>
          <cell r="Y4001" t="str">
            <v xml:space="preserve"> </v>
          </cell>
        </row>
        <row r="4002">
          <cell r="C4002"/>
          <cell r="D4002"/>
          <cell r="E4002"/>
          <cell r="F4002"/>
          <cell r="G4002"/>
          <cell r="H4002"/>
          <cell r="I4002"/>
          <cell r="J4002"/>
          <cell r="K4002"/>
          <cell r="L4002"/>
          <cell r="M4002"/>
          <cell r="N4002"/>
          <cell r="O4002"/>
          <cell r="P4002"/>
          <cell r="Q4002"/>
          <cell r="R4002"/>
          <cell r="S4002"/>
          <cell r="T4002"/>
          <cell r="U4002"/>
          <cell r="V4002"/>
          <cell r="W4002"/>
          <cell r="X4002"/>
          <cell r="Y4002" t="str">
            <v xml:space="preserve"> </v>
          </cell>
        </row>
        <row r="4003">
          <cell r="C4003"/>
          <cell r="D4003"/>
          <cell r="E4003"/>
          <cell r="F4003"/>
          <cell r="G4003"/>
          <cell r="H4003"/>
          <cell r="I4003"/>
          <cell r="J4003"/>
          <cell r="K4003"/>
          <cell r="L4003"/>
          <cell r="M4003"/>
          <cell r="N4003"/>
          <cell r="O4003"/>
          <cell r="P4003"/>
          <cell r="Q4003"/>
          <cell r="R4003"/>
          <cell r="S4003"/>
          <cell r="T4003"/>
          <cell r="U4003"/>
          <cell r="V4003"/>
          <cell r="W4003"/>
          <cell r="X4003"/>
          <cell r="Y4003" t="str">
            <v xml:space="preserve"> </v>
          </cell>
        </row>
        <row r="4004">
          <cell r="C4004"/>
          <cell r="D4004"/>
          <cell r="E4004"/>
          <cell r="F4004"/>
          <cell r="G4004"/>
          <cell r="H4004"/>
          <cell r="I4004"/>
          <cell r="J4004"/>
          <cell r="K4004"/>
          <cell r="L4004"/>
          <cell r="M4004"/>
          <cell r="N4004"/>
          <cell r="O4004"/>
          <cell r="P4004"/>
          <cell r="Q4004"/>
          <cell r="R4004"/>
          <cell r="S4004"/>
          <cell r="T4004"/>
          <cell r="U4004"/>
          <cell r="V4004"/>
          <cell r="W4004"/>
          <cell r="X4004"/>
          <cell r="Y4004" t="str">
            <v xml:space="preserve"> </v>
          </cell>
        </row>
        <row r="4005">
          <cell r="C4005"/>
          <cell r="D4005"/>
          <cell r="E4005"/>
          <cell r="F4005"/>
          <cell r="G4005"/>
          <cell r="H4005"/>
          <cell r="I4005"/>
          <cell r="J4005"/>
          <cell r="K4005"/>
          <cell r="L4005"/>
          <cell r="M4005"/>
          <cell r="N4005"/>
          <cell r="O4005"/>
          <cell r="P4005"/>
          <cell r="Q4005"/>
          <cell r="R4005"/>
          <cell r="S4005"/>
          <cell r="T4005"/>
          <cell r="U4005"/>
          <cell r="V4005"/>
          <cell r="W4005"/>
          <cell r="X4005"/>
          <cell r="Y4005" t="str">
            <v xml:space="preserve"> </v>
          </cell>
        </row>
        <row r="4006">
          <cell r="C4006"/>
          <cell r="D4006"/>
          <cell r="E4006"/>
          <cell r="F4006"/>
          <cell r="G4006"/>
          <cell r="H4006"/>
          <cell r="I4006"/>
          <cell r="J4006"/>
          <cell r="K4006"/>
          <cell r="L4006"/>
          <cell r="M4006"/>
          <cell r="N4006"/>
          <cell r="O4006"/>
          <cell r="P4006"/>
          <cell r="Q4006"/>
          <cell r="R4006"/>
          <cell r="S4006"/>
          <cell r="T4006"/>
          <cell r="U4006"/>
          <cell r="V4006"/>
          <cell r="W4006"/>
          <cell r="X4006"/>
          <cell r="Y4006" t="str">
            <v xml:space="preserve"> </v>
          </cell>
        </row>
        <row r="4007">
          <cell r="C4007"/>
          <cell r="D4007"/>
          <cell r="E4007"/>
          <cell r="F4007"/>
          <cell r="G4007"/>
          <cell r="H4007"/>
          <cell r="I4007"/>
          <cell r="J4007"/>
          <cell r="K4007"/>
          <cell r="L4007"/>
          <cell r="M4007"/>
          <cell r="N4007"/>
          <cell r="O4007"/>
          <cell r="P4007"/>
          <cell r="Q4007"/>
          <cell r="R4007"/>
          <cell r="S4007"/>
          <cell r="T4007"/>
          <cell r="U4007"/>
          <cell r="V4007"/>
          <cell r="W4007"/>
          <cell r="X4007"/>
          <cell r="Y4007" t="str">
            <v xml:space="preserve"> </v>
          </cell>
        </row>
        <row r="4008">
          <cell r="C4008"/>
          <cell r="D4008"/>
          <cell r="E4008"/>
          <cell r="F4008"/>
          <cell r="G4008"/>
          <cell r="H4008"/>
          <cell r="I4008"/>
          <cell r="J4008"/>
          <cell r="K4008"/>
          <cell r="L4008"/>
          <cell r="M4008"/>
          <cell r="N4008"/>
          <cell r="O4008"/>
          <cell r="P4008"/>
          <cell r="Q4008"/>
          <cell r="R4008"/>
          <cell r="S4008"/>
          <cell r="T4008"/>
          <cell r="U4008"/>
          <cell r="V4008"/>
          <cell r="W4008"/>
          <cell r="X4008"/>
          <cell r="Y4008" t="str">
            <v xml:space="preserve"> </v>
          </cell>
        </row>
        <row r="4009">
          <cell r="C4009"/>
          <cell r="D4009"/>
          <cell r="E4009"/>
          <cell r="F4009"/>
          <cell r="G4009"/>
          <cell r="H4009"/>
          <cell r="I4009"/>
          <cell r="J4009"/>
          <cell r="K4009"/>
          <cell r="L4009"/>
          <cell r="M4009"/>
          <cell r="N4009"/>
          <cell r="O4009"/>
          <cell r="P4009"/>
          <cell r="Q4009"/>
          <cell r="R4009"/>
          <cell r="S4009"/>
          <cell r="T4009"/>
          <cell r="U4009"/>
          <cell r="V4009"/>
          <cell r="W4009"/>
          <cell r="X4009"/>
          <cell r="Y4009" t="str">
            <v xml:space="preserve"> </v>
          </cell>
        </row>
        <row r="4010">
          <cell r="C4010"/>
          <cell r="D4010"/>
          <cell r="E4010"/>
          <cell r="F4010"/>
          <cell r="G4010"/>
          <cell r="H4010"/>
          <cell r="I4010"/>
          <cell r="J4010"/>
          <cell r="K4010"/>
          <cell r="L4010"/>
          <cell r="M4010"/>
          <cell r="N4010"/>
          <cell r="O4010"/>
          <cell r="P4010"/>
          <cell r="Q4010"/>
          <cell r="R4010"/>
          <cell r="S4010"/>
          <cell r="T4010"/>
          <cell r="U4010"/>
          <cell r="V4010"/>
          <cell r="W4010"/>
          <cell r="X4010"/>
          <cell r="Y4010" t="str">
            <v xml:space="preserve"> </v>
          </cell>
        </row>
        <row r="4011">
          <cell r="C4011"/>
          <cell r="D4011"/>
          <cell r="E4011"/>
          <cell r="F4011"/>
          <cell r="G4011"/>
          <cell r="H4011"/>
          <cell r="I4011"/>
          <cell r="J4011"/>
          <cell r="K4011"/>
          <cell r="L4011"/>
          <cell r="M4011"/>
          <cell r="N4011"/>
          <cell r="O4011"/>
          <cell r="P4011"/>
          <cell r="Q4011"/>
          <cell r="R4011"/>
          <cell r="S4011"/>
          <cell r="T4011"/>
          <cell r="U4011"/>
          <cell r="V4011"/>
          <cell r="W4011"/>
          <cell r="X4011"/>
          <cell r="Y4011" t="str">
            <v xml:space="preserve"> </v>
          </cell>
        </row>
        <row r="4012">
          <cell r="C4012"/>
          <cell r="D4012"/>
          <cell r="E4012"/>
          <cell r="F4012"/>
          <cell r="G4012"/>
          <cell r="H4012"/>
          <cell r="I4012"/>
          <cell r="J4012"/>
          <cell r="K4012"/>
          <cell r="L4012"/>
          <cell r="M4012"/>
          <cell r="N4012"/>
          <cell r="O4012"/>
          <cell r="P4012"/>
          <cell r="Q4012"/>
          <cell r="R4012"/>
          <cell r="S4012"/>
          <cell r="T4012"/>
          <cell r="U4012"/>
          <cell r="V4012"/>
          <cell r="W4012"/>
          <cell r="X4012"/>
          <cell r="Y4012" t="str">
            <v xml:space="preserve"> </v>
          </cell>
        </row>
        <row r="4013">
          <cell r="C4013"/>
          <cell r="D4013"/>
          <cell r="E4013"/>
          <cell r="F4013"/>
          <cell r="G4013"/>
          <cell r="H4013"/>
          <cell r="I4013"/>
          <cell r="J4013"/>
          <cell r="K4013"/>
          <cell r="L4013"/>
          <cell r="M4013"/>
          <cell r="N4013"/>
          <cell r="O4013"/>
          <cell r="P4013"/>
          <cell r="Q4013"/>
          <cell r="R4013"/>
          <cell r="S4013"/>
          <cell r="T4013"/>
          <cell r="U4013"/>
          <cell r="V4013"/>
          <cell r="W4013"/>
          <cell r="X4013"/>
          <cell r="Y4013" t="str">
            <v xml:space="preserve"> </v>
          </cell>
        </row>
        <row r="4014">
          <cell r="C4014"/>
          <cell r="D4014"/>
          <cell r="E4014"/>
          <cell r="F4014"/>
          <cell r="G4014"/>
          <cell r="H4014"/>
          <cell r="I4014"/>
          <cell r="J4014"/>
          <cell r="K4014"/>
          <cell r="L4014"/>
          <cell r="M4014"/>
          <cell r="N4014"/>
          <cell r="O4014"/>
          <cell r="P4014"/>
          <cell r="Q4014"/>
          <cell r="R4014"/>
          <cell r="S4014"/>
          <cell r="T4014"/>
          <cell r="U4014"/>
          <cell r="V4014"/>
          <cell r="W4014"/>
          <cell r="X4014"/>
          <cell r="Y4014" t="str">
            <v xml:space="preserve"> </v>
          </cell>
        </row>
        <row r="4015">
          <cell r="C4015"/>
          <cell r="D4015"/>
          <cell r="E4015"/>
          <cell r="F4015"/>
          <cell r="G4015"/>
          <cell r="H4015"/>
          <cell r="I4015"/>
          <cell r="J4015"/>
          <cell r="K4015"/>
          <cell r="L4015"/>
          <cell r="M4015"/>
          <cell r="N4015"/>
          <cell r="O4015"/>
          <cell r="P4015"/>
          <cell r="Q4015"/>
          <cell r="R4015"/>
          <cell r="S4015"/>
          <cell r="T4015"/>
          <cell r="U4015"/>
          <cell r="V4015"/>
          <cell r="W4015"/>
          <cell r="X4015"/>
          <cell r="Y4015" t="str">
            <v xml:space="preserve"> </v>
          </cell>
        </row>
        <row r="4016">
          <cell r="C4016"/>
          <cell r="D4016"/>
          <cell r="E4016"/>
          <cell r="F4016"/>
          <cell r="G4016"/>
          <cell r="H4016"/>
          <cell r="I4016"/>
          <cell r="J4016"/>
          <cell r="K4016"/>
          <cell r="L4016"/>
          <cell r="M4016"/>
          <cell r="N4016"/>
          <cell r="O4016"/>
          <cell r="P4016"/>
          <cell r="Q4016"/>
          <cell r="R4016"/>
          <cell r="S4016"/>
          <cell r="T4016"/>
          <cell r="U4016"/>
          <cell r="V4016"/>
          <cell r="W4016"/>
          <cell r="X4016"/>
          <cell r="Y4016" t="str">
            <v xml:space="preserve"> </v>
          </cell>
        </row>
        <row r="4017">
          <cell r="C4017"/>
          <cell r="D4017"/>
          <cell r="E4017"/>
          <cell r="F4017"/>
          <cell r="G4017"/>
          <cell r="H4017"/>
          <cell r="I4017"/>
          <cell r="J4017"/>
          <cell r="K4017"/>
          <cell r="L4017"/>
          <cell r="M4017"/>
          <cell r="N4017"/>
          <cell r="O4017"/>
          <cell r="P4017"/>
          <cell r="Q4017"/>
          <cell r="R4017"/>
          <cell r="S4017"/>
          <cell r="T4017"/>
          <cell r="U4017"/>
          <cell r="V4017"/>
          <cell r="W4017"/>
          <cell r="X4017"/>
          <cell r="Y4017" t="str">
            <v xml:space="preserve"> </v>
          </cell>
        </row>
        <row r="4018">
          <cell r="C4018"/>
          <cell r="D4018"/>
          <cell r="E4018"/>
          <cell r="F4018"/>
          <cell r="G4018"/>
          <cell r="H4018"/>
          <cell r="I4018"/>
          <cell r="J4018"/>
          <cell r="K4018"/>
          <cell r="L4018"/>
          <cell r="M4018"/>
          <cell r="N4018"/>
          <cell r="O4018"/>
          <cell r="P4018"/>
          <cell r="Q4018"/>
          <cell r="R4018"/>
          <cell r="S4018"/>
          <cell r="T4018"/>
          <cell r="U4018"/>
          <cell r="V4018"/>
          <cell r="W4018"/>
          <cell r="X4018"/>
          <cell r="Y4018" t="str">
            <v xml:space="preserve"> </v>
          </cell>
        </row>
        <row r="4019">
          <cell r="C4019"/>
          <cell r="D4019"/>
          <cell r="E4019"/>
          <cell r="F4019"/>
          <cell r="G4019"/>
          <cell r="H4019"/>
          <cell r="I4019"/>
          <cell r="J4019"/>
          <cell r="K4019"/>
          <cell r="L4019"/>
          <cell r="M4019"/>
          <cell r="N4019"/>
          <cell r="O4019"/>
          <cell r="P4019"/>
          <cell r="Q4019"/>
          <cell r="R4019"/>
          <cell r="S4019"/>
          <cell r="T4019"/>
          <cell r="U4019"/>
          <cell r="V4019"/>
          <cell r="W4019"/>
          <cell r="X4019"/>
          <cell r="Y4019" t="str">
            <v xml:space="preserve"> </v>
          </cell>
        </row>
        <row r="4020">
          <cell r="C4020"/>
          <cell r="D4020"/>
          <cell r="E4020"/>
          <cell r="F4020"/>
          <cell r="G4020"/>
          <cell r="H4020"/>
          <cell r="I4020"/>
          <cell r="J4020"/>
          <cell r="K4020"/>
          <cell r="L4020"/>
          <cell r="M4020"/>
          <cell r="N4020"/>
          <cell r="O4020"/>
          <cell r="P4020"/>
          <cell r="Q4020"/>
          <cell r="R4020"/>
          <cell r="S4020"/>
          <cell r="T4020"/>
          <cell r="U4020"/>
          <cell r="V4020"/>
          <cell r="W4020"/>
          <cell r="X4020"/>
          <cell r="Y4020" t="str">
            <v xml:space="preserve"> </v>
          </cell>
        </row>
        <row r="4021">
          <cell r="C4021"/>
          <cell r="D4021"/>
          <cell r="E4021"/>
          <cell r="F4021"/>
          <cell r="G4021"/>
          <cell r="H4021"/>
          <cell r="I4021"/>
          <cell r="J4021"/>
          <cell r="K4021"/>
          <cell r="L4021"/>
          <cell r="M4021"/>
          <cell r="N4021"/>
          <cell r="O4021"/>
          <cell r="P4021"/>
          <cell r="Q4021"/>
          <cell r="R4021"/>
          <cell r="S4021"/>
          <cell r="T4021"/>
          <cell r="U4021"/>
          <cell r="V4021"/>
          <cell r="W4021"/>
          <cell r="X4021"/>
          <cell r="Y4021" t="str">
            <v xml:space="preserve"> </v>
          </cell>
        </row>
        <row r="4022">
          <cell r="C4022"/>
          <cell r="D4022"/>
          <cell r="E4022"/>
          <cell r="F4022"/>
          <cell r="G4022"/>
          <cell r="H4022"/>
          <cell r="I4022"/>
          <cell r="J4022"/>
          <cell r="K4022"/>
          <cell r="L4022"/>
          <cell r="M4022"/>
          <cell r="N4022"/>
          <cell r="O4022"/>
          <cell r="P4022"/>
          <cell r="Q4022"/>
          <cell r="R4022"/>
          <cell r="S4022"/>
          <cell r="T4022"/>
          <cell r="U4022"/>
          <cell r="V4022"/>
          <cell r="W4022"/>
          <cell r="X4022"/>
          <cell r="Y4022" t="str">
            <v xml:space="preserve"> </v>
          </cell>
        </row>
        <row r="4023">
          <cell r="C4023"/>
          <cell r="D4023"/>
          <cell r="E4023"/>
          <cell r="F4023"/>
          <cell r="G4023"/>
          <cell r="H4023"/>
          <cell r="I4023"/>
          <cell r="J4023"/>
          <cell r="K4023"/>
          <cell r="L4023"/>
          <cell r="M4023"/>
          <cell r="N4023"/>
          <cell r="O4023"/>
          <cell r="P4023"/>
          <cell r="Q4023"/>
          <cell r="R4023"/>
          <cell r="S4023"/>
          <cell r="T4023"/>
          <cell r="U4023"/>
          <cell r="V4023"/>
          <cell r="W4023"/>
          <cell r="X4023"/>
          <cell r="Y4023" t="str">
            <v xml:space="preserve"> </v>
          </cell>
        </row>
        <row r="4024">
          <cell r="C4024"/>
          <cell r="D4024"/>
          <cell r="E4024"/>
          <cell r="F4024"/>
          <cell r="G4024"/>
          <cell r="H4024"/>
          <cell r="I4024"/>
          <cell r="J4024"/>
          <cell r="K4024"/>
          <cell r="L4024"/>
          <cell r="M4024"/>
          <cell r="N4024"/>
          <cell r="O4024"/>
          <cell r="P4024"/>
          <cell r="Q4024"/>
          <cell r="R4024"/>
          <cell r="S4024"/>
          <cell r="T4024"/>
          <cell r="U4024"/>
          <cell r="V4024"/>
          <cell r="W4024"/>
          <cell r="X4024"/>
          <cell r="Y4024" t="str">
            <v xml:space="preserve"> </v>
          </cell>
        </row>
        <row r="4025">
          <cell r="C4025"/>
          <cell r="D4025"/>
          <cell r="E4025"/>
          <cell r="F4025"/>
          <cell r="G4025"/>
          <cell r="H4025"/>
          <cell r="I4025"/>
          <cell r="J4025"/>
          <cell r="K4025"/>
          <cell r="L4025"/>
          <cell r="M4025"/>
          <cell r="N4025"/>
          <cell r="O4025"/>
          <cell r="P4025"/>
          <cell r="Q4025"/>
          <cell r="R4025"/>
          <cell r="S4025"/>
          <cell r="T4025"/>
          <cell r="U4025"/>
          <cell r="V4025"/>
          <cell r="W4025"/>
          <cell r="X4025"/>
          <cell r="Y4025" t="str">
            <v xml:space="preserve"> </v>
          </cell>
        </row>
        <row r="4026">
          <cell r="C4026"/>
          <cell r="D4026"/>
          <cell r="E4026"/>
          <cell r="F4026"/>
          <cell r="G4026"/>
          <cell r="H4026"/>
          <cell r="I4026"/>
          <cell r="J4026"/>
          <cell r="K4026"/>
          <cell r="L4026"/>
          <cell r="M4026"/>
          <cell r="N4026"/>
          <cell r="O4026"/>
          <cell r="P4026"/>
          <cell r="Q4026"/>
          <cell r="R4026"/>
          <cell r="S4026"/>
          <cell r="T4026"/>
          <cell r="U4026"/>
          <cell r="V4026"/>
          <cell r="W4026"/>
          <cell r="X4026"/>
          <cell r="Y4026" t="str">
            <v xml:space="preserve"> </v>
          </cell>
        </row>
        <row r="4027">
          <cell r="C4027"/>
          <cell r="D4027"/>
          <cell r="E4027"/>
          <cell r="F4027"/>
          <cell r="G4027"/>
          <cell r="H4027"/>
          <cell r="I4027"/>
          <cell r="J4027"/>
          <cell r="K4027"/>
          <cell r="L4027"/>
          <cell r="M4027"/>
          <cell r="N4027"/>
          <cell r="O4027"/>
          <cell r="P4027"/>
          <cell r="Q4027"/>
          <cell r="R4027"/>
          <cell r="S4027"/>
          <cell r="T4027"/>
          <cell r="U4027"/>
          <cell r="V4027"/>
          <cell r="W4027"/>
          <cell r="X4027"/>
          <cell r="Y4027" t="str">
            <v xml:space="preserve"> </v>
          </cell>
        </row>
        <row r="4028">
          <cell r="C4028"/>
          <cell r="D4028"/>
          <cell r="E4028"/>
          <cell r="F4028"/>
          <cell r="G4028"/>
          <cell r="H4028"/>
          <cell r="I4028"/>
          <cell r="J4028"/>
          <cell r="K4028"/>
          <cell r="L4028"/>
          <cell r="M4028"/>
          <cell r="N4028"/>
          <cell r="O4028"/>
          <cell r="P4028"/>
          <cell r="Q4028"/>
          <cell r="R4028"/>
          <cell r="S4028"/>
          <cell r="T4028"/>
          <cell r="U4028"/>
          <cell r="V4028"/>
          <cell r="W4028"/>
          <cell r="X4028"/>
          <cell r="Y4028" t="str">
            <v xml:space="preserve"> </v>
          </cell>
        </row>
        <row r="4029">
          <cell r="C4029"/>
          <cell r="D4029"/>
          <cell r="E4029"/>
          <cell r="F4029"/>
          <cell r="G4029"/>
          <cell r="H4029"/>
          <cell r="I4029"/>
          <cell r="J4029"/>
          <cell r="K4029"/>
          <cell r="L4029"/>
          <cell r="M4029"/>
          <cell r="N4029"/>
          <cell r="O4029"/>
          <cell r="P4029"/>
          <cell r="Q4029"/>
          <cell r="R4029"/>
          <cell r="S4029"/>
          <cell r="T4029"/>
          <cell r="U4029"/>
          <cell r="V4029"/>
          <cell r="W4029"/>
          <cell r="X4029"/>
          <cell r="Y4029" t="str">
            <v xml:space="preserve"> </v>
          </cell>
        </row>
        <row r="4030">
          <cell r="C4030"/>
          <cell r="D4030"/>
          <cell r="E4030"/>
          <cell r="F4030"/>
          <cell r="G4030"/>
          <cell r="H4030"/>
          <cell r="I4030"/>
          <cell r="J4030"/>
          <cell r="K4030"/>
          <cell r="L4030"/>
          <cell r="M4030"/>
          <cell r="N4030"/>
          <cell r="O4030"/>
          <cell r="P4030"/>
          <cell r="Q4030"/>
          <cell r="R4030"/>
          <cell r="S4030"/>
          <cell r="T4030"/>
          <cell r="U4030"/>
          <cell r="V4030"/>
          <cell r="W4030"/>
          <cell r="X4030"/>
          <cell r="Y4030" t="str">
            <v xml:space="preserve"> </v>
          </cell>
        </row>
        <row r="4031">
          <cell r="C4031"/>
          <cell r="D4031"/>
          <cell r="E4031"/>
          <cell r="F4031"/>
          <cell r="G4031"/>
          <cell r="H4031"/>
          <cell r="I4031"/>
          <cell r="J4031"/>
          <cell r="K4031"/>
          <cell r="L4031"/>
          <cell r="M4031"/>
          <cell r="N4031"/>
          <cell r="O4031"/>
          <cell r="P4031"/>
          <cell r="Q4031"/>
          <cell r="R4031"/>
          <cell r="S4031"/>
          <cell r="T4031"/>
          <cell r="U4031"/>
          <cell r="V4031"/>
          <cell r="W4031"/>
          <cell r="X4031"/>
          <cell r="Y4031" t="str">
            <v xml:space="preserve"> </v>
          </cell>
        </row>
        <row r="4032">
          <cell r="C4032"/>
          <cell r="D4032"/>
          <cell r="E4032"/>
          <cell r="F4032"/>
          <cell r="G4032"/>
          <cell r="H4032"/>
          <cell r="I4032"/>
          <cell r="J4032"/>
          <cell r="K4032"/>
          <cell r="L4032"/>
          <cell r="M4032"/>
          <cell r="N4032"/>
          <cell r="O4032"/>
          <cell r="P4032"/>
          <cell r="Q4032"/>
          <cell r="R4032"/>
          <cell r="S4032"/>
          <cell r="T4032"/>
          <cell r="U4032"/>
          <cell r="V4032"/>
          <cell r="W4032"/>
          <cell r="X4032"/>
          <cell r="Y4032" t="str">
            <v xml:space="preserve"> </v>
          </cell>
        </row>
        <row r="4033">
          <cell r="C4033"/>
          <cell r="D4033"/>
          <cell r="E4033"/>
          <cell r="F4033"/>
          <cell r="G4033"/>
          <cell r="H4033"/>
          <cell r="I4033"/>
          <cell r="J4033"/>
          <cell r="K4033"/>
          <cell r="L4033"/>
          <cell r="M4033"/>
          <cell r="N4033"/>
          <cell r="O4033"/>
          <cell r="P4033"/>
          <cell r="Q4033"/>
          <cell r="R4033"/>
          <cell r="S4033"/>
          <cell r="T4033"/>
          <cell r="U4033"/>
          <cell r="V4033"/>
          <cell r="W4033"/>
          <cell r="X4033"/>
          <cell r="Y4033" t="str">
            <v xml:space="preserve"> </v>
          </cell>
        </row>
        <row r="4034">
          <cell r="C4034"/>
          <cell r="D4034"/>
          <cell r="E4034"/>
          <cell r="F4034"/>
          <cell r="G4034"/>
          <cell r="H4034"/>
          <cell r="I4034"/>
          <cell r="J4034"/>
          <cell r="K4034"/>
          <cell r="L4034"/>
          <cell r="M4034"/>
          <cell r="N4034"/>
          <cell r="O4034"/>
          <cell r="P4034"/>
          <cell r="Q4034"/>
          <cell r="R4034"/>
          <cell r="S4034"/>
          <cell r="T4034"/>
          <cell r="U4034"/>
          <cell r="V4034"/>
          <cell r="W4034"/>
          <cell r="X4034"/>
          <cell r="Y4034" t="str">
            <v xml:space="preserve"> </v>
          </cell>
        </row>
        <row r="4035">
          <cell r="C4035"/>
          <cell r="D4035"/>
          <cell r="E4035"/>
          <cell r="F4035"/>
          <cell r="G4035"/>
          <cell r="H4035"/>
          <cell r="I4035"/>
          <cell r="J4035"/>
          <cell r="K4035"/>
          <cell r="L4035"/>
          <cell r="M4035"/>
          <cell r="N4035"/>
          <cell r="O4035"/>
          <cell r="P4035"/>
          <cell r="Q4035"/>
          <cell r="R4035"/>
          <cell r="S4035"/>
          <cell r="T4035"/>
          <cell r="U4035"/>
          <cell r="V4035"/>
          <cell r="W4035"/>
          <cell r="X4035"/>
          <cell r="Y4035" t="str">
            <v xml:space="preserve"> </v>
          </cell>
        </row>
        <row r="4036">
          <cell r="C4036"/>
          <cell r="D4036"/>
          <cell r="E4036"/>
          <cell r="F4036"/>
          <cell r="G4036"/>
          <cell r="H4036"/>
          <cell r="I4036"/>
          <cell r="J4036"/>
          <cell r="K4036"/>
          <cell r="L4036"/>
          <cell r="M4036"/>
          <cell r="N4036"/>
          <cell r="O4036"/>
          <cell r="P4036"/>
          <cell r="Q4036"/>
          <cell r="R4036"/>
          <cell r="S4036"/>
          <cell r="T4036"/>
          <cell r="U4036"/>
          <cell r="V4036"/>
          <cell r="W4036"/>
          <cell r="X4036"/>
          <cell r="Y4036" t="str">
            <v xml:space="preserve"> </v>
          </cell>
        </row>
        <row r="4037">
          <cell r="C4037"/>
          <cell r="D4037"/>
          <cell r="E4037"/>
          <cell r="F4037"/>
          <cell r="G4037"/>
          <cell r="H4037"/>
          <cell r="I4037"/>
          <cell r="J4037"/>
          <cell r="K4037"/>
          <cell r="L4037"/>
          <cell r="M4037"/>
          <cell r="N4037"/>
          <cell r="O4037"/>
          <cell r="P4037"/>
          <cell r="Q4037"/>
          <cell r="R4037"/>
          <cell r="S4037"/>
          <cell r="T4037"/>
          <cell r="U4037"/>
          <cell r="V4037"/>
          <cell r="W4037"/>
          <cell r="X4037"/>
          <cell r="Y4037" t="str">
            <v xml:space="preserve"> </v>
          </cell>
        </row>
        <row r="4038">
          <cell r="C4038"/>
          <cell r="D4038"/>
          <cell r="E4038"/>
          <cell r="F4038"/>
          <cell r="G4038"/>
          <cell r="H4038"/>
          <cell r="I4038"/>
          <cell r="J4038"/>
          <cell r="K4038"/>
          <cell r="L4038"/>
          <cell r="M4038"/>
          <cell r="N4038"/>
          <cell r="O4038"/>
          <cell r="P4038"/>
          <cell r="Q4038"/>
          <cell r="R4038"/>
          <cell r="S4038"/>
          <cell r="T4038"/>
          <cell r="U4038"/>
          <cell r="V4038"/>
          <cell r="W4038"/>
          <cell r="X4038"/>
          <cell r="Y4038" t="str">
            <v xml:space="preserve"> </v>
          </cell>
        </row>
        <row r="4039">
          <cell r="C4039"/>
          <cell r="D4039"/>
          <cell r="E4039"/>
          <cell r="F4039"/>
          <cell r="G4039"/>
          <cell r="H4039"/>
          <cell r="I4039"/>
          <cell r="J4039"/>
          <cell r="K4039"/>
          <cell r="L4039"/>
          <cell r="M4039"/>
          <cell r="N4039"/>
          <cell r="O4039"/>
          <cell r="P4039"/>
          <cell r="Q4039"/>
          <cell r="R4039"/>
          <cell r="S4039"/>
          <cell r="T4039"/>
          <cell r="U4039"/>
          <cell r="V4039"/>
          <cell r="W4039"/>
          <cell r="X4039"/>
          <cell r="Y4039" t="str">
            <v xml:space="preserve"> </v>
          </cell>
        </row>
        <row r="4040">
          <cell r="C4040"/>
          <cell r="D4040"/>
          <cell r="E4040"/>
          <cell r="F4040"/>
          <cell r="G4040"/>
          <cell r="H4040"/>
          <cell r="I4040"/>
          <cell r="J4040"/>
          <cell r="K4040"/>
          <cell r="L4040"/>
          <cell r="M4040"/>
          <cell r="N4040"/>
          <cell r="O4040"/>
          <cell r="P4040"/>
          <cell r="Q4040"/>
          <cell r="R4040"/>
          <cell r="S4040"/>
          <cell r="T4040"/>
          <cell r="U4040"/>
          <cell r="V4040"/>
          <cell r="W4040"/>
          <cell r="X4040"/>
          <cell r="Y4040" t="str">
            <v xml:space="preserve"> </v>
          </cell>
        </row>
        <row r="4041">
          <cell r="C4041"/>
          <cell r="D4041"/>
          <cell r="E4041"/>
          <cell r="F4041"/>
          <cell r="G4041"/>
          <cell r="H4041"/>
          <cell r="I4041"/>
          <cell r="J4041"/>
          <cell r="K4041"/>
          <cell r="L4041"/>
          <cell r="M4041"/>
          <cell r="N4041"/>
          <cell r="O4041"/>
          <cell r="P4041"/>
          <cell r="Q4041"/>
          <cell r="R4041"/>
          <cell r="S4041"/>
          <cell r="T4041"/>
          <cell r="U4041"/>
          <cell r="V4041"/>
          <cell r="W4041"/>
          <cell r="X4041"/>
          <cell r="Y4041" t="str">
            <v xml:space="preserve"> </v>
          </cell>
        </row>
        <row r="4042">
          <cell r="C4042"/>
          <cell r="D4042"/>
          <cell r="E4042"/>
          <cell r="F4042"/>
          <cell r="G4042"/>
          <cell r="H4042"/>
          <cell r="I4042"/>
          <cell r="J4042"/>
          <cell r="K4042"/>
          <cell r="L4042"/>
          <cell r="M4042"/>
          <cell r="N4042"/>
          <cell r="O4042"/>
          <cell r="P4042"/>
          <cell r="Q4042"/>
          <cell r="R4042"/>
          <cell r="S4042"/>
          <cell r="T4042"/>
          <cell r="U4042"/>
          <cell r="V4042"/>
          <cell r="W4042"/>
          <cell r="X4042"/>
          <cell r="Y4042" t="str">
            <v xml:space="preserve"> </v>
          </cell>
        </row>
        <row r="4043">
          <cell r="C4043"/>
          <cell r="D4043"/>
          <cell r="E4043"/>
          <cell r="F4043"/>
          <cell r="G4043"/>
          <cell r="H4043"/>
          <cell r="I4043"/>
          <cell r="J4043"/>
          <cell r="K4043"/>
          <cell r="L4043"/>
          <cell r="M4043"/>
          <cell r="N4043"/>
          <cell r="O4043"/>
          <cell r="P4043"/>
          <cell r="Q4043"/>
          <cell r="R4043"/>
          <cell r="S4043"/>
          <cell r="T4043"/>
          <cell r="U4043"/>
          <cell r="V4043"/>
          <cell r="W4043"/>
          <cell r="X4043"/>
          <cell r="Y4043" t="str">
            <v xml:space="preserve"> </v>
          </cell>
        </row>
        <row r="4044">
          <cell r="C4044"/>
          <cell r="D4044"/>
          <cell r="E4044"/>
          <cell r="F4044"/>
          <cell r="G4044"/>
          <cell r="H4044"/>
          <cell r="I4044"/>
          <cell r="J4044"/>
          <cell r="K4044"/>
          <cell r="L4044"/>
          <cell r="M4044"/>
          <cell r="N4044"/>
          <cell r="O4044"/>
          <cell r="P4044"/>
          <cell r="Q4044"/>
          <cell r="R4044"/>
          <cell r="S4044"/>
          <cell r="T4044"/>
          <cell r="U4044"/>
          <cell r="V4044"/>
          <cell r="W4044"/>
          <cell r="X4044"/>
          <cell r="Y4044" t="str">
            <v xml:space="preserve"> </v>
          </cell>
        </row>
        <row r="4045">
          <cell r="C4045"/>
          <cell r="D4045"/>
          <cell r="E4045"/>
          <cell r="F4045"/>
          <cell r="G4045"/>
          <cell r="H4045"/>
          <cell r="I4045"/>
          <cell r="J4045"/>
          <cell r="K4045"/>
          <cell r="L4045"/>
          <cell r="M4045"/>
          <cell r="N4045"/>
          <cell r="O4045"/>
          <cell r="P4045"/>
          <cell r="Q4045"/>
          <cell r="R4045"/>
          <cell r="S4045"/>
          <cell r="T4045"/>
          <cell r="U4045"/>
          <cell r="V4045"/>
          <cell r="W4045"/>
          <cell r="X4045"/>
          <cell r="Y4045" t="str">
            <v xml:space="preserve"> </v>
          </cell>
        </row>
        <row r="4046">
          <cell r="C4046"/>
          <cell r="D4046"/>
          <cell r="E4046"/>
          <cell r="F4046"/>
          <cell r="G4046"/>
          <cell r="H4046"/>
          <cell r="I4046"/>
          <cell r="J4046"/>
          <cell r="K4046"/>
          <cell r="L4046"/>
          <cell r="M4046"/>
          <cell r="N4046"/>
          <cell r="O4046"/>
          <cell r="P4046"/>
          <cell r="Q4046"/>
          <cell r="R4046"/>
          <cell r="S4046"/>
          <cell r="T4046"/>
          <cell r="U4046"/>
          <cell r="V4046"/>
          <cell r="W4046"/>
          <cell r="X4046"/>
          <cell r="Y4046" t="str">
            <v xml:space="preserve"> </v>
          </cell>
        </row>
        <row r="4047">
          <cell r="C4047"/>
          <cell r="D4047"/>
          <cell r="E4047"/>
          <cell r="F4047"/>
          <cell r="G4047"/>
          <cell r="H4047"/>
          <cell r="I4047"/>
          <cell r="J4047"/>
          <cell r="K4047"/>
          <cell r="L4047"/>
          <cell r="M4047"/>
          <cell r="N4047"/>
          <cell r="O4047"/>
          <cell r="P4047"/>
          <cell r="Q4047"/>
          <cell r="R4047"/>
          <cell r="S4047"/>
          <cell r="T4047"/>
          <cell r="U4047"/>
          <cell r="V4047"/>
          <cell r="W4047"/>
          <cell r="X4047"/>
          <cell r="Y4047" t="str">
            <v xml:space="preserve"> </v>
          </cell>
        </row>
        <row r="4048">
          <cell r="C4048"/>
          <cell r="D4048"/>
          <cell r="E4048"/>
          <cell r="F4048"/>
          <cell r="G4048"/>
          <cell r="H4048"/>
          <cell r="I4048"/>
          <cell r="J4048"/>
          <cell r="K4048"/>
          <cell r="L4048"/>
          <cell r="M4048"/>
          <cell r="N4048"/>
          <cell r="O4048"/>
          <cell r="P4048"/>
          <cell r="Q4048"/>
          <cell r="R4048"/>
          <cell r="S4048"/>
          <cell r="T4048"/>
          <cell r="U4048"/>
          <cell r="V4048"/>
          <cell r="W4048"/>
          <cell r="X4048"/>
          <cell r="Y4048" t="str">
            <v xml:space="preserve"> </v>
          </cell>
        </row>
        <row r="4049">
          <cell r="C4049"/>
          <cell r="D4049"/>
          <cell r="E4049"/>
          <cell r="F4049"/>
          <cell r="G4049"/>
          <cell r="H4049"/>
          <cell r="I4049"/>
          <cell r="J4049"/>
          <cell r="K4049"/>
          <cell r="L4049"/>
          <cell r="M4049"/>
          <cell r="N4049"/>
          <cell r="O4049"/>
          <cell r="P4049"/>
          <cell r="Q4049"/>
          <cell r="R4049"/>
          <cell r="S4049"/>
          <cell r="T4049"/>
          <cell r="U4049"/>
          <cell r="V4049"/>
          <cell r="W4049"/>
          <cell r="X4049"/>
          <cell r="Y4049" t="str">
            <v xml:space="preserve"> </v>
          </cell>
        </row>
        <row r="4050">
          <cell r="C4050"/>
          <cell r="D4050"/>
          <cell r="E4050"/>
          <cell r="F4050"/>
          <cell r="G4050"/>
          <cell r="H4050"/>
          <cell r="I4050"/>
          <cell r="J4050"/>
          <cell r="K4050"/>
          <cell r="L4050"/>
          <cell r="M4050"/>
          <cell r="N4050"/>
          <cell r="O4050"/>
          <cell r="P4050"/>
          <cell r="Q4050"/>
          <cell r="R4050"/>
          <cell r="S4050"/>
          <cell r="T4050"/>
          <cell r="U4050"/>
          <cell r="V4050"/>
          <cell r="W4050"/>
          <cell r="X4050"/>
          <cell r="Y4050" t="str">
            <v xml:space="preserve"> </v>
          </cell>
        </row>
        <row r="4051">
          <cell r="C4051"/>
          <cell r="D4051"/>
          <cell r="E4051"/>
          <cell r="F4051"/>
          <cell r="G4051"/>
          <cell r="H4051"/>
          <cell r="I4051"/>
          <cell r="J4051"/>
          <cell r="K4051"/>
          <cell r="L4051"/>
          <cell r="M4051"/>
          <cell r="N4051"/>
          <cell r="O4051"/>
          <cell r="P4051"/>
          <cell r="Q4051"/>
          <cell r="R4051"/>
          <cell r="S4051"/>
          <cell r="T4051"/>
          <cell r="U4051"/>
          <cell r="V4051"/>
          <cell r="W4051"/>
          <cell r="X4051"/>
          <cell r="Y4051" t="str">
            <v xml:space="preserve"> </v>
          </cell>
        </row>
        <row r="4052">
          <cell r="C4052"/>
          <cell r="D4052"/>
          <cell r="E4052"/>
          <cell r="F4052"/>
          <cell r="G4052"/>
          <cell r="H4052"/>
          <cell r="I4052"/>
          <cell r="J4052"/>
          <cell r="K4052"/>
          <cell r="L4052"/>
          <cell r="M4052"/>
          <cell r="N4052"/>
          <cell r="O4052"/>
          <cell r="P4052"/>
          <cell r="Q4052"/>
          <cell r="R4052"/>
          <cell r="S4052"/>
          <cell r="T4052"/>
          <cell r="U4052"/>
          <cell r="V4052"/>
          <cell r="W4052"/>
          <cell r="X4052"/>
          <cell r="Y4052" t="str">
            <v xml:space="preserve"> </v>
          </cell>
        </row>
        <row r="4053">
          <cell r="C4053"/>
          <cell r="D4053"/>
          <cell r="E4053"/>
          <cell r="F4053"/>
          <cell r="G4053"/>
          <cell r="H4053"/>
          <cell r="I4053"/>
          <cell r="J4053"/>
          <cell r="K4053"/>
          <cell r="L4053"/>
          <cell r="M4053"/>
          <cell r="N4053"/>
          <cell r="O4053"/>
          <cell r="P4053"/>
          <cell r="Q4053"/>
          <cell r="R4053"/>
          <cell r="S4053"/>
          <cell r="T4053"/>
          <cell r="U4053"/>
          <cell r="V4053"/>
          <cell r="W4053"/>
          <cell r="X4053"/>
          <cell r="Y4053" t="str">
            <v xml:space="preserve"> </v>
          </cell>
        </row>
        <row r="4054">
          <cell r="C4054"/>
          <cell r="D4054"/>
          <cell r="E4054"/>
          <cell r="F4054"/>
          <cell r="G4054"/>
          <cell r="H4054"/>
          <cell r="I4054"/>
          <cell r="J4054"/>
          <cell r="K4054"/>
          <cell r="L4054"/>
          <cell r="M4054"/>
          <cell r="N4054"/>
          <cell r="O4054"/>
          <cell r="P4054"/>
          <cell r="Q4054"/>
          <cell r="R4054"/>
          <cell r="S4054"/>
          <cell r="T4054"/>
          <cell r="U4054"/>
          <cell r="V4054"/>
          <cell r="W4054"/>
          <cell r="X4054"/>
          <cell r="Y4054" t="str">
            <v xml:space="preserve"> </v>
          </cell>
        </row>
        <row r="4055">
          <cell r="C4055"/>
          <cell r="D4055"/>
          <cell r="E4055"/>
          <cell r="F4055"/>
          <cell r="G4055"/>
          <cell r="H4055"/>
          <cell r="I4055"/>
          <cell r="J4055"/>
          <cell r="K4055"/>
          <cell r="L4055"/>
          <cell r="M4055"/>
          <cell r="N4055"/>
          <cell r="O4055"/>
          <cell r="P4055"/>
          <cell r="Q4055"/>
          <cell r="R4055"/>
          <cell r="S4055"/>
          <cell r="T4055"/>
          <cell r="U4055"/>
          <cell r="V4055"/>
          <cell r="W4055"/>
          <cell r="X4055"/>
          <cell r="Y4055" t="str">
            <v xml:space="preserve"> </v>
          </cell>
        </row>
        <row r="4056">
          <cell r="C4056"/>
          <cell r="D4056"/>
          <cell r="E4056"/>
          <cell r="F4056"/>
          <cell r="G4056"/>
          <cell r="H4056"/>
          <cell r="I4056"/>
          <cell r="J4056"/>
          <cell r="K4056"/>
          <cell r="L4056"/>
          <cell r="M4056"/>
          <cell r="N4056"/>
          <cell r="O4056"/>
          <cell r="P4056"/>
          <cell r="Q4056"/>
          <cell r="R4056"/>
          <cell r="S4056"/>
          <cell r="T4056"/>
          <cell r="U4056"/>
          <cell r="V4056"/>
          <cell r="W4056"/>
          <cell r="X4056"/>
          <cell r="Y4056" t="str">
            <v xml:space="preserve"> </v>
          </cell>
        </row>
        <row r="4057">
          <cell r="C4057"/>
          <cell r="D4057"/>
          <cell r="E4057"/>
          <cell r="F4057"/>
          <cell r="G4057"/>
          <cell r="H4057"/>
          <cell r="I4057"/>
          <cell r="J4057"/>
          <cell r="K4057"/>
          <cell r="L4057"/>
          <cell r="M4057"/>
          <cell r="N4057"/>
          <cell r="O4057"/>
          <cell r="P4057"/>
          <cell r="Q4057"/>
          <cell r="R4057"/>
          <cell r="S4057"/>
          <cell r="T4057"/>
          <cell r="U4057"/>
          <cell r="V4057"/>
          <cell r="W4057"/>
          <cell r="X4057"/>
          <cell r="Y4057" t="str">
            <v xml:space="preserve"> </v>
          </cell>
        </row>
        <row r="4058">
          <cell r="C4058"/>
          <cell r="D4058"/>
          <cell r="E4058"/>
          <cell r="F4058"/>
          <cell r="G4058"/>
          <cell r="H4058"/>
          <cell r="I4058"/>
          <cell r="J4058"/>
          <cell r="K4058"/>
          <cell r="L4058"/>
          <cell r="M4058"/>
          <cell r="N4058"/>
          <cell r="O4058"/>
          <cell r="P4058"/>
          <cell r="Q4058"/>
          <cell r="R4058"/>
          <cell r="S4058"/>
          <cell r="T4058"/>
          <cell r="U4058"/>
          <cell r="V4058"/>
          <cell r="W4058"/>
          <cell r="X4058"/>
          <cell r="Y4058" t="str">
            <v xml:space="preserve"> </v>
          </cell>
        </row>
        <row r="4059">
          <cell r="C4059"/>
          <cell r="D4059"/>
          <cell r="E4059"/>
          <cell r="F4059"/>
          <cell r="G4059"/>
          <cell r="H4059"/>
          <cell r="I4059"/>
          <cell r="J4059"/>
          <cell r="K4059"/>
          <cell r="L4059"/>
          <cell r="M4059"/>
          <cell r="N4059"/>
          <cell r="O4059"/>
          <cell r="P4059"/>
          <cell r="Q4059"/>
          <cell r="R4059"/>
          <cell r="S4059"/>
          <cell r="T4059"/>
          <cell r="U4059"/>
          <cell r="V4059"/>
          <cell r="W4059"/>
          <cell r="X4059"/>
          <cell r="Y4059" t="str">
            <v xml:space="preserve"> </v>
          </cell>
        </row>
        <row r="4060">
          <cell r="C4060"/>
          <cell r="D4060"/>
          <cell r="E4060"/>
          <cell r="F4060"/>
          <cell r="G4060"/>
          <cell r="H4060"/>
          <cell r="I4060"/>
          <cell r="J4060"/>
          <cell r="K4060"/>
          <cell r="L4060"/>
          <cell r="M4060"/>
          <cell r="N4060"/>
          <cell r="O4060"/>
          <cell r="P4060"/>
          <cell r="Q4060"/>
          <cell r="R4060"/>
          <cell r="S4060"/>
          <cell r="T4060"/>
          <cell r="U4060"/>
          <cell r="V4060"/>
          <cell r="W4060"/>
          <cell r="X4060"/>
          <cell r="Y4060" t="str">
            <v xml:space="preserve"> </v>
          </cell>
        </row>
        <row r="4061">
          <cell r="C4061"/>
          <cell r="D4061"/>
          <cell r="E4061"/>
          <cell r="F4061"/>
          <cell r="G4061"/>
          <cell r="H4061"/>
          <cell r="I4061"/>
          <cell r="J4061"/>
          <cell r="K4061"/>
          <cell r="L4061"/>
          <cell r="M4061"/>
          <cell r="N4061"/>
          <cell r="O4061"/>
          <cell r="P4061"/>
          <cell r="Q4061"/>
          <cell r="R4061"/>
          <cell r="S4061"/>
          <cell r="T4061"/>
          <cell r="U4061"/>
          <cell r="V4061"/>
          <cell r="W4061"/>
          <cell r="X4061"/>
          <cell r="Y4061" t="str">
            <v xml:space="preserve"> </v>
          </cell>
        </row>
        <row r="4062">
          <cell r="C4062"/>
          <cell r="D4062"/>
          <cell r="E4062"/>
          <cell r="F4062"/>
          <cell r="G4062"/>
          <cell r="H4062"/>
          <cell r="I4062"/>
          <cell r="J4062"/>
          <cell r="K4062"/>
          <cell r="L4062"/>
          <cell r="M4062"/>
          <cell r="N4062"/>
          <cell r="O4062"/>
          <cell r="P4062"/>
          <cell r="Q4062"/>
          <cell r="R4062"/>
          <cell r="S4062"/>
          <cell r="T4062"/>
          <cell r="U4062"/>
          <cell r="V4062"/>
          <cell r="W4062"/>
          <cell r="X4062"/>
          <cell r="Y4062" t="str">
            <v xml:space="preserve"> </v>
          </cell>
        </row>
        <row r="4063">
          <cell r="C4063"/>
          <cell r="D4063"/>
          <cell r="E4063"/>
          <cell r="F4063"/>
          <cell r="G4063"/>
          <cell r="H4063"/>
          <cell r="I4063"/>
          <cell r="J4063"/>
          <cell r="K4063"/>
          <cell r="L4063"/>
          <cell r="M4063"/>
          <cell r="N4063"/>
          <cell r="O4063"/>
          <cell r="P4063"/>
          <cell r="Q4063"/>
          <cell r="R4063"/>
          <cell r="S4063"/>
          <cell r="T4063"/>
          <cell r="U4063"/>
          <cell r="V4063"/>
          <cell r="W4063"/>
          <cell r="X4063"/>
          <cell r="Y4063" t="str">
            <v xml:space="preserve"> </v>
          </cell>
        </row>
        <row r="4064">
          <cell r="C4064"/>
          <cell r="D4064"/>
          <cell r="E4064"/>
          <cell r="F4064"/>
          <cell r="G4064"/>
          <cell r="H4064"/>
          <cell r="I4064"/>
          <cell r="J4064"/>
          <cell r="K4064"/>
          <cell r="L4064"/>
          <cell r="M4064"/>
          <cell r="N4064"/>
          <cell r="O4064"/>
          <cell r="P4064"/>
          <cell r="Q4064"/>
          <cell r="R4064"/>
          <cell r="S4064"/>
          <cell r="T4064"/>
          <cell r="U4064"/>
          <cell r="V4064"/>
          <cell r="W4064"/>
          <cell r="X4064"/>
          <cell r="Y4064" t="str">
            <v xml:space="preserve"> </v>
          </cell>
        </row>
        <row r="4065">
          <cell r="C4065"/>
          <cell r="D4065"/>
          <cell r="E4065"/>
          <cell r="F4065"/>
          <cell r="G4065"/>
          <cell r="H4065"/>
          <cell r="I4065"/>
          <cell r="J4065"/>
          <cell r="K4065"/>
          <cell r="L4065"/>
          <cell r="M4065"/>
          <cell r="N4065"/>
          <cell r="O4065"/>
          <cell r="P4065"/>
          <cell r="Q4065"/>
          <cell r="R4065"/>
          <cell r="S4065"/>
          <cell r="T4065"/>
          <cell r="U4065"/>
          <cell r="V4065"/>
          <cell r="W4065"/>
          <cell r="X4065"/>
          <cell r="Y4065" t="str">
            <v xml:space="preserve"> </v>
          </cell>
        </row>
        <row r="4066">
          <cell r="C4066"/>
          <cell r="D4066"/>
          <cell r="E4066"/>
          <cell r="F4066"/>
          <cell r="G4066"/>
          <cell r="H4066"/>
          <cell r="I4066"/>
          <cell r="J4066"/>
          <cell r="K4066"/>
          <cell r="L4066"/>
          <cell r="M4066"/>
          <cell r="N4066"/>
          <cell r="O4066"/>
          <cell r="P4066"/>
          <cell r="Q4066"/>
          <cell r="R4066"/>
          <cell r="S4066"/>
          <cell r="T4066"/>
          <cell r="U4066"/>
          <cell r="V4066"/>
          <cell r="W4066"/>
          <cell r="X4066"/>
          <cell r="Y4066" t="str">
            <v xml:space="preserve"> </v>
          </cell>
        </row>
        <row r="4067">
          <cell r="C4067"/>
          <cell r="D4067"/>
          <cell r="E4067"/>
          <cell r="F4067"/>
          <cell r="G4067"/>
          <cell r="H4067"/>
          <cell r="I4067"/>
          <cell r="J4067"/>
          <cell r="K4067"/>
          <cell r="L4067"/>
          <cell r="M4067"/>
          <cell r="N4067"/>
          <cell r="O4067"/>
          <cell r="P4067"/>
          <cell r="Q4067"/>
          <cell r="R4067"/>
          <cell r="S4067"/>
          <cell r="T4067"/>
          <cell r="U4067"/>
          <cell r="V4067"/>
          <cell r="W4067"/>
          <cell r="X4067"/>
          <cell r="Y4067" t="str">
            <v xml:space="preserve"> </v>
          </cell>
        </row>
        <row r="4068">
          <cell r="C4068"/>
          <cell r="D4068"/>
          <cell r="E4068"/>
          <cell r="F4068"/>
          <cell r="G4068"/>
          <cell r="H4068"/>
          <cell r="I4068"/>
          <cell r="J4068"/>
          <cell r="K4068"/>
          <cell r="L4068"/>
          <cell r="M4068"/>
          <cell r="N4068"/>
          <cell r="O4068"/>
          <cell r="P4068"/>
          <cell r="Q4068"/>
          <cell r="R4068"/>
          <cell r="S4068"/>
          <cell r="T4068"/>
          <cell r="U4068"/>
          <cell r="V4068"/>
          <cell r="W4068"/>
          <cell r="X4068"/>
          <cell r="Y4068" t="str">
            <v xml:space="preserve"> </v>
          </cell>
        </row>
        <row r="4069">
          <cell r="C4069"/>
          <cell r="D4069"/>
          <cell r="E4069"/>
          <cell r="F4069"/>
          <cell r="G4069"/>
          <cell r="H4069"/>
          <cell r="I4069"/>
          <cell r="J4069"/>
          <cell r="K4069"/>
          <cell r="L4069"/>
          <cell r="M4069"/>
          <cell r="N4069"/>
          <cell r="O4069"/>
          <cell r="P4069"/>
          <cell r="Q4069"/>
          <cell r="R4069"/>
          <cell r="S4069"/>
          <cell r="T4069"/>
          <cell r="U4069"/>
          <cell r="V4069"/>
          <cell r="W4069"/>
          <cell r="X4069"/>
          <cell r="Y4069" t="str">
            <v xml:space="preserve"> </v>
          </cell>
        </row>
        <row r="4070">
          <cell r="C4070"/>
          <cell r="D4070"/>
          <cell r="E4070"/>
          <cell r="F4070"/>
          <cell r="G4070"/>
          <cell r="H4070"/>
          <cell r="I4070"/>
          <cell r="J4070"/>
          <cell r="K4070"/>
          <cell r="L4070"/>
          <cell r="M4070"/>
          <cell r="N4070"/>
          <cell r="O4070"/>
          <cell r="P4070"/>
          <cell r="Q4070"/>
          <cell r="R4070"/>
          <cell r="S4070"/>
          <cell r="T4070"/>
          <cell r="U4070"/>
          <cell r="V4070"/>
          <cell r="W4070"/>
          <cell r="X4070"/>
          <cell r="Y4070" t="str">
            <v xml:space="preserve"> </v>
          </cell>
        </row>
        <row r="4071">
          <cell r="C4071"/>
          <cell r="D4071"/>
          <cell r="E4071"/>
          <cell r="F4071"/>
          <cell r="G4071"/>
          <cell r="H4071"/>
          <cell r="I4071"/>
          <cell r="J4071"/>
          <cell r="K4071"/>
          <cell r="L4071"/>
          <cell r="M4071"/>
          <cell r="N4071"/>
          <cell r="O4071"/>
          <cell r="P4071"/>
          <cell r="Q4071"/>
          <cell r="R4071"/>
          <cell r="S4071"/>
          <cell r="T4071"/>
          <cell r="U4071"/>
          <cell r="V4071"/>
          <cell r="W4071"/>
          <cell r="X4071"/>
          <cell r="Y4071" t="str">
            <v xml:space="preserve"> </v>
          </cell>
        </row>
        <row r="4072">
          <cell r="C4072"/>
          <cell r="D4072"/>
          <cell r="E4072"/>
          <cell r="F4072"/>
          <cell r="G4072"/>
          <cell r="H4072"/>
          <cell r="I4072"/>
          <cell r="J4072"/>
          <cell r="K4072"/>
          <cell r="L4072"/>
          <cell r="M4072"/>
          <cell r="N4072"/>
          <cell r="O4072"/>
          <cell r="P4072"/>
          <cell r="Q4072"/>
          <cell r="R4072"/>
          <cell r="S4072"/>
          <cell r="T4072"/>
          <cell r="U4072"/>
          <cell r="V4072"/>
          <cell r="W4072"/>
          <cell r="X4072"/>
          <cell r="Y4072" t="str">
            <v xml:space="preserve"> </v>
          </cell>
        </row>
        <row r="4073">
          <cell r="C4073"/>
          <cell r="D4073"/>
          <cell r="E4073"/>
          <cell r="F4073"/>
          <cell r="G4073"/>
          <cell r="H4073"/>
          <cell r="I4073"/>
          <cell r="J4073"/>
          <cell r="K4073"/>
          <cell r="L4073"/>
          <cell r="M4073"/>
          <cell r="N4073"/>
          <cell r="O4073"/>
          <cell r="P4073"/>
          <cell r="Q4073"/>
          <cell r="R4073"/>
          <cell r="S4073"/>
          <cell r="T4073"/>
          <cell r="U4073"/>
          <cell r="V4073"/>
          <cell r="W4073"/>
          <cell r="X4073"/>
          <cell r="Y4073" t="str">
            <v xml:space="preserve"> </v>
          </cell>
        </row>
        <row r="4074">
          <cell r="C4074"/>
          <cell r="D4074"/>
          <cell r="E4074"/>
          <cell r="F4074"/>
          <cell r="G4074"/>
          <cell r="H4074"/>
          <cell r="I4074"/>
          <cell r="J4074"/>
          <cell r="K4074"/>
          <cell r="L4074"/>
          <cell r="M4074"/>
          <cell r="N4074"/>
          <cell r="O4074"/>
          <cell r="P4074"/>
          <cell r="Q4074"/>
          <cell r="R4074"/>
          <cell r="S4074"/>
          <cell r="T4074"/>
          <cell r="U4074"/>
          <cell r="V4074"/>
          <cell r="W4074"/>
          <cell r="X4074"/>
          <cell r="Y4074" t="str">
            <v xml:space="preserve"> </v>
          </cell>
        </row>
        <row r="4075">
          <cell r="C4075"/>
          <cell r="D4075"/>
          <cell r="E4075"/>
          <cell r="F4075"/>
          <cell r="G4075"/>
          <cell r="H4075"/>
          <cell r="I4075"/>
          <cell r="J4075"/>
          <cell r="K4075"/>
          <cell r="L4075"/>
          <cell r="M4075"/>
          <cell r="N4075"/>
          <cell r="O4075"/>
          <cell r="P4075"/>
          <cell r="Q4075"/>
          <cell r="R4075"/>
          <cell r="S4075"/>
          <cell r="T4075"/>
          <cell r="U4075"/>
          <cell r="V4075"/>
          <cell r="W4075"/>
          <cell r="X4075"/>
          <cell r="Y4075" t="str">
            <v xml:space="preserve"> </v>
          </cell>
        </row>
        <row r="4076">
          <cell r="C4076"/>
          <cell r="D4076"/>
          <cell r="E4076"/>
          <cell r="F4076"/>
          <cell r="G4076"/>
          <cell r="H4076"/>
          <cell r="I4076"/>
          <cell r="J4076"/>
          <cell r="K4076"/>
          <cell r="L4076"/>
          <cell r="M4076"/>
          <cell r="N4076"/>
          <cell r="O4076"/>
          <cell r="P4076"/>
          <cell r="Q4076"/>
          <cell r="R4076"/>
          <cell r="S4076"/>
          <cell r="T4076"/>
          <cell r="U4076"/>
          <cell r="V4076"/>
          <cell r="W4076"/>
          <cell r="X4076"/>
          <cell r="Y4076" t="str">
            <v xml:space="preserve"> </v>
          </cell>
        </row>
        <row r="4077">
          <cell r="C4077"/>
          <cell r="D4077"/>
          <cell r="E4077"/>
          <cell r="F4077"/>
          <cell r="G4077"/>
          <cell r="H4077"/>
          <cell r="I4077"/>
          <cell r="J4077"/>
          <cell r="K4077"/>
          <cell r="L4077"/>
          <cell r="M4077"/>
          <cell r="N4077"/>
          <cell r="O4077"/>
          <cell r="P4077"/>
          <cell r="Q4077"/>
          <cell r="R4077"/>
          <cell r="S4077"/>
          <cell r="T4077"/>
          <cell r="U4077"/>
          <cell r="V4077"/>
          <cell r="W4077"/>
          <cell r="X4077"/>
          <cell r="Y4077" t="str">
            <v xml:space="preserve"> </v>
          </cell>
        </row>
        <row r="4078">
          <cell r="C4078"/>
          <cell r="D4078"/>
          <cell r="E4078"/>
          <cell r="F4078"/>
          <cell r="G4078"/>
          <cell r="H4078"/>
          <cell r="I4078"/>
          <cell r="J4078"/>
          <cell r="K4078"/>
          <cell r="L4078"/>
          <cell r="M4078"/>
          <cell r="N4078"/>
          <cell r="O4078"/>
          <cell r="P4078"/>
          <cell r="Q4078"/>
          <cell r="R4078"/>
          <cell r="S4078"/>
          <cell r="T4078"/>
          <cell r="U4078"/>
          <cell r="V4078"/>
          <cell r="W4078"/>
          <cell r="X4078"/>
          <cell r="Y4078" t="str">
            <v xml:space="preserve"> </v>
          </cell>
        </row>
        <row r="4079">
          <cell r="C4079"/>
          <cell r="D4079"/>
          <cell r="E4079"/>
          <cell r="F4079"/>
          <cell r="G4079"/>
          <cell r="H4079"/>
          <cell r="I4079"/>
          <cell r="J4079"/>
          <cell r="K4079"/>
          <cell r="L4079"/>
          <cell r="M4079"/>
          <cell r="N4079"/>
          <cell r="O4079"/>
          <cell r="P4079"/>
          <cell r="Q4079"/>
          <cell r="R4079"/>
          <cell r="S4079"/>
          <cell r="T4079"/>
          <cell r="U4079"/>
          <cell r="V4079"/>
          <cell r="W4079"/>
          <cell r="X4079"/>
          <cell r="Y4079" t="str">
            <v xml:space="preserve"> </v>
          </cell>
        </row>
        <row r="4080">
          <cell r="C4080"/>
          <cell r="D4080"/>
          <cell r="E4080"/>
          <cell r="F4080"/>
          <cell r="G4080"/>
          <cell r="H4080"/>
          <cell r="I4080"/>
          <cell r="J4080"/>
          <cell r="K4080"/>
          <cell r="L4080"/>
          <cell r="M4080"/>
          <cell r="N4080"/>
          <cell r="O4080"/>
          <cell r="P4080"/>
          <cell r="Q4080"/>
          <cell r="R4080"/>
          <cell r="S4080"/>
          <cell r="T4080"/>
          <cell r="U4080"/>
          <cell r="V4080"/>
          <cell r="W4080"/>
          <cell r="X4080"/>
          <cell r="Y4080" t="str">
            <v xml:space="preserve"> </v>
          </cell>
        </row>
        <row r="4081">
          <cell r="C4081"/>
          <cell r="D4081"/>
          <cell r="E4081"/>
          <cell r="F4081"/>
          <cell r="G4081"/>
          <cell r="H4081"/>
          <cell r="I4081"/>
          <cell r="J4081"/>
          <cell r="K4081"/>
          <cell r="L4081"/>
          <cell r="M4081"/>
          <cell r="N4081"/>
          <cell r="O4081"/>
          <cell r="P4081"/>
          <cell r="Q4081"/>
          <cell r="R4081"/>
          <cell r="S4081"/>
          <cell r="T4081"/>
          <cell r="U4081"/>
          <cell r="V4081"/>
          <cell r="W4081"/>
          <cell r="X4081"/>
          <cell r="Y4081" t="str">
            <v xml:space="preserve"> </v>
          </cell>
        </row>
        <row r="4082">
          <cell r="C4082"/>
          <cell r="D4082"/>
          <cell r="E4082"/>
          <cell r="F4082"/>
          <cell r="G4082"/>
          <cell r="H4082"/>
          <cell r="I4082"/>
          <cell r="J4082"/>
          <cell r="K4082"/>
          <cell r="L4082"/>
          <cell r="M4082"/>
          <cell r="N4082"/>
          <cell r="O4082"/>
          <cell r="P4082"/>
          <cell r="Q4082"/>
          <cell r="R4082"/>
          <cell r="S4082"/>
          <cell r="T4082"/>
          <cell r="U4082"/>
          <cell r="V4082"/>
          <cell r="W4082"/>
          <cell r="X4082"/>
          <cell r="Y4082" t="str">
            <v xml:space="preserve"> </v>
          </cell>
        </row>
        <row r="4083">
          <cell r="C4083"/>
          <cell r="D4083"/>
          <cell r="E4083"/>
          <cell r="F4083"/>
          <cell r="G4083"/>
          <cell r="H4083"/>
          <cell r="I4083"/>
          <cell r="J4083"/>
          <cell r="K4083"/>
          <cell r="L4083"/>
          <cell r="M4083"/>
          <cell r="N4083"/>
          <cell r="O4083"/>
          <cell r="P4083"/>
          <cell r="Q4083"/>
          <cell r="R4083"/>
          <cell r="S4083"/>
          <cell r="T4083"/>
          <cell r="U4083"/>
          <cell r="V4083"/>
          <cell r="W4083"/>
          <cell r="X4083"/>
          <cell r="Y4083" t="str">
            <v xml:space="preserve"> </v>
          </cell>
        </row>
        <row r="4084">
          <cell r="C4084"/>
          <cell r="D4084"/>
          <cell r="E4084"/>
          <cell r="F4084"/>
          <cell r="G4084"/>
          <cell r="H4084"/>
          <cell r="I4084"/>
          <cell r="J4084"/>
          <cell r="K4084"/>
          <cell r="L4084"/>
          <cell r="M4084"/>
          <cell r="N4084"/>
          <cell r="O4084"/>
          <cell r="P4084"/>
          <cell r="Q4084"/>
          <cell r="R4084"/>
          <cell r="S4084"/>
          <cell r="T4084"/>
          <cell r="U4084"/>
          <cell r="V4084"/>
          <cell r="W4084"/>
          <cell r="X4084"/>
          <cell r="Y4084" t="str">
            <v xml:space="preserve"> </v>
          </cell>
        </row>
        <row r="4085">
          <cell r="C4085"/>
          <cell r="D4085"/>
          <cell r="E4085"/>
          <cell r="F4085"/>
          <cell r="G4085"/>
          <cell r="H4085"/>
          <cell r="I4085"/>
          <cell r="J4085"/>
          <cell r="K4085"/>
          <cell r="L4085"/>
          <cell r="M4085"/>
          <cell r="N4085"/>
          <cell r="O4085"/>
          <cell r="P4085"/>
          <cell r="Q4085"/>
          <cell r="R4085"/>
          <cell r="S4085"/>
          <cell r="T4085"/>
          <cell r="U4085"/>
          <cell r="V4085"/>
          <cell r="W4085"/>
          <cell r="X4085"/>
          <cell r="Y4085" t="str">
            <v xml:space="preserve"> </v>
          </cell>
        </row>
        <row r="4086">
          <cell r="C4086"/>
          <cell r="D4086"/>
          <cell r="E4086"/>
          <cell r="F4086"/>
          <cell r="G4086"/>
          <cell r="H4086"/>
          <cell r="I4086"/>
          <cell r="J4086"/>
          <cell r="K4086"/>
          <cell r="L4086"/>
          <cell r="M4086"/>
          <cell r="N4086"/>
          <cell r="O4086"/>
          <cell r="P4086"/>
          <cell r="Q4086"/>
          <cell r="R4086"/>
          <cell r="S4086"/>
          <cell r="T4086"/>
          <cell r="U4086"/>
          <cell r="V4086"/>
          <cell r="W4086"/>
          <cell r="X4086"/>
          <cell r="Y4086" t="str">
            <v xml:space="preserve"> </v>
          </cell>
        </row>
        <row r="4087">
          <cell r="C4087"/>
          <cell r="D4087"/>
          <cell r="E4087"/>
          <cell r="F4087"/>
          <cell r="G4087"/>
          <cell r="H4087"/>
          <cell r="I4087"/>
          <cell r="J4087"/>
          <cell r="K4087"/>
          <cell r="L4087"/>
          <cell r="M4087"/>
          <cell r="N4087"/>
          <cell r="O4087"/>
          <cell r="P4087"/>
          <cell r="Q4087"/>
          <cell r="R4087"/>
          <cell r="S4087"/>
          <cell r="T4087"/>
          <cell r="U4087"/>
          <cell r="V4087"/>
          <cell r="W4087"/>
          <cell r="X4087"/>
          <cell r="Y4087" t="str">
            <v xml:space="preserve"> </v>
          </cell>
        </row>
        <row r="4088">
          <cell r="C4088"/>
          <cell r="D4088"/>
          <cell r="E4088"/>
          <cell r="F4088"/>
          <cell r="G4088"/>
          <cell r="H4088"/>
          <cell r="I4088"/>
          <cell r="J4088"/>
          <cell r="K4088"/>
          <cell r="L4088"/>
          <cell r="M4088"/>
          <cell r="N4088"/>
          <cell r="O4088"/>
          <cell r="P4088"/>
          <cell r="Q4088"/>
          <cell r="R4088"/>
          <cell r="S4088"/>
          <cell r="T4088"/>
          <cell r="U4088"/>
          <cell r="V4088"/>
          <cell r="W4088"/>
          <cell r="X4088"/>
          <cell r="Y4088" t="str">
            <v xml:space="preserve"> </v>
          </cell>
        </row>
        <row r="4089">
          <cell r="C4089"/>
          <cell r="D4089"/>
          <cell r="E4089"/>
          <cell r="F4089"/>
          <cell r="G4089"/>
          <cell r="H4089"/>
          <cell r="I4089"/>
          <cell r="J4089"/>
          <cell r="K4089"/>
          <cell r="L4089"/>
          <cell r="M4089"/>
          <cell r="N4089"/>
          <cell r="O4089"/>
          <cell r="P4089"/>
          <cell r="Q4089"/>
          <cell r="R4089"/>
          <cell r="S4089"/>
          <cell r="T4089"/>
          <cell r="U4089"/>
          <cell r="V4089"/>
          <cell r="W4089"/>
          <cell r="X4089"/>
          <cell r="Y4089" t="str">
            <v xml:space="preserve"> </v>
          </cell>
        </row>
        <row r="4090">
          <cell r="C4090"/>
          <cell r="D4090"/>
          <cell r="E4090"/>
          <cell r="F4090"/>
          <cell r="G4090"/>
          <cell r="H4090"/>
          <cell r="I4090"/>
          <cell r="J4090"/>
          <cell r="K4090"/>
          <cell r="L4090"/>
          <cell r="M4090"/>
          <cell r="N4090"/>
          <cell r="O4090"/>
          <cell r="P4090"/>
          <cell r="Q4090"/>
          <cell r="R4090"/>
          <cell r="S4090"/>
          <cell r="T4090"/>
          <cell r="U4090"/>
          <cell r="V4090"/>
          <cell r="W4090"/>
          <cell r="X4090"/>
          <cell r="Y4090" t="str">
            <v xml:space="preserve"> </v>
          </cell>
        </row>
        <row r="4091">
          <cell r="C4091"/>
          <cell r="D4091"/>
          <cell r="E4091"/>
          <cell r="F4091"/>
          <cell r="G4091"/>
          <cell r="H4091"/>
          <cell r="I4091"/>
          <cell r="J4091"/>
          <cell r="K4091"/>
          <cell r="L4091"/>
          <cell r="M4091"/>
          <cell r="N4091"/>
          <cell r="O4091"/>
          <cell r="P4091"/>
          <cell r="Q4091"/>
          <cell r="R4091"/>
          <cell r="S4091"/>
          <cell r="T4091"/>
          <cell r="U4091"/>
          <cell r="V4091"/>
          <cell r="W4091"/>
          <cell r="X4091"/>
          <cell r="Y4091" t="str">
            <v xml:space="preserve"> </v>
          </cell>
        </row>
        <row r="4092">
          <cell r="C4092"/>
          <cell r="D4092"/>
          <cell r="E4092"/>
          <cell r="F4092"/>
          <cell r="G4092"/>
          <cell r="H4092"/>
          <cell r="I4092"/>
          <cell r="J4092"/>
          <cell r="K4092"/>
          <cell r="L4092"/>
          <cell r="M4092"/>
          <cell r="N4092"/>
          <cell r="O4092"/>
          <cell r="P4092"/>
          <cell r="Q4092"/>
          <cell r="R4092"/>
          <cell r="S4092"/>
          <cell r="T4092"/>
          <cell r="U4092"/>
          <cell r="V4092"/>
          <cell r="W4092"/>
          <cell r="X4092"/>
          <cell r="Y4092" t="str">
            <v xml:space="preserve"> </v>
          </cell>
        </row>
        <row r="4093">
          <cell r="C4093"/>
          <cell r="D4093"/>
          <cell r="E4093"/>
          <cell r="F4093"/>
          <cell r="G4093"/>
          <cell r="H4093"/>
          <cell r="I4093"/>
          <cell r="J4093"/>
          <cell r="K4093"/>
          <cell r="L4093"/>
          <cell r="M4093"/>
          <cell r="N4093"/>
          <cell r="O4093"/>
          <cell r="P4093"/>
          <cell r="Q4093"/>
          <cell r="R4093"/>
          <cell r="S4093"/>
          <cell r="T4093"/>
          <cell r="U4093"/>
          <cell r="V4093"/>
          <cell r="W4093"/>
          <cell r="X4093"/>
          <cell r="Y4093" t="str">
            <v xml:space="preserve"> </v>
          </cell>
        </row>
        <row r="4094">
          <cell r="C4094"/>
          <cell r="D4094"/>
          <cell r="E4094"/>
          <cell r="F4094"/>
          <cell r="G4094"/>
          <cell r="H4094"/>
          <cell r="I4094"/>
          <cell r="J4094"/>
          <cell r="K4094"/>
          <cell r="L4094"/>
          <cell r="M4094"/>
          <cell r="N4094"/>
          <cell r="O4094"/>
          <cell r="P4094"/>
          <cell r="Q4094"/>
          <cell r="R4094"/>
          <cell r="S4094"/>
          <cell r="T4094"/>
          <cell r="U4094"/>
          <cell r="V4094"/>
          <cell r="W4094"/>
          <cell r="X4094"/>
          <cell r="Y4094" t="str">
            <v xml:space="preserve"> </v>
          </cell>
        </row>
        <row r="4095">
          <cell r="C4095"/>
          <cell r="D4095"/>
          <cell r="E4095"/>
          <cell r="F4095"/>
          <cell r="G4095"/>
          <cell r="H4095"/>
          <cell r="I4095"/>
          <cell r="J4095"/>
          <cell r="K4095"/>
          <cell r="L4095"/>
          <cell r="M4095"/>
          <cell r="N4095"/>
          <cell r="O4095"/>
          <cell r="P4095"/>
          <cell r="Q4095"/>
          <cell r="R4095"/>
          <cell r="S4095"/>
          <cell r="T4095"/>
          <cell r="U4095"/>
          <cell r="V4095"/>
          <cell r="W4095"/>
          <cell r="X4095"/>
          <cell r="Y4095" t="str">
            <v xml:space="preserve"> </v>
          </cell>
        </row>
        <row r="4096">
          <cell r="C4096"/>
          <cell r="D4096"/>
          <cell r="E4096"/>
          <cell r="F4096"/>
          <cell r="G4096"/>
          <cell r="H4096"/>
          <cell r="I4096"/>
          <cell r="J4096"/>
          <cell r="K4096"/>
          <cell r="L4096"/>
          <cell r="M4096"/>
          <cell r="N4096"/>
          <cell r="O4096"/>
          <cell r="P4096"/>
          <cell r="Q4096"/>
          <cell r="R4096"/>
          <cell r="S4096"/>
          <cell r="T4096"/>
          <cell r="U4096"/>
          <cell r="V4096"/>
          <cell r="W4096"/>
          <cell r="X4096"/>
          <cell r="Y4096" t="str">
            <v xml:space="preserve"> </v>
          </cell>
        </row>
        <row r="4097">
          <cell r="C4097"/>
          <cell r="D4097"/>
          <cell r="E4097"/>
          <cell r="F4097"/>
          <cell r="G4097"/>
          <cell r="H4097"/>
          <cell r="I4097"/>
          <cell r="J4097"/>
          <cell r="K4097"/>
          <cell r="L4097"/>
          <cell r="M4097"/>
          <cell r="N4097"/>
          <cell r="O4097"/>
          <cell r="P4097"/>
          <cell r="Q4097"/>
          <cell r="R4097"/>
          <cell r="S4097"/>
          <cell r="T4097"/>
          <cell r="U4097"/>
          <cell r="V4097"/>
          <cell r="W4097"/>
          <cell r="X4097"/>
          <cell r="Y4097" t="str">
            <v xml:space="preserve"> </v>
          </cell>
        </row>
        <row r="4098">
          <cell r="C4098"/>
          <cell r="D4098"/>
          <cell r="E4098"/>
          <cell r="F4098"/>
          <cell r="G4098"/>
          <cell r="H4098"/>
          <cell r="I4098"/>
          <cell r="J4098"/>
          <cell r="K4098"/>
          <cell r="L4098"/>
          <cell r="M4098"/>
          <cell r="N4098"/>
          <cell r="O4098"/>
          <cell r="P4098"/>
          <cell r="Q4098"/>
          <cell r="R4098"/>
          <cell r="S4098"/>
          <cell r="T4098"/>
          <cell r="U4098"/>
          <cell r="V4098"/>
          <cell r="W4098"/>
          <cell r="X4098"/>
          <cell r="Y4098" t="str">
            <v xml:space="preserve"> </v>
          </cell>
        </row>
        <row r="4099">
          <cell r="C4099"/>
          <cell r="D4099"/>
          <cell r="E4099"/>
          <cell r="F4099"/>
          <cell r="G4099"/>
          <cell r="H4099"/>
          <cell r="I4099"/>
          <cell r="J4099"/>
          <cell r="K4099"/>
          <cell r="L4099"/>
          <cell r="M4099"/>
          <cell r="N4099"/>
          <cell r="O4099"/>
          <cell r="P4099"/>
          <cell r="Q4099"/>
          <cell r="R4099"/>
          <cell r="S4099"/>
          <cell r="T4099"/>
          <cell r="U4099"/>
          <cell r="V4099"/>
          <cell r="W4099"/>
          <cell r="X4099"/>
          <cell r="Y4099" t="str">
            <v xml:space="preserve"> </v>
          </cell>
        </row>
        <row r="4100">
          <cell r="C4100"/>
          <cell r="D4100"/>
          <cell r="E4100"/>
          <cell r="F4100"/>
          <cell r="G4100"/>
          <cell r="H4100"/>
          <cell r="I4100"/>
          <cell r="J4100"/>
          <cell r="K4100"/>
          <cell r="L4100"/>
          <cell r="M4100"/>
          <cell r="N4100"/>
          <cell r="O4100"/>
          <cell r="P4100"/>
          <cell r="Q4100"/>
          <cell r="R4100"/>
          <cell r="S4100"/>
          <cell r="T4100"/>
          <cell r="U4100"/>
          <cell r="V4100"/>
          <cell r="W4100"/>
          <cell r="X4100"/>
          <cell r="Y4100" t="str">
            <v xml:space="preserve"> </v>
          </cell>
        </row>
        <row r="4101">
          <cell r="C4101"/>
          <cell r="D4101"/>
          <cell r="E4101"/>
          <cell r="F4101"/>
          <cell r="G4101"/>
          <cell r="H4101"/>
          <cell r="I4101"/>
          <cell r="J4101"/>
          <cell r="K4101"/>
          <cell r="L4101"/>
          <cell r="M4101"/>
          <cell r="N4101"/>
          <cell r="O4101"/>
          <cell r="P4101"/>
          <cell r="Q4101"/>
          <cell r="R4101"/>
          <cell r="S4101"/>
          <cell r="T4101"/>
          <cell r="U4101"/>
          <cell r="V4101"/>
          <cell r="W4101"/>
          <cell r="X4101"/>
          <cell r="Y4101" t="str">
            <v xml:space="preserve"> </v>
          </cell>
        </row>
        <row r="4102">
          <cell r="C4102"/>
          <cell r="D4102"/>
          <cell r="E4102"/>
          <cell r="F4102"/>
          <cell r="G4102"/>
          <cell r="H4102"/>
          <cell r="I4102"/>
          <cell r="J4102"/>
          <cell r="K4102"/>
          <cell r="L4102"/>
          <cell r="M4102"/>
          <cell r="N4102"/>
          <cell r="O4102"/>
          <cell r="P4102"/>
          <cell r="Q4102"/>
          <cell r="R4102"/>
          <cell r="S4102"/>
          <cell r="T4102"/>
          <cell r="U4102"/>
          <cell r="V4102"/>
          <cell r="W4102"/>
          <cell r="X4102"/>
          <cell r="Y4102" t="str">
            <v xml:space="preserve"> </v>
          </cell>
        </row>
        <row r="4103">
          <cell r="C4103"/>
          <cell r="D4103"/>
          <cell r="E4103"/>
          <cell r="F4103"/>
          <cell r="G4103"/>
          <cell r="H4103"/>
          <cell r="I4103"/>
          <cell r="J4103"/>
          <cell r="K4103"/>
          <cell r="L4103"/>
          <cell r="M4103"/>
          <cell r="N4103"/>
          <cell r="O4103"/>
          <cell r="P4103"/>
          <cell r="Q4103"/>
          <cell r="R4103"/>
          <cell r="S4103"/>
          <cell r="T4103"/>
          <cell r="U4103"/>
          <cell r="V4103"/>
          <cell r="W4103"/>
          <cell r="X4103"/>
          <cell r="Y4103" t="str">
            <v xml:space="preserve"> </v>
          </cell>
        </row>
        <row r="4104">
          <cell r="C4104"/>
          <cell r="D4104"/>
          <cell r="E4104"/>
          <cell r="F4104"/>
          <cell r="G4104"/>
          <cell r="H4104"/>
          <cell r="I4104"/>
          <cell r="J4104"/>
          <cell r="K4104"/>
          <cell r="L4104"/>
          <cell r="M4104"/>
          <cell r="N4104"/>
          <cell r="O4104"/>
          <cell r="P4104"/>
          <cell r="Q4104"/>
          <cell r="R4104"/>
          <cell r="S4104"/>
          <cell r="T4104"/>
          <cell r="U4104"/>
          <cell r="V4104"/>
          <cell r="W4104"/>
          <cell r="X4104"/>
          <cell r="Y4104" t="str">
            <v xml:space="preserve"> </v>
          </cell>
        </row>
        <row r="4105">
          <cell r="C4105"/>
          <cell r="D4105"/>
          <cell r="E4105"/>
          <cell r="F4105"/>
          <cell r="G4105"/>
          <cell r="H4105"/>
          <cell r="I4105"/>
          <cell r="J4105"/>
          <cell r="K4105"/>
          <cell r="L4105"/>
          <cell r="M4105"/>
          <cell r="N4105"/>
          <cell r="O4105"/>
          <cell r="P4105"/>
          <cell r="Q4105"/>
          <cell r="R4105"/>
          <cell r="S4105"/>
          <cell r="T4105"/>
          <cell r="U4105"/>
          <cell r="V4105"/>
          <cell r="W4105"/>
          <cell r="X4105"/>
          <cell r="Y4105" t="str">
            <v xml:space="preserve"> </v>
          </cell>
        </row>
        <row r="4106">
          <cell r="C4106"/>
          <cell r="D4106"/>
          <cell r="E4106"/>
          <cell r="F4106"/>
          <cell r="G4106"/>
          <cell r="H4106"/>
          <cell r="I4106"/>
          <cell r="J4106"/>
          <cell r="K4106"/>
          <cell r="L4106"/>
          <cell r="M4106"/>
          <cell r="N4106"/>
          <cell r="O4106"/>
          <cell r="P4106"/>
          <cell r="Q4106"/>
          <cell r="R4106"/>
          <cell r="S4106"/>
          <cell r="T4106"/>
          <cell r="U4106"/>
          <cell r="V4106"/>
          <cell r="W4106"/>
          <cell r="X4106"/>
          <cell r="Y4106" t="str">
            <v xml:space="preserve"> </v>
          </cell>
        </row>
        <row r="4107">
          <cell r="C4107"/>
          <cell r="D4107"/>
          <cell r="E4107"/>
          <cell r="F4107"/>
          <cell r="G4107"/>
          <cell r="H4107"/>
          <cell r="I4107"/>
          <cell r="J4107"/>
          <cell r="K4107"/>
          <cell r="L4107"/>
          <cell r="M4107"/>
          <cell r="N4107"/>
          <cell r="O4107"/>
          <cell r="P4107"/>
          <cell r="Q4107"/>
          <cell r="R4107"/>
          <cell r="S4107"/>
          <cell r="T4107"/>
          <cell r="U4107"/>
          <cell r="V4107"/>
          <cell r="W4107"/>
          <cell r="X4107"/>
          <cell r="Y4107" t="str">
            <v xml:space="preserve"> </v>
          </cell>
        </row>
        <row r="4108">
          <cell r="C4108"/>
          <cell r="D4108"/>
          <cell r="E4108"/>
          <cell r="F4108"/>
          <cell r="G4108"/>
          <cell r="H4108"/>
          <cell r="I4108"/>
          <cell r="J4108"/>
          <cell r="K4108"/>
          <cell r="L4108"/>
          <cell r="M4108"/>
          <cell r="N4108"/>
          <cell r="O4108"/>
          <cell r="P4108"/>
          <cell r="Q4108"/>
          <cell r="R4108"/>
          <cell r="S4108"/>
          <cell r="T4108"/>
          <cell r="U4108"/>
          <cell r="V4108"/>
          <cell r="W4108"/>
          <cell r="X4108"/>
          <cell r="Y4108" t="str">
            <v xml:space="preserve"> </v>
          </cell>
        </row>
        <row r="4109">
          <cell r="C4109"/>
          <cell r="D4109"/>
          <cell r="E4109"/>
          <cell r="F4109"/>
          <cell r="G4109"/>
          <cell r="H4109"/>
          <cell r="I4109"/>
          <cell r="J4109"/>
          <cell r="K4109"/>
          <cell r="L4109"/>
          <cell r="M4109"/>
          <cell r="N4109"/>
          <cell r="O4109"/>
          <cell r="P4109"/>
          <cell r="Q4109"/>
          <cell r="R4109"/>
          <cell r="S4109"/>
          <cell r="T4109"/>
          <cell r="U4109"/>
          <cell r="V4109"/>
          <cell r="W4109"/>
          <cell r="X4109"/>
          <cell r="Y4109" t="str">
            <v xml:space="preserve"> </v>
          </cell>
        </row>
        <row r="4110">
          <cell r="C4110"/>
          <cell r="D4110"/>
          <cell r="E4110"/>
          <cell r="F4110"/>
          <cell r="G4110"/>
          <cell r="H4110"/>
          <cell r="I4110"/>
          <cell r="J4110"/>
          <cell r="K4110"/>
          <cell r="L4110"/>
          <cell r="M4110"/>
          <cell r="N4110"/>
          <cell r="O4110"/>
          <cell r="P4110"/>
          <cell r="Q4110"/>
          <cell r="R4110"/>
          <cell r="S4110"/>
          <cell r="T4110"/>
          <cell r="U4110"/>
          <cell r="V4110"/>
          <cell r="W4110"/>
          <cell r="X4110"/>
          <cell r="Y4110" t="str">
            <v xml:space="preserve"> </v>
          </cell>
        </row>
        <row r="4111">
          <cell r="C4111"/>
          <cell r="D4111"/>
          <cell r="E4111"/>
          <cell r="F4111"/>
          <cell r="G4111"/>
          <cell r="H4111"/>
          <cell r="I4111"/>
          <cell r="J4111"/>
          <cell r="K4111"/>
          <cell r="L4111"/>
          <cell r="M4111"/>
          <cell r="N4111"/>
          <cell r="O4111"/>
          <cell r="P4111"/>
          <cell r="Q4111"/>
          <cell r="R4111"/>
          <cell r="S4111"/>
          <cell r="T4111"/>
          <cell r="U4111"/>
          <cell r="V4111"/>
          <cell r="W4111"/>
          <cell r="X4111"/>
          <cell r="Y4111" t="str">
            <v xml:space="preserve"> </v>
          </cell>
        </row>
        <row r="4112">
          <cell r="C4112"/>
          <cell r="D4112"/>
          <cell r="E4112"/>
          <cell r="F4112"/>
          <cell r="G4112"/>
          <cell r="H4112"/>
          <cell r="I4112"/>
          <cell r="J4112"/>
          <cell r="K4112"/>
          <cell r="L4112"/>
          <cell r="M4112"/>
          <cell r="N4112"/>
          <cell r="O4112"/>
          <cell r="P4112"/>
          <cell r="Q4112"/>
          <cell r="R4112"/>
          <cell r="S4112"/>
          <cell r="T4112"/>
          <cell r="U4112"/>
          <cell r="V4112"/>
          <cell r="W4112"/>
          <cell r="X4112"/>
          <cell r="Y4112" t="str">
            <v xml:space="preserve"> </v>
          </cell>
        </row>
        <row r="4113">
          <cell r="C4113"/>
          <cell r="D4113"/>
          <cell r="E4113"/>
          <cell r="F4113"/>
          <cell r="G4113"/>
          <cell r="H4113"/>
          <cell r="I4113"/>
          <cell r="J4113"/>
          <cell r="K4113"/>
          <cell r="L4113"/>
          <cell r="M4113"/>
          <cell r="N4113"/>
          <cell r="O4113"/>
          <cell r="P4113"/>
          <cell r="Q4113"/>
          <cell r="R4113"/>
          <cell r="S4113"/>
          <cell r="T4113"/>
          <cell r="U4113"/>
          <cell r="V4113"/>
          <cell r="W4113"/>
          <cell r="X4113"/>
          <cell r="Y4113" t="str">
            <v xml:space="preserve"> </v>
          </cell>
        </row>
        <row r="4114">
          <cell r="C4114"/>
          <cell r="D4114"/>
          <cell r="E4114"/>
          <cell r="F4114"/>
          <cell r="G4114"/>
          <cell r="H4114"/>
          <cell r="I4114"/>
          <cell r="J4114"/>
          <cell r="K4114"/>
          <cell r="L4114"/>
          <cell r="M4114"/>
          <cell r="N4114"/>
          <cell r="O4114"/>
          <cell r="P4114"/>
          <cell r="Q4114"/>
          <cell r="R4114"/>
          <cell r="S4114"/>
          <cell r="T4114"/>
          <cell r="U4114"/>
          <cell r="V4114"/>
          <cell r="W4114"/>
          <cell r="X4114"/>
          <cell r="Y4114" t="str">
            <v xml:space="preserve"> </v>
          </cell>
        </row>
        <row r="4115">
          <cell r="C4115"/>
          <cell r="D4115"/>
          <cell r="E4115"/>
          <cell r="F4115"/>
          <cell r="G4115"/>
          <cell r="H4115"/>
          <cell r="I4115"/>
          <cell r="J4115"/>
          <cell r="K4115"/>
          <cell r="L4115"/>
          <cell r="M4115"/>
          <cell r="N4115"/>
          <cell r="O4115"/>
          <cell r="P4115"/>
          <cell r="Q4115"/>
          <cell r="R4115"/>
          <cell r="S4115"/>
          <cell r="T4115"/>
          <cell r="U4115"/>
          <cell r="V4115"/>
          <cell r="W4115"/>
          <cell r="X4115"/>
          <cell r="Y4115" t="str">
            <v xml:space="preserve"> </v>
          </cell>
        </row>
        <row r="4116">
          <cell r="C4116"/>
          <cell r="D4116"/>
          <cell r="E4116"/>
          <cell r="F4116"/>
          <cell r="G4116"/>
          <cell r="H4116"/>
          <cell r="I4116"/>
          <cell r="J4116"/>
          <cell r="K4116"/>
          <cell r="L4116"/>
          <cell r="M4116"/>
          <cell r="N4116"/>
          <cell r="O4116"/>
          <cell r="P4116"/>
          <cell r="Q4116"/>
          <cell r="R4116"/>
          <cell r="S4116"/>
          <cell r="T4116"/>
          <cell r="U4116"/>
          <cell r="V4116"/>
          <cell r="W4116"/>
          <cell r="X4116"/>
          <cell r="Y4116" t="str">
            <v xml:space="preserve"> </v>
          </cell>
        </row>
        <row r="4117">
          <cell r="C4117"/>
          <cell r="D4117"/>
          <cell r="E4117"/>
          <cell r="F4117"/>
          <cell r="G4117"/>
          <cell r="H4117"/>
          <cell r="I4117"/>
          <cell r="J4117"/>
          <cell r="K4117"/>
          <cell r="L4117"/>
          <cell r="M4117"/>
          <cell r="N4117"/>
          <cell r="O4117"/>
          <cell r="P4117"/>
          <cell r="Q4117"/>
          <cell r="R4117"/>
          <cell r="S4117"/>
          <cell r="T4117"/>
          <cell r="U4117"/>
          <cell r="V4117"/>
          <cell r="W4117"/>
          <cell r="X4117"/>
          <cell r="Y4117" t="str">
            <v xml:space="preserve"> </v>
          </cell>
        </row>
        <row r="4118">
          <cell r="C4118"/>
          <cell r="D4118"/>
          <cell r="E4118"/>
          <cell r="F4118"/>
          <cell r="G4118"/>
          <cell r="H4118"/>
          <cell r="I4118"/>
          <cell r="J4118"/>
          <cell r="K4118"/>
          <cell r="L4118"/>
          <cell r="M4118"/>
          <cell r="N4118"/>
          <cell r="O4118"/>
          <cell r="P4118"/>
          <cell r="Q4118"/>
          <cell r="R4118"/>
          <cell r="S4118"/>
          <cell r="T4118"/>
          <cell r="U4118"/>
          <cell r="V4118"/>
          <cell r="W4118"/>
          <cell r="X4118"/>
          <cell r="Y4118" t="str">
            <v xml:space="preserve"> </v>
          </cell>
        </row>
        <row r="4119">
          <cell r="C4119"/>
          <cell r="D4119"/>
          <cell r="E4119"/>
          <cell r="F4119"/>
          <cell r="G4119"/>
          <cell r="H4119"/>
          <cell r="I4119"/>
          <cell r="J4119"/>
          <cell r="K4119"/>
          <cell r="L4119"/>
          <cell r="M4119"/>
          <cell r="N4119"/>
          <cell r="O4119"/>
          <cell r="P4119"/>
          <cell r="Q4119"/>
          <cell r="R4119"/>
          <cell r="S4119"/>
          <cell r="T4119"/>
          <cell r="U4119"/>
          <cell r="V4119"/>
          <cell r="W4119"/>
          <cell r="X4119"/>
          <cell r="Y4119" t="str">
            <v xml:space="preserve"> </v>
          </cell>
        </row>
        <row r="4120">
          <cell r="C4120"/>
          <cell r="D4120"/>
          <cell r="E4120"/>
          <cell r="F4120"/>
          <cell r="G4120"/>
          <cell r="H4120"/>
          <cell r="I4120"/>
          <cell r="J4120"/>
          <cell r="K4120"/>
          <cell r="L4120"/>
          <cell r="M4120"/>
          <cell r="N4120"/>
          <cell r="O4120"/>
          <cell r="P4120"/>
          <cell r="Q4120"/>
          <cell r="R4120"/>
          <cell r="S4120"/>
          <cell r="T4120"/>
          <cell r="U4120"/>
          <cell r="V4120"/>
          <cell r="W4120"/>
          <cell r="X4120"/>
          <cell r="Y4120" t="str">
            <v xml:space="preserve"> </v>
          </cell>
        </row>
        <row r="4121">
          <cell r="C4121"/>
          <cell r="D4121"/>
          <cell r="E4121"/>
          <cell r="F4121"/>
          <cell r="G4121"/>
          <cell r="H4121"/>
          <cell r="I4121"/>
          <cell r="J4121"/>
          <cell r="K4121"/>
          <cell r="L4121"/>
          <cell r="M4121"/>
          <cell r="N4121"/>
          <cell r="O4121"/>
          <cell r="P4121"/>
          <cell r="Q4121"/>
          <cell r="R4121"/>
          <cell r="S4121"/>
          <cell r="T4121"/>
          <cell r="U4121"/>
          <cell r="V4121"/>
          <cell r="W4121"/>
          <cell r="X4121"/>
          <cell r="Y4121" t="str">
            <v xml:space="preserve"> </v>
          </cell>
        </row>
        <row r="4122">
          <cell r="C4122"/>
          <cell r="D4122"/>
          <cell r="E4122"/>
          <cell r="F4122"/>
          <cell r="G4122"/>
          <cell r="H4122"/>
          <cell r="I4122"/>
          <cell r="J4122"/>
          <cell r="K4122"/>
          <cell r="L4122"/>
          <cell r="M4122"/>
          <cell r="N4122"/>
          <cell r="O4122"/>
          <cell r="P4122"/>
          <cell r="Q4122"/>
          <cell r="R4122"/>
          <cell r="S4122"/>
          <cell r="T4122"/>
          <cell r="U4122"/>
          <cell r="V4122"/>
          <cell r="W4122"/>
          <cell r="X4122"/>
          <cell r="Y4122" t="str">
            <v xml:space="preserve"> </v>
          </cell>
        </row>
        <row r="4123">
          <cell r="C4123"/>
          <cell r="D4123"/>
          <cell r="E4123"/>
          <cell r="F4123"/>
          <cell r="G4123"/>
          <cell r="H4123"/>
          <cell r="I4123"/>
          <cell r="J4123"/>
          <cell r="K4123"/>
          <cell r="L4123"/>
          <cell r="M4123"/>
          <cell r="N4123"/>
          <cell r="O4123"/>
          <cell r="P4123"/>
          <cell r="Q4123"/>
          <cell r="R4123"/>
          <cell r="S4123"/>
          <cell r="T4123"/>
          <cell r="U4123"/>
          <cell r="V4123"/>
          <cell r="W4123"/>
          <cell r="X4123"/>
          <cell r="Y4123" t="str">
            <v xml:space="preserve"> </v>
          </cell>
        </row>
        <row r="4124">
          <cell r="C4124"/>
          <cell r="D4124"/>
          <cell r="E4124"/>
          <cell r="F4124"/>
          <cell r="G4124"/>
          <cell r="H4124"/>
          <cell r="I4124"/>
          <cell r="J4124"/>
          <cell r="K4124"/>
          <cell r="L4124"/>
          <cell r="M4124"/>
          <cell r="N4124"/>
          <cell r="O4124"/>
          <cell r="P4124"/>
          <cell r="Q4124"/>
          <cell r="R4124"/>
          <cell r="S4124"/>
          <cell r="T4124"/>
          <cell r="U4124"/>
          <cell r="V4124"/>
          <cell r="W4124"/>
          <cell r="X4124"/>
          <cell r="Y4124" t="str">
            <v xml:space="preserve"> </v>
          </cell>
        </row>
        <row r="4125">
          <cell r="C4125"/>
          <cell r="D4125"/>
          <cell r="E4125"/>
          <cell r="F4125"/>
          <cell r="G4125"/>
          <cell r="H4125"/>
          <cell r="I4125"/>
          <cell r="J4125"/>
          <cell r="K4125"/>
          <cell r="L4125"/>
          <cell r="M4125"/>
          <cell r="N4125"/>
          <cell r="O4125"/>
          <cell r="P4125"/>
          <cell r="Q4125"/>
          <cell r="R4125"/>
          <cell r="S4125"/>
          <cell r="T4125"/>
          <cell r="U4125"/>
          <cell r="V4125"/>
          <cell r="W4125"/>
          <cell r="X4125"/>
          <cell r="Y4125" t="str">
            <v xml:space="preserve"> </v>
          </cell>
        </row>
        <row r="4126">
          <cell r="C4126"/>
          <cell r="D4126"/>
          <cell r="E4126"/>
          <cell r="F4126"/>
          <cell r="G4126"/>
          <cell r="H4126"/>
          <cell r="I4126"/>
          <cell r="J4126"/>
          <cell r="K4126"/>
          <cell r="L4126"/>
          <cell r="M4126"/>
          <cell r="N4126"/>
          <cell r="O4126"/>
          <cell r="P4126"/>
          <cell r="Q4126"/>
          <cell r="R4126"/>
          <cell r="S4126"/>
          <cell r="T4126"/>
          <cell r="U4126"/>
          <cell r="V4126"/>
          <cell r="W4126"/>
          <cell r="X4126"/>
          <cell r="Y4126" t="str">
            <v xml:space="preserve"> </v>
          </cell>
        </row>
        <row r="4127">
          <cell r="C4127"/>
          <cell r="D4127"/>
          <cell r="E4127"/>
          <cell r="F4127"/>
          <cell r="G4127"/>
          <cell r="H4127"/>
          <cell r="I4127"/>
          <cell r="J4127"/>
          <cell r="K4127"/>
          <cell r="L4127"/>
          <cell r="M4127"/>
          <cell r="N4127"/>
          <cell r="O4127"/>
          <cell r="P4127"/>
          <cell r="Q4127"/>
          <cell r="R4127"/>
          <cell r="S4127"/>
          <cell r="T4127"/>
          <cell r="U4127"/>
          <cell r="V4127"/>
          <cell r="W4127"/>
          <cell r="X4127"/>
          <cell r="Y4127" t="str">
            <v xml:space="preserve"> </v>
          </cell>
        </row>
        <row r="4128">
          <cell r="C4128"/>
          <cell r="D4128"/>
          <cell r="E4128"/>
          <cell r="F4128"/>
          <cell r="G4128"/>
          <cell r="H4128"/>
          <cell r="I4128"/>
          <cell r="J4128"/>
          <cell r="K4128"/>
          <cell r="L4128"/>
          <cell r="M4128"/>
          <cell r="N4128"/>
          <cell r="O4128"/>
          <cell r="P4128"/>
          <cell r="Q4128"/>
          <cell r="R4128"/>
          <cell r="S4128"/>
          <cell r="T4128"/>
          <cell r="U4128"/>
          <cell r="V4128"/>
          <cell r="W4128"/>
          <cell r="X4128"/>
          <cell r="Y4128" t="str">
            <v xml:space="preserve"> </v>
          </cell>
        </row>
        <row r="4129">
          <cell r="C4129"/>
          <cell r="D4129"/>
          <cell r="E4129"/>
          <cell r="F4129"/>
          <cell r="G4129"/>
          <cell r="H4129"/>
          <cell r="I4129"/>
          <cell r="J4129"/>
          <cell r="K4129"/>
          <cell r="L4129"/>
          <cell r="M4129"/>
          <cell r="N4129"/>
          <cell r="O4129"/>
          <cell r="P4129"/>
          <cell r="Q4129"/>
          <cell r="R4129"/>
          <cell r="S4129"/>
          <cell r="T4129"/>
          <cell r="U4129"/>
          <cell r="V4129"/>
          <cell r="W4129"/>
          <cell r="X4129"/>
          <cell r="Y4129" t="str">
            <v xml:space="preserve"> </v>
          </cell>
        </row>
        <row r="4130">
          <cell r="C4130"/>
          <cell r="D4130"/>
          <cell r="E4130"/>
          <cell r="F4130"/>
          <cell r="G4130"/>
          <cell r="H4130"/>
          <cell r="I4130"/>
          <cell r="J4130"/>
          <cell r="K4130"/>
          <cell r="L4130"/>
          <cell r="M4130"/>
          <cell r="N4130"/>
          <cell r="O4130"/>
          <cell r="P4130"/>
          <cell r="Q4130"/>
          <cell r="R4130"/>
          <cell r="S4130"/>
          <cell r="T4130"/>
          <cell r="U4130"/>
          <cell r="V4130"/>
          <cell r="W4130"/>
          <cell r="X4130"/>
          <cell r="Y4130" t="str">
            <v xml:space="preserve"> </v>
          </cell>
        </row>
        <row r="4131">
          <cell r="C4131"/>
          <cell r="D4131"/>
          <cell r="E4131"/>
          <cell r="F4131"/>
          <cell r="G4131"/>
          <cell r="H4131"/>
          <cell r="I4131"/>
          <cell r="J4131"/>
          <cell r="K4131"/>
          <cell r="L4131"/>
          <cell r="M4131"/>
          <cell r="N4131"/>
          <cell r="O4131"/>
          <cell r="P4131"/>
          <cell r="Q4131"/>
          <cell r="R4131"/>
          <cell r="S4131"/>
          <cell r="T4131"/>
          <cell r="U4131"/>
          <cell r="V4131"/>
          <cell r="W4131"/>
          <cell r="X4131"/>
          <cell r="Y4131" t="str">
            <v xml:space="preserve"> </v>
          </cell>
        </row>
        <row r="4132">
          <cell r="C4132"/>
          <cell r="D4132"/>
          <cell r="E4132"/>
          <cell r="F4132"/>
          <cell r="G4132"/>
          <cell r="H4132"/>
          <cell r="I4132"/>
          <cell r="J4132"/>
          <cell r="K4132"/>
          <cell r="L4132"/>
          <cell r="M4132"/>
          <cell r="N4132"/>
          <cell r="O4132"/>
          <cell r="P4132"/>
          <cell r="Q4132"/>
          <cell r="R4132"/>
          <cell r="S4132"/>
          <cell r="T4132"/>
          <cell r="U4132"/>
          <cell r="V4132"/>
          <cell r="W4132"/>
          <cell r="X4132"/>
          <cell r="Y4132" t="str">
            <v xml:space="preserve"> </v>
          </cell>
        </row>
        <row r="4133">
          <cell r="C4133"/>
          <cell r="D4133"/>
          <cell r="E4133"/>
          <cell r="F4133"/>
          <cell r="G4133"/>
          <cell r="H4133"/>
          <cell r="I4133"/>
          <cell r="J4133"/>
          <cell r="K4133"/>
          <cell r="L4133"/>
          <cell r="M4133"/>
          <cell r="N4133"/>
          <cell r="O4133"/>
          <cell r="P4133"/>
          <cell r="Q4133"/>
          <cell r="R4133"/>
          <cell r="S4133"/>
          <cell r="T4133"/>
          <cell r="U4133"/>
          <cell r="V4133"/>
          <cell r="W4133"/>
          <cell r="X4133"/>
          <cell r="Y4133" t="str">
            <v xml:space="preserve"> </v>
          </cell>
        </row>
        <row r="4134">
          <cell r="C4134"/>
          <cell r="D4134"/>
          <cell r="E4134"/>
          <cell r="F4134"/>
          <cell r="G4134"/>
          <cell r="H4134"/>
          <cell r="I4134"/>
          <cell r="J4134"/>
          <cell r="K4134"/>
          <cell r="L4134"/>
          <cell r="M4134"/>
          <cell r="N4134"/>
          <cell r="O4134"/>
          <cell r="P4134"/>
          <cell r="Q4134"/>
          <cell r="R4134"/>
          <cell r="S4134"/>
          <cell r="T4134"/>
          <cell r="U4134"/>
          <cell r="V4134"/>
          <cell r="W4134"/>
          <cell r="X4134"/>
          <cell r="Y4134" t="str">
            <v xml:space="preserve"> </v>
          </cell>
        </row>
        <row r="4135">
          <cell r="C4135"/>
          <cell r="D4135"/>
          <cell r="E4135"/>
          <cell r="F4135"/>
          <cell r="G4135"/>
          <cell r="H4135"/>
          <cell r="I4135"/>
          <cell r="J4135"/>
          <cell r="K4135"/>
          <cell r="L4135"/>
          <cell r="M4135"/>
          <cell r="N4135"/>
          <cell r="O4135"/>
          <cell r="P4135"/>
          <cell r="Q4135"/>
          <cell r="R4135"/>
          <cell r="S4135"/>
          <cell r="T4135"/>
          <cell r="U4135"/>
          <cell r="V4135"/>
          <cell r="W4135"/>
          <cell r="X4135"/>
          <cell r="Y4135" t="str">
            <v xml:space="preserve"> </v>
          </cell>
        </row>
        <row r="4136">
          <cell r="C4136"/>
          <cell r="D4136"/>
          <cell r="E4136"/>
          <cell r="F4136"/>
          <cell r="G4136"/>
          <cell r="H4136"/>
          <cell r="I4136"/>
          <cell r="J4136"/>
          <cell r="K4136"/>
          <cell r="L4136"/>
          <cell r="M4136"/>
          <cell r="N4136"/>
          <cell r="O4136"/>
          <cell r="P4136"/>
          <cell r="Q4136"/>
          <cell r="R4136"/>
          <cell r="S4136"/>
          <cell r="T4136"/>
          <cell r="U4136"/>
          <cell r="V4136"/>
          <cell r="W4136"/>
          <cell r="X4136"/>
          <cell r="Y4136" t="str">
            <v xml:space="preserve"> </v>
          </cell>
        </row>
        <row r="4137">
          <cell r="C4137"/>
          <cell r="D4137"/>
          <cell r="E4137"/>
          <cell r="F4137"/>
          <cell r="G4137"/>
          <cell r="H4137"/>
          <cell r="I4137"/>
          <cell r="J4137"/>
          <cell r="K4137"/>
          <cell r="L4137"/>
          <cell r="M4137"/>
          <cell r="N4137"/>
          <cell r="O4137"/>
          <cell r="P4137"/>
          <cell r="Q4137"/>
          <cell r="R4137"/>
          <cell r="S4137"/>
          <cell r="T4137"/>
          <cell r="U4137"/>
          <cell r="V4137"/>
          <cell r="W4137"/>
          <cell r="X4137"/>
          <cell r="Y4137" t="str">
            <v xml:space="preserve"> </v>
          </cell>
        </row>
        <row r="4138">
          <cell r="C4138"/>
          <cell r="D4138"/>
          <cell r="E4138"/>
          <cell r="F4138"/>
          <cell r="G4138"/>
          <cell r="H4138"/>
          <cell r="I4138"/>
          <cell r="J4138"/>
          <cell r="K4138"/>
          <cell r="L4138"/>
          <cell r="M4138"/>
          <cell r="N4138"/>
          <cell r="O4138"/>
          <cell r="P4138"/>
          <cell r="Q4138"/>
          <cell r="R4138"/>
          <cell r="S4138"/>
          <cell r="T4138"/>
          <cell r="U4138"/>
          <cell r="V4138"/>
          <cell r="W4138"/>
          <cell r="X4138"/>
          <cell r="Y4138" t="str">
            <v xml:space="preserve"> </v>
          </cell>
        </row>
        <row r="4139">
          <cell r="C4139"/>
          <cell r="D4139"/>
          <cell r="E4139"/>
          <cell r="F4139"/>
          <cell r="G4139"/>
          <cell r="H4139"/>
          <cell r="I4139"/>
          <cell r="J4139"/>
          <cell r="K4139"/>
          <cell r="L4139"/>
          <cell r="M4139"/>
          <cell r="N4139"/>
          <cell r="O4139"/>
          <cell r="P4139"/>
          <cell r="Q4139"/>
          <cell r="R4139"/>
          <cell r="S4139"/>
          <cell r="T4139"/>
          <cell r="U4139"/>
          <cell r="V4139"/>
          <cell r="W4139"/>
          <cell r="X4139"/>
          <cell r="Y4139" t="str">
            <v xml:space="preserve"> </v>
          </cell>
        </row>
        <row r="4140">
          <cell r="C4140"/>
          <cell r="D4140"/>
          <cell r="E4140"/>
          <cell r="F4140"/>
          <cell r="G4140"/>
          <cell r="H4140"/>
          <cell r="I4140"/>
          <cell r="J4140"/>
          <cell r="K4140"/>
          <cell r="L4140"/>
          <cell r="M4140"/>
          <cell r="N4140"/>
          <cell r="O4140"/>
          <cell r="P4140"/>
          <cell r="Q4140"/>
          <cell r="R4140"/>
          <cell r="S4140"/>
          <cell r="T4140"/>
          <cell r="U4140"/>
          <cell r="V4140"/>
          <cell r="W4140"/>
          <cell r="X4140"/>
          <cell r="Y4140" t="str">
            <v xml:space="preserve"> </v>
          </cell>
        </row>
        <row r="4141">
          <cell r="C4141"/>
          <cell r="D4141"/>
          <cell r="E4141"/>
          <cell r="F4141"/>
          <cell r="G4141"/>
          <cell r="H4141"/>
          <cell r="I4141"/>
          <cell r="J4141"/>
          <cell r="K4141"/>
          <cell r="L4141"/>
          <cell r="M4141"/>
          <cell r="N4141"/>
          <cell r="O4141"/>
          <cell r="P4141"/>
          <cell r="Q4141"/>
          <cell r="R4141"/>
          <cell r="S4141"/>
          <cell r="T4141"/>
          <cell r="U4141"/>
          <cell r="V4141"/>
          <cell r="W4141"/>
          <cell r="X4141"/>
          <cell r="Y4141" t="str">
            <v xml:space="preserve"> </v>
          </cell>
        </row>
        <row r="4142">
          <cell r="C4142"/>
          <cell r="D4142"/>
          <cell r="E4142"/>
          <cell r="F4142"/>
          <cell r="G4142"/>
          <cell r="H4142"/>
          <cell r="I4142"/>
          <cell r="J4142"/>
          <cell r="K4142"/>
          <cell r="L4142"/>
          <cell r="M4142"/>
          <cell r="N4142"/>
          <cell r="O4142"/>
          <cell r="P4142"/>
          <cell r="Q4142"/>
          <cell r="R4142"/>
          <cell r="S4142"/>
          <cell r="T4142"/>
          <cell r="U4142"/>
          <cell r="V4142"/>
          <cell r="W4142"/>
          <cell r="X4142"/>
          <cell r="Y4142" t="str">
            <v xml:space="preserve"> </v>
          </cell>
        </row>
        <row r="4143">
          <cell r="C4143"/>
          <cell r="D4143"/>
          <cell r="E4143"/>
          <cell r="F4143"/>
          <cell r="G4143"/>
          <cell r="H4143"/>
          <cell r="I4143"/>
          <cell r="J4143"/>
          <cell r="K4143"/>
          <cell r="L4143"/>
          <cell r="M4143"/>
          <cell r="N4143"/>
          <cell r="O4143"/>
          <cell r="P4143"/>
          <cell r="Q4143"/>
          <cell r="R4143"/>
          <cell r="S4143"/>
          <cell r="T4143"/>
          <cell r="U4143"/>
          <cell r="V4143"/>
          <cell r="W4143"/>
          <cell r="X4143"/>
          <cell r="Y4143" t="str">
            <v xml:space="preserve"> </v>
          </cell>
        </row>
        <row r="4144">
          <cell r="C4144"/>
          <cell r="D4144"/>
          <cell r="E4144"/>
          <cell r="F4144"/>
          <cell r="G4144"/>
          <cell r="H4144"/>
          <cell r="I4144"/>
          <cell r="J4144"/>
          <cell r="K4144"/>
          <cell r="L4144"/>
          <cell r="M4144"/>
          <cell r="N4144"/>
          <cell r="O4144"/>
          <cell r="P4144"/>
          <cell r="Q4144"/>
          <cell r="R4144"/>
          <cell r="S4144"/>
          <cell r="T4144"/>
          <cell r="U4144"/>
          <cell r="V4144"/>
          <cell r="W4144"/>
          <cell r="X4144"/>
          <cell r="Y4144" t="str">
            <v xml:space="preserve"> </v>
          </cell>
        </row>
        <row r="4145">
          <cell r="C4145"/>
          <cell r="D4145"/>
          <cell r="E4145"/>
          <cell r="F4145"/>
          <cell r="G4145"/>
          <cell r="H4145"/>
          <cell r="I4145"/>
          <cell r="J4145"/>
          <cell r="K4145"/>
          <cell r="L4145"/>
          <cell r="M4145"/>
          <cell r="N4145"/>
          <cell r="O4145"/>
          <cell r="P4145"/>
          <cell r="Q4145"/>
          <cell r="R4145"/>
          <cell r="S4145"/>
          <cell r="T4145"/>
          <cell r="U4145"/>
          <cell r="V4145"/>
          <cell r="W4145"/>
          <cell r="X4145"/>
          <cell r="Y4145" t="str">
            <v xml:space="preserve"> </v>
          </cell>
        </row>
        <row r="4146">
          <cell r="C4146"/>
          <cell r="D4146"/>
          <cell r="E4146"/>
          <cell r="F4146"/>
          <cell r="G4146"/>
          <cell r="H4146"/>
          <cell r="I4146"/>
          <cell r="J4146"/>
          <cell r="K4146"/>
          <cell r="L4146"/>
          <cell r="M4146"/>
          <cell r="N4146"/>
          <cell r="O4146"/>
          <cell r="P4146"/>
          <cell r="Q4146"/>
          <cell r="R4146"/>
          <cell r="S4146"/>
          <cell r="T4146"/>
          <cell r="U4146"/>
          <cell r="V4146"/>
          <cell r="W4146"/>
          <cell r="X4146"/>
          <cell r="Y4146" t="str">
            <v xml:space="preserve"> </v>
          </cell>
        </row>
        <row r="4147">
          <cell r="C4147"/>
          <cell r="D4147"/>
          <cell r="E4147"/>
          <cell r="F4147"/>
          <cell r="G4147"/>
          <cell r="H4147"/>
          <cell r="I4147"/>
          <cell r="J4147"/>
          <cell r="K4147"/>
          <cell r="L4147"/>
          <cell r="M4147"/>
          <cell r="N4147"/>
          <cell r="O4147"/>
          <cell r="P4147"/>
          <cell r="Q4147"/>
          <cell r="R4147"/>
          <cell r="S4147"/>
          <cell r="T4147"/>
          <cell r="U4147"/>
          <cell r="V4147"/>
          <cell r="W4147"/>
          <cell r="X4147"/>
          <cell r="Y4147" t="str">
            <v xml:space="preserve"> </v>
          </cell>
        </row>
        <row r="4148">
          <cell r="C4148"/>
          <cell r="D4148"/>
          <cell r="E4148"/>
          <cell r="F4148"/>
          <cell r="G4148"/>
          <cell r="H4148"/>
          <cell r="I4148"/>
          <cell r="J4148"/>
          <cell r="K4148"/>
          <cell r="L4148"/>
          <cell r="M4148"/>
          <cell r="N4148"/>
          <cell r="O4148"/>
          <cell r="P4148"/>
          <cell r="Q4148"/>
          <cell r="R4148"/>
          <cell r="S4148"/>
          <cell r="T4148"/>
          <cell r="U4148"/>
          <cell r="V4148"/>
          <cell r="W4148"/>
          <cell r="X4148"/>
          <cell r="Y4148" t="str">
            <v xml:space="preserve"> </v>
          </cell>
        </row>
        <row r="4149">
          <cell r="C4149"/>
          <cell r="D4149"/>
          <cell r="E4149"/>
          <cell r="F4149"/>
          <cell r="G4149"/>
          <cell r="H4149"/>
          <cell r="I4149"/>
          <cell r="J4149"/>
          <cell r="K4149"/>
          <cell r="L4149"/>
          <cell r="M4149"/>
          <cell r="N4149"/>
          <cell r="O4149"/>
          <cell r="P4149"/>
          <cell r="Q4149"/>
          <cell r="R4149"/>
          <cell r="S4149"/>
          <cell r="T4149"/>
          <cell r="U4149"/>
          <cell r="V4149"/>
          <cell r="W4149"/>
          <cell r="X4149"/>
          <cell r="Y4149" t="str">
            <v xml:space="preserve"> </v>
          </cell>
        </row>
        <row r="4150">
          <cell r="C4150"/>
          <cell r="D4150"/>
          <cell r="E4150"/>
          <cell r="F4150"/>
          <cell r="G4150"/>
          <cell r="H4150"/>
          <cell r="I4150"/>
          <cell r="J4150"/>
          <cell r="K4150"/>
          <cell r="L4150"/>
          <cell r="M4150"/>
          <cell r="N4150"/>
          <cell r="O4150"/>
          <cell r="P4150"/>
          <cell r="Q4150"/>
          <cell r="R4150"/>
          <cell r="S4150"/>
          <cell r="T4150"/>
          <cell r="U4150"/>
          <cell r="V4150"/>
          <cell r="W4150"/>
          <cell r="X4150"/>
          <cell r="Y4150" t="str">
            <v xml:space="preserve"> </v>
          </cell>
        </row>
        <row r="4151">
          <cell r="C4151"/>
          <cell r="D4151"/>
          <cell r="E4151"/>
          <cell r="F4151"/>
          <cell r="G4151"/>
          <cell r="H4151"/>
          <cell r="I4151"/>
          <cell r="J4151"/>
          <cell r="K4151"/>
          <cell r="L4151"/>
          <cell r="M4151"/>
          <cell r="N4151"/>
          <cell r="O4151"/>
          <cell r="P4151"/>
          <cell r="Q4151"/>
          <cell r="R4151"/>
          <cell r="S4151"/>
          <cell r="T4151"/>
          <cell r="U4151"/>
          <cell r="V4151"/>
          <cell r="W4151"/>
          <cell r="X4151"/>
          <cell r="Y4151" t="str">
            <v xml:space="preserve"> </v>
          </cell>
        </row>
        <row r="4152">
          <cell r="C4152"/>
          <cell r="D4152"/>
          <cell r="E4152"/>
          <cell r="F4152"/>
          <cell r="G4152"/>
          <cell r="H4152"/>
          <cell r="I4152"/>
          <cell r="J4152"/>
          <cell r="K4152"/>
          <cell r="L4152"/>
          <cell r="M4152"/>
          <cell r="N4152"/>
          <cell r="O4152"/>
          <cell r="P4152"/>
          <cell r="Q4152"/>
          <cell r="R4152"/>
          <cell r="S4152"/>
          <cell r="T4152"/>
          <cell r="U4152"/>
          <cell r="V4152"/>
          <cell r="W4152"/>
          <cell r="X4152"/>
          <cell r="Y4152" t="str">
            <v xml:space="preserve"> </v>
          </cell>
        </row>
        <row r="4153">
          <cell r="C4153"/>
          <cell r="D4153"/>
          <cell r="E4153"/>
          <cell r="F4153"/>
          <cell r="G4153"/>
          <cell r="H4153"/>
          <cell r="I4153"/>
          <cell r="J4153"/>
          <cell r="K4153"/>
          <cell r="L4153"/>
          <cell r="M4153"/>
          <cell r="N4153"/>
          <cell r="O4153"/>
          <cell r="P4153"/>
          <cell r="Q4153"/>
          <cell r="R4153"/>
          <cell r="S4153"/>
          <cell r="T4153"/>
          <cell r="U4153"/>
          <cell r="V4153"/>
          <cell r="W4153"/>
          <cell r="X4153"/>
          <cell r="Y4153" t="str">
            <v xml:space="preserve"> </v>
          </cell>
        </row>
        <row r="4154">
          <cell r="C4154"/>
          <cell r="D4154"/>
          <cell r="E4154"/>
          <cell r="F4154"/>
          <cell r="G4154"/>
          <cell r="H4154"/>
          <cell r="I4154"/>
          <cell r="J4154"/>
          <cell r="K4154"/>
          <cell r="L4154"/>
          <cell r="M4154"/>
          <cell r="N4154"/>
          <cell r="O4154"/>
          <cell r="P4154"/>
          <cell r="Q4154"/>
          <cell r="R4154"/>
          <cell r="S4154"/>
          <cell r="T4154"/>
          <cell r="U4154"/>
          <cell r="V4154"/>
          <cell r="W4154"/>
          <cell r="X4154"/>
          <cell r="Y4154" t="str">
            <v xml:space="preserve"> </v>
          </cell>
        </row>
        <row r="4155">
          <cell r="C4155"/>
          <cell r="D4155"/>
          <cell r="E4155"/>
          <cell r="F4155"/>
          <cell r="G4155"/>
          <cell r="H4155"/>
          <cell r="I4155"/>
          <cell r="J4155"/>
          <cell r="K4155"/>
          <cell r="L4155"/>
          <cell r="M4155"/>
          <cell r="N4155"/>
          <cell r="O4155"/>
          <cell r="P4155"/>
          <cell r="Q4155"/>
          <cell r="R4155"/>
          <cell r="S4155"/>
          <cell r="T4155"/>
          <cell r="U4155"/>
          <cell r="V4155"/>
          <cell r="W4155"/>
          <cell r="X4155"/>
          <cell r="Y4155" t="str">
            <v xml:space="preserve"> </v>
          </cell>
        </row>
        <row r="4156">
          <cell r="C4156"/>
          <cell r="D4156"/>
          <cell r="E4156"/>
          <cell r="F4156"/>
          <cell r="G4156"/>
          <cell r="H4156"/>
          <cell r="I4156"/>
          <cell r="J4156"/>
          <cell r="K4156"/>
          <cell r="L4156"/>
          <cell r="M4156"/>
          <cell r="N4156"/>
          <cell r="O4156"/>
          <cell r="P4156"/>
          <cell r="Q4156"/>
          <cell r="R4156"/>
          <cell r="S4156"/>
          <cell r="T4156"/>
          <cell r="U4156"/>
          <cell r="V4156"/>
          <cell r="W4156"/>
          <cell r="X4156"/>
          <cell r="Y4156" t="str">
            <v xml:space="preserve"> </v>
          </cell>
        </row>
        <row r="4157">
          <cell r="C4157"/>
          <cell r="D4157"/>
          <cell r="E4157"/>
          <cell r="F4157"/>
          <cell r="G4157"/>
          <cell r="H4157"/>
          <cell r="I4157"/>
          <cell r="J4157"/>
          <cell r="K4157"/>
          <cell r="L4157"/>
          <cell r="M4157"/>
          <cell r="N4157"/>
          <cell r="O4157"/>
          <cell r="P4157"/>
          <cell r="Q4157"/>
          <cell r="R4157"/>
          <cell r="S4157"/>
          <cell r="T4157"/>
          <cell r="U4157"/>
          <cell r="V4157"/>
          <cell r="W4157"/>
          <cell r="X4157"/>
          <cell r="Y4157" t="str">
            <v xml:space="preserve"> </v>
          </cell>
        </row>
        <row r="4158">
          <cell r="C4158"/>
          <cell r="D4158"/>
          <cell r="E4158"/>
          <cell r="F4158"/>
          <cell r="G4158"/>
          <cell r="H4158"/>
          <cell r="I4158"/>
          <cell r="J4158"/>
          <cell r="K4158"/>
          <cell r="L4158"/>
          <cell r="M4158"/>
          <cell r="N4158"/>
          <cell r="O4158"/>
          <cell r="P4158"/>
          <cell r="Q4158"/>
          <cell r="R4158"/>
          <cell r="S4158"/>
          <cell r="T4158"/>
          <cell r="U4158"/>
          <cell r="V4158"/>
          <cell r="W4158"/>
          <cell r="X4158"/>
          <cell r="Y4158" t="str">
            <v xml:space="preserve"> </v>
          </cell>
        </row>
        <row r="4159">
          <cell r="C4159"/>
          <cell r="D4159"/>
          <cell r="E4159"/>
          <cell r="F4159"/>
          <cell r="G4159"/>
          <cell r="H4159"/>
          <cell r="I4159"/>
          <cell r="J4159"/>
          <cell r="K4159"/>
          <cell r="L4159"/>
          <cell r="M4159"/>
          <cell r="N4159"/>
          <cell r="O4159"/>
          <cell r="P4159"/>
          <cell r="Q4159"/>
          <cell r="R4159"/>
          <cell r="S4159"/>
          <cell r="T4159"/>
          <cell r="U4159"/>
          <cell r="V4159"/>
          <cell r="W4159"/>
          <cell r="X4159"/>
          <cell r="Y4159" t="str">
            <v xml:space="preserve"> </v>
          </cell>
        </row>
        <row r="4160">
          <cell r="C4160"/>
          <cell r="D4160"/>
          <cell r="E4160"/>
          <cell r="F4160"/>
          <cell r="G4160"/>
          <cell r="H4160"/>
          <cell r="I4160"/>
          <cell r="J4160"/>
          <cell r="K4160"/>
          <cell r="L4160"/>
          <cell r="M4160"/>
          <cell r="N4160"/>
          <cell r="O4160"/>
          <cell r="P4160"/>
          <cell r="Q4160"/>
          <cell r="R4160"/>
          <cell r="S4160"/>
          <cell r="T4160"/>
          <cell r="U4160"/>
          <cell r="V4160"/>
          <cell r="W4160"/>
          <cell r="X4160"/>
          <cell r="Y4160" t="str">
            <v xml:space="preserve"> </v>
          </cell>
        </row>
        <row r="4161">
          <cell r="C4161"/>
          <cell r="D4161"/>
          <cell r="E4161"/>
          <cell r="F4161"/>
          <cell r="G4161"/>
          <cell r="H4161"/>
          <cell r="I4161"/>
          <cell r="J4161"/>
          <cell r="K4161"/>
          <cell r="L4161"/>
          <cell r="M4161"/>
          <cell r="N4161"/>
          <cell r="O4161"/>
          <cell r="P4161"/>
          <cell r="Q4161"/>
          <cell r="R4161"/>
          <cell r="S4161"/>
          <cell r="T4161"/>
          <cell r="U4161"/>
          <cell r="V4161"/>
          <cell r="W4161"/>
          <cell r="X4161"/>
          <cell r="Y4161" t="str">
            <v xml:space="preserve"> </v>
          </cell>
        </row>
        <row r="4162">
          <cell r="C4162"/>
          <cell r="D4162"/>
          <cell r="E4162"/>
          <cell r="F4162"/>
          <cell r="G4162"/>
          <cell r="H4162"/>
          <cell r="I4162"/>
          <cell r="J4162"/>
          <cell r="K4162"/>
          <cell r="L4162"/>
          <cell r="M4162"/>
          <cell r="N4162"/>
          <cell r="O4162"/>
          <cell r="P4162"/>
          <cell r="Q4162"/>
          <cell r="R4162"/>
          <cell r="S4162"/>
          <cell r="T4162"/>
          <cell r="U4162"/>
          <cell r="V4162"/>
          <cell r="W4162"/>
          <cell r="X4162"/>
          <cell r="Y4162" t="str">
            <v xml:space="preserve"> </v>
          </cell>
        </row>
        <row r="4163">
          <cell r="C4163"/>
          <cell r="D4163"/>
          <cell r="E4163"/>
          <cell r="F4163"/>
          <cell r="G4163"/>
          <cell r="H4163"/>
          <cell r="I4163"/>
          <cell r="J4163"/>
          <cell r="K4163"/>
          <cell r="L4163"/>
          <cell r="M4163"/>
          <cell r="N4163"/>
          <cell r="O4163"/>
          <cell r="P4163"/>
          <cell r="Q4163"/>
          <cell r="R4163"/>
          <cell r="S4163"/>
          <cell r="T4163"/>
          <cell r="U4163"/>
          <cell r="V4163"/>
          <cell r="W4163"/>
          <cell r="X4163"/>
          <cell r="Y4163" t="str">
            <v xml:space="preserve"> </v>
          </cell>
        </row>
        <row r="4164">
          <cell r="C4164"/>
          <cell r="D4164"/>
          <cell r="E4164"/>
          <cell r="F4164"/>
          <cell r="G4164"/>
          <cell r="H4164"/>
          <cell r="I4164"/>
          <cell r="J4164"/>
          <cell r="K4164"/>
          <cell r="L4164"/>
          <cell r="M4164"/>
          <cell r="N4164"/>
          <cell r="O4164"/>
          <cell r="P4164"/>
          <cell r="Q4164"/>
          <cell r="R4164"/>
          <cell r="S4164"/>
          <cell r="T4164"/>
          <cell r="U4164"/>
          <cell r="V4164"/>
          <cell r="W4164"/>
          <cell r="X4164"/>
          <cell r="Y4164" t="str">
            <v xml:space="preserve"> </v>
          </cell>
        </row>
        <row r="4165">
          <cell r="C4165"/>
          <cell r="D4165"/>
          <cell r="E4165"/>
          <cell r="F4165"/>
          <cell r="G4165"/>
          <cell r="H4165"/>
          <cell r="I4165"/>
          <cell r="J4165"/>
          <cell r="K4165"/>
          <cell r="L4165"/>
          <cell r="M4165"/>
          <cell r="N4165"/>
          <cell r="O4165"/>
          <cell r="P4165"/>
          <cell r="Q4165"/>
          <cell r="R4165"/>
          <cell r="S4165"/>
          <cell r="T4165"/>
          <cell r="U4165"/>
          <cell r="V4165"/>
          <cell r="W4165"/>
          <cell r="X4165"/>
          <cell r="Y4165" t="str">
            <v xml:space="preserve"> </v>
          </cell>
        </row>
        <row r="4166">
          <cell r="C4166"/>
          <cell r="D4166"/>
          <cell r="E4166"/>
          <cell r="F4166"/>
          <cell r="G4166"/>
          <cell r="H4166"/>
          <cell r="I4166"/>
          <cell r="J4166"/>
          <cell r="K4166"/>
          <cell r="L4166"/>
          <cell r="M4166"/>
          <cell r="N4166"/>
          <cell r="O4166"/>
          <cell r="P4166"/>
          <cell r="Q4166"/>
          <cell r="R4166"/>
          <cell r="S4166"/>
          <cell r="T4166"/>
          <cell r="U4166"/>
          <cell r="V4166"/>
          <cell r="W4166"/>
          <cell r="X4166"/>
          <cell r="Y4166" t="str">
            <v xml:space="preserve"> </v>
          </cell>
        </row>
        <row r="4167">
          <cell r="C4167"/>
          <cell r="D4167"/>
          <cell r="E4167"/>
          <cell r="F4167"/>
          <cell r="G4167"/>
          <cell r="H4167"/>
          <cell r="I4167"/>
          <cell r="J4167"/>
          <cell r="K4167"/>
          <cell r="L4167"/>
          <cell r="M4167"/>
          <cell r="N4167"/>
          <cell r="O4167"/>
          <cell r="P4167"/>
          <cell r="Q4167"/>
          <cell r="R4167"/>
          <cell r="S4167"/>
          <cell r="T4167"/>
          <cell r="U4167"/>
          <cell r="V4167"/>
          <cell r="W4167"/>
          <cell r="X4167"/>
          <cell r="Y4167" t="str">
            <v xml:space="preserve"> </v>
          </cell>
        </row>
        <row r="4168">
          <cell r="C4168"/>
          <cell r="D4168"/>
          <cell r="E4168"/>
          <cell r="F4168"/>
          <cell r="G4168"/>
          <cell r="H4168"/>
          <cell r="I4168"/>
          <cell r="J4168"/>
          <cell r="K4168"/>
          <cell r="L4168"/>
          <cell r="M4168"/>
          <cell r="N4168"/>
          <cell r="O4168"/>
          <cell r="P4168"/>
          <cell r="Q4168"/>
          <cell r="R4168"/>
          <cell r="S4168"/>
          <cell r="T4168"/>
          <cell r="U4168"/>
          <cell r="V4168"/>
          <cell r="W4168"/>
          <cell r="X4168"/>
          <cell r="Y4168" t="str">
            <v xml:space="preserve"> </v>
          </cell>
        </row>
        <row r="4169">
          <cell r="C4169"/>
          <cell r="D4169"/>
          <cell r="E4169"/>
          <cell r="F4169"/>
          <cell r="G4169"/>
          <cell r="H4169"/>
          <cell r="I4169"/>
          <cell r="J4169"/>
          <cell r="K4169"/>
          <cell r="L4169"/>
          <cell r="M4169"/>
          <cell r="N4169"/>
          <cell r="O4169"/>
          <cell r="P4169"/>
          <cell r="Q4169"/>
          <cell r="R4169"/>
          <cell r="S4169"/>
          <cell r="T4169"/>
          <cell r="U4169"/>
          <cell r="V4169"/>
          <cell r="W4169"/>
          <cell r="X4169"/>
          <cell r="Y4169" t="str">
            <v xml:space="preserve"> </v>
          </cell>
        </row>
        <row r="4170">
          <cell r="C4170"/>
          <cell r="D4170"/>
          <cell r="E4170"/>
          <cell r="F4170"/>
          <cell r="G4170"/>
          <cell r="H4170"/>
          <cell r="I4170"/>
          <cell r="J4170"/>
          <cell r="K4170"/>
          <cell r="L4170"/>
          <cell r="M4170"/>
          <cell r="N4170"/>
          <cell r="O4170"/>
          <cell r="P4170"/>
          <cell r="Q4170"/>
          <cell r="R4170"/>
          <cell r="S4170"/>
          <cell r="T4170"/>
          <cell r="U4170"/>
          <cell r="V4170"/>
          <cell r="W4170"/>
          <cell r="X4170"/>
          <cell r="Y4170" t="str">
            <v xml:space="preserve"> </v>
          </cell>
        </row>
        <row r="4171">
          <cell r="C4171"/>
          <cell r="D4171"/>
          <cell r="E4171"/>
          <cell r="F4171"/>
          <cell r="G4171"/>
          <cell r="H4171"/>
          <cell r="I4171"/>
          <cell r="J4171"/>
          <cell r="K4171"/>
          <cell r="L4171"/>
          <cell r="M4171"/>
          <cell r="N4171"/>
          <cell r="O4171"/>
          <cell r="P4171"/>
          <cell r="Q4171"/>
          <cell r="R4171"/>
          <cell r="S4171"/>
          <cell r="T4171"/>
          <cell r="U4171"/>
          <cell r="V4171"/>
          <cell r="W4171"/>
          <cell r="X4171"/>
          <cell r="Y4171" t="str">
            <v xml:space="preserve"> </v>
          </cell>
        </row>
        <row r="4172">
          <cell r="C4172"/>
          <cell r="D4172"/>
          <cell r="E4172"/>
          <cell r="F4172"/>
          <cell r="G4172"/>
          <cell r="H4172"/>
          <cell r="I4172"/>
          <cell r="J4172"/>
          <cell r="K4172"/>
          <cell r="L4172"/>
          <cell r="M4172"/>
          <cell r="N4172"/>
          <cell r="O4172"/>
          <cell r="P4172"/>
          <cell r="Q4172"/>
          <cell r="R4172"/>
          <cell r="S4172"/>
          <cell r="T4172"/>
          <cell r="U4172"/>
          <cell r="V4172"/>
          <cell r="W4172"/>
          <cell r="X4172"/>
          <cell r="Y4172" t="str">
            <v xml:space="preserve"> </v>
          </cell>
        </row>
        <row r="4173">
          <cell r="C4173"/>
          <cell r="D4173"/>
          <cell r="E4173"/>
          <cell r="F4173"/>
          <cell r="G4173"/>
          <cell r="H4173"/>
          <cell r="I4173"/>
          <cell r="J4173"/>
          <cell r="K4173"/>
          <cell r="L4173"/>
          <cell r="M4173"/>
          <cell r="N4173"/>
          <cell r="O4173"/>
          <cell r="P4173"/>
          <cell r="Q4173"/>
          <cell r="R4173"/>
          <cell r="S4173"/>
          <cell r="T4173"/>
          <cell r="U4173"/>
          <cell r="V4173"/>
          <cell r="W4173"/>
          <cell r="X4173"/>
          <cell r="Y4173" t="str">
            <v xml:space="preserve"> </v>
          </cell>
        </row>
        <row r="4174">
          <cell r="C4174"/>
          <cell r="D4174"/>
          <cell r="E4174"/>
          <cell r="F4174"/>
          <cell r="G4174"/>
          <cell r="H4174"/>
          <cell r="I4174"/>
          <cell r="J4174"/>
          <cell r="K4174"/>
          <cell r="L4174"/>
          <cell r="M4174"/>
          <cell r="N4174"/>
          <cell r="O4174"/>
          <cell r="P4174"/>
          <cell r="Q4174"/>
          <cell r="R4174"/>
          <cell r="S4174"/>
          <cell r="T4174"/>
          <cell r="U4174"/>
          <cell r="V4174"/>
          <cell r="W4174"/>
          <cell r="X4174"/>
          <cell r="Y4174" t="str">
            <v xml:space="preserve"> </v>
          </cell>
        </row>
        <row r="4175">
          <cell r="C4175"/>
          <cell r="D4175"/>
          <cell r="E4175"/>
          <cell r="F4175"/>
          <cell r="G4175"/>
          <cell r="H4175"/>
          <cell r="I4175"/>
          <cell r="J4175"/>
          <cell r="K4175"/>
          <cell r="L4175"/>
          <cell r="M4175"/>
          <cell r="N4175"/>
          <cell r="O4175"/>
          <cell r="P4175"/>
          <cell r="Q4175"/>
          <cell r="R4175"/>
          <cell r="S4175"/>
          <cell r="T4175"/>
          <cell r="U4175"/>
          <cell r="V4175"/>
          <cell r="W4175"/>
          <cell r="X4175"/>
          <cell r="Y4175" t="str">
            <v xml:space="preserve"> </v>
          </cell>
        </row>
        <row r="4176">
          <cell r="C4176"/>
          <cell r="D4176"/>
          <cell r="E4176"/>
          <cell r="F4176"/>
          <cell r="G4176"/>
          <cell r="H4176"/>
          <cell r="I4176"/>
          <cell r="J4176"/>
          <cell r="K4176"/>
          <cell r="L4176"/>
          <cell r="M4176"/>
          <cell r="N4176"/>
          <cell r="O4176"/>
          <cell r="P4176"/>
          <cell r="Q4176"/>
          <cell r="R4176"/>
          <cell r="S4176"/>
          <cell r="T4176"/>
          <cell r="U4176"/>
          <cell r="V4176"/>
          <cell r="W4176"/>
          <cell r="X4176"/>
          <cell r="Y4176" t="str">
            <v xml:space="preserve"> </v>
          </cell>
        </row>
        <row r="4177">
          <cell r="C4177"/>
          <cell r="D4177"/>
          <cell r="E4177"/>
          <cell r="F4177"/>
          <cell r="G4177"/>
          <cell r="H4177"/>
          <cell r="I4177"/>
          <cell r="J4177"/>
          <cell r="K4177"/>
          <cell r="L4177"/>
          <cell r="M4177"/>
          <cell r="N4177"/>
          <cell r="O4177"/>
          <cell r="P4177"/>
          <cell r="Q4177"/>
          <cell r="R4177"/>
          <cell r="S4177"/>
          <cell r="T4177"/>
          <cell r="U4177"/>
          <cell r="V4177"/>
          <cell r="W4177"/>
          <cell r="X4177"/>
          <cell r="Y4177" t="str">
            <v xml:space="preserve"> </v>
          </cell>
        </row>
        <row r="4178">
          <cell r="C4178"/>
          <cell r="D4178"/>
          <cell r="E4178"/>
          <cell r="F4178"/>
          <cell r="G4178"/>
          <cell r="H4178"/>
          <cell r="I4178"/>
          <cell r="J4178"/>
          <cell r="K4178"/>
          <cell r="L4178"/>
          <cell r="M4178"/>
          <cell r="N4178"/>
          <cell r="O4178"/>
          <cell r="P4178"/>
          <cell r="Q4178"/>
          <cell r="R4178"/>
          <cell r="S4178"/>
          <cell r="T4178"/>
          <cell r="U4178"/>
          <cell r="V4178"/>
          <cell r="W4178"/>
          <cell r="X4178"/>
          <cell r="Y4178" t="str">
            <v xml:space="preserve"> </v>
          </cell>
        </row>
        <row r="4179">
          <cell r="C4179"/>
          <cell r="D4179"/>
          <cell r="E4179"/>
          <cell r="F4179"/>
          <cell r="G4179"/>
          <cell r="H4179"/>
          <cell r="I4179"/>
          <cell r="J4179"/>
          <cell r="K4179"/>
          <cell r="L4179"/>
          <cell r="M4179"/>
          <cell r="N4179"/>
          <cell r="O4179"/>
          <cell r="P4179"/>
          <cell r="Q4179"/>
          <cell r="R4179"/>
          <cell r="S4179"/>
          <cell r="T4179"/>
          <cell r="U4179"/>
          <cell r="V4179"/>
          <cell r="W4179"/>
          <cell r="X4179"/>
          <cell r="Y4179" t="str">
            <v xml:space="preserve"> </v>
          </cell>
        </row>
        <row r="4180">
          <cell r="C4180"/>
          <cell r="D4180"/>
          <cell r="E4180"/>
          <cell r="F4180"/>
          <cell r="G4180"/>
          <cell r="H4180"/>
          <cell r="I4180"/>
          <cell r="J4180"/>
          <cell r="K4180"/>
          <cell r="L4180"/>
          <cell r="M4180"/>
          <cell r="N4180"/>
          <cell r="O4180"/>
          <cell r="P4180"/>
          <cell r="Q4180"/>
          <cell r="R4180"/>
          <cell r="S4180"/>
          <cell r="T4180"/>
          <cell r="U4180"/>
          <cell r="V4180"/>
          <cell r="W4180"/>
          <cell r="X4180"/>
          <cell r="Y4180" t="str">
            <v xml:space="preserve"> </v>
          </cell>
        </row>
        <row r="4181">
          <cell r="C4181"/>
          <cell r="D4181"/>
          <cell r="E4181"/>
          <cell r="F4181"/>
          <cell r="G4181"/>
          <cell r="H4181"/>
          <cell r="I4181"/>
          <cell r="J4181"/>
          <cell r="K4181"/>
          <cell r="L4181"/>
          <cell r="M4181"/>
          <cell r="N4181"/>
          <cell r="O4181"/>
          <cell r="P4181"/>
          <cell r="Q4181"/>
          <cell r="R4181"/>
          <cell r="S4181"/>
          <cell r="T4181"/>
          <cell r="U4181"/>
          <cell r="V4181"/>
          <cell r="W4181"/>
          <cell r="X4181"/>
          <cell r="Y4181" t="str">
            <v xml:space="preserve"> </v>
          </cell>
        </row>
        <row r="4182">
          <cell r="C4182"/>
          <cell r="D4182"/>
          <cell r="E4182"/>
          <cell r="F4182"/>
          <cell r="G4182"/>
          <cell r="H4182"/>
          <cell r="I4182"/>
          <cell r="J4182"/>
          <cell r="K4182"/>
          <cell r="L4182"/>
          <cell r="M4182"/>
          <cell r="N4182"/>
          <cell r="O4182"/>
          <cell r="P4182"/>
          <cell r="Q4182"/>
          <cell r="R4182"/>
          <cell r="S4182"/>
          <cell r="T4182"/>
          <cell r="U4182"/>
          <cell r="V4182"/>
          <cell r="W4182"/>
          <cell r="X4182"/>
          <cell r="Y4182" t="str">
            <v xml:space="preserve"> </v>
          </cell>
        </row>
        <row r="4183">
          <cell r="C4183"/>
          <cell r="D4183"/>
          <cell r="E4183"/>
          <cell r="F4183"/>
          <cell r="G4183"/>
          <cell r="H4183"/>
          <cell r="I4183"/>
          <cell r="J4183"/>
          <cell r="K4183"/>
          <cell r="L4183"/>
          <cell r="M4183"/>
          <cell r="N4183"/>
          <cell r="O4183"/>
          <cell r="P4183"/>
          <cell r="Q4183"/>
          <cell r="R4183"/>
          <cell r="S4183"/>
          <cell r="T4183"/>
          <cell r="U4183"/>
          <cell r="V4183"/>
          <cell r="W4183"/>
          <cell r="X4183"/>
          <cell r="Y4183" t="str">
            <v xml:space="preserve"> </v>
          </cell>
        </row>
        <row r="4184">
          <cell r="C4184"/>
          <cell r="D4184"/>
          <cell r="E4184"/>
          <cell r="F4184"/>
          <cell r="G4184"/>
          <cell r="H4184"/>
          <cell r="I4184"/>
          <cell r="J4184"/>
          <cell r="K4184"/>
          <cell r="L4184"/>
          <cell r="M4184"/>
          <cell r="N4184"/>
          <cell r="O4184"/>
          <cell r="P4184"/>
          <cell r="Q4184"/>
          <cell r="R4184"/>
          <cell r="S4184"/>
          <cell r="T4184"/>
          <cell r="U4184"/>
          <cell r="V4184"/>
          <cell r="W4184"/>
          <cell r="X4184"/>
          <cell r="Y4184" t="str">
            <v xml:space="preserve"> </v>
          </cell>
        </row>
        <row r="4185">
          <cell r="C4185"/>
          <cell r="D4185"/>
          <cell r="E4185"/>
          <cell r="F4185"/>
          <cell r="G4185"/>
          <cell r="H4185"/>
          <cell r="I4185"/>
          <cell r="J4185"/>
          <cell r="K4185"/>
          <cell r="L4185"/>
          <cell r="M4185"/>
          <cell r="N4185"/>
          <cell r="O4185"/>
          <cell r="P4185"/>
          <cell r="Q4185"/>
          <cell r="R4185"/>
          <cell r="S4185"/>
          <cell r="T4185"/>
          <cell r="U4185"/>
          <cell r="V4185"/>
          <cell r="W4185"/>
          <cell r="X4185"/>
          <cell r="Y4185" t="str">
            <v xml:space="preserve"> </v>
          </cell>
        </row>
        <row r="4186">
          <cell r="C4186"/>
          <cell r="D4186"/>
          <cell r="E4186"/>
          <cell r="F4186"/>
          <cell r="G4186"/>
          <cell r="H4186"/>
          <cell r="I4186"/>
          <cell r="J4186"/>
          <cell r="K4186"/>
          <cell r="L4186"/>
          <cell r="M4186"/>
          <cell r="N4186"/>
          <cell r="O4186"/>
          <cell r="P4186"/>
          <cell r="Q4186"/>
          <cell r="R4186"/>
          <cell r="S4186"/>
          <cell r="T4186"/>
          <cell r="U4186"/>
          <cell r="V4186"/>
          <cell r="W4186"/>
          <cell r="X4186"/>
          <cell r="Y4186" t="str">
            <v xml:space="preserve"> </v>
          </cell>
        </row>
        <row r="4187">
          <cell r="C4187"/>
          <cell r="D4187"/>
          <cell r="E4187"/>
          <cell r="F4187"/>
          <cell r="G4187"/>
          <cell r="H4187"/>
          <cell r="I4187"/>
          <cell r="J4187"/>
          <cell r="K4187"/>
          <cell r="L4187"/>
          <cell r="M4187"/>
          <cell r="N4187"/>
          <cell r="O4187"/>
          <cell r="P4187"/>
          <cell r="Q4187"/>
          <cell r="R4187"/>
          <cell r="S4187"/>
          <cell r="T4187"/>
          <cell r="U4187"/>
          <cell r="V4187"/>
          <cell r="W4187"/>
          <cell r="X4187"/>
          <cell r="Y4187" t="str">
            <v xml:space="preserve"> </v>
          </cell>
        </row>
        <row r="4188">
          <cell r="C4188"/>
          <cell r="D4188"/>
          <cell r="E4188"/>
          <cell r="F4188"/>
          <cell r="G4188"/>
          <cell r="H4188"/>
          <cell r="I4188"/>
          <cell r="J4188"/>
          <cell r="K4188"/>
          <cell r="L4188"/>
          <cell r="M4188"/>
          <cell r="N4188"/>
          <cell r="O4188"/>
          <cell r="P4188"/>
          <cell r="Q4188"/>
          <cell r="R4188"/>
          <cell r="S4188"/>
          <cell r="T4188"/>
          <cell r="U4188"/>
          <cell r="V4188"/>
          <cell r="W4188"/>
          <cell r="X4188"/>
          <cell r="Y4188" t="str">
            <v xml:space="preserve"> </v>
          </cell>
        </row>
        <row r="4189">
          <cell r="C4189"/>
          <cell r="D4189"/>
          <cell r="E4189"/>
          <cell r="F4189"/>
          <cell r="G4189"/>
          <cell r="H4189"/>
          <cell r="I4189"/>
          <cell r="J4189"/>
          <cell r="K4189"/>
          <cell r="L4189"/>
          <cell r="M4189"/>
          <cell r="N4189"/>
          <cell r="O4189"/>
          <cell r="P4189"/>
          <cell r="Q4189"/>
          <cell r="R4189"/>
          <cell r="S4189"/>
          <cell r="T4189"/>
          <cell r="U4189"/>
          <cell r="V4189"/>
          <cell r="W4189"/>
          <cell r="X4189"/>
          <cell r="Y4189" t="str">
            <v xml:space="preserve"> </v>
          </cell>
        </row>
        <row r="4190">
          <cell r="C4190"/>
          <cell r="D4190"/>
          <cell r="E4190"/>
          <cell r="F4190"/>
          <cell r="G4190"/>
          <cell r="H4190"/>
          <cell r="I4190"/>
          <cell r="J4190"/>
          <cell r="K4190"/>
          <cell r="L4190"/>
          <cell r="M4190"/>
          <cell r="N4190"/>
          <cell r="O4190"/>
          <cell r="P4190"/>
          <cell r="Q4190"/>
          <cell r="R4190"/>
          <cell r="S4190"/>
          <cell r="T4190"/>
          <cell r="U4190"/>
          <cell r="V4190"/>
          <cell r="W4190"/>
          <cell r="X4190"/>
          <cell r="Y4190" t="str">
            <v xml:space="preserve"> </v>
          </cell>
        </row>
        <row r="4191">
          <cell r="C4191"/>
          <cell r="D4191"/>
          <cell r="E4191"/>
          <cell r="F4191"/>
          <cell r="G4191"/>
          <cell r="H4191"/>
          <cell r="I4191"/>
          <cell r="J4191"/>
          <cell r="K4191"/>
          <cell r="L4191"/>
          <cell r="M4191"/>
          <cell r="N4191"/>
          <cell r="O4191"/>
          <cell r="P4191"/>
          <cell r="Q4191"/>
          <cell r="R4191"/>
          <cell r="S4191"/>
          <cell r="T4191"/>
          <cell r="U4191"/>
          <cell r="V4191"/>
          <cell r="W4191"/>
          <cell r="X4191"/>
          <cell r="Y4191" t="str">
            <v xml:space="preserve"> </v>
          </cell>
        </row>
        <row r="4192">
          <cell r="C4192"/>
          <cell r="D4192"/>
          <cell r="E4192"/>
          <cell r="F4192"/>
          <cell r="G4192"/>
          <cell r="H4192"/>
          <cell r="I4192"/>
          <cell r="J4192"/>
          <cell r="K4192"/>
          <cell r="L4192"/>
          <cell r="M4192"/>
          <cell r="N4192"/>
          <cell r="O4192"/>
          <cell r="P4192"/>
          <cell r="Q4192"/>
          <cell r="R4192"/>
          <cell r="S4192"/>
          <cell r="T4192"/>
          <cell r="U4192"/>
          <cell r="V4192"/>
          <cell r="W4192"/>
          <cell r="X4192"/>
          <cell r="Y4192" t="str">
            <v xml:space="preserve"> </v>
          </cell>
        </row>
        <row r="4193">
          <cell r="C4193"/>
          <cell r="D4193"/>
          <cell r="E4193"/>
          <cell r="F4193"/>
          <cell r="G4193"/>
          <cell r="H4193"/>
          <cell r="I4193"/>
          <cell r="J4193"/>
          <cell r="K4193"/>
          <cell r="L4193"/>
          <cell r="M4193"/>
          <cell r="N4193"/>
          <cell r="O4193"/>
          <cell r="P4193"/>
          <cell r="Q4193"/>
          <cell r="R4193"/>
          <cell r="S4193"/>
          <cell r="T4193"/>
          <cell r="U4193"/>
          <cell r="V4193"/>
          <cell r="W4193"/>
          <cell r="X4193"/>
          <cell r="Y4193" t="str">
            <v xml:space="preserve"> </v>
          </cell>
        </row>
        <row r="4194">
          <cell r="C4194"/>
          <cell r="D4194"/>
          <cell r="E4194"/>
          <cell r="F4194"/>
          <cell r="G4194"/>
          <cell r="H4194"/>
          <cell r="I4194"/>
          <cell r="J4194"/>
          <cell r="K4194"/>
          <cell r="L4194"/>
          <cell r="M4194"/>
          <cell r="N4194"/>
          <cell r="O4194"/>
          <cell r="P4194"/>
          <cell r="Q4194"/>
          <cell r="R4194"/>
          <cell r="S4194"/>
          <cell r="T4194"/>
          <cell r="U4194"/>
          <cell r="V4194"/>
          <cell r="W4194"/>
          <cell r="X4194"/>
          <cell r="Y4194" t="str">
            <v xml:space="preserve"> </v>
          </cell>
        </row>
        <row r="4195">
          <cell r="C4195"/>
          <cell r="D4195"/>
          <cell r="E4195"/>
          <cell r="F4195"/>
          <cell r="G4195"/>
          <cell r="H4195"/>
          <cell r="I4195"/>
          <cell r="J4195"/>
          <cell r="K4195"/>
          <cell r="L4195"/>
          <cell r="M4195"/>
          <cell r="N4195"/>
          <cell r="O4195"/>
          <cell r="P4195"/>
          <cell r="Q4195"/>
          <cell r="R4195"/>
          <cell r="S4195"/>
          <cell r="T4195"/>
          <cell r="U4195"/>
          <cell r="V4195"/>
          <cell r="W4195"/>
          <cell r="X4195"/>
          <cell r="Y4195" t="str">
            <v xml:space="preserve"> </v>
          </cell>
        </row>
        <row r="4196">
          <cell r="C4196"/>
          <cell r="D4196"/>
          <cell r="E4196"/>
          <cell r="F4196"/>
          <cell r="G4196"/>
          <cell r="H4196"/>
          <cell r="I4196"/>
          <cell r="J4196"/>
          <cell r="K4196"/>
          <cell r="L4196"/>
          <cell r="M4196"/>
          <cell r="N4196"/>
          <cell r="O4196"/>
          <cell r="P4196"/>
          <cell r="Q4196"/>
          <cell r="R4196"/>
          <cell r="S4196"/>
          <cell r="T4196"/>
          <cell r="U4196"/>
          <cell r="V4196"/>
          <cell r="W4196"/>
          <cell r="X4196"/>
          <cell r="Y4196" t="str">
            <v xml:space="preserve"> </v>
          </cell>
        </row>
        <row r="4197">
          <cell r="C4197"/>
          <cell r="D4197"/>
          <cell r="E4197"/>
          <cell r="F4197"/>
          <cell r="G4197"/>
          <cell r="H4197"/>
          <cell r="I4197"/>
          <cell r="J4197"/>
          <cell r="K4197"/>
          <cell r="L4197"/>
          <cell r="M4197"/>
          <cell r="N4197"/>
          <cell r="O4197"/>
          <cell r="P4197"/>
          <cell r="Q4197"/>
          <cell r="R4197"/>
          <cell r="S4197"/>
          <cell r="T4197"/>
          <cell r="U4197"/>
          <cell r="V4197"/>
          <cell r="W4197"/>
          <cell r="X4197"/>
          <cell r="Y4197" t="str">
            <v xml:space="preserve"> </v>
          </cell>
        </row>
        <row r="4198">
          <cell r="C4198"/>
          <cell r="D4198"/>
          <cell r="E4198"/>
          <cell r="F4198"/>
          <cell r="G4198"/>
          <cell r="H4198"/>
          <cell r="I4198"/>
          <cell r="J4198"/>
          <cell r="K4198"/>
          <cell r="L4198"/>
          <cell r="M4198"/>
          <cell r="N4198"/>
          <cell r="O4198"/>
          <cell r="P4198"/>
          <cell r="Q4198"/>
          <cell r="R4198"/>
          <cell r="S4198"/>
          <cell r="T4198"/>
          <cell r="U4198"/>
          <cell r="V4198"/>
          <cell r="W4198"/>
          <cell r="X4198"/>
          <cell r="Y4198" t="str">
            <v xml:space="preserve"> </v>
          </cell>
        </row>
        <row r="4199">
          <cell r="C4199"/>
          <cell r="D4199"/>
          <cell r="E4199"/>
          <cell r="F4199"/>
          <cell r="G4199"/>
          <cell r="H4199"/>
          <cell r="I4199"/>
          <cell r="J4199"/>
          <cell r="K4199"/>
          <cell r="L4199"/>
          <cell r="M4199"/>
          <cell r="N4199"/>
          <cell r="O4199"/>
          <cell r="P4199"/>
          <cell r="Q4199"/>
          <cell r="R4199"/>
          <cell r="S4199"/>
          <cell r="T4199"/>
          <cell r="U4199"/>
          <cell r="V4199"/>
          <cell r="W4199"/>
          <cell r="X4199"/>
          <cell r="Y4199" t="str">
            <v xml:space="preserve"> </v>
          </cell>
        </row>
        <row r="4200">
          <cell r="C4200"/>
          <cell r="D4200"/>
          <cell r="E4200"/>
          <cell r="F4200"/>
          <cell r="G4200"/>
          <cell r="H4200"/>
          <cell r="I4200"/>
          <cell r="J4200"/>
          <cell r="K4200"/>
          <cell r="L4200"/>
          <cell r="M4200"/>
          <cell r="N4200"/>
          <cell r="O4200"/>
          <cell r="P4200"/>
          <cell r="Q4200"/>
          <cell r="R4200"/>
          <cell r="S4200"/>
          <cell r="T4200"/>
          <cell r="U4200"/>
          <cell r="V4200"/>
          <cell r="W4200"/>
          <cell r="X4200"/>
          <cell r="Y4200" t="str">
            <v xml:space="preserve"> </v>
          </cell>
        </row>
        <row r="4201">
          <cell r="C4201"/>
          <cell r="D4201"/>
          <cell r="E4201"/>
          <cell r="F4201"/>
          <cell r="G4201"/>
          <cell r="H4201"/>
          <cell r="I4201"/>
          <cell r="J4201"/>
          <cell r="K4201"/>
          <cell r="L4201"/>
          <cell r="M4201"/>
          <cell r="N4201"/>
          <cell r="O4201"/>
          <cell r="P4201"/>
          <cell r="Q4201"/>
          <cell r="R4201"/>
          <cell r="S4201"/>
          <cell r="T4201"/>
          <cell r="U4201"/>
          <cell r="V4201"/>
          <cell r="W4201"/>
          <cell r="X4201"/>
          <cell r="Y4201" t="str">
            <v xml:space="preserve"> </v>
          </cell>
        </row>
        <row r="4202">
          <cell r="C4202"/>
          <cell r="D4202"/>
          <cell r="E4202"/>
          <cell r="F4202"/>
          <cell r="G4202"/>
          <cell r="H4202"/>
          <cell r="I4202"/>
          <cell r="J4202"/>
          <cell r="K4202"/>
          <cell r="L4202"/>
          <cell r="M4202"/>
          <cell r="N4202"/>
          <cell r="O4202"/>
          <cell r="P4202"/>
          <cell r="Q4202"/>
          <cell r="R4202"/>
          <cell r="S4202"/>
          <cell r="T4202"/>
          <cell r="U4202"/>
          <cell r="V4202"/>
          <cell r="W4202"/>
          <cell r="X4202"/>
          <cell r="Y4202" t="str">
            <v xml:space="preserve"> </v>
          </cell>
        </row>
        <row r="4203">
          <cell r="C4203"/>
          <cell r="D4203"/>
          <cell r="E4203"/>
          <cell r="F4203"/>
          <cell r="G4203"/>
          <cell r="H4203"/>
          <cell r="I4203"/>
          <cell r="J4203"/>
          <cell r="K4203"/>
          <cell r="L4203"/>
          <cell r="M4203"/>
          <cell r="N4203"/>
          <cell r="O4203"/>
          <cell r="P4203"/>
          <cell r="Q4203"/>
          <cell r="R4203"/>
          <cell r="S4203"/>
          <cell r="T4203"/>
          <cell r="U4203"/>
          <cell r="V4203"/>
          <cell r="W4203"/>
          <cell r="X4203"/>
          <cell r="Y4203" t="str">
            <v xml:space="preserve"> </v>
          </cell>
        </row>
        <row r="4204">
          <cell r="C4204"/>
          <cell r="D4204"/>
          <cell r="E4204"/>
          <cell r="F4204"/>
          <cell r="G4204"/>
          <cell r="H4204"/>
          <cell r="I4204"/>
          <cell r="J4204"/>
          <cell r="K4204"/>
          <cell r="L4204"/>
          <cell r="M4204"/>
          <cell r="N4204"/>
          <cell r="O4204"/>
          <cell r="P4204"/>
          <cell r="Q4204"/>
          <cell r="R4204"/>
          <cell r="S4204"/>
          <cell r="T4204"/>
          <cell r="U4204"/>
          <cell r="V4204"/>
          <cell r="W4204"/>
          <cell r="X4204"/>
          <cell r="Y4204" t="str">
            <v xml:space="preserve"> </v>
          </cell>
        </row>
        <row r="4205">
          <cell r="C4205"/>
          <cell r="D4205"/>
          <cell r="E4205"/>
          <cell r="F4205"/>
          <cell r="G4205"/>
          <cell r="H4205"/>
          <cell r="I4205"/>
          <cell r="J4205"/>
          <cell r="K4205"/>
          <cell r="L4205"/>
          <cell r="M4205"/>
          <cell r="N4205"/>
          <cell r="O4205"/>
          <cell r="P4205"/>
          <cell r="Q4205"/>
          <cell r="R4205"/>
          <cell r="S4205"/>
          <cell r="T4205"/>
          <cell r="U4205"/>
          <cell r="V4205"/>
          <cell r="W4205"/>
          <cell r="X4205"/>
          <cell r="Y4205" t="str">
            <v xml:space="preserve"> </v>
          </cell>
        </row>
        <row r="4206">
          <cell r="C4206"/>
          <cell r="D4206"/>
          <cell r="E4206"/>
          <cell r="F4206"/>
          <cell r="G4206"/>
          <cell r="H4206"/>
          <cell r="I4206"/>
          <cell r="J4206"/>
          <cell r="K4206"/>
          <cell r="L4206"/>
          <cell r="M4206"/>
          <cell r="N4206"/>
          <cell r="O4206"/>
          <cell r="P4206"/>
          <cell r="Q4206"/>
          <cell r="R4206"/>
          <cell r="S4206"/>
          <cell r="T4206"/>
          <cell r="U4206"/>
          <cell r="V4206"/>
          <cell r="W4206"/>
          <cell r="X4206"/>
          <cell r="Y4206" t="str">
            <v xml:space="preserve"> </v>
          </cell>
        </row>
        <row r="4207">
          <cell r="C4207"/>
          <cell r="D4207"/>
          <cell r="E4207"/>
          <cell r="F4207"/>
          <cell r="G4207"/>
          <cell r="H4207"/>
          <cell r="I4207"/>
          <cell r="J4207"/>
          <cell r="K4207"/>
          <cell r="L4207"/>
          <cell r="M4207"/>
          <cell r="N4207"/>
          <cell r="O4207"/>
          <cell r="P4207"/>
          <cell r="Q4207"/>
          <cell r="R4207"/>
          <cell r="S4207"/>
          <cell r="T4207"/>
          <cell r="U4207"/>
          <cell r="V4207"/>
          <cell r="W4207"/>
          <cell r="X4207"/>
          <cell r="Y4207" t="str">
            <v xml:space="preserve"> </v>
          </cell>
        </row>
        <row r="4208">
          <cell r="C4208"/>
          <cell r="D4208"/>
          <cell r="E4208"/>
          <cell r="F4208"/>
          <cell r="G4208"/>
          <cell r="H4208"/>
          <cell r="I4208"/>
          <cell r="J4208"/>
          <cell r="K4208"/>
          <cell r="L4208"/>
          <cell r="M4208"/>
          <cell r="N4208"/>
          <cell r="O4208"/>
          <cell r="P4208"/>
          <cell r="Q4208"/>
          <cell r="R4208"/>
          <cell r="S4208"/>
          <cell r="T4208"/>
          <cell r="U4208"/>
          <cell r="V4208"/>
          <cell r="W4208"/>
          <cell r="X4208"/>
          <cell r="Y4208" t="str">
            <v xml:space="preserve"> </v>
          </cell>
        </row>
        <row r="4209">
          <cell r="C4209"/>
          <cell r="D4209"/>
          <cell r="E4209"/>
          <cell r="F4209"/>
          <cell r="G4209"/>
          <cell r="H4209"/>
          <cell r="I4209"/>
          <cell r="J4209"/>
          <cell r="K4209"/>
          <cell r="L4209"/>
          <cell r="M4209"/>
          <cell r="N4209"/>
          <cell r="O4209"/>
          <cell r="P4209"/>
          <cell r="Q4209"/>
          <cell r="R4209"/>
          <cell r="S4209"/>
          <cell r="T4209"/>
          <cell r="U4209"/>
          <cell r="V4209"/>
          <cell r="W4209"/>
          <cell r="X4209"/>
          <cell r="Y4209" t="str">
            <v xml:space="preserve"> </v>
          </cell>
        </row>
        <row r="4210">
          <cell r="C4210"/>
          <cell r="D4210"/>
          <cell r="E4210"/>
          <cell r="F4210"/>
          <cell r="G4210"/>
          <cell r="H4210"/>
          <cell r="I4210"/>
          <cell r="J4210"/>
          <cell r="K4210"/>
          <cell r="L4210"/>
          <cell r="M4210"/>
          <cell r="N4210"/>
          <cell r="O4210"/>
          <cell r="P4210"/>
          <cell r="Q4210"/>
          <cell r="R4210"/>
          <cell r="S4210"/>
          <cell r="T4210"/>
          <cell r="U4210"/>
          <cell r="V4210"/>
          <cell r="W4210"/>
          <cell r="X4210"/>
          <cell r="Y4210" t="str">
            <v xml:space="preserve"> </v>
          </cell>
        </row>
        <row r="4211">
          <cell r="C4211"/>
          <cell r="D4211"/>
          <cell r="E4211"/>
          <cell r="F4211"/>
          <cell r="G4211"/>
          <cell r="H4211"/>
          <cell r="I4211"/>
          <cell r="J4211"/>
          <cell r="K4211"/>
          <cell r="L4211"/>
          <cell r="M4211"/>
          <cell r="N4211"/>
          <cell r="O4211"/>
          <cell r="P4211"/>
          <cell r="Q4211"/>
          <cell r="R4211"/>
          <cell r="S4211"/>
          <cell r="T4211"/>
          <cell r="U4211"/>
          <cell r="V4211"/>
          <cell r="W4211"/>
          <cell r="X4211"/>
          <cell r="Y4211" t="str">
            <v xml:space="preserve"> </v>
          </cell>
        </row>
        <row r="4212">
          <cell r="C4212"/>
          <cell r="D4212"/>
          <cell r="E4212"/>
          <cell r="F4212"/>
          <cell r="G4212"/>
          <cell r="H4212"/>
          <cell r="I4212"/>
          <cell r="J4212"/>
          <cell r="K4212"/>
          <cell r="L4212"/>
          <cell r="M4212"/>
          <cell r="N4212"/>
          <cell r="O4212"/>
          <cell r="P4212"/>
          <cell r="Q4212"/>
          <cell r="R4212"/>
          <cell r="S4212"/>
          <cell r="T4212"/>
          <cell r="U4212"/>
          <cell r="V4212"/>
          <cell r="W4212"/>
          <cell r="X4212"/>
          <cell r="Y4212" t="str">
            <v xml:space="preserve"> </v>
          </cell>
        </row>
        <row r="4213">
          <cell r="C4213"/>
          <cell r="D4213"/>
          <cell r="E4213"/>
          <cell r="F4213"/>
          <cell r="G4213"/>
          <cell r="H4213"/>
          <cell r="I4213"/>
          <cell r="J4213"/>
          <cell r="K4213"/>
          <cell r="L4213"/>
          <cell r="M4213"/>
          <cell r="N4213"/>
          <cell r="O4213"/>
          <cell r="P4213"/>
          <cell r="Q4213"/>
          <cell r="R4213"/>
          <cell r="S4213"/>
          <cell r="T4213"/>
          <cell r="U4213"/>
          <cell r="V4213"/>
          <cell r="W4213"/>
          <cell r="X4213"/>
          <cell r="Y4213" t="str">
            <v xml:space="preserve"> </v>
          </cell>
        </row>
        <row r="4214">
          <cell r="C4214"/>
          <cell r="D4214"/>
          <cell r="E4214"/>
          <cell r="F4214"/>
          <cell r="G4214"/>
          <cell r="H4214"/>
          <cell r="I4214"/>
          <cell r="J4214"/>
          <cell r="K4214"/>
          <cell r="L4214"/>
          <cell r="M4214"/>
          <cell r="N4214"/>
          <cell r="O4214"/>
          <cell r="P4214"/>
          <cell r="Q4214"/>
          <cell r="R4214"/>
          <cell r="S4214"/>
          <cell r="T4214"/>
          <cell r="U4214"/>
          <cell r="V4214"/>
          <cell r="W4214"/>
          <cell r="X4214"/>
          <cell r="Y4214" t="str">
            <v xml:space="preserve"> </v>
          </cell>
        </row>
        <row r="4215">
          <cell r="C4215"/>
          <cell r="D4215"/>
          <cell r="E4215"/>
          <cell r="F4215"/>
          <cell r="G4215"/>
          <cell r="H4215"/>
          <cell r="I4215"/>
          <cell r="J4215"/>
          <cell r="K4215"/>
          <cell r="L4215"/>
          <cell r="M4215"/>
          <cell r="N4215"/>
          <cell r="O4215"/>
          <cell r="P4215"/>
          <cell r="Q4215"/>
          <cell r="R4215"/>
          <cell r="S4215"/>
          <cell r="T4215"/>
          <cell r="U4215"/>
          <cell r="V4215"/>
          <cell r="W4215"/>
          <cell r="X4215"/>
          <cell r="Y4215" t="str">
            <v xml:space="preserve"> </v>
          </cell>
        </row>
        <row r="4216">
          <cell r="C4216"/>
          <cell r="D4216"/>
          <cell r="E4216"/>
          <cell r="F4216"/>
          <cell r="G4216"/>
          <cell r="H4216"/>
          <cell r="I4216"/>
          <cell r="J4216"/>
          <cell r="K4216"/>
          <cell r="L4216"/>
          <cell r="M4216"/>
          <cell r="N4216"/>
          <cell r="O4216"/>
          <cell r="P4216"/>
          <cell r="Q4216"/>
          <cell r="R4216"/>
          <cell r="S4216"/>
          <cell r="T4216"/>
          <cell r="U4216"/>
          <cell r="V4216"/>
          <cell r="W4216"/>
          <cell r="X4216"/>
          <cell r="Y4216" t="str">
            <v xml:space="preserve"> </v>
          </cell>
        </row>
        <row r="4217">
          <cell r="C4217"/>
          <cell r="D4217"/>
          <cell r="E4217"/>
          <cell r="F4217"/>
          <cell r="G4217"/>
          <cell r="H4217"/>
          <cell r="I4217"/>
          <cell r="J4217"/>
          <cell r="K4217"/>
          <cell r="L4217"/>
          <cell r="M4217"/>
          <cell r="N4217"/>
          <cell r="O4217"/>
          <cell r="P4217"/>
          <cell r="Q4217"/>
          <cell r="R4217"/>
          <cell r="S4217"/>
          <cell r="T4217"/>
          <cell r="U4217"/>
          <cell r="V4217"/>
          <cell r="W4217"/>
          <cell r="X4217"/>
          <cell r="Y4217" t="str">
            <v xml:space="preserve"> </v>
          </cell>
        </row>
        <row r="4218">
          <cell r="C4218"/>
          <cell r="D4218"/>
          <cell r="E4218"/>
          <cell r="F4218"/>
          <cell r="G4218"/>
          <cell r="H4218"/>
          <cell r="I4218"/>
          <cell r="J4218"/>
          <cell r="K4218"/>
          <cell r="L4218"/>
          <cell r="M4218"/>
          <cell r="N4218"/>
          <cell r="O4218"/>
          <cell r="P4218"/>
          <cell r="Q4218"/>
          <cell r="R4218"/>
          <cell r="S4218"/>
          <cell r="T4218"/>
          <cell r="U4218"/>
          <cell r="V4218"/>
          <cell r="W4218"/>
          <cell r="X4218"/>
          <cell r="Y4218" t="str">
            <v xml:space="preserve"> </v>
          </cell>
        </row>
        <row r="4219">
          <cell r="C4219"/>
          <cell r="D4219"/>
          <cell r="E4219"/>
          <cell r="F4219"/>
          <cell r="G4219"/>
          <cell r="H4219"/>
          <cell r="I4219"/>
          <cell r="J4219"/>
          <cell r="K4219"/>
          <cell r="L4219"/>
          <cell r="M4219"/>
          <cell r="N4219"/>
          <cell r="O4219"/>
          <cell r="P4219"/>
          <cell r="Q4219"/>
          <cell r="R4219"/>
          <cell r="S4219"/>
          <cell r="T4219"/>
          <cell r="U4219"/>
          <cell r="V4219"/>
          <cell r="W4219"/>
          <cell r="X4219"/>
          <cell r="Y4219" t="str">
            <v xml:space="preserve"> </v>
          </cell>
        </row>
        <row r="4220">
          <cell r="C4220"/>
          <cell r="D4220"/>
          <cell r="E4220"/>
          <cell r="F4220"/>
          <cell r="G4220"/>
          <cell r="H4220"/>
          <cell r="I4220"/>
          <cell r="J4220"/>
          <cell r="K4220"/>
          <cell r="L4220"/>
          <cell r="M4220"/>
          <cell r="N4220"/>
          <cell r="O4220"/>
          <cell r="P4220"/>
          <cell r="Q4220"/>
          <cell r="R4220"/>
          <cell r="S4220"/>
          <cell r="T4220"/>
          <cell r="U4220"/>
          <cell r="V4220"/>
          <cell r="W4220"/>
          <cell r="X4220"/>
          <cell r="Y4220" t="str">
            <v xml:space="preserve"> </v>
          </cell>
        </row>
        <row r="4221">
          <cell r="C4221"/>
          <cell r="D4221"/>
          <cell r="E4221"/>
          <cell r="F4221"/>
          <cell r="G4221"/>
          <cell r="H4221"/>
          <cell r="I4221"/>
          <cell r="J4221"/>
          <cell r="K4221"/>
          <cell r="L4221"/>
          <cell r="M4221"/>
          <cell r="N4221"/>
          <cell r="O4221"/>
          <cell r="P4221"/>
          <cell r="Q4221"/>
          <cell r="R4221"/>
          <cell r="S4221"/>
          <cell r="T4221"/>
          <cell r="U4221"/>
          <cell r="V4221"/>
          <cell r="W4221"/>
          <cell r="X4221"/>
          <cell r="Y4221" t="str">
            <v xml:space="preserve"> </v>
          </cell>
        </row>
        <row r="4222">
          <cell r="C4222"/>
          <cell r="D4222"/>
          <cell r="E4222"/>
          <cell r="F4222"/>
          <cell r="G4222"/>
          <cell r="H4222"/>
          <cell r="I4222"/>
          <cell r="J4222"/>
          <cell r="K4222"/>
          <cell r="L4222"/>
          <cell r="M4222"/>
          <cell r="N4222"/>
          <cell r="O4222"/>
          <cell r="P4222"/>
          <cell r="Q4222"/>
          <cell r="R4222"/>
          <cell r="S4222"/>
          <cell r="T4222"/>
          <cell r="U4222"/>
          <cell r="V4222"/>
          <cell r="W4222"/>
          <cell r="X4222"/>
          <cell r="Y4222" t="str">
            <v xml:space="preserve"> </v>
          </cell>
        </row>
        <row r="4223">
          <cell r="C4223"/>
          <cell r="D4223"/>
          <cell r="E4223"/>
          <cell r="F4223"/>
          <cell r="G4223"/>
          <cell r="H4223"/>
          <cell r="I4223"/>
          <cell r="J4223"/>
          <cell r="K4223"/>
          <cell r="L4223"/>
          <cell r="M4223"/>
          <cell r="N4223"/>
          <cell r="O4223"/>
          <cell r="P4223"/>
          <cell r="Q4223"/>
          <cell r="R4223"/>
          <cell r="S4223"/>
          <cell r="T4223"/>
          <cell r="U4223"/>
          <cell r="V4223"/>
          <cell r="W4223"/>
          <cell r="X4223"/>
          <cell r="Y4223" t="str">
            <v xml:space="preserve"> </v>
          </cell>
        </row>
        <row r="4224">
          <cell r="C4224"/>
          <cell r="D4224"/>
          <cell r="E4224"/>
          <cell r="F4224"/>
          <cell r="G4224"/>
          <cell r="H4224"/>
          <cell r="I4224"/>
          <cell r="J4224"/>
          <cell r="K4224"/>
          <cell r="L4224"/>
          <cell r="M4224"/>
          <cell r="N4224"/>
          <cell r="O4224"/>
          <cell r="P4224"/>
          <cell r="Q4224"/>
          <cell r="R4224"/>
          <cell r="S4224"/>
          <cell r="T4224"/>
          <cell r="U4224"/>
          <cell r="V4224"/>
          <cell r="W4224"/>
          <cell r="X4224"/>
          <cell r="Y4224" t="str">
            <v xml:space="preserve"> </v>
          </cell>
        </row>
        <row r="4225">
          <cell r="C4225"/>
          <cell r="D4225"/>
          <cell r="E4225"/>
          <cell r="F4225"/>
          <cell r="G4225"/>
          <cell r="H4225"/>
          <cell r="I4225"/>
          <cell r="J4225"/>
          <cell r="K4225"/>
          <cell r="L4225"/>
          <cell r="M4225"/>
          <cell r="N4225"/>
          <cell r="O4225"/>
          <cell r="P4225"/>
          <cell r="Q4225"/>
          <cell r="R4225"/>
          <cell r="S4225"/>
          <cell r="T4225"/>
          <cell r="U4225"/>
          <cell r="V4225"/>
          <cell r="W4225"/>
          <cell r="X4225"/>
          <cell r="Y4225" t="str">
            <v xml:space="preserve"> </v>
          </cell>
        </row>
        <row r="4226">
          <cell r="C4226"/>
          <cell r="D4226"/>
          <cell r="E4226"/>
          <cell r="F4226"/>
          <cell r="G4226"/>
          <cell r="H4226"/>
          <cell r="I4226"/>
          <cell r="J4226"/>
          <cell r="K4226"/>
          <cell r="L4226"/>
          <cell r="M4226"/>
          <cell r="N4226"/>
          <cell r="O4226"/>
          <cell r="P4226"/>
          <cell r="Q4226"/>
          <cell r="R4226"/>
          <cell r="S4226"/>
          <cell r="T4226"/>
          <cell r="U4226"/>
          <cell r="V4226"/>
          <cell r="W4226"/>
          <cell r="X4226"/>
          <cell r="Y4226" t="str">
            <v xml:space="preserve"> </v>
          </cell>
        </row>
        <row r="4227">
          <cell r="C4227"/>
          <cell r="D4227"/>
          <cell r="E4227"/>
          <cell r="F4227"/>
          <cell r="G4227"/>
          <cell r="H4227"/>
          <cell r="I4227"/>
          <cell r="J4227"/>
          <cell r="K4227"/>
          <cell r="L4227"/>
          <cell r="M4227"/>
          <cell r="N4227"/>
          <cell r="O4227"/>
          <cell r="P4227"/>
          <cell r="Q4227"/>
          <cell r="R4227"/>
          <cell r="S4227"/>
          <cell r="T4227"/>
          <cell r="U4227"/>
          <cell r="V4227"/>
          <cell r="W4227"/>
          <cell r="X4227"/>
          <cell r="Y4227" t="str">
            <v xml:space="preserve"> </v>
          </cell>
        </row>
        <row r="4228">
          <cell r="C4228"/>
          <cell r="D4228"/>
          <cell r="E4228"/>
          <cell r="F4228"/>
          <cell r="G4228"/>
          <cell r="H4228"/>
          <cell r="I4228"/>
          <cell r="J4228"/>
          <cell r="K4228"/>
          <cell r="L4228"/>
          <cell r="M4228"/>
          <cell r="N4228"/>
          <cell r="O4228"/>
          <cell r="P4228"/>
          <cell r="Q4228"/>
          <cell r="R4228"/>
          <cell r="S4228"/>
          <cell r="T4228"/>
          <cell r="U4228"/>
          <cell r="V4228"/>
          <cell r="W4228"/>
          <cell r="X4228"/>
          <cell r="Y4228" t="str">
            <v xml:space="preserve"> </v>
          </cell>
        </row>
        <row r="4229">
          <cell r="C4229"/>
          <cell r="D4229"/>
          <cell r="E4229"/>
          <cell r="F4229"/>
          <cell r="G4229"/>
          <cell r="H4229"/>
          <cell r="I4229"/>
          <cell r="J4229"/>
          <cell r="K4229"/>
          <cell r="L4229"/>
          <cell r="M4229"/>
          <cell r="N4229"/>
          <cell r="O4229"/>
          <cell r="P4229"/>
          <cell r="Q4229"/>
          <cell r="R4229"/>
          <cell r="S4229"/>
          <cell r="T4229"/>
          <cell r="U4229"/>
          <cell r="V4229"/>
          <cell r="W4229"/>
          <cell r="X4229"/>
          <cell r="Y4229" t="str">
            <v xml:space="preserve"> </v>
          </cell>
        </row>
        <row r="4230">
          <cell r="C4230"/>
          <cell r="D4230"/>
          <cell r="E4230"/>
          <cell r="F4230"/>
          <cell r="G4230"/>
          <cell r="H4230"/>
          <cell r="I4230"/>
          <cell r="J4230"/>
          <cell r="K4230"/>
          <cell r="L4230"/>
          <cell r="M4230"/>
          <cell r="N4230"/>
          <cell r="O4230"/>
          <cell r="P4230"/>
          <cell r="Q4230"/>
          <cell r="R4230"/>
          <cell r="S4230"/>
          <cell r="T4230"/>
          <cell r="U4230"/>
          <cell r="V4230"/>
          <cell r="W4230"/>
          <cell r="X4230"/>
          <cell r="Y4230" t="str">
            <v xml:space="preserve"> </v>
          </cell>
        </row>
        <row r="4231">
          <cell r="C4231"/>
          <cell r="D4231"/>
          <cell r="E4231"/>
          <cell r="F4231"/>
          <cell r="G4231"/>
          <cell r="H4231"/>
          <cell r="I4231"/>
          <cell r="J4231"/>
          <cell r="K4231"/>
          <cell r="L4231"/>
          <cell r="M4231"/>
          <cell r="N4231"/>
          <cell r="O4231"/>
          <cell r="P4231"/>
          <cell r="Q4231"/>
          <cell r="R4231"/>
          <cell r="S4231"/>
          <cell r="T4231"/>
          <cell r="U4231"/>
          <cell r="V4231"/>
          <cell r="W4231"/>
          <cell r="X4231"/>
          <cell r="Y4231" t="str">
            <v xml:space="preserve"> </v>
          </cell>
        </row>
        <row r="4232">
          <cell r="C4232"/>
          <cell r="D4232"/>
          <cell r="E4232"/>
          <cell r="F4232"/>
          <cell r="G4232"/>
          <cell r="H4232"/>
          <cell r="I4232"/>
          <cell r="J4232"/>
          <cell r="K4232"/>
          <cell r="L4232"/>
          <cell r="M4232"/>
          <cell r="N4232"/>
          <cell r="O4232"/>
          <cell r="P4232"/>
          <cell r="Q4232"/>
          <cell r="R4232"/>
          <cell r="S4232"/>
          <cell r="T4232"/>
          <cell r="U4232"/>
          <cell r="V4232"/>
          <cell r="W4232"/>
          <cell r="X4232"/>
          <cell r="Y4232" t="str">
            <v xml:space="preserve"> </v>
          </cell>
        </row>
        <row r="4233">
          <cell r="C4233"/>
          <cell r="D4233"/>
          <cell r="E4233"/>
          <cell r="F4233"/>
          <cell r="G4233"/>
          <cell r="H4233"/>
          <cell r="I4233"/>
          <cell r="J4233"/>
          <cell r="K4233"/>
          <cell r="L4233"/>
          <cell r="M4233"/>
          <cell r="N4233"/>
          <cell r="O4233"/>
          <cell r="P4233"/>
          <cell r="Q4233"/>
          <cell r="R4233"/>
          <cell r="S4233"/>
          <cell r="T4233"/>
          <cell r="U4233"/>
          <cell r="V4233"/>
          <cell r="W4233"/>
          <cell r="X4233"/>
          <cell r="Y4233" t="str">
            <v xml:space="preserve"> </v>
          </cell>
        </row>
        <row r="4234">
          <cell r="C4234"/>
          <cell r="D4234"/>
          <cell r="E4234"/>
          <cell r="F4234"/>
          <cell r="G4234"/>
          <cell r="H4234"/>
          <cell r="I4234"/>
          <cell r="J4234"/>
          <cell r="K4234"/>
          <cell r="L4234"/>
          <cell r="M4234"/>
          <cell r="N4234"/>
          <cell r="O4234"/>
          <cell r="P4234"/>
          <cell r="Q4234"/>
          <cell r="R4234"/>
          <cell r="S4234"/>
          <cell r="T4234"/>
          <cell r="U4234"/>
          <cell r="V4234"/>
          <cell r="W4234"/>
          <cell r="X4234"/>
          <cell r="Y4234" t="str">
            <v xml:space="preserve"> </v>
          </cell>
        </row>
        <row r="4235">
          <cell r="C4235"/>
          <cell r="D4235"/>
          <cell r="E4235"/>
          <cell r="F4235"/>
          <cell r="G4235"/>
          <cell r="H4235"/>
          <cell r="I4235"/>
          <cell r="J4235"/>
          <cell r="K4235"/>
          <cell r="L4235"/>
          <cell r="M4235"/>
          <cell r="N4235"/>
          <cell r="O4235"/>
          <cell r="P4235"/>
          <cell r="Q4235"/>
          <cell r="R4235"/>
          <cell r="S4235"/>
          <cell r="T4235"/>
          <cell r="U4235"/>
          <cell r="V4235"/>
          <cell r="W4235"/>
          <cell r="X4235"/>
          <cell r="Y4235" t="str">
            <v xml:space="preserve"> </v>
          </cell>
        </row>
        <row r="4236">
          <cell r="C4236"/>
          <cell r="D4236"/>
          <cell r="E4236"/>
          <cell r="F4236"/>
          <cell r="G4236"/>
          <cell r="H4236"/>
          <cell r="I4236"/>
          <cell r="J4236"/>
          <cell r="K4236"/>
          <cell r="L4236"/>
          <cell r="M4236"/>
          <cell r="N4236"/>
          <cell r="O4236"/>
          <cell r="P4236"/>
          <cell r="Q4236"/>
          <cell r="R4236"/>
          <cell r="S4236"/>
          <cell r="T4236"/>
          <cell r="U4236"/>
          <cell r="V4236"/>
          <cell r="W4236"/>
          <cell r="X4236"/>
          <cell r="Y4236" t="str">
            <v xml:space="preserve"> </v>
          </cell>
        </row>
        <row r="4237">
          <cell r="C4237"/>
          <cell r="D4237"/>
          <cell r="E4237"/>
          <cell r="F4237"/>
          <cell r="G4237"/>
          <cell r="H4237"/>
          <cell r="I4237"/>
          <cell r="J4237"/>
          <cell r="K4237"/>
          <cell r="L4237"/>
          <cell r="M4237"/>
          <cell r="N4237"/>
          <cell r="O4237"/>
          <cell r="P4237"/>
          <cell r="Q4237"/>
          <cell r="R4237"/>
          <cell r="S4237"/>
          <cell r="T4237"/>
          <cell r="U4237"/>
          <cell r="V4237"/>
          <cell r="W4237"/>
          <cell r="X4237"/>
          <cell r="Y4237" t="str">
            <v xml:space="preserve"> </v>
          </cell>
        </row>
        <row r="4238">
          <cell r="C4238"/>
          <cell r="D4238"/>
          <cell r="E4238"/>
          <cell r="F4238"/>
          <cell r="G4238"/>
          <cell r="H4238"/>
          <cell r="I4238"/>
          <cell r="J4238"/>
          <cell r="K4238"/>
          <cell r="L4238"/>
          <cell r="M4238"/>
          <cell r="N4238"/>
          <cell r="O4238"/>
          <cell r="P4238"/>
          <cell r="Q4238"/>
          <cell r="R4238"/>
          <cell r="S4238"/>
          <cell r="T4238"/>
          <cell r="U4238"/>
          <cell r="V4238"/>
          <cell r="W4238"/>
          <cell r="X4238"/>
          <cell r="Y4238" t="str">
            <v xml:space="preserve"> </v>
          </cell>
        </row>
        <row r="4239">
          <cell r="C4239"/>
          <cell r="D4239"/>
          <cell r="E4239"/>
          <cell r="F4239"/>
          <cell r="G4239"/>
          <cell r="H4239"/>
          <cell r="I4239"/>
          <cell r="J4239"/>
          <cell r="K4239"/>
          <cell r="L4239"/>
          <cell r="M4239"/>
          <cell r="N4239"/>
          <cell r="O4239"/>
          <cell r="P4239"/>
          <cell r="Q4239"/>
          <cell r="R4239"/>
          <cell r="S4239"/>
          <cell r="T4239"/>
          <cell r="U4239"/>
          <cell r="V4239"/>
          <cell r="W4239"/>
          <cell r="X4239"/>
          <cell r="Y4239" t="str">
            <v xml:space="preserve"> </v>
          </cell>
        </row>
        <row r="4240">
          <cell r="C4240"/>
          <cell r="D4240"/>
          <cell r="E4240"/>
          <cell r="F4240"/>
          <cell r="G4240"/>
          <cell r="H4240"/>
          <cell r="I4240"/>
          <cell r="J4240"/>
          <cell r="K4240"/>
          <cell r="L4240"/>
          <cell r="M4240"/>
          <cell r="N4240"/>
          <cell r="O4240"/>
          <cell r="P4240"/>
          <cell r="Q4240"/>
          <cell r="R4240"/>
          <cell r="S4240"/>
          <cell r="T4240"/>
          <cell r="U4240"/>
          <cell r="V4240"/>
          <cell r="W4240"/>
          <cell r="X4240"/>
          <cell r="Y4240" t="str">
            <v xml:space="preserve"> </v>
          </cell>
        </row>
        <row r="4241">
          <cell r="C4241"/>
          <cell r="D4241"/>
          <cell r="E4241"/>
          <cell r="F4241"/>
          <cell r="G4241"/>
          <cell r="H4241"/>
          <cell r="I4241"/>
          <cell r="J4241"/>
          <cell r="K4241"/>
          <cell r="L4241"/>
          <cell r="M4241"/>
          <cell r="N4241"/>
          <cell r="O4241"/>
          <cell r="P4241"/>
          <cell r="Q4241"/>
          <cell r="R4241"/>
          <cell r="S4241"/>
          <cell r="T4241"/>
          <cell r="U4241"/>
          <cell r="V4241"/>
          <cell r="W4241"/>
          <cell r="X4241"/>
          <cell r="Y4241" t="str">
            <v xml:space="preserve"> </v>
          </cell>
        </row>
        <row r="4242">
          <cell r="C4242"/>
          <cell r="D4242"/>
          <cell r="E4242"/>
          <cell r="F4242"/>
          <cell r="G4242"/>
          <cell r="H4242"/>
          <cell r="I4242"/>
          <cell r="J4242"/>
          <cell r="K4242"/>
          <cell r="L4242"/>
          <cell r="M4242"/>
          <cell r="N4242"/>
          <cell r="O4242"/>
          <cell r="P4242"/>
          <cell r="Q4242"/>
          <cell r="R4242"/>
          <cell r="S4242"/>
          <cell r="T4242"/>
          <cell r="U4242"/>
          <cell r="V4242"/>
          <cell r="W4242"/>
          <cell r="X4242"/>
          <cell r="Y4242" t="str">
            <v xml:space="preserve"> </v>
          </cell>
        </row>
        <row r="4243">
          <cell r="C4243"/>
          <cell r="D4243"/>
          <cell r="E4243"/>
          <cell r="F4243"/>
          <cell r="G4243"/>
          <cell r="H4243"/>
          <cell r="I4243"/>
          <cell r="J4243"/>
          <cell r="K4243"/>
          <cell r="L4243"/>
          <cell r="M4243"/>
          <cell r="N4243"/>
          <cell r="O4243"/>
          <cell r="P4243"/>
          <cell r="Q4243"/>
          <cell r="R4243"/>
          <cell r="S4243"/>
          <cell r="T4243"/>
          <cell r="U4243"/>
          <cell r="V4243"/>
          <cell r="W4243"/>
          <cell r="X4243"/>
          <cell r="Y4243" t="str">
            <v xml:space="preserve"> </v>
          </cell>
        </row>
        <row r="4244">
          <cell r="C4244"/>
          <cell r="D4244"/>
          <cell r="E4244"/>
          <cell r="F4244"/>
          <cell r="G4244"/>
          <cell r="H4244"/>
          <cell r="I4244"/>
          <cell r="J4244"/>
          <cell r="K4244"/>
          <cell r="L4244"/>
          <cell r="M4244"/>
          <cell r="N4244"/>
          <cell r="O4244"/>
          <cell r="P4244"/>
          <cell r="Q4244"/>
          <cell r="R4244"/>
          <cell r="S4244"/>
          <cell r="T4244"/>
          <cell r="U4244"/>
          <cell r="V4244"/>
          <cell r="W4244"/>
          <cell r="X4244"/>
          <cell r="Y4244" t="str">
            <v xml:space="preserve"> </v>
          </cell>
        </row>
        <row r="4245">
          <cell r="C4245"/>
          <cell r="D4245"/>
          <cell r="E4245"/>
          <cell r="F4245"/>
          <cell r="G4245"/>
          <cell r="H4245"/>
          <cell r="I4245"/>
          <cell r="J4245"/>
          <cell r="K4245"/>
          <cell r="L4245"/>
          <cell r="M4245"/>
          <cell r="N4245"/>
          <cell r="O4245"/>
          <cell r="P4245"/>
          <cell r="Q4245"/>
          <cell r="R4245"/>
          <cell r="S4245"/>
          <cell r="T4245"/>
          <cell r="U4245"/>
          <cell r="V4245"/>
          <cell r="W4245"/>
          <cell r="X4245"/>
          <cell r="Y4245" t="str">
            <v xml:space="preserve"> </v>
          </cell>
        </row>
        <row r="4246">
          <cell r="C4246"/>
          <cell r="D4246"/>
          <cell r="E4246"/>
          <cell r="F4246"/>
          <cell r="G4246"/>
          <cell r="H4246"/>
          <cell r="I4246"/>
          <cell r="J4246"/>
          <cell r="K4246"/>
          <cell r="L4246"/>
          <cell r="M4246"/>
          <cell r="N4246"/>
          <cell r="O4246"/>
          <cell r="P4246"/>
          <cell r="Q4246"/>
          <cell r="R4246"/>
          <cell r="S4246"/>
          <cell r="T4246"/>
          <cell r="U4246"/>
          <cell r="V4246"/>
          <cell r="W4246"/>
          <cell r="X4246"/>
          <cell r="Y4246" t="str">
            <v xml:space="preserve"> </v>
          </cell>
        </row>
        <row r="4247">
          <cell r="C4247"/>
          <cell r="D4247"/>
          <cell r="E4247"/>
          <cell r="F4247"/>
          <cell r="G4247"/>
          <cell r="H4247"/>
          <cell r="I4247"/>
          <cell r="J4247"/>
          <cell r="K4247"/>
          <cell r="L4247"/>
          <cell r="M4247"/>
          <cell r="N4247"/>
          <cell r="O4247"/>
          <cell r="P4247"/>
          <cell r="Q4247"/>
          <cell r="R4247"/>
          <cell r="S4247"/>
          <cell r="T4247"/>
          <cell r="U4247"/>
          <cell r="V4247"/>
          <cell r="W4247"/>
          <cell r="X4247"/>
          <cell r="Y4247" t="str">
            <v xml:space="preserve"> </v>
          </cell>
        </row>
        <row r="4248">
          <cell r="C4248"/>
          <cell r="D4248"/>
          <cell r="E4248"/>
          <cell r="F4248"/>
          <cell r="G4248"/>
          <cell r="H4248"/>
          <cell r="I4248"/>
          <cell r="J4248"/>
          <cell r="K4248"/>
          <cell r="L4248"/>
          <cell r="M4248"/>
          <cell r="N4248"/>
          <cell r="O4248"/>
          <cell r="P4248"/>
          <cell r="Q4248"/>
          <cell r="R4248"/>
          <cell r="S4248"/>
          <cell r="T4248"/>
          <cell r="U4248"/>
          <cell r="V4248"/>
          <cell r="W4248"/>
          <cell r="X4248"/>
          <cell r="Y4248" t="str">
            <v xml:space="preserve"> </v>
          </cell>
        </row>
        <row r="4249">
          <cell r="C4249"/>
          <cell r="D4249"/>
          <cell r="E4249"/>
          <cell r="F4249"/>
          <cell r="G4249"/>
          <cell r="H4249"/>
          <cell r="I4249"/>
          <cell r="J4249"/>
          <cell r="K4249"/>
          <cell r="L4249"/>
          <cell r="M4249"/>
          <cell r="N4249"/>
          <cell r="O4249"/>
          <cell r="P4249"/>
          <cell r="Q4249"/>
          <cell r="R4249"/>
          <cell r="S4249"/>
          <cell r="T4249"/>
          <cell r="U4249"/>
          <cell r="V4249"/>
          <cell r="W4249"/>
          <cell r="X4249"/>
          <cell r="Y4249" t="str">
            <v xml:space="preserve"> </v>
          </cell>
        </row>
        <row r="4250">
          <cell r="C4250"/>
          <cell r="D4250"/>
          <cell r="E4250"/>
          <cell r="F4250"/>
          <cell r="G4250"/>
          <cell r="H4250"/>
          <cell r="I4250"/>
          <cell r="J4250"/>
          <cell r="K4250"/>
          <cell r="L4250"/>
          <cell r="M4250"/>
          <cell r="N4250"/>
          <cell r="O4250"/>
          <cell r="P4250"/>
          <cell r="Q4250"/>
          <cell r="R4250"/>
          <cell r="S4250"/>
          <cell r="T4250"/>
          <cell r="U4250"/>
          <cell r="V4250"/>
          <cell r="W4250"/>
          <cell r="X4250"/>
          <cell r="Y4250" t="str">
            <v xml:space="preserve"> </v>
          </cell>
        </row>
        <row r="4251">
          <cell r="C4251"/>
          <cell r="D4251"/>
          <cell r="E4251"/>
          <cell r="F4251"/>
          <cell r="G4251"/>
          <cell r="H4251"/>
          <cell r="I4251"/>
          <cell r="J4251"/>
          <cell r="K4251"/>
          <cell r="L4251"/>
          <cell r="M4251"/>
          <cell r="N4251"/>
          <cell r="O4251"/>
          <cell r="P4251"/>
          <cell r="Q4251"/>
          <cell r="R4251"/>
          <cell r="S4251"/>
          <cell r="T4251"/>
          <cell r="U4251"/>
          <cell r="V4251"/>
          <cell r="W4251"/>
          <cell r="X4251"/>
          <cell r="Y4251" t="str">
            <v xml:space="preserve"> </v>
          </cell>
        </row>
        <row r="4252">
          <cell r="C4252"/>
          <cell r="D4252"/>
          <cell r="E4252"/>
          <cell r="F4252"/>
          <cell r="G4252"/>
          <cell r="H4252"/>
          <cell r="I4252"/>
          <cell r="J4252"/>
          <cell r="K4252"/>
          <cell r="L4252"/>
          <cell r="M4252"/>
          <cell r="N4252"/>
          <cell r="O4252"/>
          <cell r="P4252"/>
          <cell r="Q4252"/>
          <cell r="R4252"/>
          <cell r="S4252"/>
          <cell r="T4252"/>
          <cell r="U4252"/>
          <cell r="V4252"/>
          <cell r="W4252"/>
          <cell r="X4252"/>
          <cell r="Y4252" t="str">
            <v xml:space="preserve"> </v>
          </cell>
        </row>
        <row r="4253">
          <cell r="C4253"/>
          <cell r="D4253"/>
          <cell r="E4253"/>
          <cell r="F4253"/>
          <cell r="G4253"/>
          <cell r="H4253"/>
          <cell r="I4253"/>
          <cell r="J4253"/>
          <cell r="K4253"/>
          <cell r="L4253"/>
          <cell r="M4253"/>
          <cell r="N4253"/>
          <cell r="O4253"/>
          <cell r="P4253"/>
          <cell r="Q4253"/>
          <cell r="R4253"/>
          <cell r="S4253"/>
          <cell r="T4253"/>
          <cell r="U4253"/>
          <cell r="V4253"/>
          <cell r="W4253"/>
          <cell r="X4253"/>
          <cell r="Y4253" t="str">
            <v xml:space="preserve"> </v>
          </cell>
        </row>
        <row r="4254">
          <cell r="C4254"/>
          <cell r="D4254"/>
          <cell r="E4254"/>
          <cell r="F4254"/>
          <cell r="G4254"/>
          <cell r="H4254"/>
          <cell r="I4254"/>
          <cell r="J4254"/>
          <cell r="K4254"/>
          <cell r="L4254"/>
          <cell r="M4254"/>
          <cell r="N4254"/>
          <cell r="O4254"/>
          <cell r="P4254"/>
          <cell r="Q4254"/>
          <cell r="R4254"/>
          <cell r="S4254"/>
          <cell r="T4254"/>
          <cell r="U4254"/>
          <cell r="V4254"/>
          <cell r="W4254"/>
          <cell r="X4254"/>
          <cell r="Y4254" t="str">
            <v xml:space="preserve"> </v>
          </cell>
        </row>
        <row r="4255">
          <cell r="C4255"/>
          <cell r="D4255"/>
          <cell r="E4255"/>
          <cell r="F4255"/>
          <cell r="G4255"/>
          <cell r="H4255"/>
          <cell r="I4255"/>
          <cell r="J4255"/>
          <cell r="K4255"/>
          <cell r="L4255"/>
          <cell r="M4255"/>
          <cell r="N4255"/>
          <cell r="O4255"/>
          <cell r="P4255"/>
          <cell r="Q4255"/>
          <cell r="R4255"/>
          <cell r="S4255"/>
          <cell r="T4255"/>
          <cell r="U4255"/>
          <cell r="V4255"/>
          <cell r="W4255"/>
          <cell r="X4255"/>
          <cell r="Y4255" t="str">
            <v xml:space="preserve"> </v>
          </cell>
        </row>
        <row r="4256">
          <cell r="C4256"/>
          <cell r="D4256"/>
          <cell r="E4256"/>
          <cell r="F4256"/>
          <cell r="G4256"/>
          <cell r="H4256"/>
          <cell r="I4256"/>
          <cell r="J4256"/>
          <cell r="K4256"/>
          <cell r="L4256"/>
          <cell r="M4256"/>
          <cell r="N4256"/>
          <cell r="O4256"/>
          <cell r="P4256"/>
          <cell r="Q4256"/>
          <cell r="R4256"/>
          <cell r="S4256"/>
          <cell r="T4256"/>
          <cell r="U4256"/>
          <cell r="V4256"/>
          <cell r="W4256"/>
          <cell r="X4256"/>
          <cell r="Y4256" t="str">
            <v xml:space="preserve"> </v>
          </cell>
        </row>
        <row r="4257">
          <cell r="C4257"/>
          <cell r="D4257"/>
          <cell r="E4257"/>
          <cell r="F4257"/>
          <cell r="G4257"/>
          <cell r="H4257"/>
          <cell r="I4257"/>
          <cell r="J4257"/>
          <cell r="K4257"/>
          <cell r="L4257"/>
          <cell r="M4257"/>
          <cell r="N4257"/>
          <cell r="O4257"/>
          <cell r="P4257"/>
          <cell r="Q4257"/>
          <cell r="R4257"/>
          <cell r="S4257"/>
          <cell r="T4257"/>
          <cell r="U4257"/>
          <cell r="V4257"/>
          <cell r="W4257"/>
          <cell r="X4257"/>
          <cell r="Y4257" t="str">
            <v xml:space="preserve"> </v>
          </cell>
        </row>
        <row r="4258">
          <cell r="C4258"/>
          <cell r="D4258"/>
          <cell r="E4258"/>
          <cell r="F4258"/>
          <cell r="G4258"/>
          <cell r="H4258"/>
          <cell r="I4258"/>
          <cell r="J4258"/>
          <cell r="K4258"/>
          <cell r="L4258"/>
          <cell r="M4258"/>
          <cell r="N4258"/>
          <cell r="O4258"/>
          <cell r="P4258"/>
          <cell r="Q4258"/>
          <cell r="R4258"/>
          <cell r="S4258"/>
          <cell r="T4258"/>
          <cell r="U4258"/>
          <cell r="V4258"/>
          <cell r="W4258"/>
          <cell r="X4258"/>
          <cell r="Y4258" t="str">
            <v xml:space="preserve"> </v>
          </cell>
        </row>
        <row r="4259">
          <cell r="C4259"/>
          <cell r="D4259"/>
          <cell r="E4259"/>
          <cell r="F4259"/>
          <cell r="G4259"/>
          <cell r="H4259"/>
          <cell r="I4259"/>
          <cell r="J4259"/>
          <cell r="K4259"/>
          <cell r="L4259"/>
          <cell r="M4259"/>
          <cell r="N4259"/>
          <cell r="O4259"/>
          <cell r="P4259"/>
          <cell r="Q4259"/>
          <cell r="R4259"/>
          <cell r="S4259"/>
          <cell r="T4259"/>
          <cell r="U4259"/>
          <cell r="V4259"/>
          <cell r="W4259"/>
          <cell r="X4259"/>
          <cell r="Y4259" t="str">
            <v xml:space="preserve"> </v>
          </cell>
        </row>
        <row r="4260">
          <cell r="C4260"/>
          <cell r="D4260"/>
          <cell r="E4260"/>
          <cell r="F4260"/>
          <cell r="G4260"/>
          <cell r="H4260"/>
          <cell r="I4260"/>
          <cell r="J4260"/>
          <cell r="K4260"/>
          <cell r="L4260"/>
          <cell r="M4260"/>
          <cell r="N4260"/>
          <cell r="O4260"/>
          <cell r="P4260"/>
          <cell r="Q4260"/>
          <cell r="R4260"/>
          <cell r="S4260"/>
          <cell r="T4260"/>
          <cell r="U4260"/>
          <cell r="V4260"/>
          <cell r="W4260"/>
          <cell r="X4260"/>
          <cell r="Y4260" t="str">
            <v xml:space="preserve"> </v>
          </cell>
        </row>
        <row r="4261">
          <cell r="C4261"/>
          <cell r="D4261"/>
          <cell r="E4261"/>
          <cell r="F4261"/>
          <cell r="G4261"/>
          <cell r="H4261"/>
          <cell r="I4261"/>
          <cell r="J4261"/>
          <cell r="K4261"/>
          <cell r="L4261"/>
          <cell r="M4261"/>
          <cell r="N4261"/>
          <cell r="O4261"/>
          <cell r="P4261"/>
          <cell r="Q4261"/>
          <cell r="R4261"/>
          <cell r="S4261"/>
          <cell r="T4261"/>
          <cell r="U4261"/>
          <cell r="V4261"/>
          <cell r="W4261"/>
          <cell r="X4261"/>
          <cell r="Y4261" t="str">
            <v xml:space="preserve"> </v>
          </cell>
        </row>
        <row r="4262">
          <cell r="C4262"/>
          <cell r="D4262"/>
          <cell r="E4262"/>
          <cell r="F4262"/>
          <cell r="G4262"/>
          <cell r="H4262"/>
          <cell r="I4262"/>
          <cell r="J4262"/>
          <cell r="K4262"/>
          <cell r="L4262"/>
          <cell r="M4262"/>
          <cell r="N4262"/>
          <cell r="O4262"/>
          <cell r="P4262"/>
          <cell r="Q4262"/>
          <cell r="R4262"/>
          <cell r="S4262"/>
          <cell r="T4262"/>
          <cell r="U4262"/>
          <cell r="V4262"/>
          <cell r="W4262"/>
          <cell r="X4262"/>
          <cell r="Y4262" t="str">
            <v xml:space="preserve"> </v>
          </cell>
        </row>
        <row r="4263">
          <cell r="C4263"/>
          <cell r="D4263"/>
          <cell r="E4263"/>
          <cell r="F4263"/>
          <cell r="G4263"/>
          <cell r="H4263"/>
          <cell r="I4263"/>
          <cell r="J4263"/>
          <cell r="K4263"/>
          <cell r="L4263"/>
          <cell r="M4263"/>
          <cell r="N4263"/>
          <cell r="O4263"/>
          <cell r="P4263"/>
          <cell r="Q4263"/>
          <cell r="R4263"/>
          <cell r="S4263"/>
          <cell r="T4263"/>
          <cell r="U4263"/>
          <cell r="V4263"/>
          <cell r="W4263"/>
          <cell r="X4263"/>
          <cell r="Y4263" t="str">
            <v xml:space="preserve"> </v>
          </cell>
        </row>
        <row r="4264">
          <cell r="C4264"/>
          <cell r="D4264"/>
          <cell r="E4264"/>
          <cell r="F4264"/>
          <cell r="G4264"/>
          <cell r="H4264"/>
          <cell r="I4264"/>
          <cell r="J4264"/>
          <cell r="K4264"/>
          <cell r="L4264"/>
          <cell r="M4264"/>
          <cell r="N4264"/>
          <cell r="O4264"/>
          <cell r="P4264"/>
          <cell r="Q4264"/>
          <cell r="R4264"/>
          <cell r="S4264"/>
          <cell r="T4264"/>
          <cell r="U4264"/>
          <cell r="V4264"/>
          <cell r="W4264"/>
          <cell r="X4264"/>
          <cell r="Y4264" t="str">
            <v xml:space="preserve"> </v>
          </cell>
        </row>
        <row r="4265">
          <cell r="C4265"/>
          <cell r="D4265"/>
          <cell r="E4265"/>
          <cell r="F4265"/>
          <cell r="G4265"/>
          <cell r="H4265"/>
          <cell r="I4265"/>
          <cell r="J4265"/>
          <cell r="K4265"/>
          <cell r="L4265"/>
          <cell r="M4265"/>
          <cell r="N4265"/>
          <cell r="O4265"/>
          <cell r="P4265"/>
          <cell r="Q4265"/>
          <cell r="R4265"/>
          <cell r="S4265"/>
          <cell r="T4265"/>
          <cell r="U4265"/>
          <cell r="V4265"/>
          <cell r="W4265"/>
          <cell r="X4265"/>
          <cell r="Y4265" t="str">
            <v xml:space="preserve"> </v>
          </cell>
        </row>
        <row r="4266">
          <cell r="C4266"/>
          <cell r="D4266"/>
          <cell r="E4266"/>
          <cell r="F4266"/>
          <cell r="G4266"/>
          <cell r="H4266"/>
          <cell r="I4266"/>
          <cell r="J4266"/>
          <cell r="K4266"/>
          <cell r="L4266"/>
          <cell r="M4266"/>
          <cell r="N4266"/>
          <cell r="O4266"/>
          <cell r="P4266"/>
          <cell r="Q4266"/>
          <cell r="R4266"/>
          <cell r="S4266"/>
          <cell r="T4266"/>
          <cell r="U4266"/>
          <cell r="V4266"/>
          <cell r="W4266"/>
          <cell r="X4266"/>
          <cell r="Y4266" t="str">
            <v xml:space="preserve"> </v>
          </cell>
        </row>
        <row r="4267">
          <cell r="C4267"/>
          <cell r="D4267"/>
          <cell r="E4267"/>
          <cell r="F4267"/>
          <cell r="G4267"/>
          <cell r="H4267"/>
          <cell r="I4267"/>
          <cell r="J4267"/>
          <cell r="K4267"/>
          <cell r="L4267"/>
          <cell r="M4267"/>
          <cell r="N4267"/>
          <cell r="O4267"/>
          <cell r="P4267"/>
          <cell r="Q4267"/>
          <cell r="R4267"/>
          <cell r="S4267"/>
          <cell r="T4267"/>
          <cell r="U4267"/>
          <cell r="V4267"/>
          <cell r="W4267"/>
          <cell r="X4267"/>
          <cell r="Y4267" t="str">
            <v xml:space="preserve"> </v>
          </cell>
        </row>
        <row r="4268">
          <cell r="C4268"/>
          <cell r="D4268"/>
          <cell r="E4268"/>
          <cell r="F4268"/>
          <cell r="G4268"/>
          <cell r="H4268"/>
          <cell r="I4268"/>
          <cell r="J4268"/>
          <cell r="K4268"/>
          <cell r="L4268"/>
          <cell r="M4268"/>
          <cell r="N4268"/>
          <cell r="O4268"/>
          <cell r="P4268"/>
          <cell r="Q4268"/>
          <cell r="R4268"/>
          <cell r="S4268"/>
          <cell r="T4268"/>
          <cell r="U4268"/>
          <cell r="V4268"/>
          <cell r="W4268"/>
          <cell r="X4268"/>
          <cell r="Y4268" t="str">
            <v xml:space="preserve"> </v>
          </cell>
        </row>
        <row r="4269">
          <cell r="C4269"/>
          <cell r="D4269"/>
          <cell r="E4269"/>
          <cell r="F4269"/>
          <cell r="G4269"/>
          <cell r="H4269"/>
          <cell r="I4269"/>
          <cell r="J4269"/>
          <cell r="K4269"/>
          <cell r="L4269"/>
          <cell r="M4269"/>
          <cell r="N4269"/>
          <cell r="O4269"/>
          <cell r="P4269"/>
          <cell r="Q4269"/>
          <cell r="R4269"/>
          <cell r="S4269"/>
          <cell r="T4269"/>
          <cell r="U4269"/>
          <cell r="V4269"/>
          <cell r="W4269"/>
          <cell r="X4269"/>
          <cell r="Y4269" t="str">
            <v xml:space="preserve"> </v>
          </cell>
        </row>
        <row r="4270">
          <cell r="C4270"/>
          <cell r="D4270"/>
          <cell r="E4270"/>
          <cell r="F4270"/>
          <cell r="G4270"/>
          <cell r="H4270"/>
          <cell r="I4270"/>
          <cell r="J4270"/>
          <cell r="K4270"/>
          <cell r="L4270"/>
          <cell r="M4270"/>
          <cell r="N4270"/>
          <cell r="O4270"/>
          <cell r="P4270"/>
          <cell r="Q4270"/>
          <cell r="R4270"/>
          <cell r="S4270"/>
          <cell r="T4270"/>
          <cell r="U4270"/>
          <cell r="V4270"/>
          <cell r="W4270"/>
          <cell r="X4270"/>
          <cell r="Y4270" t="str">
            <v xml:space="preserve"> </v>
          </cell>
        </row>
        <row r="4271">
          <cell r="C4271"/>
          <cell r="D4271"/>
          <cell r="E4271"/>
          <cell r="F4271"/>
          <cell r="G4271"/>
          <cell r="H4271"/>
          <cell r="I4271"/>
          <cell r="J4271"/>
          <cell r="K4271"/>
          <cell r="L4271"/>
          <cell r="M4271"/>
          <cell r="N4271"/>
          <cell r="O4271"/>
          <cell r="P4271"/>
          <cell r="Q4271"/>
          <cell r="R4271"/>
          <cell r="S4271"/>
          <cell r="T4271"/>
          <cell r="U4271"/>
          <cell r="V4271"/>
          <cell r="W4271"/>
          <cell r="X4271"/>
          <cell r="Y4271" t="str">
            <v xml:space="preserve"> </v>
          </cell>
        </row>
        <row r="4272">
          <cell r="C4272"/>
          <cell r="D4272"/>
          <cell r="E4272"/>
          <cell r="F4272"/>
          <cell r="G4272"/>
          <cell r="H4272"/>
          <cell r="I4272"/>
          <cell r="J4272"/>
          <cell r="K4272"/>
          <cell r="L4272"/>
          <cell r="M4272"/>
          <cell r="N4272"/>
          <cell r="O4272"/>
          <cell r="P4272"/>
          <cell r="Q4272"/>
          <cell r="R4272"/>
          <cell r="S4272"/>
          <cell r="T4272"/>
          <cell r="U4272"/>
          <cell r="V4272"/>
          <cell r="W4272"/>
          <cell r="X4272"/>
          <cell r="Y4272" t="str">
            <v xml:space="preserve"> </v>
          </cell>
        </row>
        <row r="4273">
          <cell r="C4273"/>
          <cell r="D4273"/>
          <cell r="E4273"/>
          <cell r="F4273"/>
          <cell r="G4273"/>
          <cell r="H4273"/>
          <cell r="I4273"/>
          <cell r="J4273"/>
          <cell r="K4273"/>
          <cell r="L4273"/>
          <cell r="M4273"/>
          <cell r="N4273"/>
          <cell r="O4273"/>
          <cell r="P4273"/>
          <cell r="Q4273"/>
          <cell r="R4273"/>
          <cell r="S4273"/>
          <cell r="T4273"/>
          <cell r="U4273"/>
          <cell r="V4273"/>
          <cell r="W4273"/>
          <cell r="X4273"/>
          <cell r="Y4273" t="str">
            <v xml:space="preserve"> </v>
          </cell>
        </row>
        <row r="4274">
          <cell r="C4274"/>
          <cell r="D4274"/>
          <cell r="E4274"/>
          <cell r="F4274"/>
          <cell r="G4274"/>
          <cell r="H4274"/>
          <cell r="I4274"/>
          <cell r="J4274"/>
          <cell r="K4274"/>
          <cell r="L4274"/>
          <cell r="M4274"/>
          <cell r="N4274"/>
          <cell r="O4274"/>
          <cell r="P4274"/>
          <cell r="Q4274"/>
          <cell r="R4274"/>
          <cell r="S4274"/>
          <cell r="T4274"/>
          <cell r="U4274"/>
          <cell r="V4274"/>
          <cell r="W4274"/>
          <cell r="X4274"/>
          <cell r="Y4274" t="str">
            <v xml:space="preserve"> </v>
          </cell>
        </row>
        <row r="4275">
          <cell r="C4275"/>
          <cell r="D4275"/>
          <cell r="E4275"/>
          <cell r="F4275"/>
          <cell r="G4275"/>
          <cell r="H4275"/>
          <cell r="I4275"/>
          <cell r="J4275"/>
          <cell r="K4275"/>
          <cell r="L4275"/>
          <cell r="M4275"/>
          <cell r="N4275"/>
          <cell r="O4275"/>
          <cell r="P4275"/>
          <cell r="Q4275"/>
          <cell r="R4275"/>
          <cell r="S4275"/>
          <cell r="T4275"/>
          <cell r="U4275"/>
          <cell r="V4275"/>
          <cell r="W4275"/>
          <cell r="X4275"/>
          <cell r="Y4275" t="str">
            <v xml:space="preserve"> </v>
          </cell>
        </row>
        <row r="4276">
          <cell r="C4276"/>
          <cell r="D4276"/>
          <cell r="E4276"/>
          <cell r="F4276"/>
          <cell r="G4276"/>
          <cell r="H4276"/>
          <cell r="I4276"/>
          <cell r="J4276"/>
          <cell r="K4276"/>
          <cell r="L4276"/>
          <cell r="M4276"/>
          <cell r="N4276"/>
          <cell r="O4276"/>
          <cell r="P4276"/>
          <cell r="Q4276"/>
          <cell r="R4276"/>
          <cell r="S4276"/>
          <cell r="T4276"/>
          <cell r="U4276"/>
          <cell r="V4276"/>
          <cell r="W4276"/>
          <cell r="X4276"/>
          <cell r="Y4276" t="str">
            <v xml:space="preserve"> </v>
          </cell>
        </row>
        <row r="4277">
          <cell r="C4277"/>
          <cell r="D4277"/>
          <cell r="E4277"/>
          <cell r="F4277"/>
          <cell r="G4277"/>
          <cell r="H4277"/>
          <cell r="I4277"/>
          <cell r="J4277"/>
          <cell r="K4277"/>
          <cell r="L4277"/>
          <cell r="M4277"/>
          <cell r="N4277"/>
          <cell r="O4277"/>
          <cell r="P4277"/>
          <cell r="Q4277"/>
          <cell r="R4277"/>
          <cell r="S4277"/>
          <cell r="T4277"/>
          <cell r="U4277"/>
          <cell r="V4277"/>
          <cell r="W4277"/>
          <cell r="X4277"/>
          <cell r="Y4277" t="str">
            <v xml:space="preserve"> </v>
          </cell>
        </row>
        <row r="4278">
          <cell r="C4278"/>
          <cell r="D4278"/>
          <cell r="E4278"/>
          <cell r="F4278"/>
          <cell r="G4278"/>
          <cell r="H4278"/>
          <cell r="I4278"/>
          <cell r="J4278"/>
          <cell r="K4278"/>
          <cell r="L4278"/>
          <cell r="M4278"/>
          <cell r="N4278"/>
          <cell r="O4278"/>
          <cell r="P4278"/>
          <cell r="Q4278"/>
          <cell r="R4278"/>
          <cell r="S4278"/>
          <cell r="T4278"/>
          <cell r="U4278"/>
          <cell r="V4278"/>
          <cell r="W4278"/>
          <cell r="X4278"/>
          <cell r="Y4278" t="str">
            <v xml:space="preserve"> </v>
          </cell>
        </row>
        <row r="4279">
          <cell r="C4279"/>
          <cell r="D4279"/>
          <cell r="E4279"/>
          <cell r="F4279"/>
          <cell r="G4279"/>
          <cell r="H4279"/>
          <cell r="I4279"/>
          <cell r="J4279"/>
          <cell r="K4279"/>
          <cell r="L4279"/>
          <cell r="M4279"/>
          <cell r="N4279"/>
          <cell r="O4279"/>
          <cell r="P4279"/>
          <cell r="Q4279"/>
          <cell r="R4279"/>
          <cell r="S4279"/>
          <cell r="T4279"/>
          <cell r="U4279"/>
          <cell r="V4279"/>
          <cell r="W4279"/>
          <cell r="X4279"/>
          <cell r="Y4279" t="str">
            <v xml:space="preserve"> </v>
          </cell>
        </row>
        <row r="4280">
          <cell r="C4280"/>
          <cell r="D4280"/>
          <cell r="E4280"/>
          <cell r="F4280"/>
          <cell r="G4280"/>
          <cell r="H4280"/>
          <cell r="I4280"/>
          <cell r="J4280"/>
          <cell r="K4280"/>
          <cell r="L4280"/>
          <cell r="M4280"/>
          <cell r="N4280"/>
          <cell r="O4280"/>
          <cell r="P4280"/>
          <cell r="Q4280"/>
          <cell r="R4280"/>
          <cell r="S4280"/>
          <cell r="T4280"/>
          <cell r="U4280"/>
          <cell r="V4280"/>
          <cell r="W4280"/>
          <cell r="X4280"/>
          <cell r="Y4280" t="str">
            <v xml:space="preserve"> </v>
          </cell>
        </row>
        <row r="4281">
          <cell r="C4281"/>
          <cell r="D4281"/>
          <cell r="E4281"/>
          <cell r="F4281"/>
          <cell r="G4281"/>
          <cell r="H4281"/>
          <cell r="I4281"/>
          <cell r="J4281"/>
          <cell r="K4281"/>
          <cell r="L4281"/>
          <cell r="M4281"/>
          <cell r="N4281"/>
          <cell r="O4281"/>
          <cell r="P4281"/>
          <cell r="Q4281"/>
          <cell r="R4281"/>
          <cell r="S4281"/>
          <cell r="T4281"/>
          <cell r="U4281"/>
          <cell r="V4281"/>
          <cell r="W4281"/>
          <cell r="X4281"/>
          <cell r="Y4281" t="str">
            <v xml:space="preserve"> </v>
          </cell>
        </row>
        <row r="4282">
          <cell r="C4282"/>
          <cell r="D4282"/>
          <cell r="E4282"/>
          <cell r="F4282"/>
          <cell r="G4282"/>
          <cell r="H4282"/>
          <cell r="I4282"/>
          <cell r="J4282"/>
          <cell r="K4282"/>
          <cell r="L4282"/>
          <cell r="M4282"/>
          <cell r="N4282"/>
          <cell r="O4282"/>
          <cell r="P4282"/>
          <cell r="Q4282"/>
          <cell r="R4282"/>
          <cell r="S4282"/>
          <cell r="T4282"/>
          <cell r="U4282"/>
          <cell r="V4282"/>
          <cell r="W4282"/>
          <cell r="X4282"/>
          <cell r="Y4282" t="str">
            <v xml:space="preserve"> </v>
          </cell>
        </row>
        <row r="4283">
          <cell r="C4283"/>
          <cell r="D4283"/>
          <cell r="E4283"/>
          <cell r="F4283"/>
          <cell r="G4283"/>
          <cell r="H4283"/>
          <cell r="I4283"/>
          <cell r="J4283"/>
          <cell r="K4283"/>
          <cell r="L4283"/>
          <cell r="M4283"/>
          <cell r="N4283"/>
          <cell r="O4283"/>
          <cell r="P4283"/>
          <cell r="Q4283"/>
          <cell r="R4283"/>
          <cell r="S4283"/>
          <cell r="T4283"/>
          <cell r="U4283"/>
          <cell r="V4283"/>
          <cell r="W4283"/>
          <cell r="X4283"/>
          <cell r="Y4283" t="str">
            <v xml:space="preserve"> </v>
          </cell>
        </row>
        <row r="4284">
          <cell r="C4284"/>
          <cell r="D4284"/>
          <cell r="E4284"/>
          <cell r="F4284"/>
          <cell r="G4284"/>
          <cell r="H4284"/>
          <cell r="I4284"/>
          <cell r="J4284"/>
          <cell r="K4284"/>
          <cell r="L4284"/>
          <cell r="M4284"/>
          <cell r="N4284"/>
          <cell r="O4284"/>
          <cell r="P4284"/>
          <cell r="Q4284"/>
          <cell r="R4284"/>
          <cell r="S4284"/>
          <cell r="T4284"/>
          <cell r="U4284"/>
          <cell r="V4284"/>
          <cell r="W4284"/>
          <cell r="X4284"/>
          <cell r="Y4284" t="str">
            <v xml:space="preserve"> </v>
          </cell>
        </row>
        <row r="4285">
          <cell r="C4285"/>
          <cell r="D4285"/>
          <cell r="E4285"/>
          <cell r="F4285"/>
          <cell r="G4285"/>
          <cell r="H4285"/>
          <cell r="I4285"/>
          <cell r="J4285"/>
          <cell r="K4285"/>
          <cell r="L4285"/>
          <cell r="M4285"/>
          <cell r="N4285"/>
          <cell r="O4285"/>
          <cell r="P4285"/>
          <cell r="Q4285"/>
          <cell r="R4285"/>
          <cell r="S4285"/>
          <cell r="T4285"/>
          <cell r="U4285"/>
          <cell r="V4285"/>
          <cell r="W4285"/>
          <cell r="X4285"/>
          <cell r="Y4285" t="str">
            <v xml:space="preserve"> </v>
          </cell>
        </row>
        <row r="4286">
          <cell r="C4286"/>
          <cell r="D4286"/>
          <cell r="E4286"/>
          <cell r="F4286"/>
          <cell r="G4286"/>
          <cell r="H4286"/>
          <cell r="I4286"/>
          <cell r="J4286"/>
          <cell r="K4286"/>
          <cell r="L4286"/>
          <cell r="M4286"/>
          <cell r="N4286"/>
          <cell r="O4286"/>
          <cell r="P4286"/>
          <cell r="Q4286"/>
          <cell r="R4286"/>
          <cell r="S4286"/>
          <cell r="T4286"/>
          <cell r="U4286"/>
          <cell r="V4286"/>
          <cell r="W4286"/>
          <cell r="X4286"/>
          <cell r="Y4286" t="str">
            <v xml:space="preserve"> </v>
          </cell>
        </row>
        <row r="4287">
          <cell r="C4287"/>
          <cell r="D4287"/>
          <cell r="E4287"/>
          <cell r="F4287"/>
          <cell r="G4287"/>
          <cell r="H4287"/>
          <cell r="I4287"/>
          <cell r="J4287"/>
          <cell r="K4287"/>
          <cell r="L4287"/>
          <cell r="M4287"/>
          <cell r="N4287"/>
          <cell r="O4287"/>
          <cell r="P4287"/>
          <cell r="Q4287"/>
          <cell r="R4287"/>
          <cell r="S4287"/>
          <cell r="T4287"/>
          <cell r="U4287"/>
          <cell r="V4287"/>
          <cell r="W4287"/>
          <cell r="X4287"/>
          <cell r="Y4287" t="str">
            <v xml:space="preserve"> </v>
          </cell>
        </row>
        <row r="4288">
          <cell r="C4288"/>
          <cell r="D4288"/>
          <cell r="E4288"/>
          <cell r="F4288"/>
          <cell r="G4288"/>
          <cell r="H4288"/>
          <cell r="I4288"/>
          <cell r="J4288"/>
          <cell r="K4288"/>
          <cell r="L4288"/>
          <cell r="M4288"/>
          <cell r="N4288"/>
          <cell r="O4288"/>
          <cell r="P4288"/>
          <cell r="Q4288"/>
          <cell r="R4288"/>
          <cell r="S4288"/>
          <cell r="T4288"/>
          <cell r="U4288"/>
          <cell r="V4288"/>
          <cell r="W4288"/>
          <cell r="X4288"/>
          <cell r="Y4288" t="str">
            <v xml:space="preserve"> </v>
          </cell>
        </row>
        <row r="4289">
          <cell r="C4289"/>
          <cell r="D4289"/>
          <cell r="E4289"/>
          <cell r="F4289"/>
          <cell r="G4289"/>
          <cell r="H4289"/>
          <cell r="I4289"/>
          <cell r="J4289"/>
          <cell r="K4289"/>
          <cell r="L4289"/>
          <cell r="M4289"/>
          <cell r="N4289"/>
          <cell r="O4289"/>
          <cell r="P4289"/>
          <cell r="Q4289"/>
          <cell r="R4289"/>
          <cell r="S4289"/>
          <cell r="T4289"/>
          <cell r="U4289"/>
          <cell r="V4289"/>
          <cell r="W4289"/>
          <cell r="X4289"/>
          <cell r="Y4289" t="str">
            <v xml:space="preserve"> </v>
          </cell>
        </row>
        <row r="4290">
          <cell r="C4290"/>
          <cell r="D4290"/>
          <cell r="E4290"/>
          <cell r="F4290"/>
          <cell r="G4290"/>
          <cell r="H4290"/>
          <cell r="I4290"/>
          <cell r="J4290"/>
          <cell r="K4290"/>
          <cell r="L4290"/>
          <cell r="M4290"/>
          <cell r="N4290"/>
          <cell r="O4290"/>
          <cell r="P4290"/>
          <cell r="Q4290"/>
          <cell r="R4290"/>
          <cell r="S4290"/>
          <cell r="T4290"/>
          <cell r="U4290"/>
          <cell r="V4290"/>
          <cell r="W4290"/>
          <cell r="X4290"/>
          <cell r="Y4290" t="str">
            <v xml:space="preserve"> </v>
          </cell>
        </row>
        <row r="4291">
          <cell r="C4291"/>
          <cell r="D4291"/>
          <cell r="E4291"/>
          <cell r="F4291"/>
          <cell r="G4291"/>
          <cell r="H4291"/>
          <cell r="I4291"/>
          <cell r="J4291"/>
          <cell r="K4291"/>
          <cell r="L4291"/>
          <cell r="M4291"/>
          <cell r="N4291"/>
          <cell r="O4291"/>
          <cell r="P4291"/>
          <cell r="Q4291"/>
          <cell r="R4291"/>
          <cell r="S4291"/>
          <cell r="T4291"/>
          <cell r="U4291"/>
          <cell r="V4291"/>
          <cell r="W4291"/>
          <cell r="X4291"/>
          <cell r="Y4291" t="str">
            <v xml:space="preserve"> </v>
          </cell>
        </row>
        <row r="4292">
          <cell r="C4292"/>
          <cell r="D4292"/>
          <cell r="E4292"/>
          <cell r="F4292"/>
          <cell r="G4292"/>
          <cell r="H4292"/>
          <cell r="I4292"/>
          <cell r="J4292"/>
          <cell r="K4292"/>
          <cell r="L4292"/>
          <cell r="M4292"/>
          <cell r="N4292"/>
          <cell r="O4292"/>
          <cell r="P4292"/>
          <cell r="Q4292"/>
          <cell r="R4292"/>
          <cell r="S4292"/>
          <cell r="T4292"/>
          <cell r="U4292"/>
          <cell r="V4292"/>
          <cell r="W4292"/>
          <cell r="X4292"/>
          <cell r="Y4292" t="str">
            <v xml:space="preserve"> </v>
          </cell>
        </row>
        <row r="4293">
          <cell r="C4293"/>
          <cell r="D4293"/>
          <cell r="E4293"/>
          <cell r="F4293"/>
          <cell r="G4293"/>
          <cell r="H4293"/>
          <cell r="I4293"/>
          <cell r="J4293"/>
          <cell r="K4293"/>
          <cell r="L4293"/>
          <cell r="M4293"/>
          <cell r="N4293"/>
          <cell r="O4293"/>
          <cell r="P4293"/>
          <cell r="Q4293"/>
          <cell r="R4293"/>
          <cell r="S4293"/>
          <cell r="T4293"/>
          <cell r="U4293"/>
          <cell r="V4293"/>
          <cell r="W4293"/>
          <cell r="X4293"/>
          <cell r="Y4293" t="str">
            <v xml:space="preserve"> </v>
          </cell>
        </row>
        <row r="4294">
          <cell r="C4294"/>
          <cell r="D4294"/>
          <cell r="E4294"/>
          <cell r="F4294"/>
          <cell r="G4294"/>
          <cell r="H4294"/>
          <cell r="I4294"/>
          <cell r="J4294"/>
          <cell r="K4294"/>
          <cell r="L4294"/>
          <cell r="M4294"/>
          <cell r="N4294"/>
          <cell r="O4294"/>
          <cell r="P4294"/>
          <cell r="Q4294"/>
          <cell r="R4294"/>
          <cell r="S4294"/>
          <cell r="T4294"/>
          <cell r="U4294"/>
          <cell r="V4294"/>
          <cell r="W4294"/>
          <cell r="X4294"/>
          <cell r="Y4294" t="str">
            <v xml:space="preserve"> </v>
          </cell>
        </row>
        <row r="4295">
          <cell r="C4295"/>
          <cell r="D4295"/>
          <cell r="E4295"/>
          <cell r="F4295"/>
          <cell r="G4295"/>
          <cell r="H4295"/>
          <cell r="I4295"/>
          <cell r="J4295"/>
          <cell r="K4295"/>
          <cell r="L4295"/>
          <cell r="M4295"/>
          <cell r="N4295"/>
          <cell r="O4295"/>
          <cell r="P4295"/>
          <cell r="Q4295"/>
          <cell r="R4295"/>
          <cell r="S4295"/>
          <cell r="T4295"/>
          <cell r="U4295"/>
          <cell r="V4295"/>
          <cell r="W4295"/>
          <cell r="X4295"/>
          <cell r="Y4295" t="str">
            <v xml:space="preserve"> </v>
          </cell>
        </row>
        <row r="4296">
          <cell r="C4296"/>
          <cell r="D4296"/>
          <cell r="E4296"/>
          <cell r="F4296"/>
          <cell r="G4296"/>
          <cell r="H4296"/>
          <cell r="I4296"/>
          <cell r="J4296"/>
          <cell r="K4296"/>
          <cell r="L4296"/>
          <cell r="M4296"/>
          <cell r="N4296"/>
          <cell r="O4296"/>
          <cell r="P4296"/>
          <cell r="Q4296"/>
          <cell r="R4296"/>
          <cell r="S4296"/>
          <cell r="T4296"/>
          <cell r="U4296"/>
          <cell r="V4296"/>
          <cell r="W4296"/>
          <cell r="X4296"/>
          <cell r="Y4296" t="str">
            <v xml:space="preserve"> </v>
          </cell>
        </row>
        <row r="4297">
          <cell r="C4297"/>
          <cell r="D4297"/>
          <cell r="E4297"/>
          <cell r="F4297"/>
          <cell r="G4297"/>
          <cell r="H4297"/>
          <cell r="I4297"/>
          <cell r="J4297"/>
          <cell r="K4297"/>
          <cell r="L4297"/>
          <cell r="M4297"/>
          <cell r="N4297"/>
          <cell r="O4297"/>
          <cell r="P4297"/>
          <cell r="Q4297"/>
          <cell r="R4297"/>
          <cell r="S4297"/>
          <cell r="T4297"/>
          <cell r="U4297"/>
          <cell r="V4297"/>
          <cell r="W4297"/>
          <cell r="X4297"/>
          <cell r="Y4297" t="str">
            <v xml:space="preserve"> </v>
          </cell>
        </row>
        <row r="4298">
          <cell r="C4298"/>
          <cell r="D4298"/>
          <cell r="E4298"/>
          <cell r="F4298"/>
          <cell r="G4298"/>
          <cell r="H4298"/>
          <cell r="I4298"/>
          <cell r="J4298"/>
          <cell r="K4298"/>
          <cell r="L4298"/>
          <cell r="M4298"/>
          <cell r="N4298"/>
          <cell r="O4298"/>
          <cell r="P4298"/>
          <cell r="Q4298"/>
          <cell r="R4298"/>
          <cell r="S4298"/>
          <cell r="T4298"/>
          <cell r="U4298"/>
          <cell r="V4298"/>
          <cell r="W4298"/>
          <cell r="X4298"/>
          <cell r="Y4298" t="str">
            <v xml:space="preserve"> </v>
          </cell>
        </row>
        <row r="4299">
          <cell r="C4299"/>
          <cell r="D4299"/>
          <cell r="E4299"/>
          <cell r="F4299"/>
          <cell r="G4299"/>
          <cell r="H4299"/>
          <cell r="I4299"/>
          <cell r="J4299"/>
          <cell r="K4299"/>
          <cell r="L4299"/>
          <cell r="M4299"/>
          <cell r="N4299"/>
          <cell r="O4299"/>
          <cell r="P4299"/>
          <cell r="Q4299"/>
          <cell r="R4299"/>
          <cell r="S4299"/>
          <cell r="T4299"/>
          <cell r="U4299"/>
          <cell r="V4299"/>
          <cell r="W4299"/>
          <cell r="X4299"/>
          <cell r="Y4299" t="str">
            <v xml:space="preserve"> </v>
          </cell>
        </row>
        <row r="4300">
          <cell r="C4300"/>
          <cell r="D4300"/>
          <cell r="E4300"/>
          <cell r="F4300"/>
          <cell r="G4300"/>
          <cell r="H4300"/>
          <cell r="I4300"/>
          <cell r="J4300"/>
          <cell r="K4300"/>
          <cell r="L4300"/>
          <cell r="M4300"/>
          <cell r="N4300"/>
          <cell r="O4300"/>
          <cell r="P4300"/>
          <cell r="Q4300"/>
          <cell r="R4300"/>
          <cell r="S4300"/>
          <cell r="T4300"/>
          <cell r="U4300"/>
          <cell r="V4300"/>
          <cell r="W4300"/>
          <cell r="X4300"/>
          <cell r="Y4300" t="str">
            <v xml:space="preserve"> </v>
          </cell>
        </row>
        <row r="4301">
          <cell r="C4301"/>
          <cell r="D4301"/>
          <cell r="E4301"/>
          <cell r="F4301"/>
          <cell r="G4301"/>
          <cell r="H4301"/>
          <cell r="I4301"/>
          <cell r="J4301"/>
          <cell r="K4301"/>
          <cell r="L4301"/>
          <cell r="M4301"/>
          <cell r="N4301"/>
          <cell r="O4301"/>
          <cell r="P4301"/>
          <cell r="Q4301"/>
          <cell r="R4301"/>
          <cell r="S4301"/>
          <cell r="T4301"/>
          <cell r="U4301"/>
          <cell r="V4301"/>
          <cell r="W4301"/>
          <cell r="X4301"/>
          <cell r="Y4301" t="str">
            <v xml:space="preserve"> </v>
          </cell>
        </row>
        <row r="4302">
          <cell r="C4302"/>
          <cell r="D4302"/>
          <cell r="E4302"/>
          <cell r="F4302"/>
          <cell r="G4302"/>
          <cell r="H4302"/>
          <cell r="I4302"/>
          <cell r="J4302"/>
          <cell r="K4302"/>
          <cell r="L4302"/>
          <cell r="M4302"/>
          <cell r="N4302"/>
          <cell r="O4302"/>
          <cell r="P4302"/>
          <cell r="Q4302"/>
          <cell r="R4302"/>
          <cell r="S4302"/>
          <cell r="T4302"/>
          <cell r="U4302"/>
          <cell r="V4302"/>
          <cell r="W4302"/>
          <cell r="X4302"/>
          <cell r="Y4302" t="str">
            <v xml:space="preserve"> </v>
          </cell>
        </row>
        <row r="4303">
          <cell r="C4303"/>
          <cell r="D4303"/>
          <cell r="E4303"/>
          <cell r="F4303"/>
          <cell r="G4303"/>
          <cell r="H4303"/>
          <cell r="I4303"/>
          <cell r="J4303"/>
          <cell r="K4303"/>
          <cell r="L4303"/>
          <cell r="M4303"/>
          <cell r="N4303"/>
          <cell r="O4303"/>
          <cell r="P4303"/>
          <cell r="Q4303"/>
          <cell r="R4303"/>
          <cell r="S4303"/>
          <cell r="T4303"/>
          <cell r="U4303"/>
          <cell r="V4303"/>
          <cell r="W4303"/>
          <cell r="X4303"/>
          <cell r="Y4303" t="str">
            <v xml:space="preserve"> </v>
          </cell>
        </row>
        <row r="4304">
          <cell r="C4304"/>
          <cell r="D4304"/>
          <cell r="E4304"/>
          <cell r="F4304"/>
          <cell r="G4304"/>
          <cell r="H4304"/>
          <cell r="I4304"/>
          <cell r="J4304"/>
          <cell r="K4304"/>
          <cell r="L4304"/>
          <cell r="M4304"/>
          <cell r="N4304"/>
          <cell r="O4304"/>
          <cell r="P4304"/>
          <cell r="Q4304"/>
          <cell r="R4304"/>
          <cell r="S4304"/>
          <cell r="T4304"/>
          <cell r="U4304"/>
          <cell r="V4304"/>
          <cell r="W4304"/>
          <cell r="X4304"/>
          <cell r="Y4304" t="str">
            <v xml:space="preserve"> </v>
          </cell>
        </row>
        <row r="4305">
          <cell r="C4305"/>
          <cell r="D4305"/>
          <cell r="E4305"/>
          <cell r="F4305"/>
          <cell r="G4305"/>
          <cell r="H4305"/>
          <cell r="I4305"/>
          <cell r="J4305"/>
          <cell r="K4305"/>
          <cell r="L4305"/>
          <cell r="M4305"/>
          <cell r="N4305"/>
          <cell r="O4305"/>
          <cell r="P4305"/>
          <cell r="Q4305"/>
          <cell r="R4305"/>
          <cell r="S4305"/>
          <cell r="T4305"/>
          <cell r="U4305"/>
          <cell r="V4305"/>
          <cell r="W4305"/>
          <cell r="X4305"/>
          <cell r="Y4305" t="str">
            <v xml:space="preserve"> </v>
          </cell>
        </row>
        <row r="4306">
          <cell r="C4306"/>
          <cell r="D4306"/>
          <cell r="E4306"/>
          <cell r="F4306"/>
          <cell r="G4306"/>
          <cell r="H4306"/>
          <cell r="I4306"/>
          <cell r="J4306"/>
          <cell r="K4306"/>
          <cell r="L4306"/>
          <cell r="M4306"/>
          <cell r="N4306"/>
          <cell r="O4306"/>
          <cell r="P4306"/>
          <cell r="Q4306"/>
          <cell r="R4306"/>
          <cell r="S4306"/>
          <cell r="T4306"/>
          <cell r="U4306"/>
          <cell r="V4306"/>
          <cell r="W4306"/>
          <cell r="X4306"/>
          <cell r="Y4306" t="str">
            <v xml:space="preserve"> </v>
          </cell>
        </row>
        <row r="4307">
          <cell r="C4307"/>
          <cell r="D4307"/>
          <cell r="E4307"/>
          <cell r="F4307"/>
          <cell r="G4307"/>
          <cell r="H4307"/>
          <cell r="I4307"/>
          <cell r="J4307"/>
          <cell r="K4307"/>
          <cell r="L4307"/>
          <cell r="M4307"/>
          <cell r="N4307"/>
          <cell r="O4307"/>
          <cell r="P4307"/>
          <cell r="Q4307"/>
          <cell r="R4307"/>
          <cell r="S4307"/>
          <cell r="T4307"/>
          <cell r="U4307"/>
          <cell r="V4307"/>
          <cell r="W4307"/>
          <cell r="X4307"/>
          <cell r="Y4307" t="str">
            <v xml:space="preserve"> </v>
          </cell>
        </row>
        <row r="4308">
          <cell r="C4308"/>
          <cell r="D4308"/>
          <cell r="E4308"/>
          <cell r="F4308"/>
          <cell r="G4308"/>
          <cell r="H4308"/>
          <cell r="I4308"/>
          <cell r="J4308"/>
          <cell r="K4308"/>
          <cell r="L4308"/>
          <cell r="M4308"/>
          <cell r="N4308"/>
          <cell r="O4308"/>
          <cell r="P4308"/>
          <cell r="Q4308"/>
          <cell r="R4308"/>
          <cell r="S4308"/>
          <cell r="T4308"/>
          <cell r="U4308"/>
          <cell r="V4308"/>
          <cell r="W4308"/>
          <cell r="X4308"/>
          <cell r="Y4308" t="str">
            <v xml:space="preserve"> </v>
          </cell>
        </row>
        <row r="4309">
          <cell r="C4309"/>
          <cell r="D4309"/>
          <cell r="E4309"/>
          <cell r="F4309"/>
          <cell r="G4309"/>
          <cell r="H4309"/>
          <cell r="I4309"/>
          <cell r="J4309"/>
          <cell r="K4309"/>
          <cell r="L4309"/>
          <cell r="M4309"/>
          <cell r="N4309"/>
          <cell r="O4309"/>
          <cell r="P4309"/>
          <cell r="Q4309"/>
          <cell r="R4309"/>
          <cell r="S4309"/>
          <cell r="T4309"/>
          <cell r="U4309"/>
          <cell r="V4309"/>
          <cell r="W4309"/>
          <cell r="X4309"/>
          <cell r="Y4309" t="str">
            <v xml:space="preserve"> </v>
          </cell>
        </row>
        <row r="4310">
          <cell r="C4310"/>
          <cell r="D4310"/>
          <cell r="E4310"/>
          <cell r="F4310"/>
          <cell r="G4310"/>
          <cell r="H4310"/>
          <cell r="I4310"/>
          <cell r="J4310"/>
          <cell r="K4310"/>
          <cell r="L4310"/>
          <cell r="M4310"/>
          <cell r="N4310"/>
          <cell r="O4310"/>
          <cell r="P4310"/>
          <cell r="Q4310"/>
          <cell r="R4310"/>
          <cell r="S4310"/>
          <cell r="T4310"/>
          <cell r="U4310"/>
          <cell r="V4310"/>
          <cell r="W4310"/>
          <cell r="X4310"/>
          <cell r="Y4310" t="str">
            <v xml:space="preserve"> </v>
          </cell>
        </row>
        <row r="4311">
          <cell r="C4311"/>
          <cell r="D4311"/>
          <cell r="E4311"/>
          <cell r="F4311"/>
          <cell r="G4311"/>
          <cell r="H4311"/>
          <cell r="I4311"/>
          <cell r="J4311"/>
          <cell r="K4311"/>
          <cell r="L4311"/>
          <cell r="M4311"/>
          <cell r="N4311"/>
          <cell r="O4311"/>
          <cell r="P4311"/>
          <cell r="Q4311"/>
          <cell r="R4311"/>
          <cell r="S4311"/>
          <cell r="T4311"/>
          <cell r="U4311"/>
          <cell r="V4311"/>
          <cell r="W4311"/>
          <cell r="X4311"/>
          <cell r="Y4311" t="str">
            <v xml:space="preserve"> </v>
          </cell>
        </row>
        <row r="4312">
          <cell r="C4312"/>
          <cell r="D4312"/>
          <cell r="E4312"/>
          <cell r="F4312"/>
          <cell r="G4312"/>
          <cell r="H4312"/>
          <cell r="I4312"/>
          <cell r="J4312"/>
          <cell r="K4312"/>
          <cell r="L4312"/>
          <cell r="M4312"/>
          <cell r="N4312"/>
          <cell r="O4312"/>
          <cell r="P4312"/>
          <cell r="Q4312"/>
          <cell r="R4312"/>
          <cell r="S4312"/>
          <cell r="T4312"/>
          <cell r="U4312"/>
          <cell r="V4312"/>
          <cell r="W4312"/>
          <cell r="X4312"/>
          <cell r="Y4312" t="str">
            <v xml:space="preserve"> </v>
          </cell>
        </row>
        <row r="4313">
          <cell r="C4313"/>
          <cell r="D4313"/>
          <cell r="E4313"/>
          <cell r="F4313"/>
          <cell r="G4313"/>
          <cell r="H4313"/>
          <cell r="I4313"/>
          <cell r="J4313"/>
          <cell r="K4313"/>
          <cell r="L4313"/>
          <cell r="M4313"/>
          <cell r="N4313"/>
          <cell r="O4313"/>
          <cell r="P4313"/>
          <cell r="Q4313"/>
          <cell r="R4313"/>
          <cell r="S4313"/>
          <cell r="T4313"/>
          <cell r="U4313"/>
          <cell r="V4313"/>
          <cell r="W4313"/>
          <cell r="X4313"/>
          <cell r="Y4313" t="str">
            <v xml:space="preserve"> </v>
          </cell>
        </row>
        <row r="4314">
          <cell r="C4314"/>
          <cell r="D4314"/>
          <cell r="E4314"/>
          <cell r="F4314"/>
          <cell r="G4314"/>
          <cell r="H4314"/>
          <cell r="I4314"/>
          <cell r="J4314"/>
          <cell r="K4314"/>
          <cell r="L4314"/>
          <cell r="M4314"/>
          <cell r="N4314"/>
          <cell r="O4314"/>
          <cell r="P4314"/>
          <cell r="Q4314"/>
          <cell r="R4314"/>
          <cell r="S4314"/>
          <cell r="T4314"/>
          <cell r="U4314"/>
          <cell r="V4314"/>
          <cell r="W4314"/>
          <cell r="X4314"/>
          <cell r="Y4314" t="str">
            <v xml:space="preserve"> </v>
          </cell>
        </row>
        <row r="4315">
          <cell r="C4315"/>
          <cell r="D4315"/>
          <cell r="E4315"/>
          <cell r="F4315"/>
          <cell r="G4315"/>
          <cell r="H4315"/>
          <cell r="I4315"/>
          <cell r="J4315"/>
          <cell r="K4315"/>
          <cell r="L4315"/>
          <cell r="M4315"/>
          <cell r="N4315"/>
          <cell r="O4315"/>
          <cell r="P4315"/>
          <cell r="Q4315"/>
          <cell r="R4315"/>
          <cell r="S4315"/>
          <cell r="T4315"/>
          <cell r="U4315"/>
          <cell r="V4315"/>
          <cell r="W4315"/>
          <cell r="X4315"/>
          <cell r="Y4315" t="str">
            <v xml:space="preserve"> </v>
          </cell>
        </row>
        <row r="4316">
          <cell r="C4316"/>
          <cell r="D4316"/>
          <cell r="E4316"/>
          <cell r="F4316"/>
          <cell r="G4316"/>
          <cell r="H4316"/>
          <cell r="I4316"/>
          <cell r="J4316"/>
          <cell r="K4316"/>
          <cell r="L4316"/>
          <cell r="M4316"/>
          <cell r="N4316"/>
          <cell r="O4316"/>
          <cell r="P4316"/>
          <cell r="Q4316"/>
          <cell r="R4316"/>
          <cell r="S4316"/>
          <cell r="T4316"/>
          <cell r="U4316"/>
          <cell r="V4316"/>
          <cell r="W4316"/>
          <cell r="X4316"/>
          <cell r="Y4316" t="str">
            <v xml:space="preserve"> </v>
          </cell>
        </row>
        <row r="4317">
          <cell r="C4317"/>
          <cell r="D4317"/>
          <cell r="E4317"/>
          <cell r="F4317"/>
          <cell r="G4317"/>
          <cell r="H4317"/>
          <cell r="I4317"/>
          <cell r="J4317"/>
          <cell r="K4317"/>
          <cell r="L4317"/>
          <cell r="M4317"/>
          <cell r="N4317"/>
          <cell r="O4317"/>
          <cell r="P4317"/>
          <cell r="Q4317"/>
          <cell r="R4317"/>
          <cell r="S4317"/>
          <cell r="T4317"/>
          <cell r="U4317"/>
          <cell r="V4317"/>
          <cell r="W4317"/>
          <cell r="X4317"/>
          <cell r="Y4317" t="str">
            <v xml:space="preserve"> </v>
          </cell>
        </row>
        <row r="4318">
          <cell r="C4318"/>
          <cell r="D4318"/>
          <cell r="E4318"/>
          <cell r="F4318"/>
          <cell r="G4318"/>
          <cell r="H4318"/>
          <cell r="I4318"/>
          <cell r="J4318"/>
          <cell r="K4318"/>
          <cell r="L4318"/>
          <cell r="M4318"/>
          <cell r="N4318"/>
          <cell r="O4318"/>
          <cell r="P4318"/>
          <cell r="Q4318"/>
          <cell r="R4318"/>
          <cell r="S4318"/>
          <cell r="T4318"/>
          <cell r="U4318"/>
          <cell r="V4318"/>
          <cell r="W4318"/>
          <cell r="X4318"/>
          <cell r="Y4318" t="str">
            <v xml:space="preserve"> </v>
          </cell>
        </row>
        <row r="4319">
          <cell r="C4319"/>
          <cell r="D4319"/>
          <cell r="E4319"/>
          <cell r="F4319"/>
          <cell r="G4319"/>
          <cell r="H4319"/>
          <cell r="I4319"/>
          <cell r="J4319"/>
          <cell r="K4319"/>
          <cell r="L4319"/>
          <cell r="M4319"/>
          <cell r="N4319"/>
          <cell r="O4319"/>
          <cell r="P4319"/>
          <cell r="Q4319"/>
          <cell r="R4319"/>
          <cell r="S4319"/>
          <cell r="T4319"/>
          <cell r="U4319"/>
          <cell r="V4319"/>
          <cell r="W4319"/>
          <cell r="X4319"/>
          <cell r="Y4319" t="str">
            <v xml:space="preserve"> </v>
          </cell>
        </row>
        <row r="4320">
          <cell r="C4320"/>
          <cell r="D4320"/>
          <cell r="E4320"/>
          <cell r="F4320"/>
          <cell r="G4320"/>
          <cell r="H4320"/>
          <cell r="I4320"/>
          <cell r="J4320"/>
          <cell r="K4320"/>
          <cell r="L4320"/>
          <cell r="M4320"/>
          <cell r="N4320"/>
          <cell r="O4320"/>
          <cell r="P4320"/>
          <cell r="Q4320"/>
          <cell r="R4320"/>
          <cell r="S4320"/>
          <cell r="T4320"/>
          <cell r="U4320"/>
          <cell r="V4320"/>
          <cell r="W4320"/>
          <cell r="X4320"/>
          <cell r="Y4320" t="str">
            <v xml:space="preserve"> </v>
          </cell>
        </row>
        <row r="4321">
          <cell r="C4321"/>
          <cell r="D4321"/>
          <cell r="E4321"/>
          <cell r="F4321"/>
          <cell r="G4321"/>
          <cell r="H4321"/>
          <cell r="I4321"/>
          <cell r="J4321"/>
          <cell r="K4321"/>
          <cell r="L4321"/>
          <cell r="M4321"/>
          <cell r="N4321"/>
          <cell r="O4321"/>
          <cell r="P4321"/>
          <cell r="Q4321"/>
          <cell r="R4321"/>
          <cell r="S4321"/>
          <cell r="T4321"/>
          <cell r="U4321"/>
          <cell r="V4321"/>
          <cell r="W4321"/>
          <cell r="X4321"/>
          <cell r="Y4321" t="str">
            <v xml:space="preserve"> </v>
          </cell>
        </row>
        <row r="4322">
          <cell r="C4322"/>
          <cell r="D4322"/>
          <cell r="E4322"/>
          <cell r="F4322"/>
          <cell r="G4322"/>
          <cell r="H4322"/>
          <cell r="I4322"/>
          <cell r="J4322"/>
          <cell r="K4322"/>
          <cell r="L4322"/>
          <cell r="M4322"/>
          <cell r="N4322"/>
          <cell r="O4322"/>
          <cell r="P4322"/>
          <cell r="Q4322"/>
          <cell r="R4322"/>
          <cell r="S4322"/>
          <cell r="T4322"/>
          <cell r="U4322"/>
          <cell r="V4322"/>
          <cell r="W4322"/>
          <cell r="X4322"/>
          <cell r="Y4322" t="str">
            <v xml:space="preserve"> </v>
          </cell>
        </row>
        <row r="4323">
          <cell r="C4323"/>
          <cell r="D4323"/>
          <cell r="E4323"/>
          <cell r="F4323"/>
          <cell r="G4323"/>
          <cell r="H4323"/>
          <cell r="I4323"/>
          <cell r="J4323"/>
          <cell r="K4323"/>
          <cell r="L4323"/>
          <cell r="M4323"/>
          <cell r="N4323"/>
          <cell r="O4323"/>
          <cell r="P4323"/>
          <cell r="Q4323"/>
          <cell r="R4323"/>
          <cell r="S4323"/>
          <cell r="T4323"/>
          <cell r="U4323"/>
          <cell r="V4323"/>
          <cell r="W4323"/>
          <cell r="X4323"/>
          <cell r="Y4323" t="str">
            <v xml:space="preserve"> </v>
          </cell>
        </row>
        <row r="4324">
          <cell r="C4324"/>
          <cell r="D4324"/>
          <cell r="E4324"/>
          <cell r="F4324"/>
          <cell r="G4324"/>
          <cell r="H4324"/>
          <cell r="I4324"/>
          <cell r="J4324"/>
          <cell r="K4324"/>
          <cell r="L4324"/>
          <cell r="M4324"/>
          <cell r="N4324"/>
          <cell r="O4324"/>
          <cell r="P4324"/>
          <cell r="Q4324"/>
          <cell r="R4324"/>
          <cell r="S4324"/>
          <cell r="T4324"/>
          <cell r="U4324"/>
          <cell r="V4324"/>
          <cell r="W4324"/>
          <cell r="X4324"/>
          <cell r="Y4324" t="str">
            <v xml:space="preserve"> </v>
          </cell>
        </row>
        <row r="4325">
          <cell r="C4325"/>
          <cell r="D4325"/>
          <cell r="E4325"/>
          <cell r="F4325"/>
          <cell r="G4325"/>
          <cell r="H4325"/>
          <cell r="I4325"/>
          <cell r="J4325"/>
          <cell r="K4325"/>
          <cell r="L4325"/>
          <cell r="M4325"/>
          <cell r="N4325"/>
          <cell r="O4325"/>
          <cell r="P4325"/>
          <cell r="Q4325"/>
          <cell r="R4325"/>
          <cell r="S4325"/>
          <cell r="T4325"/>
          <cell r="U4325"/>
          <cell r="V4325"/>
          <cell r="W4325"/>
          <cell r="X4325"/>
          <cell r="Y4325" t="str">
            <v xml:space="preserve"> </v>
          </cell>
        </row>
        <row r="4326">
          <cell r="C4326"/>
          <cell r="D4326"/>
          <cell r="E4326"/>
          <cell r="F4326"/>
          <cell r="G4326"/>
          <cell r="H4326"/>
          <cell r="I4326"/>
          <cell r="J4326"/>
          <cell r="K4326"/>
          <cell r="L4326"/>
          <cell r="M4326"/>
          <cell r="N4326"/>
          <cell r="O4326"/>
          <cell r="P4326"/>
          <cell r="Q4326"/>
          <cell r="R4326"/>
          <cell r="S4326"/>
          <cell r="T4326"/>
          <cell r="U4326"/>
          <cell r="V4326"/>
          <cell r="W4326"/>
          <cell r="X4326"/>
          <cell r="Y4326" t="str">
            <v xml:space="preserve"> </v>
          </cell>
        </row>
        <row r="4327">
          <cell r="C4327"/>
          <cell r="D4327"/>
          <cell r="E4327"/>
          <cell r="F4327"/>
          <cell r="G4327"/>
          <cell r="H4327"/>
          <cell r="I4327"/>
          <cell r="J4327"/>
          <cell r="K4327"/>
          <cell r="L4327"/>
          <cell r="M4327"/>
          <cell r="N4327"/>
          <cell r="O4327"/>
          <cell r="P4327"/>
          <cell r="Q4327"/>
          <cell r="R4327"/>
          <cell r="S4327"/>
          <cell r="T4327"/>
          <cell r="U4327"/>
          <cell r="V4327"/>
          <cell r="W4327"/>
          <cell r="X4327"/>
          <cell r="Y4327" t="str">
            <v xml:space="preserve"> </v>
          </cell>
        </row>
        <row r="4328">
          <cell r="C4328"/>
          <cell r="D4328"/>
          <cell r="E4328"/>
          <cell r="F4328"/>
          <cell r="G4328"/>
          <cell r="H4328"/>
          <cell r="I4328"/>
          <cell r="J4328"/>
          <cell r="K4328"/>
          <cell r="L4328"/>
          <cell r="M4328"/>
          <cell r="N4328"/>
          <cell r="O4328"/>
          <cell r="P4328"/>
          <cell r="Q4328"/>
          <cell r="R4328"/>
          <cell r="S4328"/>
          <cell r="T4328"/>
          <cell r="U4328"/>
          <cell r="V4328"/>
          <cell r="W4328"/>
          <cell r="X4328"/>
          <cell r="Y4328" t="str">
            <v xml:space="preserve"> </v>
          </cell>
        </row>
        <row r="4329">
          <cell r="C4329"/>
          <cell r="D4329"/>
          <cell r="E4329"/>
          <cell r="F4329"/>
          <cell r="G4329"/>
          <cell r="H4329"/>
          <cell r="I4329"/>
          <cell r="J4329"/>
          <cell r="K4329"/>
          <cell r="L4329"/>
          <cell r="M4329"/>
          <cell r="N4329"/>
          <cell r="O4329"/>
          <cell r="P4329"/>
          <cell r="Q4329"/>
          <cell r="R4329"/>
          <cell r="S4329"/>
          <cell r="T4329"/>
          <cell r="U4329"/>
          <cell r="V4329"/>
          <cell r="W4329"/>
          <cell r="X4329"/>
          <cell r="Y4329" t="str">
            <v xml:space="preserve"> </v>
          </cell>
        </row>
        <row r="4330">
          <cell r="C4330"/>
          <cell r="D4330"/>
          <cell r="E4330"/>
          <cell r="F4330"/>
          <cell r="G4330"/>
          <cell r="H4330"/>
          <cell r="I4330"/>
          <cell r="J4330"/>
          <cell r="K4330"/>
          <cell r="L4330"/>
          <cell r="M4330"/>
          <cell r="N4330"/>
          <cell r="O4330"/>
          <cell r="P4330"/>
          <cell r="Q4330"/>
          <cell r="R4330"/>
          <cell r="S4330"/>
          <cell r="T4330"/>
          <cell r="U4330"/>
          <cell r="V4330"/>
          <cell r="W4330"/>
          <cell r="X4330"/>
          <cell r="Y4330" t="str">
            <v xml:space="preserve"> </v>
          </cell>
        </row>
        <row r="4331">
          <cell r="C4331"/>
          <cell r="D4331"/>
          <cell r="E4331"/>
          <cell r="F4331"/>
          <cell r="G4331"/>
          <cell r="H4331"/>
          <cell r="I4331"/>
          <cell r="J4331"/>
          <cell r="K4331"/>
          <cell r="L4331"/>
          <cell r="M4331"/>
          <cell r="N4331"/>
          <cell r="O4331"/>
          <cell r="P4331"/>
          <cell r="Q4331"/>
          <cell r="R4331"/>
          <cell r="S4331"/>
          <cell r="T4331"/>
          <cell r="U4331"/>
          <cell r="V4331"/>
          <cell r="W4331"/>
          <cell r="X4331"/>
          <cell r="Y4331" t="str">
            <v xml:space="preserve"> </v>
          </cell>
        </row>
        <row r="4332">
          <cell r="C4332"/>
          <cell r="D4332"/>
          <cell r="E4332"/>
          <cell r="F4332"/>
          <cell r="G4332"/>
          <cell r="H4332"/>
          <cell r="I4332"/>
          <cell r="J4332"/>
          <cell r="K4332"/>
          <cell r="L4332"/>
          <cell r="M4332"/>
          <cell r="N4332"/>
          <cell r="O4332"/>
          <cell r="P4332"/>
          <cell r="Q4332"/>
          <cell r="R4332"/>
          <cell r="S4332"/>
          <cell r="T4332"/>
          <cell r="U4332"/>
          <cell r="V4332"/>
          <cell r="W4332"/>
          <cell r="X4332"/>
          <cell r="Y4332" t="str">
            <v xml:space="preserve"> </v>
          </cell>
        </row>
        <row r="4333">
          <cell r="C4333"/>
          <cell r="D4333"/>
          <cell r="E4333"/>
          <cell r="F4333"/>
          <cell r="G4333"/>
          <cell r="H4333"/>
          <cell r="I4333"/>
          <cell r="J4333"/>
          <cell r="K4333"/>
          <cell r="L4333"/>
          <cell r="M4333"/>
          <cell r="N4333"/>
          <cell r="O4333"/>
          <cell r="P4333"/>
          <cell r="Q4333"/>
          <cell r="R4333"/>
          <cell r="S4333"/>
          <cell r="T4333"/>
          <cell r="U4333"/>
          <cell r="V4333"/>
          <cell r="W4333"/>
          <cell r="X4333"/>
          <cell r="Y4333" t="str">
            <v xml:space="preserve"> </v>
          </cell>
        </row>
        <row r="4334">
          <cell r="C4334"/>
          <cell r="D4334"/>
          <cell r="E4334"/>
          <cell r="F4334"/>
          <cell r="G4334"/>
          <cell r="H4334"/>
          <cell r="I4334"/>
          <cell r="J4334"/>
          <cell r="K4334"/>
          <cell r="L4334"/>
          <cell r="M4334"/>
          <cell r="N4334"/>
          <cell r="O4334"/>
          <cell r="P4334"/>
          <cell r="Q4334"/>
          <cell r="R4334"/>
          <cell r="S4334"/>
          <cell r="T4334"/>
          <cell r="U4334"/>
          <cell r="V4334"/>
          <cell r="W4334"/>
          <cell r="X4334"/>
          <cell r="Y4334" t="str">
            <v xml:space="preserve"> </v>
          </cell>
        </row>
        <row r="4335">
          <cell r="C4335"/>
          <cell r="D4335"/>
          <cell r="E4335"/>
          <cell r="F4335"/>
          <cell r="G4335"/>
          <cell r="H4335"/>
          <cell r="I4335"/>
          <cell r="J4335"/>
          <cell r="K4335"/>
          <cell r="L4335"/>
          <cell r="M4335"/>
          <cell r="N4335"/>
          <cell r="O4335"/>
          <cell r="P4335"/>
          <cell r="Q4335"/>
          <cell r="R4335"/>
          <cell r="S4335"/>
          <cell r="T4335"/>
          <cell r="U4335"/>
          <cell r="V4335"/>
          <cell r="W4335"/>
          <cell r="X4335"/>
          <cell r="Y4335" t="str">
            <v xml:space="preserve"> </v>
          </cell>
        </row>
        <row r="4336">
          <cell r="C4336"/>
          <cell r="D4336"/>
          <cell r="E4336"/>
          <cell r="F4336"/>
          <cell r="G4336"/>
          <cell r="H4336"/>
          <cell r="I4336"/>
          <cell r="J4336"/>
          <cell r="K4336"/>
          <cell r="L4336"/>
          <cell r="M4336"/>
          <cell r="N4336"/>
          <cell r="O4336"/>
          <cell r="P4336"/>
          <cell r="Q4336"/>
          <cell r="R4336"/>
          <cell r="S4336"/>
          <cell r="T4336"/>
          <cell r="U4336"/>
          <cell r="V4336"/>
          <cell r="W4336"/>
          <cell r="X4336"/>
          <cell r="Y4336" t="str">
            <v xml:space="preserve"> </v>
          </cell>
        </row>
        <row r="4337">
          <cell r="C4337"/>
          <cell r="D4337"/>
          <cell r="E4337"/>
          <cell r="F4337"/>
          <cell r="G4337"/>
          <cell r="H4337"/>
          <cell r="I4337"/>
          <cell r="J4337"/>
          <cell r="K4337"/>
          <cell r="L4337"/>
          <cell r="M4337"/>
          <cell r="N4337"/>
          <cell r="O4337"/>
          <cell r="P4337"/>
          <cell r="Q4337"/>
          <cell r="R4337"/>
          <cell r="S4337"/>
          <cell r="T4337"/>
          <cell r="U4337"/>
          <cell r="V4337"/>
          <cell r="W4337"/>
          <cell r="X4337"/>
          <cell r="Y4337" t="str">
            <v xml:space="preserve"> </v>
          </cell>
        </row>
        <row r="4338">
          <cell r="C4338"/>
          <cell r="D4338"/>
          <cell r="E4338"/>
          <cell r="F4338"/>
          <cell r="G4338"/>
          <cell r="H4338"/>
          <cell r="I4338"/>
          <cell r="J4338"/>
          <cell r="K4338"/>
          <cell r="L4338"/>
          <cell r="M4338"/>
          <cell r="N4338"/>
          <cell r="O4338"/>
          <cell r="P4338"/>
          <cell r="Q4338"/>
          <cell r="R4338"/>
          <cell r="S4338"/>
          <cell r="T4338"/>
          <cell r="U4338"/>
          <cell r="V4338"/>
          <cell r="W4338"/>
          <cell r="X4338"/>
          <cell r="Y4338" t="str">
            <v xml:space="preserve"> </v>
          </cell>
        </row>
        <row r="4339">
          <cell r="C4339"/>
          <cell r="D4339"/>
          <cell r="E4339"/>
          <cell r="F4339"/>
          <cell r="G4339"/>
          <cell r="H4339"/>
          <cell r="I4339"/>
          <cell r="J4339"/>
          <cell r="K4339"/>
          <cell r="L4339"/>
          <cell r="M4339"/>
          <cell r="N4339"/>
          <cell r="O4339"/>
          <cell r="P4339"/>
          <cell r="Q4339"/>
          <cell r="R4339"/>
          <cell r="S4339"/>
          <cell r="T4339"/>
          <cell r="U4339"/>
          <cell r="V4339"/>
          <cell r="W4339"/>
          <cell r="X4339"/>
          <cell r="Y4339" t="str">
            <v xml:space="preserve"> </v>
          </cell>
        </row>
        <row r="4340">
          <cell r="C4340"/>
          <cell r="D4340"/>
          <cell r="E4340"/>
          <cell r="F4340"/>
          <cell r="G4340"/>
          <cell r="H4340"/>
          <cell r="I4340"/>
          <cell r="J4340"/>
          <cell r="K4340"/>
          <cell r="L4340"/>
          <cell r="M4340"/>
          <cell r="N4340"/>
          <cell r="O4340"/>
          <cell r="P4340"/>
          <cell r="Q4340"/>
          <cell r="R4340"/>
          <cell r="S4340"/>
          <cell r="T4340"/>
          <cell r="U4340"/>
          <cell r="V4340"/>
          <cell r="W4340"/>
          <cell r="X4340"/>
          <cell r="Y4340" t="str">
            <v xml:space="preserve"> </v>
          </cell>
        </row>
        <row r="4341">
          <cell r="C4341"/>
          <cell r="D4341"/>
          <cell r="E4341"/>
          <cell r="F4341"/>
          <cell r="G4341"/>
          <cell r="H4341"/>
          <cell r="I4341"/>
          <cell r="J4341"/>
          <cell r="K4341"/>
          <cell r="L4341"/>
          <cell r="M4341"/>
          <cell r="N4341"/>
          <cell r="O4341"/>
          <cell r="P4341"/>
          <cell r="Q4341"/>
          <cell r="R4341"/>
          <cell r="S4341"/>
          <cell r="T4341"/>
          <cell r="U4341"/>
          <cell r="V4341"/>
          <cell r="W4341"/>
          <cell r="X4341"/>
          <cell r="Y4341" t="str">
            <v xml:space="preserve"> </v>
          </cell>
        </row>
        <row r="4342">
          <cell r="C4342"/>
          <cell r="D4342"/>
          <cell r="E4342"/>
          <cell r="F4342"/>
          <cell r="G4342"/>
          <cell r="H4342"/>
          <cell r="I4342"/>
          <cell r="J4342"/>
          <cell r="K4342"/>
          <cell r="L4342"/>
          <cell r="M4342"/>
          <cell r="N4342"/>
          <cell r="O4342"/>
          <cell r="P4342"/>
          <cell r="Q4342"/>
          <cell r="R4342"/>
          <cell r="S4342"/>
          <cell r="T4342"/>
          <cell r="U4342"/>
          <cell r="V4342"/>
          <cell r="W4342"/>
          <cell r="X4342"/>
          <cell r="Y4342" t="str">
            <v xml:space="preserve"> </v>
          </cell>
        </row>
        <row r="4343">
          <cell r="C4343"/>
          <cell r="D4343"/>
          <cell r="E4343"/>
          <cell r="F4343"/>
          <cell r="G4343"/>
          <cell r="H4343"/>
          <cell r="I4343"/>
          <cell r="J4343"/>
          <cell r="K4343"/>
          <cell r="L4343"/>
          <cell r="M4343"/>
          <cell r="N4343"/>
          <cell r="O4343"/>
          <cell r="P4343"/>
          <cell r="Q4343"/>
          <cell r="R4343"/>
          <cell r="S4343"/>
          <cell r="T4343"/>
          <cell r="U4343"/>
          <cell r="V4343"/>
          <cell r="W4343"/>
          <cell r="X4343"/>
          <cell r="Y4343" t="str">
            <v xml:space="preserve"> </v>
          </cell>
        </row>
        <row r="4344">
          <cell r="C4344"/>
          <cell r="D4344"/>
          <cell r="E4344"/>
          <cell r="F4344"/>
          <cell r="G4344"/>
          <cell r="H4344"/>
          <cell r="I4344"/>
          <cell r="J4344"/>
          <cell r="K4344"/>
          <cell r="L4344"/>
          <cell r="M4344"/>
          <cell r="N4344"/>
          <cell r="O4344"/>
          <cell r="P4344"/>
          <cell r="Q4344"/>
          <cell r="R4344"/>
          <cell r="S4344"/>
          <cell r="T4344"/>
          <cell r="U4344"/>
          <cell r="V4344"/>
          <cell r="W4344"/>
          <cell r="X4344"/>
          <cell r="Y4344" t="str">
            <v xml:space="preserve"> </v>
          </cell>
        </row>
        <row r="4345">
          <cell r="C4345"/>
          <cell r="D4345"/>
          <cell r="E4345"/>
          <cell r="F4345"/>
          <cell r="G4345"/>
          <cell r="H4345"/>
          <cell r="I4345"/>
          <cell r="J4345"/>
          <cell r="K4345"/>
          <cell r="L4345"/>
          <cell r="M4345"/>
          <cell r="N4345"/>
          <cell r="O4345"/>
          <cell r="P4345"/>
          <cell r="Q4345"/>
          <cell r="R4345"/>
          <cell r="S4345"/>
          <cell r="T4345"/>
          <cell r="U4345"/>
          <cell r="V4345"/>
          <cell r="W4345"/>
          <cell r="X4345"/>
          <cell r="Y4345" t="str">
            <v xml:space="preserve"> </v>
          </cell>
        </row>
        <row r="4346">
          <cell r="C4346"/>
          <cell r="D4346"/>
          <cell r="E4346"/>
          <cell r="F4346"/>
          <cell r="G4346"/>
          <cell r="H4346"/>
          <cell r="I4346"/>
          <cell r="J4346"/>
          <cell r="K4346"/>
          <cell r="L4346"/>
          <cell r="M4346"/>
          <cell r="N4346"/>
          <cell r="O4346"/>
          <cell r="P4346"/>
          <cell r="Q4346"/>
          <cell r="R4346"/>
          <cell r="S4346"/>
          <cell r="T4346"/>
          <cell r="U4346"/>
          <cell r="V4346"/>
          <cell r="W4346"/>
          <cell r="X4346"/>
          <cell r="Y4346" t="str">
            <v xml:space="preserve"> </v>
          </cell>
        </row>
        <row r="4347">
          <cell r="C4347"/>
          <cell r="D4347"/>
          <cell r="E4347"/>
          <cell r="F4347"/>
          <cell r="G4347"/>
          <cell r="H4347"/>
          <cell r="I4347"/>
          <cell r="J4347"/>
          <cell r="K4347"/>
          <cell r="L4347"/>
          <cell r="M4347"/>
          <cell r="N4347"/>
          <cell r="O4347"/>
          <cell r="P4347"/>
          <cell r="Q4347"/>
          <cell r="R4347"/>
          <cell r="S4347"/>
          <cell r="T4347"/>
          <cell r="U4347"/>
          <cell r="V4347"/>
          <cell r="W4347"/>
          <cell r="X4347"/>
          <cell r="Y4347" t="str">
            <v xml:space="preserve"> </v>
          </cell>
        </row>
        <row r="4348">
          <cell r="C4348"/>
          <cell r="D4348"/>
          <cell r="E4348"/>
          <cell r="F4348"/>
          <cell r="G4348"/>
          <cell r="H4348"/>
          <cell r="I4348"/>
          <cell r="J4348"/>
          <cell r="K4348"/>
          <cell r="L4348"/>
          <cell r="M4348"/>
          <cell r="N4348"/>
          <cell r="O4348"/>
          <cell r="P4348"/>
          <cell r="Q4348"/>
          <cell r="R4348"/>
          <cell r="S4348"/>
          <cell r="T4348"/>
          <cell r="U4348"/>
          <cell r="V4348"/>
          <cell r="W4348"/>
          <cell r="X4348"/>
          <cell r="Y4348" t="str">
            <v xml:space="preserve"> </v>
          </cell>
        </row>
        <row r="4349">
          <cell r="C4349"/>
          <cell r="D4349"/>
          <cell r="E4349"/>
          <cell r="F4349"/>
          <cell r="G4349"/>
          <cell r="H4349"/>
          <cell r="I4349"/>
          <cell r="J4349"/>
          <cell r="K4349"/>
          <cell r="L4349"/>
          <cell r="M4349"/>
          <cell r="N4349"/>
          <cell r="O4349"/>
          <cell r="P4349"/>
          <cell r="Q4349"/>
          <cell r="R4349"/>
          <cell r="S4349"/>
          <cell r="T4349"/>
          <cell r="U4349"/>
          <cell r="V4349"/>
          <cell r="W4349"/>
          <cell r="X4349"/>
          <cell r="Y4349" t="str">
            <v xml:space="preserve"> </v>
          </cell>
        </row>
        <row r="4350">
          <cell r="C4350"/>
          <cell r="D4350"/>
          <cell r="E4350"/>
          <cell r="F4350"/>
          <cell r="G4350"/>
          <cell r="H4350"/>
          <cell r="I4350"/>
          <cell r="J4350"/>
          <cell r="K4350"/>
          <cell r="L4350"/>
          <cell r="M4350"/>
          <cell r="N4350"/>
          <cell r="O4350"/>
          <cell r="P4350"/>
          <cell r="Q4350"/>
          <cell r="R4350"/>
          <cell r="S4350"/>
          <cell r="T4350"/>
          <cell r="U4350"/>
          <cell r="V4350"/>
          <cell r="W4350"/>
          <cell r="X4350"/>
          <cell r="Y4350" t="str">
            <v xml:space="preserve"> </v>
          </cell>
        </row>
        <row r="4351">
          <cell r="C4351"/>
          <cell r="D4351"/>
          <cell r="E4351"/>
          <cell r="F4351"/>
          <cell r="G4351"/>
          <cell r="H4351"/>
          <cell r="I4351"/>
          <cell r="J4351"/>
          <cell r="K4351"/>
          <cell r="L4351"/>
          <cell r="M4351"/>
          <cell r="N4351"/>
          <cell r="O4351"/>
          <cell r="P4351"/>
          <cell r="Q4351"/>
          <cell r="R4351"/>
          <cell r="S4351"/>
          <cell r="T4351"/>
          <cell r="U4351"/>
          <cell r="V4351"/>
          <cell r="W4351"/>
          <cell r="X4351"/>
          <cell r="Y4351" t="str">
            <v xml:space="preserve"> </v>
          </cell>
        </row>
        <row r="4352">
          <cell r="C4352"/>
          <cell r="D4352"/>
          <cell r="E4352"/>
          <cell r="F4352"/>
          <cell r="G4352"/>
          <cell r="H4352"/>
          <cell r="I4352"/>
          <cell r="J4352"/>
          <cell r="K4352"/>
          <cell r="L4352"/>
          <cell r="M4352"/>
          <cell r="N4352"/>
          <cell r="O4352"/>
          <cell r="P4352"/>
          <cell r="Q4352"/>
          <cell r="R4352"/>
          <cell r="S4352"/>
          <cell r="T4352"/>
          <cell r="U4352"/>
          <cell r="V4352"/>
          <cell r="W4352"/>
          <cell r="X4352"/>
          <cell r="Y4352" t="str">
            <v xml:space="preserve"> </v>
          </cell>
        </row>
        <row r="4353">
          <cell r="C4353"/>
          <cell r="D4353"/>
          <cell r="E4353"/>
          <cell r="F4353"/>
          <cell r="G4353"/>
          <cell r="H4353"/>
          <cell r="I4353"/>
          <cell r="J4353"/>
          <cell r="K4353"/>
          <cell r="L4353"/>
          <cell r="M4353"/>
          <cell r="N4353"/>
          <cell r="O4353"/>
          <cell r="P4353"/>
          <cell r="Q4353"/>
          <cell r="R4353"/>
          <cell r="S4353"/>
          <cell r="T4353"/>
          <cell r="U4353"/>
          <cell r="V4353"/>
          <cell r="W4353"/>
          <cell r="X4353"/>
          <cell r="Y4353" t="str">
            <v xml:space="preserve"> </v>
          </cell>
        </row>
        <row r="4354">
          <cell r="C4354"/>
          <cell r="D4354"/>
          <cell r="E4354"/>
          <cell r="F4354"/>
          <cell r="G4354"/>
          <cell r="H4354"/>
          <cell r="I4354"/>
          <cell r="J4354"/>
          <cell r="K4354"/>
          <cell r="L4354"/>
          <cell r="M4354"/>
          <cell r="N4354"/>
          <cell r="O4354"/>
          <cell r="P4354"/>
          <cell r="Q4354"/>
          <cell r="R4354"/>
          <cell r="S4354"/>
          <cell r="T4354"/>
          <cell r="U4354"/>
          <cell r="V4354"/>
          <cell r="W4354"/>
          <cell r="X4354"/>
          <cell r="Y4354" t="str">
            <v xml:space="preserve"> </v>
          </cell>
        </row>
        <row r="4355">
          <cell r="C4355"/>
          <cell r="D4355"/>
          <cell r="E4355"/>
          <cell r="F4355"/>
          <cell r="G4355"/>
          <cell r="H4355"/>
          <cell r="I4355"/>
          <cell r="J4355"/>
          <cell r="K4355"/>
          <cell r="L4355"/>
          <cell r="M4355"/>
          <cell r="N4355"/>
          <cell r="O4355"/>
          <cell r="P4355"/>
          <cell r="Q4355"/>
          <cell r="R4355"/>
          <cell r="S4355"/>
          <cell r="T4355"/>
          <cell r="U4355"/>
          <cell r="V4355"/>
          <cell r="W4355"/>
          <cell r="X4355"/>
          <cell r="Y4355" t="str">
            <v xml:space="preserve"> </v>
          </cell>
        </row>
        <row r="4356">
          <cell r="C4356"/>
          <cell r="D4356"/>
          <cell r="E4356"/>
          <cell r="F4356"/>
          <cell r="G4356"/>
          <cell r="H4356"/>
          <cell r="I4356"/>
          <cell r="J4356"/>
          <cell r="K4356"/>
          <cell r="L4356"/>
          <cell r="M4356"/>
          <cell r="N4356"/>
          <cell r="O4356"/>
          <cell r="P4356"/>
          <cell r="Q4356"/>
          <cell r="R4356"/>
          <cell r="S4356"/>
          <cell r="T4356"/>
          <cell r="U4356"/>
          <cell r="V4356"/>
          <cell r="W4356"/>
          <cell r="X4356"/>
          <cell r="Y4356" t="str">
            <v xml:space="preserve"> </v>
          </cell>
        </row>
        <row r="4357">
          <cell r="C4357"/>
          <cell r="D4357"/>
          <cell r="E4357"/>
          <cell r="F4357"/>
          <cell r="G4357"/>
          <cell r="H4357"/>
          <cell r="I4357"/>
          <cell r="J4357"/>
          <cell r="K4357"/>
          <cell r="L4357"/>
          <cell r="M4357"/>
          <cell r="N4357"/>
          <cell r="O4357"/>
          <cell r="P4357"/>
          <cell r="Q4357"/>
          <cell r="R4357"/>
          <cell r="S4357"/>
          <cell r="T4357"/>
          <cell r="U4357"/>
          <cell r="V4357"/>
          <cell r="W4357"/>
          <cell r="X4357"/>
          <cell r="Y4357" t="str">
            <v xml:space="preserve"> </v>
          </cell>
        </row>
        <row r="4358">
          <cell r="C4358"/>
          <cell r="D4358"/>
          <cell r="E4358"/>
          <cell r="F4358"/>
          <cell r="G4358"/>
          <cell r="H4358"/>
          <cell r="I4358"/>
          <cell r="J4358"/>
          <cell r="K4358"/>
          <cell r="L4358"/>
          <cell r="M4358"/>
          <cell r="N4358"/>
          <cell r="O4358"/>
          <cell r="P4358"/>
          <cell r="Q4358"/>
          <cell r="R4358"/>
          <cell r="S4358"/>
          <cell r="T4358"/>
          <cell r="U4358"/>
          <cell r="V4358"/>
          <cell r="W4358"/>
          <cell r="X4358"/>
          <cell r="Y4358" t="str">
            <v xml:space="preserve"> </v>
          </cell>
        </row>
        <row r="4359">
          <cell r="C4359"/>
          <cell r="D4359"/>
          <cell r="E4359"/>
          <cell r="F4359"/>
          <cell r="G4359"/>
          <cell r="H4359"/>
          <cell r="I4359"/>
          <cell r="J4359"/>
          <cell r="K4359"/>
          <cell r="L4359"/>
          <cell r="M4359"/>
          <cell r="N4359"/>
          <cell r="O4359"/>
          <cell r="P4359"/>
          <cell r="Q4359"/>
          <cell r="R4359"/>
          <cell r="S4359"/>
          <cell r="T4359"/>
          <cell r="U4359"/>
          <cell r="V4359"/>
          <cell r="W4359"/>
          <cell r="X4359"/>
          <cell r="Y4359" t="str">
            <v xml:space="preserve"> </v>
          </cell>
        </row>
        <row r="4360">
          <cell r="C4360"/>
          <cell r="D4360"/>
          <cell r="E4360"/>
          <cell r="F4360"/>
          <cell r="G4360"/>
          <cell r="H4360"/>
          <cell r="I4360"/>
          <cell r="J4360"/>
          <cell r="K4360"/>
          <cell r="L4360"/>
          <cell r="M4360"/>
          <cell r="N4360"/>
          <cell r="O4360"/>
          <cell r="P4360"/>
          <cell r="Q4360"/>
          <cell r="R4360"/>
          <cell r="S4360"/>
          <cell r="T4360"/>
          <cell r="U4360"/>
          <cell r="V4360"/>
          <cell r="W4360"/>
          <cell r="X4360"/>
          <cell r="Y4360" t="str">
            <v xml:space="preserve"> </v>
          </cell>
        </row>
        <row r="4361">
          <cell r="C4361"/>
          <cell r="D4361"/>
          <cell r="E4361"/>
          <cell r="F4361"/>
          <cell r="G4361"/>
          <cell r="H4361"/>
          <cell r="I4361"/>
          <cell r="J4361"/>
          <cell r="K4361"/>
          <cell r="L4361"/>
          <cell r="M4361"/>
          <cell r="N4361"/>
          <cell r="O4361"/>
          <cell r="P4361"/>
          <cell r="Q4361"/>
          <cell r="R4361"/>
          <cell r="S4361"/>
          <cell r="T4361"/>
          <cell r="U4361"/>
          <cell r="V4361"/>
          <cell r="W4361"/>
          <cell r="X4361"/>
          <cell r="Y4361" t="str">
            <v xml:space="preserve"> </v>
          </cell>
        </row>
        <row r="4362">
          <cell r="C4362"/>
          <cell r="D4362"/>
          <cell r="E4362"/>
          <cell r="F4362"/>
          <cell r="G4362"/>
          <cell r="H4362"/>
          <cell r="I4362"/>
          <cell r="J4362"/>
          <cell r="K4362"/>
          <cell r="L4362"/>
          <cell r="M4362"/>
          <cell r="N4362"/>
          <cell r="O4362"/>
          <cell r="P4362"/>
          <cell r="Q4362"/>
          <cell r="R4362"/>
          <cell r="S4362"/>
          <cell r="T4362"/>
          <cell r="U4362"/>
          <cell r="V4362"/>
          <cell r="W4362"/>
          <cell r="X4362"/>
          <cell r="Y4362" t="str">
            <v xml:space="preserve"> </v>
          </cell>
        </row>
        <row r="4363">
          <cell r="C4363"/>
          <cell r="D4363"/>
          <cell r="E4363"/>
          <cell r="F4363"/>
          <cell r="G4363"/>
          <cell r="H4363"/>
          <cell r="I4363"/>
          <cell r="J4363"/>
          <cell r="K4363"/>
          <cell r="L4363"/>
          <cell r="M4363"/>
          <cell r="N4363"/>
          <cell r="O4363"/>
          <cell r="P4363"/>
          <cell r="Q4363"/>
          <cell r="R4363"/>
          <cell r="S4363"/>
          <cell r="T4363"/>
          <cell r="U4363"/>
          <cell r="V4363"/>
          <cell r="W4363"/>
          <cell r="X4363"/>
          <cell r="Y4363" t="str">
            <v xml:space="preserve"> </v>
          </cell>
        </row>
        <row r="4364">
          <cell r="C4364"/>
          <cell r="D4364"/>
          <cell r="E4364"/>
          <cell r="F4364"/>
          <cell r="G4364"/>
          <cell r="H4364"/>
          <cell r="I4364"/>
          <cell r="J4364"/>
          <cell r="K4364"/>
          <cell r="L4364"/>
          <cell r="M4364"/>
          <cell r="N4364"/>
          <cell r="O4364"/>
          <cell r="P4364"/>
          <cell r="Q4364"/>
          <cell r="R4364"/>
          <cell r="S4364"/>
          <cell r="T4364"/>
          <cell r="U4364"/>
          <cell r="V4364"/>
          <cell r="W4364"/>
          <cell r="X4364"/>
          <cell r="Y4364" t="str">
            <v xml:space="preserve"> </v>
          </cell>
        </row>
        <row r="4365">
          <cell r="C4365"/>
          <cell r="D4365"/>
          <cell r="E4365"/>
          <cell r="F4365"/>
          <cell r="G4365"/>
          <cell r="H4365"/>
          <cell r="I4365"/>
          <cell r="J4365"/>
          <cell r="K4365"/>
          <cell r="L4365"/>
          <cell r="M4365"/>
          <cell r="N4365"/>
          <cell r="O4365"/>
          <cell r="P4365"/>
          <cell r="Q4365"/>
          <cell r="R4365"/>
          <cell r="S4365"/>
          <cell r="T4365"/>
          <cell r="U4365"/>
          <cell r="V4365"/>
          <cell r="W4365"/>
          <cell r="X4365"/>
          <cell r="Y4365" t="str">
            <v xml:space="preserve"> </v>
          </cell>
        </row>
        <row r="4366">
          <cell r="C4366"/>
          <cell r="D4366"/>
          <cell r="E4366"/>
          <cell r="F4366"/>
          <cell r="G4366"/>
          <cell r="H4366"/>
          <cell r="I4366"/>
          <cell r="J4366"/>
          <cell r="K4366"/>
          <cell r="L4366"/>
          <cell r="M4366"/>
          <cell r="N4366"/>
          <cell r="O4366"/>
          <cell r="P4366"/>
          <cell r="Q4366"/>
          <cell r="R4366"/>
          <cell r="S4366"/>
          <cell r="T4366"/>
          <cell r="U4366"/>
          <cell r="V4366"/>
          <cell r="W4366"/>
          <cell r="X4366"/>
          <cell r="Y4366" t="str">
            <v xml:space="preserve"> </v>
          </cell>
        </row>
        <row r="4367">
          <cell r="C4367"/>
          <cell r="D4367"/>
          <cell r="E4367"/>
          <cell r="F4367"/>
          <cell r="G4367"/>
          <cell r="H4367"/>
          <cell r="I4367"/>
          <cell r="J4367"/>
          <cell r="K4367"/>
          <cell r="L4367"/>
          <cell r="M4367"/>
          <cell r="N4367"/>
          <cell r="O4367"/>
          <cell r="P4367"/>
          <cell r="Q4367"/>
          <cell r="R4367"/>
          <cell r="S4367"/>
          <cell r="T4367"/>
          <cell r="U4367"/>
          <cell r="V4367"/>
          <cell r="W4367"/>
          <cell r="X4367"/>
          <cell r="Y4367" t="str">
            <v xml:space="preserve"> </v>
          </cell>
        </row>
        <row r="4368">
          <cell r="C4368"/>
          <cell r="D4368"/>
          <cell r="E4368"/>
          <cell r="F4368"/>
          <cell r="G4368"/>
          <cell r="H4368"/>
          <cell r="I4368"/>
          <cell r="J4368"/>
          <cell r="K4368"/>
          <cell r="L4368"/>
          <cell r="M4368"/>
          <cell r="N4368"/>
          <cell r="O4368"/>
          <cell r="P4368"/>
          <cell r="Q4368"/>
          <cell r="R4368"/>
          <cell r="S4368"/>
          <cell r="T4368"/>
          <cell r="U4368"/>
          <cell r="V4368"/>
          <cell r="W4368"/>
          <cell r="X4368"/>
          <cell r="Y4368" t="str">
            <v xml:space="preserve"> </v>
          </cell>
        </row>
        <row r="4369">
          <cell r="C4369"/>
          <cell r="D4369"/>
          <cell r="E4369"/>
          <cell r="F4369"/>
          <cell r="G4369"/>
          <cell r="H4369"/>
          <cell r="I4369"/>
          <cell r="J4369"/>
          <cell r="K4369"/>
          <cell r="L4369"/>
          <cell r="M4369"/>
          <cell r="N4369"/>
          <cell r="O4369"/>
          <cell r="P4369"/>
          <cell r="Q4369"/>
          <cell r="R4369"/>
          <cell r="S4369"/>
          <cell r="T4369"/>
          <cell r="U4369"/>
          <cell r="V4369"/>
          <cell r="W4369"/>
          <cell r="X4369"/>
          <cell r="Y4369" t="str">
            <v xml:space="preserve"> </v>
          </cell>
        </row>
        <row r="4370">
          <cell r="C4370"/>
          <cell r="D4370"/>
          <cell r="E4370"/>
          <cell r="F4370"/>
          <cell r="G4370"/>
          <cell r="H4370"/>
          <cell r="I4370"/>
          <cell r="J4370"/>
          <cell r="K4370"/>
          <cell r="L4370"/>
          <cell r="M4370"/>
          <cell r="N4370"/>
          <cell r="O4370"/>
          <cell r="P4370"/>
          <cell r="Q4370"/>
          <cell r="R4370"/>
          <cell r="S4370"/>
          <cell r="T4370"/>
          <cell r="U4370"/>
          <cell r="V4370"/>
          <cell r="W4370"/>
          <cell r="X4370"/>
          <cell r="Y4370" t="str">
            <v xml:space="preserve"> </v>
          </cell>
        </row>
        <row r="4371">
          <cell r="C4371"/>
          <cell r="D4371"/>
          <cell r="E4371"/>
          <cell r="F4371"/>
          <cell r="G4371"/>
          <cell r="H4371"/>
          <cell r="I4371"/>
          <cell r="J4371"/>
          <cell r="K4371"/>
          <cell r="L4371"/>
          <cell r="M4371"/>
          <cell r="N4371"/>
          <cell r="O4371"/>
          <cell r="P4371"/>
          <cell r="Q4371"/>
          <cell r="R4371"/>
          <cell r="S4371"/>
          <cell r="T4371"/>
          <cell r="U4371"/>
          <cell r="V4371"/>
          <cell r="W4371"/>
          <cell r="X4371"/>
          <cell r="Y4371" t="str">
            <v xml:space="preserve"> </v>
          </cell>
        </row>
        <row r="4372">
          <cell r="C4372"/>
          <cell r="D4372"/>
          <cell r="E4372"/>
          <cell r="F4372"/>
          <cell r="G4372"/>
          <cell r="H4372"/>
          <cell r="I4372"/>
          <cell r="J4372"/>
          <cell r="K4372"/>
          <cell r="L4372"/>
          <cell r="M4372"/>
          <cell r="N4372"/>
          <cell r="O4372"/>
          <cell r="P4372"/>
          <cell r="Q4372"/>
          <cell r="R4372"/>
          <cell r="S4372"/>
          <cell r="T4372"/>
          <cell r="U4372"/>
          <cell r="V4372"/>
          <cell r="W4372"/>
          <cell r="X4372"/>
          <cell r="Y4372" t="str">
            <v xml:space="preserve"> </v>
          </cell>
        </row>
        <row r="4373">
          <cell r="C4373"/>
          <cell r="D4373"/>
          <cell r="E4373"/>
          <cell r="F4373"/>
          <cell r="G4373"/>
          <cell r="H4373"/>
          <cell r="I4373"/>
          <cell r="J4373"/>
          <cell r="K4373"/>
          <cell r="L4373"/>
          <cell r="M4373"/>
          <cell r="N4373"/>
          <cell r="O4373"/>
          <cell r="P4373"/>
          <cell r="Q4373"/>
          <cell r="R4373"/>
          <cell r="S4373"/>
          <cell r="T4373"/>
          <cell r="U4373"/>
          <cell r="V4373"/>
          <cell r="W4373"/>
          <cell r="X4373"/>
          <cell r="Y4373" t="str">
            <v xml:space="preserve"> </v>
          </cell>
        </row>
        <row r="4374">
          <cell r="C4374"/>
          <cell r="D4374"/>
          <cell r="E4374"/>
          <cell r="F4374"/>
          <cell r="G4374"/>
          <cell r="H4374"/>
          <cell r="I4374"/>
          <cell r="J4374"/>
          <cell r="K4374"/>
          <cell r="L4374"/>
          <cell r="M4374"/>
          <cell r="N4374"/>
          <cell r="O4374"/>
          <cell r="P4374"/>
          <cell r="Q4374"/>
          <cell r="R4374"/>
          <cell r="S4374"/>
          <cell r="T4374"/>
          <cell r="U4374"/>
          <cell r="V4374"/>
          <cell r="W4374"/>
          <cell r="X4374"/>
          <cell r="Y4374" t="str">
            <v xml:space="preserve"> </v>
          </cell>
        </row>
        <row r="4375">
          <cell r="C4375"/>
          <cell r="D4375"/>
          <cell r="E4375"/>
          <cell r="F4375"/>
          <cell r="G4375"/>
          <cell r="H4375"/>
          <cell r="I4375"/>
          <cell r="J4375"/>
          <cell r="K4375"/>
          <cell r="L4375"/>
          <cell r="M4375"/>
          <cell r="N4375"/>
          <cell r="O4375"/>
          <cell r="P4375"/>
          <cell r="Q4375"/>
          <cell r="R4375"/>
          <cell r="S4375"/>
          <cell r="T4375"/>
          <cell r="U4375"/>
          <cell r="V4375"/>
          <cell r="W4375"/>
          <cell r="X4375"/>
          <cell r="Y4375" t="str">
            <v xml:space="preserve"> </v>
          </cell>
        </row>
        <row r="4376">
          <cell r="C4376"/>
          <cell r="D4376"/>
          <cell r="E4376"/>
          <cell r="F4376"/>
          <cell r="G4376"/>
          <cell r="H4376"/>
          <cell r="I4376"/>
          <cell r="J4376"/>
          <cell r="K4376"/>
          <cell r="L4376"/>
          <cell r="M4376"/>
          <cell r="N4376"/>
          <cell r="O4376"/>
          <cell r="P4376"/>
          <cell r="Q4376"/>
          <cell r="R4376"/>
          <cell r="S4376"/>
          <cell r="T4376"/>
          <cell r="U4376"/>
          <cell r="V4376"/>
          <cell r="W4376"/>
          <cell r="X4376"/>
          <cell r="Y4376" t="str">
            <v xml:space="preserve"> </v>
          </cell>
        </row>
        <row r="4377">
          <cell r="C4377"/>
          <cell r="D4377"/>
          <cell r="E4377"/>
          <cell r="F4377"/>
          <cell r="G4377"/>
          <cell r="H4377"/>
          <cell r="I4377"/>
          <cell r="J4377"/>
          <cell r="K4377"/>
          <cell r="L4377"/>
          <cell r="M4377"/>
          <cell r="N4377"/>
          <cell r="O4377"/>
          <cell r="P4377"/>
          <cell r="Q4377"/>
          <cell r="R4377"/>
          <cell r="S4377"/>
          <cell r="T4377"/>
          <cell r="U4377"/>
          <cell r="V4377"/>
          <cell r="W4377"/>
          <cell r="X4377"/>
          <cell r="Y4377" t="str">
            <v xml:space="preserve"> </v>
          </cell>
        </row>
        <row r="4378">
          <cell r="C4378"/>
          <cell r="D4378"/>
          <cell r="E4378"/>
          <cell r="F4378"/>
          <cell r="G4378"/>
          <cell r="H4378"/>
          <cell r="I4378"/>
          <cell r="J4378"/>
          <cell r="K4378"/>
          <cell r="L4378"/>
          <cell r="M4378"/>
          <cell r="N4378"/>
          <cell r="O4378"/>
          <cell r="P4378"/>
          <cell r="Q4378"/>
          <cell r="R4378"/>
          <cell r="S4378"/>
          <cell r="T4378"/>
          <cell r="U4378"/>
          <cell r="V4378"/>
          <cell r="W4378"/>
          <cell r="X4378"/>
          <cell r="Y4378" t="str">
            <v xml:space="preserve"> </v>
          </cell>
        </row>
        <row r="4379">
          <cell r="C4379"/>
          <cell r="D4379"/>
          <cell r="E4379"/>
          <cell r="F4379"/>
          <cell r="G4379"/>
          <cell r="H4379"/>
          <cell r="I4379"/>
          <cell r="J4379"/>
          <cell r="K4379"/>
          <cell r="L4379"/>
          <cell r="M4379"/>
          <cell r="N4379"/>
          <cell r="O4379"/>
          <cell r="P4379"/>
          <cell r="Q4379"/>
          <cell r="R4379"/>
          <cell r="S4379"/>
          <cell r="T4379"/>
          <cell r="U4379"/>
          <cell r="V4379"/>
          <cell r="W4379"/>
          <cell r="X4379"/>
          <cell r="Y4379" t="str">
            <v xml:space="preserve"> </v>
          </cell>
        </row>
        <row r="4380">
          <cell r="C4380"/>
          <cell r="D4380"/>
          <cell r="E4380"/>
          <cell r="F4380"/>
          <cell r="G4380"/>
          <cell r="H4380"/>
          <cell r="I4380"/>
          <cell r="J4380"/>
          <cell r="K4380"/>
          <cell r="L4380"/>
          <cell r="M4380"/>
          <cell r="N4380"/>
          <cell r="O4380"/>
          <cell r="P4380"/>
          <cell r="Q4380"/>
          <cell r="R4380"/>
          <cell r="S4380"/>
          <cell r="T4380"/>
          <cell r="U4380"/>
          <cell r="V4380"/>
          <cell r="W4380"/>
          <cell r="X4380"/>
          <cell r="Y4380" t="str">
            <v xml:space="preserve"> </v>
          </cell>
        </row>
        <row r="4381">
          <cell r="C4381"/>
          <cell r="D4381"/>
          <cell r="E4381"/>
          <cell r="F4381"/>
          <cell r="G4381"/>
          <cell r="H4381"/>
          <cell r="I4381"/>
          <cell r="J4381"/>
          <cell r="K4381"/>
          <cell r="L4381"/>
          <cell r="M4381"/>
          <cell r="N4381"/>
          <cell r="O4381"/>
          <cell r="P4381"/>
          <cell r="Q4381"/>
          <cell r="R4381"/>
          <cell r="S4381"/>
          <cell r="T4381"/>
          <cell r="U4381"/>
          <cell r="V4381"/>
          <cell r="W4381"/>
          <cell r="X4381"/>
          <cell r="Y4381" t="str">
            <v xml:space="preserve"> </v>
          </cell>
        </row>
        <row r="4382">
          <cell r="C4382"/>
          <cell r="D4382"/>
          <cell r="E4382"/>
          <cell r="F4382"/>
          <cell r="G4382"/>
          <cell r="H4382"/>
          <cell r="I4382"/>
          <cell r="J4382"/>
          <cell r="K4382"/>
          <cell r="L4382"/>
          <cell r="M4382"/>
          <cell r="N4382"/>
          <cell r="O4382"/>
          <cell r="P4382"/>
          <cell r="Q4382"/>
          <cell r="R4382"/>
          <cell r="S4382"/>
          <cell r="T4382"/>
          <cell r="U4382"/>
          <cell r="V4382"/>
          <cell r="W4382"/>
          <cell r="X4382"/>
          <cell r="Y4382" t="str">
            <v xml:space="preserve"> </v>
          </cell>
        </row>
        <row r="4383">
          <cell r="C4383"/>
          <cell r="D4383"/>
          <cell r="E4383"/>
          <cell r="F4383"/>
          <cell r="G4383"/>
          <cell r="H4383"/>
          <cell r="I4383"/>
          <cell r="J4383"/>
          <cell r="K4383"/>
          <cell r="L4383"/>
          <cell r="M4383"/>
          <cell r="N4383"/>
          <cell r="O4383"/>
          <cell r="P4383"/>
          <cell r="Q4383"/>
          <cell r="R4383"/>
          <cell r="S4383"/>
          <cell r="T4383"/>
          <cell r="U4383"/>
          <cell r="V4383"/>
          <cell r="W4383"/>
          <cell r="X4383"/>
          <cell r="Y4383" t="str">
            <v xml:space="preserve"> </v>
          </cell>
        </row>
        <row r="4384">
          <cell r="C4384"/>
          <cell r="D4384"/>
          <cell r="E4384"/>
          <cell r="F4384"/>
          <cell r="G4384"/>
          <cell r="H4384"/>
          <cell r="I4384"/>
          <cell r="J4384"/>
          <cell r="K4384"/>
          <cell r="L4384"/>
          <cell r="M4384"/>
          <cell r="N4384"/>
          <cell r="O4384"/>
          <cell r="P4384"/>
          <cell r="Q4384"/>
          <cell r="R4384"/>
          <cell r="S4384"/>
          <cell r="T4384"/>
          <cell r="U4384"/>
          <cell r="V4384"/>
          <cell r="W4384"/>
          <cell r="X4384"/>
          <cell r="Y4384" t="str">
            <v xml:space="preserve"> </v>
          </cell>
        </row>
        <row r="4385">
          <cell r="C4385"/>
          <cell r="D4385"/>
          <cell r="E4385"/>
          <cell r="F4385"/>
          <cell r="G4385"/>
          <cell r="H4385"/>
          <cell r="I4385"/>
          <cell r="J4385"/>
          <cell r="K4385"/>
          <cell r="L4385"/>
          <cell r="M4385"/>
          <cell r="N4385"/>
          <cell r="O4385"/>
          <cell r="P4385"/>
          <cell r="Q4385"/>
          <cell r="R4385"/>
          <cell r="S4385"/>
          <cell r="T4385"/>
          <cell r="U4385"/>
          <cell r="V4385"/>
          <cell r="W4385"/>
          <cell r="X4385"/>
          <cell r="Y4385" t="str">
            <v xml:space="preserve"> </v>
          </cell>
        </row>
        <row r="4386">
          <cell r="C4386"/>
          <cell r="D4386"/>
          <cell r="E4386"/>
          <cell r="F4386"/>
          <cell r="G4386"/>
          <cell r="H4386"/>
          <cell r="I4386"/>
          <cell r="J4386"/>
          <cell r="K4386"/>
          <cell r="L4386"/>
          <cell r="M4386"/>
          <cell r="N4386"/>
          <cell r="O4386"/>
          <cell r="P4386"/>
          <cell r="Q4386"/>
          <cell r="R4386"/>
          <cell r="S4386"/>
          <cell r="T4386"/>
          <cell r="U4386"/>
          <cell r="V4386"/>
          <cell r="W4386"/>
          <cell r="X4386"/>
          <cell r="Y4386" t="str">
            <v xml:space="preserve"> </v>
          </cell>
        </row>
        <row r="4387">
          <cell r="C4387"/>
          <cell r="D4387"/>
          <cell r="E4387"/>
          <cell r="F4387"/>
          <cell r="G4387"/>
          <cell r="H4387"/>
          <cell r="I4387"/>
          <cell r="J4387"/>
          <cell r="K4387"/>
          <cell r="L4387"/>
          <cell r="M4387"/>
          <cell r="N4387"/>
          <cell r="O4387"/>
          <cell r="P4387"/>
          <cell r="Q4387"/>
          <cell r="R4387"/>
          <cell r="S4387"/>
          <cell r="T4387"/>
          <cell r="U4387"/>
          <cell r="V4387"/>
          <cell r="W4387"/>
          <cell r="X4387"/>
          <cell r="Y4387" t="str">
            <v xml:space="preserve"> </v>
          </cell>
        </row>
        <row r="4388">
          <cell r="C4388"/>
          <cell r="D4388"/>
          <cell r="E4388"/>
          <cell r="F4388"/>
          <cell r="G4388"/>
          <cell r="H4388"/>
          <cell r="I4388"/>
          <cell r="J4388"/>
          <cell r="K4388"/>
          <cell r="L4388"/>
          <cell r="M4388"/>
          <cell r="N4388"/>
          <cell r="O4388"/>
          <cell r="P4388"/>
          <cell r="Q4388"/>
          <cell r="R4388"/>
          <cell r="S4388"/>
          <cell r="T4388"/>
          <cell r="U4388"/>
          <cell r="V4388"/>
          <cell r="W4388"/>
          <cell r="X4388"/>
          <cell r="Y4388" t="str">
            <v xml:space="preserve"> </v>
          </cell>
        </row>
        <row r="4389">
          <cell r="C4389"/>
          <cell r="D4389"/>
          <cell r="E4389"/>
          <cell r="F4389"/>
          <cell r="G4389"/>
          <cell r="H4389"/>
          <cell r="I4389"/>
          <cell r="J4389"/>
          <cell r="K4389"/>
          <cell r="L4389"/>
          <cell r="M4389"/>
          <cell r="N4389"/>
          <cell r="O4389"/>
          <cell r="P4389"/>
          <cell r="Q4389"/>
          <cell r="R4389"/>
          <cell r="S4389"/>
          <cell r="T4389"/>
          <cell r="U4389"/>
          <cell r="V4389"/>
          <cell r="W4389"/>
          <cell r="X4389"/>
          <cell r="Y4389" t="str">
            <v xml:space="preserve"> </v>
          </cell>
        </row>
        <row r="4390">
          <cell r="C4390"/>
          <cell r="D4390"/>
          <cell r="E4390"/>
          <cell r="F4390"/>
          <cell r="G4390"/>
          <cell r="H4390"/>
          <cell r="I4390"/>
          <cell r="J4390"/>
          <cell r="K4390"/>
          <cell r="L4390"/>
          <cell r="M4390"/>
          <cell r="N4390"/>
          <cell r="O4390"/>
          <cell r="P4390"/>
          <cell r="Q4390"/>
          <cell r="R4390"/>
          <cell r="S4390"/>
          <cell r="T4390"/>
          <cell r="U4390"/>
          <cell r="V4390"/>
          <cell r="W4390"/>
          <cell r="X4390"/>
          <cell r="Y4390" t="str">
            <v xml:space="preserve"> </v>
          </cell>
        </row>
        <row r="4391">
          <cell r="C4391"/>
          <cell r="D4391"/>
          <cell r="E4391"/>
          <cell r="F4391"/>
          <cell r="G4391"/>
          <cell r="H4391"/>
          <cell r="I4391"/>
          <cell r="J4391"/>
          <cell r="K4391"/>
          <cell r="L4391"/>
          <cell r="M4391"/>
          <cell r="N4391"/>
          <cell r="O4391"/>
          <cell r="P4391"/>
          <cell r="Q4391"/>
          <cell r="R4391"/>
          <cell r="S4391"/>
          <cell r="T4391"/>
          <cell r="U4391"/>
          <cell r="V4391"/>
          <cell r="W4391"/>
          <cell r="X4391"/>
          <cell r="Y4391" t="str">
            <v xml:space="preserve"> </v>
          </cell>
        </row>
        <row r="4392">
          <cell r="C4392"/>
          <cell r="D4392"/>
          <cell r="E4392"/>
          <cell r="F4392"/>
          <cell r="G4392"/>
          <cell r="H4392"/>
          <cell r="I4392"/>
          <cell r="J4392"/>
          <cell r="K4392"/>
          <cell r="L4392"/>
          <cell r="M4392"/>
          <cell r="N4392"/>
          <cell r="O4392"/>
          <cell r="P4392"/>
          <cell r="Q4392"/>
          <cell r="R4392"/>
          <cell r="S4392"/>
          <cell r="T4392"/>
          <cell r="U4392"/>
          <cell r="V4392"/>
          <cell r="W4392"/>
          <cell r="X4392"/>
          <cell r="Y4392" t="str">
            <v xml:space="preserve"> </v>
          </cell>
        </row>
        <row r="4393">
          <cell r="C4393"/>
          <cell r="D4393"/>
          <cell r="E4393"/>
          <cell r="F4393"/>
          <cell r="G4393"/>
          <cell r="H4393"/>
          <cell r="I4393"/>
          <cell r="J4393"/>
          <cell r="K4393"/>
          <cell r="L4393"/>
          <cell r="M4393"/>
          <cell r="N4393"/>
          <cell r="O4393"/>
          <cell r="P4393"/>
          <cell r="Q4393"/>
          <cell r="R4393"/>
          <cell r="S4393"/>
          <cell r="T4393"/>
          <cell r="U4393"/>
          <cell r="V4393"/>
          <cell r="W4393"/>
          <cell r="X4393"/>
          <cell r="Y4393" t="str">
            <v xml:space="preserve"> </v>
          </cell>
        </row>
        <row r="4394">
          <cell r="C4394"/>
          <cell r="D4394"/>
          <cell r="E4394"/>
          <cell r="F4394"/>
          <cell r="G4394"/>
          <cell r="H4394"/>
          <cell r="I4394"/>
          <cell r="J4394"/>
          <cell r="K4394"/>
          <cell r="L4394"/>
          <cell r="M4394"/>
          <cell r="N4394"/>
          <cell r="O4394"/>
          <cell r="P4394"/>
          <cell r="Q4394"/>
          <cell r="R4394"/>
          <cell r="S4394"/>
          <cell r="T4394"/>
          <cell r="U4394"/>
          <cell r="V4394"/>
          <cell r="W4394"/>
          <cell r="X4394"/>
          <cell r="Y4394" t="str">
            <v xml:space="preserve"> </v>
          </cell>
        </row>
        <row r="4395">
          <cell r="C4395"/>
          <cell r="D4395"/>
          <cell r="E4395"/>
          <cell r="F4395"/>
          <cell r="G4395"/>
          <cell r="H4395"/>
          <cell r="I4395"/>
          <cell r="J4395"/>
          <cell r="K4395"/>
          <cell r="L4395"/>
          <cell r="M4395"/>
          <cell r="N4395"/>
          <cell r="O4395"/>
          <cell r="P4395"/>
          <cell r="Q4395"/>
          <cell r="R4395"/>
          <cell r="S4395"/>
          <cell r="T4395"/>
          <cell r="U4395"/>
          <cell r="V4395"/>
          <cell r="W4395"/>
          <cell r="X4395"/>
          <cell r="Y4395" t="str">
            <v xml:space="preserve"> </v>
          </cell>
        </row>
        <row r="4396">
          <cell r="C4396"/>
          <cell r="D4396"/>
          <cell r="E4396"/>
          <cell r="F4396"/>
          <cell r="G4396"/>
          <cell r="H4396"/>
          <cell r="I4396"/>
          <cell r="J4396"/>
          <cell r="K4396"/>
          <cell r="L4396"/>
          <cell r="M4396"/>
          <cell r="N4396"/>
          <cell r="O4396"/>
          <cell r="P4396"/>
          <cell r="Q4396"/>
          <cell r="R4396"/>
          <cell r="S4396"/>
          <cell r="T4396"/>
          <cell r="U4396"/>
          <cell r="V4396"/>
          <cell r="W4396"/>
          <cell r="X4396"/>
          <cell r="Y4396" t="str">
            <v xml:space="preserve"> </v>
          </cell>
        </row>
        <row r="4397">
          <cell r="C4397"/>
          <cell r="D4397"/>
          <cell r="E4397"/>
          <cell r="F4397"/>
          <cell r="G4397"/>
          <cell r="H4397"/>
          <cell r="I4397"/>
          <cell r="J4397"/>
          <cell r="K4397"/>
          <cell r="L4397"/>
          <cell r="M4397"/>
          <cell r="N4397"/>
          <cell r="O4397"/>
          <cell r="P4397"/>
          <cell r="Q4397"/>
          <cell r="R4397"/>
          <cell r="S4397"/>
          <cell r="T4397"/>
          <cell r="U4397"/>
          <cell r="V4397"/>
          <cell r="W4397"/>
          <cell r="X4397"/>
          <cell r="Y4397" t="str">
            <v xml:space="preserve"> </v>
          </cell>
        </row>
        <row r="4398">
          <cell r="C4398"/>
          <cell r="D4398"/>
          <cell r="E4398"/>
          <cell r="F4398"/>
          <cell r="G4398"/>
          <cell r="H4398"/>
          <cell r="I4398"/>
          <cell r="J4398"/>
          <cell r="K4398"/>
          <cell r="L4398"/>
          <cell r="M4398"/>
          <cell r="N4398"/>
          <cell r="O4398"/>
          <cell r="P4398"/>
          <cell r="Q4398"/>
          <cell r="R4398"/>
          <cell r="S4398"/>
          <cell r="T4398"/>
          <cell r="U4398"/>
          <cell r="V4398"/>
          <cell r="W4398"/>
          <cell r="X4398"/>
          <cell r="Y4398" t="str">
            <v xml:space="preserve"> </v>
          </cell>
        </row>
        <row r="4399">
          <cell r="C4399"/>
          <cell r="D4399"/>
          <cell r="E4399"/>
          <cell r="F4399"/>
          <cell r="G4399"/>
          <cell r="H4399"/>
          <cell r="I4399"/>
          <cell r="J4399"/>
          <cell r="K4399"/>
          <cell r="L4399"/>
          <cell r="M4399"/>
          <cell r="N4399"/>
          <cell r="O4399"/>
          <cell r="P4399"/>
          <cell r="Q4399"/>
          <cell r="R4399"/>
          <cell r="S4399"/>
          <cell r="T4399"/>
          <cell r="U4399"/>
          <cell r="V4399"/>
          <cell r="W4399"/>
          <cell r="X4399"/>
          <cell r="Y4399" t="str">
            <v xml:space="preserve"> </v>
          </cell>
        </row>
        <row r="4400">
          <cell r="C4400"/>
          <cell r="D4400"/>
          <cell r="E4400"/>
          <cell r="F4400"/>
          <cell r="G4400"/>
          <cell r="H4400"/>
          <cell r="I4400"/>
          <cell r="J4400"/>
          <cell r="K4400"/>
          <cell r="L4400"/>
          <cell r="M4400"/>
          <cell r="N4400"/>
          <cell r="O4400"/>
          <cell r="P4400"/>
          <cell r="Q4400"/>
          <cell r="R4400"/>
          <cell r="S4400"/>
          <cell r="T4400"/>
          <cell r="U4400"/>
          <cell r="V4400"/>
          <cell r="W4400"/>
          <cell r="X4400"/>
          <cell r="Y4400" t="str">
            <v xml:space="preserve"> </v>
          </cell>
        </row>
        <row r="4401">
          <cell r="C4401"/>
          <cell r="D4401"/>
          <cell r="E4401"/>
          <cell r="F4401"/>
          <cell r="G4401"/>
          <cell r="H4401"/>
          <cell r="I4401"/>
          <cell r="J4401"/>
          <cell r="K4401"/>
          <cell r="L4401"/>
          <cell r="M4401"/>
          <cell r="N4401"/>
          <cell r="O4401"/>
          <cell r="P4401"/>
          <cell r="Q4401"/>
          <cell r="R4401"/>
          <cell r="S4401"/>
          <cell r="T4401"/>
          <cell r="U4401"/>
          <cell r="V4401"/>
          <cell r="W4401"/>
          <cell r="X4401"/>
          <cell r="Y4401" t="str">
            <v xml:space="preserve"> </v>
          </cell>
        </row>
        <row r="4402">
          <cell r="C4402"/>
          <cell r="D4402"/>
          <cell r="E4402"/>
          <cell r="F4402"/>
          <cell r="G4402"/>
          <cell r="H4402"/>
          <cell r="I4402"/>
          <cell r="J4402"/>
          <cell r="K4402"/>
          <cell r="L4402"/>
          <cell r="M4402"/>
          <cell r="N4402"/>
          <cell r="O4402"/>
          <cell r="P4402"/>
          <cell r="Q4402"/>
          <cell r="R4402"/>
          <cell r="S4402"/>
          <cell r="T4402"/>
          <cell r="U4402"/>
          <cell r="V4402"/>
          <cell r="W4402"/>
          <cell r="X4402"/>
          <cell r="Y4402" t="str">
            <v xml:space="preserve"> </v>
          </cell>
        </row>
        <row r="4403">
          <cell r="C4403"/>
          <cell r="D4403"/>
          <cell r="E4403"/>
          <cell r="F4403"/>
          <cell r="G4403"/>
          <cell r="H4403"/>
          <cell r="I4403"/>
          <cell r="J4403"/>
          <cell r="K4403"/>
          <cell r="L4403"/>
          <cell r="M4403"/>
          <cell r="N4403"/>
          <cell r="O4403"/>
          <cell r="P4403"/>
          <cell r="Q4403"/>
          <cell r="R4403"/>
          <cell r="S4403"/>
          <cell r="T4403"/>
          <cell r="U4403"/>
          <cell r="V4403"/>
          <cell r="W4403"/>
          <cell r="X4403"/>
          <cell r="Y4403" t="str">
            <v xml:space="preserve"> </v>
          </cell>
        </row>
        <row r="4404">
          <cell r="C4404"/>
          <cell r="D4404"/>
          <cell r="E4404"/>
          <cell r="F4404"/>
          <cell r="G4404"/>
          <cell r="H4404"/>
          <cell r="I4404"/>
          <cell r="J4404"/>
          <cell r="K4404"/>
          <cell r="L4404"/>
          <cell r="M4404"/>
          <cell r="N4404"/>
          <cell r="O4404"/>
          <cell r="P4404"/>
          <cell r="Q4404"/>
          <cell r="R4404"/>
          <cell r="S4404"/>
          <cell r="T4404"/>
          <cell r="U4404"/>
          <cell r="V4404"/>
          <cell r="W4404"/>
          <cell r="X4404"/>
          <cell r="Y4404" t="str">
            <v xml:space="preserve"> </v>
          </cell>
        </row>
        <row r="4405">
          <cell r="C4405"/>
          <cell r="D4405"/>
          <cell r="E4405"/>
          <cell r="F4405"/>
          <cell r="G4405"/>
          <cell r="H4405"/>
          <cell r="I4405"/>
          <cell r="J4405"/>
          <cell r="K4405"/>
          <cell r="L4405"/>
          <cell r="M4405"/>
          <cell r="N4405"/>
          <cell r="O4405"/>
          <cell r="P4405"/>
          <cell r="Q4405"/>
          <cell r="R4405"/>
          <cell r="S4405"/>
          <cell r="T4405"/>
          <cell r="U4405"/>
          <cell r="V4405"/>
          <cell r="W4405"/>
          <cell r="X4405"/>
          <cell r="Y4405" t="str">
            <v xml:space="preserve"> </v>
          </cell>
        </row>
        <row r="4406">
          <cell r="C4406"/>
          <cell r="D4406"/>
          <cell r="E4406"/>
          <cell r="F4406"/>
          <cell r="G4406"/>
          <cell r="H4406"/>
          <cell r="I4406"/>
          <cell r="J4406"/>
          <cell r="K4406"/>
          <cell r="L4406"/>
          <cell r="M4406"/>
          <cell r="N4406"/>
          <cell r="O4406"/>
          <cell r="P4406"/>
          <cell r="Q4406"/>
          <cell r="R4406"/>
          <cell r="S4406"/>
          <cell r="T4406"/>
          <cell r="U4406"/>
          <cell r="V4406"/>
          <cell r="W4406"/>
          <cell r="X4406"/>
          <cell r="Y4406" t="str">
            <v xml:space="preserve"> </v>
          </cell>
        </row>
        <row r="4407">
          <cell r="C4407"/>
          <cell r="D4407"/>
          <cell r="E4407"/>
          <cell r="F4407"/>
          <cell r="G4407"/>
          <cell r="H4407"/>
          <cell r="I4407"/>
          <cell r="J4407"/>
          <cell r="K4407"/>
          <cell r="L4407"/>
          <cell r="M4407"/>
          <cell r="N4407"/>
          <cell r="O4407"/>
          <cell r="P4407"/>
          <cell r="Q4407"/>
          <cell r="R4407"/>
          <cell r="S4407"/>
          <cell r="T4407"/>
          <cell r="U4407"/>
          <cell r="V4407"/>
          <cell r="W4407"/>
          <cell r="X4407"/>
          <cell r="Y4407" t="str">
            <v xml:space="preserve"> </v>
          </cell>
        </row>
        <row r="4408">
          <cell r="C4408"/>
          <cell r="D4408"/>
          <cell r="E4408"/>
          <cell r="F4408"/>
          <cell r="G4408"/>
          <cell r="H4408"/>
          <cell r="I4408"/>
          <cell r="J4408"/>
          <cell r="K4408"/>
          <cell r="L4408"/>
          <cell r="M4408"/>
          <cell r="N4408"/>
          <cell r="O4408"/>
          <cell r="P4408"/>
          <cell r="Q4408"/>
          <cell r="R4408"/>
          <cell r="S4408"/>
          <cell r="T4408"/>
          <cell r="U4408"/>
          <cell r="V4408"/>
          <cell r="W4408"/>
          <cell r="X4408"/>
          <cell r="Y4408" t="str">
            <v xml:space="preserve"> </v>
          </cell>
        </row>
        <row r="4409">
          <cell r="C4409"/>
          <cell r="D4409"/>
          <cell r="E4409"/>
          <cell r="F4409"/>
          <cell r="G4409"/>
          <cell r="H4409"/>
          <cell r="I4409"/>
          <cell r="J4409"/>
          <cell r="K4409"/>
          <cell r="L4409"/>
          <cell r="M4409"/>
          <cell r="N4409"/>
          <cell r="O4409"/>
          <cell r="P4409"/>
          <cell r="Q4409"/>
          <cell r="R4409"/>
          <cell r="S4409"/>
          <cell r="T4409"/>
          <cell r="U4409"/>
          <cell r="V4409"/>
          <cell r="W4409"/>
          <cell r="X4409"/>
          <cell r="Y4409" t="str">
            <v xml:space="preserve"> </v>
          </cell>
        </row>
        <row r="4410">
          <cell r="C4410"/>
          <cell r="D4410"/>
          <cell r="E4410"/>
          <cell r="F4410"/>
          <cell r="G4410"/>
          <cell r="H4410"/>
          <cell r="I4410"/>
          <cell r="J4410"/>
          <cell r="K4410"/>
          <cell r="L4410"/>
          <cell r="M4410"/>
          <cell r="N4410"/>
          <cell r="O4410"/>
          <cell r="P4410"/>
          <cell r="Q4410"/>
          <cell r="R4410"/>
          <cell r="S4410"/>
          <cell r="T4410"/>
          <cell r="U4410"/>
          <cell r="V4410"/>
          <cell r="W4410"/>
          <cell r="X4410"/>
          <cell r="Y4410" t="str">
            <v xml:space="preserve"> </v>
          </cell>
        </row>
        <row r="4411">
          <cell r="C4411"/>
          <cell r="D4411"/>
          <cell r="E4411"/>
          <cell r="F4411"/>
          <cell r="G4411"/>
          <cell r="H4411"/>
          <cell r="I4411"/>
          <cell r="J4411"/>
          <cell r="K4411"/>
          <cell r="L4411"/>
          <cell r="M4411"/>
          <cell r="N4411"/>
          <cell r="O4411"/>
          <cell r="P4411"/>
          <cell r="Q4411"/>
          <cell r="R4411"/>
          <cell r="S4411"/>
          <cell r="T4411"/>
          <cell r="U4411"/>
          <cell r="V4411"/>
          <cell r="W4411"/>
          <cell r="X4411"/>
          <cell r="Y4411" t="str">
            <v xml:space="preserve"> </v>
          </cell>
        </row>
        <row r="4412">
          <cell r="C4412"/>
          <cell r="D4412"/>
          <cell r="E4412"/>
          <cell r="F4412"/>
          <cell r="G4412"/>
          <cell r="H4412"/>
          <cell r="I4412"/>
          <cell r="J4412"/>
          <cell r="K4412"/>
          <cell r="L4412"/>
          <cell r="M4412"/>
          <cell r="N4412"/>
          <cell r="O4412"/>
          <cell r="P4412"/>
          <cell r="Q4412"/>
          <cell r="R4412"/>
          <cell r="S4412"/>
          <cell r="T4412"/>
          <cell r="U4412"/>
          <cell r="V4412"/>
          <cell r="W4412"/>
          <cell r="X4412"/>
          <cell r="Y4412" t="str">
            <v xml:space="preserve"> </v>
          </cell>
        </row>
        <row r="4413">
          <cell r="C4413"/>
          <cell r="D4413"/>
          <cell r="E4413"/>
          <cell r="F4413"/>
          <cell r="G4413"/>
          <cell r="H4413"/>
          <cell r="I4413"/>
          <cell r="J4413"/>
          <cell r="K4413"/>
          <cell r="L4413"/>
          <cell r="M4413"/>
          <cell r="N4413"/>
          <cell r="O4413"/>
          <cell r="P4413"/>
          <cell r="Q4413"/>
          <cell r="R4413"/>
          <cell r="S4413"/>
          <cell r="T4413"/>
          <cell r="U4413"/>
          <cell r="V4413"/>
          <cell r="W4413"/>
          <cell r="X4413"/>
          <cell r="Y4413" t="str">
            <v xml:space="preserve"> </v>
          </cell>
        </row>
        <row r="4414">
          <cell r="C4414"/>
          <cell r="D4414"/>
          <cell r="E4414"/>
          <cell r="F4414"/>
          <cell r="G4414"/>
          <cell r="H4414"/>
          <cell r="I4414"/>
          <cell r="J4414"/>
          <cell r="K4414"/>
          <cell r="L4414"/>
          <cell r="M4414"/>
          <cell r="N4414"/>
          <cell r="O4414"/>
          <cell r="P4414"/>
          <cell r="Q4414"/>
          <cell r="R4414"/>
          <cell r="S4414"/>
          <cell r="T4414"/>
          <cell r="U4414"/>
          <cell r="V4414"/>
          <cell r="W4414"/>
          <cell r="X4414"/>
          <cell r="Y4414" t="str">
            <v xml:space="preserve"> </v>
          </cell>
        </row>
        <row r="4415">
          <cell r="C4415"/>
          <cell r="D4415"/>
          <cell r="E4415"/>
          <cell r="F4415"/>
          <cell r="G4415"/>
          <cell r="H4415"/>
          <cell r="I4415"/>
          <cell r="J4415"/>
          <cell r="K4415"/>
          <cell r="L4415"/>
          <cell r="M4415"/>
          <cell r="N4415"/>
          <cell r="O4415"/>
          <cell r="P4415"/>
          <cell r="Q4415"/>
          <cell r="R4415"/>
          <cell r="S4415"/>
          <cell r="T4415"/>
          <cell r="U4415"/>
          <cell r="V4415"/>
          <cell r="W4415"/>
          <cell r="X4415"/>
          <cell r="Y4415" t="str">
            <v xml:space="preserve"> </v>
          </cell>
        </row>
        <row r="4416">
          <cell r="C4416"/>
          <cell r="D4416"/>
          <cell r="E4416"/>
          <cell r="F4416"/>
          <cell r="G4416"/>
          <cell r="H4416"/>
          <cell r="I4416"/>
          <cell r="J4416"/>
          <cell r="K4416"/>
          <cell r="L4416"/>
          <cell r="M4416"/>
          <cell r="N4416"/>
          <cell r="O4416"/>
          <cell r="P4416"/>
          <cell r="Q4416"/>
          <cell r="R4416"/>
          <cell r="S4416"/>
          <cell r="T4416"/>
          <cell r="U4416"/>
          <cell r="V4416"/>
          <cell r="W4416"/>
          <cell r="X4416"/>
          <cell r="Y4416" t="str">
            <v xml:space="preserve"> </v>
          </cell>
        </row>
        <row r="4417">
          <cell r="C4417"/>
          <cell r="D4417"/>
          <cell r="E4417"/>
          <cell r="F4417"/>
          <cell r="G4417"/>
          <cell r="H4417"/>
          <cell r="I4417"/>
          <cell r="J4417"/>
          <cell r="K4417"/>
          <cell r="L4417"/>
          <cell r="M4417"/>
          <cell r="N4417"/>
          <cell r="O4417"/>
          <cell r="P4417"/>
          <cell r="Q4417"/>
          <cell r="R4417"/>
          <cell r="S4417"/>
          <cell r="T4417"/>
          <cell r="U4417"/>
          <cell r="V4417"/>
          <cell r="W4417"/>
          <cell r="X4417"/>
          <cell r="Y4417" t="str">
            <v xml:space="preserve"> </v>
          </cell>
        </row>
        <row r="4418">
          <cell r="C4418"/>
          <cell r="D4418"/>
          <cell r="E4418"/>
          <cell r="F4418"/>
          <cell r="G4418"/>
          <cell r="H4418"/>
          <cell r="I4418"/>
          <cell r="J4418"/>
          <cell r="K4418"/>
          <cell r="L4418"/>
          <cell r="M4418"/>
          <cell r="N4418"/>
          <cell r="O4418"/>
          <cell r="P4418"/>
          <cell r="Q4418"/>
          <cell r="R4418"/>
          <cell r="S4418"/>
          <cell r="T4418"/>
          <cell r="U4418"/>
          <cell r="V4418"/>
          <cell r="W4418"/>
          <cell r="X4418"/>
          <cell r="Y4418" t="str">
            <v xml:space="preserve"> </v>
          </cell>
        </row>
        <row r="4419">
          <cell r="C4419"/>
          <cell r="D4419"/>
          <cell r="E4419"/>
          <cell r="F4419"/>
          <cell r="G4419"/>
          <cell r="H4419"/>
          <cell r="I4419"/>
          <cell r="J4419"/>
          <cell r="K4419"/>
          <cell r="L4419"/>
          <cell r="M4419"/>
          <cell r="N4419"/>
          <cell r="O4419"/>
          <cell r="P4419"/>
          <cell r="Q4419"/>
          <cell r="R4419"/>
          <cell r="S4419"/>
          <cell r="T4419"/>
          <cell r="U4419"/>
          <cell r="V4419"/>
          <cell r="W4419"/>
          <cell r="X4419"/>
          <cell r="Y4419" t="str">
            <v xml:space="preserve"> </v>
          </cell>
        </row>
        <row r="4420">
          <cell r="C4420"/>
          <cell r="D4420"/>
          <cell r="E4420"/>
          <cell r="F4420"/>
          <cell r="G4420"/>
          <cell r="H4420"/>
          <cell r="I4420"/>
          <cell r="J4420"/>
          <cell r="K4420"/>
          <cell r="L4420"/>
          <cell r="M4420"/>
          <cell r="N4420"/>
          <cell r="O4420"/>
          <cell r="P4420"/>
          <cell r="Q4420"/>
          <cell r="R4420"/>
          <cell r="S4420"/>
          <cell r="T4420"/>
          <cell r="U4420"/>
          <cell r="V4420"/>
          <cell r="W4420"/>
          <cell r="X4420"/>
          <cell r="Y4420" t="str">
            <v xml:space="preserve"> </v>
          </cell>
        </row>
        <row r="4421">
          <cell r="C4421"/>
          <cell r="D4421"/>
          <cell r="E4421"/>
          <cell r="F4421"/>
          <cell r="G4421"/>
          <cell r="H4421"/>
          <cell r="I4421"/>
          <cell r="J4421"/>
          <cell r="K4421"/>
          <cell r="L4421"/>
          <cell r="M4421"/>
          <cell r="N4421"/>
          <cell r="O4421"/>
          <cell r="P4421"/>
          <cell r="Q4421"/>
          <cell r="R4421"/>
          <cell r="S4421"/>
          <cell r="T4421"/>
          <cell r="U4421"/>
          <cell r="V4421"/>
          <cell r="W4421"/>
          <cell r="X4421"/>
          <cell r="Y4421" t="str">
            <v xml:space="preserve"> </v>
          </cell>
        </row>
        <row r="4422">
          <cell r="C4422"/>
          <cell r="D4422"/>
          <cell r="E4422"/>
          <cell r="F4422"/>
          <cell r="G4422"/>
          <cell r="H4422"/>
          <cell r="I4422"/>
          <cell r="J4422"/>
          <cell r="K4422"/>
          <cell r="L4422"/>
          <cell r="M4422"/>
          <cell r="N4422"/>
          <cell r="O4422"/>
          <cell r="P4422"/>
          <cell r="Q4422"/>
          <cell r="R4422"/>
          <cell r="S4422"/>
          <cell r="T4422"/>
          <cell r="U4422"/>
          <cell r="V4422"/>
          <cell r="W4422"/>
          <cell r="X4422"/>
          <cell r="Y4422" t="str">
            <v xml:space="preserve"> </v>
          </cell>
        </row>
        <row r="4423">
          <cell r="C4423"/>
          <cell r="D4423"/>
          <cell r="E4423"/>
          <cell r="F4423"/>
          <cell r="G4423"/>
          <cell r="H4423"/>
          <cell r="I4423"/>
          <cell r="J4423"/>
          <cell r="K4423"/>
          <cell r="L4423"/>
          <cell r="M4423"/>
          <cell r="N4423"/>
          <cell r="O4423"/>
          <cell r="P4423"/>
          <cell r="Q4423"/>
          <cell r="R4423"/>
          <cell r="S4423"/>
          <cell r="T4423"/>
          <cell r="U4423"/>
          <cell r="V4423"/>
          <cell r="W4423"/>
          <cell r="X4423"/>
          <cell r="Y4423" t="str">
            <v xml:space="preserve"> </v>
          </cell>
        </row>
        <row r="4424">
          <cell r="C4424"/>
          <cell r="D4424"/>
          <cell r="E4424"/>
          <cell r="F4424"/>
          <cell r="G4424"/>
          <cell r="H4424"/>
          <cell r="I4424"/>
          <cell r="J4424"/>
          <cell r="K4424"/>
          <cell r="L4424"/>
          <cell r="M4424"/>
          <cell r="N4424"/>
          <cell r="O4424"/>
          <cell r="P4424"/>
          <cell r="Q4424"/>
          <cell r="R4424"/>
          <cell r="S4424"/>
          <cell r="T4424"/>
          <cell r="U4424"/>
          <cell r="V4424"/>
          <cell r="W4424"/>
          <cell r="X4424"/>
          <cell r="Y4424" t="str">
            <v xml:space="preserve"> </v>
          </cell>
        </row>
        <row r="4425">
          <cell r="C4425"/>
          <cell r="D4425"/>
          <cell r="E4425"/>
          <cell r="F4425"/>
          <cell r="G4425"/>
          <cell r="H4425"/>
          <cell r="I4425"/>
          <cell r="J4425"/>
          <cell r="K4425"/>
          <cell r="L4425"/>
          <cell r="M4425"/>
          <cell r="N4425"/>
          <cell r="O4425"/>
          <cell r="P4425"/>
          <cell r="Q4425"/>
          <cell r="R4425"/>
          <cell r="S4425"/>
          <cell r="T4425"/>
          <cell r="U4425"/>
          <cell r="V4425"/>
          <cell r="W4425"/>
          <cell r="X4425"/>
          <cell r="Y4425" t="str">
            <v xml:space="preserve"> </v>
          </cell>
        </row>
        <row r="4426">
          <cell r="C4426"/>
          <cell r="D4426"/>
          <cell r="E4426"/>
          <cell r="F4426"/>
          <cell r="G4426"/>
          <cell r="H4426"/>
          <cell r="I4426"/>
          <cell r="J4426"/>
          <cell r="K4426"/>
          <cell r="L4426"/>
          <cell r="M4426"/>
          <cell r="N4426"/>
          <cell r="O4426"/>
          <cell r="P4426"/>
          <cell r="Q4426"/>
          <cell r="R4426"/>
          <cell r="S4426"/>
          <cell r="T4426"/>
          <cell r="U4426"/>
          <cell r="V4426"/>
          <cell r="W4426"/>
          <cell r="X4426"/>
          <cell r="Y4426" t="str">
            <v xml:space="preserve"> </v>
          </cell>
        </row>
        <row r="4427">
          <cell r="C4427"/>
          <cell r="D4427"/>
          <cell r="E4427"/>
          <cell r="F4427"/>
          <cell r="G4427"/>
          <cell r="H4427"/>
          <cell r="I4427"/>
          <cell r="J4427"/>
          <cell r="K4427"/>
          <cell r="L4427"/>
          <cell r="M4427"/>
          <cell r="N4427"/>
          <cell r="O4427"/>
          <cell r="P4427"/>
          <cell r="Q4427"/>
          <cell r="R4427"/>
          <cell r="S4427"/>
          <cell r="T4427"/>
          <cell r="U4427"/>
          <cell r="V4427"/>
          <cell r="W4427"/>
          <cell r="X4427"/>
          <cell r="Y4427" t="str">
            <v xml:space="preserve"> </v>
          </cell>
        </row>
        <row r="4428">
          <cell r="C4428"/>
          <cell r="D4428"/>
          <cell r="E4428"/>
          <cell r="F4428"/>
          <cell r="G4428"/>
          <cell r="H4428"/>
          <cell r="I4428"/>
          <cell r="J4428"/>
          <cell r="K4428"/>
          <cell r="L4428"/>
          <cell r="M4428"/>
          <cell r="N4428"/>
          <cell r="O4428"/>
          <cell r="P4428"/>
          <cell r="Q4428"/>
          <cell r="R4428"/>
          <cell r="S4428"/>
          <cell r="T4428"/>
          <cell r="U4428"/>
          <cell r="V4428"/>
          <cell r="W4428"/>
          <cell r="X4428"/>
          <cell r="Y4428" t="str">
            <v xml:space="preserve"> </v>
          </cell>
        </row>
        <row r="4429">
          <cell r="C4429"/>
          <cell r="D4429"/>
          <cell r="E4429"/>
          <cell r="F4429"/>
          <cell r="G4429"/>
          <cell r="H4429"/>
          <cell r="I4429"/>
          <cell r="J4429"/>
          <cell r="K4429"/>
          <cell r="L4429"/>
          <cell r="M4429"/>
          <cell r="N4429"/>
          <cell r="O4429"/>
          <cell r="P4429"/>
          <cell r="Q4429"/>
          <cell r="R4429"/>
          <cell r="S4429"/>
          <cell r="T4429"/>
          <cell r="U4429"/>
          <cell r="V4429"/>
          <cell r="W4429"/>
          <cell r="X4429"/>
          <cell r="Y4429" t="str">
            <v xml:space="preserve"> </v>
          </cell>
        </row>
        <row r="4430">
          <cell r="C4430"/>
          <cell r="D4430"/>
          <cell r="E4430"/>
          <cell r="F4430"/>
          <cell r="G4430"/>
          <cell r="H4430"/>
          <cell r="I4430"/>
          <cell r="J4430"/>
          <cell r="K4430"/>
          <cell r="L4430"/>
          <cell r="M4430"/>
          <cell r="N4430"/>
          <cell r="O4430"/>
          <cell r="P4430"/>
          <cell r="Q4430"/>
          <cell r="R4430"/>
          <cell r="S4430"/>
          <cell r="T4430"/>
          <cell r="U4430"/>
          <cell r="V4430"/>
          <cell r="W4430"/>
          <cell r="X4430"/>
          <cell r="Y4430" t="str">
            <v xml:space="preserve"> </v>
          </cell>
        </row>
        <row r="4431">
          <cell r="C4431"/>
          <cell r="D4431"/>
          <cell r="E4431"/>
          <cell r="F4431"/>
          <cell r="G4431"/>
          <cell r="H4431"/>
          <cell r="I4431"/>
          <cell r="J4431"/>
          <cell r="K4431"/>
          <cell r="L4431"/>
          <cell r="M4431"/>
          <cell r="N4431"/>
          <cell r="O4431"/>
          <cell r="P4431"/>
          <cell r="Q4431"/>
          <cell r="R4431"/>
          <cell r="S4431"/>
          <cell r="T4431"/>
          <cell r="U4431"/>
          <cell r="V4431"/>
          <cell r="W4431"/>
          <cell r="X4431"/>
          <cell r="Y4431" t="str">
            <v xml:space="preserve"> </v>
          </cell>
        </row>
        <row r="4432">
          <cell r="C4432"/>
          <cell r="D4432"/>
          <cell r="E4432"/>
          <cell r="F4432"/>
          <cell r="G4432"/>
          <cell r="H4432"/>
          <cell r="I4432"/>
          <cell r="J4432"/>
          <cell r="K4432"/>
          <cell r="L4432"/>
          <cell r="M4432"/>
          <cell r="N4432"/>
          <cell r="O4432"/>
          <cell r="P4432"/>
          <cell r="Q4432"/>
          <cell r="R4432"/>
          <cell r="S4432"/>
          <cell r="T4432"/>
          <cell r="U4432"/>
          <cell r="V4432"/>
          <cell r="W4432"/>
          <cell r="X4432"/>
          <cell r="Y4432" t="str">
            <v xml:space="preserve"> </v>
          </cell>
        </row>
        <row r="4433">
          <cell r="C4433"/>
          <cell r="D4433"/>
          <cell r="E4433"/>
          <cell r="F4433"/>
          <cell r="G4433"/>
          <cell r="H4433"/>
          <cell r="I4433"/>
          <cell r="J4433"/>
          <cell r="K4433"/>
          <cell r="L4433"/>
          <cell r="M4433"/>
          <cell r="N4433"/>
          <cell r="O4433"/>
          <cell r="P4433"/>
          <cell r="Q4433"/>
          <cell r="R4433"/>
          <cell r="S4433"/>
          <cell r="T4433"/>
          <cell r="U4433"/>
          <cell r="V4433"/>
          <cell r="W4433"/>
          <cell r="X4433"/>
          <cell r="Y4433" t="str">
            <v xml:space="preserve"> </v>
          </cell>
        </row>
        <row r="4434">
          <cell r="C4434"/>
          <cell r="D4434"/>
          <cell r="E4434"/>
          <cell r="F4434"/>
          <cell r="G4434"/>
          <cell r="H4434"/>
          <cell r="I4434"/>
          <cell r="J4434"/>
          <cell r="K4434"/>
          <cell r="L4434"/>
          <cell r="M4434"/>
          <cell r="N4434"/>
          <cell r="O4434"/>
          <cell r="P4434"/>
          <cell r="Q4434"/>
          <cell r="R4434"/>
          <cell r="S4434"/>
          <cell r="T4434"/>
          <cell r="U4434"/>
          <cell r="V4434"/>
          <cell r="W4434"/>
          <cell r="X4434"/>
          <cell r="Y4434" t="str">
            <v xml:space="preserve"> </v>
          </cell>
        </row>
        <row r="4435">
          <cell r="C4435"/>
          <cell r="D4435"/>
          <cell r="E4435"/>
          <cell r="F4435"/>
          <cell r="G4435"/>
          <cell r="H4435"/>
          <cell r="I4435"/>
          <cell r="J4435"/>
          <cell r="K4435"/>
          <cell r="L4435"/>
          <cell r="M4435"/>
          <cell r="N4435"/>
          <cell r="O4435"/>
          <cell r="P4435"/>
          <cell r="Q4435"/>
          <cell r="R4435"/>
          <cell r="S4435"/>
          <cell r="T4435"/>
          <cell r="U4435"/>
          <cell r="V4435"/>
          <cell r="W4435"/>
          <cell r="X4435"/>
          <cell r="Y4435" t="str">
            <v xml:space="preserve"> </v>
          </cell>
        </row>
        <row r="4436">
          <cell r="C4436"/>
          <cell r="D4436"/>
          <cell r="E4436"/>
          <cell r="F4436"/>
          <cell r="G4436"/>
          <cell r="H4436"/>
          <cell r="I4436"/>
          <cell r="J4436"/>
          <cell r="K4436"/>
          <cell r="L4436"/>
          <cell r="M4436"/>
          <cell r="N4436"/>
          <cell r="O4436"/>
          <cell r="P4436"/>
          <cell r="Q4436"/>
          <cell r="R4436"/>
          <cell r="S4436"/>
          <cell r="T4436"/>
          <cell r="U4436"/>
          <cell r="V4436"/>
          <cell r="W4436"/>
          <cell r="X4436"/>
          <cell r="Y4436" t="str">
            <v xml:space="preserve"> </v>
          </cell>
        </row>
        <row r="4437">
          <cell r="C4437"/>
          <cell r="D4437"/>
          <cell r="E4437"/>
          <cell r="F4437"/>
          <cell r="G4437"/>
          <cell r="H4437"/>
          <cell r="I4437"/>
          <cell r="J4437"/>
          <cell r="K4437"/>
          <cell r="L4437"/>
          <cell r="M4437"/>
          <cell r="N4437"/>
          <cell r="O4437"/>
          <cell r="P4437"/>
          <cell r="Q4437"/>
          <cell r="R4437"/>
          <cell r="S4437"/>
          <cell r="T4437"/>
          <cell r="U4437"/>
          <cell r="V4437"/>
          <cell r="W4437"/>
          <cell r="X4437"/>
          <cell r="Y4437" t="str">
            <v xml:space="preserve"> </v>
          </cell>
        </row>
        <row r="4438">
          <cell r="C4438"/>
          <cell r="D4438"/>
          <cell r="E4438"/>
          <cell r="F4438"/>
          <cell r="G4438"/>
          <cell r="H4438"/>
          <cell r="I4438"/>
          <cell r="J4438"/>
          <cell r="K4438"/>
          <cell r="L4438"/>
          <cell r="M4438"/>
          <cell r="N4438"/>
          <cell r="O4438"/>
          <cell r="P4438"/>
          <cell r="Q4438"/>
          <cell r="R4438"/>
          <cell r="S4438"/>
          <cell r="T4438"/>
          <cell r="U4438"/>
          <cell r="V4438"/>
          <cell r="W4438"/>
          <cell r="X4438"/>
          <cell r="Y4438" t="str">
            <v xml:space="preserve"> </v>
          </cell>
        </row>
        <row r="4439">
          <cell r="C4439"/>
          <cell r="D4439"/>
          <cell r="E4439"/>
          <cell r="F4439"/>
          <cell r="G4439"/>
          <cell r="H4439"/>
          <cell r="I4439"/>
          <cell r="J4439"/>
          <cell r="K4439"/>
          <cell r="L4439"/>
          <cell r="M4439"/>
          <cell r="N4439"/>
          <cell r="O4439"/>
          <cell r="P4439"/>
          <cell r="Q4439"/>
          <cell r="R4439"/>
          <cell r="S4439"/>
          <cell r="T4439"/>
          <cell r="U4439"/>
          <cell r="V4439"/>
          <cell r="W4439"/>
          <cell r="X4439"/>
          <cell r="Y4439" t="str">
            <v xml:space="preserve"> </v>
          </cell>
        </row>
        <row r="4440">
          <cell r="C4440"/>
          <cell r="D4440"/>
          <cell r="E4440"/>
          <cell r="F4440"/>
          <cell r="G4440"/>
          <cell r="H4440"/>
          <cell r="I4440"/>
          <cell r="J4440"/>
          <cell r="K4440"/>
          <cell r="L4440"/>
          <cell r="M4440"/>
          <cell r="N4440"/>
          <cell r="O4440"/>
          <cell r="P4440"/>
          <cell r="Q4440"/>
          <cell r="R4440"/>
          <cell r="S4440"/>
          <cell r="T4440"/>
          <cell r="U4440"/>
          <cell r="V4440"/>
          <cell r="W4440"/>
          <cell r="X4440"/>
          <cell r="Y4440" t="str">
            <v xml:space="preserve"> </v>
          </cell>
        </row>
        <row r="4441">
          <cell r="C4441"/>
          <cell r="D4441"/>
          <cell r="E4441"/>
          <cell r="F4441"/>
          <cell r="G4441"/>
          <cell r="H4441"/>
          <cell r="I4441"/>
          <cell r="J4441"/>
          <cell r="K4441"/>
          <cell r="L4441"/>
          <cell r="M4441"/>
          <cell r="N4441"/>
          <cell r="O4441"/>
          <cell r="P4441"/>
          <cell r="Q4441"/>
          <cell r="R4441"/>
          <cell r="S4441"/>
          <cell r="T4441"/>
          <cell r="U4441"/>
          <cell r="V4441"/>
          <cell r="W4441"/>
          <cell r="X4441"/>
          <cell r="Y4441" t="str">
            <v xml:space="preserve"> </v>
          </cell>
        </row>
        <row r="4442">
          <cell r="C4442"/>
          <cell r="D4442"/>
          <cell r="E4442"/>
          <cell r="F4442"/>
          <cell r="G4442"/>
          <cell r="H4442"/>
          <cell r="I4442"/>
          <cell r="J4442"/>
          <cell r="K4442"/>
          <cell r="L4442"/>
          <cell r="M4442"/>
          <cell r="N4442"/>
          <cell r="O4442"/>
          <cell r="P4442"/>
          <cell r="Q4442"/>
          <cell r="R4442"/>
          <cell r="S4442"/>
          <cell r="T4442"/>
          <cell r="U4442"/>
          <cell r="V4442"/>
          <cell r="W4442"/>
          <cell r="X4442"/>
          <cell r="Y4442" t="str">
            <v xml:space="preserve"> </v>
          </cell>
        </row>
        <row r="4443">
          <cell r="C4443"/>
          <cell r="D4443"/>
          <cell r="E4443"/>
          <cell r="F4443"/>
          <cell r="G4443"/>
          <cell r="H4443"/>
          <cell r="I4443"/>
          <cell r="J4443"/>
          <cell r="K4443"/>
          <cell r="L4443"/>
          <cell r="M4443"/>
          <cell r="N4443"/>
          <cell r="O4443"/>
          <cell r="P4443"/>
          <cell r="Q4443"/>
          <cell r="R4443"/>
          <cell r="S4443"/>
          <cell r="T4443"/>
          <cell r="U4443"/>
          <cell r="V4443"/>
          <cell r="W4443"/>
          <cell r="X4443"/>
          <cell r="Y4443" t="str">
            <v xml:space="preserve"> </v>
          </cell>
        </row>
        <row r="4444">
          <cell r="C4444"/>
          <cell r="D4444"/>
          <cell r="E4444"/>
          <cell r="F4444"/>
          <cell r="G4444"/>
          <cell r="H4444"/>
          <cell r="I4444"/>
          <cell r="J4444"/>
          <cell r="K4444"/>
          <cell r="L4444"/>
          <cell r="M4444"/>
          <cell r="N4444"/>
          <cell r="O4444"/>
          <cell r="P4444"/>
          <cell r="Q4444"/>
          <cell r="R4444"/>
          <cell r="S4444"/>
          <cell r="T4444"/>
          <cell r="U4444"/>
          <cell r="V4444"/>
          <cell r="W4444"/>
          <cell r="X4444"/>
          <cell r="Y4444" t="str">
            <v xml:space="preserve"> </v>
          </cell>
        </row>
        <row r="4445">
          <cell r="C4445"/>
          <cell r="D4445"/>
          <cell r="E4445"/>
          <cell r="F4445"/>
          <cell r="G4445"/>
          <cell r="H4445"/>
          <cell r="I4445"/>
          <cell r="J4445"/>
          <cell r="K4445"/>
          <cell r="L4445"/>
          <cell r="M4445"/>
          <cell r="N4445"/>
          <cell r="O4445"/>
          <cell r="P4445"/>
          <cell r="Q4445"/>
          <cell r="R4445"/>
          <cell r="S4445"/>
          <cell r="T4445"/>
          <cell r="U4445"/>
          <cell r="V4445"/>
          <cell r="W4445"/>
          <cell r="X4445"/>
          <cell r="Y4445" t="str">
            <v xml:space="preserve"> </v>
          </cell>
        </row>
        <row r="4446">
          <cell r="C4446"/>
          <cell r="D4446"/>
          <cell r="E4446"/>
          <cell r="F4446"/>
          <cell r="G4446"/>
          <cell r="H4446"/>
          <cell r="I4446"/>
          <cell r="J4446"/>
          <cell r="K4446"/>
          <cell r="L4446"/>
          <cell r="M4446"/>
          <cell r="N4446"/>
          <cell r="O4446"/>
          <cell r="P4446"/>
          <cell r="Q4446"/>
          <cell r="R4446"/>
          <cell r="S4446"/>
          <cell r="T4446"/>
          <cell r="U4446"/>
          <cell r="V4446"/>
          <cell r="W4446"/>
          <cell r="X4446"/>
          <cell r="Y4446" t="str">
            <v xml:space="preserve"> </v>
          </cell>
        </row>
        <row r="4447">
          <cell r="C4447"/>
          <cell r="D4447"/>
          <cell r="E4447"/>
          <cell r="F4447"/>
          <cell r="G4447"/>
          <cell r="H4447"/>
          <cell r="I4447"/>
          <cell r="J4447"/>
          <cell r="K4447"/>
          <cell r="L4447"/>
          <cell r="M4447"/>
          <cell r="N4447"/>
          <cell r="O4447"/>
          <cell r="P4447"/>
          <cell r="Q4447"/>
          <cell r="R4447"/>
          <cell r="S4447"/>
          <cell r="T4447"/>
          <cell r="U4447"/>
          <cell r="V4447"/>
          <cell r="W4447"/>
          <cell r="X4447"/>
          <cell r="Y4447" t="str">
            <v xml:space="preserve"> </v>
          </cell>
        </row>
        <row r="4448">
          <cell r="C4448"/>
          <cell r="D4448"/>
          <cell r="E4448"/>
          <cell r="F4448"/>
          <cell r="G4448"/>
          <cell r="H4448"/>
          <cell r="I4448"/>
          <cell r="J4448"/>
          <cell r="K4448"/>
          <cell r="L4448"/>
          <cell r="M4448"/>
          <cell r="N4448"/>
          <cell r="O4448"/>
          <cell r="P4448"/>
          <cell r="Q4448"/>
          <cell r="R4448"/>
          <cell r="S4448"/>
          <cell r="T4448"/>
          <cell r="U4448"/>
          <cell r="V4448"/>
          <cell r="W4448"/>
          <cell r="X4448"/>
          <cell r="Y4448" t="str">
            <v xml:space="preserve"> </v>
          </cell>
        </row>
        <row r="4449">
          <cell r="C4449"/>
          <cell r="D4449"/>
          <cell r="E4449"/>
          <cell r="F4449"/>
          <cell r="G4449"/>
          <cell r="H4449"/>
          <cell r="I4449"/>
          <cell r="J4449"/>
          <cell r="K4449"/>
          <cell r="L4449"/>
          <cell r="M4449"/>
          <cell r="N4449"/>
          <cell r="O4449"/>
          <cell r="P4449"/>
          <cell r="Q4449"/>
          <cell r="R4449"/>
          <cell r="S4449"/>
          <cell r="T4449"/>
          <cell r="U4449"/>
          <cell r="V4449"/>
          <cell r="W4449"/>
          <cell r="X4449"/>
          <cell r="Y4449" t="str">
            <v xml:space="preserve"> </v>
          </cell>
        </row>
        <row r="4450">
          <cell r="C4450"/>
          <cell r="D4450"/>
          <cell r="E4450"/>
          <cell r="F4450"/>
          <cell r="G4450"/>
          <cell r="H4450"/>
          <cell r="I4450"/>
          <cell r="J4450"/>
          <cell r="K4450"/>
          <cell r="L4450"/>
          <cell r="M4450"/>
          <cell r="N4450"/>
          <cell r="O4450"/>
          <cell r="P4450"/>
          <cell r="Q4450"/>
          <cell r="R4450"/>
          <cell r="S4450"/>
          <cell r="T4450"/>
          <cell r="U4450"/>
          <cell r="V4450"/>
          <cell r="W4450"/>
          <cell r="X4450"/>
          <cell r="Y4450" t="str">
            <v xml:space="preserve"> </v>
          </cell>
        </row>
        <row r="4451">
          <cell r="C4451"/>
          <cell r="D4451"/>
          <cell r="E4451"/>
          <cell r="F4451"/>
          <cell r="G4451"/>
          <cell r="H4451"/>
          <cell r="I4451"/>
          <cell r="J4451"/>
          <cell r="K4451"/>
          <cell r="L4451"/>
          <cell r="M4451"/>
          <cell r="N4451"/>
          <cell r="O4451"/>
          <cell r="P4451"/>
          <cell r="Q4451"/>
          <cell r="R4451"/>
          <cell r="S4451"/>
          <cell r="T4451"/>
          <cell r="U4451"/>
          <cell r="V4451"/>
          <cell r="W4451"/>
          <cell r="X4451"/>
          <cell r="Y4451" t="str">
            <v xml:space="preserve"> </v>
          </cell>
        </row>
        <row r="4452">
          <cell r="C4452"/>
          <cell r="D4452"/>
          <cell r="E4452"/>
          <cell r="F4452"/>
          <cell r="G4452"/>
          <cell r="H4452"/>
          <cell r="I4452"/>
          <cell r="J4452"/>
          <cell r="K4452"/>
          <cell r="L4452"/>
          <cell r="M4452"/>
          <cell r="N4452"/>
          <cell r="O4452"/>
          <cell r="P4452"/>
          <cell r="Q4452"/>
          <cell r="R4452"/>
          <cell r="S4452"/>
          <cell r="T4452"/>
          <cell r="U4452"/>
          <cell r="V4452"/>
          <cell r="W4452"/>
          <cell r="X4452"/>
          <cell r="Y4452" t="str">
            <v xml:space="preserve"> </v>
          </cell>
        </row>
        <row r="4453">
          <cell r="C4453"/>
          <cell r="D4453"/>
          <cell r="E4453"/>
          <cell r="F4453"/>
          <cell r="G4453"/>
          <cell r="H4453"/>
          <cell r="I4453"/>
          <cell r="J4453"/>
          <cell r="K4453"/>
          <cell r="L4453"/>
          <cell r="M4453"/>
          <cell r="N4453"/>
          <cell r="O4453"/>
          <cell r="P4453"/>
          <cell r="Q4453"/>
          <cell r="R4453"/>
          <cell r="S4453"/>
          <cell r="T4453"/>
          <cell r="U4453"/>
          <cell r="V4453"/>
          <cell r="W4453"/>
          <cell r="X4453"/>
          <cell r="Y4453" t="str">
            <v xml:space="preserve"> </v>
          </cell>
        </row>
        <row r="4454">
          <cell r="C4454"/>
          <cell r="D4454"/>
          <cell r="E4454"/>
          <cell r="F4454"/>
          <cell r="G4454"/>
          <cell r="H4454"/>
          <cell r="I4454"/>
          <cell r="J4454"/>
          <cell r="K4454"/>
          <cell r="L4454"/>
          <cell r="M4454"/>
          <cell r="N4454"/>
          <cell r="O4454"/>
          <cell r="P4454"/>
          <cell r="Q4454"/>
          <cell r="R4454"/>
          <cell r="S4454"/>
          <cell r="T4454"/>
          <cell r="U4454"/>
          <cell r="V4454"/>
          <cell r="W4454"/>
          <cell r="X4454"/>
          <cell r="Y4454" t="str">
            <v xml:space="preserve"> </v>
          </cell>
        </row>
        <row r="4455">
          <cell r="C4455"/>
          <cell r="D4455"/>
          <cell r="E4455"/>
          <cell r="F4455"/>
          <cell r="G4455"/>
          <cell r="H4455"/>
          <cell r="I4455"/>
          <cell r="J4455"/>
          <cell r="K4455"/>
          <cell r="L4455"/>
          <cell r="M4455"/>
          <cell r="N4455"/>
          <cell r="O4455"/>
          <cell r="P4455"/>
          <cell r="Q4455"/>
          <cell r="R4455"/>
          <cell r="S4455"/>
          <cell r="T4455"/>
          <cell r="U4455"/>
          <cell r="V4455"/>
          <cell r="W4455"/>
          <cell r="X4455"/>
          <cell r="Y4455" t="str">
            <v xml:space="preserve"> </v>
          </cell>
        </row>
        <row r="4456">
          <cell r="C4456"/>
          <cell r="D4456"/>
          <cell r="E4456"/>
          <cell r="F4456"/>
          <cell r="G4456"/>
          <cell r="H4456"/>
          <cell r="I4456"/>
          <cell r="J4456"/>
          <cell r="K4456"/>
          <cell r="L4456"/>
          <cell r="M4456"/>
          <cell r="N4456"/>
          <cell r="O4456"/>
          <cell r="P4456"/>
          <cell r="Q4456"/>
          <cell r="R4456"/>
          <cell r="S4456"/>
          <cell r="T4456"/>
          <cell r="U4456"/>
          <cell r="V4456"/>
          <cell r="W4456"/>
          <cell r="X4456"/>
          <cell r="Y4456" t="str">
            <v xml:space="preserve"> </v>
          </cell>
        </row>
        <row r="4457">
          <cell r="C4457"/>
          <cell r="D4457"/>
          <cell r="E4457"/>
          <cell r="F4457"/>
          <cell r="G4457"/>
          <cell r="H4457"/>
          <cell r="I4457"/>
          <cell r="J4457"/>
          <cell r="K4457"/>
          <cell r="L4457"/>
          <cell r="M4457"/>
          <cell r="N4457"/>
          <cell r="O4457"/>
          <cell r="P4457"/>
          <cell r="Q4457"/>
          <cell r="R4457"/>
          <cell r="S4457"/>
          <cell r="T4457"/>
          <cell r="U4457"/>
          <cell r="V4457"/>
          <cell r="W4457"/>
          <cell r="X4457"/>
          <cell r="Y4457" t="str">
            <v xml:space="preserve"> </v>
          </cell>
        </row>
        <row r="4458">
          <cell r="C4458"/>
          <cell r="D4458"/>
          <cell r="E4458"/>
          <cell r="F4458"/>
          <cell r="G4458"/>
          <cell r="H4458"/>
          <cell r="I4458"/>
          <cell r="J4458"/>
          <cell r="K4458"/>
          <cell r="L4458"/>
          <cell r="M4458"/>
          <cell r="N4458"/>
          <cell r="O4458"/>
          <cell r="P4458"/>
          <cell r="Q4458"/>
          <cell r="R4458"/>
          <cell r="S4458"/>
          <cell r="T4458"/>
          <cell r="U4458"/>
          <cell r="V4458"/>
          <cell r="W4458"/>
          <cell r="X4458"/>
          <cell r="Y4458" t="str">
            <v xml:space="preserve"> </v>
          </cell>
        </row>
        <row r="4459">
          <cell r="C4459"/>
          <cell r="D4459"/>
          <cell r="E4459"/>
          <cell r="F4459"/>
          <cell r="G4459"/>
          <cell r="H4459"/>
          <cell r="I4459"/>
          <cell r="J4459"/>
          <cell r="K4459"/>
          <cell r="L4459"/>
          <cell r="M4459"/>
          <cell r="N4459"/>
          <cell r="O4459"/>
          <cell r="P4459"/>
          <cell r="Q4459"/>
          <cell r="R4459"/>
          <cell r="S4459"/>
          <cell r="T4459"/>
          <cell r="U4459"/>
          <cell r="V4459"/>
          <cell r="W4459"/>
          <cell r="X4459"/>
          <cell r="Y4459" t="str">
            <v xml:space="preserve"> </v>
          </cell>
        </row>
        <row r="4460">
          <cell r="C4460"/>
          <cell r="D4460"/>
          <cell r="E4460"/>
          <cell r="F4460"/>
          <cell r="G4460"/>
          <cell r="H4460"/>
          <cell r="I4460"/>
          <cell r="J4460"/>
          <cell r="K4460"/>
          <cell r="L4460"/>
          <cell r="M4460"/>
          <cell r="N4460"/>
          <cell r="O4460"/>
          <cell r="P4460"/>
          <cell r="Q4460"/>
          <cell r="R4460"/>
          <cell r="S4460"/>
          <cell r="T4460"/>
          <cell r="U4460"/>
          <cell r="V4460"/>
          <cell r="W4460"/>
          <cell r="X4460"/>
          <cell r="Y4460" t="str">
            <v xml:space="preserve"> </v>
          </cell>
        </row>
        <row r="4461">
          <cell r="C4461"/>
          <cell r="D4461"/>
          <cell r="E4461"/>
          <cell r="F4461"/>
          <cell r="G4461"/>
          <cell r="H4461"/>
          <cell r="I4461"/>
          <cell r="J4461"/>
          <cell r="K4461"/>
          <cell r="L4461"/>
          <cell r="M4461"/>
          <cell r="N4461"/>
          <cell r="O4461"/>
          <cell r="P4461"/>
          <cell r="Q4461"/>
          <cell r="R4461"/>
          <cell r="S4461"/>
          <cell r="T4461"/>
          <cell r="U4461"/>
          <cell r="V4461"/>
          <cell r="W4461"/>
          <cell r="X4461"/>
          <cell r="Y4461" t="str">
            <v xml:space="preserve"> </v>
          </cell>
        </row>
        <row r="4462">
          <cell r="C4462"/>
          <cell r="D4462"/>
          <cell r="E4462"/>
          <cell r="F4462"/>
          <cell r="G4462"/>
          <cell r="H4462"/>
          <cell r="I4462"/>
          <cell r="J4462"/>
          <cell r="K4462"/>
          <cell r="L4462"/>
          <cell r="M4462"/>
          <cell r="N4462"/>
          <cell r="O4462"/>
          <cell r="P4462"/>
          <cell r="Q4462"/>
          <cell r="R4462"/>
          <cell r="S4462"/>
          <cell r="T4462"/>
          <cell r="U4462"/>
          <cell r="V4462"/>
          <cell r="W4462"/>
          <cell r="X4462"/>
          <cell r="Y4462" t="str">
            <v xml:space="preserve"> </v>
          </cell>
        </row>
        <row r="4463">
          <cell r="C4463"/>
          <cell r="D4463"/>
          <cell r="E4463"/>
          <cell r="F4463"/>
          <cell r="G4463"/>
          <cell r="H4463"/>
          <cell r="I4463"/>
          <cell r="J4463"/>
          <cell r="K4463"/>
          <cell r="L4463"/>
          <cell r="M4463"/>
          <cell r="N4463"/>
          <cell r="O4463"/>
          <cell r="P4463"/>
          <cell r="Q4463"/>
          <cell r="R4463"/>
          <cell r="S4463"/>
          <cell r="T4463"/>
          <cell r="U4463"/>
          <cell r="V4463"/>
          <cell r="W4463"/>
          <cell r="X4463"/>
          <cell r="Y4463" t="str">
            <v xml:space="preserve"> </v>
          </cell>
        </row>
        <row r="4464">
          <cell r="C4464"/>
          <cell r="D4464"/>
          <cell r="E4464"/>
          <cell r="F4464"/>
          <cell r="G4464"/>
          <cell r="H4464"/>
          <cell r="I4464"/>
          <cell r="J4464"/>
          <cell r="K4464"/>
          <cell r="L4464"/>
          <cell r="M4464"/>
          <cell r="N4464"/>
          <cell r="O4464"/>
          <cell r="P4464"/>
          <cell r="Q4464"/>
          <cell r="R4464"/>
          <cell r="S4464"/>
          <cell r="T4464"/>
          <cell r="U4464"/>
          <cell r="V4464"/>
          <cell r="W4464"/>
          <cell r="X4464"/>
          <cell r="Y4464" t="str">
            <v xml:space="preserve"> </v>
          </cell>
        </row>
        <row r="4465">
          <cell r="C4465"/>
          <cell r="D4465"/>
          <cell r="E4465"/>
          <cell r="F4465"/>
          <cell r="G4465"/>
          <cell r="H4465"/>
          <cell r="I4465"/>
          <cell r="J4465"/>
          <cell r="K4465"/>
          <cell r="L4465"/>
          <cell r="M4465"/>
          <cell r="N4465"/>
          <cell r="O4465"/>
          <cell r="P4465"/>
          <cell r="Q4465"/>
          <cell r="R4465"/>
          <cell r="S4465"/>
          <cell r="T4465"/>
          <cell r="U4465"/>
          <cell r="V4465"/>
          <cell r="W4465"/>
          <cell r="X4465"/>
          <cell r="Y4465" t="str">
            <v xml:space="preserve"> </v>
          </cell>
        </row>
        <row r="4466">
          <cell r="C4466"/>
          <cell r="D4466"/>
          <cell r="E4466"/>
          <cell r="F4466"/>
          <cell r="G4466"/>
          <cell r="H4466"/>
          <cell r="I4466"/>
          <cell r="J4466"/>
          <cell r="K4466"/>
          <cell r="L4466"/>
          <cell r="M4466"/>
          <cell r="N4466"/>
          <cell r="O4466"/>
          <cell r="P4466"/>
          <cell r="Q4466"/>
          <cell r="R4466"/>
          <cell r="S4466"/>
          <cell r="T4466"/>
          <cell r="U4466"/>
          <cell r="V4466"/>
          <cell r="W4466"/>
          <cell r="X4466"/>
          <cell r="Y4466" t="str">
            <v xml:space="preserve"> </v>
          </cell>
        </row>
        <row r="4467">
          <cell r="C4467"/>
          <cell r="D4467"/>
          <cell r="E4467"/>
          <cell r="F4467"/>
          <cell r="G4467"/>
          <cell r="H4467"/>
          <cell r="I4467"/>
          <cell r="J4467"/>
          <cell r="K4467"/>
          <cell r="L4467"/>
          <cell r="M4467"/>
          <cell r="N4467"/>
          <cell r="O4467"/>
          <cell r="P4467"/>
          <cell r="Q4467"/>
          <cell r="R4467"/>
          <cell r="S4467"/>
          <cell r="T4467"/>
          <cell r="U4467"/>
          <cell r="V4467"/>
          <cell r="W4467"/>
          <cell r="X4467"/>
          <cell r="Y4467" t="str">
            <v xml:space="preserve"> </v>
          </cell>
        </row>
        <row r="4468">
          <cell r="C4468"/>
          <cell r="D4468"/>
          <cell r="E4468"/>
          <cell r="F4468"/>
          <cell r="G4468"/>
          <cell r="H4468"/>
          <cell r="I4468"/>
          <cell r="J4468"/>
          <cell r="K4468"/>
          <cell r="L4468"/>
          <cell r="M4468"/>
          <cell r="N4468"/>
          <cell r="O4468"/>
          <cell r="P4468"/>
          <cell r="Q4468"/>
          <cell r="R4468"/>
          <cell r="S4468"/>
          <cell r="T4468"/>
          <cell r="U4468"/>
          <cell r="V4468"/>
          <cell r="W4468"/>
          <cell r="X4468"/>
          <cell r="Y4468" t="str">
            <v xml:space="preserve"> </v>
          </cell>
        </row>
        <row r="4469">
          <cell r="C4469"/>
          <cell r="D4469"/>
          <cell r="E4469"/>
          <cell r="F4469"/>
          <cell r="G4469"/>
          <cell r="H4469"/>
          <cell r="I4469"/>
          <cell r="J4469"/>
          <cell r="K4469"/>
          <cell r="L4469"/>
          <cell r="M4469"/>
          <cell r="N4469"/>
          <cell r="O4469"/>
          <cell r="P4469"/>
          <cell r="Q4469"/>
          <cell r="R4469"/>
          <cell r="S4469"/>
          <cell r="T4469"/>
          <cell r="U4469"/>
          <cell r="V4469"/>
          <cell r="W4469"/>
          <cell r="X4469"/>
          <cell r="Y4469" t="str">
            <v xml:space="preserve"> </v>
          </cell>
        </row>
        <row r="4470">
          <cell r="C4470"/>
          <cell r="D4470"/>
          <cell r="E4470"/>
          <cell r="F4470"/>
          <cell r="G4470"/>
          <cell r="H4470"/>
          <cell r="I4470"/>
          <cell r="J4470"/>
          <cell r="K4470"/>
          <cell r="L4470"/>
          <cell r="M4470"/>
          <cell r="N4470"/>
          <cell r="O4470"/>
          <cell r="P4470"/>
          <cell r="Q4470"/>
          <cell r="R4470"/>
          <cell r="S4470"/>
          <cell r="T4470"/>
          <cell r="U4470"/>
          <cell r="V4470"/>
          <cell r="W4470"/>
          <cell r="X4470"/>
          <cell r="Y4470" t="str">
            <v xml:space="preserve"> </v>
          </cell>
        </row>
        <row r="4471">
          <cell r="C4471"/>
          <cell r="D4471"/>
          <cell r="E4471"/>
          <cell r="F4471"/>
          <cell r="G4471"/>
          <cell r="H4471"/>
          <cell r="I4471"/>
          <cell r="J4471"/>
          <cell r="K4471"/>
          <cell r="L4471"/>
          <cell r="M4471"/>
          <cell r="N4471"/>
          <cell r="O4471"/>
          <cell r="P4471"/>
          <cell r="Q4471"/>
          <cell r="R4471"/>
          <cell r="S4471"/>
          <cell r="T4471"/>
          <cell r="U4471"/>
          <cell r="V4471"/>
          <cell r="W4471"/>
          <cell r="X4471"/>
          <cell r="Y4471" t="str">
            <v xml:space="preserve"> </v>
          </cell>
        </row>
        <row r="4472">
          <cell r="C4472"/>
          <cell r="D4472"/>
          <cell r="E4472"/>
          <cell r="F4472"/>
          <cell r="G4472"/>
          <cell r="H4472"/>
          <cell r="I4472"/>
          <cell r="J4472"/>
          <cell r="K4472"/>
          <cell r="L4472"/>
          <cell r="M4472"/>
          <cell r="N4472"/>
          <cell r="O4472"/>
          <cell r="P4472"/>
          <cell r="Q4472"/>
          <cell r="R4472"/>
          <cell r="S4472"/>
          <cell r="T4472"/>
          <cell r="U4472"/>
          <cell r="V4472"/>
          <cell r="W4472"/>
          <cell r="X4472"/>
          <cell r="Y4472" t="str">
            <v xml:space="preserve"> </v>
          </cell>
        </row>
        <row r="4473">
          <cell r="C4473"/>
          <cell r="D4473"/>
          <cell r="E4473"/>
          <cell r="F4473"/>
          <cell r="G4473"/>
          <cell r="H4473"/>
          <cell r="I4473"/>
          <cell r="J4473"/>
          <cell r="K4473"/>
          <cell r="L4473"/>
          <cell r="M4473"/>
          <cell r="N4473"/>
          <cell r="O4473"/>
          <cell r="P4473"/>
          <cell r="Q4473"/>
          <cell r="R4473"/>
          <cell r="S4473"/>
          <cell r="T4473"/>
          <cell r="U4473"/>
          <cell r="V4473"/>
          <cell r="W4473"/>
          <cell r="X4473"/>
          <cell r="Y4473" t="str">
            <v xml:space="preserve"> </v>
          </cell>
        </row>
        <row r="4474">
          <cell r="C4474"/>
          <cell r="D4474"/>
          <cell r="E4474"/>
          <cell r="F4474"/>
          <cell r="G4474"/>
          <cell r="H4474"/>
          <cell r="I4474"/>
          <cell r="J4474"/>
          <cell r="K4474"/>
          <cell r="L4474"/>
          <cell r="M4474"/>
          <cell r="N4474"/>
          <cell r="O4474"/>
          <cell r="P4474"/>
          <cell r="Q4474"/>
          <cell r="R4474"/>
          <cell r="S4474"/>
          <cell r="T4474"/>
          <cell r="U4474"/>
          <cell r="V4474"/>
          <cell r="W4474"/>
          <cell r="X4474"/>
          <cell r="Y4474" t="str">
            <v xml:space="preserve"> </v>
          </cell>
        </row>
        <row r="4475">
          <cell r="C4475"/>
          <cell r="D4475"/>
          <cell r="E4475"/>
          <cell r="F4475"/>
          <cell r="G4475"/>
          <cell r="H4475"/>
          <cell r="I4475"/>
          <cell r="J4475"/>
          <cell r="K4475"/>
          <cell r="L4475"/>
          <cell r="M4475"/>
          <cell r="N4475"/>
          <cell r="O4475"/>
          <cell r="P4475"/>
          <cell r="Q4475"/>
          <cell r="R4475"/>
          <cell r="S4475"/>
          <cell r="T4475"/>
          <cell r="U4475"/>
          <cell r="V4475"/>
          <cell r="W4475"/>
          <cell r="X4475"/>
          <cell r="Y4475" t="str">
            <v xml:space="preserve"> </v>
          </cell>
        </row>
        <row r="4476">
          <cell r="C4476"/>
          <cell r="D4476"/>
          <cell r="E4476"/>
          <cell r="F4476"/>
          <cell r="G4476"/>
          <cell r="H4476"/>
          <cell r="I4476"/>
          <cell r="J4476"/>
          <cell r="K4476"/>
          <cell r="L4476"/>
          <cell r="M4476"/>
          <cell r="N4476"/>
          <cell r="O4476"/>
          <cell r="P4476"/>
          <cell r="Q4476"/>
          <cell r="R4476"/>
          <cell r="S4476"/>
          <cell r="T4476"/>
          <cell r="U4476"/>
          <cell r="V4476"/>
          <cell r="W4476"/>
          <cell r="X4476"/>
          <cell r="Y4476" t="str">
            <v xml:space="preserve"> </v>
          </cell>
        </row>
        <row r="4477">
          <cell r="C4477"/>
          <cell r="D4477"/>
          <cell r="E4477"/>
          <cell r="F4477"/>
          <cell r="G4477"/>
          <cell r="H4477"/>
          <cell r="I4477"/>
          <cell r="J4477"/>
          <cell r="K4477"/>
          <cell r="L4477"/>
          <cell r="M4477"/>
          <cell r="N4477"/>
          <cell r="O4477"/>
          <cell r="P4477"/>
          <cell r="Q4477"/>
          <cell r="R4477"/>
          <cell r="S4477"/>
          <cell r="T4477"/>
          <cell r="U4477"/>
          <cell r="V4477"/>
          <cell r="W4477"/>
          <cell r="X4477"/>
          <cell r="Y4477" t="str">
            <v xml:space="preserve"> </v>
          </cell>
        </row>
        <row r="4478">
          <cell r="C4478"/>
          <cell r="D4478"/>
          <cell r="E4478"/>
          <cell r="F4478"/>
          <cell r="G4478"/>
          <cell r="H4478"/>
          <cell r="I4478"/>
          <cell r="J4478"/>
          <cell r="K4478"/>
          <cell r="L4478"/>
          <cell r="M4478"/>
          <cell r="N4478"/>
          <cell r="O4478"/>
          <cell r="P4478"/>
          <cell r="Q4478"/>
          <cell r="R4478"/>
          <cell r="S4478"/>
          <cell r="T4478"/>
          <cell r="U4478"/>
          <cell r="V4478"/>
          <cell r="W4478"/>
          <cell r="X4478"/>
          <cell r="Y4478" t="str">
            <v xml:space="preserve"> </v>
          </cell>
        </row>
        <row r="4479">
          <cell r="C4479"/>
          <cell r="D4479"/>
          <cell r="E4479"/>
          <cell r="F4479"/>
          <cell r="G4479"/>
          <cell r="H4479"/>
          <cell r="I4479"/>
          <cell r="J4479"/>
          <cell r="K4479"/>
          <cell r="L4479"/>
          <cell r="M4479"/>
          <cell r="N4479"/>
          <cell r="O4479"/>
          <cell r="P4479"/>
          <cell r="Q4479"/>
          <cell r="R4479"/>
          <cell r="S4479"/>
          <cell r="T4479"/>
          <cell r="U4479"/>
          <cell r="V4479"/>
          <cell r="W4479"/>
          <cell r="X4479"/>
          <cell r="Y4479" t="str">
            <v xml:space="preserve"> </v>
          </cell>
        </row>
        <row r="4480">
          <cell r="C4480"/>
          <cell r="D4480"/>
          <cell r="E4480"/>
          <cell r="F4480"/>
          <cell r="G4480"/>
          <cell r="H4480"/>
          <cell r="I4480"/>
          <cell r="J4480"/>
          <cell r="K4480"/>
          <cell r="L4480"/>
          <cell r="M4480"/>
          <cell r="N4480"/>
          <cell r="O4480"/>
          <cell r="P4480"/>
          <cell r="Q4480"/>
          <cell r="R4480"/>
          <cell r="S4480"/>
          <cell r="T4480"/>
          <cell r="U4480"/>
          <cell r="V4480"/>
          <cell r="W4480"/>
          <cell r="X4480"/>
          <cell r="Y4480" t="str">
            <v xml:space="preserve"> </v>
          </cell>
        </row>
        <row r="4481">
          <cell r="C4481"/>
          <cell r="D4481"/>
          <cell r="E4481"/>
          <cell r="F4481"/>
          <cell r="G4481"/>
          <cell r="H4481"/>
          <cell r="I4481"/>
          <cell r="J4481"/>
          <cell r="K4481"/>
          <cell r="L4481"/>
          <cell r="M4481"/>
          <cell r="N4481"/>
          <cell r="O4481"/>
          <cell r="P4481"/>
          <cell r="Q4481"/>
          <cell r="R4481"/>
          <cell r="S4481"/>
          <cell r="T4481"/>
          <cell r="U4481"/>
          <cell r="V4481"/>
          <cell r="W4481"/>
          <cell r="X4481"/>
          <cell r="Y4481" t="str">
            <v xml:space="preserve"> </v>
          </cell>
        </row>
        <row r="4482">
          <cell r="C4482"/>
          <cell r="D4482"/>
          <cell r="E4482"/>
          <cell r="F4482"/>
          <cell r="G4482"/>
          <cell r="H4482"/>
          <cell r="I4482"/>
          <cell r="J4482"/>
          <cell r="K4482"/>
          <cell r="L4482"/>
          <cell r="M4482"/>
          <cell r="N4482"/>
          <cell r="O4482"/>
          <cell r="P4482"/>
          <cell r="Q4482"/>
          <cell r="R4482"/>
          <cell r="S4482"/>
          <cell r="T4482"/>
          <cell r="U4482"/>
          <cell r="V4482"/>
          <cell r="W4482"/>
          <cell r="X4482"/>
          <cell r="Y4482" t="str">
            <v xml:space="preserve"> </v>
          </cell>
        </row>
        <row r="4483">
          <cell r="C4483"/>
          <cell r="D4483"/>
          <cell r="E4483"/>
          <cell r="F4483"/>
          <cell r="G4483"/>
          <cell r="H4483"/>
          <cell r="I4483"/>
          <cell r="J4483"/>
          <cell r="K4483"/>
          <cell r="L4483"/>
          <cell r="M4483"/>
          <cell r="N4483"/>
          <cell r="O4483"/>
          <cell r="P4483"/>
          <cell r="Q4483"/>
          <cell r="R4483"/>
          <cell r="S4483"/>
          <cell r="T4483"/>
          <cell r="U4483"/>
          <cell r="V4483"/>
          <cell r="W4483"/>
          <cell r="X4483"/>
          <cell r="Y4483" t="str">
            <v xml:space="preserve"> </v>
          </cell>
        </row>
        <row r="4484">
          <cell r="C4484"/>
          <cell r="D4484"/>
          <cell r="E4484"/>
          <cell r="F4484"/>
          <cell r="G4484"/>
          <cell r="H4484"/>
          <cell r="I4484"/>
          <cell r="J4484"/>
          <cell r="K4484"/>
          <cell r="L4484"/>
          <cell r="M4484"/>
          <cell r="N4484"/>
          <cell r="O4484"/>
          <cell r="P4484"/>
          <cell r="Q4484"/>
          <cell r="R4484"/>
          <cell r="S4484"/>
          <cell r="T4484"/>
          <cell r="U4484"/>
          <cell r="V4484"/>
          <cell r="W4484"/>
          <cell r="X4484"/>
          <cell r="Y4484" t="str">
            <v xml:space="preserve"> </v>
          </cell>
        </row>
        <row r="4485">
          <cell r="C4485"/>
          <cell r="D4485"/>
          <cell r="E4485"/>
          <cell r="F4485"/>
          <cell r="G4485"/>
          <cell r="H4485"/>
          <cell r="I4485"/>
          <cell r="J4485"/>
          <cell r="K4485"/>
          <cell r="L4485"/>
          <cell r="M4485"/>
          <cell r="N4485"/>
          <cell r="O4485"/>
          <cell r="P4485"/>
          <cell r="Q4485"/>
          <cell r="R4485"/>
          <cell r="S4485"/>
          <cell r="T4485"/>
          <cell r="U4485"/>
          <cell r="V4485"/>
          <cell r="W4485"/>
          <cell r="X4485"/>
          <cell r="Y4485" t="str">
            <v xml:space="preserve"> </v>
          </cell>
        </row>
        <row r="4486">
          <cell r="C4486"/>
          <cell r="D4486"/>
          <cell r="E4486"/>
          <cell r="F4486"/>
          <cell r="G4486"/>
          <cell r="H4486"/>
          <cell r="I4486"/>
          <cell r="J4486"/>
          <cell r="K4486"/>
          <cell r="L4486"/>
          <cell r="M4486"/>
          <cell r="N4486"/>
          <cell r="O4486"/>
          <cell r="P4486"/>
          <cell r="Q4486"/>
          <cell r="R4486"/>
          <cell r="S4486"/>
          <cell r="T4486"/>
          <cell r="U4486"/>
          <cell r="V4486"/>
          <cell r="W4486"/>
          <cell r="X4486"/>
          <cell r="Y4486" t="str">
            <v xml:space="preserve"> </v>
          </cell>
        </row>
        <row r="4487">
          <cell r="C4487"/>
          <cell r="D4487"/>
          <cell r="E4487"/>
          <cell r="F4487"/>
          <cell r="G4487"/>
          <cell r="H4487"/>
          <cell r="I4487"/>
          <cell r="J4487"/>
          <cell r="K4487"/>
          <cell r="L4487"/>
          <cell r="M4487"/>
          <cell r="N4487"/>
          <cell r="O4487"/>
          <cell r="P4487"/>
          <cell r="Q4487"/>
          <cell r="R4487"/>
          <cell r="S4487"/>
          <cell r="T4487"/>
          <cell r="U4487"/>
          <cell r="V4487"/>
          <cell r="W4487"/>
          <cell r="X4487"/>
          <cell r="Y4487" t="str">
            <v xml:space="preserve"> </v>
          </cell>
        </row>
        <row r="4488">
          <cell r="C4488"/>
          <cell r="D4488"/>
          <cell r="E4488"/>
          <cell r="F4488"/>
          <cell r="G4488"/>
          <cell r="H4488"/>
          <cell r="I4488"/>
          <cell r="J4488"/>
          <cell r="K4488"/>
          <cell r="L4488"/>
          <cell r="M4488"/>
          <cell r="N4488"/>
          <cell r="O4488"/>
          <cell r="P4488"/>
          <cell r="Q4488"/>
          <cell r="R4488"/>
          <cell r="S4488"/>
          <cell r="T4488"/>
          <cell r="U4488"/>
          <cell r="V4488"/>
          <cell r="W4488"/>
          <cell r="X4488"/>
          <cell r="Y4488" t="str">
            <v xml:space="preserve"> </v>
          </cell>
        </row>
        <row r="4489">
          <cell r="C4489"/>
          <cell r="D4489"/>
          <cell r="E4489"/>
          <cell r="F4489"/>
          <cell r="G4489"/>
          <cell r="H4489"/>
          <cell r="I4489"/>
          <cell r="J4489"/>
          <cell r="K4489"/>
          <cell r="L4489"/>
          <cell r="M4489"/>
          <cell r="N4489"/>
          <cell r="O4489"/>
          <cell r="P4489"/>
          <cell r="Q4489"/>
          <cell r="R4489"/>
          <cell r="S4489"/>
          <cell r="T4489"/>
          <cell r="U4489"/>
          <cell r="V4489"/>
          <cell r="W4489"/>
          <cell r="X4489"/>
          <cell r="Y4489" t="str">
            <v xml:space="preserve"> </v>
          </cell>
        </row>
        <row r="4490">
          <cell r="C4490"/>
          <cell r="D4490"/>
          <cell r="E4490"/>
          <cell r="F4490"/>
          <cell r="G4490"/>
          <cell r="H4490"/>
          <cell r="I4490"/>
          <cell r="J4490"/>
          <cell r="K4490"/>
          <cell r="L4490"/>
          <cell r="M4490"/>
          <cell r="N4490"/>
          <cell r="O4490"/>
          <cell r="P4490"/>
          <cell r="Q4490"/>
          <cell r="R4490"/>
          <cell r="S4490"/>
          <cell r="T4490"/>
          <cell r="U4490"/>
          <cell r="V4490"/>
          <cell r="W4490"/>
          <cell r="X4490"/>
          <cell r="Y4490" t="str">
            <v xml:space="preserve"> </v>
          </cell>
        </row>
        <row r="4491">
          <cell r="C4491"/>
          <cell r="D4491"/>
          <cell r="E4491"/>
          <cell r="F4491"/>
          <cell r="G4491"/>
          <cell r="H4491"/>
          <cell r="I4491"/>
          <cell r="J4491"/>
          <cell r="K4491"/>
          <cell r="L4491"/>
          <cell r="M4491"/>
          <cell r="N4491"/>
          <cell r="O4491"/>
          <cell r="P4491"/>
          <cell r="Q4491"/>
          <cell r="R4491"/>
          <cell r="S4491"/>
          <cell r="T4491"/>
          <cell r="U4491"/>
          <cell r="V4491"/>
          <cell r="W4491"/>
          <cell r="X4491"/>
          <cell r="Y4491" t="str">
            <v xml:space="preserve"> </v>
          </cell>
        </row>
        <row r="4492">
          <cell r="C4492"/>
          <cell r="D4492"/>
          <cell r="E4492"/>
          <cell r="F4492"/>
          <cell r="G4492"/>
          <cell r="H4492"/>
          <cell r="I4492"/>
          <cell r="J4492"/>
          <cell r="K4492"/>
          <cell r="L4492"/>
          <cell r="M4492"/>
          <cell r="N4492"/>
          <cell r="O4492"/>
          <cell r="P4492"/>
          <cell r="Q4492"/>
          <cell r="R4492"/>
          <cell r="S4492"/>
          <cell r="T4492"/>
          <cell r="U4492"/>
          <cell r="V4492"/>
          <cell r="W4492"/>
          <cell r="X4492"/>
          <cell r="Y4492" t="str">
            <v xml:space="preserve"> </v>
          </cell>
        </row>
        <row r="4493">
          <cell r="C4493"/>
          <cell r="D4493"/>
          <cell r="E4493"/>
          <cell r="F4493"/>
          <cell r="G4493"/>
          <cell r="H4493"/>
          <cell r="I4493"/>
          <cell r="J4493"/>
          <cell r="K4493"/>
          <cell r="L4493"/>
          <cell r="M4493"/>
          <cell r="N4493"/>
          <cell r="O4493"/>
          <cell r="P4493"/>
          <cell r="Q4493"/>
          <cell r="R4493"/>
          <cell r="S4493"/>
          <cell r="T4493"/>
          <cell r="U4493"/>
          <cell r="V4493"/>
          <cell r="W4493"/>
          <cell r="X4493"/>
          <cell r="Y4493" t="str">
            <v xml:space="preserve"> </v>
          </cell>
        </row>
        <row r="4494">
          <cell r="C4494"/>
          <cell r="D4494"/>
          <cell r="E4494"/>
          <cell r="F4494"/>
          <cell r="G4494"/>
          <cell r="H4494"/>
          <cell r="I4494"/>
          <cell r="J4494"/>
          <cell r="K4494"/>
          <cell r="L4494"/>
          <cell r="M4494"/>
          <cell r="N4494"/>
          <cell r="O4494"/>
          <cell r="P4494"/>
          <cell r="Q4494"/>
          <cell r="R4494"/>
          <cell r="S4494"/>
          <cell r="T4494"/>
          <cell r="U4494"/>
          <cell r="V4494"/>
          <cell r="W4494"/>
          <cell r="X4494"/>
          <cell r="Y4494" t="str">
            <v xml:space="preserve"> </v>
          </cell>
        </row>
        <row r="4495">
          <cell r="C4495"/>
          <cell r="D4495"/>
          <cell r="E4495"/>
          <cell r="F4495"/>
          <cell r="G4495"/>
          <cell r="H4495"/>
          <cell r="I4495"/>
          <cell r="J4495"/>
          <cell r="K4495"/>
          <cell r="L4495"/>
          <cell r="M4495"/>
          <cell r="N4495"/>
          <cell r="O4495"/>
          <cell r="P4495"/>
          <cell r="Q4495"/>
          <cell r="R4495"/>
          <cell r="S4495"/>
          <cell r="T4495"/>
          <cell r="U4495"/>
          <cell r="V4495"/>
          <cell r="W4495"/>
          <cell r="X4495"/>
          <cell r="Y4495" t="str">
            <v xml:space="preserve"> </v>
          </cell>
        </row>
        <row r="4496">
          <cell r="C4496"/>
          <cell r="D4496"/>
          <cell r="E4496"/>
          <cell r="F4496"/>
          <cell r="G4496"/>
          <cell r="H4496"/>
          <cell r="I4496"/>
          <cell r="J4496"/>
          <cell r="K4496"/>
          <cell r="L4496"/>
          <cell r="M4496"/>
          <cell r="N4496"/>
          <cell r="O4496"/>
          <cell r="P4496"/>
          <cell r="Q4496"/>
          <cell r="R4496"/>
          <cell r="S4496"/>
          <cell r="T4496"/>
          <cell r="U4496"/>
          <cell r="V4496"/>
          <cell r="W4496"/>
          <cell r="X4496"/>
          <cell r="Y4496" t="str">
            <v xml:space="preserve"> </v>
          </cell>
        </row>
        <row r="4497">
          <cell r="C4497"/>
          <cell r="D4497"/>
          <cell r="E4497"/>
          <cell r="F4497"/>
          <cell r="G4497"/>
          <cell r="H4497"/>
          <cell r="I4497"/>
          <cell r="J4497"/>
          <cell r="K4497"/>
          <cell r="L4497"/>
          <cell r="M4497"/>
          <cell r="N4497"/>
          <cell r="O4497"/>
          <cell r="P4497"/>
          <cell r="Q4497"/>
          <cell r="R4497"/>
          <cell r="S4497"/>
          <cell r="T4497"/>
          <cell r="U4497"/>
          <cell r="V4497"/>
          <cell r="W4497"/>
          <cell r="X4497"/>
          <cell r="Y4497" t="str">
            <v xml:space="preserve"> </v>
          </cell>
        </row>
        <row r="4498">
          <cell r="C4498"/>
          <cell r="D4498"/>
          <cell r="E4498"/>
          <cell r="F4498"/>
          <cell r="G4498"/>
          <cell r="H4498"/>
          <cell r="I4498"/>
          <cell r="J4498"/>
          <cell r="K4498"/>
          <cell r="L4498"/>
          <cell r="M4498"/>
          <cell r="N4498"/>
          <cell r="O4498"/>
          <cell r="P4498"/>
          <cell r="Q4498"/>
          <cell r="R4498"/>
          <cell r="S4498"/>
          <cell r="T4498"/>
          <cell r="U4498"/>
          <cell r="V4498"/>
          <cell r="W4498"/>
          <cell r="X4498"/>
          <cell r="Y4498" t="str">
            <v xml:space="preserve"> </v>
          </cell>
        </row>
        <row r="4499">
          <cell r="C4499"/>
          <cell r="D4499"/>
          <cell r="E4499"/>
          <cell r="F4499"/>
          <cell r="G4499"/>
          <cell r="H4499"/>
          <cell r="I4499"/>
          <cell r="J4499"/>
          <cell r="K4499"/>
          <cell r="L4499"/>
          <cell r="M4499"/>
          <cell r="N4499"/>
          <cell r="O4499"/>
          <cell r="P4499"/>
          <cell r="Q4499"/>
          <cell r="R4499"/>
          <cell r="S4499"/>
          <cell r="T4499"/>
          <cell r="U4499"/>
          <cell r="V4499"/>
          <cell r="W4499"/>
          <cell r="X4499"/>
          <cell r="Y4499" t="str">
            <v xml:space="preserve"> </v>
          </cell>
        </row>
        <row r="4500">
          <cell r="C4500"/>
          <cell r="D4500"/>
          <cell r="E4500"/>
          <cell r="F4500"/>
          <cell r="G4500"/>
          <cell r="H4500"/>
          <cell r="I4500"/>
          <cell r="J4500"/>
          <cell r="K4500"/>
          <cell r="L4500"/>
          <cell r="M4500"/>
          <cell r="N4500"/>
          <cell r="O4500"/>
          <cell r="P4500"/>
          <cell r="Q4500"/>
          <cell r="R4500"/>
          <cell r="S4500"/>
          <cell r="T4500"/>
          <cell r="U4500"/>
          <cell r="V4500"/>
          <cell r="W4500"/>
          <cell r="X4500"/>
          <cell r="Y4500" t="str">
            <v xml:space="preserve"> </v>
          </cell>
        </row>
        <row r="4501">
          <cell r="C4501"/>
          <cell r="D4501"/>
          <cell r="E4501"/>
          <cell r="F4501"/>
          <cell r="G4501"/>
          <cell r="H4501"/>
          <cell r="I4501"/>
          <cell r="J4501"/>
          <cell r="K4501"/>
          <cell r="L4501"/>
          <cell r="M4501"/>
          <cell r="N4501"/>
          <cell r="O4501"/>
          <cell r="P4501"/>
          <cell r="Q4501"/>
          <cell r="R4501"/>
          <cell r="S4501"/>
          <cell r="T4501"/>
          <cell r="U4501"/>
          <cell r="V4501"/>
          <cell r="W4501"/>
          <cell r="X4501"/>
          <cell r="Y4501" t="str">
            <v xml:space="preserve"> </v>
          </cell>
        </row>
        <row r="4502">
          <cell r="C4502"/>
          <cell r="D4502"/>
          <cell r="E4502"/>
          <cell r="F4502"/>
          <cell r="G4502"/>
          <cell r="H4502"/>
          <cell r="I4502"/>
          <cell r="J4502"/>
          <cell r="K4502"/>
          <cell r="L4502"/>
          <cell r="M4502"/>
          <cell r="N4502"/>
          <cell r="O4502"/>
          <cell r="P4502"/>
          <cell r="Q4502"/>
          <cell r="R4502"/>
          <cell r="S4502"/>
          <cell r="T4502"/>
          <cell r="U4502"/>
          <cell r="V4502"/>
          <cell r="W4502"/>
          <cell r="X4502"/>
          <cell r="Y4502" t="str">
            <v xml:space="preserve"> </v>
          </cell>
        </row>
        <row r="4503">
          <cell r="C4503"/>
          <cell r="D4503"/>
          <cell r="E4503"/>
          <cell r="F4503"/>
          <cell r="G4503"/>
          <cell r="H4503"/>
          <cell r="I4503"/>
          <cell r="J4503"/>
          <cell r="K4503"/>
          <cell r="L4503"/>
          <cell r="M4503"/>
          <cell r="N4503"/>
          <cell r="O4503"/>
          <cell r="P4503"/>
          <cell r="Q4503"/>
          <cell r="R4503"/>
          <cell r="S4503"/>
          <cell r="T4503"/>
          <cell r="U4503"/>
          <cell r="V4503"/>
          <cell r="W4503"/>
          <cell r="X4503"/>
          <cell r="Y4503" t="str">
            <v xml:space="preserve"> </v>
          </cell>
        </row>
        <row r="4504">
          <cell r="C4504"/>
          <cell r="D4504"/>
          <cell r="E4504"/>
          <cell r="F4504"/>
          <cell r="G4504"/>
          <cell r="H4504"/>
          <cell r="I4504"/>
          <cell r="J4504"/>
          <cell r="K4504"/>
          <cell r="L4504"/>
          <cell r="M4504"/>
          <cell r="N4504"/>
          <cell r="O4504"/>
          <cell r="P4504"/>
          <cell r="Q4504"/>
          <cell r="R4504"/>
          <cell r="S4504"/>
          <cell r="T4504"/>
          <cell r="U4504"/>
          <cell r="V4504"/>
          <cell r="W4504"/>
          <cell r="X4504"/>
          <cell r="Y4504" t="str">
            <v xml:space="preserve"> </v>
          </cell>
        </row>
        <row r="4505">
          <cell r="C4505"/>
          <cell r="D4505"/>
          <cell r="E4505"/>
          <cell r="F4505"/>
          <cell r="G4505"/>
          <cell r="H4505"/>
          <cell r="I4505"/>
          <cell r="J4505"/>
          <cell r="K4505"/>
          <cell r="L4505"/>
          <cell r="M4505"/>
          <cell r="N4505"/>
          <cell r="O4505"/>
          <cell r="P4505"/>
          <cell r="Q4505"/>
          <cell r="R4505"/>
          <cell r="S4505"/>
          <cell r="T4505"/>
          <cell r="U4505"/>
          <cell r="V4505"/>
          <cell r="W4505"/>
          <cell r="X4505"/>
          <cell r="Y4505" t="str">
            <v xml:space="preserve"> </v>
          </cell>
        </row>
        <row r="4506">
          <cell r="C4506"/>
          <cell r="D4506"/>
          <cell r="E4506"/>
          <cell r="F4506"/>
          <cell r="G4506"/>
          <cell r="H4506"/>
          <cell r="I4506"/>
          <cell r="J4506"/>
          <cell r="K4506"/>
          <cell r="L4506"/>
          <cell r="M4506"/>
          <cell r="N4506"/>
          <cell r="O4506"/>
          <cell r="P4506"/>
          <cell r="Q4506"/>
          <cell r="R4506"/>
          <cell r="S4506"/>
          <cell r="T4506"/>
          <cell r="U4506"/>
          <cell r="V4506"/>
          <cell r="W4506"/>
          <cell r="X4506"/>
          <cell r="Y4506" t="str">
            <v xml:space="preserve"> </v>
          </cell>
        </row>
        <row r="4507">
          <cell r="C4507"/>
          <cell r="D4507"/>
          <cell r="E4507"/>
          <cell r="F4507"/>
          <cell r="G4507"/>
          <cell r="H4507"/>
          <cell r="I4507"/>
          <cell r="J4507"/>
          <cell r="K4507"/>
          <cell r="L4507"/>
          <cell r="M4507"/>
          <cell r="N4507"/>
          <cell r="O4507"/>
          <cell r="P4507"/>
          <cell r="Q4507"/>
          <cell r="R4507"/>
          <cell r="S4507"/>
          <cell r="T4507"/>
          <cell r="U4507"/>
          <cell r="V4507"/>
          <cell r="W4507"/>
          <cell r="X4507"/>
          <cell r="Y4507" t="str">
            <v xml:space="preserve"> </v>
          </cell>
        </row>
        <row r="4508">
          <cell r="C4508"/>
          <cell r="D4508"/>
          <cell r="E4508"/>
          <cell r="F4508"/>
          <cell r="G4508"/>
          <cell r="H4508"/>
          <cell r="I4508"/>
          <cell r="J4508"/>
          <cell r="K4508"/>
          <cell r="L4508"/>
          <cell r="M4508"/>
          <cell r="N4508"/>
          <cell r="O4508"/>
          <cell r="P4508"/>
          <cell r="Q4508"/>
          <cell r="R4508"/>
          <cell r="S4508"/>
          <cell r="T4508"/>
          <cell r="U4508"/>
          <cell r="V4508"/>
          <cell r="W4508"/>
          <cell r="X4508"/>
          <cell r="Y4508" t="str">
            <v xml:space="preserve"> </v>
          </cell>
        </row>
        <row r="4509">
          <cell r="C4509"/>
          <cell r="D4509"/>
          <cell r="E4509"/>
          <cell r="F4509"/>
          <cell r="G4509"/>
          <cell r="H4509"/>
          <cell r="I4509"/>
          <cell r="J4509"/>
          <cell r="K4509"/>
          <cell r="L4509"/>
          <cell r="M4509"/>
          <cell r="N4509"/>
          <cell r="O4509"/>
          <cell r="P4509"/>
          <cell r="Q4509"/>
          <cell r="R4509"/>
          <cell r="S4509"/>
          <cell r="T4509"/>
          <cell r="U4509"/>
          <cell r="V4509"/>
          <cell r="W4509"/>
          <cell r="X4509"/>
          <cell r="Y4509" t="str">
            <v xml:space="preserve"> </v>
          </cell>
        </row>
        <row r="4510">
          <cell r="C4510"/>
          <cell r="D4510"/>
          <cell r="E4510"/>
          <cell r="F4510"/>
          <cell r="G4510"/>
          <cell r="H4510"/>
          <cell r="I4510"/>
          <cell r="J4510"/>
          <cell r="K4510"/>
          <cell r="L4510"/>
          <cell r="M4510"/>
          <cell r="N4510"/>
          <cell r="O4510"/>
          <cell r="P4510"/>
          <cell r="Q4510"/>
          <cell r="R4510"/>
          <cell r="S4510"/>
          <cell r="T4510"/>
          <cell r="U4510"/>
          <cell r="V4510"/>
          <cell r="W4510"/>
          <cell r="X4510"/>
          <cell r="Y4510" t="str">
            <v xml:space="preserve"> </v>
          </cell>
        </row>
        <row r="4511">
          <cell r="C4511"/>
          <cell r="D4511"/>
          <cell r="E4511"/>
          <cell r="F4511"/>
          <cell r="G4511"/>
          <cell r="H4511"/>
          <cell r="I4511"/>
          <cell r="J4511"/>
          <cell r="K4511"/>
          <cell r="L4511"/>
          <cell r="M4511"/>
          <cell r="N4511"/>
          <cell r="O4511"/>
          <cell r="P4511"/>
          <cell r="Q4511"/>
          <cell r="R4511"/>
          <cell r="S4511"/>
          <cell r="T4511"/>
          <cell r="U4511"/>
          <cell r="V4511"/>
          <cell r="W4511"/>
          <cell r="X4511"/>
          <cell r="Y4511" t="str">
            <v xml:space="preserve"> </v>
          </cell>
        </row>
        <row r="4512">
          <cell r="C4512"/>
          <cell r="D4512"/>
          <cell r="E4512"/>
          <cell r="F4512"/>
          <cell r="G4512"/>
          <cell r="H4512"/>
          <cell r="I4512"/>
          <cell r="J4512"/>
          <cell r="K4512"/>
          <cell r="L4512"/>
          <cell r="M4512"/>
          <cell r="N4512"/>
          <cell r="O4512"/>
          <cell r="P4512"/>
          <cell r="Q4512"/>
          <cell r="R4512"/>
          <cell r="S4512"/>
          <cell r="T4512"/>
          <cell r="U4512"/>
          <cell r="V4512"/>
          <cell r="W4512"/>
          <cell r="X4512"/>
          <cell r="Y4512" t="str">
            <v xml:space="preserve"> </v>
          </cell>
        </row>
        <row r="4513">
          <cell r="C4513"/>
          <cell r="D4513"/>
          <cell r="E4513"/>
          <cell r="F4513"/>
          <cell r="G4513"/>
          <cell r="H4513"/>
          <cell r="I4513"/>
          <cell r="J4513"/>
          <cell r="K4513"/>
          <cell r="L4513"/>
          <cell r="M4513"/>
          <cell r="N4513"/>
          <cell r="O4513"/>
          <cell r="P4513"/>
          <cell r="Q4513"/>
          <cell r="R4513"/>
          <cell r="S4513"/>
          <cell r="T4513"/>
          <cell r="U4513"/>
          <cell r="V4513"/>
          <cell r="W4513"/>
          <cell r="X4513"/>
          <cell r="Y4513" t="str">
            <v xml:space="preserve"> </v>
          </cell>
        </row>
        <row r="4514">
          <cell r="C4514"/>
          <cell r="D4514"/>
          <cell r="E4514"/>
          <cell r="F4514"/>
          <cell r="G4514"/>
          <cell r="H4514"/>
          <cell r="I4514"/>
          <cell r="J4514"/>
          <cell r="K4514"/>
          <cell r="L4514"/>
          <cell r="M4514"/>
          <cell r="N4514"/>
          <cell r="O4514"/>
          <cell r="P4514"/>
          <cell r="Q4514"/>
          <cell r="R4514"/>
          <cell r="S4514"/>
          <cell r="T4514"/>
          <cell r="U4514"/>
          <cell r="V4514"/>
          <cell r="W4514"/>
          <cell r="X4514"/>
          <cell r="Y4514" t="str">
            <v xml:space="preserve"> </v>
          </cell>
        </row>
        <row r="4515">
          <cell r="C4515"/>
          <cell r="D4515"/>
          <cell r="E4515"/>
          <cell r="F4515"/>
          <cell r="G4515"/>
          <cell r="H4515"/>
          <cell r="I4515"/>
          <cell r="J4515"/>
          <cell r="K4515"/>
          <cell r="L4515"/>
          <cell r="M4515"/>
          <cell r="N4515"/>
          <cell r="O4515"/>
          <cell r="P4515"/>
          <cell r="Q4515"/>
          <cell r="R4515"/>
          <cell r="S4515"/>
          <cell r="T4515"/>
          <cell r="U4515"/>
          <cell r="V4515"/>
          <cell r="W4515"/>
          <cell r="X4515"/>
          <cell r="Y4515" t="str">
            <v xml:space="preserve"> </v>
          </cell>
        </row>
        <row r="4516">
          <cell r="C4516"/>
          <cell r="D4516"/>
          <cell r="E4516"/>
          <cell r="F4516"/>
          <cell r="G4516"/>
          <cell r="H4516"/>
          <cell r="I4516"/>
          <cell r="J4516"/>
          <cell r="K4516"/>
          <cell r="L4516"/>
          <cell r="M4516"/>
          <cell r="N4516"/>
          <cell r="O4516"/>
          <cell r="P4516"/>
          <cell r="Q4516"/>
          <cell r="R4516"/>
          <cell r="S4516"/>
          <cell r="T4516"/>
          <cell r="U4516"/>
          <cell r="V4516"/>
          <cell r="W4516"/>
          <cell r="X4516"/>
          <cell r="Y4516" t="str">
            <v xml:space="preserve"> </v>
          </cell>
        </row>
        <row r="4517">
          <cell r="C4517"/>
          <cell r="D4517"/>
          <cell r="E4517"/>
          <cell r="F4517"/>
          <cell r="G4517"/>
          <cell r="H4517"/>
          <cell r="I4517"/>
          <cell r="J4517"/>
          <cell r="K4517"/>
          <cell r="L4517"/>
          <cell r="M4517"/>
          <cell r="N4517"/>
          <cell r="O4517"/>
          <cell r="P4517"/>
          <cell r="Q4517"/>
          <cell r="R4517"/>
          <cell r="S4517"/>
          <cell r="T4517"/>
          <cell r="U4517"/>
          <cell r="V4517"/>
          <cell r="W4517"/>
          <cell r="X4517"/>
          <cell r="Y4517" t="str">
            <v xml:space="preserve"> </v>
          </cell>
        </row>
        <row r="4518">
          <cell r="C4518"/>
          <cell r="D4518"/>
          <cell r="E4518"/>
          <cell r="F4518"/>
          <cell r="G4518"/>
          <cell r="H4518"/>
          <cell r="I4518"/>
          <cell r="J4518"/>
          <cell r="K4518"/>
          <cell r="L4518"/>
          <cell r="M4518"/>
          <cell r="N4518"/>
          <cell r="O4518"/>
          <cell r="P4518"/>
          <cell r="Q4518"/>
          <cell r="R4518"/>
          <cell r="S4518"/>
          <cell r="T4518"/>
          <cell r="U4518"/>
          <cell r="V4518"/>
          <cell r="W4518"/>
          <cell r="X4518"/>
          <cell r="Y4518" t="str">
            <v xml:space="preserve"> </v>
          </cell>
        </row>
        <row r="4519">
          <cell r="C4519"/>
          <cell r="D4519"/>
          <cell r="E4519"/>
          <cell r="F4519"/>
          <cell r="G4519"/>
          <cell r="H4519"/>
          <cell r="I4519"/>
          <cell r="J4519"/>
          <cell r="K4519"/>
          <cell r="L4519"/>
          <cell r="M4519"/>
          <cell r="N4519"/>
          <cell r="O4519"/>
          <cell r="P4519"/>
          <cell r="Q4519"/>
          <cell r="R4519"/>
          <cell r="S4519"/>
          <cell r="T4519"/>
          <cell r="U4519"/>
          <cell r="V4519"/>
          <cell r="W4519"/>
          <cell r="X4519"/>
          <cell r="Y4519" t="str">
            <v xml:space="preserve"> </v>
          </cell>
        </row>
        <row r="4520">
          <cell r="C4520"/>
          <cell r="D4520"/>
          <cell r="E4520"/>
          <cell r="F4520"/>
          <cell r="G4520"/>
          <cell r="H4520"/>
          <cell r="I4520"/>
          <cell r="J4520"/>
          <cell r="K4520"/>
          <cell r="L4520"/>
          <cell r="M4520"/>
          <cell r="N4520"/>
          <cell r="O4520"/>
          <cell r="P4520"/>
          <cell r="Q4520"/>
          <cell r="R4520"/>
          <cell r="S4520"/>
          <cell r="T4520"/>
          <cell r="U4520"/>
          <cell r="V4520"/>
          <cell r="W4520"/>
          <cell r="X4520"/>
          <cell r="Y4520" t="str">
            <v xml:space="preserve"> </v>
          </cell>
        </row>
        <row r="4521">
          <cell r="C4521"/>
          <cell r="D4521"/>
          <cell r="E4521"/>
          <cell r="F4521"/>
          <cell r="G4521"/>
          <cell r="H4521"/>
          <cell r="I4521"/>
          <cell r="J4521"/>
          <cell r="K4521"/>
          <cell r="L4521"/>
          <cell r="M4521"/>
          <cell r="N4521"/>
          <cell r="O4521"/>
          <cell r="P4521"/>
          <cell r="Q4521"/>
          <cell r="R4521"/>
          <cell r="S4521"/>
          <cell r="T4521"/>
          <cell r="U4521"/>
          <cell r="V4521"/>
          <cell r="W4521"/>
          <cell r="X4521"/>
          <cell r="Y4521" t="str">
            <v xml:space="preserve"> </v>
          </cell>
        </row>
        <row r="4522">
          <cell r="C4522"/>
          <cell r="D4522"/>
          <cell r="E4522"/>
          <cell r="F4522"/>
          <cell r="G4522"/>
          <cell r="H4522"/>
          <cell r="I4522"/>
          <cell r="J4522"/>
          <cell r="K4522"/>
          <cell r="L4522"/>
          <cell r="M4522"/>
          <cell r="N4522"/>
          <cell r="O4522"/>
          <cell r="P4522"/>
          <cell r="Q4522"/>
          <cell r="R4522"/>
          <cell r="S4522"/>
          <cell r="T4522"/>
          <cell r="U4522"/>
          <cell r="V4522"/>
          <cell r="W4522"/>
          <cell r="X4522"/>
          <cell r="Y4522" t="str">
            <v xml:space="preserve"> </v>
          </cell>
        </row>
        <row r="4523">
          <cell r="C4523"/>
          <cell r="D4523"/>
          <cell r="E4523"/>
          <cell r="F4523"/>
          <cell r="G4523"/>
          <cell r="H4523"/>
          <cell r="I4523"/>
          <cell r="J4523"/>
          <cell r="K4523"/>
          <cell r="L4523"/>
          <cell r="M4523"/>
          <cell r="N4523"/>
          <cell r="O4523"/>
          <cell r="P4523"/>
          <cell r="Q4523"/>
          <cell r="R4523"/>
          <cell r="S4523"/>
          <cell r="T4523"/>
          <cell r="U4523"/>
          <cell r="V4523"/>
          <cell r="W4523"/>
          <cell r="X4523"/>
          <cell r="Y4523" t="str">
            <v xml:space="preserve"> </v>
          </cell>
        </row>
        <row r="4524">
          <cell r="C4524"/>
          <cell r="D4524"/>
          <cell r="E4524"/>
          <cell r="F4524"/>
          <cell r="G4524"/>
          <cell r="H4524"/>
          <cell r="I4524"/>
          <cell r="J4524"/>
          <cell r="K4524"/>
          <cell r="L4524"/>
          <cell r="M4524"/>
          <cell r="N4524"/>
          <cell r="O4524"/>
          <cell r="P4524"/>
          <cell r="Q4524"/>
          <cell r="R4524"/>
          <cell r="S4524"/>
          <cell r="T4524"/>
          <cell r="U4524"/>
          <cell r="V4524"/>
          <cell r="W4524"/>
          <cell r="X4524"/>
          <cell r="Y4524" t="str">
            <v xml:space="preserve"> </v>
          </cell>
        </row>
        <row r="4525">
          <cell r="C4525"/>
          <cell r="D4525"/>
          <cell r="E4525"/>
          <cell r="F4525"/>
          <cell r="G4525"/>
          <cell r="H4525"/>
          <cell r="I4525"/>
          <cell r="J4525"/>
          <cell r="K4525"/>
          <cell r="L4525"/>
          <cell r="M4525"/>
          <cell r="N4525"/>
          <cell r="O4525"/>
          <cell r="P4525"/>
          <cell r="Q4525"/>
          <cell r="R4525"/>
          <cell r="S4525"/>
          <cell r="T4525"/>
          <cell r="U4525"/>
          <cell r="V4525"/>
          <cell r="W4525"/>
          <cell r="X4525"/>
          <cell r="Y4525" t="str">
            <v xml:space="preserve"> </v>
          </cell>
        </row>
        <row r="4526">
          <cell r="C4526"/>
          <cell r="D4526"/>
          <cell r="E4526"/>
          <cell r="F4526"/>
          <cell r="G4526"/>
          <cell r="H4526"/>
          <cell r="I4526"/>
          <cell r="J4526"/>
          <cell r="K4526"/>
          <cell r="L4526"/>
          <cell r="M4526"/>
          <cell r="N4526"/>
          <cell r="O4526"/>
          <cell r="P4526"/>
          <cell r="Q4526"/>
          <cell r="R4526"/>
          <cell r="S4526"/>
          <cell r="T4526"/>
          <cell r="U4526"/>
          <cell r="V4526"/>
          <cell r="W4526"/>
          <cell r="X4526"/>
          <cell r="Y4526" t="str">
            <v xml:space="preserve"> </v>
          </cell>
        </row>
        <row r="4527">
          <cell r="C4527"/>
          <cell r="D4527"/>
          <cell r="E4527"/>
          <cell r="F4527"/>
          <cell r="G4527"/>
          <cell r="H4527"/>
          <cell r="I4527"/>
          <cell r="J4527"/>
          <cell r="K4527"/>
          <cell r="L4527"/>
          <cell r="M4527"/>
          <cell r="N4527"/>
          <cell r="O4527"/>
          <cell r="P4527"/>
          <cell r="Q4527"/>
          <cell r="R4527"/>
          <cell r="S4527"/>
          <cell r="T4527"/>
          <cell r="U4527"/>
          <cell r="V4527"/>
          <cell r="W4527"/>
          <cell r="X4527"/>
          <cell r="Y4527" t="str">
            <v xml:space="preserve"> </v>
          </cell>
        </row>
        <row r="4528">
          <cell r="C4528"/>
          <cell r="D4528"/>
          <cell r="E4528"/>
          <cell r="F4528"/>
          <cell r="G4528"/>
          <cell r="H4528"/>
          <cell r="I4528"/>
          <cell r="J4528"/>
          <cell r="K4528"/>
          <cell r="L4528"/>
          <cell r="M4528"/>
          <cell r="N4528"/>
          <cell r="O4528"/>
          <cell r="P4528"/>
          <cell r="Q4528"/>
          <cell r="R4528"/>
          <cell r="S4528"/>
          <cell r="T4528"/>
          <cell r="U4528"/>
          <cell r="V4528"/>
          <cell r="W4528"/>
          <cell r="X4528"/>
          <cell r="Y4528" t="str">
            <v xml:space="preserve"> </v>
          </cell>
        </row>
        <row r="4529">
          <cell r="C4529"/>
          <cell r="D4529"/>
          <cell r="E4529"/>
          <cell r="F4529"/>
          <cell r="G4529"/>
          <cell r="H4529"/>
          <cell r="I4529"/>
          <cell r="J4529"/>
          <cell r="K4529"/>
          <cell r="L4529"/>
          <cell r="M4529"/>
          <cell r="N4529"/>
          <cell r="O4529"/>
          <cell r="P4529"/>
          <cell r="Q4529"/>
          <cell r="R4529"/>
          <cell r="S4529"/>
          <cell r="T4529"/>
          <cell r="U4529"/>
          <cell r="V4529"/>
          <cell r="W4529"/>
          <cell r="X4529"/>
          <cell r="Y4529" t="str">
            <v xml:space="preserve"> </v>
          </cell>
        </row>
        <row r="4530">
          <cell r="C4530"/>
          <cell r="D4530"/>
          <cell r="E4530"/>
          <cell r="F4530"/>
          <cell r="G4530"/>
          <cell r="H4530"/>
          <cell r="I4530"/>
          <cell r="J4530"/>
          <cell r="K4530"/>
          <cell r="L4530"/>
          <cell r="M4530"/>
          <cell r="N4530"/>
          <cell r="O4530"/>
          <cell r="P4530"/>
          <cell r="Q4530"/>
          <cell r="R4530"/>
          <cell r="S4530"/>
          <cell r="T4530"/>
          <cell r="U4530"/>
          <cell r="V4530"/>
          <cell r="W4530"/>
          <cell r="X4530"/>
          <cell r="Y4530" t="str">
            <v xml:space="preserve"> </v>
          </cell>
        </row>
        <row r="4531">
          <cell r="C4531"/>
          <cell r="D4531"/>
          <cell r="E4531"/>
          <cell r="F4531"/>
          <cell r="G4531"/>
          <cell r="H4531"/>
          <cell r="I4531"/>
          <cell r="J4531"/>
          <cell r="K4531"/>
          <cell r="L4531"/>
          <cell r="M4531"/>
          <cell r="N4531"/>
          <cell r="O4531"/>
          <cell r="P4531"/>
          <cell r="Q4531"/>
          <cell r="R4531"/>
          <cell r="S4531"/>
          <cell r="T4531"/>
          <cell r="U4531"/>
          <cell r="V4531"/>
          <cell r="W4531"/>
          <cell r="X4531"/>
          <cell r="Y4531" t="str">
            <v xml:space="preserve"> </v>
          </cell>
        </row>
        <row r="4532">
          <cell r="C4532"/>
          <cell r="D4532"/>
          <cell r="E4532"/>
          <cell r="F4532"/>
          <cell r="G4532"/>
          <cell r="H4532"/>
          <cell r="I4532"/>
          <cell r="J4532"/>
          <cell r="K4532"/>
          <cell r="L4532"/>
          <cell r="M4532"/>
          <cell r="N4532"/>
          <cell r="O4532"/>
          <cell r="P4532"/>
          <cell r="Q4532"/>
          <cell r="R4532"/>
          <cell r="S4532"/>
          <cell r="T4532"/>
          <cell r="U4532"/>
          <cell r="V4532"/>
          <cell r="W4532"/>
          <cell r="X4532"/>
          <cell r="Y4532" t="str">
            <v xml:space="preserve"> </v>
          </cell>
        </row>
        <row r="4533">
          <cell r="C4533"/>
          <cell r="D4533"/>
          <cell r="E4533"/>
          <cell r="F4533"/>
          <cell r="G4533"/>
          <cell r="H4533"/>
          <cell r="I4533"/>
          <cell r="J4533"/>
          <cell r="K4533"/>
          <cell r="L4533"/>
          <cell r="M4533"/>
          <cell r="N4533"/>
          <cell r="O4533"/>
          <cell r="P4533"/>
          <cell r="Q4533"/>
          <cell r="R4533"/>
          <cell r="S4533"/>
          <cell r="T4533"/>
          <cell r="U4533"/>
          <cell r="V4533"/>
          <cell r="W4533"/>
          <cell r="X4533"/>
          <cell r="Y4533" t="str">
            <v xml:space="preserve"> </v>
          </cell>
        </row>
        <row r="4534">
          <cell r="C4534"/>
          <cell r="D4534"/>
          <cell r="E4534"/>
          <cell r="F4534"/>
          <cell r="G4534"/>
          <cell r="H4534"/>
          <cell r="I4534"/>
          <cell r="J4534"/>
          <cell r="K4534"/>
          <cell r="L4534"/>
          <cell r="M4534"/>
          <cell r="N4534"/>
          <cell r="O4534"/>
          <cell r="P4534"/>
          <cell r="Q4534"/>
          <cell r="R4534"/>
          <cell r="S4534"/>
          <cell r="T4534"/>
          <cell r="U4534"/>
          <cell r="V4534"/>
          <cell r="W4534"/>
          <cell r="X4534"/>
          <cell r="Y4534" t="str">
            <v xml:space="preserve"> </v>
          </cell>
        </row>
        <row r="4535">
          <cell r="C4535"/>
          <cell r="D4535"/>
          <cell r="E4535"/>
          <cell r="F4535"/>
          <cell r="G4535"/>
          <cell r="H4535"/>
          <cell r="I4535"/>
          <cell r="J4535"/>
          <cell r="K4535"/>
          <cell r="L4535"/>
          <cell r="M4535"/>
          <cell r="N4535"/>
          <cell r="O4535"/>
          <cell r="P4535"/>
          <cell r="Q4535"/>
          <cell r="R4535"/>
          <cell r="S4535"/>
          <cell r="T4535"/>
          <cell r="U4535"/>
          <cell r="V4535"/>
          <cell r="W4535"/>
          <cell r="X4535"/>
          <cell r="Y4535" t="str">
            <v xml:space="preserve"> </v>
          </cell>
        </row>
        <row r="4536">
          <cell r="C4536"/>
          <cell r="D4536"/>
          <cell r="E4536"/>
          <cell r="F4536"/>
          <cell r="G4536"/>
          <cell r="H4536"/>
          <cell r="I4536"/>
          <cell r="J4536"/>
          <cell r="K4536"/>
          <cell r="L4536"/>
          <cell r="M4536"/>
          <cell r="N4536"/>
          <cell r="O4536"/>
          <cell r="P4536"/>
          <cell r="Q4536"/>
          <cell r="R4536"/>
          <cell r="S4536"/>
          <cell r="T4536"/>
          <cell r="U4536"/>
          <cell r="V4536"/>
          <cell r="W4536"/>
          <cell r="X4536"/>
          <cell r="Y4536" t="str">
            <v xml:space="preserve"> </v>
          </cell>
        </row>
        <row r="4537">
          <cell r="C4537"/>
          <cell r="D4537"/>
          <cell r="E4537"/>
          <cell r="F4537"/>
          <cell r="G4537"/>
          <cell r="H4537"/>
          <cell r="I4537"/>
          <cell r="J4537"/>
          <cell r="K4537"/>
          <cell r="L4537"/>
          <cell r="M4537"/>
          <cell r="N4537"/>
          <cell r="O4537"/>
          <cell r="P4537"/>
          <cell r="Q4537"/>
          <cell r="R4537"/>
          <cell r="S4537"/>
          <cell r="T4537"/>
          <cell r="U4537"/>
          <cell r="V4537"/>
          <cell r="W4537"/>
          <cell r="X4537"/>
          <cell r="Y4537" t="str">
            <v xml:space="preserve"> </v>
          </cell>
        </row>
        <row r="4538">
          <cell r="C4538"/>
          <cell r="D4538"/>
          <cell r="E4538"/>
          <cell r="F4538"/>
          <cell r="G4538"/>
          <cell r="H4538"/>
          <cell r="I4538"/>
          <cell r="J4538"/>
          <cell r="K4538"/>
          <cell r="L4538"/>
          <cell r="M4538"/>
          <cell r="N4538"/>
          <cell r="O4538"/>
          <cell r="P4538"/>
          <cell r="Q4538"/>
          <cell r="R4538"/>
          <cell r="S4538"/>
          <cell r="T4538"/>
          <cell r="U4538"/>
          <cell r="V4538"/>
          <cell r="W4538"/>
          <cell r="X4538"/>
          <cell r="Y4538" t="str">
            <v xml:space="preserve"> </v>
          </cell>
        </row>
        <row r="4539">
          <cell r="C4539"/>
          <cell r="D4539"/>
          <cell r="E4539"/>
          <cell r="F4539"/>
          <cell r="G4539"/>
          <cell r="H4539"/>
          <cell r="I4539"/>
          <cell r="J4539"/>
          <cell r="K4539"/>
          <cell r="L4539"/>
          <cell r="M4539"/>
          <cell r="N4539"/>
          <cell r="O4539"/>
          <cell r="P4539"/>
          <cell r="Q4539"/>
          <cell r="R4539"/>
          <cell r="S4539"/>
          <cell r="T4539"/>
          <cell r="U4539"/>
          <cell r="V4539"/>
          <cell r="W4539"/>
          <cell r="X4539"/>
          <cell r="Y4539" t="str">
            <v xml:space="preserve"> </v>
          </cell>
        </row>
        <row r="4540">
          <cell r="C4540"/>
          <cell r="D4540"/>
          <cell r="E4540"/>
          <cell r="F4540"/>
          <cell r="G4540"/>
          <cell r="H4540"/>
          <cell r="I4540"/>
          <cell r="J4540"/>
          <cell r="K4540"/>
          <cell r="L4540"/>
          <cell r="M4540"/>
          <cell r="N4540"/>
          <cell r="O4540"/>
          <cell r="P4540"/>
          <cell r="Q4540"/>
          <cell r="R4540"/>
          <cell r="S4540"/>
          <cell r="T4540"/>
          <cell r="U4540"/>
          <cell r="V4540"/>
          <cell r="W4540"/>
          <cell r="X4540"/>
          <cell r="Y4540" t="str">
            <v xml:space="preserve"> </v>
          </cell>
        </row>
        <row r="4541">
          <cell r="C4541"/>
          <cell r="D4541"/>
          <cell r="E4541"/>
          <cell r="F4541"/>
          <cell r="G4541"/>
          <cell r="H4541"/>
          <cell r="I4541"/>
          <cell r="J4541"/>
          <cell r="K4541"/>
          <cell r="L4541"/>
          <cell r="M4541"/>
          <cell r="N4541"/>
          <cell r="O4541"/>
          <cell r="P4541"/>
          <cell r="Q4541"/>
          <cell r="R4541"/>
          <cell r="S4541"/>
          <cell r="T4541"/>
          <cell r="U4541"/>
          <cell r="V4541"/>
          <cell r="W4541"/>
          <cell r="X4541"/>
          <cell r="Y4541" t="str">
            <v xml:space="preserve"> </v>
          </cell>
        </row>
        <row r="4542">
          <cell r="C4542"/>
          <cell r="D4542"/>
          <cell r="E4542"/>
          <cell r="F4542"/>
          <cell r="G4542"/>
          <cell r="H4542"/>
          <cell r="I4542"/>
          <cell r="J4542"/>
          <cell r="K4542"/>
          <cell r="L4542"/>
          <cell r="M4542"/>
          <cell r="N4542"/>
          <cell r="O4542"/>
          <cell r="P4542"/>
          <cell r="Q4542"/>
          <cell r="R4542"/>
          <cell r="S4542"/>
          <cell r="T4542"/>
          <cell r="U4542"/>
          <cell r="V4542"/>
          <cell r="W4542"/>
          <cell r="X4542"/>
          <cell r="Y4542" t="str">
            <v xml:space="preserve"> </v>
          </cell>
        </row>
        <row r="4543">
          <cell r="C4543"/>
          <cell r="D4543"/>
          <cell r="E4543"/>
          <cell r="F4543"/>
          <cell r="G4543"/>
          <cell r="H4543"/>
          <cell r="I4543"/>
          <cell r="J4543"/>
          <cell r="K4543"/>
          <cell r="L4543"/>
          <cell r="M4543"/>
          <cell r="N4543"/>
          <cell r="O4543"/>
          <cell r="P4543"/>
          <cell r="Q4543"/>
          <cell r="R4543"/>
          <cell r="S4543"/>
          <cell r="T4543"/>
          <cell r="U4543"/>
          <cell r="V4543"/>
          <cell r="W4543"/>
          <cell r="X4543"/>
          <cell r="Y4543" t="str">
            <v xml:space="preserve"> </v>
          </cell>
        </row>
        <row r="4544">
          <cell r="C4544"/>
          <cell r="D4544"/>
          <cell r="E4544"/>
          <cell r="F4544"/>
          <cell r="G4544"/>
          <cell r="H4544"/>
          <cell r="I4544"/>
          <cell r="J4544"/>
          <cell r="K4544"/>
          <cell r="L4544"/>
          <cell r="M4544"/>
          <cell r="N4544"/>
          <cell r="O4544"/>
          <cell r="P4544"/>
          <cell r="Q4544"/>
          <cell r="R4544"/>
          <cell r="S4544"/>
          <cell r="T4544"/>
          <cell r="U4544"/>
          <cell r="V4544"/>
          <cell r="W4544"/>
          <cell r="X4544"/>
          <cell r="Y4544" t="str">
            <v xml:space="preserve"> </v>
          </cell>
        </row>
        <row r="4545">
          <cell r="C4545"/>
          <cell r="D4545"/>
          <cell r="E4545"/>
          <cell r="F4545"/>
          <cell r="G4545"/>
          <cell r="H4545"/>
          <cell r="I4545"/>
          <cell r="J4545"/>
          <cell r="K4545"/>
          <cell r="L4545"/>
          <cell r="M4545"/>
          <cell r="N4545"/>
          <cell r="O4545"/>
          <cell r="P4545"/>
          <cell r="Q4545"/>
          <cell r="R4545"/>
          <cell r="S4545"/>
          <cell r="T4545"/>
          <cell r="U4545"/>
          <cell r="V4545"/>
          <cell r="W4545"/>
          <cell r="X4545"/>
          <cell r="Y4545" t="str">
            <v xml:space="preserve"> </v>
          </cell>
        </row>
        <row r="4546">
          <cell r="C4546"/>
          <cell r="D4546"/>
          <cell r="E4546"/>
          <cell r="F4546"/>
          <cell r="G4546"/>
          <cell r="H4546"/>
          <cell r="I4546"/>
          <cell r="J4546"/>
          <cell r="K4546"/>
          <cell r="L4546"/>
          <cell r="M4546"/>
          <cell r="N4546"/>
          <cell r="O4546"/>
          <cell r="P4546"/>
          <cell r="Q4546"/>
          <cell r="R4546"/>
          <cell r="S4546"/>
          <cell r="T4546"/>
          <cell r="U4546"/>
          <cell r="V4546"/>
          <cell r="W4546"/>
          <cell r="X4546"/>
          <cell r="Y4546" t="str">
            <v xml:space="preserve"> </v>
          </cell>
        </row>
        <row r="4547">
          <cell r="C4547"/>
          <cell r="D4547"/>
          <cell r="E4547"/>
          <cell r="F4547"/>
          <cell r="G4547"/>
          <cell r="H4547"/>
          <cell r="I4547"/>
          <cell r="J4547"/>
          <cell r="K4547"/>
          <cell r="L4547"/>
          <cell r="M4547"/>
          <cell r="N4547"/>
          <cell r="O4547"/>
          <cell r="P4547"/>
          <cell r="Q4547"/>
          <cell r="R4547"/>
          <cell r="S4547"/>
          <cell r="T4547"/>
          <cell r="U4547"/>
          <cell r="V4547"/>
          <cell r="W4547"/>
          <cell r="X4547"/>
          <cell r="Y4547" t="str">
            <v xml:space="preserve"> </v>
          </cell>
        </row>
        <row r="4548">
          <cell r="C4548"/>
          <cell r="D4548"/>
          <cell r="E4548"/>
          <cell r="F4548"/>
          <cell r="G4548"/>
          <cell r="H4548"/>
          <cell r="I4548"/>
          <cell r="J4548"/>
          <cell r="K4548"/>
          <cell r="L4548"/>
          <cell r="M4548"/>
          <cell r="N4548"/>
          <cell r="O4548"/>
          <cell r="P4548"/>
          <cell r="Q4548"/>
          <cell r="R4548"/>
          <cell r="S4548"/>
          <cell r="T4548"/>
          <cell r="U4548"/>
          <cell r="V4548"/>
          <cell r="W4548"/>
          <cell r="X4548"/>
          <cell r="Y4548" t="str">
            <v xml:space="preserve"> </v>
          </cell>
        </row>
        <row r="4549">
          <cell r="C4549"/>
          <cell r="D4549"/>
          <cell r="E4549"/>
          <cell r="F4549"/>
          <cell r="G4549"/>
          <cell r="H4549"/>
          <cell r="I4549"/>
          <cell r="J4549"/>
          <cell r="K4549"/>
          <cell r="L4549"/>
          <cell r="M4549"/>
          <cell r="N4549"/>
          <cell r="O4549"/>
          <cell r="P4549"/>
          <cell r="Q4549"/>
          <cell r="R4549"/>
          <cell r="S4549"/>
          <cell r="T4549"/>
          <cell r="U4549"/>
          <cell r="V4549"/>
          <cell r="W4549"/>
          <cell r="X4549"/>
          <cell r="Y4549" t="str">
            <v xml:space="preserve"> </v>
          </cell>
        </row>
        <row r="4550">
          <cell r="C4550"/>
          <cell r="D4550"/>
          <cell r="E4550"/>
          <cell r="F4550"/>
          <cell r="G4550"/>
          <cell r="H4550"/>
          <cell r="I4550"/>
          <cell r="J4550"/>
          <cell r="K4550"/>
          <cell r="L4550"/>
          <cell r="M4550"/>
          <cell r="N4550"/>
          <cell r="O4550"/>
          <cell r="P4550"/>
          <cell r="Q4550"/>
          <cell r="R4550"/>
          <cell r="S4550"/>
          <cell r="T4550"/>
          <cell r="U4550"/>
          <cell r="V4550"/>
          <cell r="W4550"/>
          <cell r="X4550"/>
          <cell r="Y4550" t="str">
            <v xml:space="preserve"> </v>
          </cell>
        </row>
        <row r="4551">
          <cell r="C4551"/>
          <cell r="D4551"/>
          <cell r="E4551"/>
          <cell r="F4551"/>
          <cell r="G4551"/>
          <cell r="H4551"/>
          <cell r="I4551"/>
          <cell r="J4551"/>
          <cell r="K4551"/>
          <cell r="L4551"/>
          <cell r="M4551"/>
          <cell r="N4551"/>
          <cell r="O4551"/>
          <cell r="P4551"/>
          <cell r="Q4551"/>
          <cell r="R4551"/>
          <cell r="S4551"/>
          <cell r="T4551"/>
          <cell r="U4551"/>
          <cell r="V4551"/>
          <cell r="W4551"/>
          <cell r="X4551"/>
          <cell r="Y4551" t="str">
            <v xml:space="preserve"> </v>
          </cell>
        </row>
        <row r="4552">
          <cell r="C4552"/>
          <cell r="D4552"/>
          <cell r="E4552"/>
          <cell r="F4552"/>
          <cell r="G4552"/>
          <cell r="H4552"/>
          <cell r="I4552"/>
          <cell r="J4552"/>
          <cell r="K4552"/>
          <cell r="L4552"/>
          <cell r="M4552"/>
          <cell r="N4552"/>
          <cell r="O4552"/>
          <cell r="P4552"/>
          <cell r="Q4552"/>
          <cell r="R4552"/>
          <cell r="S4552"/>
          <cell r="T4552"/>
          <cell r="U4552"/>
          <cell r="V4552"/>
          <cell r="W4552"/>
          <cell r="X4552"/>
          <cell r="Y4552" t="str">
            <v xml:space="preserve"> </v>
          </cell>
        </row>
        <row r="4553">
          <cell r="C4553"/>
          <cell r="D4553"/>
          <cell r="E4553"/>
          <cell r="F4553"/>
          <cell r="G4553"/>
          <cell r="H4553"/>
          <cell r="I4553"/>
          <cell r="J4553"/>
          <cell r="K4553"/>
          <cell r="L4553"/>
          <cell r="M4553"/>
          <cell r="N4553"/>
          <cell r="O4553"/>
          <cell r="P4553"/>
          <cell r="Q4553"/>
          <cell r="R4553"/>
          <cell r="S4553"/>
          <cell r="T4553"/>
          <cell r="U4553"/>
          <cell r="V4553"/>
          <cell r="W4553"/>
          <cell r="X4553"/>
          <cell r="Y4553" t="str">
            <v xml:space="preserve"> </v>
          </cell>
        </row>
        <row r="4554">
          <cell r="C4554"/>
          <cell r="D4554"/>
          <cell r="E4554"/>
          <cell r="F4554"/>
          <cell r="G4554"/>
          <cell r="H4554"/>
          <cell r="I4554"/>
          <cell r="J4554"/>
          <cell r="K4554"/>
          <cell r="L4554"/>
          <cell r="M4554"/>
          <cell r="N4554"/>
          <cell r="O4554"/>
          <cell r="P4554"/>
          <cell r="Q4554"/>
          <cell r="R4554"/>
          <cell r="S4554"/>
          <cell r="T4554"/>
          <cell r="U4554"/>
          <cell r="V4554"/>
          <cell r="W4554"/>
          <cell r="X4554"/>
          <cell r="Y4554" t="str">
            <v xml:space="preserve"> </v>
          </cell>
        </row>
        <row r="4555">
          <cell r="C4555"/>
          <cell r="D4555"/>
          <cell r="E4555"/>
          <cell r="F4555"/>
          <cell r="G4555"/>
          <cell r="H4555"/>
          <cell r="I4555"/>
          <cell r="J4555"/>
          <cell r="K4555"/>
          <cell r="L4555"/>
          <cell r="M4555"/>
          <cell r="N4555"/>
          <cell r="O4555"/>
          <cell r="P4555"/>
          <cell r="Q4555"/>
          <cell r="R4555"/>
          <cell r="S4555"/>
          <cell r="T4555"/>
          <cell r="U4555"/>
          <cell r="V4555"/>
          <cell r="W4555"/>
          <cell r="X4555"/>
          <cell r="Y4555" t="str">
            <v xml:space="preserve"> </v>
          </cell>
        </row>
        <row r="4556">
          <cell r="C4556"/>
          <cell r="D4556"/>
          <cell r="E4556"/>
          <cell r="F4556"/>
          <cell r="G4556"/>
          <cell r="H4556"/>
          <cell r="I4556"/>
          <cell r="J4556"/>
          <cell r="K4556"/>
          <cell r="L4556"/>
          <cell r="M4556"/>
          <cell r="N4556"/>
          <cell r="O4556"/>
          <cell r="P4556"/>
          <cell r="Q4556"/>
          <cell r="R4556"/>
          <cell r="S4556"/>
          <cell r="T4556"/>
          <cell r="U4556"/>
          <cell r="V4556"/>
          <cell r="W4556"/>
          <cell r="X4556"/>
          <cell r="Y4556" t="str">
            <v xml:space="preserve"> </v>
          </cell>
        </row>
        <row r="4557">
          <cell r="C4557"/>
          <cell r="D4557"/>
          <cell r="E4557"/>
          <cell r="F4557"/>
          <cell r="G4557"/>
          <cell r="H4557"/>
          <cell r="I4557"/>
          <cell r="J4557"/>
          <cell r="K4557"/>
          <cell r="L4557"/>
          <cell r="M4557"/>
          <cell r="N4557"/>
          <cell r="O4557"/>
          <cell r="P4557"/>
          <cell r="Q4557"/>
          <cell r="R4557"/>
          <cell r="S4557"/>
          <cell r="T4557"/>
          <cell r="U4557"/>
          <cell r="V4557"/>
          <cell r="W4557"/>
          <cell r="X4557"/>
          <cell r="Y4557" t="str">
            <v xml:space="preserve"> </v>
          </cell>
        </row>
        <row r="4558">
          <cell r="C4558"/>
          <cell r="D4558"/>
          <cell r="E4558"/>
          <cell r="F4558"/>
          <cell r="G4558"/>
          <cell r="H4558"/>
          <cell r="I4558"/>
          <cell r="J4558"/>
          <cell r="K4558"/>
          <cell r="L4558"/>
          <cell r="M4558"/>
          <cell r="N4558"/>
          <cell r="O4558"/>
          <cell r="P4558"/>
          <cell r="Q4558"/>
          <cell r="R4558"/>
          <cell r="S4558"/>
          <cell r="T4558"/>
          <cell r="U4558"/>
          <cell r="V4558"/>
          <cell r="W4558"/>
          <cell r="X4558"/>
          <cell r="Y4558" t="str">
            <v xml:space="preserve"> </v>
          </cell>
        </row>
        <row r="4559">
          <cell r="C4559"/>
          <cell r="D4559"/>
          <cell r="E4559"/>
          <cell r="F4559"/>
          <cell r="G4559"/>
          <cell r="H4559"/>
          <cell r="I4559"/>
          <cell r="J4559"/>
          <cell r="K4559"/>
          <cell r="L4559"/>
          <cell r="M4559"/>
          <cell r="N4559"/>
          <cell r="O4559"/>
          <cell r="P4559"/>
          <cell r="Q4559"/>
          <cell r="R4559"/>
          <cell r="S4559"/>
          <cell r="T4559"/>
          <cell r="U4559"/>
          <cell r="V4559"/>
          <cell r="W4559"/>
          <cell r="X4559"/>
          <cell r="Y4559" t="str">
            <v xml:space="preserve"> </v>
          </cell>
        </row>
        <row r="4560">
          <cell r="C4560"/>
          <cell r="D4560"/>
          <cell r="E4560"/>
          <cell r="F4560"/>
          <cell r="G4560"/>
          <cell r="H4560"/>
          <cell r="I4560"/>
          <cell r="J4560"/>
          <cell r="K4560"/>
          <cell r="L4560"/>
          <cell r="M4560"/>
          <cell r="N4560"/>
          <cell r="O4560"/>
          <cell r="P4560"/>
          <cell r="Q4560"/>
          <cell r="R4560"/>
          <cell r="S4560"/>
          <cell r="T4560"/>
          <cell r="U4560"/>
          <cell r="V4560"/>
          <cell r="W4560"/>
          <cell r="X4560"/>
          <cell r="Y4560" t="str">
            <v xml:space="preserve"> </v>
          </cell>
        </row>
        <row r="4561">
          <cell r="C4561"/>
          <cell r="D4561"/>
          <cell r="E4561"/>
          <cell r="F4561"/>
          <cell r="G4561"/>
          <cell r="H4561"/>
          <cell r="I4561"/>
          <cell r="J4561"/>
          <cell r="K4561"/>
          <cell r="L4561"/>
          <cell r="M4561"/>
          <cell r="N4561"/>
          <cell r="O4561"/>
          <cell r="P4561"/>
          <cell r="Q4561"/>
          <cell r="R4561"/>
          <cell r="S4561"/>
          <cell r="T4561"/>
          <cell r="U4561"/>
          <cell r="V4561"/>
          <cell r="W4561"/>
          <cell r="X4561"/>
          <cell r="Y4561" t="str">
            <v xml:space="preserve"> </v>
          </cell>
        </row>
        <row r="4562">
          <cell r="C4562"/>
          <cell r="D4562"/>
          <cell r="E4562"/>
          <cell r="F4562"/>
          <cell r="G4562"/>
          <cell r="H4562"/>
          <cell r="I4562"/>
          <cell r="J4562"/>
          <cell r="K4562"/>
          <cell r="L4562"/>
          <cell r="M4562"/>
          <cell r="N4562"/>
          <cell r="O4562"/>
          <cell r="P4562"/>
          <cell r="Q4562"/>
          <cell r="R4562"/>
          <cell r="S4562"/>
          <cell r="T4562"/>
          <cell r="U4562"/>
          <cell r="V4562"/>
          <cell r="W4562"/>
          <cell r="X4562"/>
          <cell r="Y4562" t="str">
            <v xml:space="preserve"> </v>
          </cell>
        </row>
        <row r="4563">
          <cell r="C4563"/>
          <cell r="D4563"/>
          <cell r="E4563"/>
          <cell r="F4563"/>
          <cell r="G4563"/>
          <cell r="H4563"/>
          <cell r="I4563"/>
          <cell r="J4563"/>
          <cell r="K4563"/>
          <cell r="L4563"/>
          <cell r="M4563"/>
          <cell r="N4563"/>
          <cell r="O4563"/>
          <cell r="P4563"/>
          <cell r="Q4563"/>
          <cell r="R4563"/>
          <cell r="S4563"/>
          <cell r="T4563"/>
          <cell r="U4563"/>
          <cell r="V4563"/>
          <cell r="W4563"/>
          <cell r="X4563"/>
          <cell r="Y4563" t="str">
            <v xml:space="preserve"> </v>
          </cell>
        </row>
        <row r="4564">
          <cell r="C4564"/>
          <cell r="D4564"/>
          <cell r="E4564"/>
          <cell r="F4564"/>
          <cell r="G4564"/>
          <cell r="H4564"/>
          <cell r="I4564"/>
          <cell r="J4564"/>
          <cell r="K4564"/>
          <cell r="L4564"/>
          <cell r="M4564"/>
          <cell r="N4564"/>
          <cell r="O4564"/>
          <cell r="P4564"/>
          <cell r="Q4564"/>
          <cell r="R4564"/>
          <cell r="S4564"/>
          <cell r="T4564"/>
          <cell r="U4564"/>
          <cell r="V4564"/>
          <cell r="W4564"/>
          <cell r="X4564"/>
          <cell r="Y4564" t="str">
            <v xml:space="preserve"> </v>
          </cell>
        </row>
        <row r="4565">
          <cell r="C4565"/>
          <cell r="D4565"/>
          <cell r="E4565"/>
          <cell r="F4565"/>
          <cell r="G4565"/>
          <cell r="H4565"/>
          <cell r="I4565"/>
          <cell r="J4565"/>
          <cell r="K4565"/>
          <cell r="L4565"/>
          <cell r="M4565"/>
          <cell r="N4565"/>
          <cell r="O4565"/>
          <cell r="P4565"/>
          <cell r="Q4565"/>
          <cell r="R4565"/>
          <cell r="S4565"/>
          <cell r="T4565"/>
          <cell r="U4565"/>
          <cell r="V4565"/>
          <cell r="W4565"/>
          <cell r="X4565"/>
          <cell r="Y4565" t="str">
            <v xml:space="preserve"> </v>
          </cell>
        </row>
        <row r="4566">
          <cell r="C4566"/>
          <cell r="D4566"/>
          <cell r="E4566"/>
          <cell r="F4566"/>
          <cell r="G4566"/>
          <cell r="H4566"/>
          <cell r="I4566"/>
          <cell r="J4566"/>
          <cell r="K4566"/>
          <cell r="L4566"/>
          <cell r="M4566"/>
          <cell r="N4566"/>
          <cell r="O4566"/>
          <cell r="P4566"/>
          <cell r="Q4566"/>
          <cell r="R4566"/>
          <cell r="S4566"/>
          <cell r="T4566"/>
          <cell r="U4566"/>
          <cell r="V4566"/>
          <cell r="W4566"/>
          <cell r="X4566"/>
          <cell r="Y4566" t="str">
            <v xml:space="preserve"> </v>
          </cell>
        </row>
        <row r="4567">
          <cell r="C4567"/>
          <cell r="D4567"/>
          <cell r="E4567"/>
          <cell r="F4567"/>
          <cell r="G4567"/>
          <cell r="H4567"/>
          <cell r="I4567"/>
          <cell r="J4567"/>
          <cell r="K4567"/>
          <cell r="L4567"/>
          <cell r="M4567"/>
          <cell r="N4567"/>
          <cell r="O4567"/>
          <cell r="P4567"/>
          <cell r="Q4567"/>
          <cell r="R4567"/>
          <cell r="S4567"/>
          <cell r="T4567"/>
          <cell r="U4567"/>
          <cell r="V4567"/>
          <cell r="W4567"/>
          <cell r="X4567"/>
          <cell r="Y4567" t="str">
            <v xml:space="preserve"> </v>
          </cell>
        </row>
        <row r="4568">
          <cell r="C4568"/>
          <cell r="D4568"/>
          <cell r="E4568"/>
          <cell r="F4568"/>
          <cell r="G4568"/>
          <cell r="H4568"/>
          <cell r="I4568"/>
          <cell r="J4568"/>
          <cell r="K4568"/>
          <cell r="L4568"/>
          <cell r="M4568"/>
          <cell r="N4568"/>
          <cell r="O4568"/>
          <cell r="P4568"/>
          <cell r="Q4568"/>
          <cell r="R4568"/>
          <cell r="S4568"/>
          <cell r="T4568"/>
          <cell r="U4568"/>
          <cell r="V4568"/>
          <cell r="W4568"/>
          <cell r="X4568"/>
          <cell r="Y4568" t="str">
            <v xml:space="preserve"> </v>
          </cell>
        </row>
        <row r="4569">
          <cell r="C4569"/>
          <cell r="D4569"/>
          <cell r="E4569"/>
          <cell r="F4569"/>
          <cell r="G4569"/>
          <cell r="H4569"/>
          <cell r="I4569"/>
          <cell r="J4569"/>
          <cell r="K4569"/>
          <cell r="L4569"/>
          <cell r="M4569"/>
          <cell r="N4569"/>
          <cell r="O4569"/>
          <cell r="P4569"/>
          <cell r="Q4569"/>
          <cell r="R4569"/>
          <cell r="S4569"/>
          <cell r="T4569"/>
          <cell r="U4569"/>
          <cell r="V4569"/>
          <cell r="W4569"/>
          <cell r="X4569"/>
          <cell r="Y4569" t="str">
            <v xml:space="preserve"> </v>
          </cell>
        </row>
        <row r="4570">
          <cell r="C4570"/>
          <cell r="D4570"/>
          <cell r="E4570"/>
          <cell r="F4570"/>
          <cell r="G4570"/>
          <cell r="H4570"/>
          <cell r="I4570"/>
          <cell r="J4570"/>
          <cell r="K4570"/>
          <cell r="L4570"/>
          <cell r="M4570"/>
          <cell r="N4570"/>
          <cell r="O4570"/>
          <cell r="P4570"/>
          <cell r="Q4570"/>
          <cell r="R4570"/>
          <cell r="S4570"/>
          <cell r="T4570"/>
          <cell r="U4570"/>
          <cell r="V4570"/>
          <cell r="W4570"/>
          <cell r="X4570"/>
          <cell r="Y4570" t="str">
            <v xml:space="preserve"> </v>
          </cell>
        </row>
        <row r="4571">
          <cell r="C4571"/>
          <cell r="D4571"/>
          <cell r="E4571"/>
          <cell r="F4571"/>
          <cell r="G4571"/>
          <cell r="H4571"/>
          <cell r="I4571"/>
          <cell r="J4571"/>
          <cell r="K4571"/>
          <cell r="L4571"/>
          <cell r="M4571"/>
          <cell r="N4571"/>
          <cell r="O4571"/>
          <cell r="P4571"/>
          <cell r="Q4571"/>
          <cell r="R4571"/>
          <cell r="S4571"/>
          <cell r="T4571"/>
          <cell r="U4571"/>
          <cell r="V4571"/>
          <cell r="W4571"/>
          <cell r="X4571"/>
          <cell r="Y4571" t="str">
            <v xml:space="preserve"> </v>
          </cell>
        </row>
        <row r="4572">
          <cell r="C4572"/>
          <cell r="D4572"/>
          <cell r="E4572"/>
          <cell r="F4572"/>
          <cell r="G4572"/>
          <cell r="H4572"/>
          <cell r="I4572"/>
          <cell r="J4572"/>
          <cell r="K4572"/>
          <cell r="L4572"/>
          <cell r="M4572"/>
          <cell r="N4572"/>
          <cell r="O4572"/>
          <cell r="P4572"/>
          <cell r="Q4572"/>
          <cell r="R4572"/>
          <cell r="S4572"/>
          <cell r="T4572"/>
          <cell r="U4572"/>
          <cell r="V4572"/>
          <cell r="W4572"/>
          <cell r="X4572"/>
          <cell r="Y4572" t="str">
            <v xml:space="preserve"> </v>
          </cell>
        </row>
        <row r="4573">
          <cell r="C4573"/>
          <cell r="D4573"/>
          <cell r="E4573"/>
          <cell r="F4573"/>
          <cell r="G4573"/>
          <cell r="H4573"/>
          <cell r="I4573"/>
          <cell r="J4573"/>
          <cell r="K4573"/>
          <cell r="L4573"/>
          <cell r="M4573"/>
          <cell r="N4573"/>
          <cell r="O4573"/>
          <cell r="P4573"/>
          <cell r="Q4573"/>
          <cell r="R4573"/>
          <cell r="S4573"/>
          <cell r="T4573"/>
          <cell r="U4573"/>
          <cell r="V4573"/>
          <cell r="W4573"/>
          <cell r="X4573"/>
          <cell r="Y4573" t="str">
            <v xml:space="preserve"> </v>
          </cell>
        </row>
        <row r="4574">
          <cell r="C4574"/>
          <cell r="D4574"/>
          <cell r="E4574"/>
          <cell r="F4574"/>
          <cell r="G4574"/>
          <cell r="H4574"/>
          <cell r="I4574"/>
          <cell r="J4574"/>
          <cell r="K4574"/>
          <cell r="L4574"/>
          <cell r="M4574"/>
          <cell r="N4574"/>
          <cell r="O4574"/>
          <cell r="P4574"/>
          <cell r="Q4574"/>
          <cell r="R4574"/>
          <cell r="S4574"/>
          <cell r="T4574"/>
          <cell r="U4574"/>
          <cell r="V4574"/>
          <cell r="W4574"/>
          <cell r="X4574"/>
          <cell r="Y4574" t="str">
            <v xml:space="preserve"> </v>
          </cell>
        </row>
        <row r="4575">
          <cell r="C4575"/>
          <cell r="D4575"/>
          <cell r="E4575"/>
          <cell r="F4575"/>
          <cell r="G4575"/>
          <cell r="H4575"/>
          <cell r="I4575"/>
          <cell r="J4575"/>
          <cell r="K4575"/>
          <cell r="L4575"/>
          <cell r="M4575"/>
          <cell r="N4575"/>
          <cell r="O4575"/>
          <cell r="P4575"/>
          <cell r="Q4575"/>
          <cell r="R4575"/>
          <cell r="S4575"/>
          <cell r="T4575"/>
          <cell r="U4575"/>
          <cell r="V4575"/>
          <cell r="W4575"/>
          <cell r="X4575"/>
          <cell r="Y4575" t="str">
            <v xml:space="preserve"> </v>
          </cell>
        </row>
        <row r="4576">
          <cell r="C4576"/>
          <cell r="D4576"/>
          <cell r="E4576"/>
          <cell r="F4576"/>
          <cell r="G4576"/>
          <cell r="H4576"/>
          <cell r="I4576"/>
          <cell r="J4576"/>
          <cell r="K4576"/>
          <cell r="L4576"/>
          <cell r="M4576"/>
          <cell r="N4576"/>
          <cell r="O4576"/>
          <cell r="P4576"/>
          <cell r="Q4576"/>
          <cell r="R4576"/>
          <cell r="S4576"/>
          <cell r="T4576"/>
          <cell r="U4576"/>
          <cell r="V4576"/>
          <cell r="W4576"/>
          <cell r="X4576"/>
          <cell r="Y4576" t="str">
            <v xml:space="preserve"> </v>
          </cell>
        </row>
        <row r="4577">
          <cell r="C4577"/>
          <cell r="D4577"/>
          <cell r="E4577"/>
          <cell r="F4577"/>
          <cell r="G4577"/>
          <cell r="H4577"/>
          <cell r="I4577"/>
          <cell r="J4577"/>
          <cell r="K4577"/>
          <cell r="L4577"/>
          <cell r="M4577"/>
          <cell r="N4577"/>
          <cell r="O4577"/>
          <cell r="P4577"/>
          <cell r="Q4577"/>
          <cell r="R4577"/>
          <cell r="S4577"/>
          <cell r="T4577"/>
          <cell r="U4577"/>
          <cell r="V4577"/>
          <cell r="W4577"/>
          <cell r="X4577"/>
          <cell r="Y4577" t="str">
            <v xml:space="preserve"> </v>
          </cell>
        </row>
        <row r="4578">
          <cell r="C4578"/>
          <cell r="D4578"/>
          <cell r="E4578"/>
          <cell r="F4578"/>
          <cell r="G4578"/>
          <cell r="H4578"/>
          <cell r="I4578"/>
          <cell r="J4578"/>
          <cell r="K4578"/>
          <cell r="L4578"/>
          <cell r="M4578"/>
          <cell r="N4578"/>
          <cell r="O4578"/>
          <cell r="P4578"/>
          <cell r="Q4578"/>
          <cell r="R4578"/>
          <cell r="S4578"/>
          <cell r="T4578"/>
          <cell r="U4578"/>
          <cell r="V4578"/>
          <cell r="W4578"/>
          <cell r="X4578"/>
          <cell r="Y4578" t="str">
            <v xml:space="preserve"> </v>
          </cell>
        </row>
        <row r="4579">
          <cell r="C4579"/>
          <cell r="D4579"/>
          <cell r="E4579"/>
          <cell r="F4579"/>
          <cell r="G4579"/>
          <cell r="H4579"/>
          <cell r="I4579"/>
          <cell r="J4579"/>
          <cell r="K4579"/>
          <cell r="L4579"/>
          <cell r="M4579"/>
          <cell r="N4579"/>
          <cell r="O4579"/>
          <cell r="P4579"/>
          <cell r="Q4579"/>
          <cell r="R4579"/>
          <cell r="S4579"/>
          <cell r="T4579"/>
          <cell r="U4579"/>
          <cell r="V4579"/>
          <cell r="W4579"/>
          <cell r="X4579"/>
          <cell r="Y4579" t="str">
            <v xml:space="preserve"> </v>
          </cell>
        </row>
        <row r="4580">
          <cell r="C4580"/>
          <cell r="D4580"/>
          <cell r="E4580"/>
          <cell r="F4580"/>
          <cell r="G4580"/>
          <cell r="H4580"/>
          <cell r="I4580"/>
          <cell r="J4580"/>
          <cell r="K4580"/>
          <cell r="L4580"/>
          <cell r="M4580"/>
          <cell r="N4580"/>
          <cell r="O4580"/>
          <cell r="P4580"/>
          <cell r="Q4580"/>
          <cell r="R4580"/>
          <cell r="S4580"/>
          <cell r="T4580"/>
          <cell r="U4580"/>
          <cell r="V4580"/>
          <cell r="W4580"/>
          <cell r="X4580"/>
          <cell r="Y4580" t="str">
            <v xml:space="preserve"> </v>
          </cell>
        </row>
        <row r="4581">
          <cell r="C4581"/>
          <cell r="D4581"/>
          <cell r="E4581"/>
          <cell r="F4581"/>
          <cell r="G4581"/>
          <cell r="H4581"/>
          <cell r="I4581"/>
          <cell r="J4581"/>
          <cell r="K4581"/>
          <cell r="L4581"/>
          <cell r="M4581"/>
          <cell r="N4581"/>
          <cell r="O4581"/>
          <cell r="P4581"/>
          <cell r="Q4581"/>
          <cell r="R4581"/>
          <cell r="S4581"/>
          <cell r="T4581"/>
          <cell r="U4581"/>
          <cell r="V4581"/>
          <cell r="W4581"/>
          <cell r="X4581"/>
          <cell r="Y4581" t="str">
            <v xml:space="preserve"> </v>
          </cell>
        </row>
        <row r="4582">
          <cell r="C4582"/>
          <cell r="D4582"/>
          <cell r="E4582"/>
          <cell r="F4582"/>
          <cell r="G4582"/>
          <cell r="H4582"/>
          <cell r="I4582"/>
          <cell r="J4582"/>
          <cell r="K4582"/>
          <cell r="L4582"/>
          <cell r="M4582"/>
          <cell r="N4582"/>
          <cell r="O4582"/>
          <cell r="P4582"/>
          <cell r="Q4582"/>
          <cell r="R4582"/>
          <cell r="S4582"/>
          <cell r="T4582"/>
          <cell r="U4582"/>
          <cell r="V4582"/>
          <cell r="W4582"/>
          <cell r="X4582"/>
          <cell r="Y4582" t="str">
            <v xml:space="preserve"> </v>
          </cell>
        </row>
        <row r="4583">
          <cell r="C4583"/>
          <cell r="D4583"/>
          <cell r="E4583"/>
          <cell r="F4583"/>
          <cell r="G4583"/>
          <cell r="H4583"/>
          <cell r="I4583"/>
          <cell r="J4583"/>
          <cell r="K4583"/>
          <cell r="L4583"/>
          <cell r="M4583"/>
          <cell r="N4583"/>
          <cell r="O4583"/>
          <cell r="P4583"/>
          <cell r="Q4583"/>
          <cell r="R4583"/>
          <cell r="S4583"/>
          <cell r="T4583"/>
          <cell r="U4583"/>
          <cell r="V4583"/>
          <cell r="W4583"/>
          <cell r="X4583"/>
          <cell r="Y4583" t="str">
            <v xml:space="preserve"> </v>
          </cell>
        </row>
        <row r="4584">
          <cell r="C4584"/>
          <cell r="D4584"/>
          <cell r="E4584"/>
          <cell r="F4584"/>
          <cell r="G4584"/>
          <cell r="H4584"/>
          <cell r="I4584"/>
          <cell r="J4584"/>
          <cell r="K4584"/>
          <cell r="L4584"/>
          <cell r="M4584"/>
          <cell r="N4584"/>
          <cell r="O4584"/>
          <cell r="P4584"/>
          <cell r="Q4584"/>
          <cell r="R4584"/>
          <cell r="S4584"/>
          <cell r="T4584"/>
          <cell r="U4584"/>
          <cell r="V4584"/>
          <cell r="W4584"/>
          <cell r="X4584"/>
          <cell r="Y4584" t="str">
            <v xml:space="preserve"> </v>
          </cell>
        </row>
        <row r="4585">
          <cell r="C4585"/>
          <cell r="D4585"/>
          <cell r="E4585"/>
          <cell r="F4585"/>
          <cell r="G4585"/>
          <cell r="H4585"/>
          <cell r="I4585"/>
          <cell r="J4585"/>
          <cell r="K4585"/>
          <cell r="L4585"/>
          <cell r="M4585"/>
          <cell r="N4585"/>
          <cell r="O4585"/>
          <cell r="P4585"/>
          <cell r="Q4585"/>
          <cell r="R4585"/>
          <cell r="S4585"/>
          <cell r="T4585"/>
          <cell r="U4585"/>
          <cell r="V4585"/>
          <cell r="W4585"/>
          <cell r="X4585"/>
          <cell r="Y4585" t="str">
            <v xml:space="preserve"> </v>
          </cell>
        </row>
        <row r="4586">
          <cell r="C4586"/>
          <cell r="D4586"/>
          <cell r="E4586"/>
          <cell r="F4586"/>
          <cell r="G4586"/>
          <cell r="H4586"/>
          <cell r="I4586"/>
          <cell r="J4586"/>
          <cell r="K4586"/>
          <cell r="L4586"/>
          <cell r="M4586"/>
          <cell r="N4586"/>
          <cell r="O4586"/>
          <cell r="P4586"/>
          <cell r="Q4586"/>
          <cell r="R4586"/>
          <cell r="S4586"/>
          <cell r="T4586"/>
          <cell r="U4586"/>
          <cell r="V4586"/>
          <cell r="W4586"/>
          <cell r="X4586"/>
          <cell r="Y4586" t="str">
            <v xml:space="preserve"> </v>
          </cell>
        </row>
        <row r="4587">
          <cell r="C4587"/>
          <cell r="D4587"/>
          <cell r="E4587"/>
          <cell r="F4587"/>
          <cell r="G4587"/>
          <cell r="H4587"/>
          <cell r="I4587"/>
          <cell r="J4587"/>
          <cell r="K4587"/>
          <cell r="L4587"/>
          <cell r="M4587"/>
          <cell r="N4587"/>
          <cell r="O4587"/>
          <cell r="P4587"/>
          <cell r="Q4587"/>
          <cell r="R4587"/>
          <cell r="S4587"/>
          <cell r="T4587"/>
          <cell r="U4587"/>
          <cell r="V4587"/>
          <cell r="W4587"/>
          <cell r="X4587"/>
          <cell r="Y4587" t="str">
            <v xml:space="preserve"> </v>
          </cell>
        </row>
        <row r="4588">
          <cell r="C4588"/>
          <cell r="D4588"/>
          <cell r="E4588"/>
          <cell r="F4588"/>
          <cell r="G4588"/>
          <cell r="H4588"/>
          <cell r="I4588"/>
          <cell r="J4588"/>
          <cell r="K4588"/>
          <cell r="L4588"/>
          <cell r="M4588"/>
          <cell r="N4588"/>
          <cell r="O4588"/>
          <cell r="P4588"/>
          <cell r="Q4588"/>
          <cell r="R4588"/>
          <cell r="S4588"/>
          <cell r="T4588"/>
          <cell r="U4588"/>
          <cell r="V4588"/>
          <cell r="W4588"/>
          <cell r="X4588"/>
          <cell r="Y4588" t="str">
            <v xml:space="preserve"> </v>
          </cell>
        </row>
        <row r="4589">
          <cell r="C4589"/>
          <cell r="D4589"/>
          <cell r="E4589"/>
          <cell r="F4589"/>
          <cell r="G4589"/>
          <cell r="H4589"/>
          <cell r="I4589"/>
          <cell r="J4589"/>
          <cell r="K4589"/>
          <cell r="L4589"/>
          <cell r="M4589"/>
          <cell r="N4589"/>
          <cell r="O4589"/>
          <cell r="P4589"/>
          <cell r="Q4589"/>
          <cell r="R4589"/>
          <cell r="S4589"/>
          <cell r="T4589"/>
          <cell r="U4589"/>
          <cell r="V4589"/>
          <cell r="W4589"/>
          <cell r="X4589"/>
          <cell r="Y4589" t="str">
            <v xml:space="preserve"> </v>
          </cell>
        </row>
        <row r="4590">
          <cell r="C4590"/>
          <cell r="D4590"/>
          <cell r="E4590"/>
          <cell r="F4590"/>
          <cell r="G4590"/>
          <cell r="H4590"/>
          <cell r="I4590"/>
          <cell r="J4590"/>
          <cell r="K4590"/>
          <cell r="L4590"/>
          <cell r="M4590"/>
          <cell r="N4590"/>
          <cell r="O4590"/>
          <cell r="P4590"/>
          <cell r="Q4590"/>
          <cell r="R4590"/>
          <cell r="S4590"/>
          <cell r="T4590"/>
          <cell r="U4590"/>
          <cell r="V4590"/>
          <cell r="W4590"/>
          <cell r="X4590"/>
          <cell r="Y4590" t="str">
            <v xml:space="preserve"> </v>
          </cell>
        </row>
        <row r="4591">
          <cell r="C4591"/>
          <cell r="D4591"/>
          <cell r="E4591"/>
          <cell r="F4591"/>
          <cell r="G4591"/>
          <cell r="H4591"/>
          <cell r="I4591"/>
          <cell r="J4591"/>
          <cell r="K4591"/>
          <cell r="L4591"/>
          <cell r="M4591"/>
          <cell r="N4591"/>
          <cell r="O4591"/>
          <cell r="P4591"/>
          <cell r="Q4591"/>
          <cell r="R4591"/>
          <cell r="S4591"/>
          <cell r="T4591"/>
          <cell r="U4591"/>
          <cell r="V4591"/>
          <cell r="W4591"/>
          <cell r="X4591"/>
          <cell r="Y4591" t="str">
            <v xml:space="preserve"> </v>
          </cell>
        </row>
        <row r="4592">
          <cell r="C4592"/>
          <cell r="D4592"/>
          <cell r="E4592"/>
          <cell r="F4592"/>
          <cell r="G4592"/>
          <cell r="H4592"/>
          <cell r="I4592"/>
          <cell r="J4592"/>
          <cell r="K4592"/>
          <cell r="L4592"/>
          <cell r="M4592"/>
          <cell r="N4592"/>
          <cell r="O4592"/>
          <cell r="P4592"/>
          <cell r="Q4592"/>
          <cell r="R4592"/>
          <cell r="S4592"/>
          <cell r="T4592"/>
          <cell r="U4592"/>
          <cell r="V4592"/>
          <cell r="W4592"/>
          <cell r="X4592"/>
          <cell r="Y4592" t="str">
            <v xml:space="preserve"> </v>
          </cell>
        </row>
        <row r="4593">
          <cell r="C4593"/>
          <cell r="D4593"/>
          <cell r="E4593"/>
          <cell r="F4593"/>
          <cell r="G4593"/>
          <cell r="H4593"/>
          <cell r="I4593"/>
          <cell r="J4593"/>
          <cell r="K4593"/>
          <cell r="L4593"/>
          <cell r="M4593"/>
          <cell r="N4593"/>
          <cell r="O4593"/>
          <cell r="P4593"/>
          <cell r="Q4593"/>
          <cell r="R4593"/>
          <cell r="S4593"/>
          <cell r="T4593"/>
          <cell r="U4593"/>
          <cell r="V4593"/>
          <cell r="W4593"/>
          <cell r="X4593"/>
          <cell r="Y4593" t="str">
            <v xml:space="preserve"> </v>
          </cell>
        </row>
        <row r="4594">
          <cell r="C4594"/>
          <cell r="D4594"/>
          <cell r="E4594"/>
          <cell r="F4594"/>
          <cell r="G4594"/>
          <cell r="H4594"/>
          <cell r="I4594"/>
          <cell r="J4594"/>
          <cell r="K4594"/>
          <cell r="L4594"/>
          <cell r="M4594"/>
          <cell r="N4594"/>
          <cell r="O4594"/>
          <cell r="P4594"/>
          <cell r="Q4594"/>
          <cell r="R4594"/>
          <cell r="S4594"/>
          <cell r="T4594"/>
          <cell r="U4594"/>
          <cell r="V4594"/>
          <cell r="W4594"/>
          <cell r="X4594"/>
          <cell r="Y4594" t="str">
            <v xml:space="preserve"> </v>
          </cell>
        </row>
        <row r="4595">
          <cell r="C4595"/>
          <cell r="D4595"/>
          <cell r="E4595"/>
          <cell r="F4595"/>
          <cell r="G4595"/>
          <cell r="H4595"/>
          <cell r="I4595"/>
          <cell r="J4595"/>
          <cell r="K4595"/>
          <cell r="L4595"/>
          <cell r="M4595"/>
          <cell r="N4595"/>
          <cell r="O4595"/>
          <cell r="P4595"/>
          <cell r="Q4595"/>
          <cell r="R4595"/>
          <cell r="S4595"/>
          <cell r="T4595"/>
          <cell r="U4595"/>
          <cell r="V4595"/>
          <cell r="W4595"/>
          <cell r="X4595"/>
          <cell r="Y4595" t="str">
            <v xml:space="preserve"> </v>
          </cell>
        </row>
        <row r="4596">
          <cell r="C4596"/>
          <cell r="D4596"/>
          <cell r="E4596"/>
          <cell r="F4596"/>
          <cell r="G4596"/>
          <cell r="H4596"/>
          <cell r="I4596"/>
          <cell r="J4596"/>
          <cell r="K4596"/>
          <cell r="L4596"/>
          <cell r="M4596"/>
          <cell r="N4596"/>
          <cell r="O4596"/>
          <cell r="P4596"/>
          <cell r="Q4596"/>
          <cell r="R4596"/>
          <cell r="S4596"/>
          <cell r="T4596"/>
          <cell r="U4596"/>
          <cell r="V4596"/>
          <cell r="W4596"/>
          <cell r="X4596"/>
          <cell r="Y4596" t="str">
            <v xml:space="preserve"> </v>
          </cell>
        </row>
        <row r="4597">
          <cell r="C4597"/>
          <cell r="D4597"/>
          <cell r="E4597"/>
          <cell r="F4597"/>
          <cell r="G4597"/>
          <cell r="H4597"/>
          <cell r="I4597"/>
          <cell r="J4597"/>
          <cell r="K4597"/>
          <cell r="L4597"/>
          <cell r="M4597"/>
          <cell r="N4597"/>
          <cell r="O4597"/>
          <cell r="P4597"/>
          <cell r="Q4597"/>
          <cell r="R4597"/>
          <cell r="S4597"/>
          <cell r="T4597"/>
          <cell r="U4597"/>
          <cell r="V4597"/>
          <cell r="W4597"/>
          <cell r="X4597"/>
          <cell r="Y4597" t="str">
            <v xml:space="preserve"> </v>
          </cell>
        </row>
        <row r="4598">
          <cell r="C4598"/>
          <cell r="D4598"/>
          <cell r="E4598"/>
          <cell r="F4598"/>
          <cell r="G4598"/>
          <cell r="H4598"/>
          <cell r="I4598"/>
          <cell r="J4598"/>
          <cell r="K4598"/>
          <cell r="L4598"/>
          <cell r="M4598"/>
          <cell r="N4598"/>
          <cell r="O4598"/>
          <cell r="P4598"/>
          <cell r="Q4598"/>
          <cell r="R4598"/>
          <cell r="S4598"/>
          <cell r="T4598"/>
          <cell r="U4598"/>
          <cell r="V4598"/>
          <cell r="W4598"/>
          <cell r="X4598"/>
          <cell r="Y4598" t="str">
            <v xml:space="preserve"> </v>
          </cell>
        </row>
        <row r="4599">
          <cell r="C4599"/>
          <cell r="D4599"/>
          <cell r="E4599"/>
          <cell r="F4599"/>
          <cell r="G4599"/>
          <cell r="H4599"/>
          <cell r="I4599"/>
          <cell r="J4599"/>
          <cell r="K4599"/>
          <cell r="L4599"/>
          <cell r="M4599"/>
          <cell r="N4599"/>
          <cell r="O4599"/>
          <cell r="P4599"/>
          <cell r="Q4599"/>
          <cell r="R4599"/>
          <cell r="S4599"/>
          <cell r="T4599"/>
          <cell r="U4599"/>
          <cell r="V4599"/>
          <cell r="W4599"/>
          <cell r="X4599"/>
          <cell r="Y4599" t="str">
            <v xml:space="preserve"> </v>
          </cell>
        </row>
        <row r="4600">
          <cell r="C4600"/>
          <cell r="D4600"/>
          <cell r="E4600"/>
          <cell r="F4600"/>
          <cell r="G4600"/>
          <cell r="H4600"/>
          <cell r="I4600"/>
          <cell r="J4600"/>
          <cell r="K4600"/>
          <cell r="L4600"/>
          <cell r="M4600"/>
          <cell r="N4600"/>
          <cell r="O4600"/>
          <cell r="P4600"/>
          <cell r="Q4600"/>
          <cell r="R4600"/>
          <cell r="S4600"/>
          <cell r="T4600"/>
          <cell r="U4600"/>
          <cell r="V4600"/>
          <cell r="W4600"/>
          <cell r="X4600"/>
          <cell r="Y4600" t="str">
            <v xml:space="preserve"> </v>
          </cell>
        </row>
        <row r="4601">
          <cell r="C4601"/>
          <cell r="D4601"/>
          <cell r="E4601"/>
          <cell r="F4601"/>
          <cell r="G4601"/>
          <cell r="H4601"/>
          <cell r="I4601"/>
          <cell r="J4601"/>
          <cell r="K4601"/>
          <cell r="L4601"/>
          <cell r="M4601"/>
          <cell r="N4601"/>
          <cell r="O4601"/>
          <cell r="P4601"/>
          <cell r="Q4601"/>
          <cell r="R4601"/>
          <cell r="S4601"/>
          <cell r="T4601"/>
          <cell r="U4601"/>
          <cell r="V4601"/>
          <cell r="W4601"/>
          <cell r="X4601"/>
          <cell r="Y4601" t="str">
            <v xml:space="preserve"> </v>
          </cell>
        </row>
        <row r="4602">
          <cell r="C4602"/>
          <cell r="D4602"/>
          <cell r="E4602"/>
          <cell r="F4602"/>
          <cell r="G4602"/>
          <cell r="H4602"/>
          <cell r="I4602"/>
          <cell r="J4602"/>
          <cell r="K4602"/>
          <cell r="L4602"/>
          <cell r="M4602"/>
          <cell r="N4602"/>
          <cell r="O4602"/>
          <cell r="P4602"/>
          <cell r="Q4602"/>
          <cell r="R4602"/>
          <cell r="S4602"/>
          <cell r="T4602"/>
          <cell r="U4602"/>
          <cell r="V4602"/>
          <cell r="W4602"/>
          <cell r="X4602"/>
          <cell r="Y4602" t="str">
            <v xml:space="preserve"> </v>
          </cell>
        </row>
        <row r="4603">
          <cell r="C4603"/>
          <cell r="D4603"/>
          <cell r="E4603"/>
          <cell r="F4603"/>
          <cell r="G4603"/>
          <cell r="H4603"/>
          <cell r="I4603"/>
          <cell r="J4603"/>
          <cell r="K4603"/>
          <cell r="L4603"/>
          <cell r="M4603"/>
          <cell r="N4603"/>
          <cell r="O4603"/>
          <cell r="P4603"/>
          <cell r="Q4603"/>
          <cell r="R4603"/>
          <cell r="S4603"/>
          <cell r="T4603"/>
          <cell r="U4603"/>
          <cell r="V4603"/>
          <cell r="W4603"/>
          <cell r="X4603"/>
          <cell r="Y4603" t="str">
            <v xml:space="preserve"> </v>
          </cell>
        </row>
        <row r="4604">
          <cell r="C4604"/>
          <cell r="D4604"/>
          <cell r="E4604"/>
          <cell r="F4604"/>
          <cell r="G4604"/>
          <cell r="H4604"/>
          <cell r="I4604"/>
          <cell r="J4604"/>
          <cell r="K4604"/>
          <cell r="L4604"/>
          <cell r="M4604"/>
          <cell r="N4604"/>
          <cell r="O4604"/>
          <cell r="P4604"/>
          <cell r="Q4604"/>
          <cell r="R4604"/>
          <cell r="S4604"/>
          <cell r="T4604"/>
          <cell r="U4604"/>
          <cell r="V4604"/>
          <cell r="W4604"/>
          <cell r="X4604"/>
          <cell r="Y4604" t="str">
            <v xml:space="preserve"> </v>
          </cell>
        </row>
        <row r="4605">
          <cell r="C4605"/>
          <cell r="D4605"/>
          <cell r="E4605"/>
          <cell r="F4605"/>
          <cell r="G4605"/>
          <cell r="H4605"/>
          <cell r="I4605"/>
          <cell r="J4605"/>
          <cell r="K4605"/>
          <cell r="L4605"/>
          <cell r="M4605"/>
          <cell r="N4605"/>
          <cell r="O4605"/>
          <cell r="P4605"/>
          <cell r="Q4605"/>
          <cell r="R4605"/>
          <cell r="S4605"/>
          <cell r="T4605"/>
          <cell r="U4605"/>
          <cell r="V4605"/>
          <cell r="W4605"/>
          <cell r="X4605"/>
          <cell r="Y4605" t="str">
            <v xml:space="preserve"> </v>
          </cell>
        </row>
        <row r="4606">
          <cell r="C4606"/>
          <cell r="D4606"/>
          <cell r="E4606"/>
          <cell r="F4606"/>
          <cell r="G4606"/>
          <cell r="H4606"/>
          <cell r="I4606"/>
          <cell r="J4606"/>
          <cell r="K4606"/>
          <cell r="L4606"/>
          <cell r="M4606"/>
          <cell r="N4606"/>
          <cell r="O4606"/>
          <cell r="P4606"/>
          <cell r="Q4606"/>
          <cell r="R4606"/>
          <cell r="S4606"/>
          <cell r="T4606"/>
          <cell r="U4606"/>
          <cell r="V4606"/>
          <cell r="W4606"/>
          <cell r="X4606"/>
          <cell r="Y4606" t="str">
            <v xml:space="preserve"> </v>
          </cell>
        </row>
        <row r="4607">
          <cell r="C4607"/>
          <cell r="D4607"/>
          <cell r="E4607"/>
          <cell r="F4607"/>
          <cell r="G4607"/>
          <cell r="H4607"/>
          <cell r="I4607"/>
          <cell r="J4607"/>
          <cell r="K4607"/>
          <cell r="L4607"/>
          <cell r="M4607"/>
          <cell r="N4607"/>
          <cell r="O4607"/>
          <cell r="P4607"/>
          <cell r="Q4607"/>
          <cell r="R4607"/>
          <cell r="S4607"/>
          <cell r="T4607"/>
          <cell r="U4607"/>
          <cell r="V4607"/>
          <cell r="W4607"/>
          <cell r="X4607"/>
          <cell r="Y4607" t="str">
            <v xml:space="preserve"> </v>
          </cell>
        </row>
        <row r="4608">
          <cell r="C4608"/>
          <cell r="D4608"/>
          <cell r="E4608"/>
          <cell r="F4608"/>
          <cell r="G4608"/>
          <cell r="H4608"/>
          <cell r="I4608"/>
          <cell r="J4608"/>
          <cell r="K4608"/>
          <cell r="L4608"/>
          <cell r="M4608"/>
          <cell r="N4608"/>
          <cell r="O4608"/>
          <cell r="P4608"/>
          <cell r="Q4608"/>
          <cell r="R4608"/>
          <cell r="S4608"/>
          <cell r="T4608"/>
          <cell r="U4608"/>
          <cell r="V4608"/>
          <cell r="W4608"/>
          <cell r="X4608"/>
          <cell r="Y4608" t="str">
            <v xml:space="preserve"> </v>
          </cell>
        </row>
        <row r="4609">
          <cell r="C4609"/>
          <cell r="D4609"/>
          <cell r="E4609"/>
          <cell r="F4609"/>
          <cell r="G4609"/>
          <cell r="H4609"/>
          <cell r="I4609"/>
          <cell r="J4609"/>
          <cell r="K4609"/>
          <cell r="L4609"/>
          <cell r="M4609"/>
          <cell r="N4609"/>
          <cell r="O4609"/>
          <cell r="P4609"/>
          <cell r="Q4609"/>
          <cell r="R4609"/>
          <cell r="S4609"/>
          <cell r="T4609"/>
          <cell r="U4609"/>
          <cell r="V4609"/>
          <cell r="W4609"/>
          <cell r="X4609"/>
          <cell r="Y4609" t="str">
            <v xml:space="preserve"> </v>
          </cell>
        </row>
        <row r="4610">
          <cell r="C4610"/>
          <cell r="D4610"/>
          <cell r="E4610"/>
          <cell r="F4610"/>
          <cell r="G4610"/>
          <cell r="H4610"/>
          <cell r="I4610"/>
          <cell r="J4610"/>
          <cell r="K4610"/>
          <cell r="L4610"/>
          <cell r="M4610"/>
          <cell r="N4610"/>
          <cell r="O4610"/>
          <cell r="P4610"/>
          <cell r="Q4610"/>
          <cell r="R4610"/>
          <cell r="S4610"/>
          <cell r="T4610"/>
          <cell r="U4610"/>
          <cell r="V4610"/>
          <cell r="W4610"/>
          <cell r="X4610"/>
          <cell r="Y4610" t="str">
            <v xml:space="preserve"> </v>
          </cell>
        </row>
        <row r="4611">
          <cell r="C4611"/>
          <cell r="D4611"/>
          <cell r="E4611"/>
          <cell r="F4611"/>
          <cell r="G4611"/>
          <cell r="H4611"/>
          <cell r="I4611"/>
          <cell r="J4611"/>
          <cell r="K4611"/>
          <cell r="L4611"/>
          <cell r="M4611"/>
          <cell r="N4611"/>
          <cell r="O4611"/>
          <cell r="P4611"/>
          <cell r="Q4611"/>
          <cell r="R4611"/>
          <cell r="S4611"/>
          <cell r="T4611"/>
          <cell r="U4611"/>
          <cell r="V4611"/>
          <cell r="W4611"/>
          <cell r="X4611"/>
          <cell r="Y4611" t="str">
            <v xml:space="preserve"> </v>
          </cell>
        </row>
        <row r="4612">
          <cell r="C4612"/>
          <cell r="D4612"/>
          <cell r="E4612"/>
          <cell r="F4612"/>
          <cell r="G4612"/>
          <cell r="H4612"/>
          <cell r="I4612"/>
          <cell r="J4612"/>
          <cell r="K4612"/>
          <cell r="L4612"/>
          <cell r="M4612"/>
          <cell r="N4612"/>
          <cell r="O4612"/>
          <cell r="P4612"/>
          <cell r="Q4612"/>
          <cell r="R4612"/>
          <cell r="S4612"/>
          <cell r="T4612"/>
          <cell r="U4612"/>
          <cell r="V4612"/>
          <cell r="W4612"/>
          <cell r="X4612"/>
          <cell r="Y4612" t="str">
            <v xml:space="preserve"> </v>
          </cell>
        </row>
        <row r="4613">
          <cell r="C4613"/>
          <cell r="D4613"/>
          <cell r="E4613"/>
          <cell r="F4613"/>
          <cell r="G4613"/>
          <cell r="H4613"/>
          <cell r="I4613"/>
          <cell r="J4613"/>
          <cell r="K4613"/>
          <cell r="L4613"/>
          <cell r="M4613"/>
          <cell r="N4613"/>
          <cell r="O4613"/>
          <cell r="P4613"/>
          <cell r="Q4613"/>
          <cell r="R4613"/>
          <cell r="S4613"/>
          <cell r="T4613"/>
          <cell r="U4613"/>
          <cell r="V4613"/>
          <cell r="W4613"/>
          <cell r="X4613"/>
          <cell r="Y4613" t="str">
            <v xml:space="preserve"> </v>
          </cell>
        </row>
        <row r="4614">
          <cell r="C4614"/>
          <cell r="D4614"/>
          <cell r="E4614"/>
          <cell r="F4614"/>
          <cell r="G4614"/>
          <cell r="H4614"/>
          <cell r="I4614"/>
          <cell r="J4614"/>
          <cell r="K4614"/>
          <cell r="L4614"/>
          <cell r="M4614"/>
          <cell r="N4614"/>
          <cell r="O4614"/>
          <cell r="P4614"/>
          <cell r="Q4614"/>
          <cell r="R4614"/>
          <cell r="S4614"/>
          <cell r="T4614"/>
          <cell r="U4614"/>
          <cell r="V4614"/>
          <cell r="W4614"/>
          <cell r="X4614"/>
          <cell r="Y4614" t="str">
            <v xml:space="preserve"> </v>
          </cell>
        </row>
        <row r="4615">
          <cell r="C4615"/>
          <cell r="D4615"/>
          <cell r="E4615"/>
          <cell r="F4615"/>
          <cell r="G4615"/>
          <cell r="H4615"/>
          <cell r="I4615"/>
          <cell r="J4615"/>
          <cell r="K4615"/>
          <cell r="L4615"/>
          <cell r="M4615"/>
          <cell r="N4615"/>
          <cell r="O4615"/>
          <cell r="P4615"/>
          <cell r="Q4615"/>
          <cell r="R4615"/>
          <cell r="S4615"/>
          <cell r="T4615"/>
          <cell r="U4615"/>
          <cell r="V4615"/>
          <cell r="W4615"/>
          <cell r="X4615"/>
          <cell r="Y4615" t="str">
            <v xml:space="preserve"> </v>
          </cell>
        </row>
        <row r="4616">
          <cell r="C4616"/>
          <cell r="D4616"/>
          <cell r="E4616"/>
          <cell r="F4616"/>
          <cell r="G4616"/>
          <cell r="H4616"/>
          <cell r="I4616"/>
          <cell r="J4616"/>
          <cell r="K4616"/>
          <cell r="L4616"/>
          <cell r="M4616"/>
          <cell r="N4616"/>
          <cell r="O4616"/>
          <cell r="P4616"/>
          <cell r="Q4616"/>
          <cell r="R4616"/>
          <cell r="S4616"/>
          <cell r="T4616"/>
          <cell r="U4616"/>
          <cell r="V4616"/>
          <cell r="W4616"/>
          <cell r="X4616"/>
          <cell r="Y4616" t="str">
            <v xml:space="preserve"> </v>
          </cell>
        </row>
        <row r="4617">
          <cell r="C4617"/>
          <cell r="D4617"/>
          <cell r="E4617"/>
          <cell r="F4617"/>
          <cell r="G4617"/>
          <cell r="H4617"/>
          <cell r="I4617"/>
          <cell r="J4617"/>
          <cell r="K4617"/>
          <cell r="L4617"/>
          <cell r="M4617"/>
          <cell r="N4617"/>
          <cell r="O4617"/>
          <cell r="P4617"/>
          <cell r="Q4617"/>
          <cell r="R4617"/>
          <cell r="S4617"/>
          <cell r="T4617"/>
          <cell r="U4617"/>
          <cell r="V4617"/>
          <cell r="W4617"/>
          <cell r="X4617"/>
          <cell r="Y4617" t="str">
            <v xml:space="preserve"> </v>
          </cell>
        </row>
        <row r="4618">
          <cell r="C4618"/>
          <cell r="D4618"/>
          <cell r="E4618"/>
          <cell r="F4618"/>
          <cell r="G4618"/>
          <cell r="H4618"/>
          <cell r="I4618"/>
          <cell r="J4618"/>
          <cell r="K4618"/>
          <cell r="L4618"/>
          <cell r="M4618"/>
          <cell r="N4618"/>
          <cell r="O4618"/>
          <cell r="P4618"/>
          <cell r="Q4618"/>
          <cell r="R4618"/>
          <cell r="S4618"/>
          <cell r="T4618"/>
          <cell r="U4618"/>
          <cell r="V4618"/>
          <cell r="W4618"/>
          <cell r="X4618"/>
          <cell r="Y4618" t="str">
            <v xml:space="preserve"> </v>
          </cell>
        </row>
        <row r="4619">
          <cell r="C4619"/>
          <cell r="D4619"/>
          <cell r="E4619"/>
          <cell r="F4619"/>
          <cell r="G4619"/>
          <cell r="H4619"/>
          <cell r="I4619"/>
          <cell r="J4619"/>
          <cell r="K4619"/>
          <cell r="L4619"/>
          <cell r="M4619"/>
          <cell r="N4619"/>
          <cell r="O4619"/>
          <cell r="P4619"/>
          <cell r="Q4619"/>
          <cell r="R4619"/>
          <cell r="S4619"/>
          <cell r="T4619"/>
          <cell r="U4619"/>
          <cell r="V4619"/>
          <cell r="W4619"/>
          <cell r="X4619"/>
          <cell r="Y4619" t="str">
            <v xml:space="preserve"> </v>
          </cell>
        </row>
        <row r="4620">
          <cell r="C4620"/>
          <cell r="D4620"/>
          <cell r="E4620"/>
          <cell r="F4620"/>
          <cell r="G4620"/>
          <cell r="H4620"/>
          <cell r="I4620"/>
          <cell r="J4620"/>
          <cell r="K4620"/>
          <cell r="L4620"/>
          <cell r="M4620"/>
          <cell r="N4620"/>
          <cell r="O4620"/>
          <cell r="P4620"/>
          <cell r="Q4620"/>
          <cell r="R4620"/>
          <cell r="S4620"/>
          <cell r="T4620"/>
          <cell r="U4620"/>
          <cell r="V4620"/>
          <cell r="W4620"/>
          <cell r="X4620"/>
          <cell r="Y4620" t="str">
            <v xml:space="preserve"> </v>
          </cell>
        </row>
        <row r="4621">
          <cell r="C4621"/>
          <cell r="D4621"/>
          <cell r="E4621"/>
          <cell r="F4621"/>
          <cell r="G4621"/>
          <cell r="H4621"/>
          <cell r="I4621"/>
          <cell r="J4621"/>
          <cell r="K4621"/>
          <cell r="L4621"/>
          <cell r="M4621"/>
          <cell r="N4621"/>
          <cell r="O4621"/>
          <cell r="P4621"/>
          <cell r="Q4621"/>
          <cell r="R4621"/>
          <cell r="S4621"/>
          <cell r="T4621"/>
          <cell r="U4621"/>
          <cell r="V4621"/>
          <cell r="W4621"/>
          <cell r="X4621"/>
          <cell r="Y4621" t="str">
            <v xml:space="preserve"> </v>
          </cell>
        </row>
        <row r="4622">
          <cell r="C4622"/>
          <cell r="D4622"/>
          <cell r="E4622"/>
          <cell r="F4622"/>
          <cell r="G4622"/>
          <cell r="H4622"/>
          <cell r="I4622"/>
          <cell r="J4622"/>
          <cell r="K4622"/>
          <cell r="L4622"/>
          <cell r="M4622"/>
          <cell r="N4622"/>
          <cell r="O4622"/>
          <cell r="P4622"/>
          <cell r="Q4622"/>
          <cell r="R4622"/>
          <cell r="S4622"/>
          <cell r="T4622"/>
          <cell r="U4622"/>
          <cell r="V4622"/>
          <cell r="W4622"/>
          <cell r="X4622"/>
          <cell r="Y4622" t="str">
            <v xml:space="preserve"> </v>
          </cell>
        </row>
        <row r="4623">
          <cell r="C4623"/>
          <cell r="D4623"/>
          <cell r="E4623"/>
          <cell r="F4623"/>
          <cell r="G4623"/>
          <cell r="H4623"/>
          <cell r="I4623"/>
          <cell r="J4623"/>
          <cell r="K4623"/>
          <cell r="L4623"/>
          <cell r="M4623"/>
          <cell r="N4623"/>
          <cell r="O4623"/>
          <cell r="P4623"/>
          <cell r="Q4623"/>
          <cell r="R4623"/>
          <cell r="S4623"/>
          <cell r="T4623"/>
          <cell r="U4623"/>
          <cell r="V4623"/>
          <cell r="W4623"/>
          <cell r="X4623"/>
          <cell r="Y4623" t="str">
            <v xml:space="preserve"> </v>
          </cell>
        </row>
        <row r="4624">
          <cell r="C4624"/>
          <cell r="D4624"/>
          <cell r="E4624"/>
          <cell r="F4624"/>
          <cell r="G4624"/>
          <cell r="H4624"/>
          <cell r="I4624"/>
          <cell r="J4624"/>
          <cell r="K4624"/>
          <cell r="L4624"/>
          <cell r="M4624"/>
          <cell r="N4624"/>
          <cell r="O4624"/>
          <cell r="P4624"/>
          <cell r="Q4624"/>
          <cell r="R4624"/>
          <cell r="S4624"/>
          <cell r="T4624"/>
          <cell r="U4624"/>
          <cell r="V4624"/>
          <cell r="W4624"/>
          <cell r="X4624"/>
          <cell r="Y4624" t="str">
            <v xml:space="preserve"> </v>
          </cell>
        </row>
        <row r="4625">
          <cell r="C4625"/>
          <cell r="D4625"/>
          <cell r="E4625"/>
          <cell r="F4625"/>
          <cell r="G4625"/>
          <cell r="H4625"/>
          <cell r="I4625"/>
          <cell r="J4625"/>
          <cell r="K4625"/>
          <cell r="L4625"/>
          <cell r="M4625"/>
          <cell r="N4625"/>
          <cell r="O4625"/>
          <cell r="P4625"/>
          <cell r="Q4625"/>
          <cell r="R4625"/>
          <cell r="S4625"/>
          <cell r="T4625"/>
          <cell r="U4625"/>
          <cell r="V4625"/>
          <cell r="W4625"/>
          <cell r="X4625"/>
          <cell r="Y4625" t="str">
            <v xml:space="preserve"> </v>
          </cell>
        </row>
        <row r="4626">
          <cell r="C4626"/>
          <cell r="D4626"/>
          <cell r="E4626"/>
          <cell r="F4626"/>
          <cell r="G4626"/>
          <cell r="H4626"/>
          <cell r="I4626"/>
          <cell r="J4626"/>
          <cell r="K4626"/>
          <cell r="L4626"/>
          <cell r="M4626"/>
          <cell r="N4626"/>
          <cell r="O4626"/>
          <cell r="P4626"/>
          <cell r="Q4626"/>
          <cell r="R4626"/>
          <cell r="S4626"/>
          <cell r="T4626"/>
          <cell r="U4626"/>
          <cell r="V4626"/>
          <cell r="W4626"/>
          <cell r="X4626"/>
          <cell r="Y4626" t="str">
            <v xml:space="preserve"> </v>
          </cell>
        </row>
        <row r="4627">
          <cell r="C4627"/>
          <cell r="D4627"/>
          <cell r="E4627"/>
          <cell r="F4627"/>
          <cell r="G4627"/>
          <cell r="H4627"/>
          <cell r="I4627"/>
          <cell r="J4627"/>
          <cell r="K4627"/>
          <cell r="L4627"/>
          <cell r="M4627"/>
          <cell r="N4627"/>
          <cell r="O4627"/>
          <cell r="P4627"/>
          <cell r="Q4627"/>
          <cell r="R4627"/>
          <cell r="S4627"/>
          <cell r="T4627"/>
          <cell r="U4627"/>
          <cell r="V4627"/>
          <cell r="W4627"/>
          <cell r="X4627"/>
          <cell r="Y4627" t="str">
            <v xml:space="preserve"> </v>
          </cell>
        </row>
        <row r="4628">
          <cell r="C4628"/>
          <cell r="D4628"/>
          <cell r="E4628"/>
          <cell r="F4628"/>
          <cell r="G4628"/>
          <cell r="H4628"/>
          <cell r="I4628"/>
          <cell r="J4628"/>
          <cell r="K4628"/>
          <cell r="L4628"/>
          <cell r="M4628"/>
          <cell r="N4628"/>
          <cell r="O4628"/>
          <cell r="P4628"/>
          <cell r="Q4628"/>
          <cell r="R4628"/>
          <cell r="S4628"/>
          <cell r="T4628"/>
          <cell r="U4628"/>
          <cell r="V4628"/>
          <cell r="W4628"/>
          <cell r="X4628"/>
          <cell r="Y4628" t="str">
            <v xml:space="preserve"> </v>
          </cell>
        </row>
        <row r="4629">
          <cell r="C4629"/>
          <cell r="D4629"/>
          <cell r="E4629"/>
          <cell r="F4629"/>
          <cell r="G4629"/>
          <cell r="H4629"/>
          <cell r="I4629"/>
          <cell r="J4629"/>
          <cell r="K4629"/>
          <cell r="L4629"/>
          <cell r="M4629"/>
          <cell r="N4629"/>
          <cell r="O4629"/>
          <cell r="P4629"/>
          <cell r="Q4629"/>
          <cell r="R4629"/>
          <cell r="S4629"/>
          <cell r="T4629"/>
          <cell r="U4629"/>
          <cell r="V4629"/>
          <cell r="W4629"/>
          <cell r="X4629"/>
          <cell r="Y4629" t="str">
            <v xml:space="preserve"> </v>
          </cell>
        </row>
        <row r="4630">
          <cell r="C4630"/>
          <cell r="D4630"/>
          <cell r="E4630"/>
          <cell r="F4630"/>
          <cell r="G4630"/>
          <cell r="H4630"/>
          <cell r="I4630"/>
          <cell r="J4630"/>
          <cell r="K4630"/>
          <cell r="L4630"/>
          <cell r="M4630"/>
          <cell r="N4630"/>
          <cell r="O4630"/>
          <cell r="P4630"/>
          <cell r="Q4630"/>
          <cell r="R4630"/>
          <cell r="S4630"/>
          <cell r="T4630"/>
          <cell r="U4630"/>
          <cell r="V4630"/>
          <cell r="W4630"/>
          <cell r="X4630"/>
          <cell r="Y4630" t="str">
            <v xml:space="preserve"> </v>
          </cell>
        </row>
        <row r="4631">
          <cell r="C4631"/>
          <cell r="D4631"/>
          <cell r="E4631"/>
          <cell r="F4631"/>
          <cell r="G4631"/>
          <cell r="H4631"/>
          <cell r="I4631"/>
          <cell r="J4631"/>
          <cell r="K4631"/>
          <cell r="L4631"/>
          <cell r="M4631"/>
          <cell r="N4631"/>
          <cell r="O4631"/>
          <cell r="P4631"/>
          <cell r="Q4631"/>
          <cell r="R4631"/>
          <cell r="S4631"/>
          <cell r="T4631"/>
          <cell r="U4631"/>
          <cell r="V4631"/>
          <cell r="W4631"/>
          <cell r="X4631"/>
          <cell r="Y4631" t="str">
            <v xml:space="preserve"> </v>
          </cell>
        </row>
        <row r="4632">
          <cell r="C4632"/>
          <cell r="D4632"/>
          <cell r="E4632"/>
          <cell r="F4632"/>
          <cell r="G4632"/>
          <cell r="H4632"/>
          <cell r="I4632"/>
          <cell r="J4632"/>
          <cell r="K4632"/>
          <cell r="L4632"/>
          <cell r="M4632"/>
          <cell r="N4632"/>
          <cell r="O4632"/>
          <cell r="P4632"/>
          <cell r="Q4632"/>
          <cell r="R4632"/>
          <cell r="S4632"/>
          <cell r="T4632"/>
          <cell r="U4632"/>
          <cell r="V4632"/>
          <cell r="W4632"/>
          <cell r="X4632"/>
          <cell r="Y4632" t="str">
            <v xml:space="preserve"> </v>
          </cell>
        </row>
        <row r="4633">
          <cell r="C4633"/>
          <cell r="D4633"/>
          <cell r="E4633"/>
          <cell r="F4633"/>
          <cell r="G4633"/>
          <cell r="H4633"/>
          <cell r="I4633"/>
          <cell r="J4633"/>
          <cell r="K4633"/>
          <cell r="L4633"/>
          <cell r="M4633"/>
          <cell r="N4633"/>
          <cell r="O4633"/>
          <cell r="P4633"/>
          <cell r="Q4633"/>
          <cell r="R4633"/>
          <cell r="S4633"/>
          <cell r="T4633"/>
          <cell r="U4633"/>
          <cell r="V4633"/>
          <cell r="W4633"/>
          <cell r="X4633"/>
          <cell r="Y4633" t="str">
            <v xml:space="preserve"> </v>
          </cell>
        </row>
        <row r="4634">
          <cell r="C4634"/>
          <cell r="D4634"/>
          <cell r="E4634"/>
          <cell r="F4634"/>
          <cell r="G4634"/>
          <cell r="H4634"/>
          <cell r="I4634"/>
          <cell r="J4634"/>
          <cell r="K4634"/>
          <cell r="L4634"/>
          <cell r="M4634"/>
          <cell r="N4634"/>
          <cell r="O4634"/>
          <cell r="P4634"/>
          <cell r="Q4634"/>
          <cell r="R4634"/>
          <cell r="S4634"/>
          <cell r="T4634"/>
          <cell r="U4634"/>
          <cell r="V4634"/>
          <cell r="W4634"/>
          <cell r="X4634"/>
          <cell r="Y4634" t="str">
            <v xml:space="preserve"> </v>
          </cell>
        </row>
        <row r="4635">
          <cell r="C4635"/>
          <cell r="D4635"/>
          <cell r="E4635"/>
          <cell r="F4635"/>
          <cell r="G4635"/>
          <cell r="H4635"/>
          <cell r="I4635"/>
          <cell r="J4635"/>
          <cell r="K4635"/>
          <cell r="L4635"/>
          <cell r="M4635"/>
          <cell r="N4635"/>
          <cell r="O4635"/>
          <cell r="P4635"/>
          <cell r="Q4635"/>
          <cell r="R4635"/>
          <cell r="S4635"/>
          <cell r="T4635"/>
          <cell r="U4635"/>
          <cell r="V4635"/>
          <cell r="W4635"/>
          <cell r="X4635"/>
          <cell r="Y4635" t="str">
            <v xml:space="preserve"> </v>
          </cell>
        </row>
        <row r="4636">
          <cell r="C4636"/>
          <cell r="D4636"/>
          <cell r="E4636"/>
          <cell r="F4636"/>
          <cell r="G4636"/>
          <cell r="H4636"/>
          <cell r="I4636"/>
          <cell r="J4636"/>
          <cell r="K4636"/>
          <cell r="L4636"/>
          <cell r="M4636"/>
          <cell r="N4636"/>
          <cell r="O4636"/>
          <cell r="P4636"/>
          <cell r="Q4636"/>
          <cell r="R4636"/>
          <cell r="S4636"/>
          <cell r="T4636"/>
          <cell r="U4636"/>
          <cell r="V4636"/>
          <cell r="W4636"/>
          <cell r="X4636"/>
          <cell r="Y4636" t="str">
            <v xml:space="preserve"> </v>
          </cell>
        </row>
        <row r="4637">
          <cell r="C4637"/>
          <cell r="D4637"/>
          <cell r="E4637"/>
          <cell r="F4637"/>
          <cell r="G4637"/>
          <cell r="H4637"/>
          <cell r="I4637"/>
          <cell r="J4637"/>
          <cell r="K4637"/>
          <cell r="L4637"/>
          <cell r="M4637"/>
          <cell r="N4637"/>
          <cell r="O4637"/>
          <cell r="P4637"/>
          <cell r="Q4637"/>
          <cell r="R4637"/>
          <cell r="S4637"/>
          <cell r="T4637"/>
          <cell r="U4637"/>
          <cell r="V4637"/>
          <cell r="W4637"/>
          <cell r="X4637"/>
          <cell r="Y4637" t="str">
            <v xml:space="preserve"> </v>
          </cell>
        </row>
        <row r="4638">
          <cell r="C4638"/>
          <cell r="D4638"/>
          <cell r="E4638"/>
          <cell r="F4638"/>
          <cell r="G4638"/>
          <cell r="H4638"/>
          <cell r="I4638"/>
          <cell r="J4638"/>
          <cell r="K4638"/>
          <cell r="L4638"/>
          <cell r="M4638"/>
          <cell r="N4638"/>
          <cell r="O4638"/>
          <cell r="P4638"/>
          <cell r="Q4638"/>
          <cell r="R4638"/>
          <cell r="S4638"/>
          <cell r="T4638"/>
          <cell r="U4638"/>
          <cell r="V4638"/>
          <cell r="W4638"/>
          <cell r="X4638"/>
          <cell r="Y4638" t="str">
            <v xml:space="preserve"> </v>
          </cell>
        </row>
        <row r="4639">
          <cell r="C4639"/>
          <cell r="D4639"/>
          <cell r="E4639"/>
          <cell r="F4639"/>
          <cell r="G4639"/>
          <cell r="H4639"/>
          <cell r="I4639"/>
          <cell r="J4639"/>
          <cell r="K4639"/>
          <cell r="L4639"/>
          <cell r="M4639"/>
          <cell r="N4639"/>
          <cell r="O4639"/>
          <cell r="P4639"/>
          <cell r="Q4639"/>
          <cell r="R4639"/>
          <cell r="S4639"/>
          <cell r="T4639"/>
          <cell r="U4639"/>
          <cell r="V4639"/>
          <cell r="W4639"/>
          <cell r="X4639"/>
          <cell r="Y4639" t="str">
            <v xml:space="preserve"> </v>
          </cell>
        </row>
        <row r="4640">
          <cell r="C4640"/>
          <cell r="D4640"/>
          <cell r="E4640"/>
          <cell r="F4640"/>
          <cell r="G4640"/>
          <cell r="H4640"/>
          <cell r="I4640"/>
          <cell r="J4640"/>
          <cell r="K4640"/>
          <cell r="L4640"/>
          <cell r="M4640"/>
          <cell r="N4640"/>
          <cell r="O4640"/>
          <cell r="P4640"/>
          <cell r="Q4640"/>
          <cell r="R4640"/>
          <cell r="S4640"/>
          <cell r="T4640"/>
          <cell r="U4640"/>
          <cell r="V4640"/>
          <cell r="W4640"/>
          <cell r="X4640"/>
          <cell r="Y4640" t="str">
            <v xml:space="preserve"> </v>
          </cell>
        </row>
        <row r="4641">
          <cell r="C4641"/>
          <cell r="D4641"/>
          <cell r="E4641"/>
          <cell r="F4641"/>
          <cell r="G4641"/>
          <cell r="H4641"/>
          <cell r="I4641"/>
          <cell r="J4641"/>
          <cell r="K4641"/>
          <cell r="L4641"/>
          <cell r="M4641"/>
          <cell r="N4641"/>
          <cell r="O4641"/>
          <cell r="P4641"/>
          <cell r="Q4641"/>
          <cell r="R4641"/>
          <cell r="S4641"/>
          <cell r="T4641"/>
          <cell r="U4641"/>
          <cell r="V4641"/>
          <cell r="W4641"/>
          <cell r="X4641"/>
          <cell r="Y4641" t="str">
            <v xml:space="preserve"> </v>
          </cell>
        </row>
        <row r="4642">
          <cell r="C4642"/>
          <cell r="D4642"/>
          <cell r="E4642"/>
          <cell r="F4642"/>
          <cell r="G4642"/>
          <cell r="H4642"/>
          <cell r="I4642"/>
          <cell r="J4642"/>
          <cell r="K4642"/>
          <cell r="L4642"/>
          <cell r="M4642"/>
          <cell r="N4642"/>
          <cell r="O4642"/>
          <cell r="P4642"/>
          <cell r="Q4642"/>
          <cell r="R4642"/>
          <cell r="S4642"/>
          <cell r="T4642"/>
          <cell r="U4642"/>
          <cell r="V4642"/>
          <cell r="W4642"/>
          <cell r="X4642"/>
          <cell r="Y4642" t="str">
            <v xml:space="preserve"> </v>
          </cell>
        </row>
        <row r="4643">
          <cell r="C4643"/>
          <cell r="D4643"/>
          <cell r="E4643"/>
          <cell r="F4643"/>
          <cell r="G4643"/>
          <cell r="H4643"/>
          <cell r="I4643"/>
          <cell r="J4643"/>
          <cell r="K4643"/>
          <cell r="L4643"/>
          <cell r="M4643"/>
          <cell r="N4643"/>
          <cell r="O4643"/>
          <cell r="P4643"/>
          <cell r="Q4643"/>
          <cell r="R4643"/>
          <cell r="S4643"/>
          <cell r="T4643"/>
          <cell r="U4643"/>
          <cell r="V4643"/>
          <cell r="W4643"/>
          <cell r="X4643"/>
          <cell r="Y4643" t="str">
            <v xml:space="preserve"> </v>
          </cell>
        </row>
        <row r="4644">
          <cell r="C4644"/>
          <cell r="D4644"/>
          <cell r="E4644"/>
          <cell r="F4644"/>
          <cell r="G4644"/>
          <cell r="H4644"/>
          <cell r="I4644"/>
          <cell r="J4644"/>
          <cell r="K4644"/>
          <cell r="L4644"/>
          <cell r="M4644"/>
          <cell r="N4644"/>
          <cell r="O4644"/>
          <cell r="P4644"/>
          <cell r="Q4644"/>
          <cell r="R4644"/>
          <cell r="S4644"/>
          <cell r="T4644"/>
          <cell r="U4644"/>
          <cell r="V4644"/>
          <cell r="W4644"/>
          <cell r="X4644"/>
          <cell r="Y4644" t="str">
            <v xml:space="preserve"> </v>
          </cell>
        </row>
        <row r="4645">
          <cell r="C4645"/>
          <cell r="D4645"/>
          <cell r="E4645"/>
          <cell r="F4645"/>
          <cell r="G4645"/>
          <cell r="H4645"/>
          <cell r="I4645"/>
          <cell r="J4645"/>
          <cell r="K4645"/>
          <cell r="L4645"/>
          <cell r="M4645"/>
          <cell r="N4645"/>
          <cell r="O4645"/>
          <cell r="P4645"/>
          <cell r="Q4645"/>
          <cell r="R4645"/>
          <cell r="S4645"/>
          <cell r="T4645"/>
          <cell r="U4645"/>
          <cell r="V4645"/>
          <cell r="W4645"/>
          <cell r="X4645"/>
          <cell r="Y4645" t="str">
            <v xml:space="preserve"> </v>
          </cell>
        </row>
        <row r="4646">
          <cell r="C4646"/>
          <cell r="D4646"/>
          <cell r="E4646"/>
          <cell r="F4646"/>
          <cell r="G4646"/>
          <cell r="H4646"/>
          <cell r="I4646"/>
          <cell r="J4646"/>
          <cell r="K4646"/>
          <cell r="L4646"/>
          <cell r="M4646"/>
          <cell r="N4646"/>
          <cell r="O4646"/>
          <cell r="P4646"/>
          <cell r="Q4646"/>
          <cell r="R4646"/>
          <cell r="S4646"/>
          <cell r="T4646"/>
          <cell r="U4646"/>
          <cell r="V4646"/>
          <cell r="W4646"/>
          <cell r="X4646"/>
          <cell r="Y4646" t="str">
            <v xml:space="preserve"> </v>
          </cell>
        </row>
        <row r="4647">
          <cell r="C4647"/>
          <cell r="D4647"/>
          <cell r="E4647"/>
          <cell r="F4647"/>
          <cell r="G4647"/>
          <cell r="H4647"/>
          <cell r="I4647"/>
          <cell r="J4647"/>
          <cell r="K4647"/>
          <cell r="L4647"/>
          <cell r="M4647"/>
          <cell r="N4647"/>
          <cell r="O4647"/>
          <cell r="P4647"/>
          <cell r="Q4647"/>
          <cell r="R4647"/>
          <cell r="S4647"/>
          <cell r="T4647"/>
          <cell r="U4647"/>
          <cell r="V4647"/>
          <cell r="W4647"/>
          <cell r="X4647"/>
          <cell r="Y4647" t="str">
            <v xml:space="preserve"> </v>
          </cell>
        </row>
        <row r="4648">
          <cell r="C4648"/>
          <cell r="D4648"/>
          <cell r="E4648"/>
          <cell r="F4648"/>
          <cell r="G4648"/>
          <cell r="H4648"/>
          <cell r="I4648"/>
          <cell r="J4648"/>
          <cell r="K4648"/>
          <cell r="L4648"/>
          <cell r="M4648"/>
          <cell r="N4648"/>
          <cell r="O4648"/>
          <cell r="P4648"/>
          <cell r="Q4648"/>
          <cell r="R4648"/>
          <cell r="S4648"/>
          <cell r="T4648"/>
          <cell r="U4648"/>
          <cell r="V4648"/>
          <cell r="W4648"/>
          <cell r="X4648"/>
          <cell r="Y4648" t="str">
            <v xml:space="preserve"> </v>
          </cell>
        </row>
        <row r="4649">
          <cell r="C4649"/>
          <cell r="D4649"/>
          <cell r="E4649"/>
          <cell r="F4649"/>
          <cell r="G4649"/>
          <cell r="H4649"/>
          <cell r="I4649"/>
          <cell r="J4649"/>
          <cell r="K4649"/>
          <cell r="L4649"/>
          <cell r="M4649"/>
          <cell r="N4649"/>
          <cell r="O4649"/>
          <cell r="P4649"/>
          <cell r="Q4649"/>
          <cell r="R4649"/>
          <cell r="S4649"/>
          <cell r="T4649"/>
          <cell r="U4649"/>
          <cell r="V4649"/>
          <cell r="W4649"/>
          <cell r="X4649"/>
          <cell r="Y4649" t="str">
            <v xml:space="preserve"> </v>
          </cell>
        </row>
        <row r="4650">
          <cell r="C4650"/>
          <cell r="D4650"/>
          <cell r="E4650"/>
          <cell r="F4650"/>
          <cell r="G4650"/>
          <cell r="H4650"/>
          <cell r="I4650"/>
          <cell r="J4650"/>
          <cell r="K4650"/>
          <cell r="L4650"/>
          <cell r="M4650"/>
          <cell r="N4650"/>
          <cell r="O4650"/>
          <cell r="P4650"/>
          <cell r="Q4650"/>
          <cell r="R4650"/>
          <cell r="S4650"/>
          <cell r="T4650"/>
          <cell r="U4650"/>
          <cell r="V4650"/>
          <cell r="W4650"/>
          <cell r="X4650"/>
          <cell r="Y4650" t="str">
            <v xml:space="preserve"> </v>
          </cell>
        </row>
        <row r="4651">
          <cell r="C4651"/>
          <cell r="D4651"/>
          <cell r="E4651"/>
          <cell r="F4651"/>
          <cell r="G4651"/>
          <cell r="H4651"/>
          <cell r="I4651"/>
          <cell r="J4651"/>
          <cell r="K4651"/>
          <cell r="L4651"/>
          <cell r="M4651"/>
          <cell r="N4651"/>
          <cell r="O4651"/>
          <cell r="P4651"/>
          <cell r="Q4651"/>
          <cell r="R4651"/>
          <cell r="S4651"/>
          <cell r="T4651"/>
          <cell r="U4651"/>
          <cell r="V4651"/>
          <cell r="W4651"/>
          <cell r="X4651"/>
          <cell r="Y4651" t="str">
            <v xml:space="preserve"> </v>
          </cell>
        </row>
        <row r="4652">
          <cell r="C4652"/>
          <cell r="D4652"/>
          <cell r="E4652"/>
          <cell r="F4652"/>
          <cell r="G4652"/>
          <cell r="H4652"/>
          <cell r="I4652"/>
          <cell r="J4652"/>
          <cell r="K4652"/>
          <cell r="L4652"/>
          <cell r="M4652"/>
          <cell r="N4652"/>
          <cell r="O4652"/>
          <cell r="P4652"/>
          <cell r="Q4652"/>
          <cell r="R4652"/>
          <cell r="S4652"/>
          <cell r="T4652"/>
          <cell r="U4652"/>
          <cell r="V4652"/>
          <cell r="W4652"/>
          <cell r="X4652"/>
          <cell r="Y4652" t="str">
            <v xml:space="preserve"> </v>
          </cell>
        </row>
        <row r="4653">
          <cell r="C4653"/>
          <cell r="D4653"/>
          <cell r="E4653"/>
          <cell r="F4653"/>
          <cell r="G4653"/>
          <cell r="H4653"/>
          <cell r="I4653"/>
          <cell r="J4653"/>
          <cell r="K4653"/>
          <cell r="L4653"/>
          <cell r="M4653"/>
          <cell r="N4653"/>
          <cell r="O4653"/>
          <cell r="P4653"/>
          <cell r="Q4653"/>
          <cell r="R4653"/>
          <cell r="S4653"/>
          <cell r="T4653"/>
          <cell r="U4653"/>
          <cell r="V4653"/>
          <cell r="W4653"/>
          <cell r="X4653"/>
          <cell r="Y4653" t="str">
            <v xml:space="preserve"> </v>
          </cell>
        </row>
        <row r="4654">
          <cell r="C4654"/>
          <cell r="D4654"/>
          <cell r="E4654"/>
          <cell r="F4654"/>
          <cell r="G4654"/>
          <cell r="H4654"/>
          <cell r="I4654"/>
          <cell r="J4654"/>
          <cell r="K4654"/>
          <cell r="L4654"/>
          <cell r="M4654"/>
          <cell r="N4654"/>
          <cell r="O4654"/>
          <cell r="P4654"/>
          <cell r="Q4654"/>
          <cell r="R4654"/>
          <cell r="S4654"/>
          <cell r="T4654"/>
          <cell r="U4654"/>
          <cell r="V4654"/>
          <cell r="W4654"/>
          <cell r="X4654"/>
          <cell r="Y4654" t="str">
            <v xml:space="preserve"> </v>
          </cell>
        </row>
        <row r="4655">
          <cell r="C4655"/>
          <cell r="D4655"/>
          <cell r="E4655"/>
          <cell r="F4655"/>
          <cell r="G4655"/>
          <cell r="H4655"/>
          <cell r="I4655"/>
          <cell r="J4655"/>
          <cell r="K4655"/>
          <cell r="L4655"/>
          <cell r="M4655"/>
          <cell r="N4655"/>
          <cell r="O4655"/>
          <cell r="P4655"/>
          <cell r="Q4655"/>
          <cell r="R4655"/>
          <cell r="S4655"/>
          <cell r="T4655"/>
          <cell r="U4655"/>
          <cell r="V4655"/>
          <cell r="W4655"/>
          <cell r="X4655"/>
          <cell r="Y4655" t="str">
            <v xml:space="preserve"> </v>
          </cell>
        </row>
        <row r="4656">
          <cell r="C4656"/>
          <cell r="D4656"/>
          <cell r="E4656"/>
          <cell r="F4656"/>
          <cell r="G4656"/>
          <cell r="H4656"/>
          <cell r="I4656"/>
          <cell r="J4656"/>
          <cell r="K4656"/>
          <cell r="L4656"/>
          <cell r="M4656"/>
          <cell r="N4656"/>
          <cell r="O4656"/>
          <cell r="P4656"/>
          <cell r="Q4656"/>
          <cell r="R4656"/>
          <cell r="S4656"/>
          <cell r="T4656"/>
          <cell r="U4656"/>
          <cell r="V4656"/>
          <cell r="W4656"/>
          <cell r="X4656"/>
          <cell r="Y4656" t="str">
            <v xml:space="preserve"> </v>
          </cell>
        </row>
        <row r="4657">
          <cell r="C4657"/>
          <cell r="D4657"/>
          <cell r="E4657"/>
          <cell r="F4657"/>
          <cell r="G4657"/>
          <cell r="H4657"/>
          <cell r="I4657"/>
          <cell r="J4657"/>
          <cell r="K4657"/>
          <cell r="L4657"/>
          <cell r="M4657"/>
          <cell r="N4657"/>
          <cell r="O4657"/>
          <cell r="P4657"/>
          <cell r="Q4657"/>
          <cell r="R4657"/>
          <cell r="S4657"/>
          <cell r="T4657"/>
          <cell r="U4657"/>
          <cell r="V4657"/>
          <cell r="W4657"/>
          <cell r="X4657"/>
          <cell r="Y4657" t="str">
            <v xml:space="preserve"> </v>
          </cell>
        </row>
        <row r="4658">
          <cell r="C4658"/>
          <cell r="D4658"/>
          <cell r="E4658"/>
          <cell r="F4658"/>
          <cell r="G4658"/>
          <cell r="H4658"/>
          <cell r="I4658"/>
          <cell r="J4658"/>
          <cell r="K4658"/>
          <cell r="L4658"/>
          <cell r="M4658"/>
          <cell r="N4658"/>
          <cell r="O4658"/>
          <cell r="P4658"/>
          <cell r="Q4658"/>
          <cell r="R4658"/>
          <cell r="S4658"/>
          <cell r="T4658"/>
          <cell r="U4658"/>
          <cell r="V4658"/>
          <cell r="W4658"/>
          <cell r="X4658"/>
          <cell r="Y4658" t="str">
            <v xml:space="preserve"> </v>
          </cell>
        </row>
        <row r="4659">
          <cell r="C4659"/>
          <cell r="D4659"/>
          <cell r="E4659"/>
          <cell r="F4659"/>
          <cell r="G4659"/>
          <cell r="H4659"/>
          <cell r="I4659"/>
          <cell r="J4659"/>
          <cell r="K4659"/>
          <cell r="L4659"/>
          <cell r="M4659"/>
          <cell r="N4659"/>
          <cell r="O4659"/>
          <cell r="P4659"/>
          <cell r="Q4659"/>
          <cell r="R4659"/>
          <cell r="S4659"/>
          <cell r="T4659"/>
          <cell r="U4659"/>
          <cell r="V4659"/>
          <cell r="W4659"/>
          <cell r="X4659"/>
          <cell r="Y4659" t="str">
            <v xml:space="preserve"> </v>
          </cell>
        </row>
        <row r="4660">
          <cell r="C4660"/>
          <cell r="D4660"/>
          <cell r="E4660"/>
          <cell r="F4660"/>
          <cell r="G4660"/>
          <cell r="H4660"/>
          <cell r="I4660"/>
          <cell r="J4660"/>
          <cell r="K4660"/>
          <cell r="L4660"/>
          <cell r="M4660"/>
          <cell r="N4660"/>
          <cell r="O4660"/>
          <cell r="P4660"/>
          <cell r="Q4660"/>
          <cell r="R4660"/>
          <cell r="S4660"/>
          <cell r="T4660"/>
          <cell r="U4660"/>
          <cell r="V4660"/>
          <cell r="W4660"/>
          <cell r="X4660"/>
          <cell r="Y4660" t="str">
            <v xml:space="preserve"> </v>
          </cell>
        </row>
        <row r="4661">
          <cell r="C4661"/>
          <cell r="D4661"/>
          <cell r="E4661"/>
          <cell r="F4661"/>
          <cell r="G4661"/>
          <cell r="H4661"/>
          <cell r="I4661"/>
          <cell r="J4661"/>
          <cell r="K4661"/>
          <cell r="L4661"/>
          <cell r="M4661"/>
          <cell r="N4661"/>
          <cell r="O4661"/>
          <cell r="P4661"/>
          <cell r="Q4661"/>
          <cell r="R4661"/>
          <cell r="S4661"/>
          <cell r="T4661"/>
          <cell r="U4661"/>
          <cell r="V4661"/>
          <cell r="W4661"/>
          <cell r="X4661"/>
          <cell r="Y4661" t="str">
            <v xml:space="preserve"> </v>
          </cell>
        </row>
        <row r="4662">
          <cell r="C4662"/>
          <cell r="D4662"/>
          <cell r="E4662"/>
          <cell r="F4662"/>
          <cell r="G4662"/>
          <cell r="H4662"/>
          <cell r="I4662"/>
          <cell r="J4662"/>
          <cell r="K4662"/>
          <cell r="L4662"/>
          <cell r="M4662"/>
          <cell r="N4662"/>
          <cell r="O4662"/>
          <cell r="P4662"/>
          <cell r="Q4662"/>
          <cell r="R4662"/>
          <cell r="S4662"/>
          <cell r="T4662"/>
          <cell r="U4662"/>
          <cell r="V4662"/>
          <cell r="W4662"/>
          <cell r="X4662"/>
          <cell r="Y4662" t="str">
            <v xml:space="preserve"> </v>
          </cell>
        </row>
        <row r="4663">
          <cell r="C4663"/>
          <cell r="D4663"/>
          <cell r="E4663"/>
          <cell r="F4663"/>
          <cell r="G4663"/>
          <cell r="H4663"/>
          <cell r="I4663"/>
          <cell r="J4663"/>
          <cell r="K4663"/>
          <cell r="L4663"/>
          <cell r="M4663"/>
          <cell r="N4663"/>
          <cell r="O4663"/>
          <cell r="P4663"/>
          <cell r="Q4663"/>
          <cell r="R4663"/>
          <cell r="S4663"/>
          <cell r="T4663"/>
          <cell r="U4663"/>
          <cell r="V4663"/>
          <cell r="W4663"/>
          <cell r="X4663"/>
          <cell r="Y4663" t="str">
            <v xml:space="preserve"> </v>
          </cell>
        </row>
        <row r="4664">
          <cell r="C4664"/>
          <cell r="D4664"/>
          <cell r="E4664"/>
          <cell r="F4664"/>
          <cell r="G4664"/>
          <cell r="H4664"/>
          <cell r="I4664"/>
          <cell r="J4664"/>
          <cell r="K4664"/>
          <cell r="L4664"/>
          <cell r="M4664"/>
          <cell r="N4664"/>
          <cell r="O4664"/>
          <cell r="P4664"/>
          <cell r="Q4664"/>
          <cell r="R4664"/>
          <cell r="S4664"/>
          <cell r="T4664"/>
          <cell r="U4664"/>
          <cell r="V4664"/>
          <cell r="W4664"/>
          <cell r="X4664"/>
          <cell r="Y4664" t="str">
            <v xml:space="preserve"> </v>
          </cell>
        </row>
        <row r="4665">
          <cell r="C4665"/>
          <cell r="D4665"/>
          <cell r="E4665"/>
          <cell r="F4665"/>
          <cell r="G4665"/>
          <cell r="H4665"/>
          <cell r="I4665"/>
          <cell r="J4665"/>
          <cell r="K4665"/>
          <cell r="L4665"/>
          <cell r="M4665"/>
          <cell r="N4665"/>
          <cell r="O4665"/>
          <cell r="P4665"/>
          <cell r="Q4665"/>
          <cell r="R4665"/>
          <cell r="S4665"/>
          <cell r="T4665"/>
          <cell r="U4665"/>
          <cell r="V4665"/>
          <cell r="W4665"/>
          <cell r="X4665"/>
          <cell r="Y4665" t="str">
            <v xml:space="preserve"> </v>
          </cell>
        </row>
        <row r="4666">
          <cell r="C4666"/>
          <cell r="D4666"/>
          <cell r="E4666"/>
          <cell r="F4666"/>
          <cell r="G4666"/>
          <cell r="H4666"/>
          <cell r="I4666"/>
          <cell r="J4666"/>
          <cell r="K4666"/>
          <cell r="L4666"/>
          <cell r="M4666"/>
          <cell r="N4666"/>
          <cell r="O4666"/>
          <cell r="P4666"/>
          <cell r="Q4666"/>
          <cell r="R4666"/>
          <cell r="S4666"/>
          <cell r="T4666"/>
          <cell r="U4666"/>
          <cell r="V4666"/>
          <cell r="W4666"/>
          <cell r="X4666"/>
          <cell r="Y4666" t="str">
            <v xml:space="preserve"> </v>
          </cell>
        </row>
        <row r="4667">
          <cell r="C4667"/>
          <cell r="D4667"/>
          <cell r="E4667"/>
          <cell r="F4667"/>
          <cell r="G4667"/>
          <cell r="H4667"/>
          <cell r="I4667"/>
          <cell r="J4667"/>
          <cell r="K4667"/>
          <cell r="L4667"/>
          <cell r="M4667"/>
          <cell r="N4667"/>
          <cell r="O4667"/>
          <cell r="P4667"/>
          <cell r="Q4667"/>
          <cell r="R4667"/>
          <cell r="S4667"/>
          <cell r="T4667"/>
          <cell r="U4667"/>
          <cell r="V4667"/>
          <cell r="W4667"/>
          <cell r="X4667"/>
          <cell r="Y4667" t="str">
            <v xml:space="preserve"> </v>
          </cell>
        </row>
        <row r="4668">
          <cell r="C4668"/>
          <cell r="D4668"/>
          <cell r="E4668"/>
          <cell r="F4668"/>
          <cell r="G4668"/>
          <cell r="H4668"/>
          <cell r="I4668"/>
          <cell r="J4668"/>
          <cell r="K4668"/>
          <cell r="L4668"/>
          <cell r="M4668"/>
          <cell r="N4668"/>
          <cell r="O4668"/>
          <cell r="P4668"/>
          <cell r="Q4668"/>
          <cell r="R4668"/>
          <cell r="S4668"/>
          <cell r="T4668"/>
          <cell r="U4668"/>
          <cell r="V4668"/>
          <cell r="W4668"/>
          <cell r="X4668"/>
          <cell r="Y4668" t="str">
            <v xml:space="preserve"> </v>
          </cell>
        </row>
        <row r="4669">
          <cell r="C4669"/>
          <cell r="D4669"/>
          <cell r="E4669"/>
          <cell r="F4669"/>
          <cell r="G4669"/>
          <cell r="H4669"/>
          <cell r="I4669"/>
          <cell r="J4669"/>
          <cell r="K4669"/>
          <cell r="L4669"/>
          <cell r="M4669"/>
          <cell r="N4669"/>
          <cell r="O4669"/>
          <cell r="P4669"/>
          <cell r="Q4669"/>
          <cell r="R4669"/>
          <cell r="S4669"/>
          <cell r="T4669"/>
          <cell r="U4669"/>
          <cell r="V4669"/>
          <cell r="W4669"/>
          <cell r="X4669"/>
          <cell r="Y4669" t="str">
            <v xml:space="preserve"> </v>
          </cell>
        </row>
        <row r="4670">
          <cell r="C4670"/>
          <cell r="D4670"/>
          <cell r="E4670"/>
          <cell r="F4670"/>
          <cell r="G4670"/>
          <cell r="H4670"/>
          <cell r="I4670"/>
          <cell r="J4670"/>
          <cell r="K4670"/>
          <cell r="L4670"/>
          <cell r="M4670"/>
          <cell r="N4670"/>
          <cell r="O4670"/>
          <cell r="P4670"/>
          <cell r="Q4670"/>
          <cell r="R4670"/>
          <cell r="S4670"/>
          <cell r="T4670"/>
          <cell r="U4670"/>
          <cell r="V4670"/>
          <cell r="W4670"/>
          <cell r="X4670"/>
          <cell r="Y4670" t="str">
            <v xml:space="preserve"> </v>
          </cell>
        </row>
        <row r="4671">
          <cell r="C4671"/>
          <cell r="D4671"/>
          <cell r="E4671"/>
          <cell r="F4671"/>
          <cell r="G4671"/>
          <cell r="H4671"/>
          <cell r="I4671"/>
          <cell r="J4671"/>
          <cell r="K4671"/>
          <cell r="L4671"/>
          <cell r="M4671"/>
          <cell r="N4671"/>
          <cell r="O4671"/>
          <cell r="P4671"/>
          <cell r="Q4671"/>
          <cell r="R4671"/>
          <cell r="S4671"/>
          <cell r="T4671"/>
          <cell r="U4671"/>
          <cell r="V4671"/>
          <cell r="W4671"/>
          <cell r="X4671"/>
          <cell r="Y4671" t="str">
            <v xml:space="preserve"> </v>
          </cell>
        </row>
        <row r="4672">
          <cell r="C4672"/>
          <cell r="D4672"/>
          <cell r="E4672"/>
          <cell r="F4672"/>
          <cell r="G4672"/>
          <cell r="H4672"/>
          <cell r="I4672"/>
          <cell r="J4672"/>
          <cell r="K4672"/>
          <cell r="L4672"/>
          <cell r="M4672"/>
          <cell r="N4672"/>
          <cell r="O4672"/>
          <cell r="P4672"/>
          <cell r="Q4672"/>
          <cell r="R4672"/>
          <cell r="S4672"/>
          <cell r="T4672"/>
          <cell r="U4672"/>
          <cell r="V4672"/>
          <cell r="W4672"/>
          <cell r="X4672"/>
          <cell r="Y4672" t="str">
            <v xml:space="preserve"> </v>
          </cell>
        </row>
        <row r="4673">
          <cell r="C4673"/>
          <cell r="D4673"/>
          <cell r="E4673"/>
          <cell r="F4673"/>
          <cell r="G4673"/>
          <cell r="H4673"/>
          <cell r="I4673"/>
          <cell r="J4673"/>
          <cell r="K4673"/>
          <cell r="L4673"/>
          <cell r="M4673"/>
          <cell r="N4673"/>
          <cell r="O4673"/>
          <cell r="P4673"/>
          <cell r="Q4673"/>
          <cell r="R4673"/>
          <cell r="S4673"/>
          <cell r="T4673"/>
          <cell r="U4673"/>
          <cell r="V4673"/>
          <cell r="W4673"/>
          <cell r="X4673"/>
          <cell r="Y4673" t="str">
            <v xml:space="preserve"> </v>
          </cell>
        </row>
        <row r="4674">
          <cell r="C4674"/>
          <cell r="D4674"/>
          <cell r="E4674"/>
          <cell r="F4674"/>
          <cell r="G4674"/>
          <cell r="H4674"/>
          <cell r="I4674"/>
          <cell r="J4674"/>
          <cell r="K4674"/>
          <cell r="L4674"/>
          <cell r="M4674"/>
          <cell r="N4674"/>
          <cell r="O4674"/>
          <cell r="P4674"/>
          <cell r="Q4674"/>
          <cell r="R4674"/>
          <cell r="S4674"/>
          <cell r="T4674"/>
          <cell r="U4674"/>
          <cell r="V4674"/>
          <cell r="W4674"/>
          <cell r="X4674"/>
          <cell r="Y4674" t="str">
            <v xml:space="preserve"> </v>
          </cell>
        </row>
        <row r="4675">
          <cell r="C4675"/>
          <cell r="D4675"/>
          <cell r="E4675"/>
          <cell r="F4675"/>
          <cell r="G4675"/>
          <cell r="H4675"/>
          <cell r="I4675"/>
          <cell r="J4675"/>
          <cell r="K4675"/>
          <cell r="L4675"/>
          <cell r="M4675"/>
          <cell r="N4675"/>
          <cell r="O4675"/>
          <cell r="P4675"/>
          <cell r="Q4675"/>
          <cell r="R4675"/>
          <cell r="S4675"/>
          <cell r="T4675"/>
          <cell r="U4675"/>
          <cell r="V4675"/>
          <cell r="W4675"/>
          <cell r="X4675"/>
          <cell r="Y4675" t="str">
            <v xml:space="preserve"> </v>
          </cell>
        </row>
        <row r="4676">
          <cell r="C4676"/>
          <cell r="D4676"/>
          <cell r="E4676"/>
          <cell r="F4676"/>
          <cell r="G4676"/>
          <cell r="H4676"/>
          <cell r="I4676"/>
          <cell r="J4676"/>
          <cell r="K4676"/>
          <cell r="L4676"/>
          <cell r="M4676"/>
          <cell r="N4676"/>
          <cell r="O4676"/>
          <cell r="P4676"/>
          <cell r="Q4676"/>
          <cell r="R4676"/>
          <cell r="S4676"/>
          <cell r="T4676"/>
          <cell r="U4676"/>
          <cell r="V4676"/>
          <cell r="W4676"/>
          <cell r="X4676"/>
          <cell r="Y4676" t="str">
            <v xml:space="preserve"> </v>
          </cell>
        </row>
        <row r="4677">
          <cell r="C4677"/>
          <cell r="D4677"/>
          <cell r="E4677"/>
          <cell r="F4677"/>
          <cell r="G4677"/>
          <cell r="H4677"/>
          <cell r="I4677"/>
          <cell r="J4677"/>
          <cell r="K4677"/>
          <cell r="L4677"/>
          <cell r="M4677"/>
          <cell r="N4677"/>
          <cell r="O4677"/>
          <cell r="P4677"/>
          <cell r="Q4677"/>
          <cell r="R4677"/>
          <cell r="S4677"/>
          <cell r="T4677"/>
          <cell r="U4677"/>
          <cell r="V4677"/>
          <cell r="W4677"/>
          <cell r="X4677"/>
          <cell r="Y4677" t="str">
            <v xml:space="preserve"> </v>
          </cell>
        </row>
        <row r="4678">
          <cell r="C4678"/>
          <cell r="D4678"/>
          <cell r="E4678"/>
          <cell r="F4678"/>
          <cell r="G4678"/>
          <cell r="H4678"/>
          <cell r="I4678"/>
          <cell r="J4678"/>
          <cell r="K4678"/>
          <cell r="L4678"/>
          <cell r="M4678"/>
          <cell r="N4678"/>
          <cell r="O4678"/>
          <cell r="P4678"/>
          <cell r="Q4678"/>
          <cell r="R4678"/>
          <cell r="S4678"/>
          <cell r="T4678"/>
          <cell r="U4678"/>
          <cell r="V4678"/>
          <cell r="W4678"/>
          <cell r="X4678"/>
          <cell r="Y4678" t="str">
            <v xml:space="preserve"> </v>
          </cell>
        </row>
        <row r="4679">
          <cell r="C4679"/>
          <cell r="D4679"/>
          <cell r="E4679"/>
          <cell r="F4679"/>
          <cell r="G4679"/>
          <cell r="H4679"/>
          <cell r="I4679"/>
          <cell r="J4679"/>
          <cell r="K4679"/>
          <cell r="L4679"/>
          <cell r="M4679"/>
          <cell r="N4679"/>
          <cell r="O4679"/>
          <cell r="P4679"/>
          <cell r="Q4679"/>
          <cell r="R4679"/>
          <cell r="S4679"/>
          <cell r="T4679"/>
          <cell r="U4679"/>
          <cell r="V4679"/>
          <cell r="W4679"/>
          <cell r="X4679"/>
          <cell r="Y4679" t="str">
            <v xml:space="preserve"> </v>
          </cell>
        </row>
        <row r="4680">
          <cell r="C4680"/>
          <cell r="D4680"/>
          <cell r="E4680"/>
          <cell r="F4680"/>
          <cell r="G4680"/>
          <cell r="H4680"/>
          <cell r="I4680"/>
          <cell r="J4680"/>
          <cell r="K4680"/>
          <cell r="L4680"/>
          <cell r="M4680"/>
          <cell r="N4680"/>
          <cell r="O4680"/>
          <cell r="P4680"/>
          <cell r="Q4680"/>
          <cell r="R4680"/>
          <cell r="S4680"/>
          <cell r="T4680"/>
          <cell r="U4680"/>
          <cell r="V4680"/>
          <cell r="W4680"/>
          <cell r="X4680"/>
          <cell r="Y4680" t="str">
            <v xml:space="preserve"> </v>
          </cell>
        </row>
        <row r="4681">
          <cell r="C4681"/>
          <cell r="D4681"/>
          <cell r="E4681"/>
          <cell r="F4681"/>
          <cell r="G4681"/>
          <cell r="H4681"/>
          <cell r="I4681"/>
          <cell r="J4681"/>
          <cell r="K4681"/>
          <cell r="L4681"/>
          <cell r="M4681"/>
          <cell r="N4681"/>
          <cell r="O4681"/>
          <cell r="P4681"/>
          <cell r="Q4681"/>
          <cell r="R4681"/>
          <cell r="S4681"/>
          <cell r="T4681"/>
          <cell r="U4681"/>
          <cell r="V4681"/>
          <cell r="W4681"/>
          <cell r="X4681"/>
          <cell r="Y4681" t="str">
            <v xml:space="preserve"> </v>
          </cell>
        </row>
        <row r="4682">
          <cell r="C4682"/>
          <cell r="D4682"/>
          <cell r="E4682"/>
          <cell r="F4682"/>
          <cell r="G4682"/>
          <cell r="H4682"/>
          <cell r="I4682"/>
          <cell r="J4682"/>
          <cell r="K4682"/>
          <cell r="L4682"/>
          <cell r="M4682"/>
          <cell r="N4682"/>
          <cell r="O4682"/>
          <cell r="P4682"/>
          <cell r="Q4682"/>
          <cell r="R4682"/>
          <cell r="S4682"/>
          <cell r="T4682"/>
          <cell r="U4682"/>
          <cell r="V4682"/>
          <cell r="W4682"/>
          <cell r="X4682"/>
          <cell r="Y4682" t="str">
            <v xml:space="preserve"> </v>
          </cell>
        </row>
        <row r="4683">
          <cell r="C4683"/>
          <cell r="D4683"/>
          <cell r="E4683"/>
          <cell r="F4683"/>
          <cell r="G4683"/>
          <cell r="H4683"/>
          <cell r="I4683"/>
          <cell r="J4683"/>
          <cell r="K4683"/>
          <cell r="L4683"/>
          <cell r="M4683"/>
          <cell r="N4683"/>
          <cell r="O4683"/>
          <cell r="P4683"/>
          <cell r="Q4683"/>
          <cell r="R4683"/>
          <cell r="S4683"/>
          <cell r="T4683"/>
          <cell r="U4683"/>
          <cell r="V4683"/>
          <cell r="W4683"/>
          <cell r="X4683"/>
          <cell r="Y4683" t="str">
            <v xml:space="preserve"> </v>
          </cell>
        </row>
        <row r="4684">
          <cell r="C4684"/>
          <cell r="D4684"/>
          <cell r="E4684"/>
          <cell r="F4684"/>
          <cell r="G4684"/>
          <cell r="H4684"/>
          <cell r="I4684"/>
          <cell r="J4684"/>
          <cell r="K4684"/>
          <cell r="L4684"/>
          <cell r="M4684"/>
          <cell r="N4684"/>
          <cell r="O4684"/>
          <cell r="P4684"/>
          <cell r="Q4684"/>
          <cell r="R4684"/>
          <cell r="S4684"/>
          <cell r="T4684"/>
          <cell r="U4684"/>
          <cell r="V4684"/>
          <cell r="W4684"/>
          <cell r="X4684"/>
          <cell r="Y4684" t="str">
            <v xml:space="preserve"> </v>
          </cell>
        </row>
        <row r="4685">
          <cell r="C4685"/>
          <cell r="D4685"/>
          <cell r="E4685"/>
          <cell r="F4685"/>
          <cell r="G4685"/>
          <cell r="H4685"/>
          <cell r="I4685"/>
          <cell r="J4685"/>
          <cell r="K4685"/>
          <cell r="L4685"/>
          <cell r="M4685"/>
          <cell r="N4685"/>
          <cell r="O4685"/>
          <cell r="P4685"/>
          <cell r="Q4685"/>
          <cell r="R4685"/>
          <cell r="S4685"/>
          <cell r="T4685"/>
          <cell r="U4685"/>
          <cell r="V4685"/>
          <cell r="W4685"/>
          <cell r="X4685"/>
          <cell r="Y4685" t="str">
            <v xml:space="preserve"> </v>
          </cell>
        </row>
        <row r="4686">
          <cell r="C4686"/>
          <cell r="D4686"/>
          <cell r="E4686"/>
          <cell r="F4686"/>
          <cell r="G4686"/>
          <cell r="H4686"/>
          <cell r="I4686"/>
          <cell r="J4686"/>
          <cell r="K4686"/>
          <cell r="L4686"/>
          <cell r="M4686"/>
          <cell r="N4686"/>
          <cell r="O4686"/>
          <cell r="P4686"/>
          <cell r="Q4686"/>
          <cell r="R4686"/>
          <cell r="S4686"/>
          <cell r="T4686"/>
          <cell r="U4686"/>
          <cell r="V4686"/>
          <cell r="W4686"/>
          <cell r="X4686"/>
          <cell r="Y4686" t="str">
            <v xml:space="preserve"> </v>
          </cell>
        </row>
        <row r="4687">
          <cell r="C4687"/>
          <cell r="D4687"/>
          <cell r="E4687"/>
          <cell r="F4687"/>
          <cell r="G4687"/>
          <cell r="H4687"/>
          <cell r="I4687"/>
          <cell r="J4687"/>
          <cell r="K4687"/>
          <cell r="L4687"/>
          <cell r="M4687"/>
          <cell r="N4687"/>
          <cell r="O4687"/>
          <cell r="P4687"/>
          <cell r="Q4687"/>
          <cell r="R4687"/>
          <cell r="S4687"/>
          <cell r="T4687"/>
          <cell r="U4687"/>
          <cell r="V4687"/>
          <cell r="W4687"/>
          <cell r="X4687"/>
          <cell r="Y4687" t="str">
            <v xml:space="preserve"> </v>
          </cell>
        </row>
        <row r="4688">
          <cell r="C4688"/>
          <cell r="D4688"/>
          <cell r="E4688"/>
          <cell r="F4688"/>
          <cell r="G4688"/>
          <cell r="H4688"/>
          <cell r="I4688"/>
          <cell r="J4688"/>
          <cell r="K4688"/>
          <cell r="L4688"/>
          <cell r="M4688"/>
          <cell r="N4688"/>
          <cell r="O4688"/>
          <cell r="P4688"/>
          <cell r="Q4688"/>
          <cell r="R4688"/>
          <cell r="S4688"/>
          <cell r="T4688"/>
          <cell r="U4688"/>
          <cell r="V4688"/>
          <cell r="W4688"/>
          <cell r="X4688"/>
          <cell r="Y4688" t="str">
            <v xml:space="preserve"> </v>
          </cell>
        </row>
        <row r="4689">
          <cell r="C4689"/>
          <cell r="D4689"/>
          <cell r="E4689"/>
          <cell r="F4689"/>
          <cell r="G4689"/>
          <cell r="H4689"/>
          <cell r="I4689"/>
          <cell r="J4689"/>
          <cell r="K4689"/>
          <cell r="L4689"/>
          <cell r="M4689"/>
          <cell r="N4689"/>
          <cell r="O4689"/>
          <cell r="P4689"/>
          <cell r="Q4689"/>
          <cell r="R4689"/>
          <cell r="S4689"/>
          <cell r="T4689"/>
          <cell r="U4689"/>
          <cell r="V4689"/>
          <cell r="W4689"/>
          <cell r="X4689"/>
          <cell r="Y4689" t="str">
            <v xml:space="preserve"> </v>
          </cell>
        </row>
        <row r="4690">
          <cell r="C4690"/>
          <cell r="D4690"/>
          <cell r="E4690"/>
          <cell r="F4690"/>
          <cell r="G4690"/>
          <cell r="H4690"/>
          <cell r="I4690"/>
          <cell r="J4690"/>
          <cell r="K4690"/>
          <cell r="L4690"/>
          <cell r="M4690"/>
          <cell r="N4690"/>
          <cell r="O4690"/>
          <cell r="P4690"/>
          <cell r="Q4690"/>
          <cell r="R4690"/>
          <cell r="S4690"/>
          <cell r="T4690"/>
          <cell r="U4690"/>
          <cell r="V4690"/>
          <cell r="W4690"/>
          <cell r="X4690"/>
          <cell r="Y4690" t="str">
            <v xml:space="preserve"> </v>
          </cell>
        </row>
        <row r="4691">
          <cell r="C4691"/>
          <cell r="D4691"/>
          <cell r="E4691"/>
          <cell r="F4691"/>
          <cell r="G4691"/>
          <cell r="H4691"/>
          <cell r="I4691"/>
          <cell r="J4691"/>
          <cell r="K4691"/>
          <cell r="L4691"/>
          <cell r="M4691"/>
          <cell r="N4691"/>
          <cell r="O4691"/>
          <cell r="P4691"/>
          <cell r="Q4691"/>
          <cell r="R4691"/>
          <cell r="S4691"/>
          <cell r="T4691"/>
          <cell r="U4691"/>
          <cell r="V4691"/>
          <cell r="W4691"/>
          <cell r="X4691"/>
          <cell r="Y4691" t="str">
            <v xml:space="preserve"> </v>
          </cell>
        </row>
        <row r="4692">
          <cell r="C4692"/>
          <cell r="D4692"/>
          <cell r="E4692"/>
          <cell r="F4692"/>
          <cell r="G4692"/>
          <cell r="H4692"/>
          <cell r="I4692"/>
          <cell r="J4692"/>
          <cell r="K4692"/>
          <cell r="L4692"/>
          <cell r="M4692"/>
          <cell r="N4692"/>
          <cell r="O4692"/>
          <cell r="P4692"/>
          <cell r="Q4692"/>
          <cell r="R4692"/>
          <cell r="S4692"/>
          <cell r="T4692"/>
          <cell r="U4692"/>
          <cell r="V4692"/>
          <cell r="W4692"/>
          <cell r="X4692"/>
          <cell r="Y4692" t="str">
            <v xml:space="preserve"> </v>
          </cell>
        </row>
        <row r="4693">
          <cell r="C4693"/>
          <cell r="D4693"/>
          <cell r="E4693"/>
          <cell r="F4693"/>
          <cell r="G4693"/>
          <cell r="H4693"/>
          <cell r="I4693"/>
          <cell r="J4693"/>
          <cell r="K4693"/>
          <cell r="L4693"/>
          <cell r="M4693"/>
          <cell r="N4693"/>
          <cell r="O4693"/>
          <cell r="P4693"/>
          <cell r="Q4693"/>
          <cell r="R4693"/>
          <cell r="S4693"/>
          <cell r="T4693"/>
          <cell r="U4693"/>
          <cell r="V4693"/>
          <cell r="W4693"/>
          <cell r="X4693"/>
          <cell r="Y4693" t="str">
            <v xml:space="preserve"> </v>
          </cell>
        </row>
        <row r="4694">
          <cell r="C4694"/>
          <cell r="D4694"/>
          <cell r="E4694"/>
          <cell r="F4694"/>
          <cell r="G4694"/>
          <cell r="H4694"/>
          <cell r="I4694"/>
          <cell r="J4694"/>
          <cell r="K4694"/>
          <cell r="L4694"/>
          <cell r="M4694"/>
          <cell r="N4694"/>
          <cell r="O4694"/>
          <cell r="P4694"/>
          <cell r="Q4694"/>
          <cell r="R4694"/>
          <cell r="S4694"/>
          <cell r="T4694"/>
          <cell r="U4694"/>
          <cell r="V4694"/>
          <cell r="W4694"/>
          <cell r="X4694"/>
          <cell r="Y4694" t="str">
            <v xml:space="preserve"> </v>
          </cell>
        </row>
        <row r="4695">
          <cell r="C4695"/>
          <cell r="D4695"/>
          <cell r="E4695"/>
          <cell r="F4695"/>
          <cell r="G4695"/>
          <cell r="H4695"/>
          <cell r="I4695"/>
          <cell r="J4695"/>
          <cell r="K4695"/>
          <cell r="L4695"/>
          <cell r="M4695"/>
          <cell r="N4695"/>
          <cell r="O4695"/>
          <cell r="P4695"/>
          <cell r="Q4695"/>
          <cell r="R4695"/>
          <cell r="S4695"/>
          <cell r="T4695"/>
          <cell r="U4695"/>
          <cell r="V4695"/>
          <cell r="W4695"/>
          <cell r="X4695"/>
          <cell r="Y4695" t="str">
            <v xml:space="preserve"> </v>
          </cell>
        </row>
        <row r="4696">
          <cell r="C4696"/>
          <cell r="D4696"/>
          <cell r="E4696"/>
          <cell r="F4696"/>
          <cell r="G4696"/>
          <cell r="H4696"/>
          <cell r="I4696"/>
          <cell r="J4696"/>
          <cell r="K4696"/>
          <cell r="L4696"/>
          <cell r="M4696"/>
          <cell r="N4696"/>
          <cell r="O4696"/>
          <cell r="P4696"/>
          <cell r="Q4696"/>
          <cell r="R4696"/>
          <cell r="S4696"/>
          <cell r="T4696"/>
          <cell r="U4696"/>
          <cell r="V4696"/>
          <cell r="W4696"/>
          <cell r="X4696"/>
          <cell r="Y4696" t="str">
            <v xml:space="preserve"> </v>
          </cell>
        </row>
        <row r="4697">
          <cell r="C4697"/>
          <cell r="D4697"/>
          <cell r="E4697"/>
          <cell r="F4697"/>
          <cell r="G4697"/>
          <cell r="H4697"/>
          <cell r="I4697"/>
          <cell r="J4697"/>
          <cell r="K4697"/>
          <cell r="L4697"/>
          <cell r="M4697"/>
          <cell r="N4697"/>
          <cell r="O4697"/>
          <cell r="P4697"/>
          <cell r="Q4697"/>
          <cell r="R4697"/>
          <cell r="S4697"/>
          <cell r="T4697"/>
          <cell r="U4697"/>
          <cell r="V4697"/>
          <cell r="W4697"/>
          <cell r="X4697"/>
          <cell r="Y4697" t="str">
            <v xml:space="preserve"> </v>
          </cell>
        </row>
        <row r="4698">
          <cell r="C4698"/>
          <cell r="D4698"/>
          <cell r="E4698"/>
          <cell r="F4698"/>
          <cell r="G4698"/>
          <cell r="H4698"/>
          <cell r="I4698"/>
          <cell r="J4698"/>
          <cell r="K4698"/>
          <cell r="L4698"/>
          <cell r="M4698"/>
          <cell r="N4698"/>
          <cell r="O4698"/>
          <cell r="P4698"/>
          <cell r="Q4698"/>
          <cell r="R4698"/>
          <cell r="S4698"/>
          <cell r="T4698"/>
          <cell r="U4698"/>
          <cell r="V4698"/>
          <cell r="W4698"/>
          <cell r="X4698"/>
          <cell r="Y4698" t="str">
            <v xml:space="preserve"> </v>
          </cell>
        </row>
        <row r="4699">
          <cell r="C4699"/>
          <cell r="D4699"/>
          <cell r="E4699"/>
          <cell r="F4699"/>
          <cell r="G4699"/>
          <cell r="H4699"/>
          <cell r="I4699"/>
          <cell r="J4699"/>
          <cell r="K4699"/>
          <cell r="L4699"/>
          <cell r="M4699"/>
          <cell r="N4699"/>
          <cell r="O4699"/>
          <cell r="P4699"/>
          <cell r="Q4699"/>
          <cell r="R4699"/>
          <cell r="S4699"/>
          <cell r="T4699"/>
          <cell r="U4699"/>
          <cell r="V4699"/>
          <cell r="W4699"/>
          <cell r="X4699"/>
          <cell r="Y4699" t="str">
            <v xml:space="preserve"> </v>
          </cell>
        </row>
        <row r="4700">
          <cell r="C4700"/>
          <cell r="D4700"/>
          <cell r="E4700"/>
          <cell r="F4700"/>
          <cell r="G4700"/>
          <cell r="H4700"/>
          <cell r="I4700"/>
          <cell r="J4700"/>
          <cell r="K4700"/>
          <cell r="L4700"/>
          <cell r="M4700"/>
          <cell r="N4700"/>
          <cell r="O4700"/>
          <cell r="P4700"/>
          <cell r="Q4700"/>
          <cell r="R4700"/>
          <cell r="S4700"/>
          <cell r="T4700"/>
          <cell r="U4700"/>
          <cell r="V4700"/>
          <cell r="W4700"/>
          <cell r="X4700"/>
          <cell r="Y4700" t="str">
            <v xml:space="preserve"> </v>
          </cell>
        </row>
        <row r="4701">
          <cell r="C4701"/>
          <cell r="D4701"/>
          <cell r="E4701"/>
          <cell r="F4701"/>
          <cell r="G4701"/>
          <cell r="H4701"/>
          <cell r="I4701"/>
          <cell r="J4701"/>
          <cell r="K4701"/>
          <cell r="L4701"/>
          <cell r="M4701"/>
          <cell r="N4701"/>
          <cell r="O4701"/>
          <cell r="P4701"/>
          <cell r="Q4701"/>
          <cell r="R4701"/>
          <cell r="S4701"/>
          <cell r="T4701"/>
          <cell r="U4701"/>
          <cell r="V4701"/>
          <cell r="W4701"/>
          <cell r="X4701"/>
          <cell r="Y4701" t="str">
            <v xml:space="preserve"> </v>
          </cell>
        </row>
        <row r="4702">
          <cell r="C4702"/>
          <cell r="D4702"/>
          <cell r="E4702"/>
          <cell r="F4702"/>
          <cell r="G4702"/>
          <cell r="H4702"/>
          <cell r="I4702"/>
          <cell r="J4702"/>
          <cell r="K4702"/>
          <cell r="L4702"/>
          <cell r="M4702"/>
          <cell r="N4702"/>
          <cell r="O4702"/>
          <cell r="P4702"/>
          <cell r="Q4702"/>
          <cell r="R4702"/>
          <cell r="S4702"/>
          <cell r="T4702"/>
          <cell r="U4702"/>
          <cell r="V4702"/>
          <cell r="W4702"/>
          <cell r="X4702"/>
          <cell r="Y4702" t="str">
            <v xml:space="preserve"> </v>
          </cell>
        </row>
        <row r="4703">
          <cell r="C4703"/>
          <cell r="D4703"/>
          <cell r="E4703"/>
          <cell r="F4703"/>
          <cell r="G4703"/>
          <cell r="H4703"/>
          <cell r="I4703"/>
          <cell r="J4703"/>
          <cell r="K4703"/>
          <cell r="L4703"/>
          <cell r="M4703"/>
          <cell r="N4703"/>
          <cell r="O4703"/>
          <cell r="P4703"/>
          <cell r="Q4703"/>
          <cell r="R4703"/>
          <cell r="S4703"/>
          <cell r="T4703"/>
          <cell r="U4703"/>
          <cell r="V4703"/>
          <cell r="W4703"/>
          <cell r="X4703"/>
          <cell r="Y4703" t="str">
            <v xml:space="preserve"> </v>
          </cell>
        </row>
        <row r="4704">
          <cell r="C4704"/>
          <cell r="D4704"/>
          <cell r="E4704"/>
          <cell r="F4704"/>
          <cell r="G4704"/>
          <cell r="H4704"/>
          <cell r="I4704"/>
          <cell r="J4704"/>
          <cell r="K4704"/>
          <cell r="L4704"/>
          <cell r="M4704"/>
          <cell r="N4704"/>
          <cell r="O4704"/>
          <cell r="P4704"/>
          <cell r="Q4704"/>
          <cell r="R4704"/>
          <cell r="S4704"/>
          <cell r="T4704"/>
          <cell r="U4704"/>
          <cell r="V4704"/>
          <cell r="W4704"/>
          <cell r="X4704"/>
          <cell r="Y4704" t="str">
            <v xml:space="preserve"> </v>
          </cell>
        </row>
        <row r="4705">
          <cell r="C4705"/>
          <cell r="D4705"/>
          <cell r="E4705"/>
          <cell r="F4705"/>
          <cell r="G4705"/>
          <cell r="H4705"/>
          <cell r="I4705"/>
          <cell r="J4705"/>
          <cell r="K4705"/>
          <cell r="L4705"/>
          <cell r="M4705"/>
          <cell r="N4705"/>
          <cell r="O4705"/>
          <cell r="P4705"/>
          <cell r="Q4705"/>
          <cell r="R4705"/>
          <cell r="S4705"/>
          <cell r="T4705"/>
          <cell r="U4705"/>
          <cell r="V4705"/>
          <cell r="W4705"/>
          <cell r="X4705"/>
          <cell r="Y4705" t="str">
            <v xml:space="preserve"> </v>
          </cell>
        </row>
        <row r="4706">
          <cell r="C4706"/>
          <cell r="D4706"/>
          <cell r="E4706"/>
          <cell r="F4706"/>
          <cell r="G4706"/>
          <cell r="H4706"/>
          <cell r="I4706"/>
          <cell r="J4706"/>
          <cell r="K4706"/>
          <cell r="L4706"/>
          <cell r="M4706"/>
          <cell r="N4706"/>
          <cell r="O4706"/>
          <cell r="P4706"/>
          <cell r="Q4706"/>
          <cell r="R4706"/>
          <cell r="S4706"/>
          <cell r="T4706"/>
          <cell r="U4706"/>
          <cell r="V4706"/>
          <cell r="W4706"/>
          <cell r="X4706"/>
          <cell r="Y4706" t="str">
            <v xml:space="preserve"> </v>
          </cell>
        </row>
        <row r="4707">
          <cell r="C4707"/>
          <cell r="D4707"/>
          <cell r="E4707"/>
          <cell r="F4707"/>
          <cell r="G4707"/>
          <cell r="H4707"/>
          <cell r="I4707"/>
          <cell r="J4707"/>
          <cell r="K4707"/>
          <cell r="L4707"/>
          <cell r="M4707"/>
          <cell r="N4707"/>
          <cell r="O4707"/>
          <cell r="P4707"/>
          <cell r="Q4707"/>
          <cell r="R4707"/>
          <cell r="S4707"/>
          <cell r="T4707"/>
          <cell r="U4707"/>
          <cell r="V4707"/>
          <cell r="W4707"/>
          <cell r="X4707"/>
          <cell r="Y4707" t="str">
            <v xml:space="preserve"> </v>
          </cell>
        </row>
        <row r="4708">
          <cell r="C4708"/>
          <cell r="D4708"/>
          <cell r="E4708"/>
          <cell r="F4708"/>
          <cell r="G4708"/>
          <cell r="H4708"/>
          <cell r="I4708"/>
          <cell r="J4708"/>
          <cell r="K4708"/>
          <cell r="L4708"/>
          <cell r="M4708"/>
          <cell r="N4708"/>
          <cell r="O4708"/>
          <cell r="P4708"/>
          <cell r="Q4708"/>
          <cell r="R4708"/>
          <cell r="S4708"/>
          <cell r="T4708"/>
          <cell r="U4708"/>
          <cell r="V4708"/>
          <cell r="W4708"/>
          <cell r="X4708"/>
          <cell r="Y4708" t="str">
            <v xml:space="preserve"> </v>
          </cell>
        </row>
        <row r="4709">
          <cell r="C4709"/>
          <cell r="D4709"/>
          <cell r="E4709"/>
          <cell r="F4709"/>
          <cell r="G4709"/>
          <cell r="H4709"/>
          <cell r="I4709"/>
          <cell r="J4709"/>
          <cell r="K4709"/>
          <cell r="L4709"/>
          <cell r="M4709"/>
          <cell r="N4709"/>
          <cell r="O4709"/>
          <cell r="P4709"/>
          <cell r="Q4709"/>
          <cell r="R4709"/>
          <cell r="S4709"/>
          <cell r="T4709"/>
          <cell r="U4709"/>
          <cell r="V4709"/>
          <cell r="W4709"/>
          <cell r="X4709"/>
          <cell r="Y4709" t="str">
            <v xml:space="preserve"> </v>
          </cell>
        </row>
        <row r="4710">
          <cell r="C4710"/>
          <cell r="D4710"/>
          <cell r="E4710"/>
          <cell r="F4710"/>
          <cell r="G4710"/>
          <cell r="H4710"/>
          <cell r="I4710"/>
          <cell r="J4710"/>
          <cell r="K4710"/>
          <cell r="L4710"/>
          <cell r="M4710"/>
          <cell r="N4710"/>
          <cell r="O4710"/>
          <cell r="P4710"/>
          <cell r="Q4710"/>
          <cell r="R4710"/>
          <cell r="S4710"/>
          <cell r="T4710"/>
          <cell r="U4710"/>
          <cell r="V4710"/>
          <cell r="W4710"/>
          <cell r="X4710"/>
          <cell r="Y4710" t="str">
            <v xml:space="preserve"> </v>
          </cell>
        </row>
        <row r="4711">
          <cell r="C4711"/>
          <cell r="D4711"/>
          <cell r="E4711"/>
          <cell r="F4711"/>
          <cell r="G4711"/>
          <cell r="H4711"/>
          <cell r="I4711"/>
          <cell r="J4711"/>
          <cell r="K4711"/>
          <cell r="L4711"/>
          <cell r="M4711"/>
          <cell r="N4711"/>
          <cell r="O4711"/>
          <cell r="P4711"/>
          <cell r="Q4711"/>
          <cell r="R4711"/>
          <cell r="S4711"/>
          <cell r="T4711"/>
          <cell r="U4711"/>
          <cell r="V4711"/>
          <cell r="W4711"/>
          <cell r="X4711"/>
          <cell r="Y4711" t="str">
            <v xml:space="preserve"> </v>
          </cell>
        </row>
        <row r="4712">
          <cell r="C4712"/>
          <cell r="D4712"/>
          <cell r="E4712"/>
          <cell r="F4712"/>
          <cell r="G4712"/>
          <cell r="H4712"/>
          <cell r="I4712"/>
          <cell r="J4712"/>
          <cell r="K4712"/>
          <cell r="L4712"/>
          <cell r="M4712"/>
          <cell r="N4712"/>
          <cell r="O4712"/>
          <cell r="P4712"/>
          <cell r="Q4712"/>
          <cell r="R4712"/>
          <cell r="S4712"/>
          <cell r="T4712"/>
          <cell r="U4712"/>
          <cell r="V4712"/>
          <cell r="W4712"/>
          <cell r="X4712"/>
          <cell r="Y4712" t="str">
            <v xml:space="preserve"> </v>
          </cell>
        </row>
        <row r="4713">
          <cell r="C4713"/>
          <cell r="D4713"/>
          <cell r="E4713"/>
          <cell r="F4713"/>
          <cell r="G4713"/>
          <cell r="H4713"/>
          <cell r="I4713"/>
          <cell r="J4713"/>
          <cell r="K4713"/>
          <cell r="L4713"/>
          <cell r="M4713"/>
          <cell r="N4713"/>
          <cell r="O4713"/>
          <cell r="P4713"/>
          <cell r="Q4713"/>
          <cell r="R4713"/>
          <cell r="S4713"/>
          <cell r="T4713"/>
          <cell r="U4713"/>
          <cell r="V4713"/>
          <cell r="W4713"/>
          <cell r="X4713"/>
          <cell r="Y4713" t="str">
            <v xml:space="preserve"> </v>
          </cell>
        </row>
        <row r="4714">
          <cell r="C4714"/>
          <cell r="D4714"/>
          <cell r="E4714"/>
          <cell r="F4714"/>
          <cell r="G4714"/>
          <cell r="H4714"/>
          <cell r="I4714"/>
          <cell r="J4714"/>
          <cell r="K4714"/>
          <cell r="L4714"/>
          <cell r="M4714"/>
          <cell r="N4714"/>
          <cell r="O4714"/>
          <cell r="P4714"/>
          <cell r="Q4714"/>
          <cell r="R4714"/>
          <cell r="S4714"/>
          <cell r="T4714"/>
          <cell r="U4714"/>
          <cell r="V4714"/>
          <cell r="W4714"/>
          <cell r="X4714"/>
          <cell r="Y4714" t="str">
            <v xml:space="preserve"> </v>
          </cell>
        </row>
        <row r="4715">
          <cell r="C4715"/>
          <cell r="D4715"/>
          <cell r="E4715"/>
          <cell r="F4715"/>
          <cell r="G4715"/>
          <cell r="H4715"/>
          <cell r="I4715"/>
          <cell r="J4715"/>
          <cell r="K4715"/>
          <cell r="L4715"/>
          <cell r="M4715"/>
          <cell r="N4715"/>
          <cell r="O4715"/>
          <cell r="P4715"/>
          <cell r="Q4715"/>
          <cell r="R4715"/>
          <cell r="S4715"/>
          <cell r="T4715"/>
          <cell r="U4715"/>
          <cell r="V4715"/>
          <cell r="W4715"/>
          <cell r="X4715"/>
          <cell r="Y4715" t="str">
            <v xml:space="preserve"> </v>
          </cell>
        </row>
        <row r="4716">
          <cell r="C4716"/>
          <cell r="D4716"/>
          <cell r="E4716"/>
          <cell r="F4716"/>
          <cell r="G4716"/>
          <cell r="H4716"/>
          <cell r="I4716"/>
          <cell r="J4716"/>
          <cell r="K4716"/>
          <cell r="L4716"/>
          <cell r="M4716"/>
          <cell r="N4716"/>
          <cell r="O4716"/>
          <cell r="P4716"/>
          <cell r="Q4716"/>
          <cell r="R4716"/>
          <cell r="S4716"/>
          <cell r="T4716"/>
          <cell r="U4716"/>
          <cell r="V4716"/>
          <cell r="W4716"/>
          <cell r="X4716"/>
          <cell r="Y4716" t="str">
            <v xml:space="preserve"> </v>
          </cell>
        </row>
        <row r="4717">
          <cell r="C4717"/>
          <cell r="D4717"/>
          <cell r="E4717"/>
          <cell r="F4717"/>
          <cell r="G4717"/>
          <cell r="H4717"/>
          <cell r="I4717"/>
          <cell r="J4717"/>
          <cell r="K4717"/>
          <cell r="L4717"/>
          <cell r="M4717"/>
          <cell r="N4717"/>
          <cell r="O4717"/>
          <cell r="P4717"/>
          <cell r="Q4717"/>
          <cell r="R4717"/>
          <cell r="S4717"/>
          <cell r="T4717"/>
          <cell r="U4717"/>
          <cell r="V4717"/>
          <cell r="W4717"/>
          <cell r="X4717"/>
          <cell r="Y4717" t="str">
            <v xml:space="preserve"> </v>
          </cell>
        </row>
        <row r="4718">
          <cell r="C4718"/>
          <cell r="D4718"/>
          <cell r="E4718"/>
          <cell r="F4718"/>
          <cell r="G4718"/>
          <cell r="H4718"/>
          <cell r="I4718"/>
          <cell r="J4718"/>
          <cell r="K4718"/>
          <cell r="L4718"/>
          <cell r="M4718"/>
          <cell r="N4718"/>
          <cell r="O4718"/>
          <cell r="P4718"/>
          <cell r="Q4718"/>
          <cell r="R4718"/>
          <cell r="S4718"/>
          <cell r="T4718"/>
          <cell r="U4718"/>
          <cell r="V4718"/>
          <cell r="W4718"/>
          <cell r="X4718"/>
          <cell r="Y4718" t="str">
            <v xml:space="preserve"> </v>
          </cell>
        </row>
        <row r="4719">
          <cell r="C4719"/>
          <cell r="D4719"/>
          <cell r="E4719"/>
          <cell r="F4719"/>
          <cell r="G4719"/>
          <cell r="H4719"/>
          <cell r="I4719"/>
          <cell r="J4719"/>
          <cell r="K4719"/>
          <cell r="L4719"/>
          <cell r="M4719"/>
          <cell r="N4719"/>
          <cell r="O4719"/>
          <cell r="P4719"/>
          <cell r="Q4719"/>
          <cell r="R4719"/>
          <cell r="S4719"/>
          <cell r="T4719"/>
          <cell r="U4719"/>
          <cell r="V4719"/>
          <cell r="W4719"/>
          <cell r="X4719"/>
          <cell r="Y4719" t="str">
            <v xml:space="preserve"> </v>
          </cell>
        </row>
        <row r="4720">
          <cell r="C4720"/>
          <cell r="D4720"/>
          <cell r="E4720"/>
          <cell r="F4720"/>
          <cell r="G4720"/>
          <cell r="H4720"/>
          <cell r="I4720"/>
          <cell r="J4720"/>
          <cell r="K4720"/>
          <cell r="L4720"/>
          <cell r="M4720"/>
          <cell r="N4720"/>
          <cell r="O4720"/>
          <cell r="P4720"/>
          <cell r="Q4720"/>
          <cell r="R4720"/>
          <cell r="S4720"/>
          <cell r="T4720"/>
          <cell r="U4720"/>
          <cell r="V4720"/>
          <cell r="W4720"/>
          <cell r="X4720"/>
          <cell r="Y4720" t="str">
            <v xml:space="preserve"> </v>
          </cell>
        </row>
        <row r="4721">
          <cell r="C4721"/>
          <cell r="D4721"/>
          <cell r="E4721"/>
          <cell r="F4721"/>
          <cell r="G4721"/>
          <cell r="H4721"/>
          <cell r="I4721"/>
          <cell r="J4721"/>
          <cell r="K4721"/>
          <cell r="L4721"/>
          <cell r="M4721"/>
          <cell r="N4721"/>
          <cell r="O4721"/>
          <cell r="P4721"/>
          <cell r="Q4721"/>
          <cell r="R4721"/>
          <cell r="S4721"/>
          <cell r="T4721"/>
          <cell r="U4721"/>
          <cell r="V4721"/>
          <cell r="W4721"/>
          <cell r="X4721"/>
          <cell r="Y4721" t="str">
            <v xml:space="preserve"> </v>
          </cell>
        </row>
        <row r="4722">
          <cell r="C4722"/>
          <cell r="D4722"/>
          <cell r="E4722"/>
          <cell r="F4722"/>
          <cell r="G4722"/>
          <cell r="H4722"/>
          <cell r="I4722"/>
          <cell r="J4722"/>
          <cell r="K4722"/>
          <cell r="L4722"/>
          <cell r="M4722"/>
          <cell r="N4722"/>
          <cell r="O4722"/>
          <cell r="P4722"/>
          <cell r="Q4722"/>
          <cell r="R4722"/>
          <cell r="S4722"/>
          <cell r="T4722"/>
          <cell r="U4722"/>
          <cell r="V4722"/>
          <cell r="W4722"/>
          <cell r="X4722"/>
          <cell r="Y4722" t="str">
            <v xml:space="preserve"> </v>
          </cell>
        </row>
        <row r="4723">
          <cell r="C4723"/>
          <cell r="D4723"/>
          <cell r="E4723"/>
          <cell r="F4723"/>
          <cell r="G4723"/>
          <cell r="H4723"/>
          <cell r="I4723"/>
          <cell r="J4723"/>
          <cell r="K4723"/>
          <cell r="L4723"/>
          <cell r="M4723"/>
          <cell r="N4723"/>
          <cell r="O4723"/>
          <cell r="P4723"/>
          <cell r="Q4723"/>
          <cell r="R4723"/>
          <cell r="S4723"/>
          <cell r="T4723"/>
          <cell r="U4723"/>
          <cell r="V4723"/>
          <cell r="W4723"/>
          <cell r="X4723"/>
          <cell r="Y4723" t="str">
            <v xml:space="preserve"> </v>
          </cell>
        </row>
        <row r="4724">
          <cell r="C4724"/>
          <cell r="D4724"/>
          <cell r="E4724"/>
          <cell r="F4724"/>
          <cell r="G4724"/>
          <cell r="H4724"/>
          <cell r="I4724"/>
          <cell r="J4724"/>
          <cell r="K4724"/>
          <cell r="L4724"/>
          <cell r="M4724"/>
          <cell r="N4724"/>
          <cell r="O4724"/>
          <cell r="P4724"/>
          <cell r="Q4724"/>
          <cell r="R4724"/>
          <cell r="S4724"/>
          <cell r="T4724"/>
          <cell r="U4724"/>
          <cell r="V4724"/>
          <cell r="W4724"/>
          <cell r="X4724"/>
          <cell r="Y4724" t="str">
            <v xml:space="preserve"> </v>
          </cell>
        </row>
        <row r="4725">
          <cell r="C4725"/>
          <cell r="D4725"/>
          <cell r="E4725"/>
          <cell r="F4725"/>
          <cell r="G4725"/>
          <cell r="H4725"/>
          <cell r="I4725"/>
          <cell r="J4725"/>
          <cell r="K4725"/>
          <cell r="L4725"/>
          <cell r="M4725"/>
          <cell r="N4725"/>
          <cell r="O4725"/>
          <cell r="P4725"/>
          <cell r="Q4725"/>
          <cell r="R4725"/>
          <cell r="S4725"/>
          <cell r="T4725"/>
          <cell r="U4725"/>
          <cell r="V4725"/>
          <cell r="W4725"/>
          <cell r="X4725"/>
          <cell r="Y4725" t="str">
            <v xml:space="preserve"> </v>
          </cell>
        </row>
        <row r="4726">
          <cell r="C4726"/>
          <cell r="D4726"/>
          <cell r="E4726"/>
          <cell r="F4726"/>
          <cell r="G4726"/>
          <cell r="H4726"/>
          <cell r="I4726"/>
          <cell r="J4726"/>
          <cell r="K4726"/>
          <cell r="L4726"/>
          <cell r="M4726"/>
          <cell r="N4726"/>
          <cell r="O4726"/>
          <cell r="P4726"/>
          <cell r="Q4726"/>
          <cell r="R4726"/>
          <cell r="S4726"/>
          <cell r="T4726"/>
          <cell r="U4726"/>
          <cell r="V4726"/>
          <cell r="W4726"/>
          <cell r="X4726"/>
          <cell r="Y4726" t="str">
            <v xml:space="preserve"> </v>
          </cell>
        </row>
        <row r="4727">
          <cell r="C4727"/>
          <cell r="D4727"/>
          <cell r="E4727"/>
          <cell r="F4727"/>
          <cell r="G4727"/>
          <cell r="H4727"/>
          <cell r="I4727"/>
          <cell r="J4727"/>
          <cell r="K4727"/>
          <cell r="L4727"/>
          <cell r="M4727"/>
          <cell r="N4727"/>
          <cell r="O4727"/>
          <cell r="P4727"/>
          <cell r="Q4727"/>
          <cell r="R4727"/>
          <cell r="S4727"/>
          <cell r="T4727"/>
          <cell r="U4727"/>
          <cell r="V4727"/>
          <cell r="W4727"/>
          <cell r="X4727"/>
          <cell r="Y4727" t="str">
            <v xml:space="preserve"> </v>
          </cell>
        </row>
        <row r="4728">
          <cell r="C4728"/>
          <cell r="D4728"/>
          <cell r="E4728"/>
          <cell r="F4728"/>
          <cell r="G4728"/>
          <cell r="H4728"/>
          <cell r="I4728"/>
          <cell r="J4728"/>
          <cell r="K4728"/>
          <cell r="L4728"/>
          <cell r="M4728"/>
          <cell r="N4728"/>
          <cell r="O4728"/>
          <cell r="P4728"/>
          <cell r="Q4728"/>
          <cell r="R4728"/>
          <cell r="S4728"/>
          <cell r="T4728"/>
          <cell r="U4728"/>
          <cell r="V4728"/>
          <cell r="W4728"/>
          <cell r="X4728"/>
          <cell r="Y4728" t="str">
            <v xml:space="preserve"> </v>
          </cell>
        </row>
        <row r="4729">
          <cell r="C4729"/>
          <cell r="D4729"/>
          <cell r="E4729"/>
          <cell r="F4729"/>
          <cell r="G4729"/>
          <cell r="H4729"/>
          <cell r="I4729"/>
          <cell r="J4729"/>
          <cell r="K4729"/>
          <cell r="L4729"/>
          <cell r="M4729"/>
          <cell r="N4729"/>
          <cell r="O4729"/>
          <cell r="P4729"/>
          <cell r="Q4729"/>
          <cell r="R4729"/>
          <cell r="S4729"/>
          <cell r="T4729"/>
          <cell r="U4729"/>
          <cell r="V4729"/>
          <cell r="W4729"/>
          <cell r="X4729"/>
          <cell r="Y4729" t="str">
            <v xml:space="preserve"> </v>
          </cell>
        </row>
        <row r="4730">
          <cell r="C4730"/>
          <cell r="D4730"/>
          <cell r="E4730"/>
          <cell r="F4730"/>
          <cell r="G4730"/>
          <cell r="H4730"/>
          <cell r="I4730"/>
          <cell r="J4730"/>
          <cell r="K4730"/>
          <cell r="L4730"/>
          <cell r="M4730"/>
          <cell r="N4730"/>
          <cell r="O4730"/>
          <cell r="P4730"/>
          <cell r="Q4730"/>
          <cell r="R4730"/>
          <cell r="S4730"/>
          <cell r="T4730"/>
          <cell r="U4730"/>
          <cell r="V4730"/>
          <cell r="W4730"/>
          <cell r="X4730"/>
          <cell r="Y4730" t="str">
            <v xml:space="preserve"> </v>
          </cell>
        </row>
        <row r="4731">
          <cell r="C4731"/>
          <cell r="D4731"/>
          <cell r="E4731"/>
          <cell r="F4731"/>
          <cell r="G4731"/>
          <cell r="H4731"/>
          <cell r="I4731"/>
          <cell r="J4731"/>
          <cell r="K4731"/>
          <cell r="L4731"/>
          <cell r="M4731"/>
          <cell r="N4731"/>
          <cell r="O4731"/>
          <cell r="P4731"/>
          <cell r="Q4731"/>
          <cell r="R4731"/>
          <cell r="S4731"/>
          <cell r="T4731"/>
          <cell r="U4731"/>
          <cell r="V4731"/>
          <cell r="W4731"/>
          <cell r="X4731"/>
          <cell r="Y4731" t="str">
            <v xml:space="preserve"> </v>
          </cell>
        </row>
        <row r="4732">
          <cell r="C4732"/>
          <cell r="D4732"/>
          <cell r="E4732"/>
          <cell r="F4732"/>
          <cell r="G4732"/>
          <cell r="H4732"/>
          <cell r="I4732"/>
          <cell r="J4732"/>
          <cell r="K4732"/>
          <cell r="L4732"/>
          <cell r="M4732"/>
          <cell r="N4732"/>
          <cell r="O4732"/>
          <cell r="P4732"/>
          <cell r="Q4732"/>
          <cell r="R4732"/>
          <cell r="S4732"/>
          <cell r="T4732"/>
          <cell r="U4732"/>
          <cell r="V4732"/>
          <cell r="W4732"/>
          <cell r="X4732"/>
          <cell r="Y4732" t="str">
            <v xml:space="preserve"> </v>
          </cell>
        </row>
        <row r="4733">
          <cell r="C4733"/>
          <cell r="D4733"/>
          <cell r="E4733"/>
          <cell r="F4733"/>
          <cell r="G4733"/>
          <cell r="H4733"/>
          <cell r="I4733"/>
          <cell r="J4733"/>
          <cell r="K4733"/>
          <cell r="L4733"/>
          <cell r="M4733"/>
          <cell r="N4733"/>
          <cell r="O4733"/>
          <cell r="P4733"/>
          <cell r="Q4733"/>
          <cell r="R4733"/>
          <cell r="S4733"/>
          <cell r="T4733"/>
          <cell r="U4733"/>
          <cell r="V4733"/>
          <cell r="W4733"/>
          <cell r="X4733"/>
          <cell r="Y4733" t="str">
            <v xml:space="preserve"> </v>
          </cell>
        </row>
        <row r="4734">
          <cell r="C4734"/>
          <cell r="D4734"/>
          <cell r="E4734"/>
          <cell r="F4734"/>
          <cell r="G4734"/>
          <cell r="H4734"/>
          <cell r="I4734"/>
          <cell r="J4734"/>
          <cell r="K4734"/>
          <cell r="L4734"/>
          <cell r="M4734"/>
          <cell r="N4734"/>
          <cell r="O4734"/>
          <cell r="P4734"/>
          <cell r="Q4734"/>
          <cell r="R4734"/>
          <cell r="S4734"/>
          <cell r="T4734"/>
          <cell r="U4734"/>
          <cell r="V4734"/>
          <cell r="W4734"/>
          <cell r="X4734"/>
          <cell r="Y4734" t="str">
            <v xml:space="preserve"> </v>
          </cell>
        </row>
        <row r="4735">
          <cell r="C4735"/>
          <cell r="D4735"/>
          <cell r="E4735"/>
          <cell r="F4735"/>
          <cell r="G4735"/>
          <cell r="H4735"/>
          <cell r="I4735"/>
          <cell r="J4735"/>
          <cell r="K4735"/>
          <cell r="L4735"/>
          <cell r="M4735"/>
          <cell r="N4735"/>
          <cell r="O4735"/>
          <cell r="P4735"/>
          <cell r="Q4735"/>
          <cell r="R4735"/>
          <cell r="S4735"/>
          <cell r="T4735"/>
          <cell r="U4735"/>
          <cell r="V4735"/>
          <cell r="W4735"/>
          <cell r="X4735"/>
          <cell r="Y4735" t="str">
            <v xml:space="preserve"> </v>
          </cell>
        </row>
        <row r="4736">
          <cell r="C4736"/>
          <cell r="D4736"/>
          <cell r="E4736"/>
          <cell r="F4736"/>
          <cell r="G4736"/>
          <cell r="H4736"/>
          <cell r="I4736"/>
          <cell r="J4736"/>
          <cell r="K4736"/>
          <cell r="L4736"/>
          <cell r="M4736"/>
          <cell r="N4736"/>
          <cell r="O4736"/>
          <cell r="P4736"/>
          <cell r="Q4736"/>
          <cell r="R4736"/>
          <cell r="S4736"/>
          <cell r="T4736"/>
          <cell r="U4736"/>
          <cell r="V4736"/>
          <cell r="W4736"/>
          <cell r="X4736"/>
          <cell r="Y4736" t="str">
            <v xml:space="preserve"> </v>
          </cell>
        </row>
        <row r="4737">
          <cell r="C4737"/>
          <cell r="D4737"/>
          <cell r="E4737"/>
          <cell r="F4737"/>
          <cell r="G4737"/>
          <cell r="H4737"/>
          <cell r="I4737"/>
          <cell r="J4737"/>
          <cell r="K4737"/>
          <cell r="L4737"/>
          <cell r="M4737"/>
          <cell r="N4737"/>
          <cell r="O4737"/>
          <cell r="P4737"/>
          <cell r="Q4737"/>
          <cell r="R4737"/>
          <cell r="S4737"/>
          <cell r="T4737"/>
          <cell r="U4737"/>
          <cell r="V4737"/>
          <cell r="W4737"/>
          <cell r="X4737"/>
          <cell r="Y4737" t="str">
            <v xml:space="preserve"> </v>
          </cell>
        </row>
        <row r="4738">
          <cell r="C4738"/>
          <cell r="D4738"/>
          <cell r="E4738"/>
          <cell r="F4738"/>
          <cell r="G4738"/>
          <cell r="H4738"/>
          <cell r="I4738"/>
          <cell r="J4738"/>
          <cell r="K4738"/>
          <cell r="L4738"/>
          <cell r="M4738"/>
          <cell r="N4738"/>
          <cell r="O4738"/>
          <cell r="P4738"/>
          <cell r="Q4738"/>
          <cell r="R4738"/>
          <cell r="S4738"/>
          <cell r="T4738"/>
          <cell r="U4738"/>
          <cell r="V4738"/>
          <cell r="W4738"/>
          <cell r="X4738"/>
          <cell r="Y4738" t="str">
            <v xml:space="preserve"> </v>
          </cell>
        </row>
        <row r="4739">
          <cell r="C4739"/>
          <cell r="D4739"/>
          <cell r="E4739"/>
          <cell r="F4739"/>
          <cell r="G4739"/>
          <cell r="H4739"/>
          <cell r="I4739"/>
          <cell r="J4739"/>
          <cell r="K4739"/>
          <cell r="L4739"/>
          <cell r="M4739"/>
          <cell r="N4739"/>
          <cell r="O4739"/>
          <cell r="P4739"/>
          <cell r="Q4739"/>
          <cell r="R4739"/>
          <cell r="S4739"/>
          <cell r="T4739"/>
          <cell r="U4739"/>
          <cell r="V4739"/>
          <cell r="W4739"/>
          <cell r="X4739"/>
          <cell r="Y4739" t="str">
            <v xml:space="preserve"> </v>
          </cell>
        </row>
        <row r="4740">
          <cell r="C4740"/>
          <cell r="D4740"/>
          <cell r="E4740"/>
          <cell r="F4740"/>
          <cell r="G4740"/>
          <cell r="H4740"/>
          <cell r="I4740"/>
          <cell r="J4740"/>
          <cell r="K4740"/>
          <cell r="L4740"/>
          <cell r="M4740"/>
          <cell r="N4740"/>
          <cell r="O4740"/>
          <cell r="P4740"/>
          <cell r="Q4740"/>
          <cell r="R4740"/>
          <cell r="S4740"/>
          <cell r="T4740"/>
          <cell r="U4740"/>
          <cell r="V4740"/>
          <cell r="W4740"/>
          <cell r="X4740"/>
          <cell r="Y4740" t="str">
            <v xml:space="preserve"> </v>
          </cell>
        </row>
        <row r="4741">
          <cell r="C4741"/>
          <cell r="D4741"/>
          <cell r="E4741"/>
          <cell r="F4741"/>
          <cell r="G4741"/>
          <cell r="H4741"/>
          <cell r="I4741"/>
          <cell r="J4741"/>
          <cell r="K4741"/>
          <cell r="L4741"/>
          <cell r="M4741"/>
          <cell r="N4741"/>
          <cell r="O4741"/>
          <cell r="P4741"/>
          <cell r="Q4741"/>
          <cell r="R4741"/>
          <cell r="S4741"/>
          <cell r="T4741"/>
          <cell r="U4741"/>
          <cell r="V4741"/>
          <cell r="W4741"/>
          <cell r="X4741"/>
          <cell r="Y4741" t="str">
            <v xml:space="preserve"> </v>
          </cell>
        </row>
        <row r="4742">
          <cell r="C4742"/>
          <cell r="D4742"/>
          <cell r="E4742"/>
          <cell r="F4742"/>
          <cell r="G4742"/>
          <cell r="H4742"/>
          <cell r="I4742"/>
          <cell r="J4742"/>
          <cell r="K4742"/>
          <cell r="L4742"/>
          <cell r="M4742"/>
          <cell r="N4742"/>
          <cell r="O4742"/>
          <cell r="P4742"/>
          <cell r="Q4742"/>
          <cell r="R4742"/>
          <cell r="S4742"/>
          <cell r="T4742"/>
          <cell r="U4742"/>
          <cell r="V4742"/>
          <cell r="W4742"/>
          <cell r="X4742"/>
          <cell r="Y4742" t="str">
            <v xml:space="preserve"> </v>
          </cell>
        </row>
        <row r="4743">
          <cell r="C4743"/>
          <cell r="D4743"/>
          <cell r="E4743"/>
          <cell r="F4743"/>
          <cell r="G4743"/>
          <cell r="H4743"/>
          <cell r="I4743"/>
          <cell r="J4743"/>
          <cell r="K4743"/>
          <cell r="L4743"/>
          <cell r="M4743"/>
          <cell r="N4743"/>
          <cell r="O4743"/>
          <cell r="P4743"/>
          <cell r="Q4743"/>
          <cell r="R4743"/>
          <cell r="S4743"/>
          <cell r="T4743"/>
          <cell r="U4743"/>
          <cell r="V4743"/>
          <cell r="W4743"/>
          <cell r="X4743"/>
          <cell r="Y4743" t="str">
            <v xml:space="preserve"> </v>
          </cell>
        </row>
        <row r="4744">
          <cell r="C4744"/>
          <cell r="D4744"/>
          <cell r="E4744"/>
          <cell r="F4744"/>
          <cell r="G4744"/>
          <cell r="H4744"/>
          <cell r="I4744"/>
          <cell r="J4744"/>
          <cell r="K4744"/>
          <cell r="L4744"/>
          <cell r="M4744"/>
          <cell r="N4744"/>
          <cell r="O4744"/>
          <cell r="P4744"/>
          <cell r="Q4744"/>
          <cell r="R4744"/>
          <cell r="S4744"/>
          <cell r="T4744"/>
          <cell r="U4744"/>
          <cell r="V4744"/>
          <cell r="W4744"/>
          <cell r="X4744"/>
          <cell r="Y4744" t="str">
            <v xml:space="preserve"> </v>
          </cell>
        </row>
        <row r="4745">
          <cell r="C4745"/>
          <cell r="D4745"/>
          <cell r="E4745"/>
          <cell r="F4745"/>
          <cell r="G4745"/>
          <cell r="H4745"/>
          <cell r="I4745"/>
          <cell r="J4745"/>
          <cell r="K4745"/>
          <cell r="L4745"/>
          <cell r="M4745"/>
          <cell r="N4745"/>
          <cell r="O4745"/>
          <cell r="P4745"/>
          <cell r="Q4745"/>
          <cell r="R4745"/>
          <cell r="S4745"/>
          <cell r="T4745"/>
          <cell r="U4745"/>
          <cell r="V4745"/>
          <cell r="W4745"/>
          <cell r="X4745"/>
          <cell r="Y4745" t="str">
            <v xml:space="preserve"> </v>
          </cell>
        </row>
        <row r="4746">
          <cell r="C4746"/>
          <cell r="D4746"/>
          <cell r="E4746"/>
          <cell r="F4746"/>
          <cell r="G4746"/>
          <cell r="H4746"/>
          <cell r="I4746"/>
          <cell r="J4746"/>
          <cell r="K4746"/>
          <cell r="L4746"/>
          <cell r="M4746"/>
          <cell r="N4746"/>
          <cell r="O4746"/>
          <cell r="P4746"/>
          <cell r="Q4746"/>
          <cell r="R4746"/>
          <cell r="S4746"/>
          <cell r="T4746"/>
          <cell r="U4746"/>
          <cell r="V4746"/>
          <cell r="W4746"/>
          <cell r="X4746"/>
          <cell r="Y4746" t="str">
            <v xml:space="preserve"> </v>
          </cell>
        </row>
        <row r="4747">
          <cell r="C4747"/>
          <cell r="D4747"/>
          <cell r="E4747"/>
          <cell r="F4747"/>
          <cell r="G4747"/>
          <cell r="H4747"/>
          <cell r="I4747"/>
          <cell r="J4747"/>
          <cell r="K4747"/>
          <cell r="L4747"/>
          <cell r="M4747"/>
          <cell r="N4747"/>
          <cell r="O4747"/>
          <cell r="P4747"/>
          <cell r="Q4747"/>
          <cell r="R4747"/>
          <cell r="S4747"/>
          <cell r="T4747"/>
          <cell r="U4747"/>
          <cell r="V4747"/>
          <cell r="W4747"/>
          <cell r="X4747"/>
          <cell r="Y4747" t="str">
            <v xml:space="preserve"> </v>
          </cell>
        </row>
        <row r="4748">
          <cell r="C4748"/>
          <cell r="D4748"/>
          <cell r="E4748"/>
          <cell r="F4748"/>
          <cell r="G4748"/>
          <cell r="H4748"/>
          <cell r="I4748"/>
          <cell r="J4748"/>
          <cell r="K4748"/>
          <cell r="L4748"/>
          <cell r="M4748"/>
          <cell r="N4748"/>
          <cell r="O4748"/>
          <cell r="P4748"/>
          <cell r="Q4748"/>
          <cell r="R4748"/>
          <cell r="S4748"/>
          <cell r="T4748"/>
          <cell r="U4748"/>
          <cell r="V4748"/>
          <cell r="W4748"/>
          <cell r="X4748"/>
          <cell r="Y4748" t="str">
            <v xml:space="preserve"> </v>
          </cell>
        </row>
        <row r="4749">
          <cell r="C4749"/>
          <cell r="D4749"/>
          <cell r="E4749"/>
          <cell r="F4749"/>
          <cell r="G4749"/>
          <cell r="H4749"/>
          <cell r="I4749"/>
          <cell r="J4749"/>
          <cell r="K4749"/>
          <cell r="L4749"/>
          <cell r="M4749"/>
          <cell r="N4749"/>
          <cell r="O4749"/>
          <cell r="P4749"/>
          <cell r="Q4749"/>
          <cell r="R4749"/>
          <cell r="S4749"/>
          <cell r="T4749"/>
          <cell r="U4749"/>
          <cell r="V4749"/>
          <cell r="W4749"/>
          <cell r="X4749"/>
          <cell r="Y4749" t="str">
            <v xml:space="preserve"> </v>
          </cell>
        </row>
        <row r="4750">
          <cell r="C4750"/>
          <cell r="D4750"/>
          <cell r="E4750"/>
          <cell r="F4750"/>
          <cell r="G4750"/>
          <cell r="H4750"/>
          <cell r="I4750"/>
          <cell r="J4750"/>
          <cell r="K4750"/>
          <cell r="L4750"/>
          <cell r="M4750"/>
          <cell r="N4750"/>
          <cell r="O4750"/>
          <cell r="P4750"/>
          <cell r="Q4750"/>
          <cell r="R4750"/>
          <cell r="S4750"/>
          <cell r="T4750"/>
          <cell r="U4750"/>
          <cell r="V4750"/>
          <cell r="W4750"/>
          <cell r="X4750"/>
          <cell r="Y4750" t="str">
            <v xml:space="preserve"> </v>
          </cell>
        </row>
        <row r="4751">
          <cell r="C4751"/>
          <cell r="D4751"/>
          <cell r="E4751"/>
          <cell r="F4751"/>
          <cell r="G4751"/>
          <cell r="H4751"/>
          <cell r="I4751"/>
          <cell r="J4751"/>
          <cell r="K4751"/>
          <cell r="L4751"/>
          <cell r="M4751"/>
          <cell r="N4751"/>
          <cell r="O4751"/>
          <cell r="P4751"/>
          <cell r="Q4751"/>
          <cell r="R4751"/>
          <cell r="S4751"/>
          <cell r="T4751"/>
          <cell r="U4751"/>
          <cell r="V4751"/>
          <cell r="W4751"/>
          <cell r="X4751"/>
          <cell r="Y4751" t="str">
            <v xml:space="preserve"> </v>
          </cell>
        </row>
        <row r="4752">
          <cell r="C4752"/>
          <cell r="D4752"/>
          <cell r="E4752"/>
          <cell r="F4752"/>
          <cell r="G4752"/>
          <cell r="H4752"/>
          <cell r="I4752"/>
          <cell r="J4752"/>
          <cell r="K4752"/>
          <cell r="L4752"/>
          <cell r="M4752"/>
          <cell r="N4752"/>
          <cell r="O4752"/>
          <cell r="P4752"/>
          <cell r="Q4752"/>
          <cell r="R4752"/>
          <cell r="S4752"/>
          <cell r="T4752"/>
          <cell r="U4752"/>
          <cell r="V4752"/>
          <cell r="W4752"/>
          <cell r="X4752"/>
          <cell r="Y4752" t="str">
            <v xml:space="preserve"> </v>
          </cell>
        </row>
        <row r="4753">
          <cell r="C4753"/>
          <cell r="D4753"/>
          <cell r="E4753"/>
          <cell r="F4753"/>
          <cell r="G4753"/>
          <cell r="H4753"/>
          <cell r="I4753"/>
          <cell r="J4753"/>
          <cell r="K4753"/>
          <cell r="L4753"/>
          <cell r="M4753"/>
          <cell r="N4753"/>
          <cell r="O4753"/>
          <cell r="P4753"/>
          <cell r="Q4753"/>
          <cell r="R4753"/>
          <cell r="S4753"/>
          <cell r="T4753"/>
          <cell r="U4753"/>
          <cell r="V4753"/>
          <cell r="W4753"/>
          <cell r="X4753"/>
          <cell r="Y4753" t="str">
            <v xml:space="preserve"> </v>
          </cell>
        </row>
        <row r="4754">
          <cell r="C4754"/>
          <cell r="D4754"/>
          <cell r="E4754"/>
          <cell r="F4754"/>
          <cell r="G4754"/>
          <cell r="H4754"/>
          <cell r="I4754"/>
          <cell r="J4754"/>
          <cell r="K4754"/>
          <cell r="L4754"/>
          <cell r="M4754"/>
          <cell r="N4754"/>
          <cell r="O4754"/>
          <cell r="P4754"/>
          <cell r="Q4754"/>
          <cell r="R4754"/>
          <cell r="S4754"/>
          <cell r="T4754"/>
          <cell r="U4754"/>
          <cell r="V4754"/>
          <cell r="W4754"/>
          <cell r="X4754"/>
          <cell r="Y4754" t="str">
            <v xml:space="preserve"> </v>
          </cell>
        </row>
        <row r="4755">
          <cell r="C4755"/>
          <cell r="D4755"/>
          <cell r="E4755"/>
          <cell r="F4755"/>
          <cell r="G4755"/>
          <cell r="H4755"/>
          <cell r="I4755"/>
          <cell r="J4755"/>
          <cell r="K4755"/>
          <cell r="L4755"/>
          <cell r="M4755"/>
          <cell r="N4755"/>
          <cell r="O4755"/>
          <cell r="P4755"/>
          <cell r="Q4755"/>
          <cell r="R4755"/>
          <cell r="S4755"/>
          <cell r="T4755"/>
          <cell r="U4755"/>
          <cell r="V4755"/>
          <cell r="W4755"/>
          <cell r="X4755"/>
          <cell r="Y4755" t="str">
            <v xml:space="preserve"> </v>
          </cell>
        </row>
        <row r="4756">
          <cell r="C4756"/>
          <cell r="D4756"/>
          <cell r="E4756"/>
          <cell r="F4756"/>
          <cell r="G4756"/>
          <cell r="H4756"/>
          <cell r="I4756"/>
          <cell r="J4756"/>
          <cell r="K4756"/>
          <cell r="L4756"/>
          <cell r="M4756"/>
          <cell r="N4756"/>
          <cell r="O4756"/>
          <cell r="P4756"/>
          <cell r="Q4756"/>
          <cell r="R4756"/>
          <cell r="S4756"/>
          <cell r="T4756"/>
          <cell r="U4756"/>
          <cell r="V4756"/>
          <cell r="W4756"/>
          <cell r="X4756"/>
          <cell r="Y4756" t="str">
            <v xml:space="preserve"> </v>
          </cell>
        </row>
        <row r="4757">
          <cell r="C4757"/>
          <cell r="D4757"/>
          <cell r="E4757"/>
          <cell r="F4757"/>
          <cell r="G4757"/>
          <cell r="H4757"/>
          <cell r="I4757"/>
          <cell r="J4757"/>
          <cell r="K4757"/>
          <cell r="L4757"/>
          <cell r="M4757"/>
          <cell r="N4757"/>
          <cell r="O4757"/>
          <cell r="P4757"/>
          <cell r="Q4757"/>
          <cell r="R4757"/>
          <cell r="S4757"/>
          <cell r="T4757"/>
          <cell r="U4757"/>
          <cell r="V4757"/>
          <cell r="W4757"/>
          <cell r="X4757"/>
          <cell r="Y4757" t="str">
            <v xml:space="preserve"> </v>
          </cell>
        </row>
        <row r="4758">
          <cell r="C4758"/>
          <cell r="D4758"/>
          <cell r="E4758"/>
          <cell r="F4758"/>
          <cell r="G4758"/>
          <cell r="H4758"/>
          <cell r="I4758"/>
          <cell r="J4758"/>
          <cell r="K4758"/>
          <cell r="L4758"/>
          <cell r="M4758"/>
          <cell r="N4758"/>
          <cell r="O4758"/>
          <cell r="P4758"/>
          <cell r="Q4758"/>
          <cell r="R4758"/>
          <cell r="S4758"/>
          <cell r="T4758"/>
          <cell r="U4758"/>
          <cell r="V4758"/>
          <cell r="W4758"/>
          <cell r="X4758"/>
          <cell r="Y4758" t="str">
            <v xml:space="preserve"> </v>
          </cell>
        </row>
        <row r="4759">
          <cell r="C4759"/>
          <cell r="D4759"/>
          <cell r="E4759"/>
          <cell r="F4759"/>
          <cell r="G4759"/>
          <cell r="H4759"/>
          <cell r="I4759"/>
          <cell r="J4759"/>
          <cell r="K4759"/>
          <cell r="L4759"/>
          <cell r="M4759"/>
          <cell r="N4759"/>
          <cell r="O4759"/>
          <cell r="P4759"/>
          <cell r="Q4759"/>
          <cell r="R4759"/>
          <cell r="S4759"/>
          <cell r="T4759"/>
          <cell r="U4759"/>
          <cell r="V4759"/>
          <cell r="W4759"/>
          <cell r="X4759"/>
          <cell r="Y4759" t="str">
            <v xml:space="preserve"> </v>
          </cell>
        </row>
        <row r="4760">
          <cell r="C4760"/>
          <cell r="D4760"/>
          <cell r="E4760"/>
          <cell r="F4760"/>
          <cell r="G4760"/>
          <cell r="H4760"/>
          <cell r="I4760"/>
          <cell r="J4760"/>
          <cell r="K4760"/>
          <cell r="L4760"/>
          <cell r="M4760"/>
          <cell r="N4760"/>
          <cell r="O4760"/>
          <cell r="P4760"/>
          <cell r="Q4760"/>
          <cell r="R4760"/>
          <cell r="S4760"/>
          <cell r="T4760"/>
          <cell r="U4760"/>
          <cell r="V4760"/>
          <cell r="W4760"/>
          <cell r="X4760"/>
          <cell r="Y4760" t="str">
            <v xml:space="preserve"> </v>
          </cell>
        </row>
        <row r="4761">
          <cell r="C4761"/>
          <cell r="D4761"/>
          <cell r="E4761"/>
          <cell r="F4761"/>
          <cell r="G4761"/>
          <cell r="H4761"/>
          <cell r="I4761"/>
          <cell r="J4761"/>
          <cell r="K4761"/>
          <cell r="L4761"/>
          <cell r="M4761"/>
          <cell r="N4761"/>
          <cell r="O4761"/>
          <cell r="P4761"/>
          <cell r="Q4761"/>
          <cell r="R4761"/>
          <cell r="S4761"/>
          <cell r="T4761"/>
          <cell r="U4761"/>
          <cell r="V4761"/>
          <cell r="W4761"/>
          <cell r="X4761"/>
          <cell r="Y4761" t="str">
            <v xml:space="preserve"> </v>
          </cell>
        </row>
        <row r="4762">
          <cell r="C4762"/>
          <cell r="D4762"/>
          <cell r="E4762"/>
          <cell r="F4762"/>
          <cell r="G4762"/>
          <cell r="H4762"/>
          <cell r="I4762"/>
          <cell r="J4762"/>
          <cell r="K4762"/>
          <cell r="L4762"/>
          <cell r="M4762"/>
          <cell r="N4762"/>
          <cell r="O4762"/>
          <cell r="P4762"/>
          <cell r="Q4762"/>
          <cell r="R4762"/>
          <cell r="S4762"/>
          <cell r="T4762"/>
          <cell r="U4762"/>
          <cell r="V4762"/>
          <cell r="W4762"/>
          <cell r="X4762"/>
          <cell r="Y4762" t="str">
            <v xml:space="preserve"> </v>
          </cell>
        </row>
        <row r="4763">
          <cell r="C4763"/>
          <cell r="D4763"/>
          <cell r="E4763"/>
          <cell r="F4763"/>
          <cell r="G4763"/>
          <cell r="H4763"/>
          <cell r="I4763"/>
          <cell r="J4763"/>
          <cell r="K4763"/>
          <cell r="L4763"/>
          <cell r="M4763"/>
          <cell r="N4763"/>
          <cell r="O4763"/>
          <cell r="P4763"/>
          <cell r="Q4763"/>
          <cell r="R4763"/>
          <cell r="S4763"/>
          <cell r="T4763"/>
          <cell r="U4763"/>
          <cell r="V4763"/>
          <cell r="W4763"/>
          <cell r="X4763"/>
          <cell r="Y4763" t="str">
            <v xml:space="preserve"> </v>
          </cell>
        </row>
        <row r="4764">
          <cell r="C4764"/>
          <cell r="D4764"/>
          <cell r="E4764"/>
          <cell r="F4764"/>
          <cell r="G4764"/>
          <cell r="H4764"/>
          <cell r="I4764"/>
          <cell r="J4764"/>
          <cell r="K4764"/>
          <cell r="L4764"/>
          <cell r="M4764"/>
          <cell r="N4764"/>
          <cell r="O4764"/>
          <cell r="P4764"/>
          <cell r="Q4764"/>
          <cell r="R4764"/>
          <cell r="S4764"/>
          <cell r="T4764"/>
          <cell r="U4764"/>
          <cell r="V4764"/>
          <cell r="W4764"/>
          <cell r="X4764"/>
          <cell r="Y4764" t="str">
            <v xml:space="preserve"> </v>
          </cell>
        </row>
        <row r="4765">
          <cell r="C4765"/>
          <cell r="D4765"/>
          <cell r="E4765"/>
          <cell r="F4765"/>
          <cell r="G4765"/>
          <cell r="H4765"/>
          <cell r="I4765"/>
          <cell r="J4765"/>
          <cell r="K4765"/>
          <cell r="L4765"/>
          <cell r="M4765"/>
          <cell r="N4765"/>
          <cell r="O4765"/>
          <cell r="P4765"/>
          <cell r="Q4765"/>
          <cell r="R4765"/>
          <cell r="S4765"/>
          <cell r="T4765"/>
          <cell r="U4765"/>
          <cell r="V4765"/>
          <cell r="W4765"/>
          <cell r="X4765"/>
          <cell r="Y4765" t="str">
            <v xml:space="preserve"> </v>
          </cell>
        </row>
        <row r="4766">
          <cell r="C4766"/>
          <cell r="D4766"/>
          <cell r="E4766"/>
          <cell r="F4766"/>
          <cell r="G4766"/>
          <cell r="H4766"/>
          <cell r="I4766"/>
          <cell r="J4766"/>
          <cell r="K4766"/>
          <cell r="L4766"/>
          <cell r="M4766"/>
          <cell r="N4766"/>
          <cell r="O4766"/>
          <cell r="P4766"/>
          <cell r="Q4766"/>
          <cell r="R4766"/>
          <cell r="S4766"/>
          <cell r="T4766"/>
          <cell r="U4766"/>
          <cell r="V4766"/>
          <cell r="W4766"/>
          <cell r="X4766"/>
          <cell r="Y4766" t="str">
            <v xml:space="preserve"> </v>
          </cell>
        </row>
        <row r="4767">
          <cell r="C4767"/>
          <cell r="D4767"/>
          <cell r="E4767"/>
          <cell r="F4767"/>
          <cell r="G4767"/>
          <cell r="H4767"/>
          <cell r="I4767"/>
          <cell r="J4767"/>
          <cell r="K4767"/>
          <cell r="L4767"/>
          <cell r="M4767"/>
          <cell r="N4767"/>
          <cell r="O4767"/>
          <cell r="P4767"/>
          <cell r="Q4767"/>
          <cell r="R4767"/>
          <cell r="S4767"/>
          <cell r="T4767"/>
          <cell r="U4767"/>
          <cell r="V4767"/>
          <cell r="W4767"/>
          <cell r="X4767"/>
          <cell r="Y4767" t="str">
            <v xml:space="preserve"> </v>
          </cell>
        </row>
        <row r="4768">
          <cell r="C4768"/>
          <cell r="D4768"/>
          <cell r="E4768"/>
          <cell r="F4768"/>
          <cell r="G4768"/>
          <cell r="H4768"/>
          <cell r="I4768"/>
          <cell r="J4768"/>
          <cell r="K4768"/>
          <cell r="L4768"/>
          <cell r="M4768"/>
          <cell r="N4768"/>
          <cell r="O4768"/>
          <cell r="P4768"/>
          <cell r="Q4768"/>
          <cell r="R4768"/>
          <cell r="S4768"/>
          <cell r="T4768"/>
          <cell r="U4768"/>
          <cell r="V4768"/>
          <cell r="W4768"/>
          <cell r="X4768"/>
          <cell r="Y4768" t="str">
            <v xml:space="preserve"> </v>
          </cell>
        </row>
        <row r="4769">
          <cell r="C4769"/>
          <cell r="D4769"/>
          <cell r="E4769"/>
          <cell r="F4769"/>
          <cell r="G4769"/>
          <cell r="H4769"/>
          <cell r="I4769"/>
          <cell r="J4769"/>
          <cell r="K4769"/>
          <cell r="L4769"/>
          <cell r="M4769"/>
          <cell r="N4769"/>
          <cell r="O4769"/>
          <cell r="P4769"/>
          <cell r="Q4769"/>
          <cell r="R4769"/>
          <cell r="S4769"/>
          <cell r="T4769"/>
          <cell r="U4769"/>
          <cell r="V4769"/>
          <cell r="W4769"/>
          <cell r="X4769"/>
          <cell r="Y4769" t="str">
            <v xml:space="preserve"> </v>
          </cell>
        </row>
        <row r="4770">
          <cell r="C4770"/>
          <cell r="D4770"/>
          <cell r="E4770"/>
          <cell r="F4770"/>
          <cell r="G4770"/>
          <cell r="H4770"/>
          <cell r="I4770"/>
          <cell r="J4770"/>
          <cell r="K4770"/>
          <cell r="L4770"/>
          <cell r="M4770"/>
          <cell r="N4770"/>
          <cell r="O4770"/>
          <cell r="P4770"/>
          <cell r="Q4770"/>
          <cell r="R4770"/>
          <cell r="S4770"/>
          <cell r="T4770"/>
          <cell r="U4770"/>
          <cell r="V4770"/>
          <cell r="W4770"/>
          <cell r="X4770"/>
          <cell r="Y4770" t="str">
            <v xml:space="preserve"> </v>
          </cell>
        </row>
        <row r="4771">
          <cell r="C4771"/>
          <cell r="D4771"/>
          <cell r="E4771"/>
          <cell r="F4771"/>
          <cell r="G4771"/>
          <cell r="H4771"/>
          <cell r="I4771"/>
          <cell r="J4771"/>
          <cell r="K4771"/>
          <cell r="L4771"/>
          <cell r="M4771"/>
          <cell r="N4771"/>
          <cell r="O4771"/>
          <cell r="P4771"/>
          <cell r="Q4771"/>
          <cell r="R4771"/>
          <cell r="S4771"/>
          <cell r="T4771"/>
          <cell r="U4771"/>
          <cell r="V4771"/>
          <cell r="W4771"/>
          <cell r="X4771"/>
          <cell r="Y4771" t="str">
            <v xml:space="preserve"> </v>
          </cell>
        </row>
        <row r="4772">
          <cell r="C4772"/>
          <cell r="D4772"/>
          <cell r="E4772"/>
          <cell r="F4772"/>
          <cell r="G4772"/>
          <cell r="H4772"/>
          <cell r="I4772"/>
          <cell r="J4772"/>
          <cell r="K4772"/>
          <cell r="L4772"/>
          <cell r="M4772"/>
          <cell r="N4772"/>
          <cell r="O4772"/>
          <cell r="P4772"/>
          <cell r="Q4772"/>
          <cell r="R4772"/>
          <cell r="S4772"/>
          <cell r="T4772"/>
          <cell r="U4772"/>
          <cell r="V4772"/>
          <cell r="W4772"/>
          <cell r="X4772"/>
          <cell r="Y4772" t="str">
            <v xml:space="preserve"> </v>
          </cell>
        </row>
        <row r="4773">
          <cell r="C4773"/>
          <cell r="D4773"/>
          <cell r="E4773"/>
          <cell r="F4773"/>
          <cell r="G4773"/>
          <cell r="H4773"/>
          <cell r="I4773"/>
          <cell r="J4773"/>
          <cell r="K4773"/>
          <cell r="L4773"/>
          <cell r="M4773"/>
          <cell r="N4773"/>
          <cell r="O4773"/>
          <cell r="P4773"/>
          <cell r="Q4773"/>
          <cell r="R4773"/>
          <cell r="S4773"/>
          <cell r="T4773"/>
          <cell r="U4773"/>
          <cell r="V4773"/>
          <cell r="W4773"/>
          <cell r="X4773"/>
          <cell r="Y4773" t="str">
            <v xml:space="preserve"> </v>
          </cell>
        </row>
        <row r="4774">
          <cell r="C4774"/>
          <cell r="D4774"/>
          <cell r="E4774"/>
          <cell r="F4774"/>
          <cell r="G4774"/>
          <cell r="H4774"/>
          <cell r="I4774"/>
          <cell r="J4774"/>
          <cell r="K4774"/>
          <cell r="L4774"/>
          <cell r="M4774"/>
          <cell r="N4774"/>
          <cell r="O4774"/>
          <cell r="P4774"/>
          <cell r="Q4774"/>
          <cell r="R4774"/>
          <cell r="S4774"/>
          <cell r="T4774"/>
          <cell r="U4774"/>
          <cell r="V4774"/>
          <cell r="W4774"/>
          <cell r="X4774"/>
          <cell r="Y4774" t="str">
            <v xml:space="preserve"> </v>
          </cell>
        </row>
        <row r="4775">
          <cell r="C4775"/>
          <cell r="D4775"/>
          <cell r="E4775"/>
          <cell r="F4775"/>
          <cell r="G4775"/>
          <cell r="H4775"/>
          <cell r="I4775"/>
          <cell r="J4775"/>
          <cell r="K4775"/>
          <cell r="L4775"/>
          <cell r="M4775"/>
          <cell r="N4775"/>
          <cell r="O4775"/>
          <cell r="P4775"/>
          <cell r="Q4775"/>
          <cell r="R4775"/>
          <cell r="S4775"/>
          <cell r="T4775"/>
          <cell r="U4775"/>
          <cell r="V4775"/>
          <cell r="W4775"/>
          <cell r="X4775"/>
          <cell r="Y4775" t="str">
            <v xml:space="preserve"> </v>
          </cell>
        </row>
        <row r="4776">
          <cell r="C4776"/>
          <cell r="D4776"/>
          <cell r="E4776"/>
          <cell r="F4776"/>
          <cell r="G4776"/>
          <cell r="H4776"/>
          <cell r="I4776"/>
          <cell r="J4776"/>
          <cell r="K4776"/>
          <cell r="L4776"/>
          <cell r="M4776"/>
          <cell r="N4776"/>
          <cell r="O4776"/>
          <cell r="P4776"/>
          <cell r="Q4776"/>
          <cell r="R4776"/>
          <cell r="S4776"/>
          <cell r="T4776"/>
          <cell r="U4776"/>
          <cell r="V4776"/>
          <cell r="W4776"/>
          <cell r="X4776"/>
          <cell r="Y4776" t="str">
            <v xml:space="preserve"> </v>
          </cell>
        </row>
        <row r="4777">
          <cell r="C4777"/>
          <cell r="D4777"/>
          <cell r="E4777"/>
          <cell r="F4777"/>
          <cell r="G4777"/>
          <cell r="H4777"/>
          <cell r="I4777"/>
          <cell r="J4777"/>
          <cell r="K4777"/>
          <cell r="L4777"/>
          <cell r="M4777"/>
          <cell r="N4777"/>
          <cell r="O4777"/>
          <cell r="P4777"/>
          <cell r="Q4777"/>
          <cell r="R4777"/>
          <cell r="S4777"/>
          <cell r="T4777"/>
          <cell r="U4777"/>
          <cell r="V4777"/>
          <cell r="W4777"/>
          <cell r="X4777"/>
          <cell r="Y4777" t="str">
            <v xml:space="preserve"> </v>
          </cell>
        </row>
        <row r="4778">
          <cell r="C4778"/>
          <cell r="D4778"/>
          <cell r="E4778"/>
          <cell r="F4778"/>
          <cell r="G4778"/>
          <cell r="H4778"/>
          <cell r="I4778"/>
          <cell r="J4778"/>
          <cell r="K4778"/>
          <cell r="L4778"/>
          <cell r="M4778"/>
          <cell r="N4778"/>
          <cell r="O4778"/>
          <cell r="P4778"/>
          <cell r="Q4778"/>
          <cell r="R4778"/>
          <cell r="S4778"/>
          <cell r="T4778"/>
          <cell r="U4778"/>
          <cell r="V4778"/>
          <cell r="W4778"/>
          <cell r="X4778"/>
          <cell r="Y4778" t="str">
            <v xml:space="preserve"> </v>
          </cell>
        </row>
        <row r="4779">
          <cell r="C4779"/>
          <cell r="D4779"/>
          <cell r="E4779"/>
          <cell r="F4779"/>
          <cell r="G4779"/>
          <cell r="H4779"/>
          <cell r="I4779"/>
          <cell r="J4779"/>
          <cell r="K4779"/>
          <cell r="L4779"/>
          <cell r="M4779"/>
          <cell r="N4779"/>
          <cell r="O4779"/>
          <cell r="P4779"/>
          <cell r="Q4779"/>
          <cell r="R4779"/>
          <cell r="S4779"/>
          <cell r="T4779"/>
          <cell r="U4779"/>
          <cell r="V4779"/>
          <cell r="W4779"/>
          <cell r="X4779"/>
          <cell r="Y4779" t="str">
            <v xml:space="preserve"> </v>
          </cell>
        </row>
        <row r="4780">
          <cell r="C4780"/>
          <cell r="D4780"/>
          <cell r="E4780"/>
          <cell r="F4780"/>
          <cell r="G4780"/>
          <cell r="H4780"/>
          <cell r="I4780"/>
          <cell r="J4780"/>
          <cell r="K4780"/>
          <cell r="L4780"/>
          <cell r="M4780"/>
          <cell r="N4780"/>
          <cell r="O4780"/>
          <cell r="P4780"/>
          <cell r="Q4780"/>
          <cell r="R4780"/>
          <cell r="S4780"/>
          <cell r="T4780"/>
          <cell r="U4780"/>
          <cell r="V4780"/>
          <cell r="W4780"/>
          <cell r="X4780"/>
          <cell r="Y4780" t="str">
            <v xml:space="preserve"> </v>
          </cell>
        </row>
        <row r="4781">
          <cell r="C4781"/>
          <cell r="D4781"/>
          <cell r="E4781"/>
          <cell r="F4781"/>
          <cell r="G4781"/>
          <cell r="H4781"/>
          <cell r="I4781"/>
          <cell r="J4781"/>
          <cell r="K4781"/>
          <cell r="L4781"/>
          <cell r="M4781"/>
          <cell r="N4781"/>
          <cell r="O4781"/>
          <cell r="P4781"/>
          <cell r="Q4781"/>
          <cell r="R4781"/>
          <cell r="S4781"/>
          <cell r="T4781"/>
          <cell r="U4781"/>
          <cell r="V4781"/>
          <cell r="W4781"/>
          <cell r="X4781"/>
          <cell r="Y4781" t="str">
            <v xml:space="preserve"> </v>
          </cell>
        </row>
        <row r="4782">
          <cell r="C4782"/>
          <cell r="D4782"/>
          <cell r="E4782"/>
          <cell r="F4782"/>
          <cell r="G4782"/>
          <cell r="H4782"/>
          <cell r="I4782"/>
          <cell r="J4782"/>
          <cell r="K4782"/>
          <cell r="L4782"/>
          <cell r="M4782"/>
          <cell r="N4782"/>
          <cell r="O4782"/>
          <cell r="P4782"/>
          <cell r="Q4782"/>
          <cell r="R4782"/>
          <cell r="S4782"/>
          <cell r="T4782"/>
          <cell r="U4782"/>
          <cell r="V4782"/>
          <cell r="W4782"/>
          <cell r="X4782"/>
          <cell r="Y4782" t="str">
            <v xml:space="preserve"> </v>
          </cell>
        </row>
        <row r="4783">
          <cell r="C4783"/>
          <cell r="D4783"/>
          <cell r="E4783"/>
          <cell r="F4783"/>
          <cell r="G4783"/>
          <cell r="H4783"/>
          <cell r="I4783"/>
          <cell r="J4783"/>
          <cell r="K4783"/>
          <cell r="L4783"/>
          <cell r="M4783"/>
          <cell r="N4783"/>
          <cell r="O4783"/>
          <cell r="P4783"/>
          <cell r="Q4783"/>
          <cell r="R4783"/>
          <cell r="S4783"/>
          <cell r="T4783"/>
          <cell r="U4783"/>
          <cell r="V4783"/>
          <cell r="W4783"/>
          <cell r="X4783"/>
          <cell r="Y4783" t="str">
            <v xml:space="preserve"> </v>
          </cell>
        </row>
        <row r="4784">
          <cell r="C4784"/>
          <cell r="D4784"/>
          <cell r="E4784"/>
          <cell r="F4784"/>
          <cell r="G4784"/>
          <cell r="H4784"/>
          <cell r="I4784"/>
          <cell r="J4784"/>
          <cell r="K4784"/>
          <cell r="L4784"/>
          <cell r="M4784"/>
          <cell r="N4784"/>
          <cell r="O4784"/>
          <cell r="P4784"/>
          <cell r="Q4784"/>
          <cell r="R4784"/>
          <cell r="S4784"/>
          <cell r="T4784"/>
          <cell r="U4784"/>
          <cell r="V4784"/>
          <cell r="W4784"/>
          <cell r="X4784"/>
          <cell r="Y4784" t="str">
            <v xml:space="preserve"> </v>
          </cell>
        </row>
        <row r="4785">
          <cell r="C4785"/>
          <cell r="D4785"/>
          <cell r="E4785"/>
          <cell r="F4785"/>
          <cell r="G4785"/>
          <cell r="H4785"/>
          <cell r="I4785"/>
          <cell r="J4785"/>
          <cell r="K4785"/>
          <cell r="L4785"/>
          <cell r="M4785"/>
          <cell r="N4785"/>
          <cell r="O4785"/>
          <cell r="P4785"/>
          <cell r="Q4785"/>
          <cell r="R4785"/>
          <cell r="S4785"/>
          <cell r="T4785"/>
          <cell r="U4785"/>
          <cell r="V4785"/>
          <cell r="W4785"/>
          <cell r="X4785"/>
          <cell r="Y4785" t="str">
            <v xml:space="preserve"> </v>
          </cell>
        </row>
        <row r="4786">
          <cell r="C4786"/>
          <cell r="D4786"/>
          <cell r="E4786"/>
          <cell r="F4786"/>
          <cell r="G4786"/>
          <cell r="H4786"/>
          <cell r="I4786"/>
          <cell r="J4786"/>
          <cell r="K4786"/>
          <cell r="L4786"/>
          <cell r="M4786"/>
          <cell r="N4786"/>
          <cell r="O4786"/>
          <cell r="P4786"/>
          <cell r="Q4786"/>
          <cell r="R4786"/>
          <cell r="S4786"/>
          <cell r="T4786"/>
          <cell r="U4786"/>
          <cell r="V4786"/>
          <cell r="W4786"/>
          <cell r="X4786"/>
          <cell r="Y4786" t="str">
            <v xml:space="preserve"> </v>
          </cell>
        </row>
        <row r="4787">
          <cell r="C4787"/>
          <cell r="D4787"/>
          <cell r="E4787"/>
          <cell r="F4787"/>
          <cell r="G4787"/>
          <cell r="H4787"/>
          <cell r="I4787"/>
          <cell r="J4787"/>
          <cell r="K4787"/>
          <cell r="L4787"/>
          <cell r="M4787"/>
          <cell r="N4787"/>
          <cell r="O4787"/>
          <cell r="P4787"/>
          <cell r="Q4787"/>
          <cell r="R4787"/>
          <cell r="S4787"/>
          <cell r="T4787"/>
          <cell r="U4787"/>
          <cell r="V4787"/>
          <cell r="W4787"/>
          <cell r="X4787"/>
          <cell r="Y4787" t="str">
            <v xml:space="preserve"> </v>
          </cell>
        </row>
        <row r="4788">
          <cell r="C4788"/>
          <cell r="D4788"/>
          <cell r="E4788"/>
          <cell r="F4788"/>
          <cell r="G4788"/>
          <cell r="H4788"/>
          <cell r="I4788"/>
          <cell r="J4788"/>
          <cell r="K4788"/>
          <cell r="L4788"/>
          <cell r="M4788"/>
          <cell r="N4788"/>
          <cell r="O4788"/>
          <cell r="P4788"/>
          <cell r="Q4788"/>
          <cell r="R4788"/>
          <cell r="S4788"/>
          <cell r="T4788"/>
          <cell r="U4788"/>
          <cell r="V4788"/>
          <cell r="W4788"/>
          <cell r="X4788"/>
          <cell r="Y4788" t="str">
            <v xml:space="preserve"> </v>
          </cell>
        </row>
        <row r="4789">
          <cell r="C4789"/>
          <cell r="D4789"/>
          <cell r="E4789"/>
          <cell r="F4789"/>
          <cell r="G4789"/>
          <cell r="H4789"/>
          <cell r="I4789"/>
          <cell r="J4789"/>
          <cell r="K4789"/>
          <cell r="L4789"/>
          <cell r="M4789"/>
          <cell r="N4789"/>
          <cell r="O4789"/>
          <cell r="P4789"/>
          <cell r="Q4789"/>
          <cell r="R4789"/>
          <cell r="S4789"/>
          <cell r="T4789"/>
          <cell r="U4789"/>
          <cell r="V4789"/>
          <cell r="W4789"/>
          <cell r="X4789"/>
          <cell r="Y4789" t="str">
            <v xml:space="preserve"> </v>
          </cell>
        </row>
        <row r="4790">
          <cell r="C4790"/>
          <cell r="D4790"/>
          <cell r="E4790"/>
          <cell r="F4790"/>
          <cell r="G4790"/>
          <cell r="H4790"/>
          <cell r="I4790"/>
          <cell r="J4790"/>
          <cell r="K4790"/>
          <cell r="L4790"/>
          <cell r="M4790"/>
          <cell r="N4790"/>
          <cell r="O4790"/>
          <cell r="P4790"/>
          <cell r="Q4790"/>
          <cell r="R4790"/>
          <cell r="S4790"/>
          <cell r="T4790"/>
          <cell r="U4790"/>
          <cell r="V4790"/>
          <cell r="W4790"/>
          <cell r="X4790"/>
          <cell r="Y4790" t="str">
            <v xml:space="preserve"> </v>
          </cell>
        </row>
        <row r="4791">
          <cell r="C4791"/>
          <cell r="D4791"/>
          <cell r="E4791"/>
          <cell r="F4791"/>
          <cell r="G4791"/>
          <cell r="H4791"/>
          <cell r="I4791"/>
          <cell r="J4791"/>
          <cell r="K4791"/>
          <cell r="L4791"/>
          <cell r="M4791"/>
          <cell r="N4791"/>
          <cell r="O4791"/>
          <cell r="P4791"/>
          <cell r="Q4791"/>
          <cell r="R4791"/>
          <cell r="S4791"/>
          <cell r="T4791"/>
          <cell r="U4791"/>
          <cell r="V4791"/>
          <cell r="W4791"/>
          <cell r="X4791"/>
          <cell r="Y4791" t="str">
            <v xml:space="preserve"> </v>
          </cell>
        </row>
        <row r="4792">
          <cell r="C4792"/>
          <cell r="D4792"/>
          <cell r="E4792"/>
          <cell r="F4792"/>
          <cell r="G4792"/>
          <cell r="H4792"/>
          <cell r="I4792"/>
          <cell r="J4792"/>
          <cell r="K4792"/>
          <cell r="L4792"/>
          <cell r="M4792"/>
          <cell r="N4792"/>
          <cell r="O4792"/>
          <cell r="P4792"/>
          <cell r="Q4792"/>
          <cell r="R4792"/>
          <cell r="S4792"/>
          <cell r="T4792"/>
          <cell r="U4792"/>
          <cell r="V4792"/>
          <cell r="W4792"/>
          <cell r="X4792"/>
          <cell r="Y4792" t="str">
            <v xml:space="preserve"> </v>
          </cell>
        </row>
        <row r="4793">
          <cell r="C4793"/>
          <cell r="D4793"/>
          <cell r="E4793"/>
          <cell r="F4793"/>
          <cell r="G4793"/>
          <cell r="H4793"/>
          <cell r="I4793"/>
          <cell r="J4793"/>
          <cell r="K4793"/>
          <cell r="L4793"/>
          <cell r="M4793"/>
          <cell r="N4793"/>
          <cell r="O4793"/>
          <cell r="P4793"/>
          <cell r="Q4793"/>
          <cell r="R4793"/>
          <cell r="S4793"/>
          <cell r="T4793"/>
          <cell r="U4793"/>
          <cell r="V4793"/>
          <cell r="W4793"/>
          <cell r="X4793"/>
          <cell r="Y4793" t="str">
            <v xml:space="preserve"> </v>
          </cell>
        </row>
        <row r="4794">
          <cell r="C4794"/>
          <cell r="D4794"/>
          <cell r="E4794"/>
          <cell r="F4794"/>
          <cell r="G4794"/>
          <cell r="H4794"/>
          <cell r="I4794"/>
          <cell r="J4794"/>
          <cell r="K4794"/>
          <cell r="L4794"/>
          <cell r="M4794"/>
          <cell r="N4794"/>
          <cell r="O4794"/>
          <cell r="P4794"/>
          <cell r="Q4794"/>
          <cell r="R4794"/>
          <cell r="S4794"/>
          <cell r="T4794"/>
          <cell r="U4794"/>
          <cell r="V4794"/>
          <cell r="W4794"/>
          <cell r="X4794"/>
          <cell r="Y4794" t="str">
            <v xml:space="preserve"> </v>
          </cell>
        </row>
        <row r="4795">
          <cell r="C4795"/>
          <cell r="D4795"/>
          <cell r="E4795"/>
          <cell r="F4795"/>
          <cell r="G4795"/>
          <cell r="H4795"/>
          <cell r="I4795"/>
          <cell r="J4795"/>
          <cell r="K4795"/>
          <cell r="L4795"/>
          <cell r="M4795"/>
          <cell r="N4795"/>
          <cell r="O4795"/>
          <cell r="P4795"/>
          <cell r="Q4795"/>
          <cell r="R4795"/>
          <cell r="S4795"/>
          <cell r="T4795"/>
          <cell r="U4795"/>
          <cell r="V4795"/>
          <cell r="W4795"/>
          <cell r="X4795"/>
          <cell r="Y4795" t="str">
            <v xml:space="preserve"> </v>
          </cell>
        </row>
        <row r="4796">
          <cell r="C4796"/>
          <cell r="D4796"/>
          <cell r="E4796"/>
          <cell r="F4796"/>
          <cell r="G4796"/>
          <cell r="H4796"/>
          <cell r="I4796"/>
          <cell r="J4796"/>
          <cell r="K4796"/>
          <cell r="L4796"/>
          <cell r="M4796"/>
          <cell r="N4796"/>
          <cell r="O4796"/>
          <cell r="P4796"/>
          <cell r="Q4796"/>
          <cell r="R4796"/>
          <cell r="S4796"/>
          <cell r="T4796"/>
          <cell r="U4796"/>
          <cell r="V4796"/>
          <cell r="W4796"/>
          <cell r="X4796"/>
          <cell r="Y4796" t="str">
            <v xml:space="preserve"> </v>
          </cell>
        </row>
        <row r="4797">
          <cell r="C4797"/>
          <cell r="D4797"/>
          <cell r="E4797"/>
          <cell r="F4797"/>
          <cell r="G4797"/>
          <cell r="H4797"/>
          <cell r="I4797"/>
          <cell r="J4797"/>
          <cell r="K4797"/>
          <cell r="L4797"/>
          <cell r="M4797"/>
          <cell r="N4797"/>
          <cell r="O4797"/>
          <cell r="P4797"/>
          <cell r="Q4797"/>
          <cell r="R4797"/>
          <cell r="S4797"/>
          <cell r="T4797"/>
          <cell r="U4797"/>
          <cell r="V4797"/>
          <cell r="W4797"/>
          <cell r="X4797"/>
          <cell r="Y4797" t="str">
            <v xml:space="preserve"> </v>
          </cell>
        </row>
        <row r="4798">
          <cell r="C4798"/>
          <cell r="D4798"/>
          <cell r="E4798"/>
          <cell r="F4798"/>
          <cell r="G4798"/>
          <cell r="H4798"/>
          <cell r="I4798"/>
          <cell r="J4798"/>
          <cell r="K4798"/>
          <cell r="L4798"/>
          <cell r="M4798"/>
          <cell r="N4798"/>
          <cell r="O4798"/>
          <cell r="P4798"/>
          <cell r="Q4798"/>
          <cell r="R4798"/>
          <cell r="S4798"/>
          <cell r="T4798"/>
          <cell r="U4798"/>
          <cell r="V4798"/>
          <cell r="W4798"/>
          <cell r="X4798"/>
          <cell r="Y4798" t="str">
            <v xml:space="preserve"> </v>
          </cell>
        </row>
        <row r="4799">
          <cell r="C4799"/>
          <cell r="D4799"/>
          <cell r="E4799"/>
          <cell r="F4799"/>
          <cell r="G4799"/>
          <cell r="H4799"/>
          <cell r="I4799"/>
          <cell r="J4799"/>
          <cell r="K4799"/>
          <cell r="L4799"/>
          <cell r="M4799"/>
          <cell r="N4799"/>
          <cell r="O4799"/>
          <cell r="P4799"/>
          <cell r="Q4799"/>
          <cell r="R4799"/>
          <cell r="S4799"/>
          <cell r="T4799"/>
          <cell r="U4799"/>
          <cell r="V4799"/>
          <cell r="W4799"/>
          <cell r="X4799"/>
          <cell r="Y4799" t="str">
            <v xml:space="preserve"> </v>
          </cell>
        </row>
        <row r="4800">
          <cell r="C4800"/>
          <cell r="D4800"/>
          <cell r="E4800"/>
          <cell r="F4800"/>
          <cell r="G4800"/>
          <cell r="H4800"/>
          <cell r="I4800"/>
          <cell r="J4800"/>
          <cell r="K4800"/>
          <cell r="L4800"/>
          <cell r="M4800"/>
          <cell r="N4800"/>
          <cell r="O4800"/>
          <cell r="P4800"/>
          <cell r="Q4800"/>
          <cell r="R4800"/>
          <cell r="S4800"/>
          <cell r="T4800"/>
          <cell r="U4800"/>
          <cell r="V4800"/>
          <cell r="W4800"/>
          <cell r="X4800"/>
          <cell r="Y4800" t="str">
            <v xml:space="preserve"> </v>
          </cell>
        </row>
        <row r="4801">
          <cell r="C4801"/>
          <cell r="D4801"/>
          <cell r="E4801"/>
          <cell r="F4801"/>
          <cell r="G4801"/>
          <cell r="H4801"/>
          <cell r="I4801"/>
          <cell r="J4801"/>
          <cell r="K4801"/>
          <cell r="L4801"/>
          <cell r="M4801"/>
          <cell r="N4801"/>
          <cell r="O4801"/>
          <cell r="P4801"/>
          <cell r="Q4801"/>
          <cell r="R4801"/>
          <cell r="S4801"/>
          <cell r="T4801"/>
          <cell r="U4801"/>
          <cell r="V4801"/>
          <cell r="W4801"/>
          <cell r="X4801"/>
          <cell r="Y4801" t="str">
            <v xml:space="preserve"> </v>
          </cell>
        </row>
        <row r="4802">
          <cell r="C4802"/>
          <cell r="D4802"/>
          <cell r="E4802"/>
          <cell r="F4802"/>
          <cell r="G4802"/>
          <cell r="H4802"/>
          <cell r="I4802"/>
          <cell r="J4802"/>
          <cell r="K4802"/>
          <cell r="L4802"/>
          <cell r="M4802"/>
          <cell r="N4802"/>
          <cell r="O4802"/>
          <cell r="P4802"/>
          <cell r="Q4802"/>
          <cell r="R4802"/>
          <cell r="S4802"/>
          <cell r="T4802"/>
          <cell r="U4802"/>
          <cell r="V4802"/>
          <cell r="W4802"/>
          <cell r="X4802"/>
          <cell r="Y4802" t="str">
            <v xml:space="preserve"> </v>
          </cell>
        </row>
        <row r="4803">
          <cell r="C4803"/>
          <cell r="D4803"/>
          <cell r="E4803"/>
          <cell r="F4803"/>
          <cell r="G4803"/>
          <cell r="H4803"/>
          <cell r="I4803"/>
          <cell r="J4803"/>
          <cell r="K4803"/>
          <cell r="L4803"/>
          <cell r="M4803"/>
          <cell r="N4803"/>
          <cell r="O4803"/>
          <cell r="P4803"/>
          <cell r="Q4803"/>
          <cell r="R4803"/>
          <cell r="S4803"/>
          <cell r="T4803"/>
          <cell r="U4803"/>
          <cell r="V4803"/>
          <cell r="W4803"/>
          <cell r="X4803"/>
          <cell r="Y4803" t="str">
            <v xml:space="preserve"> </v>
          </cell>
        </row>
        <row r="4804">
          <cell r="C4804"/>
          <cell r="D4804"/>
          <cell r="E4804"/>
          <cell r="F4804"/>
          <cell r="G4804"/>
          <cell r="H4804"/>
          <cell r="I4804"/>
          <cell r="J4804"/>
          <cell r="K4804"/>
          <cell r="L4804"/>
          <cell r="M4804"/>
          <cell r="N4804"/>
          <cell r="O4804"/>
          <cell r="P4804"/>
          <cell r="Q4804"/>
          <cell r="R4804"/>
          <cell r="S4804"/>
          <cell r="T4804"/>
          <cell r="U4804"/>
          <cell r="V4804"/>
          <cell r="W4804"/>
          <cell r="X4804"/>
          <cell r="Y4804" t="str">
            <v xml:space="preserve"> </v>
          </cell>
        </row>
        <row r="4805">
          <cell r="C4805"/>
          <cell r="D4805"/>
          <cell r="E4805"/>
          <cell r="F4805"/>
          <cell r="G4805"/>
          <cell r="H4805"/>
          <cell r="I4805"/>
          <cell r="J4805"/>
          <cell r="K4805"/>
          <cell r="L4805"/>
          <cell r="M4805"/>
          <cell r="N4805"/>
          <cell r="O4805"/>
          <cell r="P4805"/>
          <cell r="Q4805"/>
          <cell r="R4805"/>
          <cell r="S4805"/>
          <cell r="T4805"/>
          <cell r="U4805"/>
          <cell r="V4805"/>
          <cell r="W4805"/>
          <cell r="X4805"/>
          <cell r="Y4805" t="str">
            <v xml:space="preserve"> </v>
          </cell>
        </row>
        <row r="4806">
          <cell r="C4806"/>
          <cell r="D4806"/>
          <cell r="E4806"/>
          <cell r="F4806"/>
          <cell r="G4806"/>
          <cell r="H4806"/>
          <cell r="I4806"/>
          <cell r="J4806"/>
          <cell r="K4806"/>
          <cell r="L4806"/>
          <cell r="M4806"/>
          <cell r="N4806"/>
          <cell r="O4806"/>
          <cell r="P4806"/>
          <cell r="Q4806"/>
          <cell r="R4806"/>
          <cell r="S4806"/>
          <cell r="T4806"/>
          <cell r="U4806"/>
          <cell r="V4806"/>
          <cell r="W4806"/>
          <cell r="X4806"/>
          <cell r="Y4806" t="str">
            <v xml:space="preserve"> </v>
          </cell>
        </row>
        <row r="4807">
          <cell r="C4807"/>
          <cell r="D4807"/>
          <cell r="E4807"/>
          <cell r="F4807"/>
          <cell r="G4807"/>
          <cell r="H4807"/>
          <cell r="I4807"/>
          <cell r="J4807"/>
          <cell r="K4807"/>
          <cell r="L4807"/>
          <cell r="M4807"/>
          <cell r="N4807"/>
          <cell r="O4807"/>
          <cell r="P4807"/>
          <cell r="Q4807"/>
          <cell r="R4807"/>
          <cell r="S4807"/>
          <cell r="T4807"/>
          <cell r="U4807"/>
          <cell r="V4807"/>
          <cell r="W4807"/>
          <cell r="X4807"/>
          <cell r="Y4807" t="str">
            <v xml:space="preserve"> </v>
          </cell>
        </row>
        <row r="4808">
          <cell r="C4808"/>
          <cell r="D4808"/>
          <cell r="E4808"/>
          <cell r="F4808"/>
          <cell r="G4808"/>
          <cell r="H4808"/>
          <cell r="I4808"/>
          <cell r="J4808"/>
          <cell r="K4808"/>
          <cell r="L4808"/>
          <cell r="M4808"/>
          <cell r="N4808"/>
          <cell r="O4808"/>
          <cell r="P4808"/>
          <cell r="Q4808"/>
          <cell r="R4808"/>
          <cell r="S4808"/>
          <cell r="T4808"/>
          <cell r="U4808"/>
          <cell r="V4808"/>
          <cell r="W4808"/>
          <cell r="X4808"/>
          <cell r="Y4808" t="str">
            <v xml:space="preserve"> </v>
          </cell>
        </row>
        <row r="4809">
          <cell r="C4809"/>
          <cell r="D4809"/>
          <cell r="E4809"/>
          <cell r="F4809"/>
          <cell r="G4809"/>
          <cell r="H4809"/>
          <cell r="I4809"/>
          <cell r="J4809"/>
          <cell r="K4809"/>
          <cell r="L4809"/>
          <cell r="M4809"/>
          <cell r="N4809"/>
          <cell r="O4809"/>
          <cell r="P4809"/>
          <cell r="Q4809"/>
          <cell r="R4809"/>
          <cell r="S4809"/>
          <cell r="T4809"/>
          <cell r="U4809"/>
          <cell r="V4809"/>
          <cell r="W4809"/>
          <cell r="X4809"/>
          <cell r="Y4809" t="str">
            <v xml:space="preserve"> </v>
          </cell>
        </row>
        <row r="4810">
          <cell r="C4810"/>
          <cell r="D4810"/>
          <cell r="E4810"/>
          <cell r="F4810"/>
          <cell r="G4810"/>
          <cell r="H4810"/>
          <cell r="I4810"/>
          <cell r="J4810"/>
          <cell r="K4810"/>
          <cell r="L4810"/>
          <cell r="M4810"/>
          <cell r="N4810"/>
          <cell r="O4810"/>
          <cell r="P4810"/>
          <cell r="Q4810"/>
          <cell r="R4810"/>
          <cell r="S4810"/>
          <cell r="T4810"/>
          <cell r="U4810"/>
          <cell r="V4810"/>
          <cell r="W4810"/>
          <cell r="X4810"/>
          <cell r="Y4810" t="str">
            <v xml:space="preserve"> </v>
          </cell>
        </row>
        <row r="4811">
          <cell r="C4811"/>
          <cell r="D4811"/>
          <cell r="E4811"/>
          <cell r="F4811"/>
          <cell r="G4811"/>
          <cell r="H4811"/>
          <cell r="I4811"/>
          <cell r="J4811"/>
          <cell r="K4811"/>
          <cell r="L4811"/>
          <cell r="M4811"/>
          <cell r="N4811"/>
          <cell r="O4811"/>
          <cell r="P4811"/>
          <cell r="Q4811"/>
          <cell r="R4811"/>
          <cell r="S4811"/>
          <cell r="T4811"/>
          <cell r="U4811"/>
          <cell r="V4811"/>
          <cell r="W4811"/>
          <cell r="X4811"/>
          <cell r="Y4811" t="str">
            <v xml:space="preserve"> </v>
          </cell>
        </row>
        <row r="4812">
          <cell r="C4812"/>
          <cell r="D4812"/>
          <cell r="E4812"/>
          <cell r="F4812"/>
          <cell r="G4812"/>
          <cell r="H4812"/>
          <cell r="I4812"/>
          <cell r="J4812"/>
          <cell r="K4812"/>
          <cell r="L4812"/>
          <cell r="M4812"/>
          <cell r="N4812"/>
          <cell r="O4812"/>
          <cell r="P4812"/>
          <cell r="Q4812"/>
          <cell r="R4812"/>
          <cell r="S4812"/>
          <cell r="T4812"/>
          <cell r="U4812"/>
          <cell r="V4812"/>
          <cell r="W4812"/>
          <cell r="X4812"/>
          <cell r="Y4812" t="str">
            <v xml:space="preserve"> </v>
          </cell>
        </row>
        <row r="4813">
          <cell r="C4813"/>
          <cell r="D4813"/>
          <cell r="E4813"/>
          <cell r="F4813"/>
          <cell r="G4813"/>
          <cell r="H4813"/>
          <cell r="I4813"/>
          <cell r="J4813"/>
          <cell r="K4813"/>
          <cell r="L4813"/>
          <cell r="M4813"/>
          <cell r="N4813"/>
          <cell r="O4813"/>
          <cell r="P4813"/>
          <cell r="Q4813"/>
          <cell r="R4813"/>
          <cell r="S4813"/>
          <cell r="T4813"/>
          <cell r="U4813"/>
          <cell r="V4813"/>
          <cell r="W4813"/>
          <cell r="X4813"/>
          <cell r="Y4813" t="str">
            <v xml:space="preserve"> </v>
          </cell>
        </row>
        <row r="4814">
          <cell r="C4814"/>
          <cell r="D4814"/>
          <cell r="E4814"/>
          <cell r="F4814"/>
          <cell r="G4814"/>
          <cell r="H4814"/>
          <cell r="I4814"/>
          <cell r="J4814"/>
          <cell r="K4814"/>
          <cell r="L4814"/>
          <cell r="M4814"/>
          <cell r="N4814"/>
          <cell r="O4814"/>
          <cell r="P4814"/>
          <cell r="Q4814"/>
          <cell r="R4814"/>
          <cell r="S4814"/>
          <cell r="T4814"/>
          <cell r="U4814"/>
          <cell r="V4814"/>
          <cell r="W4814"/>
          <cell r="X4814"/>
          <cell r="Y4814" t="str">
            <v xml:space="preserve"> </v>
          </cell>
        </row>
        <row r="4815">
          <cell r="C4815"/>
          <cell r="D4815"/>
          <cell r="E4815"/>
          <cell r="F4815"/>
          <cell r="G4815"/>
          <cell r="H4815"/>
          <cell r="I4815"/>
          <cell r="J4815"/>
          <cell r="K4815"/>
          <cell r="L4815"/>
          <cell r="M4815"/>
          <cell r="N4815"/>
          <cell r="O4815"/>
          <cell r="P4815"/>
          <cell r="Q4815"/>
          <cell r="R4815"/>
          <cell r="S4815"/>
          <cell r="T4815"/>
          <cell r="U4815"/>
          <cell r="V4815"/>
          <cell r="W4815"/>
          <cell r="X4815"/>
          <cell r="Y4815" t="str">
            <v xml:space="preserve"> </v>
          </cell>
        </row>
        <row r="4816">
          <cell r="C4816"/>
          <cell r="D4816"/>
          <cell r="E4816"/>
          <cell r="F4816"/>
          <cell r="G4816"/>
          <cell r="H4816"/>
          <cell r="I4816"/>
          <cell r="J4816"/>
          <cell r="K4816"/>
          <cell r="L4816"/>
          <cell r="M4816"/>
          <cell r="N4816"/>
          <cell r="O4816"/>
          <cell r="P4816"/>
          <cell r="Q4816"/>
          <cell r="R4816"/>
          <cell r="S4816"/>
          <cell r="T4816"/>
          <cell r="U4816"/>
          <cell r="V4816"/>
          <cell r="W4816"/>
          <cell r="X4816"/>
          <cell r="Y4816" t="str">
            <v xml:space="preserve"> </v>
          </cell>
        </row>
        <row r="4817">
          <cell r="C4817"/>
          <cell r="D4817"/>
          <cell r="E4817"/>
          <cell r="F4817"/>
          <cell r="G4817"/>
          <cell r="H4817"/>
          <cell r="I4817"/>
          <cell r="J4817"/>
          <cell r="K4817"/>
          <cell r="L4817"/>
          <cell r="M4817"/>
          <cell r="N4817"/>
          <cell r="O4817"/>
          <cell r="P4817"/>
          <cell r="Q4817"/>
          <cell r="R4817"/>
          <cell r="S4817"/>
          <cell r="T4817"/>
          <cell r="U4817"/>
          <cell r="V4817"/>
          <cell r="W4817"/>
          <cell r="X4817"/>
          <cell r="Y4817" t="str">
            <v xml:space="preserve"> </v>
          </cell>
        </row>
        <row r="4818">
          <cell r="C4818"/>
          <cell r="D4818"/>
          <cell r="E4818"/>
          <cell r="F4818"/>
          <cell r="G4818"/>
          <cell r="H4818"/>
          <cell r="I4818"/>
          <cell r="J4818"/>
          <cell r="K4818"/>
          <cell r="L4818"/>
          <cell r="M4818"/>
          <cell r="N4818"/>
          <cell r="O4818"/>
          <cell r="P4818"/>
          <cell r="Q4818"/>
          <cell r="R4818"/>
          <cell r="S4818"/>
          <cell r="T4818"/>
          <cell r="U4818"/>
          <cell r="V4818"/>
          <cell r="W4818"/>
          <cell r="X4818"/>
          <cell r="Y4818" t="str">
            <v xml:space="preserve"> </v>
          </cell>
        </row>
        <row r="4819">
          <cell r="C4819"/>
          <cell r="D4819"/>
          <cell r="E4819"/>
          <cell r="F4819"/>
          <cell r="G4819"/>
          <cell r="H4819"/>
          <cell r="I4819"/>
          <cell r="J4819"/>
          <cell r="K4819"/>
          <cell r="L4819"/>
          <cell r="M4819"/>
          <cell r="N4819"/>
          <cell r="O4819"/>
          <cell r="P4819"/>
          <cell r="Q4819"/>
          <cell r="R4819"/>
          <cell r="S4819"/>
          <cell r="T4819"/>
          <cell r="U4819"/>
          <cell r="V4819"/>
          <cell r="W4819"/>
          <cell r="X4819"/>
          <cell r="Y4819" t="str">
            <v xml:space="preserve"> </v>
          </cell>
        </row>
        <row r="4820">
          <cell r="C4820"/>
          <cell r="D4820"/>
          <cell r="E4820"/>
          <cell r="F4820"/>
          <cell r="G4820"/>
          <cell r="H4820"/>
          <cell r="I4820"/>
          <cell r="J4820"/>
          <cell r="K4820"/>
          <cell r="L4820"/>
          <cell r="M4820"/>
          <cell r="N4820"/>
          <cell r="O4820"/>
          <cell r="P4820"/>
          <cell r="Q4820"/>
          <cell r="R4820"/>
          <cell r="S4820"/>
          <cell r="T4820"/>
          <cell r="U4820"/>
          <cell r="V4820"/>
          <cell r="W4820"/>
          <cell r="X4820"/>
          <cell r="Y4820" t="str">
            <v xml:space="preserve"> </v>
          </cell>
        </row>
        <row r="4821">
          <cell r="C4821"/>
          <cell r="D4821"/>
          <cell r="E4821"/>
          <cell r="F4821"/>
          <cell r="G4821"/>
          <cell r="H4821"/>
          <cell r="I4821"/>
          <cell r="J4821"/>
          <cell r="K4821"/>
          <cell r="L4821"/>
          <cell r="M4821"/>
          <cell r="N4821"/>
          <cell r="O4821"/>
          <cell r="P4821"/>
          <cell r="Q4821"/>
          <cell r="R4821"/>
          <cell r="S4821"/>
          <cell r="T4821"/>
          <cell r="U4821"/>
          <cell r="V4821"/>
          <cell r="W4821"/>
          <cell r="X4821"/>
          <cell r="Y4821" t="str">
            <v xml:space="preserve"> </v>
          </cell>
        </row>
        <row r="4822">
          <cell r="C4822"/>
          <cell r="D4822"/>
          <cell r="E4822"/>
          <cell r="F4822"/>
          <cell r="G4822"/>
          <cell r="H4822"/>
          <cell r="I4822"/>
          <cell r="J4822"/>
          <cell r="K4822"/>
          <cell r="L4822"/>
          <cell r="M4822"/>
          <cell r="N4822"/>
          <cell r="O4822"/>
          <cell r="P4822"/>
          <cell r="Q4822"/>
          <cell r="R4822"/>
          <cell r="S4822"/>
          <cell r="T4822"/>
          <cell r="U4822"/>
          <cell r="V4822"/>
          <cell r="W4822"/>
          <cell r="X4822"/>
          <cell r="Y4822" t="str">
            <v xml:space="preserve"> </v>
          </cell>
        </row>
        <row r="4823">
          <cell r="C4823"/>
          <cell r="D4823"/>
          <cell r="E4823"/>
          <cell r="F4823"/>
          <cell r="G4823"/>
          <cell r="H4823"/>
          <cell r="I4823"/>
          <cell r="J4823"/>
          <cell r="K4823"/>
          <cell r="L4823"/>
          <cell r="M4823"/>
          <cell r="N4823"/>
          <cell r="O4823"/>
          <cell r="P4823"/>
          <cell r="Q4823"/>
          <cell r="R4823"/>
          <cell r="S4823"/>
          <cell r="T4823"/>
          <cell r="U4823"/>
          <cell r="V4823"/>
          <cell r="W4823"/>
          <cell r="X4823"/>
          <cell r="Y4823" t="str">
            <v xml:space="preserve"> </v>
          </cell>
        </row>
        <row r="4824">
          <cell r="C4824"/>
          <cell r="D4824"/>
          <cell r="E4824"/>
          <cell r="F4824"/>
          <cell r="G4824"/>
          <cell r="H4824"/>
          <cell r="I4824"/>
          <cell r="J4824"/>
          <cell r="K4824"/>
          <cell r="L4824"/>
          <cell r="M4824"/>
          <cell r="N4824"/>
          <cell r="O4824"/>
          <cell r="P4824"/>
          <cell r="Q4824"/>
          <cell r="R4824"/>
          <cell r="S4824"/>
          <cell r="T4824"/>
          <cell r="U4824"/>
          <cell r="V4824"/>
          <cell r="W4824"/>
          <cell r="X4824"/>
          <cell r="Y4824" t="str">
            <v xml:space="preserve"> </v>
          </cell>
        </row>
        <row r="4825">
          <cell r="C4825"/>
          <cell r="D4825"/>
          <cell r="E4825"/>
          <cell r="F4825"/>
          <cell r="G4825"/>
          <cell r="H4825"/>
          <cell r="I4825"/>
          <cell r="J4825"/>
          <cell r="K4825"/>
          <cell r="L4825"/>
          <cell r="M4825"/>
          <cell r="N4825"/>
          <cell r="O4825"/>
          <cell r="P4825"/>
          <cell r="Q4825"/>
          <cell r="R4825"/>
          <cell r="S4825"/>
          <cell r="T4825"/>
          <cell r="U4825"/>
          <cell r="V4825"/>
          <cell r="W4825"/>
          <cell r="X4825"/>
          <cell r="Y4825" t="str">
            <v xml:space="preserve"> </v>
          </cell>
        </row>
        <row r="4826">
          <cell r="C4826"/>
          <cell r="D4826"/>
          <cell r="E4826"/>
          <cell r="F4826"/>
          <cell r="G4826"/>
          <cell r="H4826"/>
          <cell r="I4826"/>
          <cell r="J4826"/>
          <cell r="K4826"/>
          <cell r="L4826"/>
          <cell r="M4826"/>
          <cell r="N4826"/>
          <cell r="O4826"/>
          <cell r="P4826"/>
          <cell r="Q4826"/>
          <cell r="R4826"/>
          <cell r="S4826"/>
          <cell r="T4826"/>
          <cell r="U4826"/>
          <cell r="V4826"/>
          <cell r="W4826"/>
          <cell r="X4826"/>
          <cell r="Y4826" t="str">
            <v xml:space="preserve"> </v>
          </cell>
        </row>
        <row r="4827">
          <cell r="C4827"/>
          <cell r="D4827"/>
          <cell r="E4827"/>
          <cell r="F4827"/>
          <cell r="G4827"/>
          <cell r="H4827"/>
          <cell r="I4827"/>
          <cell r="J4827"/>
          <cell r="K4827"/>
          <cell r="L4827"/>
          <cell r="M4827"/>
          <cell r="N4827"/>
          <cell r="O4827"/>
          <cell r="P4827"/>
          <cell r="Q4827"/>
          <cell r="R4827"/>
          <cell r="S4827"/>
          <cell r="T4827"/>
          <cell r="U4827"/>
          <cell r="V4827"/>
          <cell r="W4827"/>
          <cell r="X4827"/>
          <cell r="Y4827" t="str">
            <v xml:space="preserve"> </v>
          </cell>
        </row>
        <row r="4828">
          <cell r="C4828"/>
          <cell r="D4828"/>
          <cell r="E4828"/>
          <cell r="F4828"/>
          <cell r="G4828"/>
          <cell r="H4828"/>
          <cell r="I4828"/>
          <cell r="J4828"/>
          <cell r="K4828"/>
          <cell r="L4828"/>
          <cell r="M4828"/>
          <cell r="N4828"/>
          <cell r="O4828"/>
          <cell r="P4828"/>
          <cell r="Q4828"/>
          <cell r="R4828"/>
          <cell r="S4828"/>
          <cell r="T4828"/>
          <cell r="U4828"/>
          <cell r="V4828"/>
          <cell r="W4828"/>
          <cell r="X4828"/>
          <cell r="Y4828" t="str">
            <v xml:space="preserve"> </v>
          </cell>
        </row>
        <row r="4829">
          <cell r="C4829"/>
          <cell r="D4829"/>
          <cell r="E4829"/>
          <cell r="F4829"/>
          <cell r="G4829"/>
          <cell r="H4829"/>
          <cell r="I4829"/>
          <cell r="J4829"/>
          <cell r="K4829"/>
          <cell r="L4829"/>
          <cell r="M4829"/>
          <cell r="N4829"/>
          <cell r="O4829"/>
          <cell r="P4829"/>
          <cell r="Q4829"/>
          <cell r="R4829"/>
          <cell r="S4829"/>
          <cell r="T4829"/>
          <cell r="U4829"/>
          <cell r="V4829"/>
          <cell r="W4829"/>
          <cell r="X4829"/>
          <cell r="Y4829" t="str">
            <v xml:space="preserve"> </v>
          </cell>
        </row>
        <row r="4830">
          <cell r="C4830"/>
          <cell r="D4830"/>
          <cell r="E4830"/>
          <cell r="F4830"/>
          <cell r="G4830"/>
          <cell r="H4830"/>
          <cell r="I4830"/>
          <cell r="J4830"/>
          <cell r="K4830"/>
          <cell r="L4830"/>
          <cell r="M4830"/>
          <cell r="N4830"/>
          <cell r="O4830"/>
          <cell r="P4830"/>
          <cell r="Q4830"/>
          <cell r="R4830"/>
          <cell r="S4830"/>
          <cell r="T4830"/>
          <cell r="U4830"/>
          <cell r="V4830"/>
          <cell r="W4830"/>
          <cell r="X4830"/>
          <cell r="Y4830" t="str">
            <v xml:space="preserve"> </v>
          </cell>
        </row>
        <row r="4831">
          <cell r="C4831"/>
          <cell r="D4831"/>
          <cell r="E4831"/>
          <cell r="F4831"/>
          <cell r="G4831"/>
          <cell r="H4831"/>
          <cell r="I4831"/>
          <cell r="J4831"/>
          <cell r="K4831"/>
          <cell r="L4831"/>
          <cell r="M4831"/>
          <cell r="N4831"/>
          <cell r="O4831"/>
          <cell r="P4831"/>
          <cell r="Q4831"/>
          <cell r="R4831"/>
          <cell r="S4831"/>
          <cell r="T4831"/>
          <cell r="U4831"/>
          <cell r="V4831"/>
          <cell r="W4831"/>
          <cell r="X4831"/>
          <cell r="Y4831" t="str">
            <v xml:space="preserve"> </v>
          </cell>
        </row>
        <row r="4832">
          <cell r="C4832"/>
          <cell r="D4832"/>
          <cell r="E4832"/>
          <cell r="F4832"/>
          <cell r="G4832"/>
          <cell r="H4832"/>
          <cell r="I4832"/>
          <cell r="J4832"/>
          <cell r="K4832"/>
          <cell r="L4832"/>
          <cell r="M4832"/>
          <cell r="N4832"/>
          <cell r="O4832"/>
          <cell r="P4832"/>
          <cell r="Q4832"/>
          <cell r="R4832"/>
          <cell r="S4832"/>
          <cell r="T4832"/>
          <cell r="U4832"/>
          <cell r="V4832"/>
          <cell r="W4832"/>
          <cell r="X4832"/>
          <cell r="Y4832" t="str">
            <v xml:space="preserve"> </v>
          </cell>
        </row>
        <row r="4833">
          <cell r="C4833"/>
          <cell r="D4833"/>
          <cell r="E4833"/>
          <cell r="F4833"/>
          <cell r="G4833"/>
          <cell r="H4833"/>
          <cell r="I4833"/>
          <cell r="J4833"/>
          <cell r="K4833"/>
          <cell r="L4833"/>
          <cell r="M4833"/>
          <cell r="N4833"/>
          <cell r="O4833"/>
          <cell r="P4833"/>
          <cell r="Q4833"/>
          <cell r="R4833"/>
          <cell r="S4833"/>
          <cell r="T4833"/>
          <cell r="U4833"/>
          <cell r="V4833"/>
          <cell r="W4833"/>
          <cell r="X4833"/>
          <cell r="Y4833" t="str">
            <v xml:space="preserve"> </v>
          </cell>
        </row>
        <row r="4834">
          <cell r="C4834"/>
          <cell r="D4834"/>
          <cell r="E4834"/>
          <cell r="F4834"/>
          <cell r="G4834"/>
          <cell r="H4834"/>
          <cell r="I4834"/>
          <cell r="J4834"/>
          <cell r="K4834"/>
          <cell r="L4834"/>
          <cell r="M4834"/>
          <cell r="N4834"/>
          <cell r="O4834"/>
          <cell r="P4834"/>
          <cell r="Q4834"/>
          <cell r="R4834"/>
          <cell r="S4834"/>
          <cell r="T4834"/>
          <cell r="U4834"/>
          <cell r="V4834"/>
          <cell r="W4834"/>
          <cell r="X4834"/>
          <cell r="Y4834" t="str">
            <v xml:space="preserve"> </v>
          </cell>
        </row>
        <row r="4835">
          <cell r="C4835"/>
          <cell r="D4835"/>
          <cell r="E4835"/>
          <cell r="F4835"/>
          <cell r="G4835"/>
          <cell r="H4835"/>
          <cell r="I4835"/>
          <cell r="J4835"/>
          <cell r="K4835"/>
          <cell r="L4835"/>
          <cell r="M4835"/>
          <cell r="N4835"/>
          <cell r="O4835"/>
          <cell r="P4835"/>
          <cell r="Q4835"/>
          <cell r="R4835"/>
          <cell r="S4835"/>
          <cell r="T4835"/>
          <cell r="U4835"/>
          <cell r="V4835"/>
          <cell r="W4835"/>
          <cell r="X4835"/>
          <cell r="Y4835" t="str">
            <v xml:space="preserve"> </v>
          </cell>
        </row>
        <row r="4836">
          <cell r="C4836"/>
          <cell r="D4836"/>
          <cell r="E4836"/>
          <cell r="F4836"/>
          <cell r="G4836"/>
          <cell r="H4836"/>
          <cell r="I4836"/>
          <cell r="J4836"/>
          <cell r="K4836"/>
          <cell r="L4836"/>
          <cell r="M4836"/>
          <cell r="N4836"/>
          <cell r="O4836"/>
          <cell r="P4836"/>
          <cell r="Q4836"/>
          <cell r="R4836"/>
          <cell r="S4836"/>
          <cell r="T4836"/>
          <cell r="U4836"/>
          <cell r="V4836"/>
          <cell r="W4836"/>
          <cell r="X4836"/>
          <cell r="Y4836" t="str">
            <v xml:space="preserve"> </v>
          </cell>
        </row>
        <row r="4837">
          <cell r="C4837"/>
          <cell r="D4837"/>
          <cell r="E4837"/>
          <cell r="F4837"/>
          <cell r="G4837"/>
          <cell r="H4837"/>
          <cell r="I4837"/>
          <cell r="J4837"/>
          <cell r="K4837"/>
          <cell r="L4837"/>
          <cell r="M4837"/>
          <cell r="N4837"/>
          <cell r="O4837"/>
          <cell r="P4837"/>
          <cell r="Q4837"/>
          <cell r="R4837"/>
          <cell r="S4837"/>
          <cell r="T4837"/>
          <cell r="U4837"/>
          <cell r="V4837"/>
          <cell r="W4837"/>
          <cell r="X4837"/>
          <cell r="Y4837" t="str">
            <v xml:space="preserve"> </v>
          </cell>
        </row>
        <row r="4838">
          <cell r="C4838"/>
          <cell r="D4838"/>
          <cell r="E4838"/>
          <cell r="F4838"/>
          <cell r="G4838"/>
          <cell r="H4838"/>
          <cell r="I4838"/>
          <cell r="J4838"/>
          <cell r="K4838"/>
          <cell r="L4838"/>
          <cell r="M4838"/>
          <cell r="N4838"/>
          <cell r="O4838"/>
          <cell r="P4838"/>
          <cell r="Q4838"/>
          <cell r="R4838"/>
          <cell r="S4838"/>
          <cell r="T4838"/>
          <cell r="U4838"/>
          <cell r="V4838"/>
          <cell r="W4838"/>
          <cell r="X4838"/>
          <cell r="Y4838" t="str">
            <v xml:space="preserve"> </v>
          </cell>
        </row>
        <row r="4839">
          <cell r="C4839"/>
          <cell r="D4839"/>
          <cell r="E4839"/>
          <cell r="F4839"/>
          <cell r="G4839"/>
          <cell r="H4839"/>
          <cell r="I4839"/>
          <cell r="J4839"/>
          <cell r="K4839"/>
          <cell r="L4839"/>
          <cell r="M4839"/>
          <cell r="N4839"/>
          <cell r="O4839"/>
          <cell r="P4839"/>
          <cell r="Q4839"/>
          <cell r="R4839"/>
          <cell r="S4839"/>
          <cell r="T4839"/>
          <cell r="U4839"/>
          <cell r="V4839"/>
          <cell r="W4839"/>
          <cell r="X4839"/>
          <cell r="Y4839" t="str">
            <v xml:space="preserve"> </v>
          </cell>
        </row>
        <row r="4840">
          <cell r="C4840"/>
          <cell r="D4840"/>
          <cell r="E4840"/>
          <cell r="F4840"/>
          <cell r="G4840"/>
          <cell r="H4840"/>
          <cell r="I4840"/>
          <cell r="J4840"/>
          <cell r="K4840"/>
          <cell r="L4840"/>
          <cell r="M4840"/>
          <cell r="N4840"/>
          <cell r="O4840"/>
          <cell r="P4840"/>
          <cell r="Q4840"/>
          <cell r="R4840"/>
          <cell r="S4840"/>
          <cell r="T4840"/>
          <cell r="U4840"/>
          <cell r="V4840"/>
          <cell r="W4840"/>
          <cell r="X4840"/>
          <cell r="Y4840" t="str">
            <v xml:space="preserve"> </v>
          </cell>
        </row>
        <row r="4841">
          <cell r="C4841"/>
          <cell r="D4841"/>
          <cell r="E4841"/>
          <cell r="F4841"/>
          <cell r="G4841"/>
          <cell r="H4841"/>
          <cell r="I4841"/>
          <cell r="J4841"/>
          <cell r="K4841"/>
          <cell r="L4841"/>
          <cell r="M4841"/>
          <cell r="N4841"/>
          <cell r="O4841"/>
          <cell r="P4841"/>
          <cell r="Q4841"/>
          <cell r="R4841"/>
          <cell r="S4841"/>
          <cell r="T4841"/>
          <cell r="U4841"/>
          <cell r="V4841"/>
          <cell r="W4841"/>
          <cell r="X4841"/>
          <cell r="Y4841" t="str">
            <v xml:space="preserve"> </v>
          </cell>
        </row>
        <row r="4842">
          <cell r="C4842"/>
          <cell r="D4842"/>
          <cell r="E4842"/>
          <cell r="F4842"/>
          <cell r="G4842"/>
          <cell r="H4842"/>
          <cell r="I4842"/>
          <cell r="J4842"/>
          <cell r="K4842"/>
          <cell r="L4842"/>
          <cell r="M4842"/>
          <cell r="N4842"/>
          <cell r="O4842"/>
          <cell r="P4842"/>
          <cell r="Q4842"/>
          <cell r="R4842"/>
          <cell r="S4842"/>
          <cell r="T4842"/>
          <cell r="U4842"/>
          <cell r="V4842"/>
          <cell r="W4842"/>
          <cell r="X4842"/>
          <cell r="Y4842" t="str">
            <v xml:space="preserve"> </v>
          </cell>
        </row>
        <row r="4843">
          <cell r="C4843"/>
          <cell r="D4843"/>
          <cell r="E4843"/>
          <cell r="F4843"/>
          <cell r="G4843"/>
          <cell r="H4843"/>
          <cell r="I4843"/>
          <cell r="J4843"/>
          <cell r="K4843"/>
          <cell r="L4843"/>
          <cell r="M4843"/>
          <cell r="N4843"/>
          <cell r="O4843"/>
          <cell r="P4843"/>
          <cell r="Q4843"/>
          <cell r="R4843"/>
          <cell r="S4843"/>
          <cell r="T4843"/>
          <cell r="U4843"/>
          <cell r="V4843"/>
          <cell r="W4843"/>
          <cell r="X4843"/>
          <cell r="Y4843" t="str">
            <v xml:space="preserve"> </v>
          </cell>
        </row>
        <row r="4844">
          <cell r="C4844"/>
          <cell r="D4844"/>
          <cell r="E4844"/>
          <cell r="F4844"/>
          <cell r="G4844"/>
          <cell r="H4844"/>
          <cell r="I4844"/>
          <cell r="J4844"/>
          <cell r="K4844"/>
          <cell r="L4844"/>
          <cell r="M4844"/>
          <cell r="N4844"/>
          <cell r="O4844"/>
          <cell r="P4844"/>
          <cell r="Q4844"/>
          <cell r="R4844"/>
          <cell r="S4844"/>
          <cell r="T4844"/>
          <cell r="U4844"/>
          <cell r="V4844"/>
          <cell r="W4844"/>
          <cell r="X4844"/>
          <cell r="Y4844" t="str">
            <v xml:space="preserve"> </v>
          </cell>
        </row>
        <row r="4845">
          <cell r="C4845"/>
          <cell r="D4845"/>
          <cell r="E4845"/>
          <cell r="F4845"/>
          <cell r="G4845"/>
          <cell r="H4845"/>
          <cell r="I4845"/>
          <cell r="J4845"/>
          <cell r="K4845"/>
          <cell r="L4845"/>
          <cell r="M4845"/>
          <cell r="N4845"/>
          <cell r="O4845"/>
          <cell r="P4845"/>
          <cell r="Q4845"/>
          <cell r="R4845"/>
          <cell r="S4845"/>
          <cell r="T4845"/>
          <cell r="U4845"/>
          <cell r="V4845"/>
          <cell r="W4845"/>
          <cell r="X4845"/>
          <cell r="Y4845" t="str">
            <v xml:space="preserve"> </v>
          </cell>
        </row>
        <row r="4846">
          <cell r="C4846"/>
          <cell r="D4846"/>
          <cell r="E4846"/>
          <cell r="F4846"/>
          <cell r="G4846"/>
          <cell r="H4846"/>
          <cell r="I4846"/>
          <cell r="J4846"/>
          <cell r="K4846"/>
          <cell r="L4846"/>
          <cell r="M4846"/>
          <cell r="N4846"/>
          <cell r="O4846"/>
          <cell r="P4846"/>
          <cell r="Q4846"/>
          <cell r="R4846"/>
          <cell r="S4846"/>
          <cell r="T4846"/>
          <cell r="U4846"/>
          <cell r="V4846"/>
          <cell r="W4846"/>
          <cell r="X4846"/>
          <cell r="Y4846" t="str">
            <v xml:space="preserve"> </v>
          </cell>
        </row>
        <row r="4847">
          <cell r="C4847"/>
          <cell r="D4847"/>
          <cell r="E4847"/>
          <cell r="F4847"/>
          <cell r="G4847"/>
          <cell r="H4847"/>
          <cell r="I4847"/>
          <cell r="J4847"/>
          <cell r="K4847"/>
          <cell r="L4847"/>
          <cell r="M4847"/>
          <cell r="N4847"/>
          <cell r="O4847"/>
          <cell r="P4847"/>
          <cell r="Q4847"/>
          <cell r="R4847"/>
          <cell r="S4847"/>
          <cell r="T4847"/>
          <cell r="U4847"/>
          <cell r="V4847"/>
          <cell r="W4847"/>
          <cell r="X4847"/>
          <cell r="Y4847" t="str">
            <v xml:space="preserve"> </v>
          </cell>
        </row>
        <row r="4848">
          <cell r="C4848"/>
          <cell r="D4848"/>
          <cell r="E4848"/>
          <cell r="F4848"/>
          <cell r="G4848"/>
          <cell r="H4848"/>
          <cell r="I4848"/>
          <cell r="J4848"/>
          <cell r="K4848"/>
          <cell r="L4848"/>
          <cell r="M4848"/>
          <cell r="N4848"/>
          <cell r="O4848"/>
          <cell r="P4848"/>
          <cell r="Q4848"/>
          <cell r="R4848"/>
          <cell r="S4848"/>
          <cell r="T4848"/>
          <cell r="U4848"/>
          <cell r="V4848"/>
          <cell r="W4848"/>
          <cell r="X4848"/>
          <cell r="Y4848" t="str">
            <v xml:space="preserve"> </v>
          </cell>
        </row>
        <row r="4849">
          <cell r="C4849"/>
          <cell r="D4849"/>
          <cell r="E4849"/>
          <cell r="F4849"/>
          <cell r="G4849"/>
          <cell r="H4849"/>
          <cell r="I4849"/>
          <cell r="J4849"/>
          <cell r="K4849"/>
          <cell r="L4849"/>
          <cell r="M4849"/>
          <cell r="N4849"/>
          <cell r="O4849"/>
          <cell r="P4849"/>
          <cell r="Q4849"/>
          <cell r="R4849"/>
          <cell r="S4849"/>
          <cell r="T4849"/>
          <cell r="U4849"/>
          <cell r="V4849"/>
          <cell r="W4849"/>
          <cell r="X4849"/>
          <cell r="Y4849" t="str">
            <v xml:space="preserve"> </v>
          </cell>
        </row>
        <row r="4850">
          <cell r="C4850"/>
          <cell r="D4850"/>
          <cell r="E4850"/>
          <cell r="F4850"/>
          <cell r="G4850"/>
          <cell r="H4850"/>
          <cell r="I4850"/>
          <cell r="J4850"/>
          <cell r="K4850"/>
          <cell r="L4850"/>
          <cell r="M4850"/>
          <cell r="N4850"/>
          <cell r="O4850"/>
          <cell r="P4850"/>
          <cell r="Q4850"/>
          <cell r="R4850"/>
          <cell r="S4850"/>
          <cell r="T4850"/>
          <cell r="U4850"/>
          <cell r="V4850"/>
          <cell r="W4850"/>
          <cell r="X4850"/>
          <cell r="Y4850" t="str">
            <v xml:space="preserve"> </v>
          </cell>
        </row>
        <row r="4851">
          <cell r="C4851"/>
          <cell r="D4851"/>
          <cell r="E4851"/>
          <cell r="F4851"/>
          <cell r="G4851"/>
          <cell r="H4851"/>
          <cell r="I4851"/>
          <cell r="J4851"/>
          <cell r="K4851"/>
          <cell r="L4851"/>
          <cell r="M4851"/>
          <cell r="N4851"/>
          <cell r="O4851"/>
          <cell r="P4851"/>
          <cell r="Q4851"/>
          <cell r="R4851"/>
          <cell r="S4851"/>
          <cell r="T4851"/>
          <cell r="U4851"/>
          <cell r="V4851"/>
          <cell r="W4851"/>
          <cell r="X4851"/>
          <cell r="Y4851" t="str">
            <v xml:space="preserve"> </v>
          </cell>
        </row>
        <row r="4852">
          <cell r="C4852"/>
          <cell r="D4852"/>
          <cell r="E4852"/>
          <cell r="F4852"/>
          <cell r="G4852"/>
          <cell r="H4852"/>
          <cell r="I4852"/>
          <cell r="J4852"/>
          <cell r="K4852"/>
          <cell r="L4852"/>
          <cell r="M4852"/>
          <cell r="N4852"/>
          <cell r="O4852"/>
          <cell r="P4852"/>
          <cell r="Q4852"/>
          <cell r="R4852"/>
          <cell r="S4852"/>
          <cell r="T4852"/>
          <cell r="U4852"/>
          <cell r="V4852"/>
          <cell r="W4852"/>
          <cell r="X4852"/>
          <cell r="Y4852" t="str">
            <v xml:space="preserve"> </v>
          </cell>
        </row>
        <row r="4853">
          <cell r="C4853"/>
          <cell r="D4853"/>
          <cell r="E4853"/>
          <cell r="F4853"/>
          <cell r="G4853"/>
          <cell r="H4853"/>
          <cell r="I4853"/>
          <cell r="J4853"/>
          <cell r="K4853"/>
          <cell r="L4853"/>
          <cell r="M4853"/>
          <cell r="N4853"/>
          <cell r="O4853"/>
          <cell r="P4853"/>
          <cell r="Q4853"/>
          <cell r="R4853"/>
          <cell r="S4853"/>
          <cell r="T4853"/>
          <cell r="U4853"/>
          <cell r="V4853"/>
          <cell r="W4853"/>
          <cell r="X4853"/>
          <cell r="Y4853" t="str">
            <v xml:space="preserve"> </v>
          </cell>
        </row>
        <row r="4854">
          <cell r="C4854"/>
          <cell r="D4854"/>
          <cell r="E4854"/>
          <cell r="F4854"/>
          <cell r="G4854"/>
          <cell r="H4854"/>
          <cell r="I4854"/>
          <cell r="J4854"/>
          <cell r="K4854"/>
          <cell r="L4854"/>
          <cell r="M4854"/>
          <cell r="N4854"/>
          <cell r="O4854"/>
          <cell r="P4854"/>
          <cell r="Q4854"/>
          <cell r="R4854"/>
          <cell r="S4854"/>
          <cell r="T4854"/>
          <cell r="U4854"/>
          <cell r="V4854"/>
          <cell r="W4854"/>
          <cell r="X4854"/>
          <cell r="Y4854" t="str">
            <v xml:space="preserve"> </v>
          </cell>
        </row>
        <row r="4855">
          <cell r="C4855"/>
          <cell r="D4855"/>
          <cell r="E4855"/>
          <cell r="F4855"/>
          <cell r="G4855"/>
          <cell r="H4855"/>
          <cell r="I4855"/>
          <cell r="J4855"/>
          <cell r="K4855"/>
          <cell r="L4855"/>
          <cell r="M4855"/>
          <cell r="N4855"/>
          <cell r="O4855"/>
          <cell r="P4855"/>
          <cell r="Q4855"/>
          <cell r="R4855"/>
          <cell r="S4855"/>
          <cell r="T4855"/>
          <cell r="U4855"/>
          <cell r="V4855"/>
          <cell r="W4855"/>
          <cell r="X4855"/>
          <cell r="Y4855" t="str">
            <v xml:space="preserve"> </v>
          </cell>
        </row>
        <row r="4856">
          <cell r="C4856"/>
          <cell r="D4856"/>
          <cell r="E4856"/>
          <cell r="F4856"/>
          <cell r="G4856"/>
          <cell r="H4856"/>
          <cell r="I4856"/>
          <cell r="J4856"/>
          <cell r="K4856"/>
          <cell r="L4856"/>
          <cell r="M4856"/>
          <cell r="N4856"/>
          <cell r="O4856"/>
          <cell r="P4856"/>
          <cell r="Q4856"/>
          <cell r="R4856"/>
          <cell r="S4856"/>
          <cell r="T4856"/>
          <cell r="U4856"/>
          <cell r="V4856"/>
          <cell r="W4856"/>
          <cell r="X4856"/>
          <cell r="Y4856" t="str">
            <v xml:space="preserve"> </v>
          </cell>
        </row>
        <row r="4857">
          <cell r="C4857"/>
          <cell r="D4857"/>
          <cell r="E4857"/>
          <cell r="F4857"/>
          <cell r="G4857"/>
          <cell r="H4857"/>
          <cell r="I4857"/>
          <cell r="J4857"/>
          <cell r="K4857"/>
          <cell r="L4857"/>
          <cell r="M4857"/>
          <cell r="N4857"/>
          <cell r="O4857"/>
          <cell r="P4857"/>
          <cell r="Q4857"/>
          <cell r="R4857"/>
          <cell r="S4857"/>
          <cell r="T4857"/>
          <cell r="U4857"/>
          <cell r="V4857"/>
          <cell r="W4857"/>
          <cell r="X4857"/>
          <cell r="Y4857" t="str">
            <v xml:space="preserve"> </v>
          </cell>
        </row>
        <row r="4858">
          <cell r="C4858"/>
          <cell r="D4858"/>
          <cell r="E4858"/>
          <cell r="F4858"/>
          <cell r="G4858"/>
          <cell r="H4858"/>
          <cell r="I4858"/>
          <cell r="J4858"/>
          <cell r="K4858"/>
          <cell r="L4858"/>
          <cell r="M4858"/>
          <cell r="N4858"/>
          <cell r="O4858"/>
          <cell r="P4858"/>
          <cell r="Q4858"/>
          <cell r="R4858"/>
          <cell r="S4858"/>
          <cell r="T4858"/>
          <cell r="U4858"/>
          <cell r="V4858"/>
          <cell r="W4858"/>
          <cell r="X4858"/>
          <cell r="Y4858" t="str">
            <v xml:space="preserve"> </v>
          </cell>
        </row>
        <row r="4859">
          <cell r="C4859"/>
          <cell r="D4859"/>
          <cell r="E4859"/>
          <cell r="F4859"/>
          <cell r="G4859"/>
          <cell r="H4859"/>
          <cell r="I4859"/>
          <cell r="J4859"/>
          <cell r="K4859"/>
          <cell r="L4859"/>
          <cell r="M4859"/>
          <cell r="N4859"/>
          <cell r="O4859"/>
          <cell r="P4859"/>
          <cell r="Q4859"/>
          <cell r="R4859"/>
          <cell r="S4859"/>
          <cell r="T4859"/>
          <cell r="U4859"/>
          <cell r="V4859"/>
          <cell r="W4859"/>
          <cell r="X4859"/>
          <cell r="Y4859" t="str">
            <v xml:space="preserve"> </v>
          </cell>
        </row>
        <row r="4860">
          <cell r="C4860"/>
          <cell r="D4860"/>
          <cell r="E4860"/>
          <cell r="F4860"/>
          <cell r="G4860"/>
          <cell r="H4860"/>
          <cell r="I4860"/>
          <cell r="J4860"/>
          <cell r="K4860"/>
          <cell r="L4860"/>
          <cell r="M4860"/>
          <cell r="N4860"/>
          <cell r="O4860"/>
          <cell r="P4860"/>
          <cell r="Q4860"/>
          <cell r="R4860"/>
          <cell r="S4860"/>
          <cell r="T4860"/>
          <cell r="U4860"/>
          <cell r="V4860"/>
          <cell r="W4860"/>
          <cell r="X4860"/>
          <cell r="Y4860" t="str">
            <v xml:space="preserve"> </v>
          </cell>
        </row>
        <row r="4861">
          <cell r="C4861"/>
          <cell r="D4861"/>
          <cell r="E4861"/>
          <cell r="F4861"/>
          <cell r="G4861"/>
          <cell r="H4861"/>
          <cell r="I4861"/>
          <cell r="J4861"/>
          <cell r="K4861"/>
          <cell r="L4861"/>
          <cell r="M4861"/>
          <cell r="N4861"/>
          <cell r="O4861"/>
          <cell r="P4861"/>
          <cell r="Q4861"/>
          <cell r="R4861"/>
          <cell r="S4861"/>
          <cell r="T4861"/>
          <cell r="U4861"/>
          <cell r="V4861"/>
          <cell r="W4861"/>
          <cell r="X4861"/>
          <cell r="Y4861" t="str">
            <v xml:space="preserve"> </v>
          </cell>
        </row>
        <row r="4862">
          <cell r="C4862"/>
          <cell r="D4862"/>
          <cell r="E4862"/>
          <cell r="F4862"/>
          <cell r="G4862"/>
          <cell r="H4862"/>
          <cell r="I4862"/>
          <cell r="J4862"/>
          <cell r="K4862"/>
          <cell r="L4862"/>
          <cell r="M4862"/>
          <cell r="N4862"/>
          <cell r="O4862"/>
          <cell r="P4862"/>
          <cell r="Q4862"/>
          <cell r="R4862"/>
          <cell r="S4862"/>
          <cell r="T4862"/>
          <cell r="U4862"/>
          <cell r="V4862"/>
          <cell r="W4862"/>
          <cell r="X4862"/>
          <cell r="Y4862" t="str">
            <v xml:space="preserve"> </v>
          </cell>
        </row>
        <row r="4863">
          <cell r="C4863"/>
          <cell r="D4863"/>
          <cell r="E4863"/>
          <cell r="F4863"/>
          <cell r="G4863"/>
          <cell r="H4863"/>
          <cell r="I4863"/>
          <cell r="J4863"/>
          <cell r="K4863"/>
          <cell r="L4863"/>
          <cell r="M4863"/>
          <cell r="N4863"/>
          <cell r="O4863"/>
          <cell r="P4863"/>
          <cell r="Q4863"/>
          <cell r="R4863"/>
          <cell r="S4863"/>
          <cell r="T4863"/>
          <cell r="U4863"/>
          <cell r="V4863"/>
          <cell r="W4863"/>
          <cell r="X4863"/>
          <cell r="Y4863" t="str">
            <v xml:space="preserve"> </v>
          </cell>
        </row>
        <row r="4864">
          <cell r="C4864"/>
          <cell r="D4864"/>
          <cell r="E4864"/>
          <cell r="F4864"/>
          <cell r="G4864"/>
          <cell r="H4864"/>
          <cell r="I4864"/>
          <cell r="J4864"/>
          <cell r="K4864"/>
          <cell r="L4864"/>
          <cell r="M4864"/>
          <cell r="N4864"/>
          <cell r="O4864"/>
          <cell r="P4864"/>
          <cell r="Q4864"/>
          <cell r="R4864"/>
          <cell r="S4864"/>
          <cell r="T4864"/>
          <cell r="U4864"/>
          <cell r="V4864"/>
          <cell r="W4864"/>
          <cell r="X4864"/>
          <cell r="Y4864" t="str">
            <v xml:space="preserve"> </v>
          </cell>
        </row>
        <row r="4865">
          <cell r="C4865"/>
          <cell r="D4865"/>
          <cell r="E4865"/>
          <cell r="F4865"/>
          <cell r="G4865"/>
          <cell r="H4865"/>
          <cell r="I4865"/>
          <cell r="J4865"/>
          <cell r="K4865"/>
          <cell r="L4865"/>
          <cell r="M4865"/>
          <cell r="N4865"/>
          <cell r="O4865"/>
          <cell r="P4865"/>
          <cell r="Q4865"/>
          <cell r="R4865"/>
          <cell r="S4865"/>
          <cell r="T4865"/>
          <cell r="U4865"/>
          <cell r="V4865"/>
          <cell r="W4865"/>
          <cell r="X4865"/>
          <cell r="Y4865" t="str">
            <v xml:space="preserve"> </v>
          </cell>
        </row>
        <row r="4866">
          <cell r="C4866"/>
          <cell r="D4866"/>
          <cell r="E4866"/>
          <cell r="F4866"/>
          <cell r="G4866"/>
          <cell r="H4866"/>
          <cell r="I4866"/>
          <cell r="J4866"/>
          <cell r="K4866"/>
          <cell r="L4866"/>
          <cell r="M4866"/>
          <cell r="N4866"/>
          <cell r="O4866"/>
          <cell r="P4866"/>
          <cell r="Q4866"/>
          <cell r="R4866"/>
          <cell r="S4866"/>
          <cell r="T4866"/>
          <cell r="U4866"/>
          <cell r="V4866"/>
          <cell r="W4866"/>
          <cell r="X4866"/>
          <cell r="Y4866" t="str">
            <v xml:space="preserve"> </v>
          </cell>
        </row>
        <row r="4867">
          <cell r="C4867"/>
          <cell r="D4867"/>
          <cell r="E4867"/>
          <cell r="F4867"/>
          <cell r="G4867"/>
          <cell r="H4867"/>
          <cell r="I4867"/>
          <cell r="J4867"/>
          <cell r="K4867"/>
          <cell r="L4867"/>
          <cell r="M4867"/>
          <cell r="N4867"/>
          <cell r="O4867"/>
          <cell r="P4867"/>
          <cell r="Q4867"/>
          <cell r="R4867"/>
          <cell r="S4867"/>
          <cell r="T4867"/>
          <cell r="U4867"/>
          <cell r="V4867"/>
          <cell r="W4867"/>
          <cell r="X4867"/>
          <cell r="Y4867" t="str">
            <v xml:space="preserve"> </v>
          </cell>
        </row>
        <row r="4868">
          <cell r="C4868"/>
          <cell r="D4868"/>
          <cell r="E4868"/>
          <cell r="F4868"/>
          <cell r="G4868"/>
          <cell r="H4868"/>
          <cell r="I4868"/>
          <cell r="J4868"/>
          <cell r="K4868"/>
          <cell r="L4868"/>
          <cell r="M4868"/>
          <cell r="N4868"/>
          <cell r="O4868"/>
          <cell r="P4868"/>
          <cell r="Q4868"/>
          <cell r="R4868"/>
          <cell r="S4868"/>
          <cell r="T4868"/>
          <cell r="U4868"/>
          <cell r="V4868"/>
          <cell r="W4868"/>
          <cell r="X4868"/>
          <cell r="Y4868" t="str">
            <v xml:space="preserve"> </v>
          </cell>
        </row>
        <row r="4869">
          <cell r="C4869"/>
          <cell r="D4869"/>
          <cell r="E4869"/>
          <cell r="F4869"/>
          <cell r="G4869"/>
          <cell r="H4869"/>
          <cell r="I4869"/>
          <cell r="J4869"/>
          <cell r="K4869"/>
          <cell r="L4869"/>
          <cell r="M4869"/>
          <cell r="N4869"/>
          <cell r="O4869"/>
          <cell r="P4869"/>
          <cell r="Q4869"/>
          <cell r="R4869"/>
          <cell r="S4869"/>
          <cell r="T4869"/>
          <cell r="U4869"/>
          <cell r="V4869"/>
          <cell r="W4869"/>
          <cell r="X4869"/>
          <cell r="Y4869" t="str">
            <v xml:space="preserve"> </v>
          </cell>
        </row>
        <row r="4870">
          <cell r="C4870"/>
          <cell r="D4870"/>
          <cell r="E4870"/>
          <cell r="F4870"/>
          <cell r="G4870"/>
          <cell r="H4870"/>
          <cell r="I4870"/>
          <cell r="J4870"/>
          <cell r="K4870"/>
          <cell r="L4870"/>
          <cell r="M4870"/>
          <cell r="N4870"/>
          <cell r="O4870"/>
          <cell r="P4870"/>
          <cell r="Q4870"/>
          <cell r="R4870"/>
          <cell r="S4870"/>
          <cell r="T4870"/>
          <cell r="U4870"/>
          <cell r="V4870"/>
          <cell r="W4870"/>
          <cell r="X4870"/>
          <cell r="Y4870" t="str">
            <v xml:space="preserve"> </v>
          </cell>
        </row>
        <row r="4871">
          <cell r="C4871"/>
          <cell r="D4871"/>
          <cell r="E4871"/>
          <cell r="F4871"/>
          <cell r="G4871"/>
          <cell r="H4871"/>
          <cell r="I4871"/>
          <cell r="J4871"/>
          <cell r="K4871"/>
          <cell r="L4871"/>
          <cell r="M4871"/>
          <cell r="N4871"/>
          <cell r="O4871"/>
          <cell r="P4871"/>
          <cell r="Q4871"/>
          <cell r="R4871"/>
          <cell r="S4871"/>
          <cell r="T4871"/>
          <cell r="U4871"/>
          <cell r="V4871"/>
          <cell r="W4871"/>
          <cell r="X4871"/>
          <cell r="Y4871" t="str">
            <v xml:space="preserve"> </v>
          </cell>
        </row>
        <row r="4872">
          <cell r="C4872"/>
          <cell r="D4872"/>
          <cell r="E4872"/>
          <cell r="F4872"/>
          <cell r="G4872"/>
          <cell r="H4872"/>
          <cell r="I4872"/>
          <cell r="J4872"/>
          <cell r="K4872"/>
          <cell r="L4872"/>
          <cell r="M4872"/>
          <cell r="N4872"/>
          <cell r="O4872"/>
          <cell r="P4872"/>
          <cell r="Q4872"/>
          <cell r="R4872"/>
          <cell r="S4872"/>
          <cell r="T4872"/>
          <cell r="U4872"/>
          <cell r="V4872"/>
          <cell r="W4872"/>
          <cell r="X4872"/>
          <cell r="Y4872" t="str">
            <v xml:space="preserve"> </v>
          </cell>
        </row>
        <row r="4873">
          <cell r="C4873"/>
          <cell r="D4873"/>
          <cell r="E4873"/>
          <cell r="F4873"/>
          <cell r="G4873"/>
          <cell r="H4873"/>
          <cell r="I4873"/>
          <cell r="J4873"/>
          <cell r="K4873"/>
          <cell r="L4873"/>
          <cell r="M4873"/>
          <cell r="N4873"/>
          <cell r="O4873"/>
          <cell r="P4873"/>
          <cell r="Q4873"/>
          <cell r="R4873"/>
          <cell r="S4873"/>
          <cell r="T4873"/>
          <cell r="U4873"/>
          <cell r="V4873"/>
          <cell r="W4873"/>
          <cell r="X4873"/>
          <cell r="Y4873" t="str">
            <v xml:space="preserve"> </v>
          </cell>
        </row>
        <row r="4874">
          <cell r="C4874"/>
          <cell r="D4874"/>
          <cell r="E4874"/>
          <cell r="F4874"/>
          <cell r="G4874"/>
          <cell r="H4874"/>
          <cell r="I4874"/>
          <cell r="J4874"/>
          <cell r="K4874"/>
          <cell r="L4874"/>
          <cell r="M4874"/>
          <cell r="N4874"/>
          <cell r="O4874"/>
          <cell r="P4874"/>
          <cell r="Q4874"/>
          <cell r="R4874"/>
          <cell r="S4874"/>
          <cell r="T4874"/>
          <cell r="U4874"/>
          <cell r="V4874"/>
          <cell r="W4874"/>
          <cell r="X4874"/>
          <cell r="Y4874" t="str">
            <v xml:space="preserve"> </v>
          </cell>
        </row>
        <row r="4875">
          <cell r="C4875"/>
          <cell r="D4875"/>
          <cell r="E4875"/>
          <cell r="F4875"/>
          <cell r="G4875"/>
          <cell r="H4875"/>
          <cell r="I4875"/>
          <cell r="J4875"/>
          <cell r="K4875"/>
          <cell r="L4875"/>
          <cell r="M4875"/>
          <cell r="N4875"/>
          <cell r="O4875"/>
          <cell r="P4875"/>
          <cell r="Q4875"/>
          <cell r="R4875"/>
          <cell r="S4875"/>
          <cell r="T4875"/>
          <cell r="U4875"/>
          <cell r="V4875"/>
          <cell r="W4875"/>
          <cell r="X4875"/>
          <cell r="Y4875" t="str">
            <v xml:space="preserve"> </v>
          </cell>
        </row>
        <row r="4876">
          <cell r="C4876"/>
          <cell r="D4876"/>
          <cell r="E4876"/>
          <cell r="F4876"/>
          <cell r="G4876"/>
          <cell r="H4876"/>
          <cell r="I4876"/>
          <cell r="J4876"/>
          <cell r="K4876"/>
          <cell r="L4876"/>
          <cell r="M4876"/>
          <cell r="N4876"/>
          <cell r="O4876"/>
          <cell r="P4876"/>
          <cell r="Q4876"/>
          <cell r="R4876"/>
          <cell r="S4876"/>
          <cell r="T4876"/>
          <cell r="U4876"/>
          <cell r="V4876"/>
          <cell r="W4876"/>
          <cell r="X4876"/>
          <cell r="Y4876" t="str">
            <v xml:space="preserve"> </v>
          </cell>
        </row>
        <row r="4877">
          <cell r="C4877"/>
          <cell r="D4877"/>
          <cell r="E4877"/>
          <cell r="F4877"/>
          <cell r="G4877"/>
          <cell r="H4877"/>
          <cell r="I4877"/>
          <cell r="J4877"/>
          <cell r="K4877"/>
          <cell r="L4877"/>
          <cell r="M4877"/>
          <cell r="N4877"/>
          <cell r="O4877"/>
          <cell r="P4877"/>
          <cell r="Q4877"/>
          <cell r="R4877"/>
          <cell r="S4877"/>
          <cell r="T4877"/>
          <cell r="U4877"/>
          <cell r="V4877"/>
          <cell r="W4877"/>
          <cell r="X4877"/>
          <cell r="Y4877" t="str">
            <v xml:space="preserve"> </v>
          </cell>
        </row>
        <row r="4878">
          <cell r="C4878"/>
          <cell r="D4878"/>
          <cell r="E4878"/>
          <cell r="F4878"/>
          <cell r="G4878"/>
          <cell r="H4878"/>
          <cell r="I4878"/>
          <cell r="J4878"/>
          <cell r="K4878"/>
          <cell r="L4878"/>
          <cell r="M4878"/>
          <cell r="N4878"/>
          <cell r="O4878"/>
          <cell r="P4878"/>
          <cell r="Q4878"/>
          <cell r="R4878"/>
          <cell r="S4878"/>
          <cell r="T4878"/>
          <cell r="U4878"/>
          <cell r="V4878"/>
          <cell r="W4878"/>
          <cell r="X4878"/>
          <cell r="Y4878" t="str">
            <v xml:space="preserve"> </v>
          </cell>
        </row>
        <row r="4879">
          <cell r="C4879"/>
          <cell r="D4879"/>
          <cell r="E4879"/>
          <cell r="F4879"/>
          <cell r="G4879"/>
          <cell r="H4879"/>
          <cell r="I4879"/>
          <cell r="J4879"/>
          <cell r="K4879"/>
          <cell r="L4879"/>
          <cell r="M4879"/>
          <cell r="N4879"/>
          <cell r="O4879"/>
          <cell r="P4879"/>
          <cell r="Q4879"/>
          <cell r="R4879"/>
          <cell r="S4879"/>
          <cell r="T4879"/>
          <cell r="U4879"/>
          <cell r="V4879"/>
          <cell r="W4879"/>
          <cell r="X4879"/>
          <cell r="Y4879" t="str">
            <v xml:space="preserve"> </v>
          </cell>
        </row>
        <row r="4880">
          <cell r="C4880"/>
          <cell r="D4880"/>
          <cell r="E4880"/>
          <cell r="F4880"/>
          <cell r="G4880"/>
          <cell r="H4880"/>
          <cell r="I4880"/>
          <cell r="J4880"/>
          <cell r="K4880"/>
          <cell r="L4880"/>
          <cell r="M4880"/>
          <cell r="N4880"/>
          <cell r="O4880"/>
          <cell r="P4880"/>
          <cell r="Q4880"/>
          <cell r="R4880"/>
          <cell r="S4880"/>
          <cell r="T4880"/>
          <cell r="U4880"/>
          <cell r="V4880"/>
          <cell r="W4880"/>
          <cell r="X4880"/>
          <cell r="Y4880" t="str">
            <v xml:space="preserve"> </v>
          </cell>
        </row>
        <row r="4881">
          <cell r="C4881"/>
          <cell r="D4881"/>
          <cell r="E4881"/>
          <cell r="F4881"/>
          <cell r="G4881"/>
          <cell r="H4881"/>
          <cell r="I4881"/>
          <cell r="J4881"/>
          <cell r="K4881"/>
          <cell r="L4881"/>
          <cell r="M4881"/>
          <cell r="N4881"/>
          <cell r="O4881"/>
          <cell r="P4881"/>
          <cell r="Q4881"/>
          <cell r="R4881"/>
          <cell r="S4881"/>
          <cell r="T4881"/>
          <cell r="U4881"/>
          <cell r="V4881"/>
          <cell r="W4881"/>
          <cell r="X4881"/>
          <cell r="Y4881" t="str">
            <v xml:space="preserve"> </v>
          </cell>
        </row>
        <row r="4882">
          <cell r="C4882"/>
          <cell r="D4882"/>
          <cell r="E4882"/>
          <cell r="F4882"/>
          <cell r="G4882"/>
          <cell r="H4882"/>
          <cell r="I4882"/>
          <cell r="J4882"/>
          <cell r="K4882"/>
          <cell r="L4882"/>
          <cell r="M4882"/>
          <cell r="N4882"/>
          <cell r="O4882"/>
          <cell r="P4882"/>
          <cell r="Q4882"/>
          <cell r="R4882"/>
          <cell r="S4882"/>
          <cell r="T4882"/>
          <cell r="U4882"/>
          <cell r="V4882"/>
          <cell r="W4882"/>
          <cell r="X4882"/>
          <cell r="Y4882" t="str">
            <v xml:space="preserve"> </v>
          </cell>
        </row>
        <row r="4883">
          <cell r="C4883"/>
          <cell r="D4883"/>
          <cell r="E4883"/>
          <cell r="F4883"/>
          <cell r="G4883"/>
          <cell r="H4883"/>
          <cell r="I4883"/>
          <cell r="J4883"/>
          <cell r="K4883"/>
          <cell r="L4883"/>
          <cell r="M4883"/>
          <cell r="N4883"/>
          <cell r="O4883"/>
          <cell r="P4883"/>
          <cell r="Q4883"/>
          <cell r="R4883"/>
          <cell r="S4883"/>
          <cell r="T4883"/>
          <cell r="U4883"/>
          <cell r="V4883"/>
          <cell r="W4883"/>
          <cell r="X4883"/>
          <cell r="Y4883" t="str">
            <v xml:space="preserve"> </v>
          </cell>
        </row>
        <row r="4884">
          <cell r="C4884"/>
          <cell r="D4884"/>
          <cell r="E4884"/>
          <cell r="F4884"/>
          <cell r="G4884"/>
          <cell r="H4884"/>
          <cell r="I4884"/>
          <cell r="J4884"/>
          <cell r="K4884"/>
          <cell r="L4884"/>
          <cell r="M4884"/>
          <cell r="N4884"/>
          <cell r="O4884"/>
          <cell r="P4884"/>
          <cell r="Q4884"/>
          <cell r="R4884"/>
          <cell r="S4884"/>
          <cell r="T4884"/>
          <cell r="U4884"/>
          <cell r="V4884"/>
          <cell r="W4884"/>
          <cell r="X4884"/>
          <cell r="Y4884" t="str">
            <v xml:space="preserve"> </v>
          </cell>
        </row>
        <row r="4885">
          <cell r="C4885"/>
          <cell r="D4885"/>
          <cell r="E4885"/>
          <cell r="F4885"/>
          <cell r="G4885"/>
          <cell r="H4885"/>
          <cell r="I4885"/>
          <cell r="J4885"/>
          <cell r="K4885"/>
          <cell r="L4885"/>
          <cell r="M4885"/>
          <cell r="N4885"/>
          <cell r="O4885"/>
          <cell r="P4885"/>
          <cell r="Q4885"/>
          <cell r="R4885"/>
          <cell r="S4885"/>
          <cell r="T4885"/>
          <cell r="U4885"/>
          <cell r="V4885"/>
          <cell r="W4885"/>
          <cell r="X4885"/>
          <cell r="Y4885" t="str">
            <v xml:space="preserve"> </v>
          </cell>
        </row>
        <row r="4886">
          <cell r="C4886"/>
          <cell r="D4886"/>
          <cell r="E4886"/>
          <cell r="F4886"/>
          <cell r="G4886"/>
          <cell r="H4886"/>
          <cell r="I4886"/>
          <cell r="J4886"/>
          <cell r="K4886"/>
          <cell r="L4886"/>
          <cell r="M4886"/>
          <cell r="N4886"/>
          <cell r="O4886"/>
          <cell r="P4886"/>
          <cell r="Q4886"/>
          <cell r="R4886"/>
          <cell r="S4886"/>
          <cell r="T4886"/>
          <cell r="U4886"/>
          <cell r="V4886"/>
          <cell r="W4886"/>
          <cell r="X4886"/>
          <cell r="Y4886" t="str">
            <v xml:space="preserve"> </v>
          </cell>
        </row>
        <row r="4887">
          <cell r="C4887"/>
          <cell r="D4887"/>
          <cell r="E4887"/>
          <cell r="F4887"/>
          <cell r="G4887"/>
          <cell r="H4887"/>
          <cell r="I4887"/>
          <cell r="J4887"/>
          <cell r="K4887"/>
          <cell r="L4887"/>
          <cell r="M4887"/>
          <cell r="N4887"/>
          <cell r="O4887"/>
          <cell r="P4887"/>
          <cell r="Q4887"/>
          <cell r="R4887"/>
          <cell r="S4887"/>
          <cell r="T4887"/>
          <cell r="U4887"/>
          <cell r="V4887"/>
          <cell r="W4887"/>
          <cell r="X4887"/>
          <cell r="Y4887" t="str">
            <v xml:space="preserve"> </v>
          </cell>
        </row>
        <row r="4888">
          <cell r="C4888"/>
          <cell r="D4888"/>
          <cell r="E4888"/>
          <cell r="F4888"/>
          <cell r="G4888"/>
          <cell r="H4888"/>
          <cell r="I4888"/>
          <cell r="J4888"/>
          <cell r="K4888"/>
          <cell r="L4888"/>
          <cell r="M4888"/>
          <cell r="N4888"/>
          <cell r="O4888"/>
          <cell r="P4888"/>
          <cell r="Q4888"/>
          <cell r="R4888"/>
          <cell r="S4888"/>
          <cell r="T4888"/>
          <cell r="U4888"/>
          <cell r="V4888"/>
          <cell r="W4888"/>
          <cell r="X4888"/>
          <cell r="Y4888" t="str">
            <v xml:space="preserve"> </v>
          </cell>
        </row>
        <row r="4889">
          <cell r="C4889"/>
          <cell r="D4889"/>
          <cell r="E4889"/>
          <cell r="F4889"/>
          <cell r="G4889"/>
          <cell r="H4889"/>
          <cell r="I4889"/>
          <cell r="J4889"/>
          <cell r="K4889"/>
          <cell r="L4889"/>
          <cell r="M4889"/>
          <cell r="N4889"/>
          <cell r="O4889"/>
          <cell r="P4889"/>
          <cell r="Q4889"/>
          <cell r="R4889"/>
          <cell r="S4889"/>
          <cell r="T4889"/>
          <cell r="U4889"/>
          <cell r="V4889"/>
          <cell r="W4889"/>
          <cell r="X4889"/>
          <cell r="Y4889" t="str">
            <v xml:space="preserve"> </v>
          </cell>
        </row>
        <row r="4890">
          <cell r="C4890"/>
          <cell r="D4890"/>
          <cell r="E4890"/>
          <cell r="F4890"/>
          <cell r="G4890"/>
          <cell r="H4890"/>
          <cell r="I4890"/>
          <cell r="J4890"/>
          <cell r="K4890"/>
          <cell r="L4890"/>
          <cell r="M4890"/>
          <cell r="N4890"/>
          <cell r="O4890"/>
          <cell r="P4890"/>
          <cell r="Q4890"/>
          <cell r="R4890"/>
          <cell r="S4890"/>
          <cell r="T4890"/>
          <cell r="U4890"/>
          <cell r="V4890"/>
          <cell r="W4890"/>
          <cell r="X4890"/>
          <cell r="Y4890" t="str">
            <v xml:space="preserve"> </v>
          </cell>
        </row>
        <row r="4891">
          <cell r="C4891"/>
          <cell r="D4891"/>
          <cell r="E4891"/>
          <cell r="F4891"/>
          <cell r="G4891"/>
          <cell r="H4891"/>
          <cell r="I4891"/>
          <cell r="J4891"/>
          <cell r="K4891"/>
          <cell r="L4891"/>
          <cell r="M4891"/>
          <cell r="N4891"/>
          <cell r="O4891"/>
          <cell r="P4891"/>
          <cell r="Q4891"/>
          <cell r="R4891"/>
          <cell r="S4891"/>
          <cell r="T4891"/>
          <cell r="U4891"/>
          <cell r="V4891"/>
          <cell r="W4891"/>
          <cell r="X4891"/>
          <cell r="Y4891" t="str">
            <v xml:space="preserve"> </v>
          </cell>
        </row>
        <row r="4892">
          <cell r="C4892"/>
          <cell r="D4892"/>
          <cell r="E4892"/>
          <cell r="F4892"/>
          <cell r="G4892"/>
          <cell r="H4892"/>
          <cell r="I4892"/>
          <cell r="J4892"/>
          <cell r="K4892"/>
          <cell r="L4892"/>
          <cell r="M4892"/>
          <cell r="N4892"/>
          <cell r="O4892"/>
          <cell r="P4892"/>
          <cell r="Q4892"/>
          <cell r="R4892"/>
          <cell r="S4892"/>
          <cell r="T4892"/>
          <cell r="U4892"/>
          <cell r="V4892"/>
          <cell r="W4892"/>
          <cell r="X4892"/>
          <cell r="Y4892" t="str">
            <v xml:space="preserve"> </v>
          </cell>
        </row>
        <row r="4893">
          <cell r="C4893"/>
          <cell r="D4893"/>
          <cell r="E4893"/>
          <cell r="F4893"/>
          <cell r="G4893"/>
          <cell r="H4893"/>
          <cell r="I4893"/>
          <cell r="J4893"/>
          <cell r="K4893"/>
          <cell r="L4893"/>
          <cell r="M4893"/>
          <cell r="N4893"/>
          <cell r="O4893"/>
          <cell r="P4893"/>
          <cell r="Q4893"/>
          <cell r="R4893"/>
          <cell r="S4893"/>
          <cell r="T4893"/>
          <cell r="U4893"/>
          <cell r="V4893"/>
          <cell r="W4893"/>
          <cell r="X4893"/>
          <cell r="Y4893" t="str">
            <v xml:space="preserve"> </v>
          </cell>
        </row>
        <row r="4894">
          <cell r="C4894"/>
          <cell r="D4894"/>
          <cell r="E4894"/>
          <cell r="F4894"/>
          <cell r="G4894"/>
          <cell r="H4894"/>
          <cell r="I4894"/>
          <cell r="J4894"/>
          <cell r="K4894"/>
          <cell r="L4894"/>
          <cell r="M4894"/>
          <cell r="N4894"/>
          <cell r="O4894"/>
          <cell r="P4894"/>
          <cell r="Q4894"/>
          <cell r="R4894"/>
          <cell r="S4894"/>
          <cell r="T4894"/>
          <cell r="U4894"/>
          <cell r="V4894"/>
          <cell r="W4894"/>
          <cell r="X4894"/>
          <cell r="Y4894" t="str">
            <v xml:space="preserve"> </v>
          </cell>
        </row>
        <row r="4895">
          <cell r="C4895"/>
          <cell r="D4895"/>
          <cell r="E4895"/>
          <cell r="F4895"/>
          <cell r="G4895"/>
          <cell r="H4895"/>
          <cell r="I4895"/>
          <cell r="J4895"/>
          <cell r="K4895"/>
          <cell r="L4895"/>
          <cell r="M4895"/>
          <cell r="N4895"/>
          <cell r="O4895"/>
          <cell r="P4895"/>
          <cell r="Q4895"/>
          <cell r="R4895"/>
          <cell r="S4895"/>
          <cell r="T4895"/>
          <cell r="U4895"/>
          <cell r="V4895"/>
          <cell r="W4895"/>
          <cell r="X4895"/>
          <cell r="Y4895" t="str">
            <v xml:space="preserve"> </v>
          </cell>
        </row>
        <row r="4896">
          <cell r="C4896"/>
          <cell r="D4896"/>
          <cell r="E4896"/>
          <cell r="F4896"/>
          <cell r="G4896"/>
          <cell r="H4896"/>
          <cell r="I4896"/>
          <cell r="J4896"/>
          <cell r="K4896"/>
          <cell r="L4896"/>
          <cell r="M4896"/>
          <cell r="N4896"/>
          <cell r="O4896"/>
          <cell r="P4896"/>
          <cell r="Q4896"/>
          <cell r="R4896"/>
          <cell r="S4896"/>
          <cell r="T4896"/>
          <cell r="U4896"/>
          <cell r="V4896"/>
          <cell r="W4896"/>
          <cell r="X4896"/>
          <cell r="Y4896" t="str">
            <v xml:space="preserve"> </v>
          </cell>
        </row>
        <row r="4897">
          <cell r="C4897"/>
          <cell r="D4897"/>
          <cell r="E4897"/>
          <cell r="F4897"/>
          <cell r="G4897"/>
          <cell r="H4897"/>
          <cell r="I4897"/>
          <cell r="J4897"/>
          <cell r="K4897"/>
          <cell r="L4897"/>
          <cell r="M4897"/>
          <cell r="N4897"/>
          <cell r="O4897"/>
          <cell r="P4897"/>
          <cell r="Q4897"/>
          <cell r="R4897"/>
          <cell r="S4897"/>
          <cell r="T4897"/>
          <cell r="U4897"/>
          <cell r="V4897"/>
          <cell r="W4897"/>
          <cell r="X4897"/>
          <cell r="Y4897" t="str">
            <v xml:space="preserve"> </v>
          </cell>
        </row>
        <row r="4898">
          <cell r="C4898"/>
          <cell r="D4898"/>
          <cell r="E4898"/>
          <cell r="F4898"/>
          <cell r="G4898"/>
          <cell r="H4898"/>
          <cell r="I4898"/>
          <cell r="J4898"/>
          <cell r="K4898"/>
          <cell r="L4898"/>
          <cell r="M4898"/>
          <cell r="N4898"/>
          <cell r="O4898"/>
          <cell r="P4898"/>
          <cell r="Q4898"/>
          <cell r="R4898"/>
          <cell r="S4898"/>
          <cell r="T4898"/>
          <cell r="U4898"/>
          <cell r="V4898"/>
          <cell r="W4898"/>
          <cell r="X4898"/>
          <cell r="Y4898" t="str">
            <v xml:space="preserve"> </v>
          </cell>
        </row>
        <row r="4899">
          <cell r="C4899"/>
          <cell r="D4899"/>
          <cell r="E4899"/>
          <cell r="F4899"/>
          <cell r="G4899"/>
          <cell r="H4899"/>
          <cell r="I4899"/>
          <cell r="J4899"/>
          <cell r="K4899"/>
          <cell r="L4899"/>
          <cell r="M4899"/>
          <cell r="N4899"/>
          <cell r="O4899"/>
          <cell r="P4899"/>
          <cell r="Q4899"/>
          <cell r="R4899"/>
          <cell r="S4899"/>
          <cell r="T4899"/>
          <cell r="U4899"/>
          <cell r="V4899"/>
          <cell r="W4899"/>
          <cell r="X4899"/>
          <cell r="Y4899" t="str">
            <v xml:space="preserve"> </v>
          </cell>
        </row>
        <row r="4900">
          <cell r="C4900"/>
          <cell r="D4900"/>
          <cell r="E4900"/>
          <cell r="F4900"/>
          <cell r="G4900"/>
          <cell r="H4900"/>
          <cell r="I4900"/>
          <cell r="J4900"/>
          <cell r="K4900"/>
          <cell r="L4900"/>
          <cell r="M4900"/>
          <cell r="N4900"/>
          <cell r="O4900"/>
          <cell r="P4900"/>
          <cell r="Q4900"/>
          <cell r="R4900"/>
          <cell r="S4900"/>
          <cell r="T4900"/>
          <cell r="U4900"/>
          <cell r="V4900"/>
          <cell r="W4900"/>
          <cell r="X4900"/>
          <cell r="Y4900" t="str">
            <v xml:space="preserve"> </v>
          </cell>
        </row>
        <row r="4901">
          <cell r="C4901"/>
          <cell r="D4901"/>
          <cell r="E4901"/>
          <cell r="F4901"/>
          <cell r="G4901"/>
          <cell r="H4901"/>
          <cell r="I4901"/>
          <cell r="J4901"/>
          <cell r="K4901"/>
          <cell r="L4901"/>
          <cell r="M4901"/>
          <cell r="N4901"/>
          <cell r="O4901"/>
          <cell r="P4901"/>
          <cell r="Q4901"/>
          <cell r="R4901"/>
          <cell r="S4901"/>
          <cell r="T4901"/>
          <cell r="U4901"/>
          <cell r="V4901"/>
          <cell r="W4901"/>
          <cell r="X4901"/>
          <cell r="Y4901" t="str">
            <v xml:space="preserve"> </v>
          </cell>
        </row>
        <row r="4902">
          <cell r="C4902"/>
          <cell r="D4902"/>
          <cell r="E4902"/>
          <cell r="F4902"/>
          <cell r="G4902"/>
          <cell r="H4902"/>
          <cell r="I4902"/>
          <cell r="J4902"/>
          <cell r="K4902"/>
          <cell r="L4902"/>
          <cell r="M4902"/>
          <cell r="N4902"/>
          <cell r="O4902"/>
          <cell r="P4902"/>
          <cell r="Q4902"/>
          <cell r="R4902"/>
          <cell r="S4902"/>
          <cell r="T4902"/>
          <cell r="U4902"/>
          <cell r="V4902"/>
          <cell r="W4902"/>
          <cell r="X4902"/>
          <cell r="Y4902" t="str">
            <v xml:space="preserve"> </v>
          </cell>
        </row>
        <row r="4903">
          <cell r="C4903"/>
          <cell r="D4903"/>
          <cell r="E4903"/>
          <cell r="F4903"/>
          <cell r="G4903"/>
          <cell r="H4903"/>
          <cell r="I4903"/>
          <cell r="J4903"/>
          <cell r="K4903"/>
          <cell r="L4903"/>
          <cell r="M4903"/>
          <cell r="N4903"/>
          <cell r="O4903"/>
          <cell r="P4903"/>
          <cell r="Q4903"/>
          <cell r="R4903"/>
          <cell r="S4903"/>
          <cell r="T4903"/>
          <cell r="U4903"/>
          <cell r="V4903"/>
          <cell r="W4903"/>
          <cell r="X4903"/>
          <cell r="Y4903" t="str">
            <v xml:space="preserve"> </v>
          </cell>
        </row>
        <row r="4904">
          <cell r="C4904"/>
          <cell r="D4904"/>
          <cell r="E4904"/>
          <cell r="F4904"/>
          <cell r="G4904"/>
          <cell r="H4904"/>
          <cell r="I4904"/>
          <cell r="J4904"/>
          <cell r="K4904"/>
          <cell r="L4904"/>
          <cell r="M4904"/>
          <cell r="N4904"/>
          <cell r="O4904"/>
          <cell r="P4904"/>
          <cell r="Q4904"/>
          <cell r="R4904"/>
          <cell r="S4904"/>
          <cell r="T4904"/>
          <cell r="U4904"/>
          <cell r="V4904"/>
          <cell r="W4904"/>
          <cell r="X4904"/>
          <cell r="Y4904" t="str">
            <v xml:space="preserve"> </v>
          </cell>
        </row>
        <row r="4905">
          <cell r="C4905"/>
          <cell r="D4905"/>
          <cell r="E4905"/>
          <cell r="F4905"/>
          <cell r="G4905"/>
          <cell r="H4905"/>
          <cell r="I4905"/>
          <cell r="J4905"/>
          <cell r="K4905"/>
          <cell r="L4905"/>
          <cell r="M4905"/>
          <cell r="N4905"/>
          <cell r="O4905"/>
          <cell r="P4905"/>
          <cell r="Q4905"/>
          <cell r="R4905"/>
          <cell r="S4905"/>
          <cell r="T4905"/>
          <cell r="U4905"/>
          <cell r="V4905"/>
          <cell r="W4905"/>
          <cell r="X4905"/>
          <cell r="Y4905" t="str">
            <v xml:space="preserve"> </v>
          </cell>
        </row>
        <row r="4906">
          <cell r="C4906"/>
          <cell r="D4906"/>
          <cell r="E4906"/>
          <cell r="F4906"/>
          <cell r="G4906"/>
          <cell r="H4906"/>
          <cell r="I4906"/>
          <cell r="J4906"/>
          <cell r="K4906"/>
          <cell r="L4906"/>
          <cell r="M4906"/>
          <cell r="N4906"/>
          <cell r="O4906"/>
          <cell r="P4906"/>
          <cell r="Q4906"/>
          <cell r="R4906"/>
          <cell r="S4906"/>
          <cell r="T4906"/>
          <cell r="U4906"/>
          <cell r="V4906"/>
          <cell r="W4906"/>
          <cell r="X4906"/>
          <cell r="Y4906" t="str">
            <v xml:space="preserve"> </v>
          </cell>
        </row>
        <row r="4907">
          <cell r="C4907"/>
          <cell r="D4907"/>
          <cell r="E4907"/>
          <cell r="F4907"/>
          <cell r="G4907"/>
          <cell r="H4907"/>
          <cell r="I4907"/>
          <cell r="J4907"/>
          <cell r="K4907"/>
          <cell r="L4907"/>
          <cell r="M4907"/>
          <cell r="N4907"/>
          <cell r="O4907"/>
          <cell r="P4907"/>
          <cell r="Q4907"/>
          <cell r="R4907"/>
          <cell r="S4907"/>
          <cell r="T4907"/>
          <cell r="U4907"/>
          <cell r="V4907"/>
          <cell r="W4907"/>
          <cell r="X4907"/>
          <cell r="Y4907" t="str">
            <v xml:space="preserve"> </v>
          </cell>
        </row>
        <row r="4908">
          <cell r="C4908"/>
          <cell r="D4908"/>
          <cell r="E4908"/>
          <cell r="F4908"/>
          <cell r="G4908"/>
          <cell r="H4908"/>
          <cell r="I4908"/>
          <cell r="J4908"/>
          <cell r="K4908"/>
          <cell r="L4908"/>
          <cell r="M4908"/>
          <cell r="N4908"/>
          <cell r="O4908"/>
          <cell r="P4908"/>
          <cell r="Q4908"/>
          <cell r="R4908"/>
          <cell r="S4908"/>
          <cell r="T4908"/>
          <cell r="U4908"/>
          <cell r="V4908"/>
          <cell r="W4908"/>
          <cell r="X4908"/>
          <cell r="Y4908" t="str">
            <v xml:space="preserve"> </v>
          </cell>
        </row>
        <row r="4909">
          <cell r="C4909"/>
          <cell r="D4909"/>
          <cell r="E4909"/>
          <cell r="F4909"/>
          <cell r="G4909"/>
          <cell r="H4909"/>
          <cell r="I4909"/>
          <cell r="J4909"/>
          <cell r="K4909"/>
          <cell r="L4909"/>
          <cell r="M4909"/>
          <cell r="N4909"/>
          <cell r="O4909"/>
          <cell r="P4909"/>
          <cell r="Q4909"/>
          <cell r="R4909"/>
          <cell r="S4909"/>
          <cell r="T4909"/>
          <cell r="U4909"/>
          <cell r="V4909"/>
          <cell r="W4909"/>
          <cell r="X4909"/>
          <cell r="Y4909" t="str">
            <v xml:space="preserve"> </v>
          </cell>
        </row>
        <row r="4910">
          <cell r="C4910"/>
          <cell r="D4910"/>
          <cell r="E4910"/>
          <cell r="F4910"/>
          <cell r="G4910"/>
          <cell r="H4910"/>
          <cell r="I4910"/>
          <cell r="J4910"/>
          <cell r="K4910"/>
          <cell r="L4910"/>
          <cell r="M4910"/>
          <cell r="N4910"/>
          <cell r="O4910"/>
          <cell r="P4910"/>
          <cell r="Q4910"/>
          <cell r="R4910"/>
          <cell r="S4910"/>
          <cell r="T4910"/>
          <cell r="U4910"/>
          <cell r="V4910"/>
          <cell r="W4910"/>
          <cell r="X4910"/>
          <cell r="Y4910" t="str">
            <v xml:space="preserve"> </v>
          </cell>
        </row>
        <row r="4911">
          <cell r="C4911"/>
          <cell r="D4911"/>
          <cell r="E4911"/>
          <cell r="F4911"/>
          <cell r="G4911"/>
          <cell r="H4911"/>
          <cell r="I4911"/>
          <cell r="J4911"/>
          <cell r="K4911"/>
          <cell r="L4911"/>
          <cell r="M4911"/>
          <cell r="N4911"/>
          <cell r="O4911"/>
          <cell r="P4911"/>
          <cell r="Q4911"/>
          <cell r="R4911"/>
          <cell r="S4911"/>
          <cell r="T4911"/>
          <cell r="U4911"/>
          <cell r="V4911"/>
          <cell r="W4911"/>
          <cell r="X4911"/>
          <cell r="Y4911" t="str">
            <v xml:space="preserve"> </v>
          </cell>
        </row>
        <row r="4912">
          <cell r="C4912"/>
          <cell r="D4912"/>
          <cell r="E4912"/>
          <cell r="F4912"/>
          <cell r="G4912"/>
          <cell r="H4912"/>
          <cell r="I4912"/>
          <cell r="J4912"/>
          <cell r="K4912"/>
          <cell r="L4912"/>
          <cell r="M4912"/>
          <cell r="N4912"/>
          <cell r="O4912"/>
          <cell r="P4912"/>
          <cell r="Q4912"/>
          <cell r="R4912"/>
          <cell r="S4912"/>
          <cell r="T4912"/>
          <cell r="U4912"/>
          <cell r="V4912"/>
          <cell r="W4912"/>
          <cell r="X4912"/>
          <cell r="Y4912" t="str">
            <v xml:space="preserve"> </v>
          </cell>
        </row>
        <row r="4913">
          <cell r="C4913"/>
          <cell r="D4913"/>
          <cell r="E4913"/>
          <cell r="F4913"/>
          <cell r="G4913"/>
          <cell r="H4913"/>
          <cell r="I4913"/>
          <cell r="J4913"/>
          <cell r="K4913"/>
          <cell r="L4913"/>
          <cell r="M4913"/>
          <cell r="N4913"/>
          <cell r="O4913"/>
          <cell r="P4913"/>
          <cell r="Q4913"/>
          <cell r="R4913"/>
          <cell r="S4913"/>
          <cell r="T4913"/>
          <cell r="U4913"/>
          <cell r="V4913"/>
          <cell r="W4913"/>
          <cell r="X4913"/>
          <cell r="Y4913" t="str">
            <v xml:space="preserve"> </v>
          </cell>
        </row>
        <row r="4914">
          <cell r="C4914"/>
          <cell r="D4914"/>
          <cell r="E4914"/>
          <cell r="F4914"/>
          <cell r="G4914"/>
          <cell r="H4914"/>
          <cell r="I4914"/>
          <cell r="J4914"/>
          <cell r="K4914"/>
          <cell r="L4914"/>
          <cell r="M4914"/>
          <cell r="N4914"/>
          <cell r="O4914"/>
          <cell r="P4914"/>
          <cell r="Q4914"/>
          <cell r="R4914"/>
          <cell r="S4914"/>
          <cell r="T4914"/>
          <cell r="U4914"/>
          <cell r="V4914"/>
          <cell r="W4914"/>
          <cell r="X4914"/>
          <cell r="Y4914" t="str">
            <v xml:space="preserve"> </v>
          </cell>
        </row>
        <row r="4915">
          <cell r="C4915"/>
          <cell r="D4915"/>
          <cell r="E4915"/>
          <cell r="F4915"/>
          <cell r="G4915"/>
          <cell r="H4915"/>
          <cell r="I4915"/>
          <cell r="J4915"/>
          <cell r="K4915"/>
          <cell r="L4915"/>
          <cell r="M4915"/>
          <cell r="N4915"/>
          <cell r="O4915"/>
          <cell r="P4915"/>
          <cell r="Q4915"/>
          <cell r="R4915"/>
          <cell r="S4915"/>
          <cell r="T4915"/>
          <cell r="U4915"/>
          <cell r="V4915"/>
          <cell r="W4915"/>
          <cell r="X4915"/>
          <cell r="Y4915" t="str">
            <v xml:space="preserve"> </v>
          </cell>
        </row>
        <row r="4916">
          <cell r="C4916"/>
          <cell r="D4916"/>
          <cell r="E4916"/>
          <cell r="F4916"/>
          <cell r="G4916"/>
          <cell r="H4916"/>
          <cell r="I4916"/>
          <cell r="J4916"/>
          <cell r="K4916"/>
          <cell r="L4916"/>
          <cell r="M4916"/>
          <cell r="N4916"/>
          <cell r="O4916"/>
          <cell r="P4916"/>
          <cell r="Q4916"/>
          <cell r="R4916"/>
          <cell r="S4916"/>
          <cell r="T4916"/>
          <cell r="U4916"/>
          <cell r="V4916"/>
          <cell r="W4916"/>
          <cell r="X4916"/>
          <cell r="Y4916" t="str">
            <v xml:space="preserve"> </v>
          </cell>
        </row>
        <row r="4917">
          <cell r="C4917"/>
          <cell r="D4917"/>
          <cell r="E4917"/>
          <cell r="F4917"/>
          <cell r="G4917"/>
          <cell r="H4917"/>
          <cell r="I4917"/>
          <cell r="J4917"/>
          <cell r="K4917"/>
          <cell r="L4917"/>
          <cell r="M4917"/>
          <cell r="N4917"/>
          <cell r="O4917"/>
          <cell r="P4917"/>
          <cell r="Q4917"/>
          <cell r="R4917"/>
          <cell r="S4917"/>
          <cell r="T4917"/>
          <cell r="U4917"/>
          <cell r="V4917"/>
          <cell r="W4917"/>
          <cell r="X4917"/>
          <cell r="Y4917" t="str">
            <v xml:space="preserve"> </v>
          </cell>
        </row>
        <row r="4918">
          <cell r="C4918"/>
          <cell r="D4918"/>
          <cell r="E4918"/>
          <cell r="F4918"/>
          <cell r="G4918"/>
          <cell r="H4918"/>
          <cell r="I4918"/>
          <cell r="J4918"/>
          <cell r="K4918"/>
          <cell r="L4918"/>
          <cell r="M4918"/>
          <cell r="N4918"/>
          <cell r="O4918"/>
          <cell r="P4918"/>
          <cell r="Q4918"/>
          <cell r="R4918"/>
          <cell r="S4918"/>
          <cell r="T4918"/>
          <cell r="U4918"/>
          <cell r="V4918"/>
          <cell r="W4918"/>
          <cell r="X4918"/>
          <cell r="Y4918" t="str">
            <v xml:space="preserve"> </v>
          </cell>
        </row>
        <row r="4919">
          <cell r="C4919"/>
          <cell r="D4919"/>
          <cell r="E4919"/>
          <cell r="F4919"/>
          <cell r="G4919"/>
          <cell r="H4919"/>
          <cell r="I4919"/>
          <cell r="J4919"/>
          <cell r="K4919"/>
          <cell r="L4919"/>
          <cell r="M4919"/>
          <cell r="N4919"/>
          <cell r="O4919"/>
          <cell r="P4919"/>
          <cell r="Q4919"/>
          <cell r="R4919"/>
          <cell r="S4919"/>
          <cell r="T4919"/>
          <cell r="U4919"/>
          <cell r="V4919"/>
          <cell r="W4919"/>
          <cell r="X4919"/>
          <cell r="Y4919" t="str">
            <v xml:space="preserve"> </v>
          </cell>
        </row>
        <row r="4920">
          <cell r="C4920"/>
          <cell r="D4920"/>
          <cell r="E4920"/>
          <cell r="F4920"/>
          <cell r="G4920"/>
          <cell r="H4920"/>
          <cell r="I4920"/>
          <cell r="J4920"/>
          <cell r="K4920"/>
          <cell r="L4920"/>
          <cell r="M4920"/>
          <cell r="N4920"/>
          <cell r="O4920"/>
          <cell r="P4920"/>
          <cell r="Q4920"/>
          <cell r="R4920"/>
          <cell r="S4920"/>
          <cell r="T4920"/>
          <cell r="U4920"/>
          <cell r="V4920"/>
          <cell r="W4920"/>
          <cell r="X4920"/>
          <cell r="Y4920" t="str">
            <v xml:space="preserve"> </v>
          </cell>
        </row>
        <row r="4921">
          <cell r="C4921"/>
          <cell r="D4921"/>
          <cell r="E4921"/>
          <cell r="F4921"/>
          <cell r="G4921"/>
          <cell r="H4921"/>
          <cell r="I4921"/>
          <cell r="J4921"/>
          <cell r="K4921"/>
          <cell r="L4921"/>
          <cell r="M4921"/>
          <cell r="N4921"/>
          <cell r="O4921"/>
          <cell r="P4921"/>
          <cell r="Q4921"/>
          <cell r="R4921"/>
          <cell r="S4921"/>
          <cell r="T4921"/>
          <cell r="U4921"/>
          <cell r="V4921"/>
          <cell r="W4921"/>
          <cell r="X4921"/>
          <cell r="Y4921" t="str">
            <v xml:space="preserve"> </v>
          </cell>
        </row>
        <row r="4922">
          <cell r="C4922"/>
          <cell r="D4922"/>
          <cell r="E4922"/>
          <cell r="F4922"/>
          <cell r="G4922"/>
          <cell r="H4922"/>
          <cell r="I4922"/>
          <cell r="J4922"/>
          <cell r="K4922"/>
          <cell r="L4922"/>
          <cell r="M4922"/>
          <cell r="N4922"/>
          <cell r="O4922"/>
          <cell r="P4922"/>
          <cell r="Q4922"/>
          <cell r="R4922"/>
          <cell r="S4922"/>
          <cell r="T4922"/>
          <cell r="U4922"/>
          <cell r="V4922"/>
          <cell r="W4922"/>
          <cell r="X4922"/>
          <cell r="Y4922" t="str">
            <v xml:space="preserve"> </v>
          </cell>
        </row>
        <row r="4923">
          <cell r="C4923"/>
          <cell r="D4923"/>
          <cell r="E4923"/>
          <cell r="F4923"/>
          <cell r="G4923"/>
          <cell r="H4923"/>
          <cell r="I4923"/>
          <cell r="J4923"/>
          <cell r="K4923"/>
          <cell r="L4923"/>
          <cell r="M4923"/>
          <cell r="N4923"/>
          <cell r="O4923"/>
          <cell r="P4923"/>
          <cell r="Q4923"/>
          <cell r="R4923"/>
          <cell r="S4923"/>
          <cell r="T4923"/>
          <cell r="U4923"/>
          <cell r="V4923"/>
          <cell r="W4923"/>
          <cell r="X4923"/>
          <cell r="Y4923" t="str">
            <v xml:space="preserve"> </v>
          </cell>
        </row>
        <row r="4924">
          <cell r="C4924"/>
          <cell r="D4924"/>
          <cell r="E4924"/>
          <cell r="F4924"/>
          <cell r="G4924"/>
          <cell r="H4924"/>
          <cell r="I4924"/>
          <cell r="J4924"/>
          <cell r="K4924"/>
          <cell r="L4924"/>
          <cell r="M4924"/>
          <cell r="N4924"/>
          <cell r="O4924"/>
          <cell r="P4924"/>
          <cell r="Q4924"/>
          <cell r="R4924"/>
          <cell r="S4924"/>
          <cell r="T4924"/>
          <cell r="U4924"/>
          <cell r="V4924"/>
          <cell r="W4924"/>
          <cell r="X4924"/>
          <cell r="Y4924" t="str">
            <v xml:space="preserve"> </v>
          </cell>
        </row>
        <row r="4925">
          <cell r="C4925"/>
          <cell r="D4925"/>
          <cell r="E4925"/>
          <cell r="F4925"/>
          <cell r="G4925"/>
          <cell r="H4925"/>
          <cell r="I4925"/>
          <cell r="J4925"/>
          <cell r="K4925"/>
          <cell r="L4925"/>
          <cell r="M4925"/>
          <cell r="N4925"/>
          <cell r="O4925"/>
          <cell r="P4925"/>
          <cell r="Q4925"/>
          <cell r="R4925"/>
          <cell r="S4925"/>
          <cell r="T4925"/>
          <cell r="U4925"/>
          <cell r="V4925"/>
          <cell r="W4925"/>
          <cell r="X4925"/>
          <cell r="Y4925" t="str">
            <v xml:space="preserve"> </v>
          </cell>
        </row>
        <row r="4926">
          <cell r="C4926"/>
          <cell r="D4926"/>
          <cell r="E4926"/>
          <cell r="F4926"/>
          <cell r="G4926"/>
          <cell r="H4926"/>
          <cell r="I4926"/>
          <cell r="J4926"/>
          <cell r="K4926"/>
          <cell r="L4926"/>
          <cell r="M4926"/>
          <cell r="N4926"/>
          <cell r="O4926"/>
          <cell r="P4926"/>
          <cell r="Q4926"/>
          <cell r="R4926"/>
          <cell r="S4926"/>
          <cell r="T4926"/>
          <cell r="U4926"/>
          <cell r="V4926"/>
          <cell r="W4926"/>
          <cell r="X4926"/>
          <cell r="Y4926" t="str">
            <v xml:space="preserve"> </v>
          </cell>
        </row>
        <row r="4927">
          <cell r="C4927"/>
          <cell r="D4927"/>
          <cell r="E4927"/>
          <cell r="F4927"/>
          <cell r="G4927"/>
          <cell r="H4927"/>
          <cell r="I4927"/>
          <cell r="J4927"/>
          <cell r="K4927"/>
          <cell r="L4927"/>
          <cell r="M4927"/>
          <cell r="N4927"/>
          <cell r="O4927"/>
          <cell r="P4927"/>
          <cell r="Q4927"/>
          <cell r="R4927"/>
          <cell r="S4927"/>
          <cell r="T4927"/>
          <cell r="U4927"/>
          <cell r="V4927"/>
          <cell r="W4927"/>
          <cell r="X4927"/>
          <cell r="Y4927" t="str">
            <v xml:space="preserve"> </v>
          </cell>
        </row>
        <row r="4928">
          <cell r="C4928"/>
          <cell r="D4928"/>
          <cell r="E4928"/>
          <cell r="F4928"/>
          <cell r="G4928"/>
          <cell r="H4928"/>
          <cell r="I4928"/>
          <cell r="J4928"/>
          <cell r="K4928"/>
          <cell r="L4928"/>
          <cell r="M4928"/>
          <cell r="N4928"/>
          <cell r="O4928"/>
          <cell r="P4928"/>
          <cell r="Q4928"/>
          <cell r="R4928"/>
          <cell r="S4928"/>
          <cell r="T4928"/>
          <cell r="U4928"/>
          <cell r="V4928"/>
          <cell r="W4928"/>
          <cell r="X4928"/>
          <cell r="Y4928" t="str">
            <v xml:space="preserve"> </v>
          </cell>
        </row>
        <row r="4929">
          <cell r="C4929"/>
          <cell r="D4929"/>
          <cell r="E4929"/>
          <cell r="F4929"/>
          <cell r="G4929"/>
          <cell r="H4929"/>
          <cell r="I4929"/>
          <cell r="J4929"/>
          <cell r="K4929"/>
          <cell r="L4929"/>
          <cell r="M4929"/>
          <cell r="N4929"/>
          <cell r="O4929"/>
          <cell r="P4929"/>
          <cell r="Q4929"/>
          <cell r="R4929"/>
          <cell r="S4929"/>
          <cell r="T4929"/>
          <cell r="U4929"/>
          <cell r="V4929"/>
          <cell r="W4929"/>
          <cell r="X4929"/>
          <cell r="Y4929" t="str">
            <v xml:space="preserve"> </v>
          </cell>
        </row>
        <row r="4930">
          <cell r="C4930"/>
          <cell r="D4930"/>
          <cell r="E4930"/>
          <cell r="F4930"/>
          <cell r="G4930"/>
          <cell r="H4930"/>
          <cell r="I4930"/>
          <cell r="J4930"/>
          <cell r="K4930"/>
          <cell r="L4930"/>
          <cell r="M4930"/>
          <cell r="N4930"/>
          <cell r="O4930"/>
          <cell r="P4930"/>
          <cell r="Q4930"/>
          <cell r="R4930"/>
          <cell r="S4930"/>
          <cell r="T4930"/>
          <cell r="U4930"/>
          <cell r="V4930"/>
          <cell r="W4930"/>
          <cell r="X4930"/>
          <cell r="Y4930" t="str">
            <v xml:space="preserve"> </v>
          </cell>
        </row>
        <row r="4931">
          <cell r="C4931"/>
          <cell r="D4931"/>
          <cell r="E4931"/>
          <cell r="F4931"/>
          <cell r="G4931"/>
          <cell r="H4931"/>
          <cell r="I4931"/>
          <cell r="J4931"/>
          <cell r="K4931"/>
          <cell r="L4931"/>
          <cell r="M4931"/>
          <cell r="N4931"/>
          <cell r="O4931"/>
          <cell r="P4931"/>
          <cell r="Q4931"/>
          <cell r="R4931"/>
          <cell r="S4931"/>
          <cell r="T4931"/>
          <cell r="U4931"/>
          <cell r="V4931"/>
          <cell r="W4931"/>
          <cell r="X4931"/>
          <cell r="Y4931" t="str">
            <v xml:space="preserve"> </v>
          </cell>
        </row>
        <row r="4932">
          <cell r="C4932"/>
          <cell r="D4932"/>
          <cell r="E4932"/>
          <cell r="F4932"/>
          <cell r="G4932"/>
          <cell r="H4932"/>
          <cell r="I4932"/>
          <cell r="J4932"/>
          <cell r="K4932"/>
          <cell r="L4932"/>
          <cell r="M4932"/>
          <cell r="N4932"/>
          <cell r="O4932"/>
          <cell r="P4932"/>
          <cell r="Q4932"/>
          <cell r="R4932"/>
          <cell r="S4932"/>
          <cell r="T4932"/>
          <cell r="U4932"/>
          <cell r="V4932"/>
          <cell r="W4932"/>
          <cell r="X4932"/>
          <cell r="Y4932" t="str">
            <v xml:space="preserve"> </v>
          </cell>
        </row>
        <row r="4933">
          <cell r="C4933"/>
          <cell r="D4933"/>
          <cell r="E4933"/>
          <cell r="F4933"/>
          <cell r="G4933"/>
          <cell r="H4933"/>
          <cell r="I4933"/>
          <cell r="J4933"/>
          <cell r="K4933"/>
          <cell r="L4933"/>
          <cell r="M4933"/>
          <cell r="N4933"/>
          <cell r="O4933"/>
          <cell r="P4933"/>
          <cell r="Q4933"/>
          <cell r="R4933"/>
          <cell r="S4933"/>
          <cell r="T4933"/>
          <cell r="U4933"/>
          <cell r="V4933"/>
          <cell r="W4933"/>
          <cell r="X4933"/>
          <cell r="Y4933" t="str">
            <v xml:space="preserve"> </v>
          </cell>
        </row>
        <row r="4934">
          <cell r="C4934"/>
          <cell r="D4934"/>
          <cell r="E4934"/>
          <cell r="F4934"/>
          <cell r="G4934"/>
          <cell r="H4934"/>
          <cell r="I4934"/>
          <cell r="J4934"/>
          <cell r="K4934"/>
          <cell r="L4934"/>
          <cell r="M4934"/>
          <cell r="N4934"/>
          <cell r="O4934"/>
          <cell r="P4934"/>
          <cell r="Q4934"/>
          <cell r="R4934"/>
          <cell r="S4934"/>
          <cell r="T4934"/>
          <cell r="U4934"/>
          <cell r="V4934"/>
          <cell r="W4934"/>
          <cell r="X4934"/>
          <cell r="Y4934" t="str">
            <v xml:space="preserve"> </v>
          </cell>
        </row>
        <row r="4935">
          <cell r="C4935"/>
          <cell r="D4935"/>
          <cell r="E4935"/>
          <cell r="F4935"/>
          <cell r="G4935"/>
          <cell r="H4935"/>
          <cell r="I4935"/>
          <cell r="J4935"/>
          <cell r="K4935"/>
          <cell r="L4935"/>
          <cell r="M4935"/>
          <cell r="N4935"/>
          <cell r="O4935"/>
          <cell r="P4935"/>
          <cell r="Q4935"/>
          <cell r="R4935"/>
          <cell r="S4935"/>
          <cell r="T4935"/>
          <cell r="U4935"/>
          <cell r="V4935"/>
          <cell r="W4935"/>
          <cell r="X4935"/>
          <cell r="Y4935" t="str">
            <v xml:space="preserve"> </v>
          </cell>
        </row>
        <row r="4936">
          <cell r="C4936"/>
          <cell r="D4936"/>
          <cell r="E4936"/>
          <cell r="F4936"/>
          <cell r="G4936"/>
          <cell r="H4936"/>
          <cell r="I4936"/>
          <cell r="J4936"/>
          <cell r="K4936"/>
          <cell r="L4936"/>
          <cell r="M4936"/>
          <cell r="N4936"/>
          <cell r="O4936"/>
          <cell r="P4936"/>
          <cell r="Q4936"/>
          <cell r="R4936"/>
          <cell r="S4936"/>
          <cell r="T4936"/>
          <cell r="U4936"/>
          <cell r="V4936"/>
          <cell r="W4936"/>
          <cell r="X4936"/>
          <cell r="Y4936" t="str">
            <v xml:space="preserve"> </v>
          </cell>
        </row>
        <row r="4937">
          <cell r="C4937"/>
          <cell r="D4937"/>
          <cell r="E4937"/>
          <cell r="F4937"/>
          <cell r="G4937"/>
          <cell r="H4937"/>
          <cell r="I4937"/>
          <cell r="J4937"/>
          <cell r="K4937"/>
          <cell r="L4937"/>
          <cell r="M4937"/>
          <cell r="N4937"/>
          <cell r="O4937"/>
          <cell r="P4937"/>
          <cell r="Q4937"/>
          <cell r="R4937"/>
          <cell r="S4937"/>
          <cell r="T4937"/>
          <cell r="U4937"/>
          <cell r="V4937"/>
          <cell r="W4937"/>
          <cell r="X4937"/>
          <cell r="Y4937" t="str">
            <v xml:space="preserve"> </v>
          </cell>
        </row>
        <row r="4938">
          <cell r="C4938"/>
          <cell r="D4938"/>
          <cell r="E4938"/>
          <cell r="F4938"/>
          <cell r="G4938"/>
          <cell r="H4938"/>
          <cell r="I4938"/>
          <cell r="J4938"/>
          <cell r="K4938"/>
          <cell r="L4938"/>
          <cell r="M4938"/>
          <cell r="N4938"/>
          <cell r="O4938"/>
          <cell r="P4938"/>
          <cell r="Q4938"/>
          <cell r="R4938"/>
          <cell r="S4938"/>
          <cell r="T4938"/>
          <cell r="U4938"/>
          <cell r="V4938"/>
          <cell r="W4938"/>
          <cell r="X4938"/>
          <cell r="Y4938" t="str">
            <v xml:space="preserve"> </v>
          </cell>
        </row>
        <row r="4939">
          <cell r="C4939"/>
          <cell r="D4939"/>
          <cell r="E4939"/>
          <cell r="F4939"/>
          <cell r="G4939"/>
          <cell r="H4939"/>
          <cell r="I4939"/>
          <cell r="J4939"/>
          <cell r="K4939"/>
          <cell r="L4939"/>
          <cell r="M4939"/>
          <cell r="N4939"/>
          <cell r="O4939"/>
          <cell r="P4939"/>
          <cell r="Q4939"/>
          <cell r="R4939"/>
          <cell r="S4939"/>
          <cell r="T4939"/>
          <cell r="U4939"/>
          <cell r="V4939"/>
          <cell r="W4939"/>
          <cell r="X4939"/>
          <cell r="Y4939" t="str">
            <v xml:space="preserve"> </v>
          </cell>
        </row>
        <row r="4940">
          <cell r="C4940"/>
          <cell r="D4940"/>
          <cell r="E4940"/>
          <cell r="F4940"/>
          <cell r="G4940"/>
          <cell r="H4940"/>
          <cell r="I4940"/>
          <cell r="J4940"/>
          <cell r="K4940"/>
          <cell r="L4940"/>
          <cell r="M4940"/>
          <cell r="N4940"/>
          <cell r="O4940"/>
          <cell r="P4940"/>
          <cell r="Q4940"/>
          <cell r="R4940"/>
          <cell r="S4940"/>
          <cell r="T4940"/>
          <cell r="U4940"/>
          <cell r="V4940"/>
          <cell r="W4940"/>
          <cell r="X4940"/>
          <cell r="Y4940" t="str">
            <v xml:space="preserve"> </v>
          </cell>
        </row>
        <row r="4941">
          <cell r="C4941"/>
          <cell r="D4941"/>
          <cell r="E4941"/>
          <cell r="F4941"/>
          <cell r="G4941"/>
          <cell r="H4941"/>
          <cell r="I4941"/>
          <cell r="J4941"/>
          <cell r="K4941"/>
          <cell r="L4941"/>
          <cell r="M4941"/>
          <cell r="N4941"/>
          <cell r="O4941"/>
          <cell r="P4941"/>
          <cell r="Q4941"/>
          <cell r="R4941"/>
          <cell r="S4941"/>
          <cell r="T4941"/>
          <cell r="U4941"/>
          <cell r="V4941"/>
          <cell r="W4941"/>
          <cell r="X4941"/>
          <cell r="Y4941" t="str">
            <v xml:space="preserve"> </v>
          </cell>
        </row>
        <row r="4942">
          <cell r="C4942"/>
          <cell r="D4942"/>
          <cell r="E4942"/>
          <cell r="F4942"/>
          <cell r="G4942"/>
          <cell r="H4942"/>
          <cell r="I4942"/>
          <cell r="J4942"/>
          <cell r="K4942"/>
          <cell r="L4942"/>
          <cell r="M4942"/>
          <cell r="N4942"/>
          <cell r="O4942"/>
          <cell r="P4942"/>
          <cell r="Q4942"/>
          <cell r="R4942"/>
          <cell r="S4942"/>
          <cell r="T4942"/>
          <cell r="U4942"/>
          <cell r="V4942"/>
          <cell r="W4942"/>
          <cell r="X4942"/>
          <cell r="Y4942" t="str">
            <v xml:space="preserve"> </v>
          </cell>
        </row>
        <row r="4943">
          <cell r="C4943"/>
          <cell r="D4943"/>
          <cell r="E4943"/>
          <cell r="F4943"/>
          <cell r="G4943"/>
          <cell r="H4943"/>
          <cell r="I4943"/>
          <cell r="J4943"/>
          <cell r="K4943"/>
          <cell r="L4943"/>
          <cell r="M4943"/>
          <cell r="N4943"/>
          <cell r="O4943"/>
          <cell r="P4943"/>
          <cell r="Q4943"/>
          <cell r="R4943"/>
          <cell r="S4943"/>
          <cell r="T4943"/>
          <cell r="U4943"/>
          <cell r="V4943"/>
          <cell r="W4943"/>
          <cell r="X4943"/>
          <cell r="Y4943" t="str">
            <v xml:space="preserve"> </v>
          </cell>
        </row>
        <row r="4944">
          <cell r="C4944"/>
          <cell r="D4944"/>
          <cell r="E4944"/>
          <cell r="F4944"/>
          <cell r="G4944"/>
          <cell r="H4944"/>
          <cell r="I4944"/>
          <cell r="J4944"/>
          <cell r="K4944"/>
          <cell r="L4944"/>
          <cell r="M4944"/>
          <cell r="N4944"/>
          <cell r="O4944"/>
          <cell r="P4944"/>
          <cell r="Q4944"/>
          <cell r="R4944"/>
          <cell r="S4944"/>
          <cell r="T4944"/>
          <cell r="U4944"/>
          <cell r="V4944"/>
          <cell r="W4944"/>
          <cell r="X4944"/>
          <cell r="Y4944" t="str">
            <v xml:space="preserve"> </v>
          </cell>
        </row>
        <row r="4945">
          <cell r="C4945"/>
          <cell r="D4945"/>
          <cell r="E4945"/>
          <cell r="F4945"/>
          <cell r="G4945"/>
          <cell r="H4945"/>
          <cell r="I4945"/>
          <cell r="J4945"/>
          <cell r="K4945"/>
          <cell r="L4945"/>
          <cell r="M4945"/>
          <cell r="N4945"/>
          <cell r="O4945"/>
          <cell r="P4945"/>
          <cell r="Q4945"/>
          <cell r="R4945"/>
          <cell r="S4945"/>
          <cell r="T4945"/>
          <cell r="U4945"/>
          <cell r="V4945"/>
          <cell r="W4945"/>
          <cell r="X4945"/>
          <cell r="Y4945" t="str">
            <v xml:space="preserve"> </v>
          </cell>
        </row>
        <row r="4946">
          <cell r="C4946"/>
          <cell r="D4946"/>
          <cell r="E4946"/>
          <cell r="F4946"/>
          <cell r="G4946"/>
          <cell r="H4946"/>
          <cell r="I4946"/>
          <cell r="J4946"/>
          <cell r="K4946"/>
          <cell r="L4946"/>
          <cell r="M4946"/>
          <cell r="N4946"/>
          <cell r="O4946"/>
          <cell r="P4946"/>
          <cell r="Q4946"/>
          <cell r="R4946"/>
          <cell r="S4946"/>
          <cell r="T4946"/>
          <cell r="U4946"/>
          <cell r="V4946"/>
          <cell r="W4946"/>
          <cell r="X4946"/>
          <cell r="Y4946" t="str">
            <v xml:space="preserve"> </v>
          </cell>
        </row>
        <row r="4947">
          <cell r="C4947"/>
          <cell r="D4947"/>
          <cell r="E4947"/>
          <cell r="F4947"/>
          <cell r="G4947"/>
          <cell r="H4947"/>
          <cell r="I4947"/>
          <cell r="J4947"/>
          <cell r="K4947"/>
          <cell r="L4947"/>
          <cell r="M4947"/>
          <cell r="N4947"/>
          <cell r="O4947"/>
          <cell r="P4947"/>
          <cell r="Q4947"/>
          <cell r="R4947"/>
          <cell r="S4947"/>
          <cell r="T4947"/>
          <cell r="U4947"/>
          <cell r="V4947"/>
          <cell r="W4947"/>
          <cell r="X4947"/>
          <cell r="Y4947" t="str">
            <v xml:space="preserve"> </v>
          </cell>
        </row>
        <row r="4948">
          <cell r="C4948"/>
          <cell r="D4948"/>
          <cell r="E4948"/>
          <cell r="F4948"/>
          <cell r="G4948"/>
          <cell r="H4948"/>
          <cell r="I4948"/>
          <cell r="J4948"/>
          <cell r="K4948"/>
          <cell r="L4948"/>
          <cell r="M4948"/>
          <cell r="N4948"/>
          <cell r="O4948"/>
          <cell r="P4948"/>
          <cell r="Q4948"/>
          <cell r="R4948"/>
          <cell r="S4948"/>
          <cell r="T4948"/>
          <cell r="U4948"/>
          <cell r="V4948"/>
          <cell r="W4948"/>
          <cell r="X4948"/>
          <cell r="Y4948" t="str">
            <v xml:space="preserve"> </v>
          </cell>
        </row>
        <row r="4949">
          <cell r="C4949"/>
          <cell r="D4949"/>
          <cell r="E4949"/>
          <cell r="F4949"/>
          <cell r="G4949"/>
          <cell r="H4949"/>
          <cell r="I4949"/>
          <cell r="J4949"/>
          <cell r="K4949"/>
          <cell r="L4949"/>
          <cell r="M4949"/>
          <cell r="N4949"/>
          <cell r="O4949"/>
          <cell r="P4949"/>
          <cell r="Q4949"/>
          <cell r="R4949"/>
          <cell r="S4949"/>
          <cell r="T4949"/>
          <cell r="U4949"/>
          <cell r="V4949"/>
          <cell r="W4949"/>
          <cell r="X4949"/>
          <cell r="Y4949" t="str">
            <v xml:space="preserve"> </v>
          </cell>
        </row>
        <row r="4950">
          <cell r="C4950"/>
          <cell r="D4950"/>
          <cell r="E4950"/>
          <cell r="F4950"/>
          <cell r="G4950"/>
          <cell r="H4950"/>
          <cell r="I4950"/>
          <cell r="J4950"/>
          <cell r="K4950"/>
          <cell r="L4950"/>
          <cell r="M4950"/>
          <cell r="N4950"/>
          <cell r="O4950"/>
          <cell r="P4950"/>
          <cell r="Q4950"/>
          <cell r="R4950"/>
          <cell r="S4950"/>
          <cell r="T4950"/>
          <cell r="U4950"/>
          <cell r="V4950"/>
          <cell r="W4950"/>
          <cell r="X4950"/>
          <cell r="Y4950" t="str">
            <v xml:space="preserve"> </v>
          </cell>
        </row>
        <row r="4951">
          <cell r="C4951"/>
          <cell r="D4951"/>
          <cell r="E4951"/>
          <cell r="F4951"/>
          <cell r="G4951"/>
          <cell r="H4951"/>
          <cell r="I4951"/>
          <cell r="J4951"/>
          <cell r="K4951"/>
          <cell r="L4951"/>
          <cell r="M4951"/>
          <cell r="N4951"/>
          <cell r="O4951"/>
          <cell r="P4951"/>
          <cell r="Q4951"/>
          <cell r="R4951"/>
          <cell r="S4951"/>
          <cell r="T4951"/>
          <cell r="U4951"/>
          <cell r="V4951"/>
          <cell r="W4951"/>
          <cell r="X4951"/>
          <cell r="Y4951" t="str">
            <v xml:space="preserve"> </v>
          </cell>
        </row>
        <row r="4952">
          <cell r="C4952"/>
          <cell r="D4952"/>
          <cell r="E4952"/>
          <cell r="F4952"/>
          <cell r="G4952"/>
          <cell r="H4952"/>
          <cell r="I4952"/>
          <cell r="J4952"/>
          <cell r="K4952"/>
          <cell r="L4952"/>
          <cell r="M4952"/>
          <cell r="N4952"/>
          <cell r="O4952"/>
          <cell r="P4952"/>
          <cell r="Q4952"/>
          <cell r="R4952"/>
          <cell r="S4952"/>
          <cell r="T4952"/>
          <cell r="U4952"/>
          <cell r="V4952"/>
          <cell r="W4952"/>
          <cell r="X4952"/>
          <cell r="Y4952" t="str">
            <v xml:space="preserve"> </v>
          </cell>
        </row>
        <row r="4953">
          <cell r="C4953"/>
          <cell r="D4953"/>
          <cell r="E4953"/>
          <cell r="F4953"/>
          <cell r="G4953"/>
          <cell r="H4953"/>
          <cell r="I4953"/>
          <cell r="J4953"/>
          <cell r="K4953"/>
          <cell r="L4953"/>
          <cell r="M4953"/>
          <cell r="N4953"/>
          <cell r="O4953"/>
          <cell r="P4953"/>
          <cell r="Q4953"/>
          <cell r="R4953"/>
          <cell r="S4953"/>
          <cell r="T4953"/>
          <cell r="U4953"/>
          <cell r="V4953"/>
          <cell r="W4953"/>
          <cell r="X4953"/>
          <cell r="Y4953" t="str">
            <v xml:space="preserve"> </v>
          </cell>
        </row>
        <row r="4954">
          <cell r="C4954"/>
          <cell r="D4954"/>
          <cell r="E4954"/>
          <cell r="F4954"/>
          <cell r="G4954"/>
          <cell r="H4954"/>
          <cell r="I4954"/>
          <cell r="J4954"/>
          <cell r="K4954"/>
          <cell r="L4954"/>
          <cell r="M4954"/>
          <cell r="N4954"/>
          <cell r="O4954"/>
          <cell r="P4954"/>
          <cell r="Q4954"/>
          <cell r="R4954"/>
          <cell r="S4954"/>
          <cell r="T4954"/>
          <cell r="U4954"/>
          <cell r="V4954"/>
          <cell r="W4954"/>
          <cell r="X4954"/>
          <cell r="Y4954" t="str">
            <v xml:space="preserve"> </v>
          </cell>
        </row>
        <row r="4955">
          <cell r="C4955"/>
          <cell r="D4955"/>
          <cell r="E4955"/>
          <cell r="F4955"/>
          <cell r="G4955"/>
          <cell r="H4955"/>
          <cell r="I4955"/>
          <cell r="J4955"/>
          <cell r="K4955"/>
          <cell r="L4955"/>
          <cell r="M4955"/>
          <cell r="N4955"/>
          <cell r="O4955"/>
          <cell r="P4955"/>
          <cell r="Q4955"/>
          <cell r="R4955"/>
          <cell r="S4955"/>
          <cell r="T4955"/>
          <cell r="U4955"/>
          <cell r="V4955"/>
          <cell r="W4955"/>
          <cell r="X4955"/>
          <cell r="Y4955" t="str">
            <v xml:space="preserve"> </v>
          </cell>
        </row>
        <row r="4956">
          <cell r="C4956"/>
          <cell r="D4956"/>
          <cell r="E4956"/>
          <cell r="F4956"/>
          <cell r="G4956"/>
          <cell r="H4956"/>
          <cell r="I4956"/>
          <cell r="J4956"/>
          <cell r="K4956"/>
          <cell r="L4956"/>
          <cell r="M4956"/>
          <cell r="N4956"/>
          <cell r="O4956"/>
          <cell r="P4956"/>
          <cell r="Q4956"/>
          <cell r="R4956"/>
          <cell r="S4956"/>
          <cell r="T4956"/>
          <cell r="U4956"/>
          <cell r="V4956"/>
          <cell r="W4956"/>
          <cell r="X4956"/>
          <cell r="Y4956" t="str">
            <v xml:space="preserve"> </v>
          </cell>
        </row>
        <row r="4957">
          <cell r="C4957"/>
          <cell r="D4957"/>
          <cell r="E4957"/>
          <cell r="F4957"/>
          <cell r="G4957"/>
          <cell r="H4957"/>
          <cell r="I4957"/>
          <cell r="J4957"/>
          <cell r="K4957"/>
          <cell r="L4957"/>
          <cell r="M4957"/>
          <cell r="N4957"/>
          <cell r="O4957"/>
          <cell r="P4957"/>
          <cell r="Q4957"/>
          <cell r="R4957"/>
          <cell r="S4957"/>
          <cell r="T4957"/>
          <cell r="U4957"/>
          <cell r="V4957"/>
          <cell r="W4957"/>
          <cell r="X4957"/>
          <cell r="Y4957" t="str">
            <v xml:space="preserve"> </v>
          </cell>
        </row>
        <row r="4958">
          <cell r="C4958"/>
          <cell r="D4958"/>
          <cell r="E4958"/>
          <cell r="F4958"/>
          <cell r="G4958"/>
          <cell r="H4958"/>
          <cell r="I4958"/>
          <cell r="J4958"/>
          <cell r="K4958"/>
          <cell r="L4958"/>
          <cell r="M4958"/>
          <cell r="N4958"/>
          <cell r="O4958"/>
          <cell r="P4958"/>
          <cell r="Q4958"/>
          <cell r="R4958"/>
          <cell r="S4958"/>
          <cell r="T4958"/>
          <cell r="U4958"/>
          <cell r="V4958"/>
          <cell r="W4958"/>
          <cell r="X4958"/>
          <cell r="Y4958" t="str">
            <v xml:space="preserve"> </v>
          </cell>
        </row>
        <row r="4959">
          <cell r="C4959"/>
          <cell r="D4959"/>
          <cell r="E4959"/>
          <cell r="F4959"/>
          <cell r="G4959"/>
          <cell r="H4959"/>
          <cell r="I4959"/>
          <cell r="J4959"/>
          <cell r="K4959"/>
          <cell r="L4959"/>
          <cell r="M4959"/>
          <cell r="N4959"/>
          <cell r="O4959"/>
          <cell r="P4959"/>
          <cell r="Q4959"/>
          <cell r="R4959"/>
          <cell r="S4959"/>
          <cell r="T4959"/>
          <cell r="U4959"/>
          <cell r="V4959"/>
          <cell r="W4959"/>
          <cell r="X4959"/>
          <cell r="Y4959" t="str">
            <v xml:space="preserve"> </v>
          </cell>
        </row>
        <row r="4960">
          <cell r="C4960"/>
          <cell r="D4960"/>
          <cell r="E4960"/>
          <cell r="F4960"/>
          <cell r="G4960"/>
          <cell r="H4960"/>
          <cell r="I4960"/>
          <cell r="J4960"/>
          <cell r="K4960"/>
          <cell r="L4960"/>
          <cell r="M4960"/>
          <cell r="N4960"/>
          <cell r="O4960"/>
          <cell r="P4960"/>
          <cell r="Q4960"/>
          <cell r="R4960"/>
          <cell r="S4960"/>
          <cell r="T4960"/>
          <cell r="U4960"/>
          <cell r="V4960"/>
          <cell r="W4960"/>
          <cell r="X4960"/>
          <cell r="Y4960" t="str">
            <v xml:space="preserve"> </v>
          </cell>
        </row>
        <row r="4961">
          <cell r="C4961"/>
          <cell r="D4961"/>
          <cell r="E4961"/>
          <cell r="F4961"/>
          <cell r="G4961"/>
          <cell r="H4961"/>
          <cell r="I4961"/>
          <cell r="J4961"/>
          <cell r="K4961"/>
          <cell r="L4961"/>
          <cell r="M4961"/>
          <cell r="N4961"/>
          <cell r="O4961"/>
          <cell r="P4961"/>
          <cell r="Q4961"/>
          <cell r="R4961"/>
          <cell r="S4961"/>
          <cell r="T4961"/>
          <cell r="U4961"/>
          <cell r="V4961"/>
          <cell r="W4961"/>
          <cell r="X4961"/>
          <cell r="Y4961" t="str">
            <v xml:space="preserve"> </v>
          </cell>
        </row>
        <row r="4962">
          <cell r="C4962"/>
          <cell r="D4962"/>
          <cell r="E4962"/>
          <cell r="F4962"/>
          <cell r="G4962"/>
          <cell r="H4962"/>
          <cell r="I4962"/>
          <cell r="J4962"/>
          <cell r="K4962"/>
          <cell r="L4962"/>
          <cell r="M4962"/>
          <cell r="N4962"/>
          <cell r="O4962"/>
          <cell r="P4962"/>
          <cell r="Q4962"/>
          <cell r="R4962"/>
          <cell r="S4962"/>
          <cell r="T4962"/>
          <cell r="U4962"/>
          <cell r="V4962"/>
          <cell r="W4962"/>
          <cell r="X4962"/>
          <cell r="Y4962" t="str">
            <v xml:space="preserve"> </v>
          </cell>
        </row>
        <row r="4963">
          <cell r="C4963"/>
          <cell r="D4963"/>
          <cell r="E4963"/>
          <cell r="F4963"/>
          <cell r="G4963"/>
          <cell r="H4963"/>
          <cell r="I4963"/>
          <cell r="J4963"/>
          <cell r="K4963"/>
          <cell r="L4963"/>
          <cell r="M4963"/>
          <cell r="N4963"/>
          <cell r="O4963"/>
          <cell r="P4963"/>
          <cell r="Q4963"/>
          <cell r="R4963"/>
          <cell r="S4963"/>
          <cell r="T4963"/>
          <cell r="U4963"/>
          <cell r="V4963"/>
          <cell r="W4963"/>
          <cell r="X4963"/>
          <cell r="Y4963" t="str">
            <v xml:space="preserve"> </v>
          </cell>
        </row>
        <row r="4964">
          <cell r="C4964"/>
          <cell r="D4964"/>
          <cell r="E4964"/>
          <cell r="F4964"/>
          <cell r="G4964"/>
          <cell r="H4964"/>
          <cell r="I4964"/>
          <cell r="J4964"/>
          <cell r="K4964"/>
          <cell r="L4964"/>
          <cell r="M4964"/>
          <cell r="N4964"/>
          <cell r="O4964"/>
          <cell r="P4964"/>
          <cell r="Q4964"/>
          <cell r="R4964"/>
          <cell r="S4964"/>
          <cell r="T4964"/>
          <cell r="U4964"/>
          <cell r="V4964"/>
          <cell r="W4964"/>
          <cell r="X4964"/>
          <cell r="Y4964" t="str">
            <v xml:space="preserve"> </v>
          </cell>
        </row>
        <row r="4965">
          <cell r="C4965"/>
          <cell r="D4965"/>
          <cell r="E4965"/>
          <cell r="F4965"/>
          <cell r="G4965"/>
          <cell r="H4965"/>
          <cell r="I4965"/>
          <cell r="J4965"/>
          <cell r="K4965"/>
          <cell r="L4965"/>
          <cell r="M4965"/>
          <cell r="N4965"/>
          <cell r="O4965"/>
          <cell r="P4965"/>
          <cell r="Q4965"/>
          <cell r="R4965"/>
          <cell r="S4965"/>
          <cell r="T4965"/>
          <cell r="U4965"/>
          <cell r="V4965"/>
          <cell r="W4965"/>
          <cell r="X4965"/>
          <cell r="Y4965" t="str">
            <v xml:space="preserve"> </v>
          </cell>
        </row>
        <row r="4966">
          <cell r="C4966"/>
          <cell r="D4966"/>
          <cell r="E4966"/>
          <cell r="F4966"/>
          <cell r="G4966"/>
          <cell r="H4966"/>
          <cell r="I4966"/>
          <cell r="J4966"/>
          <cell r="K4966"/>
          <cell r="L4966"/>
          <cell r="M4966"/>
          <cell r="N4966"/>
          <cell r="O4966"/>
          <cell r="P4966"/>
          <cell r="Q4966"/>
          <cell r="R4966"/>
          <cell r="S4966"/>
          <cell r="T4966"/>
          <cell r="U4966"/>
          <cell r="V4966"/>
          <cell r="W4966"/>
          <cell r="X4966"/>
          <cell r="Y4966" t="str">
            <v xml:space="preserve"> </v>
          </cell>
        </row>
        <row r="4967">
          <cell r="C4967"/>
          <cell r="D4967"/>
          <cell r="E4967"/>
          <cell r="F4967"/>
          <cell r="G4967"/>
          <cell r="H4967"/>
          <cell r="I4967"/>
          <cell r="J4967"/>
          <cell r="K4967"/>
          <cell r="L4967"/>
          <cell r="M4967"/>
          <cell r="N4967"/>
          <cell r="O4967"/>
          <cell r="P4967"/>
          <cell r="Q4967"/>
          <cell r="R4967"/>
          <cell r="S4967"/>
          <cell r="T4967"/>
          <cell r="U4967"/>
          <cell r="V4967"/>
          <cell r="W4967"/>
          <cell r="X4967"/>
          <cell r="Y4967" t="str">
            <v xml:space="preserve"> </v>
          </cell>
        </row>
        <row r="4968">
          <cell r="C4968"/>
          <cell r="D4968"/>
          <cell r="E4968"/>
          <cell r="F4968"/>
          <cell r="G4968"/>
          <cell r="H4968"/>
          <cell r="I4968"/>
          <cell r="J4968"/>
          <cell r="K4968"/>
          <cell r="L4968"/>
          <cell r="M4968"/>
          <cell r="N4968"/>
          <cell r="O4968"/>
          <cell r="P4968"/>
          <cell r="Q4968"/>
          <cell r="R4968"/>
          <cell r="S4968"/>
          <cell r="T4968"/>
          <cell r="U4968"/>
          <cell r="V4968"/>
          <cell r="W4968"/>
          <cell r="X4968"/>
          <cell r="Y4968" t="str">
            <v xml:space="preserve"> </v>
          </cell>
        </row>
        <row r="4969">
          <cell r="C4969"/>
          <cell r="D4969"/>
          <cell r="E4969"/>
          <cell r="F4969"/>
          <cell r="G4969"/>
          <cell r="H4969"/>
          <cell r="I4969"/>
          <cell r="J4969"/>
          <cell r="K4969"/>
          <cell r="L4969"/>
          <cell r="M4969"/>
          <cell r="N4969"/>
          <cell r="O4969"/>
          <cell r="P4969"/>
          <cell r="Q4969"/>
          <cell r="R4969"/>
          <cell r="S4969"/>
          <cell r="T4969"/>
          <cell r="U4969"/>
          <cell r="V4969"/>
          <cell r="W4969"/>
          <cell r="X4969"/>
          <cell r="Y4969" t="str">
            <v xml:space="preserve"> </v>
          </cell>
        </row>
        <row r="4970">
          <cell r="C4970"/>
          <cell r="D4970"/>
          <cell r="E4970"/>
          <cell r="F4970"/>
          <cell r="G4970"/>
          <cell r="H4970"/>
          <cell r="I4970"/>
          <cell r="J4970"/>
          <cell r="K4970"/>
          <cell r="L4970"/>
          <cell r="M4970"/>
          <cell r="N4970"/>
          <cell r="O4970"/>
          <cell r="P4970"/>
          <cell r="Q4970"/>
          <cell r="R4970"/>
          <cell r="S4970"/>
          <cell r="T4970"/>
          <cell r="U4970"/>
          <cell r="V4970"/>
          <cell r="W4970"/>
          <cell r="X4970"/>
          <cell r="Y4970" t="str">
            <v xml:space="preserve"> </v>
          </cell>
        </row>
        <row r="4971">
          <cell r="C4971"/>
          <cell r="D4971"/>
          <cell r="E4971"/>
          <cell r="F4971"/>
          <cell r="G4971"/>
          <cell r="H4971"/>
          <cell r="I4971"/>
          <cell r="J4971"/>
          <cell r="K4971"/>
          <cell r="L4971"/>
          <cell r="M4971"/>
          <cell r="N4971"/>
          <cell r="O4971"/>
          <cell r="P4971"/>
          <cell r="Q4971"/>
          <cell r="R4971"/>
          <cell r="S4971"/>
          <cell r="T4971"/>
          <cell r="U4971"/>
          <cell r="V4971"/>
          <cell r="W4971"/>
          <cell r="X4971"/>
          <cell r="Y4971" t="str">
            <v xml:space="preserve"> </v>
          </cell>
        </row>
        <row r="4972">
          <cell r="C4972"/>
          <cell r="D4972"/>
          <cell r="E4972"/>
          <cell r="F4972"/>
          <cell r="G4972"/>
          <cell r="H4972"/>
          <cell r="I4972"/>
          <cell r="J4972"/>
          <cell r="K4972"/>
          <cell r="L4972"/>
          <cell r="M4972"/>
          <cell r="N4972"/>
          <cell r="O4972"/>
          <cell r="P4972"/>
          <cell r="Q4972"/>
          <cell r="R4972"/>
          <cell r="S4972"/>
          <cell r="T4972"/>
          <cell r="U4972"/>
          <cell r="V4972"/>
          <cell r="W4972"/>
          <cell r="X4972"/>
          <cell r="Y4972" t="str">
            <v xml:space="preserve"> </v>
          </cell>
        </row>
        <row r="4973">
          <cell r="C4973"/>
          <cell r="D4973"/>
          <cell r="E4973"/>
          <cell r="F4973"/>
          <cell r="G4973"/>
          <cell r="H4973"/>
          <cell r="I4973"/>
          <cell r="J4973"/>
          <cell r="K4973"/>
          <cell r="L4973"/>
          <cell r="M4973"/>
          <cell r="N4973"/>
          <cell r="O4973"/>
          <cell r="P4973"/>
          <cell r="Q4973"/>
          <cell r="R4973"/>
          <cell r="S4973"/>
          <cell r="T4973"/>
          <cell r="U4973"/>
          <cell r="V4973"/>
          <cell r="W4973"/>
          <cell r="X4973"/>
          <cell r="Y4973" t="str">
            <v xml:space="preserve"> </v>
          </cell>
        </row>
        <row r="4974">
          <cell r="C4974"/>
          <cell r="D4974"/>
          <cell r="E4974"/>
          <cell r="F4974"/>
          <cell r="G4974"/>
          <cell r="H4974"/>
          <cell r="I4974"/>
          <cell r="J4974"/>
          <cell r="K4974"/>
          <cell r="L4974"/>
          <cell r="M4974"/>
          <cell r="N4974"/>
          <cell r="O4974"/>
          <cell r="P4974"/>
          <cell r="Q4974"/>
          <cell r="R4974"/>
          <cell r="S4974"/>
          <cell r="T4974"/>
          <cell r="U4974"/>
          <cell r="V4974"/>
          <cell r="W4974"/>
          <cell r="X4974"/>
          <cell r="Y4974" t="str">
            <v xml:space="preserve"> </v>
          </cell>
        </row>
        <row r="4975">
          <cell r="C4975"/>
          <cell r="D4975"/>
          <cell r="E4975"/>
          <cell r="F4975"/>
          <cell r="G4975"/>
          <cell r="H4975"/>
          <cell r="I4975"/>
          <cell r="J4975"/>
          <cell r="K4975"/>
          <cell r="L4975"/>
          <cell r="M4975"/>
          <cell r="N4975"/>
          <cell r="O4975"/>
          <cell r="P4975"/>
          <cell r="Q4975"/>
          <cell r="R4975"/>
          <cell r="S4975"/>
          <cell r="T4975"/>
          <cell r="U4975"/>
          <cell r="V4975"/>
          <cell r="W4975"/>
          <cell r="X4975"/>
          <cell r="Y4975" t="str">
            <v xml:space="preserve"> </v>
          </cell>
        </row>
        <row r="4976">
          <cell r="C4976"/>
          <cell r="D4976"/>
          <cell r="E4976"/>
          <cell r="F4976"/>
          <cell r="G4976"/>
          <cell r="H4976"/>
          <cell r="I4976"/>
          <cell r="J4976"/>
          <cell r="K4976"/>
          <cell r="L4976"/>
          <cell r="M4976"/>
          <cell r="N4976"/>
          <cell r="O4976"/>
          <cell r="P4976"/>
          <cell r="Q4976"/>
          <cell r="R4976"/>
          <cell r="S4976"/>
          <cell r="T4976"/>
          <cell r="U4976"/>
          <cell r="V4976"/>
          <cell r="W4976"/>
          <cell r="X4976"/>
          <cell r="Y4976" t="str">
            <v xml:space="preserve"> </v>
          </cell>
        </row>
        <row r="4977">
          <cell r="C4977"/>
          <cell r="D4977"/>
          <cell r="E4977"/>
          <cell r="F4977"/>
          <cell r="G4977"/>
          <cell r="H4977"/>
          <cell r="I4977"/>
          <cell r="J4977"/>
          <cell r="K4977"/>
          <cell r="L4977"/>
          <cell r="M4977"/>
          <cell r="N4977"/>
          <cell r="O4977"/>
          <cell r="P4977"/>
          <cell r="Q4977"/>
          <cell r="R4977"/>
          <cell r="S4977"/>
          <cell r="T4977"/>
          <cell r="U4977"/>
          <cell r="V4977"/>
          <cell r="W4977"/>
          <cell r="X4977"/>
          <cell r="Y4977" t="str">
            <v xml:space="preserve"> </v>
          </cell>
        </row>
        <row r="4978">
          <cell r="C4978"/>
          <cell r="D4978"/>
          <cell r="E4978"/>
          <cell r="F4978"/>
          <cell r="G4978"/>
          <cell r="H4978"/>
          <cell r="I4978"/>
          <cell r="J4978"/>
          <cell r="K4978"/>
          <cell r="L4978"/>
          <cell r="M4978"/>
          <cell r="N4978"/>
          <cell r="O4978"/>
          <cell r="P4978"/>
          <cell r="Q4978"/>
          <cell r="R4978"/>
          <cell r="S4978"/>
          <cell r="T4978"/>
          <cell r="U4978"/>
          <cell r="V4978"/>
          <cell r="W4978"/>
          <cell r="X4978"/>
          <cell r="Y4978" t="str">
            <v xml:space="preserve"> </v>
          </cell>
        </row>
        <row r="4979">
          <cell r="C4979"/>
          <cell r="D4979"/>
          <cell r="E4979"/>
          <cell r="F4979"/>
          <cell r="G4979"/>
          <cell r="H4979"/>
          <cell r="I4979"/>
          <cell r="J4979"/>
          <cell r="K4979"/>
          <cell r="L4979"/>
          <cell r="M4979"/>
          <cell r="N4979"/>
          <cell r="O4979"/>
          <cell r="P4979"/>
          <cell r="Q4979"/>
          <cell r="R4979"/>
          <cell r="S4979"/>
          <cell r="T4979"/>
          <cell r="U4979"/>
          <cell r="V4979"/>
          <cell r="W4979"/>
          <cell r="X4979"/>
          <cell r="Y4979" t="str">
            <v xml:space="preserve"> </v>
          </cell>
        </row>
        <row r="4980">
          <cell r="C4980"/>
          <cell r="D4980"/>
          <cell r="E4980"/>
          <cell r="F4980"/>
          <cell r="G4980"/>
          <cell r="H4980"/>
          <cell r="I4980"/>
          <cell r="J4980"/>
          <cell r="K4980"/>
          <cell r="L4980"/>
          <cell r="M4980"/>
          <cell r="N4980"/>
          <cell r="O4980"/>
          <cell r="P4980"/>
          <cell r="Q4980"/>
          <cell r="R4980"/>
          <cell r="S4980"/>
          <cell r="T4980"/>
          <cell r="U4980"/>
          <cell r="V4980"/>
          <cell r="W4980"/>
          <cell r="X4980"/>
          <cell r="Y4980" t="str">
            <v xml:space="preserve"> </v>
          </cell>
        </row>
        <row r="4981">
          <cell r="C4981"/>
          <cell r="D4981"/>
          <cell r="E4981"/>
          <cell r="F4981"/>
          <cell r="G4981"/>
          <cell r="H4981"/>
          <cell r="I4981"/>
          <cell r="J4981"/>
          <cell r="K4981"/>
          <cell r="L4981"/>
          <cell r="M4981"/>
          <cell r="N4981"/>
          <cell r="O4981"/>
          <cell r="P4981"/>
          <cell r="Q4981"/>
          <cell r="R4981"/>
          <cell r="S4981"/>
          <cell r="T4981"/>
          <cell r="U4981"/>
          <cell r="V4981"/>
          <cell r="W4981"/>
          <cell r="X4981"/>
          <cell r="Y4981" t="str">
            <v xml:space="preserve"> </v>
          </cell>
        </row>
        <row r="4982">
          <cell r="C4982"/>
          <cell r="D4982"/>
          <cell r="E4982"/>
          <cell r="F4982"/>
          <cell r="G4982"/>
          <cell r="H4982"/>
          <cell r="I4982"/>
          <cell r="J4982"/>
          <cell r="K4982"/>
          <cell r="L4982"/>
          <cell r="M4982"/>
          <cell r="N4982"/>
          <cell r="O4982"/>
          <cell r="P4982"/>
          <cell r="Q4982"/>
          <cell r="R4982"/>
          <cell r="S4982"/>
          <cell r="T4982"/>
          <cell r="U4982"/>
          <cell r="V4982"/>
          <cell r="W4982"/>
          <cell r="X4982"/>
          <cell r="Y4982" t="str">
            <v xml:space="preserve"> </v>
          </cell>
        </row>
        <row r="4983">
          <cell r="C4983"/>
          <cell r="D4983"/>
          <cell r="E4983"/>
          <cell r="F4983"/>
          <cell r="G4983"/>
          <cell r="H4983"/>
          <cell r="I4983"/>
          <cell r="J4983"/>
          <cell r="K4983"/>
          <cell r="L4983"/>
          <cell r="M4983"/>
          <cell r="N4983"/>
          <cell r="O4983"/>
          <cell r="P4983"/>
          <cell r="Q4983"/>
          <cell r="R4983"/>
          <cell r="S4983"/>
          <cell r="T4983"/>
          <cell r="U4983"/>
          <cell r="V4983"/>
          <cell r="W4983"/>
          <cell r="X4983"/>
          <cell r="Y4983" t="str">
            <v xml:space="preserve"> </v>
          </cell>
        </row>
        <row r="4984">
          <cell r="C4984"/>
          <cell r="D4984"/>
          <cell r="E4984"/>
          <cell r="F4984"/>
          <cell r="G4984"/>
          <cell r="H4984"/>
          <cell r="I4984"/>
          <cell r="J4984"/>
          <cell r="K4984"/>
          <cell r="L4984"/>
          <cell r="M4984"/>
          <cell r="N4984"/>
          <cell r="O4984"/>
          <cell r="P4984"/>
          <cell r="Q4984"/>
          <cell r="R4984"/>
          <cell r="S4984"/>
          <cell r="T4984"/>
          <cell r="U4984"/>
          <cell r="V4984"/>
          <cell r="W4984"/>
          <cell r="X4984"/>
          <cell r="Y4984" t="str">
            <v xml:space="preserve"> </v>
          </cell>
        </row>
        <row r="4985">
          <cell r="C4985"/>
          <cell r="D4985"/>
          <cell r="E4985"/>
          <cell r="F4985"/>
          <cell r="G4985"/>
          <cell r="H4985"/>
          <cell r="I4985"/>
          <cell r="J4985"/>
          <cell r="K4985"/>
          <cell r="L4985"/>
          <cell r="M4985"/>
          <cell r="N4985"/>
          <cell r="O4985"/>
          <cell r="P4985"/>
          <cell r="Q4985"/>
          <cell r="R4985"/>
          <cell r="S4985"/>
          <cell r="T4985"/>
          <cell r="U4985"/>
          <cell r="V4985"/>
          <cell r="W4985"/>
          <cell r="X4985"/>
          <cell r="Y4985" t="str">
            <v xml:space="preserve"> </v>
          </cell>
        </row>
        <row r="4986">
          <cell r="C4986"/>
          <cell r="D4986"/>
          <cell r="E4986"/>
          <cell r="F4986"/>
          <cell r="G4986"/>
          <cell r="H4986"/>
          <cell r="I4986"/>
          <cell r="J4986"/>
          <cell r="K4986"/>
          <cell r="L4986"/>
          <cell r="M4986"/>
          <cell r="N4986"/>
          <cell r="O4986"/>
          <cell r="P4986"/>
          <cell r="Q4986"/>
          <cell r="R4986"/>
          <cell r="S4986"/>
          <cell r="T4986"/>
          <cell r="U4986"/>
          <cell r="V4986"/>
          <cell r="W4986"/>
          <cell r="X4986"/>
          <cell r="Y4986" t="str">
            <v xml:space="preserve"> </v>
          </cell>
        </row>
        <row r="4987">
          <cell r="C4987"/>
          <cell r="D4987"/>
          <cell r="E4987"/>
          <cell r="F4987"/>
          <cell r="G4987"/>
          <cell r="H4987"/>
          <cell r="I4987"/>
          <cell r="J4987"/>
          <cell r="K4987"/>
          <cell r="L4987"/>
          <cell r="M4987"/>
          <cell r="N4987"/>
          <cell r="O4987"/>
          <cell r="P4987"/>
          <cell r="Q4987"/>
          <cell r="R4987"/>
          <cell r="S4987"/>
          <cell r="T4987"/>
          <cell r="U4987"/>
          <cell r="V4987"/>
          <cell r="W4987"/>
          <cell r="X4987"/>
          <cell r="Y4987" t="str">
            <v xml:space="preserve"> </v>
          </cell>
        </row>
        <row r="4988">
          <cell r="C4988"/>
          <cell r="D4988"/>
          <cell r="E4988"/>
          <cell r="F4988"/>
          <cell r="G4988"/>
          <cell r="H4988"/>
          <cell r="I4988"/>
          <cell r="J4988"/>
          <cell r="K4988"/>
          <cell r="L4988"/>
          <cell r="M4988"/>
          <cell r="N4988"/>
          <cell r="O4988"/>
          <cell r="P4988"/>
          <cell r="Q4988"/>
          <cell r="R4988"/>
          <cell r="S4988"/>
          <cell r="T4988"/>
          <cell r="U4988"/>
          <cell r="V4988"/>
          <cell r="W4988"/>
          <cell r="X4988"/>
          <cell r="Y4988" t="str">
            <v xml:space="preserve"> </v>
          </cell>
        </row>
        <row r="4989">
          <cell r="C4989"/>
          <cell r="D4989"/>
          <cell r="E4989"/>
          <cell r="F4989"/>
          <cell r="G4989"/>
          <cell r="H4989"/>
          <cell r="I4989"/>
          <cell r="J4989"/>
          <cell r="K4989"/>
          <cell r="L4989"/>
          <cell r="M4989"/>
          <cell r="N4989"/>
          <cell r="O4989"/>
          <cell r="P4989"/>
          <cell r="Q4989"/>
          <cell r="R4989"/>
          <cell r="S4989"/>
          <cell r="T4989"/>
          <cell r="U4989"/>
          <cell r="V4989"/>
          <cell r="W4989"/>
          <cell r="X4989"/>
          <cell r="Y4989" t="str">
            <v xml:space="preserve"> </v>
          </cell>
        </row>
        <row r="4990">
          <cell r="C4990"/>
          <cell r="D4990"/>
          <cell r="E4990"/>
          <cell r="F4990"/>
          <cell r="G4990"/>
          <cell r="H4990"/>
          <cell r="I4990"/>
          <cell r="J4990"/>
          <cell r="K4990"/>
          <cell r="L4990"/>
          <cell r="M4990"/>
          <cell r="N4990"/>
          <cell r="O4990"/>
          <cell r="P4990"/>
          <cell r="Q4990"/>
          <cell r="R4990"/>
          <cell r="S4990"/>
          <cell r="T4990"/>
          <cell r="U4990"/>
          <cell r="V4990"/>
          <cell r="W4990"/>
          <cell r="X4990"/>
          <cell r="Y4990" t="str">
            <v xml:space="preserve"> </v>
          </cell>
        </row>
        <row r="4991">
          <cell r="C4991"/>
          <cell r="D4991"/>
          <cell r="E4991"/>
          <cell r="F4991"/>
          <cell r="G4991"/>
          <cell r="H4991"/>
          <cell r="I4991"/>
          <cell r="J4991"/>
          <cell r="K4991"/>
          <cell r="L4991"/>
          <cell r="M4991"/>
          <cell r="N4991"/>
          <cell r="O4991"/>
          <cell r="P4991"/>
          <cell r="Q4991"/>
          <cell r="R4991"/>
          <cell r="S4991"/>
          <cell r="T4991"/>
          <cell r="U4991"/>
          <cell r="V4991"/>
          <cell r="W4991"/>
          <cell r="X4991"/>
          <cell r="Y4991" t="str">
            <v xml:space="preserve"> </v>
          </cell>
        </row>
        <row r="4992">
          <cell r="C4992"/>
          <cell r="D4992"/>
          <cell r="E4992"/>
          <cell r="F4992"/>
          <cell r="G4992"/>
          <cell r="H4992"/>
          <cell r="I4992"/>
          <cell r="J4992"/>
          <cell r="K4992"/>
          <cell r="L4992"/>
          <cell r="M4992"/>
          <cell r="N4992"/>
          <cell r="O4992"/>
          <cell r="P4992"/>
          <cell r="Q4992"/>
          <cell r="R4992"/>
          <cell r="S4992"/>
          <cell r="T4992"/>
          <cell r="U4992"/>
          <cell r="V4992"/>
          <cell r="W4992"/>
          <cell r="X4992"/>
          <cell r="Y4992" t="str">
            <v xml:space="preserve"> </v>
          </cell>
        </row>
        <row r="4993">
          <cell r="C4993"/>
          <cell r="D4993"/>
          <cell r="E4993"/>
          <cell r="F4993"/>
          <cell r="G4993"/>
          <cell r="H4993"/>
          <cell r="I4993"/>
          <cell r="J4993"/>
          <cell r="K4993"/>
          <cell r="L4993"/>
          <cell r="M4993"/>
          <cell r="N4993"/>
          <cell r="O4993"/>
          <cell r="P4993"/>
          <cell r="Q4993"/>
          <cell r="R4993"/>
          <cell r="S4993"/>
          <cell r="T4993"/>
          <cell r="U4993"/>
          <cell r="V4993"/>
          <cell r="W4993"/>
          <cell r="X4993"/>
          <cell r="Y4993" t="str">
            <v xml:space="preserve"> </v>
          </cell>
        </row>
        <row r="4994">
          <cell r="C4994"/>
          <cell r="D4994"/>
          <cell r="E4994"/>
          <cell r="F4994"/>
          <cell r="G4994"/>
          <cell r="H4994"/>
          <cell r="I4994"/>
          <cell r="J4994"/>
          <cell r="K4994"/>
          <cell r="L4994"/>
          <cell r="M4994"/>
          <cell r="N4994"/>
          <cell r="O4994"/>
          <cell r="P4994"/>
          <cell r="Q4994"/>
          <cell r="R4994"/>
          <cell r="S4994"/>
          <cell r="T4994"/>
          <cell r="U4994"/>
          <cell r="V4994"/>
          <cell r="W4994"/>
          <cell r="X4994"/>
          <cell r="Y4994" t="str">
            <v xml:space="preserve"> </v>
          </cell>
        </row>
        <row r="4995">
          <cell r="C4995"/>
          <cell r="D4995"/>
          <cell r="E4995"/>
          <cell r="F4995"/>
          <cell r="G4995"/>
          <cell r="H4995"/>
          <cell r="I4995"/>
          <cell r="J4995"/>
          <cell r="K4995"/>
          <cell r="L4995"/>
          <cell r="M4995"/>
          <cell r="N4995"/>
          <cell r="O4995"/>
          <cell r="P4995"/>
          <cell r="Q4995"/>
          <cell r="R4995"/>
          <cell r="S4995"/>
          <cell r="T4995"/>
          <cell r="U4995"/>
          <cell r="V4995"/>
          <cell r="W4995"/>
          <cell r="X4995"/>
          <cell r="Y4995" t="str">
            <v xml:space="preserve"> </v>
          </cell>
        </row>
        <row r="4996">
          <cell r="C4996"/>
          <cell r="D4996"/>
          <cell r="E4996"/>
          <cell r="F4996"/>
          <cell r="G4996"/>
          <cell r="H4996"/>
          <cell r="I4996"/>
          <cell r="J4996"/>
          <cell r="K4996"/>
          <cell r="L4996"/>
          <cell r="M4996"/>
          <cell r="N4996"/>
          <cell r="O4996"/>
          <cell r="P4996"/>
          <cell r="Q4996"/>
          <cell r="R4996"/>
          <cell r="S4996"/>
          <cell r="T4996"/>
          <cell r="U4996"/>
          <cell r="V4996"/>
          <cell r="W4996"/>
          <cell r="X4996"/>
          <cell r="Y4996" t="str">
            <v xml:space="preserve"> </v>
          </cell>
        </row>
        <row r="4997">
          <cell r="C4997"/>
          <cell r="D4997"/>
          <cell r="E4997"/>
          <cell r="F4997"/>
          <cell r="G4997"/>
          <cell r="H4997"/>
          <cell r="I4997"/>
          <cell r="J4997"/>
          <cell r="K4997"/>
          <cell r="L4997"/>
          <cell r="M4997"/>
          <cell r="N4997"/>
          <cell r="O4997"/>
          <cell r="P4997"/>
          <cell r="Q4997"/>
          <cell r="R4997"/>
          <cell r="S4997"/>
          <cell r="T4997"/>
          <cell r="U4997"/>
          <cell r="V4997"/>
          <cell r="W4997"/>
          <cell r="X4997"/>
          <cell r="Y4997" t="str">
            <v xml:space="preserve"> </v>
          </cell>
        </row>
        <row r="4998">
          <cell r="C4998"/>
          <cell r="D4998"/>
          <cell r="E4998"/>
          <cell r="F4998"/>
          <cell r="G4998"/>
          <cell r="H4998"/>
          <cell r="I4998"/>
          <cell r="J4998"/>
          <cell r="K4998"/>
          <cell r="L4998"/>
          <cell r="M4998"/>
          <cell r="N4998"/>
          <cell r="O4998"/>
          <cell r="P4998"/>
          <cell r="Q4998"/>
          <cell r="R4998"/>
          <cell r="S4998"/>
          <cell r="T4998"/>
          <cell r="U4998"/>
          <cell r="V4998"/>
          <cell r="W4998"/>
          <cell r="X4998"/>
          <cell r="Y4998" t="str">
            <v xml:space="preserve"> </v>
          </cell>
        </row>
        <row r="4999">
          <cell r="C4999"/>
          <cell r="D4999"/>
          <cell r="E4999"/>
          <cell r="F4999"/>
          <cell r="G4999"/>
          <cell r="H4999"/>
          <cell r="I4999"/>
          <cell r="J4999"/>
          <cell r="K4999"/>
          <cell r="L4999"/>
          <cell r="M4999"/>
          <cell r="N4999"/>
          <cell r="O4999"/>
          <cell r="P4999"/>
          <cell r="Q4999"/>
          <cell r="R4999"/>
          <cell r="S4999"/>
          <cell r="T4999"/>
          <cell r="U4999"/>
          <cell r="V4999"/>
          <cell r="W4999"/>
          <cell r="X4999"/>
          <cell r="Y4999" t="str">
            <v xml:space="preserve"> </v>
          </cell>
        </row>
        <row r="5000">
          <cell r="C5000"/>
          <cell r="D5000"/>
          <cell r="E5000"/>
          <cell r="F5000"/>
          <cell r="G5000"/>
          <cell r="H5000"/>
          <cell r="I5000"/>
          <cell r="J5000"/>
          <cell r="K5000"/>
          <cell r="L5000"/>
          <cell r="M5000"/>
          <cell r="N5000"/>
          <cell r="O5000"/>
          <cell r="P5000"/>
          <cell r="Q5000"/>
          <cell r="R5000"/>
          <cell r="S5000"/>
          <cell r="T5000"/>
          <cell r="U5000"/>
          <cell r="V5000"/>
          <cell r="W5000"/>
          <cell r="X5000"/>
          <cell r="Y5000" t="str">
            <v xml:space="preserve"> </v>
          </cell>
        </row>
        <row r="5001">
          <cell r="C5001"/>
          <cell r="D5001"/>
          <cell r="E5001"/>
          <cell r="F5001"/>
          <cell r="G5001"/>
          <cell r="H5001"/>
          <cell r="I5001"/>
          <cell r="J5001"/>
          <cell r="K5001"/>
          <cell r="L5001"/>
          <cell r="M5001"/>
          <cell r="N5001"/>
          <cell r="O5001"/>
          <cell r="P5001"/>
          <cell r="Q5001"/>
          <cell r="R5001"/>
          <cell r="S5001"/>
          <cell r="T5001"/>
          <cell r="U5001"/>
          <cell r="V5001"/>
          <cell r="W5001"/>
          <cell r="X5001"/>
          <cell r="Y5001" t="str">
            <v xml:space="preserve"> </v>
          </cell>
        </row>
        <row r="5002">
          <cell r="C5002"/>
          <cell r="D5002"/>
          <cell r="E5002"/>
          <cell r="F5002"/>
          <cell r="G5002"/>
          <cell r="H5002"/>
          <cell r="I5002"/>
          <cell r="J5002"/>
          <cell r="K5002"/>
          <cell r="L5002"/>
          <cell r="M5002"/>
          <cell r="N5002"/>
          <cell r="O5002"/>
          <cell r="P5002"/>
          <cell r="Q5002"/>
          <cell r="R5002"/>
          <cell r="S5002"/>
          <cell r="T5002"/>
          <cell r="U5002"/>
          <cell r="V5002"/>
          <cell r="W5002"/>
          <cell r="X5002"/>
          <cell r="Y5002" t="str">
            <v xml:space="preserve"> </v>
          </cell>
        </row>
        <row r="5003">
          <cell r="C5003"/>
          <cell r="D5003"/>
          <cell r="E5003"/>
          <cell r="F5003"/>
          <cell r="G5003"/>
          <cell r="H5003"/>
          <cell r="I5003"/>
          <cell r="J5003"/>
          <cell r="K5003"/>
          <cell r="L5003"/>
          <cell r="M5003"/>
          <cell r="N5003"/>
          <cell r="O5003"/>
          <cell r="P5003"/>
          <cell r="Q5003"/>
          <cell r="R5003"/>
          <cell r="S5003"/>
          <cell r="T5003"/>
          <cell r="U5003"/>
          <cell r="V5003"/>
          <cell r="W5003"/>
          <cell r="X5003"/>
          <cell r="Y5003" t="str">
            <v xml:space="preserve"> </v>
          </cell>
        </row>
        <row r="5004">
          <cell r="C5004"/>
          <cell r="D5004"/>
          <cell r="E5004"/>
          <cell r="F5004"/>
          <cell r="G5004"/>
          <cell r="H5004"/>
          <cell r="I5004"/>
          <cell r="J5004"/>
          <cell r="K5004"/>
          <cell r="L5004"/>
          <cell r="M5004"/>
          <cell r="N5004"/>
          <cell r="O5004"/>
          <cell r="P5004"/>
          <cell r="Q5004"/>
          <cell r="R5004"/>
          <cell r="S5004"/>
          <cell r="T5004"/>
          <cell r="U5004"/>
          <cell r="V5004"/>
          <cell r="W5004"/>
          <cell r="X5004"/>
          <cell r="Y5004" t="str">
            <v xml:space="preserve"> </v>
          </cell>
        </row>
        <row r="5005">
          <cell r="C5005"/>
          <cell r="D5005"/>
          <cell r="E5005"/>
          <cell r="F5005"/>
          <cell r="G5005"/>
          <cell r="H5005"/>
          <cell r="I5005"/>
          <cell r="J5005"/>
          <cell r="K5005"/>
          <cell r="L5005"/>
          <cell r="M5005"/>
          <cell r="N5005"/>
          <cell r="O5005"/>
          <cell r="P5005"/>
          <cell r="Q5005"/>
          <cell r="R5005"/>
          <cell r="S5005"/>
          <cell r="T5005"/>
          <cell r="U5005"/>
          <cell r="V5005"/>
          <cell r="W5005"/>
          <cell r="X5005"/>
          <cell r="Y5005" t="str">
            <v xml:space="preserve"> </v>
          </cell>
        </row>
        <row r="5006">
          <cell r="C5006"/>
          <cell r="D5006"/>
          <cell r="E5006"/>
          <cell r="F5006"/>
          <cell r="G5006"/>
          <cell r="H5006"/>
          <cell r="I5006"/>
          <cell r="J5006"/>
          <cell r="K5006"/>
          <cell r="L5006"/>
          <cell r="M5006"/>
          <cell r="N5006"/>
          <cell r="O5006"/>
          <cell r="P5006"/>
          <cell r="Q5006"/>
          <cell r="R5006"/>
          <cell r="S5006"/>
          <cell r="T5006"/>
          <cell r="U5006"/>
          <cell r="V5006"/>
          <cell r="W5006"/>
          <cell r="X5006"/>
          <cell r="Y5006" t="str">
            <v xml:space="preserve"> </v>
          </cell>
        </row>
        <row r="5007">
          <cell r="C5007"/>
          <cell r="D5007"/>
          <cell r="E5007"/>
          <cell r="F5007"/>
          <cell r="G5007"/>
          <cell r="H5007"/>
          <cell r="I5007"/>
          <cell r="J5007"/>
          <cell r="K5007"/>
          <cell r="L5007"/>
          <cell r="M5007"/>
          <cell r="N5007"/>
          <cell r="O5007"/>
          <cell r="P5007"/>
          <cell r="Q5007"/>
          <cell r="R5007"/>
          <cell r="S5007"/>
          <cell r="T5007"/>
          <cell r="U5007"/>
          <cell r="V5007"/>
          <cell r="W5007"/>
          <cell r="X5007"/>
          <cell r="Y5007" t="str">
            <v xml:space="preserve"> </v>
          </cell>
        </row>
        <row r="5008">
          <cell r="C5008"/>
          <cell r="D5008"/>
          <cell r="E5008"/>
          <cell r="F5008"/>
          <cell r="G5008"/>
          <cell r="H5008"/>
          <cell r="I5008"/>
          <cell r="J5008"/>
          <cell r="K5008"/>
          <cell r="L5008"/>
          <cell r="M5008"/>
          <cell r="N5008"/>
          <cell r="O5008"/>
          <cell r="P5008"/>
          <cell r="Q5008"/>
          <cell r="R5008"/>
          <cell r="S5008"/>
          <cell r="T5008"/>
          <cell r="U5008"/>
          <cell r="V5008"/>
          <cell r="W5008"/>
          <cell r="X5008"/>
          <cell r="Y5008" t="str">
            <v xml:space="preserve"> </v>
          </cell>
        </row>
        <row r="5009">
          <cell r="C5009"/>
          <cell r="D5009"/>
          <cell r="E5009"/>
          <cell r="F5009"/>
          <cell r="G5009"/>
          <cell r="H5009"/>
          <cell r="I5009"/>
          <cell r="J5009"/>
          <cell r="K5009"/>
          <cell r="L5009"/>
          <cell r="M5009"/>
          <cell r="N5009"/>
          <cell r="O5009"/>
          <cell r="P5009"/>
          <cell r="Q5009"/>
          <cell r="R5009"/>
          <cell r="S5009"/>
          <cell r="T5009"/>
          <cell r="U5009"/>
          <cell r="V5009"/>
          <cell r="W5009"/>
          <cell r="X5009"/>
          <cell r="Y5009" t="str">
            <v xml:space="preserve"> </v>
          </cell>
        </row>
        <row r="5010">
          <cell r="C5010"/>
          <cell r="D5010"/>
          <cell r="E5010"/>
          <cell r="F5010"/>
          <cell r="G5010"/>
          <cell r="H5010"/>
          <cell r="I5010"/>
          <cell r="J5010"/>
          <cell r="K5010"/>
          <cell r="L5010"/>
          <cell r="M5010"/>
          <cell r="N5010"/>
          <cell r="O5010"/>
          <cell r="P5010"/>
          <cell r="Q5010"/>
          <cell r="R5010"/>
          <cell r="S5010"/>
          <cell r="T5010"/>
          <cell r="U5010"/>
          <cell r="V5010"/>
          <cell r="W5010"/>
          <cell r="X5010"/>
          <cell r="Y5010" t="str">
            <v xml:space="preserve"> </v>
          </cell>
        </row>
        <row r="5011">
          <cell r="C5011"/>
          <cell r="D5011"/>
          <cell r="E5011"/>
          <cell r="F5011"/>
          <cell r="G5011"/>
          <cell r="H5011"/>
          <cell r="I5011"/>
          <cell r="J5011"/>
          <cell r="K5011"/>
          <cell r="L5011"/>
          <cell r="M5011"/>
          <cell r="N5011"/>
          <cell r="O5011"/>
          <cell r="P5011"/>
          <cell r="Q5011"/>
          <cell r="R5011"/>
          <cell r="S5011"/>
          <cell r="T5011"/>
          <cell r="U5011"/>
          <cell r="V5011"/>
          <cell r="W5011"/>
          <cell r="X5011"/>
          <cell r="Y5011" t="str">
            <v xml:space="preserve"> </v>
          </cell>
        </row>
        <row r="5012">
          <cell r="C5012"/>
          <cell r="D5012"/>
          <cell r="E5012"/>
          <cell r="F5012"/>
          <cell r="G5012"/>
          <cell r="H5012"/>
          <cell r="I5012"/>
          <cell r="J5012"/>
          <cell r="K5012"/>
          <cell r="L5012"/>
          <cell r="M5012"/>
          <cell r="N5012"/>
          <cell r="O5012"/>
          <cell r="P5012"/>
          <cell r="Q5012"/>
          <cell r="R5012"/>
          <cell r="S5012"/>
          <cell r="T5012"/>
          <cell r="U5012"/>
          <cell r="V5012"/>
          <cell r="W5012"/>
          <cell r="X5012"/>
          <cell r="Y5012" t="str">
            <v xml:space="preserve"> </v>
          </cell>
        </row>
        <row r="5013">
          <cell r="C5013"/>
          <cell r="D5013"/>
          <cell r="E5013"/>
          <cell r="F5013"/>
          <cell r="G5013"/>
          <cell r="H5013"/>
          <cell r="I5013"/>
          <cell r="J5013"/>
          <cell r="K5013"/>
          <cell r="L5013"/>
          <cell r="M5013"/>
          <cell r="N5013"/>
          <cell r="O5013"/>
          <cell r="P5013"/>
          <cell r="Q5013"/>
          <cell r="R5013"/>
          <cell r="S5013"/>
          <cell r="T5013"/>
          <cell r="U5013"/>
          <cell r="V5013"/>
          <cell r="W5013"/>
          <cell r="X5013"/>
          <cell r="Y5013" t="str">
            <v xml:space="preserve"> </v>
          </cell>
        </row>
        <row r="5014">
          <cell r="C5014"/>
          <cell r="D5014"/>
          <cell r="E5014"/>
          <cell r="F5014"/>
          <cell r="G5014"/>
          <cell r="H5014"/>
          <cell r="I5014"/>
          <cell r="J5014"/>
          <cell r="K5014"/>
          <cell r="L5014"/>
          <cell r="M5014"/>
          <cell r="N5014"/>
          <cell r="O5014"/>
          <cell r="P5014"/>
          <cell r="Q5014"/>
          <cell r="R5014"/>
          <cell r="S5014"/>
          <cell r="T5014"/>
          <cell r="U5014"/>
          <cell r="V5014"/>
          <cell r="W5014"/>
          <cell r="X5014"/>
          <cell r="Y5014" t="str">
            <v xml:space="preserve"> </v>
          </cell>
        </row>
        <row r="5015">
          <cell r="C5015"/>
          <cell r="D5015"/>
          <cell r="E5015"/>
          <cell r="F5015"/>
          <cell r="G5015"/>
          <cell r="H5015"/>
          <cell r="I5015"/>
          <cell r="J5015"/>
          <cell r="K5015"/>
          <cell r="L5015"/>
          <cell r="M5015"/>
          <cell r="N5015"/>
          <cell r="O5015"/>
          <cell r="P5015"/>
          <cell r="Q5015"/>
          <cell r="R5015"/>
          <cell r="S5015"/>
          <cell r="T5015"/>
          <cell r="U5015"/>
          <cell r="V5015"/>
          <cell r="W5015"/>
          <cell r="X5015"/>
          <cell r="Y5015" t="str">
            <v xml:space="preserve"> </v>
          </cell>
        </row>
        <row r="5016">
          <cell r="C5016"/>
          <cell r="D5016"/>
          <cell r="E5016"/>
          <cell r="F5016"/>
          <cell r="G5016"/>
          <cell r="H5016"/>
          <cell r="I5016"/>
          <cell r="J5016"/>
          <cell r="K5016"/>
          <cell r="L5016"/>
          <cell r="M5016"/>
          <cell r="N5016"/>
          <cell r="O5016"/>
          <cell r="P5016"/>
          <cell r="Q5016"/>
          <cell r="R5016"/>
          <cell r="S5016"/>
          <cell r="T5016"/>
          <cell r="U5016"/>
          <cell r="V5016"/>
          <cell r="W5016"/>
          <cell r="X5016"/>
          <cell r="Y5016" t="str">
            <v xml:space="preserve"> </v>
          </cell>
        </row>
        <row r="5017">
          <cell r="C5017"/>
          <cell r="D5017"/>
          <cell r="E5017"/>
          <cell r="F5017"/>
          <cell r="G5017"/>
          <cell r="H5017"/>
          <cell r="I5017"/>
          <cell r="J5017"/>
          <cell r="K5017"/>
          <cell r="L5017"/>
          <cell r="M5017"/>
          <cell r="N5017"/>
          <cell r="O5017"/>
          <cell r="P5017"/>
          <cell r="Q5017"/>
          <cell r="R5017"/>
          <cell r="S5017"/>
          <cell r="T5017"/>
          <cell r="U5017"/>
          <cell r="V5017"/>
          <cell r="W5017"/>
          <cell r="X5017"/>
          <cell r="Y5017" t="str">
            <v xml:space="preserve"> </v>
          </cell>
        </row>
        <row r="5018">
          <cell r="C5018"/>
          <cell r="D5018"/>
          <cell r="E5018"/>
          <cell r="F5018"/>
          <cell r="G5018"/>
          <cell r="H5018"/>
          <cell r="I5018"/>
          <cell r="J5018"/>
          <cell r="K5018"/>
          <cell r="L5018"/>
          <cell r="M5018"/>
          <cell r="N5018"/>
          <cell r="O5018"/>
          <cell r="P5018"/>
          <cell r="Q5018"/>
          <cell r="R5018"/>
          <cell r="S5018"/>
          <cell r="T5018"/>
          <cell r="U5018"/>
          <cell r="V5018"/>
          <cell r="W5018"/>
          <cell r="X5018"/>
          <cell r="Y5018" t="str">
            <v xml:space="preserve"> </v>
          </cell>
        </row>
        <row r="5019">
          <cell r="C5019"/>
          <cell r="D5019"/>
          <cell r="E5019"/>
          <cell r="F5019"/>
          <cell r="G5019"/>
          <cell r="H5019"/>
          <cell r="I5019"/>
          <cell r="J5019"/>
          <cell r="K5019"/>
          <cell r="L5019"/>
          <cell r="M5019"/>
          <cell r="N5019"/>
          <cell r="O5019"/>
          <cell r="P5019"/>
          <cell r="Q5019"/>
          <cell r="R5019"/>
          <cell r="S5019"/>
          <cell r="T5019"/>
          <cell r="U5019"/>
          <cell r="V5019"/>
          <cell r="W5019"/>
          <cell r="X5019"/>
          <cell r="Y5019" t="str">
            <v xml:space="preserve"> </v>
          </cell>
        </row>
        <row r="5020">
          <cell r="C5020"/>
          <cell r="D5020"/>
          <cell r="E5020"/>
          <cell r="F5020"/>
          <cell r="G5020"/>
          <cell r="H5020"/>
          <cell r="I5020"/>
          <cell r="J5020"/>
          <cell r="K5020"/>
          <cell r="L5020"/>
          <cell r="M5020"/>
          <cell r="N5020"/>
          <cell r="O5020"/>
          <cell r="P5020"/>
          <cell r="Q5020"/>
          <cell r="R5020"/>
          <cell r="S5020"/>
          <cell r="T5020"/>
          <cell r="U5020"/>
          <cell r="V5020"/>
          <cell r="W5020"/>
          <cell r="X5020"/>
          <cell r="Y5020" t="str">
            <v xml:space="preserve"> </v>
          </cell>
        </row>
        <row r="5021">
          <cell r="C5021"/>
          <cell r="D5021"/>
          <cell r="E5021"/>
          <cell r="F5021"/>
          <cell r="G5021"/>
          <cell r="H5021"/>
          <cell r="I5021"/>
          <cell r="J5021"/>
          <cell r="K5021"/>
          <cell r="L5021"/>
          <cell r="M5021"/>
          <cell r="N5021"/>
          <cell r="O5021"/>
          <cell r="P5021"/>
          <cell r="Q5021"/>
          <cell r="R5021"/>
          <cell r="S5021"/>
          <cell r="T5021"/>
          <cell r="U5021"/>
          <cell r="V5021"/>
          <cell r="W5021"/>
          <cell r="X5021"/>
          <cell r="Y5021" t="str">
            <v xml:space="preserve"> </v>
          </cell>
        </row>
        <row r="5022">
          <cell r="C5022"/>
          <cell r="D5022"/>
          <cell r="E5022"/>
          <cell r="F5022"/>
          <cell r="G5022"/>
          <cell r="H5022"/>
          <cell r="I5022"/>
          <cell r="J5022"/>
          <cell r="K5022"/>
          <cell r="L5022"/>
          <cell r="M5022"/>
          <cell r="N5022"/>
          <cell r="O5022"/>
          <cell r="P5022"/>
          <cell r="Q5022"/>
          <cell r="R5022"/>
          <cell r="S5022"/>
          <cell r="T5022"/>
          <cell r="U5022"/>
          <cell r="V5022"/>
          <cell r="W5022"/>
          <cell r="X5022"/>
          <cell r="Y5022" t="str">
            <v xml:space="preserve"> </v>
          </cell>
        </row>
        <row r="5023">
          <cell r="C5023"/>
          <cell r="D5023"/>
          <cell r="E5023"/>
          <cell r="F5023"/>
          <cell r="G5023"/>
          <cell r="H5023"/>
          <cell r="I5023"/>
          <cell r="J5023"/>
          <cell r="K5023"/>
          <cell r="L5023"/>
          <cell r="M5023"/>
          <cell r="N5023"/>
          <cell r="O5023"/>
          <cell r="P5023"/>
          <cell r="Q5023"/>
          <cell r="R5023"/>
          <cell r="S5023"/>
          <cell r="T5023"/>
          <cell r="U5023"/>
          <cell r="V5023"/>
          <cell r="W5023"/>
          <cell r="X5023"/>
          <cell r="Y5023" t="str">
            <v xml:space="preserve"> </v>
          </cell>
        </row>
        <row r="5024">
          <cell r="C5024"/>
          <cell r="D5024"/>
          <cell r="E5024"/>
          <cell r="F5024"/>
          <cell r="G5024"/>
          <cell r="H5024"/>
          <cell r="I5024"/>
          <cell r="J5024"/>
          <cell r="K5024"/>
          <cell r="L5024"/>
          <cell r="M5024"/>
          <cell r="N5024"/>
          <cell r="O5024"/>
          <cell r="P5024"/>
          <cell r="Q5024"/>
          <cell r="R5024"/>
          <cell r="S5024"/>
          <cell r="T5024"/>
          <cell r="U5024"/>
          <cell r="V5024"/>
          <cell r="W5024"/>
          <cell r="X5024"/>
          <cell r="Y5024" t="str">
            <v xml:space="preserve"> </v>
          </cell>
        </row>
        <row r="5025">
          <cell r="C5025"/>
          <cell r="D5025"/>
          <cell r="E5025"/>
          <cell r="F5025"/>
          <cell r="G5025"/>
          <cell r="H5025"/>
          <cell r="I5025"/>
          <cell r="J5025"/>
          <cell r="K5025"/>
          <cell r="L5025"/>
          <cell r="M5025"/>
          <cell r="N5025"/>
          <cell r="O5025"/>
          <cell r="P5025"/>
          <cell r="Q5025"/>
          <cell r="R5025"/>
          <cell r="S5025"/>
          <cell r="T5025"/>
          <cell r="U5025"/>
          <cell r="V5025"/>
          <cell r="W5025"/>
          <cell r="X5025"/>
          <cell r="Y5025" t="str">
            <v xml:space="preserve"> </v>
          </cell>
        </row>
        <row r="5026">
          <cell r="C5026"/>
          <cell r="D5026"/>
          <cell r="E5026"/>
          <cell r="F5026"/>
          <cell r="G5026"/>
          <cell r="H5026"/>
          <cell r="I5026"/>
          <cell r="J5026"/>
          <cell r="K5026"/>
          <cell r="L5026"/>
          <cell r="M5026"/>
          <cell r="N5026"/>
          <cell r="O5026"/>
          <cell r="P5026"/>
          <cell r="Q5026"/>
          <cell r="R5026"/>
          <cell r="S5026"/>
          <cell r="T5026"/>
          <cell r="U5026"/>
          <cell r="V5026"/>
          <cell r="W5026"/>
          <cell r="X5026"/>
          <cell r="Y5026" t="str">
            <v xml:space="preserve"> </v>
          </cell>
        </row>
        <row r="5027">
          <cell r="C5027"/>
          <cell r="D5027"/>
          <cell r="E5027"/>
          <cell r="F5027"/>
          <cell r="G5027"/>
          <cell r="H5027"/>
          <cell r="I5027"/>
          <cell r="J5027"/>
          <cell r="K5027"/>
          <cell r="L5027"/>
          <cell r="M5027"/>
          <cell r="N5027"/>
          <cell r="O5027"/>
          <cell r="P5027"/>
          <cell r="Q5027"/>
          <cell r="R5027"/>
          <cell r="S5027"/>
          <cell r="T5027"/>
          <cell r="U5027"/>
          <cell r="V5027"/>
          <cell r="W5027"/>
          <cell r="X5027"/>
          <cell r="Y5027" t="str">
            <v xml:space="preserve"> </v>
          </cell>
        </row>
        <row r="5028">
          <cell r="C5028"/>
          <cell r="D5028"/>
          <cell r="E5028"/>
          <cell r="F5028"/>
          <cell r="G5028"/>
          <cell r="H5028"/>
          <cell r="I5028"/>
          <cell r="J5028"/>
          <cell r="K5028"/>
          <cell r="L5028"/>
          <cell r="M5028"/>
          <cell r="N5028"/>
          <cell r="O5028"/>
          <cell r="P5028"/>
          <cell r="Q5028"/>
          <cell r="R5028"/>
          <cell r="S5028"/>
          <cell r="T5028"/>
          <cell r="U5028"/>
          <cell r="V5028"/>
          <cell r="W5028"/>
          <cell r="X5028"/>
          <cell r="Y5028" t="str">
            <v xml:space="preserve"> </v>
          </cell>
        </row>
        <row r="5029">
          <cell r="C5029"/>
          <cell r="D5029"/>
          <cell r="E5029"/>
          <cell r="F5029"/>
          <cell r="G5029"/>
          <cell r="H5029"/>
          <cell r="I5029"/>
          <cell r="J5029"/>
          <cell r="K5029"/>
          <cell r="L5029"/>
          <cell r="M5029"/>
          <cell r="N5029"/>
          <cell r="O5029"/>
          <cell r="P5029"/>
          <cell r="Q5029"/>
          <cell r="R5029"/>
          <cell r="S5029"/>
          <cell r="T5029"/>
          <cell r="U5029"/>
          <cell r="V5029"/>
          <cell r="W5029"/>
          <cell r="X5029"/>
          <cell r="Y5029" t="str">
            <v xml:space="preserve"> </v>
          </cell>
        </row>
        <row r="5030">
          <cell r="C5030"/>
          <cell r="D5030"/>
          <cell r="E5030"/>
          <cell r="F5030"/>
          <cell r="G5030"/>
          <cell r="H5030"/>
          <cell r="I5030"/>
          <cell r="J5030"/>
          <cell r="K5030"/>
          <cell r="L5030"/>
          <cell r="M5030"/>
          <cell r="N5030"/>
          <cell r="O5030"/>
          <cell r="P5030"/>
          <cell r="Q5030"/>
          <cell r="R5030"/>
          <cell r="S5030"/>
          <cell r="T5030"/>
          <cell r="U5030"/>
          <cell r="V5030"/>
          <cell r="W5030"/>
          <cell r="X5030"/>
          <cell r="Y5030" t="str">
            <v xml:space="preserve"> </v>
          </cell>
        </row>
        <row r="5031">
          <cell r="C5031"/>
          <cell r="D5031"/>
          <cell r="E5031"/>
          <cell r="F5031"/>
          <cell r="G5031"/>
          <cell r="H5031"/>
          <cell r="I5031"/>
          <cell r="J5031"/>
          <cell r="K5031"/>
          <cell r="L5031"/>
          <cell r="M5031"/>
          <cell r="N5031"/>
          <cell r="O5031"/>
          <cell r="P5031"/>
          <cell r="Q5031"/>
          <cell r="R5031"/>
          <cell r="S5031"/>
          <cell r="T5031"/>
          <cell r="U5031"/>
          <cell r="V5031"/>
          <cell r="W5031"/>
          <cell r="X5031"/>
          <cell r="Y5031" t="str">
            <v xml:space="preserve"> </v>
          </cell>
        </row>
        <row r="5032">
          <cell r="C5032"/>
          <cell r="D5032"/>
          <cell r="E5032"/>
          <cell r="F5032"/>
          <cell r="G5032"/>
          <cell r="H5032"/>
          <cell r="I5032"/>
          <cell r="J5032"/>
          <cell r="K5032"/>
          <cell r="L5032"/>
          <cell r="M5032"/>
          <cell r="N5032"/>
          <cell r="O5032"/>
          <cell r="P5032"/>
          <cell r="Q5032"/>
          <cell r="R5032"/>
          <cell r="S5032"/>
          <cell r="T5032"/>
          <cell r="U5032"/>
          <cell r="V5032"/>
          <cell r="W5032"/>
          <cell r="X5032"/>
          <cell r="Y5032" t="str">
            <v xml:space="preserve"> </v>
          </cell>
        </row>
        <row r="5033">
          <cell r="C5033"/>
          <cell r="D5033"/>
          <cell r="E5033"/>
          <cell r="F5033"/>
          <cell r="G5033"/>
          <cell r="H5033"/>
          <cell r="I5033"/>
          <cell r="J5033"/>
          <cell r="K5033"/>
          <cell r="L5033"/>
          <cell r="M5033"/>
          <cell r="N5033"/>
          <cell r="O5033"/>
          <cell r="P5033"/>
          <cell r="Q5033"/>
          <cell r="R5033"/>
          <cell r="S5033"/>
          <cell r="T5033"/>
          <cell r="U5033"/>
          <cell r="V5033"/>
          <cell r="W5033"/>
          <cell r="X5033"/>
          <cell r="Y5033" t="str">
            <v xml:space="preserve"> </v>
          </cell>
        </row>
        <row r="5034">
          <cell r="C5034"/>
          <cell r="D5034"/>
          <cell r="E5034"/>
          <cell r="F5034"/>
          <cell r="G5034"/>
          <cell r="H5034"/>
          <cell r="I5034"/>
          <cell r="J5034"/>
          <cell r="K5034"/>
          <cell r="L5034"/>
          <cell r="M5034"/>
          <cell r="N5034"/>
          <cell r="O5034"/>
          <cell r="P5034"/>
          <cell r="Q5034"/>
          <cell r="R5034"/>
          <cell r="S5034"/>
          <cell r="T5034"/>
          <cell r="U5034"/>
          <cell r="V5034"/>
          <cell r="W5034"/>
          <cell r="X5034"/>
          <cell r="Y5034" t="str">
            <v xml:space="preserve"> </v>
          </cell>
        </row>
        <row r="5035">
          <cell r="C5035"/>
          <cell r="D5035"/>
          <cell r="E5035"/>
          <cell r="F5035"/>
          <cell r="G5035"/>
          <cell r="H5035"/>
          <cell r="I5035"/>
          <cell r="J5035"/>
          <cell r="K5035"/>
          <cell r="L5035"/>
          <cell r="M5035"/>
          <cell r="N5035"/>
          <cell r="O5035"/>
          <cell r="P5035"/>
          <cell r="Q5035"/>
          <cell r="R5035"/>
          <cell r="S5035"/>
          <cell r="T5035"/>
          <cell r="U5035"/>
          <cell r="V5035"/>
          <cell r="W5035"/>
          <cell r="X5035"/>
          <cell r="Y5035" t="str">
            <v xml:space="preserve"> </v>
          </cell>
        </row>
        <row r="5036">
          <cell r="C5036"/>
          <cell r="D5036"/>
          <cell r="E5036"/>
          <cell r="F5036"/>
          <cell r="G5036"/>
          <cell r="H5036"/>
          <cell r="I5036"/>
          <cell r="J5036"/>
          <cell r="K5036"/>
          <cell r="L5036"/>
          <cell r="M5036"/>
          <cell r="N5036"/>
          <cell r="O5036"/>
          <cell r="P5036"/>
          <cell r="Q5036"/>
          <cell r="R5036"/>
          <cell r="S5036"/>
          <cell r="T5036"/>
          <cell r="U5036"/>
          <cell r="V5036"/>
          <cell r="W5036"/>
          <cell r="X5036"/>
          <cell r="Y5036" t="str">
            <v xml:space="preserve"> </v>
          </cell>
        </row>
        <row r="5037">
          <cell r="C5037"/>
          <cell r="D5037"/>
          <cell r="E5037"/>
          <cell r="F5037"/>
          <cell r="G5037"/>
          <cell r="H5037"/>
          <cell r="I5037"/>
          <cell r="J5037"/>
          <cell r="K5037"/>
          <cell r="L5037"/>
          <cell r="M5037"/>
          <cell r="N5037"/>
          <cell r="O5037"/>
          <cell r="P5037"/>
          <cell r="Q5037"/>
          <cell r="R5037"/>
          <cell r="S5037"/>
          <cell r="T5037"/>
          <cell r="U5037"/>
          <cell r="V5037"/>
          <cell r="W5037"/>
          <cell r="X5037"/>
          <cell r="Y5037" t="str">
            <v xml:space="preserve"> </v>
          </cell>
        </row>
        <row r="5038">
          <cell r="C5038"/>
          <cell r="D5038"/>
          <cell r="E5038"/>
          <cell r="F5038"/>
          <cell r="G5038"/>
          <cell r="H5038"/>
          <cell r="I5038"/>
          <cell r="J5038"/>
          <cell r="K5038"/>
          <cell r="L5038"/>
          <cell r="M5038"/>
          <cell r="N5038"/>
          <cell r="O5038"/>
          <cell r="P5038"/>
          <cell r="Q5038"/>
          <cell r="R5038"/>
          <cell r="S5038"/>
          <cell r="T5038"/>
          <cell r="U5038"/>
          <cell r="V5038"/>
          <cell r="W5038"/>
          <cell r="X5038"/>
          <cell r="Y5038" t="str">
            <v xml:space="preserve"> </v>
          </cell>
        </row>
        <row r="5039">
          <cell r="C5039"/>
          <cell r="D5039"/>
          <cell r="E5039"/>
          <cell r="F5039"/>
          <cell r="G5039"/>
          <cell r="H5039"/>
          <cell r="I5039"/>
          <cell r="J5039"/>
          <cell r="K5039"/>
          <cell r="L5039"/>
          <cell r="M5039"/>
          <cell r="N5039"/>
          <cell r="O5039"/>
          <cell r="P5039"/>
          <cell r="Q5039"/>
          <cell r="R5039"/>
          <cell r="S5039"/>
          <cell r="T5039"/>
          <cell r="U5039"/>
          <cell r="V5039"/>
          <cell r="W5039"/>
          <cell r="X5039"/>
          <cell r="Y5039" t="str">
            <v xml:space="preserve"> </v>
          </cell>
        </row>
        <row r="5040">
          <cell r="C5040"/>
          <cell r="D5040"/>
          <cell r="E5040"/>
          <cell r="F5040"/>
          <cell r="G5040"/>
          <cell r="H5040"/>
          <cell r="I5040"/>
          <cell r="J5040"/>
          <cell r="K5040"/>
          <cell r="L5040"/>
          <cell r="M5040"/>
          <cell r="N5040"/>
          <cell r="O5040"/>
          <cell r="P5040"/>
          <cell r="Q5040"/>
          <cell r="R5040"/>
          <cell r="S5040"/>
          <cell r="T5040"/>
          <cell r="U5040"/>
          <cell r="V5040"/>
          <cell r="W5040"/>
          <cell r="X5040"/>
          <cell r="Y5040" t="str">
            <v xml:space="preserve"> </v>
          </cell>
        </row>
        <row r="5041">
          <cell r="C5041"/>
          <cell r="D5041"/>
          <cell r="E5041"/>
          <cell r="F5041"/>
          <cell r="G5041"/>
          <cell r="H5041"/>
          <cell r="I5041"/>
          <cell r="J5041"/>
          <cell r="K5041"/>
          <cell r="L5041"/>
          <cell r="M5041"/>
          <cell r="N5041"/>
          <cell r="O5041"/>
          <cell r="P5041"/>
          <cell r="Q5041"/>
          <cell r="R5041"/>
          <cell r="S5041"/>
          <cell r="T5041"/>
          <cell r="U5041"/>
          <cell r="V5041"/>
          <cell r="W5041"/>
          <cell r="X5041"/>
          <cell r="Y5041" t="str">
            <v xml:space="preserve"> </v>
          </cell>
        </row>
        <row r="5042">
          <cell r="C5042"/>
          <cell r="D5042"/>
          <cell r="E5042"/>
          <cell r="F5042"/>
          <cell r="G5042"/>
          <cell r="H5042"/>
          <cell r="I5042"/>
          <cell r="J5042"/>
          <cell r="K5042"/>
          <cell r="L5042"/>
          <cell r="M5042"/>
          <cell r="N5042"/>
          <cell r="O5042"/>
          <cell r="P5042"/>
          <cell r="Q5042"/>
          <cell r="R5042"/>
          <cell r="S5042"/>
          <cell r="T5042"/>
          <cell r="U5042"/>
          <cell r="V5042"/>
          <cell r="W5042"/>
          <cell r="X5042"/>
          <cell r="Y5042" t="str">
            <v xml:space="preserve"> </v>
          </cell>
        </row>
        <row r="5043">
          <cell r="C5043"/>
          <cell r="D5043"/>
          <cell r="E5043"/>
          <cell r="F5043"/>
          <cell r="G5043"/>
          <cell r="H5043"/>
          <cell r="I5043"/>
          <cell r="J5043"/>
          <cell r="K5043"/>
          <cell r="L5043"/>
          <cell r="M5043"/>
          <cell r="N5043"/>
          <cell r="O5043"/>
          <cell r="P5043"/>
          <cell r="Q5043"/>
          <cell r="R5043"/>
          <cell r="S5043"/>
          <cell r="T5043"/>
          <cell r="U5043"/>
          <cell r="V5043"/>
          <cell r="W5043"/>
          <cell r="X5043"/>
          <cell r="Y5043" t="str">
            <v xml:space="preserve"> </v>
          </cell>
        </row>
        <row r="5044">
          <cell r="C5044"/>
          <cell r="D5044"/>
          <cell r="E5044"/>
          <cell r="F5044"/>
          <cell r="G5044"/>
          <cell r="H5044"/>
          <cell r="I5044"/>
          <cell r="J5044"/>
          <cell r="K5044"/>
          <cell r="L5044"/>
          <cell r="M5044"/>
          <cell r="N5044"/>
          <cell r="O5044"/>
          <cell r="P5044"/>
          <cell r="Q5044"/>
          <cell r="R5044"/>
          <cell r="S5044"/>
          <cell r="T5044"/>
          <cell r="U5044"/>
          <cell r="V5044"/>
          <cell r="W5044"/>
          <cell r="X5044"/>
          <cell r="Y5044" t="str">
            <v xml:space="preserve"> </v>
          </cell>
        </row>
        <row r="5045">
          <cell r="C5045"/>
          <cell r="D5045"/>
          <cell r="E5045"/>
          <cell r="F5045"/>
          <cell r="G5045"/>
          <cell r="H5045"/>
          <cell r="I5045"/>
          <cell r="J5045"/>
          <cell r="K5045"/>
          <cell r="L5045"/>
          <cell r="M5045"/>
          <cell r="N5045"/>
          <cell r="O5045"/>
          <cell r="P5045"/>
          <cell r="Q5045"/>
          <cell r="R5045"/>
          <cell r="S5045"/>
          <cell r="T5045"/>
          <cell r="U5045"/>
          <cell r="V5045"/>
          <cell r="W5045"/>
          <cell r="X5045"/>
          <cell r="Y5045" t="str">
            <v xml:space="preserve"> </v>
          </cell>
        </row>
        <row r="5046">
          <cell r="C5046"/>
          <cell r="D5046"/>
          <cell r="E5046"/>
          <cell r="F5046"/>
          <cell r="G5046"/>
          <cell r="H5046"/>
          <cell r="I5046"/>
          <cell r="J5046"/>
          <cell r="K5046"/>
          <cell r="L5046"/>
          <cell r="M5046"/>
          <cell r="N5046"/>
          <cell r="O5046"/>
          <cell r="P5046"/>
          <cell r="Q5046"/>
          <cell r="R5046"/>
          <cell r="S5046"/>
          <cell r="T5046"/>
          <cell r="U5046"/>
          <cell r="V5046"/>
          <cell r="W5046"/>
          <cell r="X5046"/>
          <cell r="Y5046" t="str">
            <v xml:space="preserve"> </v>
          </cell>
        </row>
        <row r="5047">
          <cell r="C5047"/>
          <cell r="D5047"/>
          <cell r="E5047"/>
          <cell r="F5047"/>
          <cell r="G5047"/>
          <cell r="H5047"/>
          <cell r="I5047"/>
          <cell r="J5047"/>
          <cell r="K5047"/>
          <cell r="L5047"/>
          <cell r="M5047"/>
          <cell r="N5047"/>
          <cell r="O5047"/>
          <cell r="P5047"/>
          <cell r="Q5047"/>
          <cell r="R5047"/>
          <cell r="S5047"/>
          <cell r="T5047"/>
          <cell r="U5047"/>
          <cell r="V5047"/>
          <cell r="W5047"/>
          <cell r="X5047"/>
          <cell r="Y5047" t="str">
            <v xml:space="preserve"> </v>
          </cell>
        </row>
        <row r="5048">
          <cell r="C5048"/>
          <cell r="D5048"/>
          <cell r="E5048"/>
          <cell r="F5048"/>
          <cell r="G5048"/>
          <cell r="H5048"/>
          <cell r="I5048"/>
          <cell r="J5048"/>
          <cell r="K5048"/>
          <cell r="L5048"/>
          <cell r="M5048"/>
          <cell r="N5048"/>
          <cell r="O5048"/>
          <cell r="P5048"/>
          <cell r="Q5048"/>
          <cell r="R5048"/>
          <cell r="S5048"/>
          <cell r="T5048"/>
          <cell r="U5048"/>
          <cell r="V5048"/>
          <cell r="W5048"/>
          <cell r="X5048"/>
          <cell r="Y5048" t="str">
            <v xml:space="preserve"> </v>
          </cell>
        </row>
        <row r="5049">
          <cell r="C5049"/>
          <cell r="D5049"/>
          <cell r="E5049"/>
          <cell r="F5049"/>
          <cell r="G5049"/>
          <cell r="H5049"/>
          <cell r="I5049"/>
          <cell r="J5049"/>
          <cell r="K5049"/>
          <cell r="L5049"/>
          <cell r="M5049"/>
          <cell r="N5049"/>
          <cell r="O5049"/>
          <cell r="P5049"/>
          <cell r="Q5049"/>
          <cell r="R5049"/>
          <cell r="S5049"/>
          <cell r="T5049"/>
          <cell r="U5049"/>
          <cell r="V5049"/>
          <cell r="W5049"/>
          <cell r="X5049"/>
          <cell r="Y5049" t="str">
            <v xml:space="preserve"> </v>
          </cell>
        </row>
        <row r="5050">
          <cell r="C5050"/>
          <cell r="D5050"/>
          <cell r="E5050"/>
          <cell r="F5050"/>
          <cell r="G5050"/>
          <cell r="H5050"/>
          <cell r="I5050"/>
          <cell r="J5050"/>
          <cell r="K5050"/>
          <cell r="L5050"/>
          <cell r="M5050"/>
          <cell r="N5050"/>
          <cell r="O5050"/>
          <cell r="P5050"/>
          <cell r="Q5050"/>
          <cell r="R5050"/>
          <cell r="S5050"/>
          <cell r="T5050"/>
          <cell r="U5050"/>
          <cell r="V5050"/>
          <cell r="W5050"/>
          <cell r="X5050"/>
          <cell r="Y5050" t="str">
            <v xml:space="preserve"> </v>
          </cell>
        </row>
        <row r="5051">
          <cell r="C5051"/>
          <cell r="D5051"/>
          <cell r="E5051"/>
          <cell r="F5051"/>
          <cell r="G5051"/>
          <cell r="H5051"/>
          <cell r="I5051"/>
          <cell r="J5051"/>
          <cell r="K5051"/>
          <cell r="L5051"/>
          <cell r="M5051"/>
          <cell r="N5051"/>
          <cell r="O5051"/>
          <cell r="P5051"/>
          <cell r="Q5051"/>
          <cell r="R5051"/>
          <cell r="S5051"/>
          <cell r="T5051"/>
          <cell r="U5051"/>
          <cell r="V5051"/>
          <cell r="W5051"/>
          <cell r="X5051"/>
          <cell r="Y5051" t="str">
            <v xml:space="preserve"> </v>
          </cell>
        </row>
        <row r="5052">
          <cell r="C5052"/>
          <cell r="D5052"/>
          <cell r="E5052"/>
          <cell r="F5052"/>
          <cell r="G5052"/>
          <cell r="H5052"/>
          <cell r="I5052"/>
          <cell r="J5052"/>
          <cell r="K5052"/>
          <cell r="L5052"/>
          <cell r="M5052"/>
          <cell r="N5052"/>
          <cell r="O5052"/>
          <cell r="P5052"/>
          <cell r="Q5052"/>
          <cell r="R5052"/>
          <cell r="S5052"/>
          <cell r="T5052"/>
          <cell r="U5052"/>
          <cell r="V5052"/>
          <cell r="W5052"/>
          <cell r="X5052"/>
          <cell r="Y5052" t="str">
            <v xml:space="preserve"> </v>
          </cell>
        </row>
        <row r="5053">
          <cell r="C5053"/>
          <cell r="D5053"/>
          <cell r="E5053"/>
          <cell r="F5053"/>
          <cell r="G5053"/>
          <cell r="H5053"/>
          <cell r="I5053"/>
          <cell r="J5053"/>
          <cell r="K5053"/>
          <cell r="L5053"/>
          <cell r="M5053"/>
          <cell r="N5053"/>
          <cell r="O5053"/>
          <cell r="P5053"/>
          <cell r="Q5053"/>
          <cell r="R5053"/>
          <cell r="S5053"/>
          <cell r="T5053"/>
          <cell r="U5053"/>
          <cell r="V5053"/>
          <cell r="W5053"/>
          <cell r="X5053"/>
          <cell r="Y5053" t="str">
            <v xml:space="preserve"> </v>
          </cell>
        </row>
        <row r="5054">
          <cell r="C5054"/>
          <cell r="D5054"/>
          <cell r="E5054"/>
          <cell r="F5054"/>
          <cell r="G5054"/>
          <cell r="H5054"/>
          <cell r="I5054"/>
          <cell r="J5054"/>
          <cell r="K5054"/>
          <cell r="L5054"/>
          <cell r="M5054"/>
          <cell r="N5054"/>
          <cell r="O5054"/>
          <cell r="P5054"/>
          <cell r="Q5054"/>
          <cell r="R5054"/>
          <cell r="S5054"/>
          <cell r="T5054"/>
          <cell r="U5054"/>
          <cell r="V5054"/>
          <cell r="W5054"/>
          <cell r="X5054"/>
          <cell r="Y5054" t="str">
            <v xml:space="preserve"> </v>
          </cell>
        </row>
        <row r="5055">
          <cell r="C5055"/>
          <cell r="D5055"/>
          <cell r="E5055"/>
          <cell r="F5055"/>
          <cell r="G5055"/>
          <cell r="H5055"/>
          <cell r="I5055"/>
          <cell r="J5055"/>
          <cell r="K5055"/>
          <cell r="L5055"/>
          <cell r="M5055"/>
          <cell r="N5055"/>
          <cell r="O5055"/>
          <cell r="P5055"/>
          <cell r="Q5055"/>
          <cell r="R5055"/>
          <cell r="S5055"/>
          <cell r="T5055"/>
          <cell r="U5055"/>
          <cell r="V5055"/>
          <cell r="W5055"/>
          <cell r="X5055"/>
          <cell r="Y5055" t="str">
            <v xml:space="preserve"> </v>
          </cell>
        </row>
        <row r="5056">
          <cell r="C5056"/>
          <cell r="D5056"/>
          <cell r="E5056"/>
          <cell r="F5056"/>
          <cell r="G5056"/>
          <cell r="H5056"/>
          <cell r="I5056"/>
          <cell r="J5056"/>
          <cell r="K5056"/>
          <cell r="L5056"/>
          <cell r="M5056"/>
          <cell r="N5056"/>
          <cell r="O5056"/>
          <cell r="P5056"/>
          <cell r="Q5056"/>
          <cell r="R5056"/>
          <cell r="S5056"/>
          <cell r="T5056"/>
          <cell r="U5056"/>
          <cell r="V5056"/>
          <cell r="W5056"/>
          <cell r="X5056"/>
          <cell r="Y5056" t="str">
            <v xml:space="preserve"> </v>
          </cell>
        </row>
        <row r="5057">
          <cell r="C5057"/>
          <cell r="D5057"/>
          <cell r="E5057"/>
          <cell r="F5057"/>
          <cell r="G5057"/>
          <cell r="H5057"/>
          <cell r="I5057"/>
          <cell r="J5057"/>
          <cell r="K5057"/>
          <cell r="L5057"/>
          <cell r="M5057"/>
          <cell r="N5057"/>
          <cell r="O5057"/>
          <cell r="P5057"/>
          <cell r="Q5057"/>
          <cell r="R5057"/>
          <cell r="S5057"/>
          <cell r="T5057"/>
          <cell r="U5057"/>
          <cell r="V5057"/>
          <cell r="W5057"/>
          <cell r="X5057"/>
          <cell r="Y5057" t="str">
            <v xml:space="preserve"> </v>
          </cell>
        </row>
        <row r="5058">
          <cell r="C5058"/>
          <cell r="D5058"/>
          <cell r="E5058"/>
          <cell r="F5058"/>
          <cell r="G5058"/>
          <cell r="H5058"/>
          <cell r="I5058"/>
          <cell r="J5058"/>
          <cell r="K5058"/>
          <cell r="L5058"/>
          <cell r="M5058"/>
          <cell r="N5058"/>
          <cell r="O5058"/>
          <cell r="P5058"/>
          <cell r="Q5058"/>
          <cell r="R5058"/>
          <cell r="S5058"/>
          <cell r="T5058"/>
          <cell r="U5058"/>
          <cell r="V5058"/>
          <cell r="W5058"/>
          <cell r="X5058"/>
          <cell r="Y5058" t="str">
            <v xml:space="preserve"> </v>
          </cell>
        </row>
        <row r="5059">
          <cell r="C5059"/>
          <cell r="D5059"/>
          <cell r="E5059"/>
          <cell r="F5059"/>
          <cell r="G5059"/>
          <cell r="H5059"/>
          <cell r="I5059"/>
          <cell r="J5059"/>
          <cell r="K5059"/>
          <cell r="L5059"/>
          <cell r="M5059"/>
          <cell r="N5059"/>
          <cell r="O5059"/>
          <cell r="P5059"/>
          <cell r="Q5059"/>
          <cell r="R5059"/>
          <cell r="S5059"/>
          <cell r="T5059"/>
          <cell r="U5059"/>
          <cell r="V5059"/>
          <cell r="W5059"/>
          <cell r="X5059"/>
          <cell r="Y5059" t="str">
            <v xml:space="preserve"> </v>
          </cell>
        </row>
        <row r="5060">
          <cell r="C5060"/>
          <cell r="D5060"/>
          <cell r="E5060"/>
          <cell r="F5060"/>
          <cell r="G5060"/>
          <cell r="H5060"/>
          <cell r="I5060"/>
          <cell r="J5060"/>
          <cell r="K5060"/>
          <cell r="L5060"/>
          <cell r="M5060"/>
          <cell r="N5060"/>
          <cell r="O5060"/>
          <cell r="P5060"/>
          <cell r="Q5060"/>
          <cell r="R5060"/>
          <cell r="S5060"/>
          <cell r="T5060"/>
          <cell r="U5060"/>
          <cell r="V5060"/>
          <cell r="W5060"/>
          <cell r="X5060"/>
          <cell r="Y5060" t="str">
            <v xml:space="preserve"> </v>
          </cell>
        </row>
        <row r="5061">
          <cell r="C5061"/>
          <cell r="D5061"/>
          <cell r="E5061"/>
          <cell r="F5061"/>
          <cell r="G5061"/>
          <cell r="H5061"/>
          <cell r="I5061"/>
          <cell r="J5061"/>
          <cell r="K5061"/>
          <cell r="L5061"/>
          <cell r="M5061"/>
          <cell r="N5061"/>
          <cell r="O5061"/>
          <cell r="P5061"/>
          <cell r="Q5061"/>
          <cell r="R5061"/>
          <cell r="S5061"/>
          <cell r="T5061"/>
          <cell r="U5061"/>
          <cell r="V5061"/>
          <cell r="W5061"/>
          <cell r="X5061"/>
          <cell r="Y5061" t="str">
            <v xml:space="preserve"> </v>
          </cell>
        </row>
        <row r="5062">
          <cell r="C5062"/>
          <cell r="D5062"/>
          <cell r="E5062"/>
          <cell r="F5062"/>
          <cell r="G5062"/>
          <cell r="H5062"/>
          <cell r="I5062"/>
          <cell r="J5062"/>
          <cell r="K5062"/>
          <cell r="L5062"/>
          <cell r="M5062"/>
          <cell r="N5062"/>
          <cell r="O5062"/>
          <cell r="P5062"/>
          <cell r="Q5062"/>
          <cell r="R5062"/>
          <cell r="S5062"/>
          <cell r="T5062"/>
          <cell r="U5062"/>
          <cell r="V5062"/>
          <cell r="W5062"/>
          <cell r="X5062"/>
          <cell r="Y5062" t="str">
            <v xml:space="preserve"> </v>
          </cell>
        </row>
        <row r="5063">
          <cell r="C5063"/>
          <cell r="D5063"/>
          <cell r="E5063"/>
          <cell r="F5063"/>
          <cell r="G5063"/>
          <cell r="H5063"/>
          <cell r="I5063"/>
          <cell r="J5063"/>
          <cell r="K5063"/>
          <cell r="L5063"/>
          <cell r="M5063"/>
          <cell r="N5063"/>
          <cell r="O5063"/>
          <cell r="P5063"/>
          <cell r="Q5063"/>
          <cell r="R5063"/>
          <cell r="S5063"/>
          <cell r="T5063"/>
          <cell r="U5063"/>
          <cell r="V5063"/>
          <cell r="W5063"/>
          <cell r="X5063"/>
          <cell r="Y5063" t="str">
            <v xml:space="preserve"> </v>
          </cell>
        </row>
        <row r="5064">
          <cell r="C5064"/>
          <cell r="D5064"/>
          <cell r="E5064"/>
          <cell r="F5064"/>
          <cell r="G5064"/>
          <cell r="H5064"/>
          <cell r="I5064"/>
          <cell r="J5064"/>
          <cell r="K5064"/>
          <cell r="L5064"/>
          <cell r="M5064"/>
          <cell r="N5064"/>
          <cell r="O5064"/>
          <cell r="P5064"/>
          <cell r="Q5064"/>
          <cell r="R5064"/>
          <cell r="S5064"/>
          <cell r="T5064"/>
          <cell r="U5064"/>
          <cell r="V5064"/>
          <cell r="W5064"/>
          <cell r="X5064"/>
          <cell r="Y5064" t="str">
            <v xml:space="preserve"> </v>
          </cell>
        </row>
        <row r="5065">
          <cell r="C5065"/>
          <cell r="D5065"/>
          <cell r="E5065"/>
          <cell r="F5065"/>
          <cell r="G5065"/>
          <cell r="H5065"/>
          <cell r="I5065"/>
          <cell r="J5065"/>
          <cell r="K5065"/>
          <cell r="L5065"/>
          <cell r="M5065"/>
          <cell r="N5065"/>
          <cell r="O5065"/>
          <cell r="P5065"/>
          <cell r="Q5065"/>
          <cell r="R5065"/>
          <cell r="S5065"/>
          <cell r="T5065"/>
          <cell r="U5065"/>
          <cell r="V5065"/>
          <cell r="W5065"/>
          <cell r="X5065"/>
          <cell r="Y5065" t="str">
            <v xml:space="preserve"> </v>
          </cell>
        </row>
        <row r="5066">
          <cell r="C5066"/>
          <cell r="D5066"/>
          <cell r="E5066"/>
          <cell r="F5066"/>
          <cell r="G5066"/>
          <cell r="H5066"/>
          <cell r="I5066"/>
          <cell r="J5066"/>
          <cell r="K5066"/>
          <cell r="L5066"/>
          <cell r="M5066"/>
          <cell r="N5066"/>
          <cell r="O5066"/>
          <cell r="P5066"/>
          <cell r="Q5066"/>
          <cell r="R5066"/>
          <cell r="S5066"/>
          <cell r="T5066"/>
          <cell r="U5066"/>
          <cell r="V5066"/>
          <cell r="W5066"/>
          <cell r="X5066"/>
          <cell r="Y5066" t="str">
            <v xml:space="preserve"> </v>
          </cell>
        </row>
        <row r="5067">
          <cell r="C5067"/>
          <cell r="D5067"/>
          <cell r="E5067"/>
          <cell r="F5067"/>
          <cell r="G5067"/>
          <cell r="H5067"/>
          <cell r="I5067"/>
          <cell r="J5067"/>
          <cell r="K5067"/>
          <cell r="L5067"/>
          <cell r="M5067"/>
          <cell r="N5067"/>
          <cell r="O5067"/>
          <cell r="P5067"/>
          <cell r="Q5067"/>
          <cell r="R5067"/>
          <cell r="S5067"/>
          <cell r="T5067"/>
          <cell r="U5067"/>
          <cell r="V5067"/>
          <cell r="W5067"/>
          <cell r="X5067"/>
          <cell r="Y5067" t="str">
            <v xml:space="preserve"> </v>
          </cell>
        </row>
        <row r="5068">
          <cell r="C5068"/>
          <cell r="D5068"/>
          <cell r="E5068"/>
          <cell r="F5068"/>
          <cell r="G5068"/>
          <cell r="H5068"/>
          <cell r="I5068"/>
          <cell r="J5068"/>
          <cell r="K5068"/>
          <cell r="L5068"/>
          <cell r="M5068"/>
          <cell r="N5068"/>
          <cell r="O5068"/>
          <cell r="P5068"/>
          <cell r="Q5068"/>
          <cell r="R5068"/>
          <cell r="S5068"/>
          <cell r="T5068"/>
          <cell r="U5068"/>
          <cell r="V5068"/>
          <cell r="W5068"/>
          <cell r="X5068"/>
          <cell r="Y5068" t="str">
            <v xml:space="preserve"> </v>
          </cell>
        </row>
        <row r="5069">
          <cell r="C5069"/>
          <cell r="D5069"/>
          <cell r="E5069"/>
          <cell r="F5069"/>
          <cell r="G5069"/>
          <cell r="H5069"/>
          <cell r="I5069"/>
          <cell r="J5069"/>
          <cell r="K5069"/>
          <cell r="L5069"/>
          <cell r="M5069"/>
          <cell r="N5069"/>
          <cell r="O5069"/>
          <cell r="P5069"/>
          <cell r="Q5069"/>
          <cell r="R5069"/>
          <cell r="S5069"/>
          <cell r="T5069"/>
          <cell r="U5069"/>
          <cell r="V5069"/>
          <cell r="W5069"/>
          <cell r="X5069"/>
          <cell r="Y5069" t="str">
            <v xml:space="preserve"> </v>
          </cell>
        </row>
        <row r="5070">
          <cell r="C5070"/>
          <cell r="D5070"/>
          <cell r="E5070"/>
          <cell r="F5070"/>
          <cell r="G5070"/>
          <cell r="H5070"/>
          <cell r="I5070"/>
          <cell r="J5070"/>
          <cell r="K5070"/>
          <cell r="L5070"/>
          <cell r="M5070"/>
          <cell r="N5070"/>
          <cell r="O5070"/>
          <cell r="P5070"/>
          <cell r="Q5070"/>
          <cell r="R5070"/>
          <cell r="S5070"/>
          <cell r="T5070"/>
          <cell r="U5070"/>
          <cell r="V5070"/>
          <cell r="W5070"/>
          <cell r="X5070"/>
          <cell r="Y5070" t="str">
            <v xml:space="preserve"> </v>
          </cell>
        </row>
        <row r="5071">
          <cell r="C5071"/>
          <cell r="D5071"/>
          <cell r="E5071"/>
          <cell r="F5071"/>
          <cell r="G5071"/>
          <cell r="H5071"/>
          <cell r="I5071"/>
          <cell r="J5071"/>
          <cell r="K5071"/>
          <cell r="L5071"/>
          <cell r="M5071"/>
          <cell r="N5071"/>
          <cell r="O5071"/>
          <cell r="P5071"/>
          <cell r="Q5071"/>
          <cell r="R5071"/>
          <cell r="S5071"/>
          <cell r="T5071"/>
          <cell r="U5071"/>
          <cell r="V5071"/>
          <cell r="W5071"/>
          <cell r="X5071"/>
          <cell r="Y5071" t="str">
            <v xml:space="preserve"> </v>
          </cell>
        </row>
        <row r="5072">
          <cell r="C5072"/>
          <cell r="D5072"/>
          <cell r="E5072"/>
          <cell r="F5072"/>
          <cell r="G5072"/>
          <cell r="H5072"/>
          <cell r="I5072"/>
          <cell r="J5072"/>
          <cell r="K5072"/>
          <cell r="L5072"/>
          <cell r="M5072"/>
          <cell r="N5072"/>
          <cell r="O5072"/>
          <cell r="P5072"/>
          <cell r="Q5072"/>
          <cell r="R5072"/>
          <cell r="S5072"/>
          <cell r="T5072"/>
          <cell r="U5072"/>
          <cell r="V5072"/>
          <cell r="W5072"/>
          <cell r="X5072"/>
          <cell r="Y5072" t="str">
            <v xml:space="preserve"> </v>
          </cell>
        </row>
        <row r="5073">
          <cell r="C5073"/>
          <cell r="D5073"/>
          <cell r="E5073"/>
          <cell r="F5073"/>
          <cell r="G5073"/>
          <cell r="H5073"/>
          <cell r="I5073"/>
          <cell r="J5073"/>
          <cell r="K5073"/>
          <cell r="L5073"/>
          <cell r="M5073"/>
          <cell r="N5073"/>
          <cell r="O5073"/>
          <cell r="P5073"/>
          <cell r="Q5073"/>
          <cell r="R5073"/>
          <cell r="S5073"/>
          <cell r="T5073"/>
          <cell r="U5073"/>
          <cell r="V5073"/>
          <cell r="W5073"/>
          <cell r="X5073"/>
          <cell r="Y5073" t="str">
            <v xml:space="preserve"> </v>
          </cell>
        </row>
        <row r="5074">
          <cell r="C5074"/>
          <cell r="D5074"/>
          <cell r="E5074"/>
          <cell r="F5074"/>
          <cell r="G5074"/>
          <cell r="H5074"/>
          <cell r="I5074"/>
          <cell r="J5074"/>
          <cell r="K5074"/>
          <cell r="L5074"/>
          <cell r="M5074"/>
          <cell r="N5074"/>
          <cell r="O5074"/>
          <cell r="P5074"/>
          <cell r="Q5074"/>
          <cell r="R5074"/>
          <cell r="S5074"/>
          <cell r="T5074"/>
          <cell r="U5074"/>
          <cell r="V5074"/>
          <cell r="W5074"/>
          <cell r="X5074"/>
          <cell r="Y5074" t="str">
            <v xml:space="preserve"> </v>
          </cell>
        </row>
        <row r="5075">
          <cell r="C5075"/>
          <cell r="D5075"/>
          <cell r="E5075"/>
          <cell r="F5075"/>
          <cell r="G5075"/>
          <cell r="H5075"/>
          <cell r="I5075"/>
          <cell r="J5075"/>
          <cell r="K5075"/>
          <cell r="L5075"/>
          <cell r="M5075"/>
          <cell r="N5075"/>
          <cell r="O5075"/>
          <cell r="P5075"/>
          <cell r="Q5075"/>
          <cell r="R5075"/>
          <cell r="S5075"/>
          <cell r="T5075"/>
          <cell r="U5075"/>
          <cell r="V5075"/>
          <cell r="W5075"/>
          <cell r="X5075"/>
          <cell r="Y5075" t="str">
            <v xml:space="preserve"> </v>
          </cell>
        </row>
        <row r="5076">
          <cell r="C5076"/>
          <cell r="D5076"/>
          <cell r="E5076"/>
          <cell r="F5076"/>
          <cell r="G5076"/>
          <cell r="H5076"/>
          <cell r="I5076"/>
          <cell r="J5076"/>
          <cell r="K5076"/>
          <cell r="L5076"/>
          <cell r="M5076"/>
          <cell r="N5076"/>
          <cell r="O5076"/>
          <cell r="P5076"/>
          <cell r="Q5076"/>
          <cell r="R5076"/>
          <cell r="S5076"/>
          <cell r="T5076"/>
          <cell r="U5076"/>
          <cell r="V5076"/>
          <cell r="W5076"/>
          <cell r="X5076"/>
          <cell r="Y5076" t="str">
            <v xml:space="preserve"> </v>
          </cell>
        </row>
        <row r="5077">
          <cell r="C5077"/>
          <cell r="D5077"/>
          <cell r="E5077"/>
          <cell r="F5077"/>
          <cell r="G5077"/>
          <cell r="H5077"/>
          <cell r="I5077"/>
          <cell r="J5077"/>
          <cell r="K5077"/>
          <cell r="L5077"/>
          <cell r="M5077"/>
          <cell r="N5077"/>
          <cell r="O5077"/>
          <cell r="P5077"/>
          <cell r="Q5077"/>
          <cell r="R5077"/>
          <cell r="S5077"/>
          <cell r="T5077"/>
          <cell r="U5077"/>
          <cell r="V5077"/>
          <cell r="W5077"/>
          <cell r="X5077"/>
          <cell r="Y5077" t="str">
            <v xml:space="preserve"> </v>
          </cell>
        </row>
        <row r="5078">
          <cell r="C5078"/>
          <cell r="D5078"/>
          <cell r="E5078"/>
          <cell r="F5078"/>
          <cell r="G5078"/>
          <cell r="H5078"/>
          <cell r="I5078"/>
          <cell r="J5078"/>
          <cell r="K5078"/>
          <cell r="L5078"/>
          <cell r="M5078"/>
          <cell r="N5078"/>
          <cell r="O5078"/>
          <cell r="P5078"/>
          <cell r="Q5078"/>
          <cell r="R5078"/>
          <cell r="S5078"/>
          <cell r="T5078"/>
          <cell r="U5078"/>
          <cell r="V5078"/>
          <cell r="W5078"/>
          <cell r="X5078"/>
          <cell r="Y5078" t="str">
            <v xml:space="preserve"> </v>
          </cell>
        </row>
        <row r="5079">
          <cell r="C5079"/>
          <cell r="D5079"/>
          <cell r="E5079"/>
          <cell r="F5079"/>
          <cell r="G5079"/>
          <cell r="H5079"/>
          <cell r="I5079"/>
          <cell r="J5079"/>
          <cell r="K5079"/>
          <cell r="L5079"/>
          <cell r="M5079"/>
          <cell r="N5079"/>
          <cell r="O5079"/>
          <cell r="P5079"/>
          <cell r="Q5079"/>
          <cell r="R5079"/>
          <cell r="S5079"/>
          <cell r="T5079"/>
          <cell r="U5079"/>
          <cell r="V5079"/>
          <cell r="W5079"/>
          <cell r="X5079"/>
          <cell r="Y5079" t="str">
            <v xml:space="preserve"> </v>
          </cell>
        </row>
        <row r="5080">
          <cell r="C5080"/>
          <cell r="D5080"/>
          <cell r="E5080"/>
          <cell r="F5080"/>
          <cell r="G5080"/>
          <cell r="H5080"/>
          <cell r="I5080"/>
          <cell r="J5080"/>
          <cell r="K5080"/>
          <cell r="L5080"/>
          <cell r="M5080"/>
          <cell r="N5080"/>
          <cell r="O5080"/>
          <cell r="P5080"/>
          <cell r="Q5080"/>
          <cell r="R5080"/>
          <cell r="S5080"/>
          <cell r="T5080"/>
          <cell r="U5080"/>
          <cell r="V5080"/>
          <cell r="W5080"/>
          <cell r="X5080"/>
          <cell r="Y5080" t="str">
            <v xml:space="preserve"> </v>
          </cell>
        </row>
        <row r="5081">
          <cell r="C5081"/>
          <cell r="D5081"/>
          <cell r="E5081"/>
          <cell r="F5081"/>
          <cell r="G5081"/>
          <cell r="H5081"/>
          <cell r="I5081"/>
          <cell r="J5081"/>
          <cell r="K5081"/>
          <cell r="L5081"/>
          <cell r="M5081"/>
          <cell r="N5081"/>
          <cell r="O5081"/>
          <cell r="P5081"/>
          <cell r="Q5081"/>
          <cell r="R5081"/>
          <cell r="S5081"/>
          <cell r="T5081"/>
          <cell r="U5081"/>
          <cell r="V5081"/>
          <cell r="W5081"/>
          <cell r="X5081"/>
          <cell r="Y5081" t="str">
            <v xml:space="preserve"> </v>
          </cell>
        </row>
        <row r="5082">
          <cell r="C5082"/>
          <cell r="D5082"/>
          <cell r="E5082"/>
          <cell r="F5082"/>
          <cell r="G5082"/>
          <cell r="H5082"/>
          <cell r="I5082"/>
          <cell r="J5082"/>
          <cell r="K5082"/>
          <cell r="L5082"/>
          <cell r="M5082"/>
          <cell r="N5082"/>
          <cell r="O5082"/>
          <cell r="P5082"/>
          <cell r="Q5082"/>
          <cell r="R5082"/>
          <cell r="S5082"/>
          <cell r="T5082"/>
          <cell r="U5082"/>
          <cell r="V5082"/>
          <cell r="W5082"/>
          <cell r="X5082"/>
          <cell r="Y5082" t="str">
            <v xml:space="preserve"> </v>
          </cell>
        </row>
        <row r="5083">
          <cell r="C5083"/>
          <cell r="D5083"/>
          <cell r="E5083"/>
          <cell r="F5083"/>
          <cell r="G5083"/>
          <cell r="H5083"/>
          <cell r="I5083"/>
          <cell r="J5083"/>
          <cell r="K5083"/>
          <cell r="L5083"/>
          <cell r="M5083"/>
          <cell r="N5083"/>
          <cell r="O5083"/>
          <cell r="P5083"/>
          <cell r="Q5083"/>
          <cell r="R5083"/>
          <cell r="S5083"/>
          <cell r="T5083"/>
          <cell r="U5083"/>
          <cell r="V5083"/>
          <cell r="W5083"/>
          <cell r="X5083"/>
          <cell r="Y5083" t="str">
            <v xml:space="preserve"> </v>
          </cell>
        </row>
        <row r="5084">
          <cell r="C5084"/>
          <cell r="D5084"/>
          <cell r="E5084"/>
          <cell r="F5084"/>
          <cell r="G5084"/>
          <cell r="H5084"/>
          <cell r="I5084"/>
          <cell r="J5084"/>
          <cell r="K5084"/>
          <cell r="L5084"/>
          <cell r="M5084"/>
          <cell r="N5084"/>
          <cell r="O5084"/>
          <cell r="P5084"/>
          <cell r="Q5084"/>
          <cell r="R5084"/>
          <cell r="S5084"/>
          <cell r="T5084"/>
          <cell r="U5084"/>
          <cell r="V5084"/>
          <cell r="W5084"/>
          <cell r="X5084"/>
          <cell r="Y5084" t="str">
            <v xml:space="preserve"> </v>
          </cell>
        </row>
        <row r="5085">
          <cell r="C5085"/>
          <cell r="D5085"/>
          <cell r="E5085"/>
          <cell r="F5085"/>
          <cell r="G5085"/>
          <cell r="H5085"/>
          <cell r="I5085"/>
          <cell r="J5085"/>
          <cell r="K5085"/>
          <cell r="L5085"/>
          <cell r="M5085"/>
          <cell r="N5085"/>
          <cell r="O5085"/>
          <cell r="P5085"/>
          <cell r="Q5085"/>
          <cell r="R5085"/>
          <cell r="S5085"/>
          <cell r="T5085"/>
          <cell r="U5085"/>
          <cell r="V5085"/>
          <cell r="W5085"/>
          <cell r="X5085"/>
          <cell r="Y5085" t="str">
            <v xml:space="preserve"> </v>
          </cell>
        </row>
        <row r="5086">
          <cell r="C5086"/>
          <cell r="D5086"/>
          <cell r="E5086"/>
          <cell r="F5086"/>
          <cell r="G5086"/>
          <cell r="H5086"/>
          <cell r="I5086"/>
          <cell r="J5086"/>
          <cell r="K5086"/>
          <cell r="L5086"/>
          <cell r="M5086"/>
          <cell r="N5086"/>
          <cell r="O5086"/>
          <cell r="P5086"/>
          <cell r="Q5086"/>
          <cell r="R5086"/>
          <cell r="S5086"/>
          <cell r="T5086"/>
          <cell r="U5086"/>
          <cell r="V5086"/>
          <cell r="W5086"/>
          <cell r="X5086"/>
          <cell r="Y5086" t="str">
            <v xml:space="preserve"> </v>
          </cell>
        </row>
        <row r="5087">
          <cell r="C5087"/>
          <cell r="D5087"/>
          <cell r="E5087"/>
          <cell r="F5087"/>
          <cell r="G5087"/>
          <cell r="H5087"/>
          <cell r="I5087"/>
          <cell r="J5087"/>
          <cell r="K5087"/>
          <cell r="L5087"/>
          <cell r="M5087"/>
          <cell r="N5087"/>
          <cell r="O5087"/>
          <cell r="P5087"/>
          <cell r="Q5087"/>
          <cell r="R5087"/>
          <cell r="S5087"/>
          <cell r="T5087"/>
          <cell r="U5087"/>
          <cell r="V5087"/>
          <cell r="W5087"/>
          <cell r="X5087"/>
          <cell r="Y5087" t="str">
            <v xml:space="preserve"> </v>
          </cell>
        </row>
        <row r="5088">
          <cell r="C5088"/>
          <cell r="D5088"/>
          <cell r="E5088"/>
          <cell r="F5088"/>
          <cell r="G5088"/>
          <cell r="H5088"/>
          <cell r="I5088"/>
          <cell r="J5088"/>
          <cell r="K5088"/>
          <cell r="L5088"/>
          <cell r="M5088"/>
          <cell r="N5088"/>
          <cell r="O5088"/>
          <cell r="P5088"/>
          <cell r="Q5088"/>
          <cell r="R5088"/>
          <cell r="S5088"/>
          <cell r="T5088"/>
          <cell r="U5088"/>
          <cell r="V5088"/>
          <cell r="W5088"/>
          <cell r="X5088"/>
          <cell r="Y5088" t="str">
            <v xml:space="preserve"> </v>
          </cell>
        </row>
        <row r="5089">
          <cell r="C5089"/>
          <cell r="D5089"/>
          <cell r="E5089"/>
          <cell r="F5089"/>
          <cell r="G5089"/>
          <cell r="H5089"/>
          <cell r="I5089"/>
          <cell r="J5089"/>
          <cell r="K5089"/>
          <cell r="L5089"/>
          <cell r="M5089"/>
          <cell r="N5089"/>
          <cell r="O5089"/>
          <cell r="P5089"/>
          <cell r="Q5089"/>
          <cell r="R5089"/>
          <cell r="S5089"/>
          <cell r="T5089"/>
          <cell r="U5089"/>
          <cell r="V5089"/>
          <cell r="W5089"/>
          <cell r="X5089"/>
          <cell r="Y5089" t="str">
            <v xml:space="preserve"> </v>
          </cell>
        </row>
        <row r="5090">
          <cell r="C5090"/>
          <cell r="D5090"/>
          <cell r="E5090"/>
          <cell r="F5090"/>
          <cell r="G5090"/>
          <cell r="H5090"/>
          <cell r="I5090"/>
          <cell r="J5090"/>
          <cell r="K5090"/>
          <cell r="L5090"/>
          <cell r="M5090"/>
          <cell r="N5090"/>
          <cell r="O5090"/>
          <cell r="P5090"/>
          <cell r="Q5090"/>
          <cell r="R5090"/>
          <cell r="S5090"/>
          <cell r="T5090"/>
          <cell r="U5090"/>
          <cell r="V5090"/>
          <cell r="W5090"/>
          <cell r="X5090"/>
          <cell r="Y5090" t="str">
            <v xml:space="preserve"> </v>
          </cell>
        </row>
        <row r="5091">
          <cell r="C5091"/>
          <cell r="D5091"/>
          <cell r="E5091"/>
          <cell r="F5091"/>
          <cell r="G5091"/>
          <cell r="H5091"/>
          <cell r="I5091"/>
          <cell r="J5091"/>
          <cell r="K5091"/>
          <cell r="L5091"/>
          <cell r="M5091"/>
          <cell r="N5091"/>
          <cell r="O5091"/>
          <cell r="P5091"/>
          <cell r="Q5091"/>
          <cell r="R5091"/>
          <cell r="S5091"/>
          <cell r="T5091"/>
          <cell r="U5091"/>
          <cell r="V5091"/>
          <cell r="W5091"/>
          <cell r="X5091"/>
          <cell r="Y5091" t="str">
            <v xml:space="preserve"> </v>
          </cell>
        </row>
        <row r="5092">
          <cell r="C5092"/>
          <cell r="D5092"/>
          <cell r="E5092"/>
          <cell r="F5092"/>
          <cell r="G5092"/>
          <cell r="H5092"/>
          <cell r="I5092"/>
          <cell r="J5092"/>
          <cell r="K5092"/>
          <cell r="L5092"/>
          <cell r="M5092"/>
          <cell r="N5092"/>
          <cell r="O5092"/>
          <cell r="P5092"/>
          <cell r="Q5092"/>
          <cell r="R5092"/>
          <cell r="S5092"/>
          <cell r="T5092"/>
          <cell r="U5092"/>
          <cell r="V5092"/>
          <cell r="W5092"/>
          <cell r="X5092"/>
          <cell r="Y5092" t="str">
            <v xml:space="preserve"> </v>
          </cell>
        </row>
        <row r="5093">
          <cell r="C5093"/>
          <cell r="D5093"/>
          <cell r="E5093"/>
          <cell r="F5093"/>
          <cell r="G5093"/>
          <cell r="H5093"/>
          <cell r="I5093"/>
          <cell r="J5093"/>
          <cell r="K5093"/>
          <cell r="L5093"/>
          <cell r="M5093"/>
          <cell r="N5093"/>
          <cell r="O5093"/>
          <cell r="P5093"/>
          <cell r="Q5093"/>
          <cell r="R5093"/>
          <cell r="S5093"/>
          <cell r="T5093"/>
          <cell r="U5093"/>
          <cell r="V5093"/>
          <cell r="W5093"/>
          <cell r="X5093"/>
          <cell r="Y5093" t="str">
            <v xml:space="preserve"> </v>
          </cell>
        </row>
        <row r="5094">
          <cell r="C5094"/>
          <cell r="D5094"/>
          <cell r="E5094"/>
          <cell r="F5094"/>
          <cell r="G5094"/>
          <cell r="H5094"/>
          <cell r="I5094"/>
          <cell r="J5094"/>
          <cell r="K5094"/>
          <cell r="L5094"/>
          <cell r="M5094"/>
          <cell r="N5094"/>
          <cell r="O5094"/>
          <cell r="P5094"/>
          <cell r="Q5094"/>
          <cell r="R5094"/>
          <cell r="S5094"/>
          <cell r="T5094"/>
          <cell r="U5094"/>
          <cell r="V5094"/>
          <cell r="W5094"/>
          <cell r="X5094"/>
          <cell r="Y5094" t="str">
            <v xml:space="preserve"> </v>
          </cell>
        </row>
        <row r="5095">
          <cell r="C5095"/>
          <cell r="D5095"/>
          <cell r="E5095"/>
          <cell r="F5095"/>
          <cell r="G5095"/>
          <cell r="H5095"/>
          <cell r="I5095"/>
          <cell r="J5095"/>
          <cell r="K5095"/>
          <cell r="L5095"/>
          <cell r="M5095"/>
          <cell r="N5095"/>
          <cell r="O5095"/>
          <cell r="P5095"/>
          <cell r="Q5095"/>
          <cell r="R5095"/>
          <cell r="S5095"/>
          <cell r="T5095"/>
          <cell r="U5095"/>
          <cell r="V5095"/>
          <cell r="W5095"/>
          <cell r="X5095"/>
          <cell r="Y5095" t="str">
            <v xml:space="preserve"> </v>
          </cell>
        </row>
        <row r="5096">
          <cell r="C5096"/>
          <cell r="D5096"/>
          <cell r="E5096"/>
          <cell r="F5096"/>
          <cell r="G5096"/>
          <cell r="H5096"/>
          <cell r="I5096"/>
          <cell r="J5096"/>
          <cell r="K5096"/>
          <cell r="L5096"/>
          <cell r="M5096"/>
          <cell r="N5096"/>
          <cell r="O5096"/>
          <cell r="P5096"/>
          <cell r="Q5096"/>
          <cell r="R5096"/>
          <cell r="S5096"/>
          <cell r="T5096"/>
          <cell r="U5096"/>
          <cell r="V5096"/>
          <cell r="W5096"/>
          <cell r="X5096"/>
          <cell r="Y5096" t="str">
            <v xml:space="preserve"> </v>
          </cell>
        </row>
        <row r="5097">
          <cell r="C5097"/>
          <cell r="D5097"/>
          <cell r="E5097"/>
          <cell r="F5097"/>
          <cell r="G5097"/>
          <cell r="H5097"/>
          <cell r="I5097"/>
          <cell r="J5097"/>
          <cell r="K5097"/>
          <cell r="L5097"/>
          <cell r="M5097"/>
          <cell r="N5097"/>
          <cell r="O5097"/>
          <cell r="P5097"/>
          <cell r="Q5097"/>
          <cell r="R5097"/>
          <cell r="S5097"/>
          <cell r="T5097"/>
          <cell r="U5097"/>
          <cell r="V5097"/>
          <cell r="W5097"/>
          <cell r="X5097"/>
          <cell r="Y5097" t="str">
            <v xml:space="preserve"> </v>
          </cell>
        </row>
        <row r="5098">
          <cell r="C5098"/>
          <cell r="D5098"/>
          <cell r="E5098"/>
          <cell r="F5098"/>
          <cell r="G5098"/>
          <cell r="H5098"/>
          <cell r="I5098"/>
          <cell r="J5098"/>
          <cell r="K5098"/>
          <cell r="L5098"/>
          <cell r="M5098"/>
          <cell r="N5098"/>
          <cell r="O5098"/>
          <cell r="P5098"/>
          <cell r="Q5098"/>
          <cell r="R5098"/>
          <cell r="S5098"/>
          <cell r="T5098"/>
          <cell r="U5098"/>
          <cell r="V5098"/>
          <cell r="W5098"/>
          <cell r="X5098"/>
          <cell r="Y5098" t="str">
            <v xml:space="preserve"> </v>
          </cell>
        </row>
        <row r="5099">
          <cell r="C5099"/>
          <cell r="D5099"/>
          <cell r="E5099"/>
          <cell r="F5099"/>
          <cell r="G5099"/>
          <cell r="H5099"/>
          <cell r="I5099"/>
          <cell r="J5099"/>
          <cell r="K5099"/>
          <cell r="L5099"/>
          <cell r="M5099"/>
          <cell r="N5099"/>
          <cell r="O5099"/>
          <cell r="P5099"/>
          <cell r="Q5099"/>
          <cell r="R5099"/>
          <cell r="S5099"/>
          <cell r="T5099"/>
          <cell r="U5099"/>
          <cell r="V5099"/>
          <cell r="W5099"/>
          <cell r="X5099"/>
          <cell r="Y5099" t="str">
            <v xml:space="preserve"> </v>
          </cell>
        </row>
        <row r="5100">
          <cell r="C5100"/>
          <cell r="D5100"/>
          <cell r="E5100"/>
          <cell r="F5100"/>
          <cell r="G5100"/>
          <cell r="H5100"/>
          <cell r="I5100"/>
          <cell r="J5100"/>
          <cell r="K5100"/>
          <cell r="L5100"/>
          <cell r="M5100"/>
          <cell r="N5100"/>
          <cell r="O5100"/>
          <cell r="P5100"/>
          <cell r="Q5100"/>
          <cell r="R5100"/>
          <cell r="S5100"/>
          <cell r="T5100"/>
          <cell r="U5100"/>
          <cell r="V5100"/>
          <cell r="W5100"/>
          <cell r="X5100"/>
          <cell r="Y5100" t="str">
            <v xml:space="preserve"> </v>
          </cell>
        </row>
        <row r="5101">
          <cell r="C5101"/>
          <cell r="D5101"/>
          <cell r="E5101"/>
          <cell r="F5101"/>
          <cell r="G5101"/>
          <cell r="H5101"/>
          <cell r="I5101"/>
          <cell r="J5101"/>
          <cell r="K5101"/>
          <cell r="L5101"/>
          <cell r="M5101"/>
          <cell r="N5101"/>
          <cell r="O5101"/>
          <cell r="P5101"/>
          <cell r="Q5101"/>
          <cell r="R5101"/>
          <cell r="S5101"/>
          <cell r="T5101"/>
          <cell r="U5101"/>
          <cell r="V5101"/>
          <cell r="W5101"/>
          <cell r="X5101"/>
          <cell r="Y5101" t="str">
            <v xml:space="preserve"> </v>
          </cell>
        </row>
        <row r="5102">
          <cell r="C5102"/>
          <cell r="D5102"/>
          <cell r="E5102"/>
          <cell r="F5102"/>
          <cell r="G5102"/>
          <cell r="H5102"/>
          <cell r="I5102"/>
          <cell r="J5102"/>
          <cell r="K5102"/>
          <cell r="L5102"/>
          <cell r="M5102"/>
          <cell r="N5102"/>
          <cell r="O5102"/>
          <cell r="P5102"/>
          <cell r="Q5102"/>
          <cell r="R5102"/>
          <cell r="S5102"/>
          <cell r="T5102"/>
          <cell r="U5102"/>
          <cell r="V5102"/>
          <cell r="W5102"/>
          <cell r="X5102"/>
          <cell r="Y5102" t="str">
            <v xml:space="preserve"> </v>
          </cell>
        </row>
        <row r="5103">
          <cell r="C5103"/>
          <cell r="D5103"/>
          <cell r="E5103"/>
          <cell r="F5103"/>
          <cell r="G5103"/>
          <cell r="H5103"/>
          <cell r="I5103"/>
          <cell r="J5103"/>
          <cell r="K5103"/>
          <cell r="L5103"/>
          <cell r="M5103"/>
          <cell r="N5103"/>
          <cell r="O5103"/>
          <cell r="P5103"/>
          <cell r="Q5103"/>
          <cell r="R5103"/>
          <cell r="S5103"/>
          <cell r="T5103"/>
          <cell r="U5103"/>
          <cell r="V5103"/>
          <cell r="W5103"/>
          <cell r="X5103"/>
          <cell r="Y5103" t="str">
            <v xml:space="preserve"> </v>
          </cell>
        </row>
        <row r="5104">
          <cell r="C5104"/>
          <cell r="D5104"/>
          <cell r="E5104"/>
          <cell r="F5104"/>
          <cell r="G5104"/>
          <cell r="H5104"/>
          <cell r="I5104"/>
          <cell r="J5104"/>
          <cell r="K5104"/>
          <cell r="L5104"/>
          <cell r="M5104"/>
          <cell r="N5104"/>
          <cell r="O5104"/>
          <cell r="P5104"/>
          <cell r="Q5104"/>
          <cell r="R5104"/>
          <cell r="S5104"/>
          <cell r="T5104"/>
          <cell r="U5104"/>
          <cell r="V5104"/>
          <cell r="W5104"/>
          <cell r="X5104"/>
          <cell r="Y5104" t="str">
            <v xml:space="preserve"> </v>
          </cell>
        </row>
        <row r="5105">
          <cell r="C5105"/>
          <cell r="D5105"/>
          <cell r="E5105"/>
          <cell r="F5105"/>
          <cell r="G5105"/>
          <cell r="H5105"/>
          <cell r="I5105"/>
          <cell r="J5105"/>
          <cell r="K5105"/>
          <cell r="L5105"/>
          <cell r="M5105"/>
          <cell r="N5105"/>
          <cell r="O5105"/>
          <cell r="P5105"/>
          <cell r="Q5105"/>
          <cell r="R5105"/>
          <cell r="S5105"/>
          <cell r="T5105"/>
          <cell r="U5105"/>
          <cell r="V5105"/>
          <cell r="W5105"/>
          <cell r="X5105"/>
          <cell r="Y5105" t="str">
            <v xml:space="preserve"> </v>
          </cell>
        </row>
        <row r="5106">
          <cell r="C5106"/>
          <cell r="D5106"/>
          <cell r="E5106"/>
          <cell r="F5106"/>
          <cell r="G5106"/>
          <cell r="H5106"/>
          <cell r="I5106"/>
          <cell r="J5106"/>
          <cell r="K5106"/>
          <cell r="L5106"/>
          <cell r="M5106"/>
          <cell r="N5106"/>
          <cell r="O5106"/>
          <cell r="P5106"/>
          <cell r="Q5106"/>
          <cell r="R5106"/>
          <cell r="S5106"/>
          <cell r="T5106"/>
          <cell r="U5106"/>
          <cell r="V5106"/>
          <cell r="W5106"/>
          <cell r="X5106"/>
          <cell r="Y5106" t="str">
            <v xml:space="preserve"> </v>
          </cell>
        </row>
        <row r="5107">
          <cell r="C5107"/>
          <cell r="D5107"/>
          <cell r="E5107"/>
          <cell r="F5107"/>
          <cell r="G5107"/>
          <cell r="H5107"/>
          <cell r="I5107"/>
          <cell r="J5107"/>
          <cell r="K5107"/>
          <cell r="L5107"/>
          <cell r="M5107"/>
          <cell r="N5107"/>
          <cell r="O5107"/>
          <cell r="P5107"/>
          <cell r="Q5107"/>
          <cell r="R5107"/>
          <cell r="S5107"/>
          <cell r="T5107"/>
          <cell r="U5107"/>
          <cell r="V5107"/>
          <cell r="W5107"/>
          <cell r="X5107"/>
          <cell r="Y5107" t="str">
            <v xml:space="preserve"> </v>
          </cell>
        </row>
        <row r="5108">
          <cell r="C5108"/>
          <cell r="D5108"/>
          <cell r="E5108"/>
          <cell r="F5108"/>
          <cell r="G5108"/>
          <cell r="H5108"/>
          <cell r="I5108"/>
          <cell r="J5108"/>
          <cell r="K5108"/>
          <cell r="L5108"/>
          <cell r="M5108"/>
          <cell r="N5108"/>
          <cell r="O5108"/>
          <cell r="P5108"/>
          <cell r="Q5108"/>
          <cell r="R5108"/>
          <cell r="S5108"/>
          <cell r="T5108"/>
          <cell r="U5108"/>
          <cell r="V5108"/>
          <cell r="W5108"/>
          <cell r="X5108"/>
          <cell r="Y5108" t="str">
            <v xml:space="preserve"> </v>
          </cell>
        </row>
        <row r="5109">
          <cell r="C5109"/>
          <cell r="D5109"/>
          <cell r="E5109"/>
          <cell r="F5109"/>
          <cell r="G5109"/>
          <cell r="H5109"/>
          <cell r="I5109"/>
          <cell r="J5109"/>
          <cell r="K5109"/>
          <cell r="L5109"/>
          <cell r="M5109"/>
          <cell r="N5109"/>
          <cell r="O5109"/>
          <cell r="P5109"/>
          <cell r="Q5109"/>
          <cell r="R5109"/>
          <cell r="S5109"/>
          <cell r="T5109"/>
          <cell r="U5109"/>
          <cell r="V5109"/>
          <cell r="W5109"/>
          <cell r="X5109"/>
          <cell r="Y5109" t="str">
            <v xml:space="preserve"> </v>
          </cell>
        </row>
        <row r="5110">
          <cell r="C5110"/>
          <cell r="D5110"/>
          <cell r="E5110"/>
          <cell r="F5110"/>
          <cell r="G5110"/>
          <cell r="H5110"/>
          <cell r="I5110"/>
          <cell r="J5110"/>
          <cell r="K5110"/>
          <cell r="L5110"/>
          <cell r="M5110"/>
          <cell r="N5110"/>
          <cell r="O5110"/>
          <cell r="P5110"/>
          <cell r="Q5110"/>
          <cell r="R5110"/>
          <cell r="S5110"/>
          <cell r="T5110"/>
          <cell r="U5110"/>
          <cell r="V5110"/>
          <cell r="W5110"/>
          <cell r="X5110"/>
          <cell r="Y5110" t="str">
            <v xml:space="preserve"> </v>
          </cell>
        </row>
        <row r="5111">
          <cell r="C5111"/>
          <cell r="D5111"/>
          <cell r="E5111"/>
          <cell r="F5111"/>
          <cell r="G5111"/>
          <cell r="H5111"/>
          <cell r="I5111"/>
          <cell r="J5111"/>
          <cell r="K5111"/>
          <cell r="L5111"/>
          <cell r="M5111"/>
          <cell r="N5111"/>
          <cell r="O5111"/>
          <cell r="P5111"/>
          <cell r="Q5111"/>
          <cell r="R5111"/>
          <cell r="S5111"/>
          <cell r="T5111"/>
          <cell r="U5111"/>
          <cell r="V5111"/>
          <cell r="W5111"/>
          <cell r="X5111"/>
          <cell r="Y5111" t="str">
            <v xml:space="preserve"> </v>
          </cell>
        </row>
        <row r="5112">
          <cell r="C5112"/>
          <cell r="D5112"/>
          <cell r="E5112"/>
          <cell r="F5112"/>
          <cell r="G5112"/>
          <cell r="H5112"/>
          <cell r="I5112"/>
          <cell r="J5112"/>
          <cell r="K5112"/>
          <cell r="L5112"/>
          <cell r="M5112"/>
          <cell r="N5112"/>
          <cell r="O5112"/>
          <cell r="P5112"/>
          <cell r="Q5112"/>
          <cell r="R5112"/>
          <cell r="S5112"/>
          <cell r="T5112"/>
          <cell r="U5112"/>
          <cell r="V5112"/>
          <cell r="W5112"/>
          <cell r="X5112"/>
          <cell r="Y5112" t="str">
            <v xml:space="preserve"> </v>
          </cell>
        </row>
        <row r="5113">
          <cell r="C5113"/>
          <cell r="D5113"/>
          <cell r="E5113"/>
          <cell r="F5113"/>
          <cell r="G5113"/>
          <cell r="H5113"/>
          <cell r="I5113"/>
          <cell r="J5113"/>
          <cell r="K5113"/>
          <cell r="L5113"/>
          <cell r="M5113"/>
          <cell r="N5113"/>
          <cell r="O5113"/>
          <cell r="P5113"/>
          <cell r="Q5113"/>
          <cell r="R5113"/>
          <cell r="S5113"/>
          <cell r="T5113"/>
          <cell r="U5113"/>
          <cell r="V5113"/>
          <cell r="W5113"/>
          <cell r="X5113"/>
          <cell r="Y5113" t="str">
            <v xml:space="preserve"> </v>
          </cell>
        </row>
        <row r="5114">
          <cell r="C5114"/>
          <cell r="D5114"/>
          <cell r="E5114"/>
          <cell r="F5114"/>
          <cell r="G5114"/>
          <cell r="H5114"/>
          <cell r="I5114"/>
          <cell r="J5114"/>
          <cell r="K5114"/>
          <cell r="L5114"/>
          <cell r="M5114"/>
          <cell r="N5114"/>
          <cell r="O5114"/>
          <cell r="P5114"/>
          <cell r="Q5114"/>
          <cell r="R5114"/>
          <cell r="S5114"/>
          <cell r="T5114"/>
          <cell r="U5114"/>
          <cell r="V5114"/>
          <cell r="W5114"/>
          <cell r="X5114"/>
          <cell r="Y5114" t="str">
            <v xml:space="preserve"> </v>
          </cell>
        </row>
        <row r="5115">
          <cell r="C5115"/>
          <cell r="D5115"/>
          <cell r="E5115"/>
          <cell r="F5115"/>
          <cell r="G5115"/>
          <cell r="H5115"/>
          <cell r="I5115"/>
          <cell r="J5115"/>
          <cell r="K5115"/>
          <cell r="L5115"/>
          <cell r="M5115"/>
          <cell r="N5115"/>
          <cell r="O5115"/>
          <cell r="P5115"/>
          <cell r="Q5115"/>
          <cell r="R5115"/>
          <cell r="S5115"/>
          <cell r="T5115"/>
          <cell r="U5115"/>
          <cell r="V5115"/>
          <cell r="W5115"/>
          <cell r="X5115"/>
          <cell r="Y5115" t="str">
            <v xml:space="preserve"> </v>
          </cell>
        </row>
        <row r="5116">
          <cell r="C5116"/>
          <cell r="D5116"/>
          <cell r="E5116"/>
          <cell r="F5116"/>
          <cell r="G5116"/>
          <cell r="H5116"/>
          <cell r="I5116"/>
          <cell r="J5116"/>
          <cell r="K5116"/>
          <cell r="L5116"/>
          <cell r="M5116"/>
          <cell r="N5116"/>
          <cell r="O5116"/>
          <cell r="P5116"/>
          <cell r="Q5116"/>
          <cell r="R5116"/>
          <cell r="S5116"/>
          <cell r="T5116"/>
          <cell r="U5116"/>
          <cell r="V5116"/>
          <cell r="W5116"/>
          <cell r="X5116"/>
          <cell r="Y5116" t="str">
            <v xml:space="preserve"> </v>
          </cell>
        </row>
        <row r="5117">
          <cell r="C5117"/>
          <cell r="D5117"/>
          <cell r="E5117"/>
          <cell r="F5117"/>
          <cell r="G5117"/>
          <cell r="H5117"/>
          <cell r="I5117"/>
          <cell r="J5117"/>
          <cell r="K5117"/>
          <cell r="L5117"/>
          <cell r="M5117"/>
          <cell r="N5117"/>
          <cell r="O5117"/>
          <cell r="P5117"/>
          <cell r="Q5117"/>
          <cell r="R5117"/>
          <cell r="S5117"/>
          <cell r="T5117"/>
          <cell r="U5117"/>
          <cell r="V5117"/>
          <cell r="W5117"/>
          <cell r="X5117"/>
          <cell r="Y5117" t="str">
            <v xml:space="preserve"> </v>
          </cell>
        </row>
        <row r="5118">
          <cell r="C5118"/>
          <cell r="D5118"/>
          <cell r="E5118"/>
          <cell r="F5118"/>
          <cell r="G5118"/>
          <cell r="H5118"/>
          <cell r="I5118"/>
          <cell r="J5118"/>
          <cell r="K5118"/>
          <cell r="L5118"/>
          <cell r="M5118"/>
          <cell r="N5118"/>
          <cell r="O5118"/>
          <cell r="P5118"/>
          <cell r="Q5118"/>
          <cell r="R5118"/>
          <cell r="S5118"/>
          <cell r="T5118"/>
          <cell r="U5118"/>
          <cell r="V5118"/>
          <cell r="W5118"/>
          <cell r="X5118"/>
          <cell r="Y5118" t="str">
            <v xml:space="preserve"> </v>
          </cell>
        </row>
        <row r="5119">
          <cell r="C5119"/>
          <cell r="D5119"/>
          <cell r="E5119"/>
          <cell r="F5119"/>
          <cell r="G5119"/>
          <cell r="H5119"/>
          <cell r="I5119"/>
          <cell r="J5119"/>
          <cell r="K5119"/>
          <cell r="L5119"/>
          <cell r="M5119"/>
          <cell r="N5119"/>
          <cell r="O5119"/>
          <cell r="P5119"/>
          <cell r="Q5119"/>
          <cell r="R5119"/>
          <cell r="S5119"/>
          <cell r="T5119"/>
          <cell r="U5119"/>
          <cell r="V5119"/>
          <cell r="W5119"/>
          <cell r="X5119"/>
          <cell r="Y5119" t="str">
            <v xml:space="preserve"> </v>
          </cell>
        </row>
        <row r="5120">
          <cell r="C5120"/>
          <cell r="D5120"/>
          <cell r="E5120"/>
          <cell r="F5120"/>
          <cell r="G5120"/>
          <cell r="H5120"/>
          <cell r="I5120"/>
          <cell r="J5120"/>
          <cell r="K5120"/>
          <cell r="L5120"/>
          <cell r="M5120"/>
          <cell r="N5120"/>
          <cell r="O5120"/>
          <cell r="P5120"/>
          <cell r="Q5120"/>
          <cell r="R5120"/>
          <cell r="S5120"/>
          <cell r="T5120"/>
          <cell r="U5120"/>
          <cell r="V5120"/>
          <cell r="W5120"/>
          <cell r="X5120"/>
          <cell r="Y5120" t="str">
            <v xml:space="preserve"> </v>
          </cell>
        </row>
        <row r="5121">
          <cell r="C5121"/>
          <cell r="D5121"/>
          <cell r="E5121"/>
          <cell r="F5121"/>
          <cell r="G5121"/>
          <cell r="H5121"/>
          <cell r="I5121"/>
          <cell r="J5121"/>
          <cell r="K5121"/>
          <cell r="L5121"/>
          <cell r="M5121"/>
          <cell r="N5121"/>
          <cell r="O5121"/>
          <cell r="P5121"/>
          <cell r="Q5121"/>
          <cell r="R5121"/>
          <cell r="S5121"/>
          <cell r="T5121"/>
          <cell r="U5121"/>
          <cell r="V5121"/>
          <cell r="W5121"/>
          <cell r="X5121"/>
          <cell r="Y5121" t="str">
            <v xml:space="preserve"> </v>
          </cell>
        </row>
        <row r="5122">
          <cell r="C5122"/>
          <cell r="D5122"/>
          <cell r="E5122"/>
          <cell r="F5122"/>
          <cell r="G5122"/>
          <cell r="H5122"/>
          <cell r="I5122"/>
          <cell r="J5122"/>
          <cell r="K5122"/>
          <cell r="L5122"/>
          <cell r="M5122"/>
          <cell r="N5122"/>
          <cell r="O5122"/>
          <cell r="P5122"/>
          <cell r="Q5122"/>
          <cell r="R5122"/>
          <cell r="S5122"/>
          <cell r="T5122"/>
          <cell r="U5122"/>
          <cell r="V5122"/>
          <cell r="W5122"/>
          <cell r="X5122"/>
          <cell r="Y5122" t="str">
            <v xml:space="preserve"> </v>
          </cell>
        </row>
        <row r="5123">
          <cell r="C5123"/>
          <cell r="D5123"/>
          <cell r="E5123"/>
          <cell r="F5123"/>
          <cell r="G5123"/>
          <cell r="H5123"/>
          <cell r="I5123"/>
          <cell r="J5123"/>
          <cell r="K5123"/>
          <cell r="L5123"/>
          <cell r="M5123"/>
          <cell r="N5123"/>
          <cell r="O5123"/>
          <cell r="P5123"/>
          <cell r="Q5123"/>
          <cell r="R5123"/>
          <cell r="S5123"/>
          <cell r="T5123"/>
          <cell r="U5123"/>
          <cell r="V5123"/>
          <cell r="W5123"/>
          <cell r="X5123"/>
          <cell r="Y5123" t="str">
            <v xml:space="preserve"> </v>
          </cell>
        </row>
        <row r="5124">
          <cell r="C5124"/>
          <cell r="D5124"/>
          <cell r="E5124"/>
          <cell r="F5124"/>
          <cell r="G5124"/>
          <cell r="H5124"/>
          <cell r="I5124"/>
          <cell r="J5124"/>
          <cell r="K5124"/>
          <cell r="L5124"/>
          <cell r="M5124"/>
          <cell r="N5124"/>
          <cell r="O5124"/>
          <cell r="P5124"/>
          <cell r="Q5124"/>
          <cell r="R5124"/>
          <cell r="S5124"/>
          <cell r="T5124"/>
          <cell r="U5124"/>
          <cell r="V5124"/>
          <cell r="W5124"/>
          <cell r="X5124"/>
          <cell r="Y5124" t="str">
            <v xml:space="preserve"> </v>
          </cell>
        </row>
        <row r="5125">
          <cell r="C5125"/>
          <cell r="D5125"/>
          <cell r="E5125"/>
          <cell r="F5125"/>
          <cell r="G5125"/>
          <cell r="H5125"/>
          <cell r="I5125"/>
          <cell r="J5125"/>
          <cell r="K5125"/>
          <cell r="L5125"/>
          <cell r="M5125"/>
          <cell r="N5125"/>
          <cell r="O5125"/>
          <cell r="P5125"/>
          <cell r="Q5125"/>
          <cell r="R5125"/>
          <cell r="S5125"/>
          <cell r="T5125"/>
          <cell r="U5125"/>
          <cell r="V5125"/>
          <cell r="W5125"/>
          <cell r="X5125"/>
          <cell r="Y5125" t="str">
            <v xml:space="preserve"> </v>
          </cell>
        </row>
        <row r="5126">
          <cell r="C5126"/>
          <cell r="D5126"/>
          <cell r="E5126"/>
          <cell r="F5126"/>
          <cell r="G5126"/>
          <cell r="H5126"/>
          <cell r="I5126"/>
          <cell r="J5126"/>
          <cell r="K5126"/>
          <cell r="L5126"/>
          <cell r="M5126"/>
          <cell r="N5126"/>
          <cell r="O5126"/>
          <cell r="P5126"/>
          <cell r="Q5126"/>
          <cell r="R5126"/>
          <cell r="S5126"/>
          <cell r="T5126"/>
          <cell r="U5126"/>
          <cell r="V5126"/>
          <cell r="W5126"/>
          <cell r="X5126"/>
          <cell r="Y5126" t="str">
            <v xml:space="preserve"> </v>
          </cell>
        </row>
        <row r="5127">
          <cell r="C5127"/>
          <cell r="D5127"/>
          <cell r="E5127"/>
          <cell r="F5127"/>
          <cell r="G5127"/>
          <cell r="H5127"/>
          <cell r="I5127"/>
          <cell r="J5127"/>
          <cell r="K5127"/>
          <cell r="L5127"/>
          <cell r="M5127"/>
          <cell r="N5127"/>
          <cell r="O5127"/>
          <cell r="P5127"/>
          <cell r="Q5127"/>
          <cell r="R5127"/>
          <cell r="S5127"/>
          <cell r="T5127"/>
          <cell r="U5127"/>
          <cell r="V5127"/>
          <cell r="W5127"/>
          <cell r="X5127"/>
          <cell r="Y5127" t="str">
            <v xml:space="preserve"> </v>
          </cell>
        </row>
        <row r="5128">
          <cell r="C5128"/>
          <cell r="D5128"/>
          <cell r="E5128"/>
          <cell r="F5128"/>
          <cell r="G5128"/>
          <cell r="H5128"/>
          <cell r="I5128"/>
          <cell r="J5128"/>
          <cell r="K5128"/>
          <cell r="L5128"/>
          <cell r="M5128"/>
          <cell r="N5128"/>
          <cell r="O5128"/>
          <cell r="P5128"/>
          <cell r="Q5128"/>
          <cell r="R5128"/>
          <cell r="S5128"/>
          <cell r="T5128"/>
          <cell r="U5128"/>
          <cell r="V5128"/>
          <cell r="W5128"/>
          <cell r="X5128"/>
          <cell r="Y5128" t="str">
            <v xml:space="preserve"> </v>
          </cell>
        </row>
        <row r="5129">
          <cell r="C5129"/>
          <cell r="D5129"/>
          <cell r="E5129"/>
          <cell r="F5129"/>
          <cell r="G5129"/>
          <cell r="H5129"/>
          <cell r="I5129"/>
          <cell r="J5129"/>
          <cell r="K5129"/>
          <cell r="L5129"/>
          <cell r="M5129"/>
          <cell r="N5129"/>
          <cell r="O5129"/>
          <cell r="P5129"/>
          <cell r="Q5129"/>
          <cell r="R5129"/>
          <cell r="S5129"/>
          <cell r="T5129"/>
          <cell r="U5129"/>
          <cell r="V5129"/>
          <cell r="W5129"/>
          <cell r="X5129"/>
          <cell r="Y5129" t="str">
            <v xml:space="preserve"> </v>
          </cell>
        </row>
        <row r="5130">
          <cell r="C5130"/>
          <cell r="D5130"/>
          <cell r="E5130"/>
          <cell r="F5130"/>
          <cell r="G5130"/>
          <cell r="H5130"/>
          <cell r="I5130"/>
          <cell r="J5130"/>
          <cell r="K5130"/>
          <cell r="L5130"/>
          <cell r="M5130"/>
          <cell r="N5130"/>
          <cell r="O5130"/>
          <cell r="P5130"/>
          <cell r="Q5130"/>
          <cell r="R5130"/>
          <cell r="S5130"/>
          <cell r="T5130"/>
          <cell r="U5130"/>
          <cell r="V5130"/>
          <cell r="W5130"/>
          <cell r="X5130"/>
          <cell r="Y5130" t="str">
            <v xml:space="preserve"> </v>
          </cell>
        </row>
        <row r="5131">
          <cell r="C5131"/>
          <cell r="D5131"/>
          <cell r="E5131"/>
          <cell r="F5131"/>
          <cell r="G5131"/>
          <cell r="H5131"/>
          <cell r="I5131"/>
          <cell r="J5131"/>
          <cell r="K5131"/>
          <cell r="L5131"/>
          <cell r="M5131"/>
          <cell r="N5131"/>
          <cell r="O5131"/>
          <cell r="P5131"/>
          <cell r="Q5131"/>
          <cell r="R5131"/>
          <cell r="S5131"/>
          <cell r="T5131"/>
          <cell r="U5131"/>
          <cell r="V5131"/>
          <cell r="W5131"/>
          <cell r="X5131"/>
          <cell r="Y5131" t="str">
            <v xml:space="preserve"> </v>
          </cell>
        </row>
        <row r="5132">
          <cell r="C5132"/>
          <cell r="D5132"/>
          <cell r="E5132"/>
          <cell r="F5132"/>
          <cell r="G5132"/>
          <cell r="H5132"/>
          <cell r="I5132"/>
          <cell r="J5132"/>
          <cell r="K5132"/>
          <cell r="L5132"/>
          <cell r="M5132"/>
          <cell r="N5132"/>
          <cell r="O5132"/>
          <cell r="P5132"/>
          <cell r="Q5132"/>
          <cell r="R5132"/>
          <cell r="S5132"/>
          <cell r="T5132"/>
          <cell r="U5132"/>
          <cell r="V5132"/>
          <cell r="W5132"/>
          <cell r="X5132"/>
          <cell r="Y5132" t="str">
            <v xml:space="preserve"> </v>
          </cell>
        </row>
        <row r="5133">
          <cell r="C5133"/>
          <cell r="D5133"/>
          <cell r="E5133"/>
          <cell r="F5133"/>
          <cell r="G5133"/>
          <cell r="H5133"/>
          <cell r="I5133"/>
          <cell r="J5133"/>
          <cell r="K5133"/>
          <cell r="L5133"/>
          <cell r="M5133"/>
          <cell r="N5133"/>
          <cell r="O5133"/>
          <cell r="P5133"/>
          <cell r="Q5133"/>
          <cell r="R5133"/>
          <cell r="S5133"/>
          <cell r="T5133"/>
          <cell r="U5133"/>
          <cell r="V5133"/>
          <cell r="W5133"/>
          <cell r="X5133"/>
          <cell r="Y5133" t="str">
            <v xml:space="preserve"> </v>
          </cell>
        </row>
        <row r="5134">
          <cell r="C5134"/>
          <cell r="D5134"/>
          <cell r="E5134"/>
          <cell r="F5134"/>
          <cell r="G5134"/>
          <cell r="H5134"/>
          <cell r="I5134"/>
          <cell r="J5134"/>
          <cell r="K5134"/>
          <cell r="L5134"/>
          <cell r="M5134"/>
          <cell r="N5134"/>
          <cell r="O5134"/>
          <cell r="P5134"/>
          <cell r="Q5134"/>
          <cell r="R5134"/>
          <cell r="S5134"/>
          <cell r="T5134"/>
          <cell r="U5134"/>
          <cell r="V5134"/>
          <cell r="W5134"/>
          <cell r="X5134"/>
          <cell r="Y5134" t="str">
            <v xml:space="preserve"> </v>
          </cell>
        </row>
        <row r="5135">
          <cell r="C5135"/>
          <cell r="D5135"/>
          <cell r="E5135"/>
          <cell r="F5135"/>
          <cell r="G5135"/>
          <cell r="H5135"/>
          <cell r="I5135"/>
          <cell r="J5135"/>
          <cell r="K5135"/>
          <cell r="L5135"/>
          <cell r="M5135"/>
          <cell r="N5135"/>
          <cell r="O5135"/>
          <cell r="P5135"/>
          <cell r="Q5135"/>
          <cell r="R5135"/>
          <cell r="S5135"/>
          <cell r="T5135"/>
          <cell r="U5135"/>
          <cell r="V5135"/>
          <cell r="W5135"/>
          <cell r="X5135"/>
          <cell r="Y5135" t="str">
            <v xml:space="preserve"> </v>
          </cell>
        </row>
        <row r="5136">
          <cell r="C5136"/>
          <cell r="D5136"/>
          <cell r="E5136"/>
          <cell r="F5136"/>
          <cell r="G5136"/>
          <cell r="H5136"/>
          <cell r="I5136"/>
          <cell r="J5136"/>
          <cell r="K5136"/>
          <cell r="L5136"/>
          <cell r="M5136"/>
          <cell r="N5136"/>
          <cell r="O5136"/>
          <cell r="P5136"/>
          <cell r="Q5136"/>
          <cell r="R5136"/>
          <cell r="S5136"/>
          <cell r="T5136"/>
          <cell r="U5136"/>
          <cell r="V5136"/>
          <cell r="W5136"/>
          <cell r="X5136"/>
          <cell r="Y5136" t="str">
            <v xml:space="preserve"> </v>
          </cell>
        </row>
        <row r="5137">
          <cell r="C5137"/>
          <cell r="D5137"/>
          <cell r="E5137"/>
          <cell r="F5137"/>
          <cell r="G5137"/>
          <cell r="H5137"/>
          <cell r="I5137"/>
          <cell r="J5137"/>
          <cell r="K5137"/>
          <cell r="L5137"/>
          <cell r="M5137"/>
          <cell r="N5137"/>
          <cell r="O5137"/>
          <cell r="P5137"/>
          <cell r="Q5137"/>
          <cell r="R5137"/>
          <cell r="S5137"/>
          <cell r="T5137"/>
          <cell r="U5137"/>
          <cell r="V5137"/>
          <cell r="W5137"/>
          <cell r="X5137"/>
          <cell r="Y5137" t="str">
            <v xml:space="preserve"> </v>
          </cell>
        </row>
        <row r="5138">
          <cell r="C5138"/>
          <cell r="D5138"/>
          <cell r="E5138"/>
          <cell r="F5138"/>
          <cell r="G5138"/>
          <cell r="H5138"/>
          <cell r="I5138"/>
          <cell r="J5138"/>
          <cell r="K5138"/>
          <cell r="L5138"/>
          <cell r="M5138"/>
          <cell r="N5138"/>
          <cell r="O5138"/>
          <cell r="P5138"/>
          <cell r="Q5138"/>
          <cell r="R5138"/>
          <cell r="S5138"/>
          <cell r="T5138"/>
          <cell r="U5138"/>
          <cell r="V5138"/>
          <cell r="W5138"/>
          <cell r="X5138"/>
          <cell r="Y5138" t="str">
            <v xml:space="preserve"> </v>
          </cell>
        </row>
        <row r="5139">
          <cell r="C5139"/>
          <cell r="D5139"/>
          <cell r="E5139"/>
          <cell r="F5139"/>
          <cell r="G5139"/>
          <cell r="H5139"/>
          <cell r="I5139"/>
          <cell r="J5139"/>
          <cell r="K5139"/>
          <cell r="L5139"/>
          <cell r="M5139"/>
          <cell r="N5139"/>
          <cell r="O5139"/>
          <cell r="P5139"/>
          <cell r="Q5139"/>
          <cell r="R5139"/>
          <cell r="S5139"/>
          <cell r="T5139"/>
          <cell r="U5139"/>
          <cell r="V5139"/>
          <cell r="W5139"/>
          <cell r="X5139"/>
          <cell r="Y5139" t="str">
            <v xml:space="preserve"> </v>
          </cell>
        </row>
        <row r="5140">
          <cell r="C5140"/>
          <cell r="D5140"/>
          <cell r="E5140"/>
          <cell r="F5140"/>
          <cell r="G5140"/>
          <cell r="H5140"/>
          <cell r="I5140"/>
          <cell r="J5140"/>
          <cell r="K5140"/>
          <cell r="L5140"/>
          <cell r="M5140"/>
          <cell r="N5140"/>
          <cell r="O5140"/>
          <cell r="P5140"/>
          <cell r="Q5140"/>
          <cell r="R5140"/>
          <cell r="S5140"/>
          <cell r="T5140"/>
          <cell r="U5140"/>
          <cell r="V5140"/>
          <cell r="W5140"/>
          <cell r="X5140"/>
          <cell r="Y5140" t="str">
            <v xml:space="preserve"> </v>
          </cell>
        </row>
        <row r="5141">
          <cell r="C5141"/>
          <cell r="D5141"/>
          <cell r="E5141"/>
          <cell r="F5141"/>
          <cell r="G5141"/>
          <cell r="H5141"/>
          <cell r="I5141"/>
          <cell r="J5141"/>
          <cell r="K5141"/>
          <cell r="L5141"/>
          <cell r="M5141"/>
          <cell r="N5141"/>
          <cell r="O5141"/>
          <cell r="P5141"/>
          <cell r="Q5141"/>
          <cell r="R5141"/>
          <cell r="S5141"/>
          <cell r="T5141"/>
          <cell r="U5141"/>
          <cell r="V5141"/>
          <cell r="W5141"/>
          <cell r="X5141"/>
          <cell r="Y5141" t="str">
            <v xml:space="preserve"> </v>
          </cell>
        </row>
        <row r="5142">
          <cell r="C5142"/>
          <cell r="D5142"/>
          <cell r="E5142"/>
          <cell r="F5142"/>
          <cell r="G5142"/>
          <cell r="H5142"/>
          <cell r="I5142"/>
          <cell r="J5142"/>
          <cell r="K5142"/>
          <cell r="L5142"/>
          <cell r="M5142"/>
          <cell r="N5142"/>
          <cell r="O5142"/>
          <cell r="P5142"/>
          <cell r="Q5142"/>
          <cell r="R5142"/>
          <cell r="S5142"/>
          <cell r="T5142"/>
          <cell r="U5142"/>
          <cell r="V5142"/>
          <cell r="W5142"/>
          <cell r="X5142"/>
          <cell r="Y5142" t="str">
            <v xml:space="preserve"> </v>
          </cell>
        </row>
        <row r="5143">
          <cell r="C5143"/>
          <cell r="D5143"/>
          <cell r="E5143"/>
          <cell r="F5143"/>
          <cell r="G5143"/>
          <cell r="H5143"/>
          <cell r="I5143"/>
          <cell r="J5143"/>
          <cell r="K5143"/>
          <cell r="L5143"/>
          <cell r="M5143"/>
          <cell r="N5143"/>
          <cell r="O5143"/>
          <cell r="P5143"/>
          <cell r="Q5143"/>
          <cell r="R5143"/>
          <cell r="S5143"/>
          <cell r="T5143"/>
          <cell r="U5143"/>
          <cell r="V5143"/>
          <cell r="W5143"/>
          <cell r="X5143"/>
          <cell r="Y5143" t="str">
            <v xml:space="preserve"> </v>
          </cell>
        </row>
        <row r="5144">
          <cell r="C5144"/>
          <cell r="D5144"/>
          <cell r="E5144"/>
          <cell r="F5144"/>
          <cell r="G5144"/>
          <cell r="H5144"/>
          <cell r="I5144"/>
          <cell r="J5144"/>
          <cell r="K5144"/>
          <cell r="L5144"/>
          <cell r="M5144"/>
          <cell r="N5144"/>
          <cell r="O5144"/>
          <cell r="P5144"/>
          <cell r="Q5144"/>
          <cell r="R5144"/>
          <cell r="S5144"/>
          <cell r="T5144"/>
          <cell r="U5144"/>
          <cell r="V5144"/>
          <cell r="W5144"/>
          <cell r="X5144"/>
          <cell r="Y5144" t="str">
            <v xml:space="preserve"> </v>
          </cell>
        </row>
        <row r="5145">
          <cell r="C5145"/>
          <cell r="D5145"/>
          <cell r="E5145"/>
          <cell r="F5145"/>
          <cell r="G5145"/>
          <cell r="H5145"/>
          <cell r="I5145"/>
          <cell r="J5145"/>
          <cell r="K5145"/>
          <cell r="L5145"/>
          <cell r="M5145"/>
          <cell r="N5145"/>
          <cell r="O5145"/>
          <cell r="P5145"/>
          <cell r="Q5145"/>
          <cell r="R5145"/>
          <cell r="S5145"/>
          <cell r="T5145"/>
          <cell r="U5145"/>
          <cell r="V5145"/>
          <cell r="W5145"/>
          <cell r="X5145"/>
          <cell r="Y5145" t="str">
            <v xml:space="preserve"> </v>
          </cell>
        </row>
        <row r="5146">
          <cell r="C5146"/>
          <cell r="D5146"/>
          <cell r="E5146"/>
          <cell r="F5146"/>
          <cell r="G5146"/>
          <cell r="H5146"/>
          <cell r="I5146"/>
          <cell r="J5146"/>
          <cell r="K5146"/>
          <cell r="L5146"/>
          <cell r="M5146"/>
          <cell r="N5146"/>
          <cell r="O5146"/>
          <cell r="P5146"/>
          <cell r="Q5146"/>
          <cell r="R5146"/>
          <cell r="S5146"/>
          <cell r="T5146"/>
          <cell r="U5146"/>
          <cell r="V5146"/>
          <cell r="W5146"/>
          <cell r="X5146"/>
          <cell r="Y5146" t="str">
            <v xml:space="preserve"> </v>
          </cell>
        </row>
        <row r="5147">
          <cell r="C5147"/>
          <cell r="D5147"/>
          <cell r="E5147"/>
          <cell r="F5147"/>
          <cell r="G5147"/>
          <cell r="H5147"/>
          <cell r="I5147"/>
          <cell r="J5147"/>
          <cell r="K5147"/>
          <cell r="L5147"/>
          <cell r="M5147"/>
          <cell r="N5147"/>
          <cell r="O5147"/>
          <cell r="P5147"/>
          <cell r="Q5147"/>
          <cell r="R5147"/>
          <cell r="S5147"/>
          <cell r="T5147"/>
          <cell r="U5147"/>
          <cell r="V5147"/>
          <cell r="W5147"/>
          <cell r="X5147"/>
          <cell r="Y5147" t="str">
            <v xml:space="preserve"> </v>
          </cell>
        </row>
        <row r="5148">
          <cell r="C5148"/>
          <cell r="D5148"/>
          <cell r="E5148"/>
          <cell r="F5148"/>
          <cell r="G5148"/>
          <cell r="H5148"/>
          <cell r="I5148"/>
          <cell r="J5148"/>
          <cell r="K5148"/>
          <cell r="L5148"/>
          <cell r="M5148"/>
          <cell r="N5148"/>
          <cell r="O5148"/>
          <cell r="P5148"/>
          <cell r="Q5148"/>
          <cell r="R5148"/>
          <cell r="S5148"/>
          <cell r="T5148"/>
          <cell r="U5148"/>
          <cell r="V5148"/>
          <cell r="W5148"/>
          <cell r="X5148"/>
          <cell r="Y5148" t="str">
            <v xml:space="preserve"> </v>
          </cell>
        </row>
        <row r="5149">
          <cell r="C5149"/>
          <cell r="D5149"/>
          <cell r="E5149"/>
          <cell r="F5149"/>
          <cell r="G5149"/>
          <cell r="H5149"/>
          <cell r="I5149"/>
          <cell r="J5149"/>
          <cell r="K5149"/>
          <cell r="L5149"/>
          <cell r="M5149"/>
          <cell r="N5149"/>
          <cell r="O5149"/>
          <cell r="P5149"/>
          <cell r="Q5149"/>
          <cell r="R5149"/>
          <cell r="S5149"/>
          <cell r="T5149"/>
          <cell r="U5149"/>
          <cell r="V5149"/>
          <cell r="W5149"/>
          <cell r="X5149"/>
          <cell r="Y5149" t="str">
            <v xml:space="preserve"> </v>
          </cell>
        </row>
        <row r="5150">
          <cell r="C5150"/>
          <cell r="D5150"/>
          <cell r="E5150"/>
          <cell r="F5150"/>
          <cell r="G5150"/>
          <cell r="H5150"/>
          <cell r="I5150"/>
          <cell r="J5150"/>
          <cell r="K5150"/>
          <cell r="L5150"/>
          <cell r="M5150"/>
          <cell r="N5150"/>
          <cell r="O5150"/>
          <cell r="P5150"/>
          <cell r="Q5150"/>
          <cell r="R5150"/>
          <cell r="S5150"/>
          <cell r="T5150"/>
          <cell r="U5150"/>
          <cell r="V5150"/>
          <cell r="W5150"/>
          <cell r="X5150"/>
          <cell r="Y5150" t="str">
            <v xml:space="preserve"> </v>
          </cell>
        </row>
        <row r="5151">
          <cell r="C5151"/>
          <cell r="D5151"/>
          <cell r="E5151"/>
          <cell r="F5151"/>
          <cell r="G5151"/>
          <cell r="H5151"/>
          <cell r="I5151"/>
          <cell r="J5151"/>
          <cell r="K5151"/>
          <cell r="L5151"/>
          <cell r="M5151"/>
          <cell r="N5151"/>
          <cell r="O5151"/>
          <cell r="P5151"/>
          <cell r="Q5151"/>
          <cell r="R5151"/>
          <cell r="S5151"/>
          <cell r="T5151"/>
          <cell r="U5151"/>
          <cell r="V5151"/>
          <cell r="W5151"/>
          <cell r="X5151"/>
          <cell r="Y5151" t="str">
            <v xml:space="preserve"> </v>
          </cell>
        </row>
        <row r="5152">
          <cell r="C5152"/>
          <cell r="D5152"/>
          <cell r="E5152"/>
          <cell r="F5152"/>
          <cell r="G5152"/>
          <cell r="H5152"/>
          <cell r="I5152"/>
          <cell r="J5152"/>
          <cell r="K5152"/>
          <cell r="L5152"/>
          <cell r="M5152"/>
          <cell r="N5152"/>
          <cell r="O5152"/>
          <cell r="P5152"/>
          <cell r="Q5152"/>
          <cell r="R5152"/>
          <cell r="S5152"/>
          <cell r="T5152"/>
          <cell r="U5152"/>
          <cell r="V5152"/>
          <cell r="W5152"/>
          <cell r="X5152"/>
          <cell r="Y5152" t="str">
            <v xml:space="preserve"> </v>
          </cell>
        </row>
        <row r="5153">
          <cell r="C5153"/>
          <cell r="D5153"/>
          <cell r="E5153"/>
          <cell r="F5153"/>
          <cell r="G5153"/>
          <cell r="H5153"/>
          <cell r="I5153"/>
          <cell r="J5153"/>
          <cell r="K5153"/>
          <cell r="L5153"/>
          <cell r="M5153"/>
          <cell r="N5153"/>
          <cell r="O5153"/>
          <cell r="P5153"/>
          <cell r="Q5153"/>
          <cell r="R5153"/>
          <cell r="S5153"/>
          <cell r="T5153"/>
          <cell r="U5153"/>
          <cell r="V5153"/>
          <cell r="W5153"/>
          <cell r="X5153"/>
          <cell r="Y5153" t="str">
            <v xml:space="preserve"> </v>
          </cell>
        </row>
        <row r="5154">
          <cell r="C5154"/>
          <cell r="D5154"/>
          <cell r="E5154"/>
          <cell r="F5154"/>
          <cell r="G5154"/>
          <cell r="H5154"/>
          <cell r="I5154"/>
          <cell r="J5154"/>
          <cell r="K5154"/>
          <cell r="L5154"/>
          <cell r="M5154"/>
          <cell r="N5154"/>
          <cell r="O5154"/>
          <cell r="P5154"/>
          <cell r="Q5154"/>
          <cell r="R5154"/>
          <cell r="S5154"/>
          <cell r="T5154"/>
          <cell r="U5154"/>
          <cell r="V5154"/>
          <cell r="W5154"/>
          <cell r="X5154"/>
          <cell r="Y5154" t="str">
            <v xml:space="preserve"> </v>
          </cell>
        </row>
        <row r="5155">
          <cell r="C5155"/>
          <cell r="D5155"/>
          <cell r="E5155"/>
          <cell r="F5155"/>
          <cell r="G5155"/>
          <cell r="H5155"/>
          <cell r="I5155"/>
          <cell r="J5155"/>
          <cell r="K5155"/>
          <cell r="L5155"/>
          <cell r="M5155"/>
          <cell r="N5155"/>
          <cell r="O5155"/>
          <cell r="P5155"/>
          <cell r="Q5155"/>
          <cell r="R5155"/>
          <cell r="S5155"/>
          <cell r="T5155"/>
          <cell r="U5155"/>
          <cell r="V5155"/>
          <cell r="W5155"/>
          <cell r="X5155"/>
          <cell r="Y5155" t="str">
            <v xml:space="preserve"> </v>
          </cell>
        </row>
        <row r="5156">
          <cell r="C5156"/>
          <cell r="D5156"/>
          <cell r="E5156"/>
          <cell r="F5156"/>
          <cell r="G5156"/>
          <cell r="H5156"/>
          <cell r="I5156"/>
          <cell r="J5156"/>
          <cell r="K5156"/>
          <cell r="L5156"/>
          <cell r="M5156"/>
          <cell r="N5156"/>
          <cell r="O5156"/>
          <cell r="P5156"/>
          <cell r="Q5156"/>
          <cell r="R5156"/>
          <cell r="S5156"/>
          <cell r="T5156"/>
          <cell r="U5156"/>
          <cell r="V5156"/>
          <cell r="W5156"/>
          <cell r="X5156"/>
          <cell r="Y5156" t="str">
            <v xml:space="preserve"> </v>
          </cell>
        </row>
        <row r="5157">
          <cell r="C5157"/>
          <cell r="D5157"/>
          <cell r="E5157"/>
          <cell r="F5157"/>
          <cell r="G5157"/>
          <cell r="H5157"/>
          <cell r="I5157"/>
          <cell r="J5157"/>
          <cell r="K5157"/>
          <cell r="L5157"/>
          <cell r="M5157"/>
          <cell r="N5157"/>
          <cell r="O5157"/>
          <cell r="P5157"/>
          <cell r="Q5157"/>
          <cell r="R5157"/>
          <cell r="S5157"/>
          <cell r="T5157"/>
          <cell r="U5157"/>
          <cell r="V5157"/>
          <cell r="W5157"/>
          <cell r="X5157"/>
          <cell r="Y5157" t="str">
            <v xml:space="preserve"> </v>
          </cell>
        </row>
        <row r="5158">
          <cell r="C5158"/>
          <cell r="D5158"/>
          <cell r="E5158"/>
          <cell r="F5158"/>
          <cell r="G5158"/>
          <cell r="H5158"/>
          <cell r="I5158"/>
          <cell r="J5158"/>
          <cell r="K5158"/>
          <cell r="L5158"/>
          <cell r="M5158"/>
          <cell r="N5158"/>
          <cell r="O5158"/>
          <cell r="P5158"/>
          <cell r="Q5158"/>
          <cell r="R5158"/>
          <cell r="S5158"/>
          <cell r="T5158"/>
          <cell r="U5158"/>
          <cell r="V5158"/>
          <cell r="W5158"/>
          <cell r="X5158"/>
          <cell r="Y5158" t="str">
            <v xml:space="preserve"> </v>
          </cell>
        </row>
        <row r="5159">
          <cell r="C5159"/>
          <cell r="D5159"/>
          <cell r="E5159"/>
          <cell r="F5159"/>
          <cell r="G5159"/>
          <cell r="H5159"/>
          <cell r="I5159"/>
          <cell r="J5159"/>
          <cell r="K5159"/>
          <cell r="L5159"/>
          <cell r="M5159"/>
          <cell r="N5159"/>
          <cell r="O5159"/>
          <cell r="P5159"/>
          <cell r="Q5159"/>
          <cell r="R5159"/>
          <cell r="S5159"/>
          <cell r="T5159"/>
          <cell r="U5159"/>
          <cell r="V5159"/>
          <cell r="W5159"/>
          <cell r="X5159"/>
          <cell r="Y5159" t="str">
            <v xml:space="preserve"> </v>
          </cell>
        </row>
        <row r="5160">
          <cell r="C5160"/>
          <cell r="D5160"/>
          <cell r="E5160"/>
          <cell r="F5160"/>
          <cell r="G5160"/>
          <cell r="H5160"/>
          <cell r="I5160"/>
          <cell r="J5160"/>
          <cell r="K5160"/>
          <cell r="L5160"/>
          <cell r="M5160"/>
          <cell r="N5160"/>
          <cell r="O5160"/>
          <cell r="P5160"/>
          <cell r="Q5160"/>
          <cell r="R5160"/>
          <cell r="S5160"/>
          <cell r="T5160"/>
          <cell r="U5160"/>
          <cell r="V5160"/>
          <cell r="W5160"/>
          <cell r="X5160"/>
          <cell r="Y5160" t="str">
            <v xml:space="preserve"> </v>
          </cell>
        </row>
        <row r="5161">
          <cell r="C5161"/>
          <cell r="D5161"/>
          <cell r="E5161"/>
          <cell r="F5161"/>
          <cell r="G5161"/>
          <cell r="H5161"/>
          <cell r="I5161"/>
          <cell r="J5161"/>
          <cell r="K5161"/>
          <cell r="L5161"/>
          <cell r="M5161"/>
          <cell r="N5161"/>
          <cell r="O5161"/>
          <cell r="P5161"/>
          <cell r="Q5161"/>
          <cell r="R5161"/>
          <cell r="S5161"/>
          <cell r="T5161"/>
          <cell r="U5161"/>
          <cell r="V5161"/>
          <cell r="W5161"/>
          <cell r="X5161"/>
          <cell r="Y5161" t="str">
            <v xml:space="preserve"> </v>
          </cell>
        </row>
        <row r="5162">
          <cell r="C5162"/>
          <cell r="D5162"/>
          <cell r="E5162"/>
          <cell r="F5162"/>
          <cell r="G5162"/>
          <cell r="H5162"/>
          <cell r="I5162"/>
          <cell r="J5162"/>
          <cell r="K5162"/>
          <cell r="L5162"/>
          <cell r="M5162"/>
          <cell r="N5162"/>
          <cell r="O5162"/>
          <cell r="P5162"/>
          <cell r="Q5162"/>
          <cell r="R5162"/>
          <cell r="S5162"/>
          <cell r="T5162"/>
          <cell r="U5162"/>
          <cell r="V5162"/>
          <cell r="W5162"/>
          <cell r="X5162"/>
          <cell r="Y5162" t="str">
            <v xml:space="preserve"> </v>
          </cell>
        </row>
        <row r="5163">
          <cell r="C5163"/>
          <cell r="D5163"/>
          <cell r="E5163"/>
          <cell r="F5163"/>
          <cell r="G5163"/>
          <cell r="H5163"/>
          <cell r="I5163"/>
          <cell r="J5163"/>
          <cell r="K5163"/>
          <cell r="L5163"/>
          <cell r="M5163"/>
          <cell r="N5163"/>
          <cell r="O5163"/>
          <cell r="P5163"/>
          <cell r="Q5163"/>
          <cell r="R5163"/>
          <cell r="S5163"/>
          <cell r="T5163"/>
          <cell r="U5163"/>
          <cell r="V5163"/>
          <cell r="W5163"/>
          <cell r="X5163"/>
          <cell r="Y5163" t="str">
            <v xml:space="preserve"> </v>
          </cell>
        </row>
        <row r="5164">
          <cell r="C5164"/>
          <cell r="D5164"/>
          <cell r="E5164"/>
          <cell r="F5164"/>
          <cell r="G5164"/>
          <cell r="H5164"/>
          <cell r="I5164"/>
          <cell r="J5164"/>
          <cell r="K5164"/>
          <cell r="L5164"/>
          <cell r="M5164"/>
          <cell r="N5164"/>
          <cell r="O5164"/>
          <cell r="P5164"/>
          <cell r="Q5164"/>
          <cell r="R5164"/>
          <cell r="S5164"/>
          <cell r="T5164"/>
          <cell r="U5164"/>
          <cell r="V5164"/>
          <cell r="W5164"/>
          <cell r="X5164"/>
          <cell r="Y5164" t="str">
            <v xml:space="preserve"> </v>
          </cell>
        </row>
        <row r="5165">
          <cell r="C5165"/>
          <cell r="D5165"/>
          <cell r="E5165"/>
          <cell r="F5165"/>
          <cell r="G5165"/>
          <cell r="H5165"/>
          <cell r="I5165"/>
          <cell r="J5165"/>
          <cell r="K5165"/>
          <cell r="L5165"/>
          <cell r="M5165"/>
          <cell r="N5165"/>
          <cell r="O5165"/>
          <cell r="P5165"/>
          <cell r="Q5165"/>
          <cell r="R5165"/>
          <cell r="S5165"/>
          <cell r="T5165"/>
          <cell r="U5165"/>
          <cell r="V5165"/>
          <cell r="W5165"/>
          <cell r="X5165"/>
          <cell r="Y5165" t="str">
            <v xml:space="preserve"> </v>
          </cell>
        </row>
        <row r="5166">
          <cell r="C5166"/>
          <cell r="D5166"/>
          <cell r="E5166"/>
          <cell r="F5166"/>
          <cell r="G5166"/>
          <cell r="H5166"/>
          <cell r="I5166"/>
          <cell r="J5166"/>
          <cell r="K5166"/>
          <cell r="L5166"/>
          <cell r="M5166"/>
          <cell r="N5166"/>
          <cell r="O5166"/>
          <cell r="P5166"/>
          <cell r="Q5166"/>
          <cell r="R5166"/>
          <cell r="S5166"/>
          <cell r="T5166"/>
          <cell r="U5166"/>
          <cell r="V5166"/>
          <cell r="W5166"/>
          <cell r="X5166"/>
          <cell r="Y5166" t="str">
            <v xml:space="preserve"> </v>
          </cell>
        </row>
        <row r="5167">
          <cell r="C5167"/>
          <cell r="D5167"/>
          <cell r="E5167"/>
          <cell r="F5167"/>
          <cell r="G5167"/>
          <cell r="H5167"/>
          <cell r="I5167"/>
          <cell r="J5167"/>
          <cell r="K5167"/>
          <cell r="L5167"/>
          <cell r="M5167"/>
          <cell r="N5167"/>
          <cell r="O5167"/>
          <cell r="P5167"/>
          <cell r="Q5167"/>
          <cell r="R5167"/>
          <cell r="S5167"/>
          <cell r="T5167"/>
          <cell r="U5167"/>
          <cell r="V5167"/>
          <cell r="W5167"/>
          <cell r="X5167"/>
          <cell r="Y5167" t="str">
            <v xml:space="preserve"> </v>
          </cell>
        </row>
        <row r="5168">
          <cell r="C5168"/>
          <cell r="D5168"/>
          <cell r="E5168"/>
          <cell r="F5168"/>
          <cell r="G5168"/>
          <cell r="H5168"/>
          <cell r="I5168"/>
          <cell r="J5168"/>
          <cell r="K5168"/>
          <cell r="L5168"/>
          <cell r="M5168"/>
          <cell r="N5168"/>
          <cell r="O5168"/>
          <cell r="P5168"/>
          <cell r="Q5168"/>
          <cell r="R5168"/>
          <cell r="S5168"/>
          <cell r="T5168"/>
          <cell r="U5168"/>
          <cell r="V5168"/>
          <cell r="W5168"/>
          <cell r="X5168"/>
          <cell r="Y5168" t="str">
            <v xml:space="preserve"> </v>
          </cell>
        </row>
        <row r="5169">
          <cell r="C5169"/>
          <cell r="D5169"/>
          <cell r="E5169"/>
          <cell r="F5169"/>
          <cell r="G5169"/>
          <cell r="H5169"/>
          <cell r="I5169"/>
          <cell r="J5169"/>
          <cell r="K5169"/>
          <cell r="L5169"/>
          <cell r="M5169"/>
          <cell r="N5169"/>
          <cell r="O5169"/>
          <cell r="P5169"/>
          <cell r="Q5169"/>
          <cell r="R5169"/>
          <cell r="S5169"/>
          <cell r="T5169"/>
          <cell r="U5169"/>
          <cell r="V5169"/>
          <cell r="W5169"/>
          <cell r="X5169"/>
          <cell r="Y5169" t="str">
            <v xml:space="preserve"> </v>
          </cell>
        </row>
        <row r="5170">
          <cell r="C5170"/>
          <cell r="D5170"/>
          <cell r="E5170"/>
          <cell r="F5170"/>
          <cell r="G5170"/>
          <cell r="H5170"/>
          <cell r="I5170"/>
          <cell r="J5170"/>
          <cell r="K5170"/>
          <cell r="L5170"/>
          <cell r="M5170"/>
          <cell r="N5170"/>
          <cell r="O5170"/>
          <cell r="P5170"/>
          <cell r="Q5170"/>
          <cell r="R5170"/>
          <cell r="S5170"/>
          <cell r="T5170"/>
          <cell r="U5170"/>
          <cell r="V5170"/>
          <cell r="W5170"/>
          <cell r="X5170"/>
          <cell r="Y5170" t="str">
            <v xml:space="preserve"> </v>
          </cell>
        </row>
        <row r="5171">
          <cell r="C5171"/>
          <cell r="D5171"/>
          <cell r="E5171"/>
          <cell r="F5171"/>
          <cell r="G5171"/>
          <cell r="H5171"/>
          <cell r="I5171"/>
          <cell r="J5171"/>
          <cell r="K5171"/>
          <cell r="L5171"/>
          <cell r="M5171"/>
          <cell r="N5171"/>
          <cell r="O5171"/>
          <cell r="P5171"/>
          <cell r="Q5171"/>
          <cell r="R5171"/>
          <cell r="S5171"/>
          <cell r="T5171"/>
          <cell r="U5171"/>
          <cell r="V5171"/>
          <cell r="W5171"/>
          <cell r="X5171"/>
          <cell r="Y5171" t="str">
            <v xml:space="preserve"> </v>
          </cell>
        </row>
        <row r="5172">
          <cell r="C5172"/>
          <cell r="D5172"/>
          <cell r="E5172"/>
          <cell r="F5172"/>
          <cell r="G5172"/>
          <cell r="H5172"/>
          <cell r="I5172"/>
          <cell r="J5172"/>
          <cell r="K5172"/>
          <cell r="L5172"/>
          <cell r="M5172"/>
          <cell r="N5172"/>
          <cell r="O5172"/>
          <cell r="P5172"/>
          <cell r="Q5172"/>
          <cell r="R5172"/>
          <cell r="S5172"/>
          <cell r="T5172"/>
          <cell r="U5172"/>
          <cell r="V5172"/>
          <cell r="W5172"/>
          <cell r="X5172"/>
          <cell r="Y5172" t="str">
            <v xml:space="preserve"> </v>
          </cell>
        </row>
        <row r="5173">
          <cell r="C5173"/>
          <cell r="D5173"/>
          <cell r="E5173"/>
          <cell r="F5173"/>
          <cell r="G5173"/>
          <cell r="H5173"/>
          <cell r="I5173"/>
          <cell r="J5173"/>
          <cell r="K5173"/>
          <cell r="L5173"/>
          <cell r="M5173"/>
          <cell r="N5173"/>
          <cell r="O5173"/>
          <cell r="P5173"/>
          <cell r="Q5173"/>
          <cell r="R5173"/>
          <cell r="S5173"/>
          <cell r="T5173"/>
          <cell r="U5173"/>
          <cell r="V5173"/>
          <cell r="W5173"/>
          <cell r="X5173"/>
          <cell r="Y5173" t="str">
            <v xml:space="preserve"> </v>
          </cell>
        </row>
        <row r="5174">
          <cell r="C5174"/>
          <cell r="D5174"/>
          <cell r="E5174"/>
          <cell r="F5174"/>
          <cell r="G5174"/>
          <cell r="H5174"/>
          <cell r="I5174"/>
          <cell r="J5174"/>
          <cell r="K5174"/>
          <cell r="L5174"/>
          <cell r="M5174"/>
          <cell r="N5174"/>
          <cell r="O5174"/>
          <cell r="P5174"/>
          <cell r="Q5174"/>
          <cell r="R5174"/>
          <cell r="S5174"/>
          <cell r="T5174"/>
          <cell r="U5174"/>
          <cell r="V5174"/>
          <cell r="W5174"/>
          <cell r="X5174"/>
          <cell r="Y5174" t="str">
            <v xml:space="preserve"> </v>
          </cell>
        </row>
        <row r="5175">
          <cell r="C5175"/>
          <cell r="D5175"/>
          <cell r="E5175"/>
          <cell r="F5175"/>
          <cell r="G5175"/>
          <cell r="H5175"/>
          <cell r="I5175"/>
          <cell r="J5175"/>
          <cell r="K5175"/>
          <cell r="L5175"/>
          <cell r="M5175"/>
          <cell r="N5175"/>
          <cell r="O5175"/>
          <cell r="P5175"/>
          <cell r="Q5175"/>
          <cell r="R5175"/>
          <cell r="S5175"/>
          <cell r="T5175"/>
          <cell r="U5175"/>
          <cell r="V5175"/>
          <cell r="W5175"/>
          <cell r="X5175"/>
          <cell r="Y5175" t="str">
            <v xml:space="preserve"> </v>
          </cell>
        </row>
        <row r="5176">
          <cell r="C5176"/>
          <cell r="D5176"/>
          <cell r="E5176"/>
          <cell r="F5176"/>
          <cell r="G5176"/>
          <cell r="H5176"/>
          <cell r="I5176"/>
          <cell r="J5176"/>
          <cell r="K5176"/>
          <cell r="L5176"/>
          <cell r="M5176"/>
          <cell r="N5176"/>
          <cell r="O5176"/>
          <cell r="P5176"/>
          <cell r="Q5176"/>
          <cell r="R5176"/>
          <cell r="S5176"/>
          <cell r="T5176"/>
          <cell r="U5176"/>
          <cell r="V5176"/>
          <cell r="W5176"/>
          <cell r="X5176"/>
          <cell r="Y5176" t="str">
            <v xml:space="preserve"> </v>
          </cell>
        </row>
        <row r="5177">
          <cell r="C5177"/>
          <cell r="D5177"/>
          <cell r="E5177"/>
          <cell r="F5177"/>
          <cell r="G5177"/>
          <cell r="H5177"/>
          <cell r="I5177"/>
          <cell r="J5177"/>
          <cell r="K5177"/>
          <cell r="L5177"/>
          <cell r="M5177"/>
          <cell r="N5177"/>
          <cell r="O5177"/>
          <cell r="P5177"/>
          <cell r="Q5177"/>
          <cell r="R5177"/>
          <cell r="S5177"/>
          <cell r="T5177"/>
          <cell r="U5177"/>
          <cell r="V5177"/>
          <cell r="W5177"/>
          <cell r="X5177"/>
          <cell r="Y5177" t="str">
            <v xml:space="preserve"> </v>
          </cell>
        </row>
        <row r="5178">
          <cell r="C5178"/>
          <cell r="D5178"/>
          <cell r="E5178"/>
          <cell r="F5178"/>
          <cell r="G5178"/>
          <cell r="H5178"/>
          <cell r="I5178"/>
          <cell r="J5178"/>
          <cell r="K5178"/>
          <cell r="L5178"/>
          <cell r="M5178"/>
          <cell r="N5178"/>
          <cell r="O5178"/>
          <cell r="P5178"/>
          <cell r="Q5178"/>
          <cell r="R5178"/>
          <cell r="S5178"/>
          <cell r="T5178"/>
          <cell r="U5178"/>
          <cell r="V5178"/>
          <cell r="W5178"/>
          <cell r="X5178"/>
          <cell r="Y5178" t="str">
            <v xml:space="preserve"> </v>
          </cell>
        </row>
        <row r="5179">
          <cell r="C5179"/>
          <cell r="D5179"/>
          <cell r="E5179"/>
          <cell r="F5179"/>
          <cell r="G5179"/>
          <cell r="H5179"/>
          <cell r="I5179"/>
          <cell r="J5179"/>
          <cell r="K5179"/>
          <cell r="L5179"/>
          <cell r="M5179"/>
          <cell r="N5179"/>
          <cell r="O5179"/>
          <cell r="P5179"/>
          <cell r="Q5179"/>
          <cell r="R5179"/>
          <cell r="S5179"/>
          <cell r="T5179"/>
          <cell r="U5179"/>
          <cell r="V5179"/>
          <cell r="W5179"/>
          <cell r="X5179"/>
          <cell r="Y5179" t="str">
            <v xml:space="preserve"> </v>
          </cell>
        </row>
        <row r="5180">
          <cell r="C5180"/>
          <cell r="D5180"/>
          <cell r="E5180"/>
          <cell r="F5180"/>
          <cell r="G5180"/>
          <cell r="H5180"/>
          <cell r="I5180"/>
          <cell r="J5180"/>
          <cell r="K5180"/>
          <cell r="L5180"/>
          <cell r="M5180"/>
          <cell r="N5180"/>
          <cell r="O5180"/>
          <cell r="P5180"/>
          <cell r="Q5180"/>
          <cell r="R5180"/>
          <cell r="S5180"/>
          <cell r="T5180"/>
          <cell r="U5180"/>
          <cell r="V5180"/>
          <cell r="W5180"/>
          <cell r="X5180"/>
          <cell r="Y5180" t="str">
            <v xml:space="preserve"> </v>
          </cell>
        </row>
        <row r="5181">
          <cell r="C5181"/>
          <cell r="D5181"/>
          <cell r="E5181"/>
          <cell r="F5181"/>
          <cell r="G5181"/>
          <cell r="H5181"/>
          <cell r="I5181"/>
          <cell r="J5181"/>
          <cell r="K5181"/>
          <cell r="L5181"/>
          <cell r="M5181"/>
          <cell r="N5181"/>
          <cell r="O5181"/>
          <cell r="P5181"/>
          <cell r="Q5181"/>
          <cell r="R5181"/>
          <cell r="S5181"/>
          <cell r="T5181"/>
          <cell r="U5181"/>
          <cell r="V5181"/>
          <cell r="W5181"/>
          <cell r="X5181"/>
          <cell r="Y5181" t="str">
            <v xml:space="preserve"> </v>
          </cell>
        </row>
        <row r="5182">
          <cell r="C5182"/>
          <cell r="D5182"/>
          <cell r="E5182"/>
          <cell r="F5182"/>
          <cell r="G5182"/>
          <cell r="H5182"/>
          <cell r="I5182"/>
          <cell r="J5182"/>
          <cell r="K5182"/>
          <cell r="L5182"/>
          <cell r="M5182"/>
          <cell r="N5182"/>
          <cell r="O5182"/>
          <cell r="P5182"/>
          <cell r="Q5182"/>
          <cell r="R5182"/>
          <cell r="S5182"/>
          <cell r="T5182"/>
          <cell r="U5182"/>
          <cell r="V5182"/>
          <cell r="W5182"/>
          <cell r="X5182"/>
          <cell r="Y5182" t="str">
            <v xml:space="preserve"> </v>
          </cell>
        </row>
        <row r="5183">
          <cell r="C5183"/>
          <cell r="D5183"/>
          <cell r="E5183"/>
          <cell r="F5183"/>
          <cell r="G5183"/>
          <cell r="H5183"/>
          <cell r="I5183"/>
          <cell r="J5183"/>
          <cell r="K5183"/>
          <cell r="L5183"/>
          <cell r="M5183"/>
          <cell r="N5183"/>
          <cell r="O5183"/>
          <cell r="P5183"/>
          <cell r="Q5183"/>
          <cell r="R5183"/>
          <cell r="S5183"/>
          <cell r="T5183"/>
          <cell r="U5183"/>
          <cell r="V5183"/>
          <cell r="W5183"/>
          <cell r="X5183"/>
          <cell r="Y5183" t="str">
            <v xml:space="preserve"> </v>
          </cell>
        </row>
        <row r="5184">
          <cell r="C5184"/>
          <cell r="D5184"/>
          <cell r="E5184"/>
          <cell r="F5184"/>
          <cell r="G5184"/>
          <cell r="H5184"/>
          <cell r="I5184"/>
          <cell r="J5184"/>
          <cell r="K5184"/>
          <cell r="L5184"/>
          <cell r="M5184"/>
          <cell r="N5184"/>
          <cell r="O5184"/>
          <cell r="P5184"/>
          <cell r="Q5184"/>
          <cell r="R5184"/>
          <cell r="S5184"/>
          <cell r="T5184"/>
          <cell r="U5184"/>
          <cell r="V5184"/>
          <cell r="W5184"/>
          <cell r="X5184"/>
          <cell r="Y5184" t="str">
            <v xml:space="preserve"> </v>
          </cell>
        </row>
        <row r="5185">
          <cell r="C5185"/>
          <cell r="D5185"/>
          <cell r="E5185"/>
          <cell r="F5185"/>
          <cell r="G5185"/>
          <cell r="H5185"/>
          <cell r="I5185"/>
          <cell r="J5185"/>
          <cell r="K5185"/>
          <cell r="L5185"/>
          <cell r="M5185"/>
          <cell r="N5185"/>
          <cell r="O5185"/>
          <cell r="P5185"/>
          <cell r="Q5185"/>
          <cell r="R5185"/>
          <cell r="S5185"/>
          <cell r="T5185"/>
          <cell r="U5185"/>
          <cell r="V5185"/>
          <cell r="W5185"/>
          <cell r="X5185"/>
          <cell r="Y5185" t="str">
            <v xml:space="preserve"> </v>
          </cell>
        </row>
        <row r="5186">
          <cell r="C5186"/>
          <cell r="D5186"/>
          <cell r="E5186"/>
          <cell r="F5186"/>
          <cell r="G5186"/>
          <cell r="H5186"/>
          <cell r="I5186"/>
          <cell r="J5186"/>
          <cell r="K5186"/>
          <cell r="L5186"/>
          <cell r="M5186"/>
          <cell r="N5186"/>
          <cell r="O5186"/>
          <cell r="P5186"/>
          <cell r="Q5186"/>
          <cell r="R5186"/>
          <cell r="S5186"/>
          <cell r="T5186"/>
          <cell r="U5186"/>
          <cell r="V5186"/>
          <cell r="W5186"/>
          <cell r="X5186"/>
          <cell r="Y5186" t="str">
            <v xml:space="preserve"> </v>
          </cell>
        </row>
        <row r="5187">
          <cell r="C5187"/>
          <cell r="D5187"/>
          <cell r="E5187"/>
          <cell r="F5187"/>
          <cell r="G5187"/>
          <cell r="H5187"/>
          <cell r="I5187"/>
          <cell r="J5187"/>
          <cell r="K5187"/>
          <cell r="L5187"/>
          <cell r="M5187"/>
          <cell r="N5187"/>
          <cell r="O5187"/>
          <cell r="P5187"/>
          <cell r="Q5187"/>
          <cell r="R5187"/>
          <cell r="S5187"/>
          <cell r="T5187"/>
          <cell r="U5187"/>
          <cell r="V5187"/>
          <cell r="W5187"/>
          <cell r="X5187"/>
          <cell r="Y5187" t="str">
            <v xml:space="preserve"> </v>
          </cell>
        </row>
        <row r="5188">
          <cell r="C5188"/>
          <cell r="D5188"/>
          <cell r="E5188"/>
          <cell r="F5188"/>
          <cell r="G5188"/>
          <cell r="H5188"/>
          <cell r="I5188"/>
          <cell r="J5188"/>
          <cell r="K5188"/>
          <cell r="L5188"/>
          <cell r="M5188"/>
          <cell r="N5188"/>
          <cell r="O5188"/>
          <cell r="P5188"/>
          <cell r="Q5188"/>
          <cell r="R5188"/>
          <cell r="S5188"/>
          <cell r="T5188"/>
          <cell r="U5188"/>
          <cell r="V5188"/>
          <cell r="W5188"/>
          <cell r="X5188"/>
          <cell r="Y5188" t="str">
            <v xml:space="preserve"> </v>
          </cell>
        </row>
        <row r="5189">
          <cell r="C5189"/>
          <cell r="D5189"/>
          <cell r="E5189"/>
          <cell r="F5189"/>
          <cell r="G5189"/>
          <cell r="H5189"/>
          <cell r="I5189"/>
          <cell r="J5189"/>
          <cell r="K5189"/>
          <cell r="L5189"/>
          <cell r="M5189"/>
          <cell r="N5189"/>
          <cell r="O5189"/>
          <cell r="P5189"/>
          <cell r="Q5189"/>
          <cell r="R5189"/>
          <cell r="S5189"/>
          <cell r="T5189"/>
          <cell r="U5189"/>
          <cell r="V5189"/>
          <cell r="W5189"/>
          <cell r="X5189"/>
          <cell r="Y5189" t="str">
            <v xml:space="preserve"> </v>
          </cell>
        </row>
        <row r="5190">
          <cell r="C5190"/>
          <cell r="D5190"/>
          <cell r="E5190"/>
          <cell r="F5190"/>
          <cell r="G5190"/>
          <cell r="H5190"/>
          <cell r="I5190"/>
          <cell r="J5190"/>
          <cell r="K5190"/>
          <cell r="L5190"/>
          <cell r="M5190"/>
          <cell r="N5190"/>
          <cell r="O5190"/>
          <cell r="P5190"/>
          <cell r="Q5190"/>
          <cell r="R5190"/>
          <cell r="S5190"/>
          <cell r="T5190"/>
          <cell r="U5190"/>
          <cell r="V5190"/>
          <cell r="W5190"/>
          <cell r="X5190"/>
          <cell r="Y5190" t="str">
            <v xml:space="preserve"> </v>
          </cell>
        </row>
        <row r="5191">
          <cell r="C5191"/>
          <cell r="D5191"/>
          <cell r="E5191"/>
          <cell r="F5191"/>
          <cell r="G5191"/>
          <cell r="H5191"/>
          <cell r="I5191"/>
          <cell r="J5191"/>
          <cell r="K5191"/>
          <cell r="L5191"/>
          <cell r="M5191"/>
          <cell r="N5191"/>
          <cell r="O5191"/>
          <cell r="P5191"/>
          <cell r="Q5191"/>
          <cell r="R5191"/>
          <cell r="S5191"/>
          <cell r="T5191"/>
          <cell r="U5191"/>
          <cell r="V5191"/>
          <cell r="W5191"/>
          <cell r="X5191"/>
          <cell r="Y5191" t="str">
            <v xml:space="preserve"> </v>
          </cell>
        </row>
        <row r="5192">
          <cell r="C5192"/>
          <cell r="D5192"/>
          <cell r="E5192"/>
          <cell r="F5192"/>
          <cell r="G5192"/>
          <cell r="H5192"/>
          <cell r="I5192"/>
          <cell r="J5192"/>
          <cell r="K5192"/>
          <cell r="L5192"/>
          <cell r="M5192"/>
          <cell r="N5192"/>
          <cell r="O5192"/>
          <cell r="P5192"/>
          <cell r="Q5192"/>
          <cell r="R5192"/>
          <cell r="S5192"/>
          <cell r="T5192"/>
          <cell r="U5192"/>
          <cell r="V5192"/>
          <cell r="W5192"/>
          <cell r="X5192"/>
          <cell r="Y5192" t="str">
            <v xml:space="preserve"> </v>
          </cell>
        </row>
        <row r="5193">
          <cell r="C5193"/>
          <cell r="D5193"/>
          <cell r="E5193"/>
          <cell r="F5193"/>
          <cell r="G5193"/>
          <cell r="H5193"/>
          <cell r="I5193"/>
          <cell r="J5193"/>
          <cell r="K5193"/>
          <cell r="L5193"/>
          <cell r="M5193"/>
          <cell r="N5193"/>
          <cell r="O5193"/>
          <cell r="P5193"/>
          <cell r="Q5193"/>
          <cell r="R5193"/>
          <cell r="S5193"/>
          <cell r="T5193"/>
          <cell r="U5193"/>
          <cell r="V5193"/>
          <cell r="W5193"/>
          <cell r="X5193"/>
          <cell r="Y5193" t="str">
            <v xml:space="preserve"> </v>
          </cell>
        </row>
        <row r="5194">
          <cell r="C5194"/>
          <cell r="D5194"/>
          <cell r="E5194"/>
          <cell r="F5194"/>
          <cell r="G5194"/>
          <cell r="H5194"/>
          <cell r="I5194"/>
          <cell r="J5194"/>
          <cell r="K5194"/>
          <cell r="L5194"/>
          <cell r="M5194"/>
          <cell r="N5194"/>
          <cell r="O5194"/>
          <cell r="P5194"/>
          <cell r="Q5194"/>
          <cell r="R5194"/>
          <cell r="S5194"/>
          <cell r="T5194"/>
          <cell r="U5194"/>
          <cell r="V5194"/>
          <cell r="W5194"/>
          <cell r="X5194"/>
          <cell r="Y5194" t="str">
            <v xml:space="preserve"> </v>
          </cell>
        </row>
        <row r="5195">
          <cell r="C5195"/>
          <cell r="D5195"/>
          <cell r="E5195"/>
          <cell r="F5195"/>
          <cell r="G5195"/>
          <cell r="H5195"/>
          <cell r="I5195"/>
          <cell r="J5195"/>
          <cell r="K5195"/>
          <cell r="L5195"/>
          <cell r="M5195"/>
          <cell r="N5195"/>
          <cell r="O5195"/>
          <cell r="P5195"/>
          <cell r="Q5195"/>
          <cell r="R5195"/>
          <cell r="S5195"/>
          <cell r="T5195"/>
          <cell r="U5195"/>
          <cell r="V5195"/>
          <cell r="W5195"/>
          <cell r="X5195"/>
          <cell r="Y5195" t="str">
            <v xml:space="preserve"> </v>
          </cell>
        </row>
        <row r="5196">
          <cell r="C5196"/>
          <cell r="D5196"/>
          <cell r="E5196"/>
          <cell r="F5196"/>
          <cell r="G5196"/>
          <cell r="H5196"/>
          <cell r="I5196"/>
          <cell r="J5196"/>
          <cell r="K5196"/>
          <cell r="L5196"/>
          <cell r="M5196"/>
          <cell r="N5196"/>
          <cell r="O5196"/>
          <cell r="P5196"/>
          <cell r="Q5196"/>
          <cell r="R5196"/>
          <cell r="S5196"/>
          <cell r="T5196"/>
          <cell r="U5196"/>
          <cell r="V5196"/>
          <cell r="W5196"/>
          <cell r="X5196"/>
          <cell r="Y5196" t="str">
            <v xml:space="preserve"> </v>
          </cell>
        </row>
        <row r="5197">
          <cell r="C5197"/>
          <cell r="D5197"/>
          <cell r="E5197"/>
          <cell r="F5197"/>
          <cell r="G5197"/>
          <cell r="H5197"/>
          <cell r="I5197"/>
          <cell r="J5197"/>
          <cell r="K5197"/>
          <cell r="L5197"/>
          <cell r="M5197"/>
          <cell r="N5197"/>
          <cell r="O5197"/>
          <cell r="P5197"/>
          <cell r="Q5197"/>
          <cell r="R5197"/>
          <cell r="S5197"/>
          <cell r="T5197"/>
          <cell r="U5197"/>
          <cell r="V5197"/>
          <cell r="W5197"/>
          <cell r="X5197"/>
          <cell r="Y5197" t="str">
            <v xml:space="preserve"> </v>
          </cell>
        </row>
        <row r="5198">
          <cell r="C5198"/>
          <cell r="D5198"/>
          <cell r="E5198"/>
          <cell r="F5198"/>
          <cell r="G5198"/>
          <cell r="H5198"/>
          <cell r="I5198"/>
          <cell r="J5198"/>
          <cell r="K5198"/>
          <cell r="L5198"/>
          <cell r="M5198"/>
          <cell r="N5198"/>
          <cell r="O5198"/>
          <cell r="P5198"/>
          <cell r="Q5198"/>
          <cell r="R5198"/>
          <cell r="S5198"/>
          <cell r="T5198"/>
          <cell r="U5198"/>
          <cell r="V5198"/>
          <cell r="W5198"/>
          <cell r="X5198"/>
          <cell r="Y5198" t="str">
            <v xml:space="preserve"> </v>
          </cell>
        </row>
        <row r="5199">
          <cell r="C5199"/>
          <cell r="D5199"/>
          <cell r="E5199"/>
          <cell r="F5199"/>
          <cell r="G5199"/>
          <cell r="H5199"/>
          <cell r="I5199"/>
          <cell r="J5199"/>
          <cell r="K5199"/>
          <cell r="L5199"/>
          <cell r="M5199"/>
          <cell r="N5199"/>
          <cell r="O5199"/>
          <cell r="P5199"/>
          <cell r="Q5199"/>
          <cell r="R5199"/>
          <cell r="S5199"/>
          <cell r="T5199"/>
          <cell r="U5199"/>
          <cell r="V5199"/>
          <cell r="W5199"/>
          <cell r="X5199"/>
          <cell r="Y5199" t="str">
            <v xml:space="preserve"> </v>
          </cell>
        </row>
        <row r="5200">
          <cell r="C5200"/>
          <cell r="D5200"/>
          <cell r="E5200"/>
          <cell r="F5200"/>
          <cell r="G5200"/>
          <cell r="H5200"/>
          <cell r="I5200"/>
          <cell r="J5200"/>
          <cell r="K5200"/>
          <cell r="L5200"/>
          <cell r="M5200"/>
          <cell r="N5200"/>
          <cell r="O5200"/>
          <cell r="P5200"/>
          <cell r="Q5200"/>
          <cell r="R5200"/>
          <cell r="S5200"/>
          <cell r="T5200"/>
          <cell r="U5200"/>
          <cell r="V5200"/>
          <cell r="W5200"/>
          <cell r="X5200"/>
          <cell r="Y5200" t="str">
            <v xml:space="preserve"> </v>
          </cell>
        </row>
        <row r="5201">
          <cell r="C5201"/>
          <cell r="D5201"/>
          <cell r="E5201"/>
          <cell r="F5201"/>
          <cell r="G5201"/>
          <cell r="H5201"/>
          <cell r="I5201"/>
          <cell r="J5201"/>
          <cell r="K5201"/>
          <cell r="L5201"/>
          <cell r="M5201"/>
          <cell r="N5201"/>
          <cell r="O5201"/>
          <cell r="P5201"/>
          <cell r="Q5201"/>
          <cell r="R5201"/>
          <cell r="S5201"/>
          <cell r="T5201"/>
          <cell r="U5201"/>
          <cell r="V5201"/>
          <cell r="W5201"/>
          <cell r="X5201"/>
          <cell r="Y5201" t="str">
            <v xml:space="preserve"> </v>
          </cell>
        </row>
        <row r="5202">
          <cell r="C5202"/>
          <cell r="D5202"/>
          <cell r="E5202"/>
          <cell r="F5202"/>
          <cell r="G5202"/>
          <cell r="H5202"/>
          <cell r="I5202"/>
          <cell r="J5202"/>
          <cell r="K5202"/>
          <cell r="L5202"/>
          <cell r="M5202"/>
          <cell r="N5202"/>
          <cell r="O5202"/>
          <cell r="P5202"/>
          <cell r="Q5202"/>
          <cell r="R5202"/>
          <cell r="S5202"/>
          <cell r="T5202"/>
          <cell r="U5202"/>
          <cell r="V5202"/>
          <cell r="W5202"/>
          <cell r="X5202"/>
          <cell r="Y5202" t="str">
            <v xml:space="preserve"> </v>
          </cell>
        </row>
        <row r="5203">
          <cell r="C5203"/>
          <cell r="D5203"/>
          <cell r="E5203"/>
          <cell r="F5203"/>
          <cell r="G5203"/>
          <cell r="H5203"/>
          <cell r="I5203"/>
          <cell r="J5203"/>
          <cell r="K5203"/>
          <cell r="L5203"/>
          <cell r="M5203"/>
          <cell r="N5203"/>
          <cell r="O5203"/>
          <cell r="P5203"/>
          <cell r="Q5203"/>
          <cell r="R5203"/>
          <cell r="S5203"/>
          <cell r="T5203"/>
          <cell r="U5203"/>
          <cell r="V5203"/>
          <cell r="W5203"/>
          <cell r="X5203"/>
          <cell r="Y5203" t="str">
            <v xml:space="preserve"> </v>
          </cell>
        </row>
        <row r="5204">
          <cell r="C5204"/>
          <cell r="D5204"/>
          <cell r="E5204"/>
          <cell r="F5204"/>
          <cell r="G5204"/>
          <cell r="H5204"/>
          <cell r="I5204"/>
          <cell r="J5204"/>
          <cell r="K5204"/>
          <cell r="L5204"/>
          <cell r="M5204"/>
          <cell r="N5204"/>
          <cell r="O5204"/>
          <cell r="P5204"/>
          <cell r="Q5204"/>
          <cell r="R5204"/>
          <cell r="S5204"/>
          <cell r="T5204"/>
          <cell r="U5204"/>
          <cell r="V5204"/>
          <cell r="W5204"/>
          <cell r="X5204"/>
          <cell r="Y5204" t="str">
            <v xml:space="preserve"> </v>
          </cell>
        </row>
        <row r="5205">
          <cell r="C5205"/>
          <cell r="D5205"/>
          <cell r="E5205"/>
          <cell r="F5205"/>
          <cell r="G5205"/>
          <cell r="H5205"/>
          <cell r="I5205"/>
          <cell r="J5205"/>
          <cell r="K5205"/>
          <cell r="L5205"/>
          <cell r="M5205"/>
          <cell r="N5205"/>
          <cell r="O5205"/>
          <cell r="P5205"/>
          <cell r="Q5205"/>
          <cell r="R5205"/>
          <cell r="S5205"/>
          <cell r="T5205"/>
          <cell r="U5205"/>
          <cell r="V5205"/>
          <cell r="W5205"/>
          <cell r="X5205"/>
          <cell r="Y5205" t="str">
            <v xml:space="preserve"> </v>
          </cell>
        </row>
        <row r="5206">
          <cell r="C5206"/>
          <cell r="D5206"/>
          <cell r="E5206"/>
          <cell r="F5206"/>
          <cell r="G5206"/>
          <cell r="H5206"/>
          <cell r="I5206"/>
          <cell r="J5206"/>
          <cell r="K5206"/>
          <cell r="L5206"/>
          <cell r="M5206"/>
          <cell r="N5206"/>
          <cell r="O5206"/>
          <cell r="P5206"/>
          <cell r="Q5206"/>
          <cell r="R5206"/>
          <cell r="S5206"/>
          <cell r="T5206"/>
          <cell r="U5206"/>
          <cell r="V5206"/>
          <cell r="W5206"/>
          <cell r="X5206"/>
          <cell r="Y5206" t="str">
            <v xml:space="preserve"> </v>
          </cell>
        </row>
        <row r="5207">
          <cell r="C5207"/>
          <cell r="D5207"/>
          <cell r="E5207"/>
          <cell r="F5207"/>
          <cell r="G5207"/>
          <cell r="H5207"/>
          <cell r="I5207"/>
          <cell r="J5207"/>
          <cell r="K5207"/>
          <cell r="L5207"/>
          <cell r="M5207"/>
          <cell r="N5207"/>
          <cell r="O5207"/>
          <cell r="P5207"/>
          <cell r="Q5207"/>
          <cell r="R5207"/>
          <cell r="S5207"/>
          <cell r="T5207"/>
          <cell r="U5207"/>
          <cell r="V5207"/>
          <cell r="W5207"/>
          <cell r="X5207"/>
          <cell r="Y5207" t="str">
            <v xml:space="preserve"> </v>
          </cell>
        </row>
        <row r="5208">
          <cell r="C5208"/>
          <cell r="D5208"/>
          <cell r="E5208"/>
          <cell r="F5208"/>
          <cell r="G5208"/>
          <cell r="H5208"/>
          <cell r="I5208"/>
          <cell r="J5208"/>
          <cell r="K5208"/>
          <cell r="L5208"/>
          <cell r="M5208"/>
          <cell r="N5208"/>
          <cell r="O5208"/>
          <cell r="P5208"/>
          <cell r="Q5208"/>
          <cell r="R5208"/>
          <cell r="S5208"/>
          <cell r="T5208"/>
          <cell r="U5208"/>
          <cell r="V5208"/>
          <cell r="W5208"/>
          <cell r="X5208"/>
          <cell r="Y5208" t="str">
            <v xml:space="preserve"> </v>
          </cell>
        </row>
        <row r="5209">
          <cell r="C5209"/>
          <cell r="D5209"/>
          <cell r="E5209"/>
          <cell r="F5209"/>
          <cell r="G5209"/>
          <cell r="H5209"/>
          <cell r="I5209"/>
          <cell r="J5209"/>
          <cell r="K5209"/>
          <cell r="L5209"/>
          <cell r="M5209"/>
          <cell r="N5209"/>
          <cell r="O5209"/>
          <cell r="P5209"/>
          <cell r="Q5209"/>
          <cell r="R5209"/>
          <cell r="S5209"/>
          <cell r="T5209"/>
          <cell r="U5209"/>
          <cell r="V5209"/>
          <cell r="W5209"/>
          <cell r="X5209"/>
          <cell r="Y5209" t="str">
            <v xml:space="preserve"> </v>
          </cell>
        </row>
        <row r="5210">
          <cell r="C5210"/>
          <cell r="D5210"/>
          <cell r="E5210"/>
          <cell r="F5210"/>
          <cell r="G5210"/>
          <cell r="H5210"/>
          <cell r="I5210"/>
          <cell r="J5210"/>
          <cell r="K5210"/>
          <cell r="L5210"/>
          <cell r="M5210"/>
          <cell r="N5210"/>
          <cell r="O5210"/>
          <cell r="P5210"/>
          <cell r="Q5210"/>
          <cell r="R5210"/>
          <cell r="S5210"/>
          <cell r="T5210"/>
          <cell r="U5210"/>
          <cell r="V5210"/>
          <cell r="W5210"/>
          <cell r="X5210"/>
          <cell r="Y5210" t="str">
            <v xml:space="preserve"> </v>
          </cell>
        </row>
        <row r="5211">
          <cell r="C5211"/>
          <cell r="D5211"/>
          <cell r="E5211"/>
          <cell r="F5211"/>
          <cell r="G5211"/>
          <cell r="H5211"/>
          <cell r="I5211"/>
          <cell r="J5211"/>
          <cell r="K5211"/>
          <cell r="L5211"/>
          <cell r="M5211"/>
          <cell r="N5211"/>
          <cell r="O5211"/>
          <cell r="P5211"/>
          <cell r="Q5211"/>
          <cell r="R5211"/>
          <cell r="S5211"/>
          <cell r="T5211"/>
          <cell r="U5211"/>
          <cell r="V5211"/>
          <cell r="W5211"/>
          <cell r="X5211"/>
          <cell r="Y5211" t="str">
            <v xml:space="preserve"> </v>
          </cell>
        </row>
        <row r="5212">
          <cell r="C5212"/>
          <cell r="D5212"/>
          <cell r="E5212"/>
          <cell r="F5212"/>
          <cell r="G5212"/>
          <cell r="H5212"/>
          <cell r="I5212"/>
          <cell r="J5212"/>
          <cell r="K5212"/>
          <cell r="L5212"/>
          <cell r="M5212"/>
          <cell r="N5212"/>
          <cell r="O5212"/>
          <cell r="P5212"/>
          <cell r="Q5212"/>
          <cell r="R5212"/>
          <cell r="S5212"/>
          <cell r="T5212"/>
          <cell r="U5212"/>
          <cell r="V5212"/>
          <cell r="W5212"/>
          <cell r="X5212"/>
          <cell r="Y5212" t="str">
            <v xml:space="preserve"> </v>
          </cell>
        </row>
        <row r="5213">
          <cell r="C5213"/>
          <cell r="D5213"/>
          <cell r="E5213"/>
          <cell r="F5213"/>
          <cell r="G5213"/>
          <cell r="H5213"/>
          <cell r="I5213"/>
          <cell r="J5213"/>
          <cell r="K5213"/>
          <cell r="L5213"/>
          <cell r="M5213"/>
          <cell r="N5213"/>
          <cell r="O5213"/>
          <cell r="P5213"/>
          <cell r="Q5213"/>
          <cell r="R5213"/>
          <cell r="S5213"/>
          <cell r="T5213"/>
          <cell r="U5213"/>
          <cell r="V5213"/>
          <cell r="W5213"/>
          <cell r="X5213"/>
          <cell r="Y5213" t="str">
            <v xml:space="preserve"> </v>
          </cell>
        </row>
        <row r="5214">
          <cell r="C5214"/>
          <cell r="D5214"/>
          <cell r="E5214"/>
          <cell r="F5214"/>
          <cell r="G5214"/>
          <cell r="H5214"/>
          <cell r="I5214"/>
          <cell r="J5214"/>
          <cell r="K5214"/>
          <cell r="L5214"/>
          <cell r="M5214"/>
          <cell r="N5214"/>
          <cell r="O5214"/>
          <cell r="P5214"/>
          <cell r="Q5214"/>
          <cell r="R5214"/>
          <cell r="S5214"/>
          <cell r="T5214"/>
          <cell r="U5214"/>
          <cell r="V5214"/>
          <cell r="W5214"/>
          <cell r="X5214"/>
          <cell r="Y5214" t="str">
            <v xml:space="preserve"> </v>
          </cell>
        </row>
        <row r="5215">
          <cell r="C5215"/>
          <cell r="D5215"/>
          <cell r="E5215"/>
          <cell r="F5215"/>
          <cell r="G5215"/>
          <cell r="H5215"/>
          <cell r="I5215"/>
          <cell r="J5215"/>
          <cell r="K5215"/>
          <cell r="L5215"/>
          <cell r="M5215"/>
          <cell r="N5215"/>
          <cell r="O5215"/>
          <cell r="P5215"/>
          <cell r="Q5215"/>
          <cell r="R5215"/>
          <cell r="S5215"/>
          <cell r="T5215"/>
          <cell r="U5215"/>
          <cell r="V5215"/>
          <cell r="W5215"/>
          <cell r="X5215"/>
          <cell r="Y5215" t="str">
            <v xml:space="preserve"> </v>
          </cell>
        </row>
        <row r="5216">
          <cell r="C5216"/>
          <cell r="D5216"/>
          <cell r="E5216"/>
          <cell r="F5216"/>
          <cell r="G5216"/>
          <cell r="H5216"/>
          <cell r="I5216"/>
          <cell r="J5216"/>
          <cell r="K5216"/>
          <cell r="L5216"/>
          <cell r="M5216"/>
          <cell r="N5216"/>
          <cell r="O5216"/>
          <cell r="P5216"/>
          <cell r="Q5216"/>
          <cell r="R5216"/>
          <cell r="S5216"/>
          <cell r="T5216"/>
          <cell r="U5216"/>
          <cell r="V5216"/>
          <cell r="W5216"/>
          <cell r="X5216"/>
          <cell r="Y5216" t="str">
            <v xml:space="preserve"> </v>
          </cell>
        </row>
        <row r="5217">
          <cell r="C5217"/>
          <cell r="D5217"/>
          <cell r="E5217"/>
          <cell r="F5217"/>
          <cell r="G5217"/>
          <cell r="H5217"/>
          <cell r="I5217"/>
          <cell r="J5217"/>
          <cell r="K5217"/>
          <cell r="L5217"/>
          <cell r="M5217"/>
          <cell r="N5217"/>
          <cell r="O5217"/>
          <cell r="P5217"/>
          <cell r="Q5217"/>
          <cell r="R5217"/>
          <cell r="S5217"/>
          <cell r="T5217"/>
          <cell r="U5217"/>
          <cell r="V5217"/>
          <cell r="W5217"/>
          <cell r="X5217"/>
          <cell r="Y5217" t="str">
            <v xml:space="preserve"> </v>
          </cell>
        </row>
        <row r="5218">
          <cell r="C5218"/>
          <cell r="D5218"/>
          <cell r="E5218"/>
          <cell r="F5218"/>
          <cell r="G5218"/>
          <cell r="H5218"/>
          <cell r="I5218"/>
          <cell r="J5218"/>
          <cell r="K5218"/>
          <cell r="L5218"/>
          <cell r="M5218"/>
          <cell r="N5218"/>
          <cell r="O5218"/>
          <cell r="P5218"/>
          <cell r="Q5218"/>
          <cell r="R5218"/>
          <cell r="S5218"/>
          <cell r="T5218"/>
          <cell r="U5218"/>
          <cell r="V5218"/>
          <cell r="W5218"/>
          <cell r="X5218"/>
          <cell r="Y5218" t="str">
            <v xml:space="preserve"> </v>
          </cell>
        </row>
        <row r="5219">
          <cell r="C5219"/>
          <cell r="D5219"/>
          <cell r="E5219"/>
          <cell r="F5219"/>
          <cell r="G5219"/>
          <cell r="H5219"/>
          <cell r="I5219"/>
          <cell r="J5219"/>
          <cell r="K5219"/>
          <cell r="L5219"/>
          <cell r="M5219"/>
          <cell r="N5219"/>
          <cell r="O5219"/>
          <cell r="P5219"/>
          <cell r="Q5219"/>
          <cell r="R5219"/>
          <cell r="S5219"/>
          <cell r="T5219"/>
          <cell r="U5219"/>
          <cell r="V5219"/>
          <cell r="W5219"/>
          <cell r="X5219"/>
          <cell r="Y5219" t="str">
            <v xml:space="preserve"> </v>
          </cell>
        </row>
        <row r="5220">
          <cell r="C5220"/>
          <cell r="D5220"/>
          <cell r="E5220"/>
          <cell r="F5220"/>
          <cell r="G5220"/>
          <cell r="H5220"/>
          <cell r="I5220"/>
          <cell r="J5220"/>
          <cell r="K5220"/>
          <cell r="L5220"/>
          <cell r="M5220"/>
          <cell r="N5220"/>
          <cell r="O5220"/>
          <cell r="P5220"/>
          <cell r="Q5220"/>
          <cell r="R5220"/>
          <cell r="S5220"/>
          <cell r="T5220"/>
          <cell r="U5220"/>
          <cell r="V5220"/>
          <cell r="W5220"/>
          <cell r="X5220"/>
          <cell r="Y5220" t="str">
            <v xml:space="preserve"> </v>
          </cell>
        </row>
        <row r="5221">
          <cell r="C5221"/>
          <cell r="D5221"/>
          <cell r="E5221"/>
          <cell r="F5221"/>
          <cell r="G5221"/>
          <cell r="H5221"/>
          <cell r="I5221"/>
          <cell r="J5221"/>
          <cell r="K5221"/>
          <cell r="L5221"/>
          <cell r="M5221"/>
          <cell r="N5221"/>
          <cell r="O5221"/>
          <cell r="P5221"/>
          <cell r="Q5221"/>
          <cell r="R5221"/>
          <cell r="S5221"/>
          <cell r="T5221"/>
          <cell r="U5221"/>
          <cell r="V5221"/>
          <cell r="W5221"/>
          <cell r="X5221"/>
          <cell r="Y5221" t="str">
            <v xml:space="preserve"> </v>
          </cell>
        </row>
        <row r="5222">
          <cell r="C5222"/>
          <cell r="D5222"/>
          <cell r="E5222"/>
          <cell r="F5222"/>
          <cell r="G5222"/>
          <cell r="H5222"/>
          <cell r="I5222"/>
          <cell r="J5222"/>
          <cell r="K5222"/>
          <cell r="L5222"/>
          <cell r="M5222"/>
          <cell r="N5222"/>
          <cell r="O5222"/>
          <cell r="P5222"/>
          <cell r="Q5222"/>
          <cell r="R5222"/>
          <cell r="S5222"/>
          <cell r="T5222"/>
          <cell r="U5222"/>
          <cell r="V5222"/>
          <cell r="W5222"/>
          <cell r="X5222"/>
          <cell r="Y5222" t="str">
            <v xml:space="preserve"> </v>
          </cell>
        </row>
        <row r="5223">
          <cell r="C5223"/>
          <cell r="D5223"/>
          <cell r="E5223"/>
          <cell r="F5223"/>
          <cell r="G5223"/>
          <cell r="H5223"/>
          <cell r="I5223"/>
          <cell r="J5223"/>
          <cell r="K5223"/>
          <cell r="L5223"/>
          <cell r="M5223"/>
          <cell r="N5223"/>
          <cell r="O5223"/>
          <cell r="P5223"/>
          <cell r="Q5223"/>
          <cell r="R5223"/>
          <cell r="S5223"/>
          <cell r="T5223"/>
          <cell r="U5223"/>
          <cell r="V5223"/>
          <cell r="W5223"/>
          <cell r="X5223"/>
          <cell r="Y5223" t="str">
            <v xml:space="preserve"> </v>
          </cell>
        </row>
        <row r="5224">
          <cell r="C5224"/>
          <cell r="D5224"/>
          <cell r="E5224"/>
          <cell r="F5224"/>
          <cell r="G5224"/>
          <cell r="H5224"/>
          <cell r="I5224"/>
          <cell r="J5224"/>
          <cell r="K5224"/>
          <cell r="L5224"/>
          <cell r="M5224"/>
          <cell r="N5224"/>
          <cell r="O5224"/>
          <cell r="P5224"/>
          <cell r="Q5224"/>
          <cell r="R5224"/>
          <cell r="S5224"/>
          <cell r="T5224"/>
          <cell r="U5224"/>
          <cell r="V5224"/>
          <cell r="W5224"/>
          <cell r="X5224"/>
          <cell r="Y5224" t="str">
            <v xml:space="preserve"> </v>
          </cell>
        </row>
        <row r="5225">
          <cell r="C5225"/>
          <cell r="D5225"/>
          <cell r="E5225"/>
          <cell r="F5225"/>
          <cell r="G5225"/>
          <cell r="H5225"/>
          <cell r="I5225"/>
          <cell r="J5225"/>
          <cell r="K5225"/>
          <cell r="L5225"/>
          <cell r="M5225"/>
          <cell r="N5225"/>
          <cell r="O5225"/>
          <cell r="P5225"/>
          <cell r="Q5225"/>
          <cell r="R5225"/>
          <cell r="S5225"/>
          <cell r="T5225"/>
          <cell r="U5225"/>
          <cell r="V5225"/>
          <cell r="W5225"/>
          <cell r="X5225"/>
          <cell r="Y5225" t="str">
            <v xml:space="preserve"> </v>
          </cell>
        </row>
        <row r="5226">
          <cell r="C5226"/>
          <cell r="D5226"/>
          <cell r="E5226"/>
          <cell r="F5226"/>
          <cell r="G5226"/>
          <cell r="H5226"/>
          <cell r="I5226"/>
          <cell r="J5226"/>
          <cell r="K5226"/>
          <cell r="L5226"/>
          <cell r="M5226"/>
          <cell r="N5226"/>
          <cell r="O5226"/>
          <cell r="P5226"/>
          <cell r="Q5226"/>
          <cell r="R5226"/>
          <cell r="S5226"/>
          <cell r="T5226"/>
          <cell r="U5226"/>
          <cell r="V5226"/>
          <cell r="W5226"/>
          <cell r="X5226"/>
          <cell r="Y5226" t="str">
            <v xml:space="preserve"> </v>
          </cell>
        </row>
        <row r="5227">
          <cell r="C5227"/>
          <cell r="D5227"/>
          <cell r="E5227"/>
          <cell r="F5227"/>
          <cell r="G5227"/>
          <cell r="H5227"/>
          <cell r="I5227"/>
          <cell r="J5227"/>
          <cell r="K5227"/>
          <cell r="L5227"/>
          <cell r="M5227"/>
          <cell r="N5227"/>
          <cell r="O5227"/>
          <cell r="P5227"/>
          <cell r="Q5227"/>
          <cell r="R5227"/>
          <cell r="S5227"/>
          <cell r="T5227"/>
          <cell r="U5227"/>
          <cell r="V5227"/>
          <cell r="W5227"/>
          <cell r="X5227"/>
          <cell r="Y5227" t="str">
            <v xml:space="preserve"> </v>
          </cell>
        </row>
        <row r="5228">
          <cell r="C5228"/>
          <cell r="D5228"/>
          <cell r="E5228"/>
          <cell r="F5228"/>
          <cell r="G5228"/>
          <cell r="H5228"/>
          <cell r="I5228"/>
          <cell r="J5228"/>
          <cell r="K5228"/>
          <cell r="L5228"/>
          <cell r="M5228"/>
          <cell r="N5228"/>
          <cell r="O5228"/>
          <cell r="P5228"/>
          <cell r="Q5228"/>
          <cell r="R5228"/>
          <cell r="S5228"/>
          <cell r="T5228"/>
          <cell r="U5228"/>
          <cell r="V5228"/>
          <cell r="W5228"/>
          <cell r="X5228"/>
          <cell r="Y5228" t="str">
            <v xml:space="preserve"> </v>
          </cell>
        </row>
        <row r="5229">
          <cell r="C5229"/>
          <cell r="D5229"/>
          <cell r="E5229"/>
          <cell r="F5229"/>
          <cell r="G5229"/>
          <cell r="H5229"/>
          <cell r="I5229"/>
          <cell r="J5229"/>
          <cell r="K5229"/>
          <cell r="L5229"/>
          <cell r="M5229"/>
          <cell r="N5229"/>
          <cell r="O5229"/>
          <cell r="P5229"/>
          <cell r="Q5229"/>
          <cell r="R5229"/>
          <cell r="S5229"/>
          <cell r="T5229"/>
          <cell r="U5229"/>
          <cell r="V5229"/>
          <cell r="W5229"/>
          <cell r="X5229"/>
          <cell r="Y5229" t="str">
            <v xml:space="preserve"> </v>
          </cell>
        </row>
        <row r="5230">
          <cell r="C5230"/>
          <cell r="D5230"/>
          <cell r="E5230"/>
          <cell r="F5230"/>
          <cell r="G5230"/>
          <cell r="H5230"/>
          <cell r="I5230"/>
          <cell r="J5230"/>
          <cell r="K5230"/>
          <cell r="L5230"/>
          <cell r="M5230"/>
          <cell r="N5230"/>
          <cell r="O5230"/>
          <cell r="P5230"/>
          <cell r="Q5230"/>
          <cell r="R5230"/>
          <cell r="S5230"/>
          <cell r="T5230"/>
          <cell r="U5230"/>
          <cell r="V5230"/>
          <cell r="W5230"/>
          <cell r="X5230"/>
          <cell r="Y5230" t="str">
            <v xml:space="preserve"> </v>
          </cell>
        </row>
        <row r="5231">
          <cell r="C5231"/>
          <cell r="D5231"/>
          <cell r="E5231"/>
          <cell r="F5231"/>
          <cell r="G5231"/>
          <cell r="H5231"/>
          <cell r="I5231"/>
          <cell r="J5231"/>
          <cell r="K5231"/>
          <cell r="L5231"/>
          <cell r="M5231"/>
          <cell r="N5231"/>
          <cell r="O5231"/>
          <cell r="P5231"/>
          <cell r="Q5231"/>
          <cell r="R5231"/>
          <cell r="S5231"/>
          <cell r="T5231"/>
          <cell r="U5231"/>
          <cell r="V5231"/>
          <cell r="W5231"/>
          <cell r="X5231"/>
          <cell r="Y5231" t="str">
            <v xml:space="preserve"> </v>
          </cell>
        </row>
        <row r="5232">
          <cell r="C5232"/>
          <cell r="D5232"/>
          <cell r="E5232"/>
          <cell r="F5232"/>
          <cell r="G5232"/>
          <cell r="H5232"/>
          <cell r="I5232"/>
          <cell r="J5232"/>
          <cell r="K5232"/>
          <cell r="L5232"/>
          <cell r="M5232"/>
          <cell r="N5232"/>
          <cell r="O5232"/>
          <cell r="P5232"/>
          <cell r="Q5232"/>
          <cell r="R5232"/>
          <cell r="S5232"/>
          <cell r="T5232"/>
          <cell r="U5232"/>
          <cell r="V5232"/>
          <cell r="W5232"/>
          <cell r="X5232"/>
          <cell r="Y5232" t="str">
            <v xml:space="preserve"> </v>
          </cell>
        </row>
        <row r="5233">
          <cell r="C5233"/>
          <cell r="D5233"/>
          <cell r="E5233"/>
          <cell r="F5233"/>
          <cell r="G5233"/>
          <cell r="H5233"/>
          <cell r="I5233"/>
          <cell r="J5233"/>
          <cell r="K5233"/>
          <cell r="L5233"/>
          <cell r="M5233"/>
          <cell r="N5233"/>
          <cell r="O5233"/>
          <cell r="P5233"/>
          <cell r="Q5233"/>
          <cell r="R5233"/>
          <cell r="S5233"/>
          <cell r="T5233"/>
          <cell r="U5233"/>
          <cell r="V5233"/>
          <cell r="W5233"/>
          <cell r="X5233"/>
          <cell r="Y5233" t="str">
            <v xml:space="preserve"> </v>
          </cell>
        </row>
        <row r="5234">
          <cell r="C5234"/>
          <cell r="D5234"/>
          <cell r="E5234"/>
          <cell r="F5234"/>
          <cell r="G5234"/>
          <cell r="H5234"/>
          <cell r="I5234"/>
          <cell r="J5234"/>
          <cell r="K5234"/>
          <cell r="L5234"/>
          <cell r="M5234"/>
          <cell r="N5234"/>
          <cell r="O5234"/>
          <cell r="P5234"/>
          <cell r="Q5234"/>
          <cell r="R5234"/>
          <cell r="S5234"/>
          <cell r="T5234"/>
          <cell r="U5234"/>
          <cell r="V5234"/>
          <cell r="W5234"/>
          <cell r="X5234"/>
          <cell r="Y5234" t="str">
            <v xml:space="preserve"> </v>
          </cell>
        </row>
        <row r="5235">
          <cell r="C5235"/>
          <cell r="D5235"/>
          <cell r="E5235"/>
          <cell r="F5235"/>
          <cell r="G5235"/>
          <cell r="H5235"/>
          <cell r="I5235"/>
          <cell r="J5235"/>
          <cell r="K5235"/>
          <cell r="L5235"/>
          <cell r="M5235"/>
          <cell r="N5235"/>
          <cell r="O5235"/>
          <cell r="P5235"/>
          <cell r="Q5235"/>
          <cell r="R5235"/>
          <cell r="S5235"/>
          <cell r="T5235"/>
          <cell r="U5235"/>
          <cell r="V5235"/>
          <cell r="W5235"/>
          <cell r="X5235"/>
          <cell r="Y5235" t="str">
            <v xml:space="preserve"> </v>
          </cell>
        </row>
        <row r="5236">
          <cell r="C5236"/>
          <cell r="D5236"/>
          <cell r="E5236"/>
          <cell r="F5236"/>
          <cell r="G5236"/>
          <cell r="H5236"/>
          <cell r="I5236"/>
          <cell r="J5236"/>
          <cell r="K5236"/>
          <cell r="L5236"/>
          <cell r="M5236"/>
          <cell r="N5236"/>
          <cell r="O5236"/>
          <cell r="P5236"/>
          <cell r="Q5236"/>
          <cell r="R5236"/>
          <cell r="S5236"/>
          <cell r="T5236"/>
          <cell r="U5236"/>
          <cell r="V5236"/>
          <cell r="W5236"/>
          <cell r="X5236"/>
          <cell r="Y5236" t="str">
            <v xml:space="preserve"> </v>
          </cell>
        </row>
        <row r="5237">
          <cell r="C5237"/>
          <cell r="D5237"/>
          <cell r="E5237"/>
          <cell r="F5237"/>
          <cell r="G5237"/>
          <cell r="H5237"/>
          <cell r="I5237"/>
          <cell r="J5237"/>
          <cell r="K5237"/>
          <cell r="L5237"/>
          <cell r="M5237"/>
          <cell r="N5237"/>
          <cell r="O5237"/>
          <cell r="P5237"/>
          <cell r="Q5237"/>
          <cell r="R5237"/>
          <cell r="S5237"/>
          <cell r="T5237"/>
          <cell r="U5237"/>
          <cell r="V5237"/>
          <cell r="W5237"/>
          <cell r="X5237"/>
          <cell r="Y5237" t="str">
            <v xml:space="preserve"> </v>
          </cell>
        </row>
        <row r="5238">
          <cell r="C5238"/>
          <cell r="D5238"/>
          <cell r="E5238"/>
          <cell r="F5238"/>
          <cell r="G5238"/>
          <cell r="H5238"/>
          <cell r="I5238"/>
          <cell r="J5238"/>
          <cell r="K5238"/>
          <cell r="L5238"/>
          <cell r="M5238"/>
          <cell r="N5238"/>
          <cell r="O5238"/>
          <cell r="P5238"/>
          <cell r="Q5238"/>
          <cell r="R5238"/>
          <cell r="S5238"/>
          <cell r="T5238"/>
          <cell r="U5238"/>
          <cell r="V5238"/>
          <cell r="W5238"/>
          <cell r="X5238"/>
          <cell r="Y5238" t="str">
            <v xml:space="preserve"> </v>
          </cell>
        </row>
        <row r="5239">
          <cell r="C5239"/>
          <cell r="D5239"/>
          <cell r="E5239"/>
          <cell r="F5239"/>
          <cell r="G5239"/>
          <cell r="H5239"/>
          <cell r="I5239"/>
          <cell r="J5239"/>
          <cell r="K5239"/>
          <cell r="L5239"/>
          <cell r="M5239"/>
          <cell r="N5239"/>
          <cell r="O5239"/>
          <cell r="P5239"/>
          <cell r="Q5239"/>
          <cell r="R5239"/>
          <cell r="S5239"/>
          <cell r="T5239"/>
          <cell r="U5239"/>
          <cell r="V5239"/>
          <cell r="W5239"/>
          <cell r="X5239"/>
          <cell r="Y5239" t="str">
            <v xml:space="preserve"> </v>
          </cell>
        </row>
        <row r="5240">
          <cell r="C5240"/>
          <cell r="D5240"/>
          <cell r="E5240"/>
          <cell r="F5240"/>
          <cell r="G5240"/>
          <cell r="H5240"/>
          <cell r="I5240"/>
          <cell r="J5240"/>
          <cell r="K5240"/>
          <cell r="L5240"/>
          <cell r="M5240"/>
          <cell r="N5240"/>
          <cell r="O5240"/>
          <cell r="P5240"/>
          <cell r="Q5240"/>
          <cell r="R5240"/>
          <cell r="S5240"/>
          <cell r="T5240"/>
          <cell r="U5240"/>
          <cell r="V5240"/>
          <cell r="W5240"/>
          <cell r="X5240"/>
          <cell r="Y5240" t="str">
            <v xml:space="preserve"> </v>
          </cell>
        </row>
        <row r="5241">
          <cell r="C5241"/>
          <cell r="D5241"/>
          <cell r="E5241"/>
          <cell r="F5241"/>
          <cell r="G5241"/>
          <cell r="H5241"/>
          <cell r="I5241"/>
          <cell r="J5241"/>
          <cell r="K5241"/>
          <cell r="L5241"/>
          <cell r="M5241"/>
          <cell r="N5241"/>
          <cell r="O5241"/>
          <cell r="P5241"/>
          <cell r="Q5241"/>
          <cell r="R5241"/>
          <cell r="S5241"/>
          <cell r="T5241"/>
          <cell r="U5241"/>
          <cell r="V5241"/>
          <cell r="W5241"/>
          <cell r="X5241"/>
          <cell r="Y5241" t="str">
            <v xml:space="preserve"> </v>
          </cell>
        </row>
        <row r="5242">
          <cell r="C5242"/>
          <cell r="D5242"/>
          <cell r="E5242"/>
          <cell r="F5242"/>
          <cell r="G5242"/>
          <cell r="H5242"/>
          <cell r="I5242"/>
          <cell r="J5242"/>
          <cell r="K5242"/>
          <cell r="L5242"/>
          <cell r="M5242"/>
          <cell r="N5242"/>
          <cell r="O5242"/>
          <cell r="P5242"/>
          <cell r="Q5242"/>
          <cell r="R5242"/>
          <cell r="S5242"/>
          <cell r="T5242"/>
          <cell r="U5242"/>
          <cell r="V5242"/>
          <cell r="W5242"/>
          <cell r="X5242"/>
          <cell r="Y5242" t="str">
            <v xml:space="preserve"> </v>
          </cell>
        </row>
        <row r="5243">
          <cell r="C5243"/>
          <cell r="D5243"/>
          <cell r="E5243"/>
          <cell r="F5243"/>
          <cell r="G5243"/>
          <cell r="H5243"/>
          <cell r="I5243"/>
          <cell r="J5243"/>
          <cell r="K5243"/>
          <cell r="L5243"/>
          <cell r="M5243"/>
          <cell r="N5243"/>
          <cell r="O5243"/>
          <cell r="P5243"/>
          <cell r="Q5243"/>
          <cell r="R5243"/>
          <cell r="S5243"/>
          <cell r="T5243"/>
          <cell r="U5243"/>
          <cell r="V5243"/>
          <cell r="W5243"/>
          <cell r="X5243"/>
          <cell r="Y5243" t="str">
            <v xml:space="preserve"> </v>
          </cell>
        </row>
        <row r="5244">
          <cell r="C5244"/>
          <cell r="D5244"/>
          <cell r="E5244"/>
          <cell r="F5244"/>
          <cell r="G5244"/>
          <cell r="H5244"/>
          <cell r="I5244"/>
          <cell r="J5244"/>
          <cell r="K5244"/>
          <cell r="L5244"/>
          <cell r="M5244"/>
          <cell r="N5244"/>
          <cell r="O5244"/>
          <cell r="P5244"/>
          <cell r="Q5244"/>
          <cell r="R5244"/>
          <cell r="S5244"/>
          <cell r="T5244"/>
          <cell r="U5244"/>
          <cell r="V5244"/>
          <cell r="W5244"/>
          <cell r="X5244"/>
          <cell r="Y5244" t="str">
            <v xml:space="preserve"> </v>
          </cell>
        </row>
        <row r="5245">
          <cell r="C5245"/>
          <cell r="D5245"/>
          <cell r="E5245"/>
          <cell r="F5245"/>
          <cell r="G5245"/>
          <cell r="H5245"/>
          <cell r="I5245"/>
          <cell r="J5245"/>
          <cell r="K5245"/>
          <cell r="L5245"/>
          <cell r="M5245"/>
          <cell r="N5245"/>
          <cell r="O5245"/>
          <cell r="P5245"/>
          <cell r="Q5245"/>
          <cell r="R5245"/>
          <cell r="S5245"/>
          <cell r="T5245"/>
          <cell r="U5245"/>
          <cell r="V5245"/>
          <cell r="W5245"/>
          <cell r="X5245"/>
          <cell r="Y5245" t="str">
            <v xml:space="preserve"> </v>
          </cell>
        </row>
        <row r="5246">
          <cell r="C5246"/>
          <cell r="D5246"/>
          <cell r="E5246"/>
          <cell r="F5246"/>
          <cell r="G5246"/>
          <cell r="H5246"/>
          <cell r="I5246"/>
          <cell r="J5246"/>
          <cell r="K5246"/>
          <cell r="L5246"/>
          <cell r="M5246"/>
          <cell r="N5246"/>
          <cell r="O5246"/>
          <cell r="P5246"/>
          <cell r="Q5246"/>
          <cell r="R5246"/>
          <cell r="S5246"/>
          <cell r="T5246"/>
          <cell r="U5246"/>
          <cell r="V5246"/>
          <cell r="W5246"/>
          <cell r="X5246"/>
          <cell r="Y5246" t="str">
            <v xml:space="preserve"> </v>
          </cell>
        </row>
        <row r="5247">
          <cell r="C5247"/>
          <cell r="D5247"/>
          <cell r="E5247"/>
          <cell r="F5247"/>
          <cell r="G5247"/>
          <cell r="H5247"/>
          <cell r="I5247"/>
          <cell r="J5247"/>
          <cell r="K5247"/>
          <cell r="L5247"/>
          <cell r="M5247"/>
          <cell r="N5247"/>
          <cell r="O5247"/>
          <cell r="P5247"/>
          <cell r="Q5247"/>
          <cell r="R5247"/>
          <cell r="S5247"/>
          <cell r="T5247"/>
          <cell r="U5247"/>
          <cell r="V5247"/>
          <cell r="W5247"/>
          <cell r="X5247"/>
          <cell r="Y5247" t="str">
            <v xml:space="preserve"> </v>
          </cell>
        </row>
        <row r="5248">
          <cell r="C5248"/>
          <cell r="D5248"/>
          <cell r="E5248"/>
          <cell r="F5248"/>
          <cell r="G5248"/>
          <cell r="H5248"/>
          <cell r="I5248"/>
          <cell r="J5248"/>
          <cell r="K5248"/>
          <cell r="L5248"/>
          <cell r="M5248"/>
          <cell r="N5248"/>
          <cell r="O5248"/>
          <cell r="P5248"/>
          <cell r="Q5248"/>
          <cell r="R5248"/>
          <cell r="S5248"/>
          <cell r="T5248"/>
          <cell r="U5248"/>
          <cell r="V5248"/>
          <cell r="W5248"/>
          <cell r="X5248"/>
          <cell r="Y5248" t="str">
            <v xml:space="preserve"> </v>
          </cell>
        </row>
        <row r="5249">
          <cell r="C5249"/>
          <cell r="D5249"/>
          <cell r="E5249"/>
          <cell r="F5249"/>
          <cell r="G5249"/>
          <cell r="H5249"/>
          <cell r="I5249"/>
          <cell r="J5249"/>
          <cell r="K5249"/>
          <cell r="L5249"/>
          <cell r="M5249"/>
          <cell r="N5249"/>
          <cell r="O5249"/>
          <cell r="P5249"/>
          <cell r="Q5249"/>
          <cell r="R5249"/>
          <cell r="S5249"/>
          <cell r="T5249"/>
          <cell r="U5249"/>
          <cell r="V5249"/>
          <cell r="W5249"/>
          <cell r="X5249"/>
          <cell r="Y5249" t="str">
            <v xml:space="preserve"> </v>
          </cell>
        </row>
        <row r="5250">
          <cell r="C5250"/>
          <cell r="D5250"/>
          <cell r="E5250"/>
          <cell r="F5250"/>
          <cell r="G5250"/>
          <cell r="H5250"/>
          <cell r="I5250"/>
          <cell r="J5250"/>
          <cell r="K5250"/>
          <cell r="L5250"/>
          <cell r="M5250"/>
          <cell r="N5250"/>
          <cell r="O5250"/>
          <cell r="P5250"/>
          <cell r="Q5250"/>
          <cell r="R5250"/>
          <cell r="S5250"/>
          <cell r="T5250"/>
          <cell r="U5250"/>
          <cell r="V5250"/>
          <cell r="W5250"/>
          <cell r="X5250"/>
          <cell r="Y5250" t="str">
            <v xml:space="preserve"> </v>
          </cell>
        </row>
        <row r="5251">
          <cell r="C5251"/>
          <cell r="D5251"/>
          <cell r="E5251"/>
          <cell r="F5251"/>
          <cell r="G5251"/>
          <cell r="H5251"/>
          <cell r="I5251"/>
          <cell r="J5251"/>
          <cell r="K5251"/>
          <cell r="L5251"/>
          <cell r="M5251"/>
          <cell r="N5251"/>
          <cell r="O5251"/>
          <cell r="P5251"/>
          <cell r="Q5251"/>
          <cell r="R5251"/>
          <cell r="S5251"/>
          <cell r="T5251"/>
          <cell r="U5251"/>
          <cell r="V5251"/>
          <cell r="W5251"/>
          <cell r="X5251"/>
          <cell r="Y5251" t="str">
            <v xml:space="preserve"> </v>
          </cell>
        </row>
        <row r="5252">
          <cell r="C5252"/>
          <cell r="D5252"/>
          <cell r="E5252"/>
          <cell r="F5252"/>
          <cell r="G5252"/>
          <cell r="H5252"/>
          <cell r="I5252"/>
          <cell r="J5252"/>
          <cell r="K5252"/>
          <cell r="L5252"/>
          <cell r="M5252"/>
          <cell r="N5252"/>
          <cell r="O5252"/>
          <cell r="P5252"/>
          <cell r="Q5252"/>
          <cell r="R5252"/>
          <cell r="S5252"/>
          <cell r="T5252"/>
          <cell r="U5252"/>
          <cell r="V5252"/>
          <cell r="W5252"/>
          <cell r="X5252"/>
          <cell r="Y5252" t="str">
            <v xml:space="preserve"> </v>
          </cell>
        </row>
        <row r="5253">
          <cell r="C5253"/>
          <cell r="D5253"/>
          <cell r="E5253"/>
          <cell r="F5253"/>
          <cell r="G5253"/>
          <cell r="H5253"/>
          <cell r="I5253"/>
          <cell r="J5253"/>
          <cell r="K5253"/>
          <cell r="L5253"/>
          <cell r="M5253"/>
          <cell r="N5253"/>
          <cell r="O5253"/>
          <cell r="P5253"/>
          <cell r="Q5253"/>
          <cell r="R5253"/>
          <cell r="S5253"/>
          <cell r="T5253"/>
          <cell r="U5253"/>
          <cell r="V5253"/>
          <cell r="W5253"/>
          <cell r="X5253"/>
          <cell r="Y5253" t="str">
            <v xml:space="preserve"> </v>
          </cell>
        </row>
        <row r="5254">
          <cell r="C5254"/>
          <cell r="D5254"/>
          <cell r="E5254"/>
          <cell r="F5254"/>
          <cell r="G5254"/>
          <cell r="H5254"/>
          <cell r="I5254"/>
          <cell r="J5254"/>
          <cell r="K5254"/>
          <cell r="L5254"/>
          <cell r="M5254"/>
          <cell r="N5254"/>
          <cell r="O5254"/>
          <cell r="P5254"/>
          <cell r="Q5254"/>
          <cell r="R5254"/>
          <cell r="S5254"/>
          <cell r="T5254"/>
          <cell r="U5254"/>
          <cell r="V5254"/>
          <cell r="W5254"/>
          <cell r="X5254"/>
          <cell r="Y5254" t="str">
            <v xml:space="preserve"> </v>
          </cell>
        </row>
        <row r="5255">
          <cell r="C5255"/>
          <cell r="D5255"/>
          <cell r="E5255"/>
          <cell r="F5255"/>
          <cell r="G5255"/>
          <cell r="H5255"/>
          <cell r="I5255"/>
          <cell r="J5255"/>
          <cell r="K5255"/>
          <cell r="L5255"/>
          <cell r="M5255"/>
          <cell r="N5255"/>
          <cell r="O5255"/>
          <cell r="P5255"/>
          <cell r="Q5255"/>
          <cell r="R5255"/>
          <cell r="S5255"/>
          <cell r="T5255"/>
          <cell r="U5255"/>
          <cell r="V5255"/>
          <cell r="W5255"/>
          <cell r="X5255"/>
          <cell r="Y5255" t="str">
            <v xml:space="preserve"> </v>
          </cell>
        </row>
        <row r="5256">
          <cell r="C5256"/>
          <cell r="D5256"/>
          <cell r="E5256"/>
          <cell r="F5256"/>
          <cell r="G5256"/>
          <cell r="H5256"/>
          <cell r="I5256"/>
          <cell r="J5256"/>
          <cell r="K5256"/>
          <cell r="L5256"/>
          <cell r="M5256"/>
          <cell r="N5256"/>
          <cell r="O5256"/>
          <cell r="P5256"/>
          <cell r="Q5256"/>
          <cell r="R5256"/>
          <cell r="S5256"/>
          <cell r="T5256"/>
          <cell r="U5256"/>
          <cell r="V5256"/>
          <cell r="W5256"/>
          <cell r="X5256"/>
          <cell r="Y5256" t="str">
            <v xml:space="preserve"> </v>
          </cell>
        </row>
        <row r="5257">
          <cell r="C5257"/>
          <cell r="D5257"/>
          <cell r="E5257"/>
          <cell r="F5257"/>
          <cell r="G5257"/>
          <cell r="H5257"/>
          <cell r="I5257"/>
          <cell r="J5257"/>
          <cell r="K5257"/>
          <cell r="L5257"/>
          <cell r="M5257"/>
          <cell r="N5257"/>
          <cell r="O5257"/>
          <cell r="P5257"/>
          <cell r="Q5257"/>
          <cell r="R5257"/>
          <cell r="S5257"/>
          <cell r="T5257"/>
          <cell r="U5257"/>
          <cell r="V5257"/>
          <cell r="W5257"/>
          <cell r="X5257"/>
          <cell r="Y5257" t="str">
            <v xml:space="preserve"> </v>
          </cell>
        </row>
        <row r="5258">
          <cell r="C5258"/>
          <cell r="D5258"/>
          <cell r="E5258"/>
          <cell r="F5258"/>
          <cell r="G5258"/>
          <cell r="H5258"/>
          <cell r="I5258"/>
          <cell r="J5258"/>
          <cell r="K5258"/>
          <cell r="L5258"/>
          <cell r="M5258"/>
          <cell r="N5258"/>
          <cell r="O5258"/>
          <cell r="P5258"/>
          <cell r="Q5258"/>
          <cell r="R5258"/>
          <cell r="S5258"/>
          <cell r="T5258"/>
          <cell r="U5258"/>
          <cell r="V5258"/>
          <cell r="W5258"/>
          <cell r="X5258"/>
          <cell r="Y5258" t="str">
            <v xml:space="preserve"> </v>
          </cell>
        </row>
        <row r="5259">
          <cell r="C5259"/>
          <cell r="D5259"/>
          <cell r="E5259"/>
          <cell r="F5259"/>
          <cell r="G5259"/>
          <cell r="H5259"/>
          <cell r="I5259"/>
          <cell r="J5259"/>
          <cell r="K5259"/>
          <cell r="L5259"/>
          <cell r="M5259"/>
          <cell r="N5259"/>
          <cell r="O5259"/>
          <cell r="P5259"/>
          <cell r="Q5259"/>
          <cell r="R5259"/>
          <cell r="S5259"/>
          <cell r="T5259"/>
          <cell r="U5259"/>
          <cell r="V5259"/>
          <cell r="W5259"/>
          <cell r="X5259"/>
          <cell r="Y5259" t="str">
            <v xml:space="preserve"> </v>
          </cell>
        </row>
        <row r="5260">
          <cell r="C5260"/>
          <cell r="D5260"/>
          <cell r="E5260"/>
          <cell r="F5260"/>
          <cell r="G5260"/>
          <cell r="H5260"/>
          <cell r="I5260"/>
          <cell r="J5260"/>
          <cell r="K5260"/>
          <cell r="L5260"/>
          <cell r="M5260"/>
          <cell r="N5260"/>
          <cell r="O5260"/>
          <cell r="P5260"/>
          <cell r="Q5260"/>
          <cell r="R5260"/>
          <cell r="S5260"/>
          <cell r="T5260"/>
          <cell r="U5260"/>
          <cell r="V5260"/>
          <cell r="W5260"/>
          <cell r="X5260"/>
          <cell r="Y5260" t="str">
            <v xml:space="preserve"> </v>
          </cell>
        </row>
        <row r="5261">
          <cell r="C5261"/>
          <cell r="D5261"/>
          <cell r="E5261"/>
          <cell r="F5261"/>
          <cell r="G5261"/>
          <cell r="H5261"/>
          <cell r="I5261"/>
          <cell r="J5261"/>
          <cell r="K5261"/>
          <cell r="L5261"/>
          <cell r="M5261"/>
          <cell r="N5261"/>
          <cell r="O5261"/>
          <cell r="P5261"/>
          <cell r="Q5261"/>
          <cell r="R5261"/>
          <cell r="S5261"/>
          <cell r="T5261"/>
          <cell r="U5261"/>
          <cell r="V5261"/>
          <cell r="W5261"/>
          <cell r="X5261"/>
          <cell r="Y5261" t="str">
            <v xml:space="preserve"> </v>
          </cell>
        </row>
        <row r="5262">
          <cell r="C5262"/>
          <cell r="D5262"/>
          <cell r="E5262"/>
          <cell r="F5262"/>
          <cell r="G5262"/>
          <cell r="H5262"/>
          <cell r="I5262"/>
          <cell r="J5262"/>
          <cell r="K5262"/>
          <cell r="L5262"/>
          <cell r="M5262"/>
          <cell r="N5262"/>
          <cell r="O5262"/>
          <cell r="P5262"/>
          <cell r="Q5262"/>
          <cell r="R5262"/>
          <cell r="S5262"/>
          <cell r="T5262"/>
          <cell r="U5262"/>
          <cell r="V5262"/>
          <cell r="W5262"/>
          <cell r="X5262"/>
          <cell r="Y5262" t="str">
            <v xml:space="preserve"> </v>
          </cell>
        </row>
        <row r="5263">
          <cell r="C5263"/>
          <cell r="D5263"/>
          <cell r="E5263"/>
          <cell r="F5263"/>
          <cell r="G5263"/>
          <cell r="H5263"/>
          <cell r="I5263"/>
          <cell r="J5263"/>
          <cell r="K5263"/>
          <cell r="L5263"/>
          <cell r="M5263"/>
          <cell r="N5263"/>
          <cell r="O5263"/>
          <cell r="P5263"/>
          <cell r="Q5263"/>
          <cell r="R5263"/>
          <cell r="S5263"/>
          <cell r="T5263"/>
          <cell r="U5263"/>
          <cell r="V5263"/>
          <cell r="W5263"/>
          <cell r="X5263"/>
          <cell r="Y5263" t="str">
            <v xml:space="preserve"> </v>
          </cell>
        </row>
        <row r="5264">
          <cell r="C5264"/>
          <cell r="D5264"/>
          <cell r="E5264"/>
          <cell r="F5264"/>
          <cell r="G5264"/>
          <cell r="H5264"/>
          <cell r="I5264"/>
          <cell r="J5264"/>
          <cell r="K5264"/>
          <cell r="L5264"/>
          <cell r="M5264"/>
          <cell r="N5264"/>
          <cell r="O5264"/>
          <cell r="P5264"/>
          <cell r="Q5264"/>
          <cell r="R5264"/>
          <cell r="S5264"/>
          <cell r="T5264"/>
          <cell r="U5264"/>
          <cell r="V5264"/>
          <cell r="W5264"/>
          <cell r="X5264"/>
          <cell r="Y5264" t="str">
            <v xml:space="preserve"> </v>
          </cell>
        </row>
        <row r="5265">
          <cell r="C5265"/>
          <cell r="D5265"/>
          <cell r="E5265"/>
          <cell r="F5265"/>
          <cell r="G5265"/>
          <cell r="H5265"/>
          <cell r="I5265"/>
          <cell r="J5265"/>
          <cell r="K5265"/>
          <cell r="L5265"/>
          <cell r="M5265"/>
          <cell r="N5265"/>
          <cell r="O5265"/>
          <cell r="P5265"/>
          <cell r="Q5265"/>
          <cell r="R5265"/>
          <cell r="S5265"/>
          <cell r="T5265"/>
          <cell r="U5265"/>
          <cell r="V5265"/>
          <cell r="W5265"/>
          <cell r="X5265"/>
          <cell r="Y5265" t="str">
            <v xml:space="preserve"> </v>
          </cell>
        </row>
        <row r="5266">
          <cell r="C5266"/>
          <cell r="D5266"/>
          <cell r="E5266"/>
          <cell r="F5266"/>
          <cell r="G5266"/>
          <cell r="H5266"/>
          <cell r="I5266"/>
          <cell r="J5266"/>
          <cell r="K5266"/>
          <cell r="L5266"/>
          <cell r="M5266"/>
          <cell r="N5266"/>
          <cell r="O5266"/>
          <cell r="P5266"/>
          <cell r="Q5266"/>
          <cell r="R5266"/>
          <cell r="S5266"/>
          <cell r="T5266"/>
          <cell r="U5266"/>
          <cell r="V5266"/>
          <cell r="W5266"/>
          <cell r="X5266"/>
          <cell r="Y5266" t="str">
            <v xml:space="preserve"> </v>
          </cell>
        </row>
        <row r="5267">
          <cell r="C5267"/>
          <cell r="D5267"/>
          <cell r="E5267"/>
          <cell r="F5267"/>
          <cell r="G5267"/>
          <cell r="H5267"/>
          <cell r="I5267"/>
          <cell r="J5267"/>
          <cell r="K5267"/>
          <cell r="L5267"/>
          <cell r="M5267"/>
          <cell r="N5267"/>
          <cell r="O5267"/>
          <cell r="P5267"/>
          <cell r="Q5267"/>
          <cell r="R5267"/>
          <cell r="S5267"/>
          <cell r="T5267"/>
          <cell r="U5267"/>
          <cell r="V5267"/>
          <cell r="W5267"/>
          <cell r="X5267"/>
          <cell r="Y5267" t="str">
            <v xml:space="preserve"> </v>
          </cell>
        </row>
        <row r="5268">
          <cell r="C5268"/>
          <cell r="D5268"/>
          <cell r="E5268"/>
          <cell r="F5268"/>
          <cell r="G5268"/>
          <cell r="H5268"/>
          <cell r="I5268"/>
          <cell r="J5268"/>
          <cell r="K5268"/>
          <cell r="L5268"/>
          <cell r="M5268"/>
          <cell r="N5268"/>
          <cell r="O5268"/>
          <cell r="P5268"/>
          <cell r="Q5268"/>
          <cell r="R5268"/>
          <cell r="S5268"/>
          <cell r="T5268"/>
          <cell r="U5268"/>
          <cell r="V5268"/>
          <cell r="W5268"/>
          <cell r="X5268"/>
          <cell r="Y5268" t="str">
            <v xml:space="preserve"> </v>
          </cell>
        </row>
        <row r="5269">
          <cell r="C5269"/>
          <cell r="D5269"/>
          <cell r="E5269"/>
          <cell r="F5269"/>
          <cell r="G5269"/>
          <cell r="H5269"/>
          <cell r="I5269"/>
          <cell r="J5269"/>
          <cell r="K5269"/>
          <cell r="L5269"/>
          <cell r="M5269"/>
          <cell r="N5269"/>
          <cell r="O5269"/>
          <cell r="P5269"/>
          <cell r="Q5269"/>
          <cell r="R5269"/>
          <cell r="S5269"/>
          <cell r="T5269"/>
          <cell r="U5269"/>
          <cell r="V5269"/>
          <cell r="W5269"/>
          <cell r="X5269"/>
          <cell r="Y5269" t="str">
            <v xml:space="preserve"> </v>
          </cell>
        </row>
        <row r="5270">
          <cell r="C5270"/>
          <cell r="D5270"/>
          <cell r="E5270"/>
          <cell r="F5270"/>
          <cell r="G5270"/>
          <cell r="H5270"/>
          <cell r="I5270"/>
          <cell r="J5270"/>
          <cell r="K5270"/>
          <cell r="L5270"/>
          <cell r="M5270"/>
          <cell r="N5270"/>
          <cell r="O5270"/>
          <cell r="P5270"/>
          <cell r="Q5270"/>
          <cell r="R5270"/>
          <cell r="S5270"/>
          <cell r="T5270"/>
          <cell r="U5270"/>
          <cell r="V5270"/>
          <cell r="W5270"/>
          <cell r="X5270"/>
          <cell r="Y5270" t="str">
            <v xml:space="preserve"> </v>
          </cell>
        </row>
        <row r="5271">
          <cell r="C5271"/>
          <cell r="D5271"/>
          <cell r="E5271"/>
          <cell r="F5271"/>
          <cell r="G5271"/>
          <cell r="H5271"/>
          <cell r="I5271"/>
          <cell r="J5271"/>
          <cell r="K5271"/>
          <cell r="L5271"/>
          <cell r="M5271"/>
          <cell r="N5271"/>
          <cell r="O5271"/>
          <cell r="P5271"/>
          <cell r="Q5271"/>
          <cell r="R5271"/>
          <cell r="S5271"/>
          <cell r="T5271"/>
          <cell r="U5271"/>
          <cell r="V5271"/>
          <cell r="W5271"/>
          <cell r="X5271"/>
          <cell r="Y5271" t="str">
            <v xml:space="preserve"> </v>
          </cell>
        </row>
        <row r="5272">
          <cell r="C5272"/>
          <cell r="D5272"/>
          <cell r="E5272"/>
          <cell r="F5272"/>
          <cell r="G5272"/>
          <cell r="H5272"/>
          <cell r="I5272"/>
          <cell r="J5272"/>
          <cell r="K5272"/>
          <cell r="L5272"/>
          <cell r="M5272"/>
          <cell r="N5272"/>
          <cell r="O5272"/>
          <cell r="P5272"/>
          <cell r="Q5272"/>
          <cell r="R5272"/>
          <cell r="S5272"/>
          <cell r="T5272"/>
          <cell r="U5272"/>
          <cell r="V5272"/>
          <cell r="W5272"/>
          <cell r="X5272"/>
          <cell r="Y5272" t="str">
            <v xml:space="preserve"> </v>
          </cell>
        </row>
        <row r="5273">
          <cell r="C5273"/>
          <cell r="D5273"/>
          <cell r="E5273"/>
          <cell r="F5273"/>
          <cell r="G5273"/>
          <cell r="H5273"/>
          <cell r="I5273"/>
          <cell r="J5273"/>
          <cell r="K5273"/>
          <cell r="L5273"/>
          <cell r="M5273"/>
          <cell r="N5273"/>
          <cell r="O5273"/>
          <cell r="P5273"/>
          <cell r="Q5273"/>
          <cell r="R5273"/>
          <cell r="S5273"/>
          <cell r="T5273"/>
          <cell r="U5273"/>
          <cell r="V5273"/>
          <cell r="W5273"/>
          <cell r="X5273"/>
          <cell r="Y5273" t="str">
            <v xml:space="preserve"> </v>
          </cell>
        </row>
        <row r="5274">
          <cell r="C5274"/>
          <cell r="D5274"/>
          <cell r="E5274"/>
          <cell r="F5274"/>
          <cell r="G5274"/>
          <cell r="H5274"/>
          <cell r="I5274"/>
          <cell r="J5274"/>
          <cell r="K5274"/>
          <cell r="L5274"/>
          <cell r="M5274"/>
          <cell r="N5274"/>
          <cell r="O5274"/>
          <cell r="P5274"/>
          <cell r="Q5274"/>
          <cell r="R5274"/>
          <cell r="S5274"/>
          <cell r="T5274"/>
          <cell r="U5274"/>
          <cell r="V5274"/>
          <cell r="W5274"/>
          <cell r="X5274"/>
          <cell r="Y5274" t="str">
            <v xml:space="preserve"> </v>
          </cell>
        </row>
        <row r="5275">
          <cell r="C5275"/>
          <cell r="D5275"/>
          <cell r="E5275"/>
          <cell r="F5275"/>
          <cell r="G5275"/>
          <cell r="H5275"/>
          <cell r="I5275"/>
          <cell r="J5275"/>
          <cell r="K5275"/>
          <cell r="L5275"/>
          <cell r="M5275"/>
          <cell r="N5275"/>
          <cell r="O5275"/>
          <cell r="P5275"/>
          <cell r="Q5275"/>
          <cell r="R5275"/>
          <cell r="S5275"/>
          <cell r="T5275"/>
          <cell r="U5275"/>
          <cell r="V5275"/>
          <cell r="W5275"/>
          <cell r="X5275"/>
          <cell r="Y5275" t="str">
            <v xml:space="preserve"> </v>
          </cell>
        </row>
        <row r="5276">
          <cell r="C5276"/>
          <cell r="D5276"/>
          <cell r="E5276"/>
          <cell r="F5276"/>
          <cell r="G5276"/>
          <cell r="H5276"/>
          <cell r="I5276"/>
          <cell r="J5276"/>
          <cell r="K5276"/>
          <cell r="L5276"/>
          <cell r="M5276"/>
          <cell r="N5276"/>
          <cell r="O5276"/>
          <cell r="P5276"/>
          <cell r="Q5276"/>
          <cell r="R5276"/>
          <cell r="S5276"/>
          <cell r="T5276"/>
          <cell r="U5276"/>
          <cell r="V5276"/>
          <cell r="W5276"/>
          <cell r="X5276"/>
          <cell r="Y5276" t="str">
            <v xml:space="preserve"> </v>
          </cell>
        </row>
        <row r="5277">
          <cell r="C5277"/>
          <cell r="D5277"/>
          <cell r="E5277"/>
          <cell r="F5277"/>
          <cell r="G5277"/>
          <cell r="H5277"/>
          <cell r="I5277"/>
          <cell r="J5277"/>
          <cell r="K5277"/>
          <cell r="L5277"/>
          <cell r="M5277"/>
          <cell r="N5277"/>
          <cell r="O5277"/>
          <cell r="P5277"/>
          <cell r="Q5277"/>
          <cell r="R5277"/>
          <cell r="S5277"/>
          <cell r="T5277"/>
          <cell r="U5277"/>
          <cell r="V5277"/>
          <cell r="W5277"/>
          <cell r="X5277"/>
          <cell r="Y5277" t="str">
            <v xml:space="preserve"> </v>
          </cell>
        </row>
        <row r="5278">
          <cell r="C5278"/>
          <cell r="D5278"/>
          <cell r="E5278"/>
          <cell r="F5278"/>
          <cell r="G5278"/>
          <cell r="H5278"/>
          <cell r="I5278"/>
          <cell r="J5278"/>
          <cell r="K5278"/>
          <cell r="L5278"/>
          <cell r="M5278"/>
          <cell r="N5278"/>
          <cell r="O5278"/>
          <cell r="P5278"/>
          <cell r="Q5278"/>
          <cell r="R5278"/>
          <cell r="S5278"/>
          <cell r="T5278"/>
          <cell r="U5278"/>
          <cell r="V5278"/>
          <cell r="W5278"/>
          <cell r="X5278"/>
          <cell r="Y5278" t="str">
            <v xml:space="preserve"> </v>
          </cell>
        </row>
        <row r="5279">
          <cell r="C5279"/>
          <cell r="D5279"/>
          <cell r="E5279"/>
          <cell r="F5279"/>
          <cell r="G5279"/>
          <cell r="H5279"/>
          <cell r="I5279"/>
          <cell r="J5279"/>
          <cell r="K5279"/>
          <cell r="L5279"/>
          <cell r="M5279"/>
          <cell r="N5279"/>
          <cell r="O5279"/>
          <cell r="P5279"/>
          <cell r="Q5279"/>
          <cell r="R5279"/>
          <cell r="S5279"/>
          <cell r="T5279"/>
          <cell r="U5279"/>
          <cell r="V5279"/>
          <cell r="W5279"/>
          <cell r="X5279"/>
          <cell r="Y5279" t="str">
            <v xml:space="preserve"> </v>
          </cell>
        </row>
        <row r="5280">
          <cell r="C5280"/>
          <cell r="D5280"/>
          <cell r="E5280"/>
          <cell r="F5280"/>
          <cell r="G5280"/>
          <cell r="H5280"/>
          <cell r="I5280"/>
          <cell r="J5280"/>
          <cell r="K5280"/>
          <cell r="L5280"/>
          <cell r="M5280"/>
          <cell r="N5280"/>
          <cell r="O5280"/>
          <cell r="P5280"/>
          <cell r="Q5280"/>
          <cell r="R5280"/>
          <cell r="S5280"/>
          <cell r="T5280"/>
          <cell r="U5280"/>
          <cell r="V5280"/>
          <cell r="W5280"/>
          <cell r="X5280"/>
          <cell r="Y5280" t="str">
            <v xml:space="preserve"> </v>
          </cell>
        </row>
        <row r="5281">
          <cell r="C5281"/>
          <cell r="D5281"/>
          <cell r="E5281"/>
          <cell r="F5281"/>
          <cell r="G5281"/>
          <cell r="H5281"/>
          <cell r="I5281"/>
          <cell r="J5281"/>
          <cell r="K5281"/>
          <cell r="L5281"/>
          <cell r="M5281"/>
          <cell r="N5281"/>
          <cell r="O5281"/>
          <cell r="P5281"/>
          <cell r="Q5281"/>
          <cell r="R5281"/>
          <cell r="S5281"/>
          <cell r="T5281"/>
          <cell r="U5281"/>
          <cell r="V5281"/>
          <cell r="W5281"/>
          <cell r="X5281"/>
          <cell r="Y5281" t="str">
            <v xml:space="preserve"> </v>
          </cell>
        </row>
        <row r="5282">
          <cell r="C5282"/>
          <cell r="D5282"/>
          <cell r="E5282"/>
          <cell r="F5282"/>
          <cell r="G5282"/>
          <cell r="H5282"/>
          <cell r="I5282"/>
          <cell r="J5282"/>
          <cell r="K5282"/>
          <cell r="L5282"/>
          <cell r="M5282"/>
          <cell r="N5282"/>
          <cell r="O5282"/>
          <cell r="P5282"/>
          <cell r="Q5282"/>
          <cell r="R5282"/>
          <cell r="S5282"/>
          <cell r="T5282"/>
          <cell r="U5282"/>
          <cell r="V5282"/>
          <cell r="W5282"/>
          <cell r="X5282"/>
          <cell r="Y5282" t="str">
            <v xml:space="preserve"> </v>
          </cell>
        </row>
        <row r="5283">
          <cell r="C5283"/>
          <cell r="D5283"/>
          <cell r="E5283"/>
          <cell r="F5283"/>
          <cell r="G5283"/>
          <cell r="H5283"/>
          <cell r="I5283"/>
          <cell r="J5283"/>
          <cell r="K5283"/>
          <cell r="L5283"/>
          <cell r="M5283"/>
          <cell r="N5283"/>
          <cell r="O5283"/>
          <cell r="P5283"/>
          <cell r="Q5283"/>
          <cell r="R5283"/>
          <cell r="S5283"/>
          <cell r="T5283"/>
          <cell r="U5283"/>
          <cell r="V5283"/>
          <cell r="W5283"/>
          <cell r="X5283"/>
          <cell r="Y5283" t="str">
            <v xml:space="preserve"> </v>
          </cell>
        </row>
        <row r="5284">
          <cell r="C5284"/>
          <cell r="D5284"/>
          <cell r="E5284"/>
          <cell r="F5284"/>
          <cell r="G5284"/>
          <cell r="H5284"/>
          <cell r="I5284"/>
          <cell r="J5284"/>
          <cell r="K5284"/>
          <cell r="L5284"/>
          <cell r="M5284"/>
          <cell r="N5284"/>
          <cell r="O5284"/>
          <cell r="P5284"/>
          <cell r="Q5284"/>
          <cell r="R5284"/>
          <cell r="S5284"/>
          <cell r="T5284"/>
          <cell r="U5284"/>
          <cell r="V5284"/>
          <cell r="W5284"/>
          <cell r="X5284"/>
          <cell r="Y5284" t="str">
            <v xml:space="preserve"> </v>
          </cell>
        </row>
        <row r="5285">
          <cell r="C5285"/>
          <cell r="D5285"/>
          <cell r="E5285"/>
          <cell r="F5285"/>
          <cell r="G5285"/>
          <cell r="H5285"/>
          <cell r="I5285"/>
          <cell r="J5285"/>
          <cell r="K5285"/>
          <cell r="L5285"/>
          <cell r="M5285"/>
          <cell r="N5285"/>
          <cell r="O5285"/>
          <cell r="P5285"/>
          <cell r="Q5285"/>
          <cell r="R5285"/>
          <cell r="S5285"/>
          <cell r="T5285"/>
          <cell r="U5285"/>
          <cell r="V5285"/>
          <cell r="W5285"/>
          <cell r="X5285"/>
          <cell r="Y5285" t="str">
            <v xml:space="preserve"> </v>
          </cell>
        </row>
        <row r="5286">
          <cell r="C5286"/>
          <cell r="D5286"/>
          <cell r="E5286"/>
          <cell r="F5286"/>
          <cell r="G5286"/>
          <cell r="H5286"/>
          <cell r="I5286"/>
          <cell r="J5286"/>
          <cell r="K5286"/>
          <cell r="L5286"/>
          <cell r="M5286"/>
          <cell r="N5286"/>
          <cell r="O5286"/>
          <cell r="P5286"/>
          <cell r="Q5286"/>
          <cell r="R5286"/>
          <cell r="S5286"/>
          <cell r="T5286"/>
          <cell r="U5286"/>
          <cell r="V5286"/>
          <cell r="W5286"/>
          <cell r="X5286"/>
          <cell r="Y5286" t="str">
            <v xml:space="preserve"> </v>
          </cell>
        </row>
        <row r="5287">
          <cell r="C5287"/>
          <cell r="D5287"/>
          <cell r="E5287"/>
          <cell r="F5287"/>
          <cell r="G5287"/>
          <cell r="H5287"/>
          <cell r="I5287"/>
          <cell r="J5287"/>
          <cell r="K5287"/>
          <cell r="L5287"/>
          <cell r="M5287"/>
          <cell r="N5287"/>
          <cell r="O5287"/>
          <cell r="P5287"/>
          <cell r="Q5287"/>
          <cell r="R5287"/>
          <cell r="S5287"/>
          <cell r="T5287"/>
          <cell r="U5287"/>
          <cell r="V5287"/>
          <cell r="W5287"/>
          <cell r="X5287"/>
          <cell r="Y5287" t="str">
            <v xml:space="preserve"> </v>
          </cell>
        </row>
        <row r="5288">
          <cell r="C5288"/>
          <cell r="D5288"/>
          <cell r="E5288"/>
          <cell r="F5288"/>
          <cell r="G5288"/>
          <cell r="H5288"/>
          <cell r="I5288"/>
          <cell r="J5288"/>
          <cell r="K5288"/>
          <cell r="L5288"/>
          <cell r="M5288"/>
          <cell r="N5288"/>
          <cell r="O5288"/>
          <cell r="P5288"/>
          <cell r="Q5288"/>
          <cell r="R5288"/>
          <cell r="S5288"/>
          <cell r="T5288"/>
          <cell r="U5288"/>
          <cell r="V5288"/>
          <cell r="W5288"/>
          <cell r="X5288"/>
          <cell r="Y5288" t="str">
            <v xml:space="preserve"> </v>
          </cell>
        </row>
        <row r="5289">
          <cell r="C5289"/>
          <cell r="D5289"/>
          <cell r="E5289"/>
          <cell r="F5289"/>
          <cell r="G5289"/>
          <cell r="H5289"/>
          <cell r="I5289"/>
          <cell r="J5289"/>
          <cell r="K5289"/>
          <cell r="L5289"/>
          <cell r="M5289"/>
          <cell r="N5289"/>
          <cell r="O5289"/>
          <cell r="P5289"/>
          <cell r="Q5289"/>
          <cell r="R5289"/>
          <cell r="S5289"/>
          <cell r="T5289"/>
          <cell r="U5289"/>
          <cell r="V5289"/>
          <cell r="W5289"/>
          <cell r="X5289"/>
          <cell r="Y5289" t="str">
            <v xml:space="preserve"> </v>
          </cell>
        </row>
        <row r="5290">
          <cell r="C5290"/>
          <cell r="D5290"/>
          <cell r="E5290"/>
          <cell r="F5290"/>
          <cell r="G5290"/>
          <cell r="H5290"/>
          <cell r="I5290"/>
          <cell r="J5290"/>
          <cell r="K5290"/>
          <cell r="L5290"/>
          <cell r="M5290"/>
          <cell r="N5290"/>
          <cell r="O5290"/>
          <cell r="P5290"/>
          <cell r="Q5290"/>
          <cell r="R5290"/>
          <cell r="S5290"/>
          <cell r="T5290"/>
          <cell r="U5290"/>
          <cell r="V5290"/>
          <cell r="W5290"/>
          <cell r="X5290"/>
          <cell r="Y5290" t="str">
            <v xml:space="preserve"> </v>
          </cell>
        </row>
        <row r="5291">
          <cell r="C5291"/>
          <cell r="D5291"/>
          <cell r="E5291"/>
          <cell r="F5291"/>
          <cell r="G5291"/>
          <cell r="H5291"/>
          <cell r="I5291"/>
          <cell r="J5291"/>
          <cell r="K5291"/>
          <cell r="L5291"/>
          <cell r="M5291"/>
          <cell r="N5291"/>
          <cell r="O5291"/>
          <cell r="P5291"/>
          <cell r="Q5291"/>
          <cell r="R5291"/>
          <cell r="S5291"/>
          <cell r="T5291"/>
          <cell r="U5291"/>
          <cell r="V5291"/>
          <cell r="W5291"/>
          <cell r="X5291"/>
          <cell r="Y5291" t="str">
            <v xml:space="preserve"> </v>
          </cell>
        </row>
        <row r="5292">
          <cell r="C5292"/>
          <cell r="D5292"/>
          <cell r="E5292"/>
          <cell r="F5292"/>
          <cell r="G5292"/>
          <cell r="H5292"/>
          <cell r="I5292"/>
          <cell r="J5292"/>
          <cell r="K5292"/>
          <cell r="L5292"/>
          <cell r="M5292"/>
          <cell r="N5292"/>
          <cell r="O5292"/>
          <cell r="P5292"/>
          <cell r="Q5292"/>
          <cell r="R5292"/>
          <cell r="S5292"/>
          <cell r="T5292"/>
          <cell r="U5292"/>
          <cell r="V5292"/>
          <cell r="W5292"/>
          <cell r="X5292"/>
          <cell r="Y5292" t="str">
            <v xml:space="preserve"> </v>
          </cell>
        </row>
        <row r="5293">
          <cell r="C5293"/>
          <cell r="D5293"/>
          <cell r="E5293"/>
          <cell r="F5293"/>
          <cell r="G5293"/>
          <cell r="H5293"/>
          <cell r="I5293"/>
          <cell r="J5293"/>
          <cell r="K5293"/>
          <cell r="L5293"/>
          <cell r="M5293"/>
          <cell r="N5293"/>
          <cell r="O5293"/>
          <cell r="P5293"/>
          <cell r="Q5293"/>
          <cell r="R5293"/>
          <cell r="S5293"/>
          <cell r="T5293"/>
          <cell r="U5293"/>
          <cell r="V5293"/>
          <cell r="W5293"/>
          <cell r="X5293"/>
          <cell r="Y5293" t="str">
            <v xml:space="preserve"> </v>
          </cell>
        </row>
        <row r="5294">
          <cell r="C5294"/>
          <cell r="D5294"/>
          <cell r="E5294"/>
          <cell r="F5294"/>
          <cell r="G5294"/>
          <cell r="H5294"/>
          <cell r="I5294"/>
          <cell r="J5294"/>
          <cell r="K5294"/>
          <cell r="L5294"/>
          <cell r="M5294"/>
          <cell r="N5294"/>
          <cell r="O5294"/>
          <cell r="P5294"/>
          <cell r="Q5294"/>
          <cell r="R5294"/>
          <cell r="S5294"/>
          <cell r="T5294"/>
          <cell r="U5294"/>
          <cell r="V5294"/>
          <cell r="W5294"/>
          <cell r="X5294"/>
          <cell r="Y5294" t="str">
            <v xml:space="preserve"> </v>
          </cell>
        </row>
        <row r="5295">
          <cell r="C5295"/>
          <cell r="D5295"/>
          <cell r="E5295"/>
          <cell r="F5295"/>
          <cell r="G5295"/>
          <cell r="H5295"/>
          <cell r="I5295"/>
          <cell r="J5295"/>
          <cell r="K5295"/>
          <cell r="L5295"/>
          <cell r="M5295"/>
          <cell r="N5295"/>
          <cell r="O5295"/>
          <cell r="P5295"/>
          <cell r="Q5295"/>
          <cell r="R5295"/>
          <cell r="S5295"/>
          <cell r="T5295"/>
          <cell r="U5295"/>
          <cell r="V5295"/>
          <cell r="W5295"/>
          <cell r="X5295"/>
          <cell r="Y5295" t="str">
            <v xml:space="preserve"> </v>
          </cell>
        </row>
        <row r="5296">
          <cell r="C5296"/>
          <cell r="D5296"/>
          <cell r="E5296"/>
          <cell r="F5296"/>
          <cell r="G5296"/>
          <cell r="H5296"/>
          <cell r="I5296"/>
          <cell r="J5296"/>
          <cell r="K5296"/>
          <cell r="L5296"/>
          <cell r="M5296"/>
          <cell r="N5296"/>
          <cell r="O5296"/>
          <cell r="P5296"/>
          <cell r="Q5296"/>
          <cell r="R5296"/>
          <cell r="S5296"/>
          <cell r="T5296"/>
          <cell r="U5296"/>
          <cell r="V5296"/>
          <cell r="W5296"/>
          <cell r="X5296"/>
          <cell r="Y5296" t="str">
            <v xml:space="preserve"> </v>
          </cell>
        </row>
        <row r="5297">
          <cell r="C5297"/>
          <cell r="D5297"/>
          <cell r="E5297"/>
          <cell r="F5297"/>
          <cell r="G5297"/>
          <cell r="H5297"/>
          <cell r="I5297"/>
          <cell r="J5297"/>
          <cell r="K5297"/>
          <cell r="L5297"/>
          <cell r="M5297"/>
          <cell r="N5297"/>
          <cell r="O5297"/>
          <cell r="P5297"/>
          <cell r="Q5297"/>
          <cell r="R5297"/>
          <cell r="S5297"/>
          <cell r="T5297"/>
          <cell r="U5297"/>
          <cell r="V5297"/>
          <cell r="W5297"/>
          <cell r="X5297"/>
          <cell r="Y5297" t="str">
            <v xml:space="preserve"> </v>
          </cell>
        </row>
        <row r="5298">
          <cell r="C5298"/>
          <cell r="D5298"/>
          <cell r="E5298"/>
          <cell r="F5298"/>
          <cell r="G5298"/>
          <cell r="H5298"/>
          <cell r="I5298"/>
          <cell r="J5298"/>
          <cell r="K5298"/>
          <cell r="L5298"/>
          <cell r="M5298"/>
          <cell r="N5298"/>
          <cell r="O5298"/>
          <cell r="P5298"/>
          <cell r="Q5298"/>
          <cell r="R5298"/>
          <cell r="S5298"/>
          <cell r="T5298"/>
          <cell r="U5298"/>
          <cell r="V5298"/>
          <cell r="W5298"/>
          <cell r="X5298"/>
          <cell r="Y5298" t="str">
            <v xml:space="preserve"> </v>
          </cell>
        </row>
        <row r="5299">
          <cell r="C5299"/>
          <cell r="D5299"/>
          <cell r="E5299"/>
          <cell r="F5299"/>
          <cell r="G5299"/>
          <cell r="H5299"/>
          <cell r="I5299"/>
          <cell r="J5299"/>
          <cell r="K5299"/>
          <cell r="L5299"/>
          <cell r="M5299"/>
          <cell r="N5299"/>
          <cell r="O5299"/>
          <cell r="P5299"/>
          <cell r="Q5299"/>
          <cell r="R5299"/>
          <cell r="S5299"/>
          <cell r="T5299"/>
          <cell r="U5299"/>
          <cell r="V5299"/>
          <cell r="W5299"/>
          <cell r="X5299"/>
          <cell r="Y5299" t="str">
            <v xml:space="preserve"> </v>
          </cell>
        </row>
        <row r="5300">
          <cell r="C5300"/>
          <cell r="D5300"/>
          <cell r="E5300"/>
          <cell r="F5300"/>
          <cell r="G5300"/>
          <cell r="H5300"/>
          <cell r="I5300"/>
          <cell r="J5300"/>
          <cell r="K5300"/>
          <cell r="L5300"/>
          <cell r="M5300"/>
          <cell r="N5300"/>
          <cell r="O5300"/>
          <cell r="P5300"/>
          <cell r="Q5300"/>
          <cell r="R5300"/>
          <cell r="S5300"/>
          <cell r="T5300"/>
          <cell r="U5300"/>
          <cell r="V5300"/>
          <cell r="W5300"/>
          <cell r="X5300"/>
          <cell r="Y5300" t="str">
            <v xml:space="preserve"> </v>
          </cell>
        </row>
        <row r="5301">
          <cell r="C5301"/>
          <cell r="D5301"/>
          <cell r="E5301"/>
          <cell r="F5301"/>
          <cell r="G5301"/>
          <cell r="H5301"/>
          <cell r="I5301"/>
          <cell r="J5301"/>
          <cell r="K5301"/>
          <cell r="L5301"/>
          <cell r="M5301"/>
          <cell r="N5301"/>
          <cell r="O5301"/>
          <cell r="P5301"/>
          <cell r="Q5301"/>
          <cell r="R5301"/>
          <cell r="S5301"/>
          <cell r="T5301"/>
          <cell r="U5301"/>
          <cell r="V5301"/>
          <cell r="W5301"/>
          <cell r="X5301"/>
          <cell r="Y5301" t="str">
            <v xml:space="preserve"> </v>
          </cell>
        </row>
        <row r="5302">
          <cell r="C5302"/>
          <cell r="D5302"/>
          <cell r="E5302"/>
          <cell r="F5302"/>
          <cell r="G5302"/>
          <cell r="H5302"/>
          <cell r="I5302"/>
          <cell r="J5302"/>
          <cell r="K5302"/>
          <cell r="L5302"/>
          <cell r="M5302"/>
          <cell r="N5302"/>
          <cell r="O5302"/>
          <cell r="P5302"/>
          <cell r="Q5302"/>
          <cell r="R5302"/>
          <cell r="S5302"/>
          <cell r="T5302"/>
          <cell r="U5302"/>
          <cell r="V5302"/>
          <cell r="W5302"/>
          <cell r="X5302"/>
          <cell r="Y5302" t="str">
            <v xml:space="preserve"> </v>
          </cell>
        </row>
        <row r="5303">
          <cell r="C5303"/>
          <cell r="D5303"/>
          <cell r="E5303"/>
          <cell r="F5303"/>
          <cell r="G5303"/>
          <cell r="H5303"/>
          <cell r="I5303"/>
          <cell r="J5303"/>
          <cell r="K5303"/>
          <cell r="L5303"/>
          <cell r="M5303"/>
          <cell r="N5303"/>
          <cell r="O5303"/>
          <cell r="P5303"/>
          <cell r="Q5303"/>
          <cell r="R5303"/>
          <cell r="S5303"/>
          <cell r="T5303"/>
          <cell r="U5303"/>
          <cell r="V5303"/>
          <cell r="W5303"/>
          <cell r="X5303"/>
          <cell r="Y5303" t="str">
            <v xml:space="preserve"> </v>
          </cell>
        </row>
        <row r="5304">
          <cell r="C5304"/>
          <cell r="D5304"/>
          <cell r="E5304"/>
          <cell r="F5304"/>
          <cell r="G5304"/>
          <cell r="H5304"/>
          <cell r="I5304"/>
          <cell r="J5304"/>
          <cell r="K5304"/>
          <cell r="L5304"/>
          <cell r="M5304"/>
          <cell r="N5304"/>
          <cell r="O5304"/>
          <cell r="P5304"/>
          <cell r="Q5304"/>
          <cell r="R5304"/>
          <cell r="S5304"/>
          <cell r="T5304"/>
          <cell r="U5304"/>
          <cell r="V5304"/>
          <cell r="W5304"/>
          <cell r="X5304"/>
          <cell r="Y5304" t="str">
            <v xml:space="preserve"> </v>
          </cell>
        </row>
        <row r="5305">
          <cell r="C5305"/>
          <cell r="D5305"/>
          <cell r="E5305"/>
          <cell r="F5305"/>
          <cell r="G5305"/>
          <cell r="H5305"/>
          <cell r="I5305"/>
          <cell r="J5305"/>
          <cell r="K5305"/>
          <cell r="L5305"/>
          <cell r="M5305"/>
          <cell r="N5305"/>
          <cell r="O5305"/>
          <cell r="P5305"/>
          <cell r="Q5305"/>
          <cell r="R5305"/>
          <cell r="S5305"/>
          <cell r="T5305"/>
          <cell r="U5305"/>
          <cell r="V5305"/>
          <cell r="W5305"/>
          <cell r="X5305"/>
          <cell r="Y5305" t="str">
            <v xml:space="preserve"> </v>
          </cell>
        </row>
        <row r="5306">
          <cell r="C5306"/>
          <cell r="D5306"/>
          <cell r="E5306"/>
          <cell r="F5306"/>
          <cell r="G5306"/>
          <cell r="H5306"/>
          <cell r="I5306"/>
          <cell r="J5306"/>
          <cell r="K5306"/>
          <cell r="L5306"/>
          <cell r="M5306"/>
          <cell r="N5306"/>
          <cell r="O5306"/>
          <cell r="P5306"/>
          <cell r="Q5306"/>
          <cell r="R5306"/>
          <cell r="S5306"/>
          <cell r="T5306"/>
          <cell r="U5306"/>
          <cell r="V5306"/>
          <cell r="W5306"/>
          <cell r="X5306"/>
          <cell r="Y5306" t="str">
            <v xml:space="preserve"> </v>
          </cell>
        </row>
        <row r="5307">
          <cell r="C5307"/>
          <cell r="D5307"/>
          <cell r="E5307"/>
          <cell r="F5307"/>
          <cell r="G5307"/>
          <cell r="H5307"/>
          <cell r="I5307"/>
          <cell r="J5307"/>
          <cell r="K5307"/>
          <cell r="L5307"/>
          <cell r="M5307"/>
          <cell r="N5307"/>
          <cell r="O5307"/>
          <cell r="P5307"/>
          <cell r="Q5307"/>
          <cell r="R5307"/>
          <cell r="S5307"/>
          <cell r="T5307"/>
          <cell r="U5307"/>
          <cell r="V5307"/>
          <cell r="W5307"/>
          <cell r="X5307"/>
          <cell r="Y5307" t="str">
            <v xml:space="preserve"> </v>
          </cell>
        </row>
        <row r="5308">
          <cell r="C5308"/>
          <cell r="D5308"/>
          <cell r="E5308"/>
          <cell r="F5308"/>
          <cell r="G5308"/>
          <cell r="H5308"/>
          <cell r="I5308"/>
          <cell r="J5308"/>
          <cell r="K5308"/>
          <cell r="L5308"/>
          <cell r="M5308"/>
          <cell r="N5308"/>
          <cell r="O5308"/>
          <cell r="P5308"/>
          <cell r="Q5308"/>
          <cell r="R5308"/>
          <cell r="S5308"/>
          <cell r="T5308"/>
          <cell r="U5308"/>
          <cell r="V5308"/>
          <cell r="W5308"/>
          <cell r="X5308"/>
          <cell r="Y5308" t="str">
            <v xml:space="preserve"> </v>
          </cell>
        </row>
        <row r="5309">
          <cell r="C5309"/>
          <cell r="D5309"/>
          <cell r="E5309"/>
          <cell r="F5309"/>
          <cell r="G5309"/>
          <cell r="H5309"/>
          <cell r="I5309"/>
          <cell r="J5309"/>
          <cell r="K5309"/>
          <cell r="L5309"/>
          <cell r="M5309"/>
          <cell r="N5309"/>
          <cell r="O5309"/>
          <cell r="P5309"/>
          <cell r="Q5309"/>
          <cell r="R5309"/>
          <cell r="S5309"/>
          <cell r="T5309"/>
          <cell r="U5309"/>
          <cell r="V5309"/>
          <cell r="W5309"/>
          <cell r="X5309"/>
          <cell r="Y5309" t="str">
            <v xml:space="preserve"> </v>
          </cell>
        </row>
        <row r="5310">
          <cell r="C5310"/>
          <cell r="D5310"/>
          <cell r="E5310"/>
          <cell r="F5310"/>
          <cell r="G5310"/>
          <cell r="H5310"/>
          <cell r="I5310"/>
          <cell r="J5310"/>
          <cell r="K5310"/>
          <cell r="L5310"/>
          <cell r="M5310"/>
          <cell r="N5310"/>
          <cell r="O5310"/>
          <cell r="P5310"/>
          <cell r="Q5310"/>
          <cell r="R5310"/>
          <cell r="S5310"/>
          <cell r="T5310"/>
          <cell r="U5310"/>
          <cell r="V5310"/>
          <cell r="W5310"/>
          <cell r="X5310"/>
          <cell r="Y5310" t="str">
            <v xml:space="preserve"> </v>
          </cell>
        </row>
        <row r="5311">
          <cell r="C5311"/>
          <cell r="D5311"/>
          <cell r="E5311"/>
          <cell r="F5311"/>
          <cell r="G5311"/>
          <cell r="H5311"/>
          <cell r="I5311"/>
          <cell r="J5311"/>
          <cell r="K5311"/>
          <cell r="L5311"/>
          <cell r="M5311"/>
          <cell r="N5311"/>
          <cell r="O5311"/>
          <cell r="P5311"/>
          <cell r="Q5311"/>
          <cell r="R5311"/>
          <cell r="S5311"/>
          <cell r="T5311"/>
          <cell r="U5311"/>
          <cell r="V5311"/>
          <cell r="W5311"/>
          <cell r="X5311"/>
          <cell r="Y5311" t="str">
            <v xml:space="preserve"> </v>
          </cell>
        </row>
        <row r="5312">
          <cell r="C5312"/>
          <cell r="D5312"/>
          <cell r="E5312"/>
          <cell r="F5312"/>
          <cell r="G5312"/>
          <cell r="H5312"/>
          <cell r="I5312"/>
          <cell r="J5312"/>
          <cell r="K5312"/>
          <cell r="L5312"/>
          <cell r="M5312"/>
          <cell r="N5312"/>
          <cell r="O5312"/>
          <cell r="P5312"/>
          <cell r="Q5312"/>
          <cell r="R5312"/>
          <cell r="S5312"/>
          <cell r="T5312"/>
          <cell r="U5312"/>
          <cell r="V5312"/>
          <cell r="W5312"/>
          <cell r="X5312"/>
          <cell r="Y5312" t="str">
            <v xml:space="preserve"> </v>
          </cell>
        </row>
        <row r="5313">
          <cell r="C5313"/>
          <cell r="D5313"/>
          <cell r="E5313"/>
          <cell r="F5313"/>
          <cell r="G5313"/>
          <cell r="H5313"/>
          <cell r="I5313"/>
          <cell r="J5313"/>
          <cell r="K5313"/>
          <cell r="L5313"/>
          <cell r="M5313"/>
          <cell r="N5313"/>
          <cell r="O5313"/>
          <cell r="P5313"/>
          <cell r="Q5313"/>
          <cell r="R5313"/>
          <cell r="S5313"/>
          <cell r="T5313"/>
          <cell r="U5313"/>
          <cell r="V5313"/>
          <cell r="W5313"/>
          <cell r="X5313"/>
          <cell r="Y5313" t="str">
            <v xml:space="preserve"> </v>
          </cell>
        </row>
        <row r="5314">
          <cell r="C5314"/>
          <cell r="D5314"/>
          <cell r="E5314"/>
          <cell r="F5314"/>
          <cell r="G5314"/>
          <cell r="H5314"/>
          <cell r="I5314"/>
          <cell r="J5314"/>
          <cell r="K5314"/>
          <cell r="L5314"/>
          <cell r="M5314"/>
          <cell r="N5314"/>
          <cell r="O5314"/>
          <cell r="P5314"/>
          <cell r="Q5314"/>
          <cell r="R5314"/>
          <cell r="S5314"/>
          <cell r="T5314"/>
          <cell r="U5314"/>
          <cell r="V5314"/>
          <cell r="W5314"/>
          <cell r="X5314"/>
          <cell r="Y5314" t="str">
            <v xml:space="preserve"> </v>
          </cell>
        </row>
        <row r="5315">
          <cell r="C5315"/>
          <cell r="D5315"/>
          <cell r="E5315"/>
          <cell r="F5315"/>
          <cell r="G5315"/>
          <cell r="H5315"/>
          <cell r="I5315"/>
          <cell r="J5315"/>
          <cell r="K5315"/>
          <cell r="L5315"/>
          <cell r="M5315"/>
          <cell r="N5315"/>
          <cell r="O5315"/>
          <cell r="P5315"/>
          <cell r="Q5315"/>
          <cell r="R5315"/>
          <cell r="S5315"/>
          <cell r="T5315"/>
          <cell r="U5315"/>
          <cell r="V5315"/>
          <cell r="W5315"/>
          <cell r="X5315"/>
          <cell r="Y5315" t="str">
            <v xml:space="preserve"> </v>
          </cell>
        </row>
        <row r="5316">
          <cell r="C5316"/>
          <cell r="D5316"/>
          <cell r="E5316"/>
          <cell r="F5316"/>
          <cell r="G5316"/>
          <cell r="H5316"/>
          <cell r="I5316"/>
          <cell r="J5316"/>
          <cell r="K5316"/>
          <cell r="L5316"/>
          <cell r="M5316"/>
          <cell r="N5316"/>
          <cell r="O5316"/>
          <cell r="P5316"/>
          <cell r="Q5316"/>
          <cell r="R5316"/>
          <cell r="S5316"/>
          <cell r="T5316"/>
          <cell r="U5316"/>
          <cell r="V5316"/>
          <cell r="W5316"/>
          <cell r="X5316"/>
          <cell r="Y5316" t="str">
            <v xml:space="preserve"> </v>
          </cell>
        </row>
        <row r="5317">
          <cell r="C5317"/>
          <cell r="D5317"/>
          <cell r="E5317"/>
          <cell r="F5317"/>
          <cell r="G5317"/>
          <cell r="H5317"/>
          <cell r="I5317"/>
          <cell r="J5317"/>
          <cell r="K5317"/>
          <cell r="L5317"/>
          <cell r="M5317"/>
          <cell r="N5317"/>
          <cell r="O5317"/>
          <cell r="P5317"/>
          <cell r="Q5317"/>
          <cell r="R5317"/>
          <cell r="S5317"/>
          <cell r="T5317"/>
          <cell r="U5317"/>
          <cell r="V5317"/>
          <cell r="W5317"/>
          <cell r="X5317"/>
          <cell r="Y5317" t="str">
            <v xml:space="preserve"> </v>
          </cell>
        </row>
        <row r="5318">
          <cell r="C5318"/>
          <cell r="D5318"/>
          <cell r="E5318"/>
          <cell r="F5318"/>
          <cell r="G5318"/>
          <cell r="H5318"/>
          <cell r="I5318"/>
          <cell r="J5318"/>
          <cell r="K5318"/>
          <cell r="L5318"/>
          <cell r="M5318"/>
          <cell r="N5318"/>
          <cell r="O5318"/>
          <cell r="P5318"/>
          <cell r="Q5318"/>
          <cell r="R5318"/>
          <cell r="S5318"/>
          <cell r="T5318"/>
          <cell r="U5318"/>
          <cell r="V5318"/>
          <cell r="W5318"/>
          <cell r="X5318"/>
          <cell r="Y5318" t="str">
            <v xml:space="preserve"> </v>
          </cell>
        </row>
        <row r="5319">
          <cell r="C5319"/>
          <cell r="D5319"/>
          <cell r="E5319"/>
          <cell r="F5319"/>
          <cell r="G5319"/>
          <cell r="H5319"/>
          <cell r="I5319"/>
          <cell r="J5319"/>
          <cell r="K5319"/>
          <cell r="L5319"/>
          <cell r="M5319"/>
          <cell r="N5319"/>
          <cell r="O5319"/>
          <cell r="P5319"/>
          <cell r="Q5319"/>
          <cell r="R5319"/>
          <cell r="S5319"/>
          <cell r="T5319"/>
          <cell r="U5319"/>
          <cell r="V5319"/>
          <cell r="W5319"/>
          <cell r="X5319"/>
          <cell r="Y5319" t="str">
            <v xml:space="preserve"> </v>
          </cell>
        </row>
        <row r="5320">
          <cell r="C5320"/>
          <cell r="D5320"/>
          <cell r="E5320"/>
          <cell r="F5320"/>
          <cell r="G5320"/>
          <cell r="H5320"/>
          <cell r="I5320"/>
          <cell r="J5320"/>
          <cell r="K5320"/>
          <cell r="L5320"/>
          <cell r="M5320"/>
          <cell r="N5320"/>
          <cell r="O5320"/>
          <cell r="P5320"/>
          <cell r="Q5320"/>
          <cell r="R5320"/>
          <cell r="S5320"/>
          <cell r="T5320"/>
          <cell r="U5320"/>
          <cell r="V5320"/>
          <cell r="W5320"/>
          <cell r="X5320"/>
          <cell r="Y5320" t="str">
            <v xml:space="preserve"> </v>
          </cell>
        </row>
        <row r="5321">
          <cell r="C5321"/>
          <cell r="D5321"/>
          <cell r="E5321"/>
          <cell r="F5321"/>
          <cell r="G5321"/>
          <cell r="H5321"/>
          <cell r="I5321"/>
          <cell r="J5321"/>
          <cell r="K5321"/>
          <cell r="L5321"/>
          <cell r="M5321"/>
          <cell r="N5321"/>
          <cell r="O5321"/>
          <cell r="P5321"/>
          <cell r="Q5321"/>
          <cell r="R5321"/>
          <cell r="S5321"/>
          <cell r="T5321"/>
          <cell r="U5321"/>
          <cell r="V5321"/>
          <cell r="W5321"/>
          <cell r="X5321"/>
          <cell r="Y5321" t="str">
            <v xml:space="preserve"> </v>
          </cell>
        </row>
        <row r="5322">
          <cell r="C5322"/>
          <cell r="D5322"/>
          <cell r="E5322"/>
          <cell r="F5322"/>
          <cell r="G5322"/>
          <cell r="H5322"/>
          <cell r="I5322"/>
          <cell r="J5322"/>
          <cell r="K5322"/>
          <cell r="L5322"/>
          <cell r="M5322"/>
          <cell r="N5322"/>
          <cell r="O5322"/>
          <cell r="P5322"/>
          <cell r="Q5322"/>
          <cell r="R5322"/>
          <cell r="S5322"/>
          <cell r="T5322"/>
          <cell r="U5322"/>
          <cell r="V5322"/>
          <cell r="W5322"/>
          <cell r="X5322"/>
          <cell r="Y5322" t="str">
            <v xml:space="preserve"> </v>
          </cell>
        </row>
        <row r="5323">
          <cell r="C5323"/>
          <cell r="D5323"/>
          <cell r="E5323"/>
          <cell r="F5323"/>
          <cell r="G5323"/>
          <cell r="H5323"/>
          <cell r="I5323"/>
          <cell r="J5323"/>
          <cell r="K5323"/>
          <cell r="L5323"/>
          <cell r="M5323"/>
          <cell r="N5323"/>
          <cell r="O5323"/>
          <cell r="P5323"/>
          <cell r="Q5323"/>
          <cell r="R5323"/>
          <cell r="S5323"/>
          <cell r="T5323"/>
          <cell r="U5323"/>
          <cell r="V5323"/>
          <cell r="W5323"/>
          <cell r="X5323"/>
          <cell r="Y5323" t="str">
            <v xml:space="preserve"> </v>
          </cell>
        </row>
        <row r="5324">
          <cell r="C5324"/>
          <cell r="D5324"/>
          <cell r="E5324"/>
          <cell r="F5324"/>
          <cell r="G5324"/>
          <cell r="H5324"/>
          <cell r="I5324"/>
          <cell r="J5324"/>
          <cell r="K5324"/>
          <cell r="L5324"/>
          <cell r="M5324"/>
          <cell r="N5324"/>
          <cell r="O5324"/>
          <cell r="P5324"/>
          <cell r="Q5324"/>
          <cell r="R5324"/>
          <cell r="S5324"/>
          <cell r="T5324"/>
          <cell r="U5324"/>
          <cell r="V5324"/>
          <cell r="W5324"/>
          <cell r="X5324"/>
          <cell r="Y5324" t="str">
            <v xml:space="preserve"> </v>
          </cell>
        </row>
        <row r="5325">
          <cell r="C5325"/>
          <cell r="D5325"/>
          <cell r="E5325"/>
          <cell r="F5325"/>
          <cell r="G5325"/>
          <cell r="H5325"/>
          <cell r="I5325"/>
          <cell r="J5325"/>
          <cell r="K5325"/>
          <cell r="L5325"/>
          <cell r="M5325"/>
          <cell r="N5325"/>
          <cell r="O5325"/>
          <cell r="P5325"/>
          <cell r="Q5325"/>
          <cell r="R5325"/>
          <cell r="S5325"/>
          <cell r="T5325"/>
          <cell r="U5325"/>
          <cell r="V5325"/>
          <cell r="W5325"/>
          <cell r="X5325"/>
          <cell r="Y5325" t="str">
            <v xml:space="preserve"> </v>
          </cell>
        </row>
        <row r="5326">
          <cell r="C5326"/>
          <cell r="D5326"/>
          <cell r="E5326"/>
          <cell r="F5326"/>
          <cell r="G5326"/>
          <cell r="H5326"/>
          <cell r="I5326"/>
          <cell r="J5326"/>
          <cell r="K5326"/>
          <cell r="L5326"/>
          <cell r="M5326"/>
          <cell r="N5326"/>
          <cell r="O5326"/>
          <cell r="P5326"/>
          <cell r="Q5326"/>
          <cell r="R5326"/>
          <cell r="S5326"/>
          <cell r="T5326"/>
          <cell r="U5326"/>
          <cell r="V5326"/>
          <cell r="W5326"/>
          <cell r="X5326"/>
          <cell r="Y5326" t="str">
            <v xml:space="preserve"> </v>
          </cell>
        </row>
        <row r="5327">
          <cell r="C5327"/>
          <cell r="D5327"/>
          <cell r="E5327"/>
          <cell r="F5327"/>
          <cell r="G5327"/>
          <cell r="H5327"/>
          <cell r="I5327"/>
          <cell r="J5327"/>
          <cell r="K5327"/>
          <cell r="L5327"/>
          <cell r="M5327"/>
          <cell r="N5327"/>
          <cell r="O5327"/>
          <cell r="P5327"/>
          <cell r="Q5327"/>
          <cell r="R5327"/>
          <cell r="S5327"/>
          <cell r="T5327"/>
          <cell r="U5327"/>
          <cell r="V5327"/>
          <cell r="W5327"/>
          <cell r="X5327"/>
          <cell r="Y5327" t="str">
            <v xml:space="preserve"> </v>
          </cell>
        </row>
        <row r="5328">
          <cell r="C5328"/>
          <cell r="D5328"/>
          <cell r="E5328"/>
          <cell r="F5328"/>
          <cell r="G5328"/>
          <cell r="H5328"/>
          <cell r="I5328"/>
          <cell r="J5328"/>
          <cell r="K5328"/>
          <cell r="L5328"/>
          <cell r="M5328"/>
          <cell r="N5328"/>
          <cell r="O5328"/>
          <cell r="P5328"/>
          <cell r="Q5328"/>
          <cell r="R5328"/>
          <cell r="S5328"/>
          <cell r="T5328"/>
          <cell r="U5328"/>
          <cell r="V5328"/>
          <cell r="W5328"/>
          <cell r="X5328"/>
          <cell r="Y5328" t="str">
            <v xml:space="preserve"> </v>
          </cell>
        </row>
        <row r="5329">
          <cell r="C5329"/>
          <cell r="D5329"/>
          <cell r="E5329"/>
          <cell r="F5329"/>
          <cell r="G5329"/>
          <cell r="H5329"/>
          <cell r="I5329"/>
          <cell r="J5329"/>
          <cell r="K5329"/>
          <cell r="L5329"/>
          <cell r="M5329"/>
          <cell r="N5329"/>
          <cell r="O5329"/>
          <cell r="P5329"/>
          <cell r="Q5329"/>
          <cell r="R5329"/>
          <cell r="S5329"/>
          <cell r="T5329"/>
          <cell r="U5329"/>
          <cell r="V5329"/>
          <cell r="W5329"/>
          <cell r="X5329"/>
          <cell r="Y5329" t="str">
            <v xml:space="preserve"> </v>
          </cell>
        </row>
        <row r="5330">
          <cell r="C5330"/>
          <cell r="D5330"/>
          <cell r="E5330"/>
          <cell r="F5330"/>
          <cell r="G5330"/>
          <cell r="H5330"/>
          <cell r="I5330"/>
          <cell r="J5330"/>
          <cell r="K5330"/>
          <cell r="L5330"/>
          <cell r="M5330"/>
          <cell r="N5330"/>
          <cell r="O5330"/>
          <cell r="P5330"/>
          <cell r="Q5330"/>
          <cell r="R5330"/>
          <cell r="S5330"/>
          <cell r="T5330"/>
          <cell r="U5330"/>
          <cell r="V5330"/>
          <cell r="W5330"/>
          <cell r="X5330"/>
          <cell r="Y5330" t="str">
            <v xml:space="preserve"> </v>
          </cell>
        </row>
        <row r="5331">
          <cell r="C5331"/>
          <cell r="D5331"/>
          <cell r="E5331"/>
          <cell r="F5331"/>
          <cell r="G5331"/>
          <cell r="H5331"/>
          <cell r="I5331"/>
          <cell r="J5331"/>
          <cell r="K5331"/>
          <cell r="L5331"/>
          <cell r="M5331"/>
          <cell r="N5331"/>
          <cell r="O5331"/>
          <cell r="P5331"/>
          <cell r="Q5331"/>
          <cell r="R5331"/>
          <cell r="S5331"/>
          <cell r="T5331"/>
          <cell r="U5331"/>
          <cell r="V5331"/>
          <cell r="W5331"/>
          <cell r="X5331"/>
          <cell r="Y5331" t="str">
            <v xml:space="preserve"> </v>
          </cell>
        </row>
        <row r="5332">
          <cell r="C5332"/>
          <cell r="D5332"/>
          <cell r="E5332"/>
          <cell r="F5332"/>
          <cell r="G5332"/>
          <cell r="H5332"/>
          <cell r="I5332"/>
          <cell r="J5332"/>
          <cell r="K5332"/>
          <cell r="L5332"/>
          <cell r="M5332"/>
          <cell r="N5332"/>
          <cell r="O5332"/>
          <cell r="P5332"/>
          <cell r="Q5332"/>
          <cell r="R5332"/>
          <cell r="S5332"/>
          <cell r="T5332"/>
          <cell r="U5332"/>
          <cell r="V5332"/>
          <cell r="W5332"/>
          <cell r="X5332"/>
          <cell r="Y5332" t="str">
            <v xml:space="preserve"> </v>
          </cell>
        </row>
        <row r="5333">
          <cell r="C5333"/>
          <cell r="D5333"/>
          <cell r="E5333"/>
          <cell r="F5333"/>
          <cell r="G5333"/>
          <cell r="H5333"/>
          <cell r="I5333"/>
          <cell r="J5333"/>
          <cell r="K5333"/>
          <cell r="L5333"/>
          <cell r="M5333"/>
          <cell r="N5333"/>
          <cell r="O5333"/>
          <cell r="P5333"/>
          <cell r="Q5333"/>
          <cell r="R5333"/>
          <cell r="S5333"/>
          <cell r="T5333"/>
          <cell r="U5333"/>
          <cell r="V5333"/>
          <cell r="W5333"/>
          <cell r="X5333"/>
          <cell r="Y5333" t="str">
            <v xml:space="preserve"> </v>
          </cell>
        </row>
        <row r="5334">
          <cell r="C5334"/>
          <cell r="D5334"/>
          <cell r="E5334"/>
          <cell r="F5334"/>
          <cell r="G5334"/>
          <cell r="H5334"/>
          <cell r="I5334"/>
          <cell r="J5334"/>
          <cell r="K5334"/>
          <cell r="L5334"/>
          <cell r="M5334"/>
          <cell r="N5334"/>
          <cell r="O5334"/>
          <cell r="P5334"/>
          <cell r="Q5334"/>
          <cell r="R5334"/>
          <cell r="S5334"/>
          <cell r="T5334"/>
          <cell r="U5334"/>
          <cell r="V5334"/>
          <cell r="W5334"/>
          <cell r="X5334"/>
          <cell r="Y5334" t="str">
            <v xml:space="preserve"> </v>
          </cell>
        </row>
        <row r="5335">
          <cell r="C5335"/>
          <cell r="D5335"/>
          <cell r="E5335"/>
          <cell r="F5335"/>
          <cell r="G5335"/>
          <cell r="H5335"/>
          <cell r="I5335"/>
          <cell r="J5335"/>
          <cell r="K5335"/>
          <cell r="L5335"/>
          <cell r="M5335"/>
          <cell r="N5335"/>
          <cell r="O5335"/>
          <cell r="P5335"/>
          <cell r="Q5335"/>
          <cell r="R5335"/>
          <cell r="S5335"/>
          <cell r="T5335"/>
          <cell r="U5335"/>
          <cell r="V5335"/>
          <cell r="W5335"/>
          <cell r="X5335"/>
          <cell r="Y5335" t="str">
            <v xml:space="preserve"> </v>
          </cell>
        </row>
        <row r="5336">
          <cell r="C5336"/>
          <cell r="D5336"/>
          <cell r="E5336"/>
          <cell r="F5336"/>
          <cell r="G5336"/>
          <cell r="H5336"/>
          <cell r="I5336"/>
          <cell r="J5336"/>
          <cell r="K5336"/>
          <cell r="L5336"/>
          <cell r="M5336"/>
          <cell r="N5336"/>
          <cell r="O5336"/>
          <cell r="P5336"/>
          <cell r="Q5336"/>
          <cell r="R5336"/>
          <cell r="S5336"/>
          <cell r="T5336"/>
          <cell r="U5336"/>
          <cell r="V5336"/>
          <cell r="W5336"/>
          <cell r="X5336"/>
          <cell r="Y5336" t="str">
            <v xml:space="preserve"> </v>
          </cell>
        </row>
        <row r="5337">
          <cell r="C5337"/>
          <cell r="D5337"/>
          <cell r="E5337"/>
          <cell r="F5337"/>
          <cell r="G5337"/>
          <cell r="H5337"/>
          <cell r="I5337"/>
          <cell r="J5337"/>
          <cell r="K5337"/>
          <cell r="L5337"/>
          <cell r="M5337"/>
          <cell r="N5337"/>
          <cell r="O5337"/>
          <cell r="P5337"/>
          <cell r="Q5337"/>
          <cell r="R5337"/>
          <cell r="S5337"/>
          <cell r="T5337"/>
          <cell r="U5337"/>
          <cell r="V5337"/>
          <cell r="W5337"/>
          <cell r="X5337"/>
          <cell r="Y5337" t="str">
            <v xml:space="preserve"> </v>
          </cell>
        </row>
        <row r="5338">
          <cell r="C5338"/>
          <cell r="D5338"/>
          <cell r="E5338"/>
          <cell r="F5338"/>
          <cell r="G5338"/>
          <cell r="H5338"/>
          <cell r="I5338"/>
          <cell r="J5338"/>
          <cell r="K5338"/>
          <cell r="L5338"/>
          <cell r="M5338"/>
          <cell r="N5338"/>
          <cell r="O5338"/>
          <cell r="P5338"/>
          <cell r="Q5338"/>
          <cell r="R5338"/>
          <cell r="S5338"/>
          <cell r="T5338"/>
          <cell r="U5338"/>
          <cell r="V5338"/>
          <cell r="W5338"/>
          <cell r="X5338"/>
          <cell r="Y5338" t="str">
            <v xml:space="preserve"> </v>
          </cell>
        </row>
        <row r="5339">
          <cell r="C5339"/>
          <cell r="D5339"/>
          <cell r="E5339"/>
          <cell r="F5339"/>
          <cell r="G5339"/>
          <cell r="H5339"/>
          <cell r="I5339"/>
          <cell r="J5339"/>
          <cell r="K5339"/>
          <cell r="L5339"/>
          <cell r="M5339"/>
          <cell r="N5339"/>
          <cell r="O5339"/>
          <cell r="P5339"/>
          <cell r="Q5339"/>
          <cell r="R5339"/>
          <cell r="S5339"/>
          <cell r="T5339"/>
          <cell r="U5339"/>
          <cell r="V5339"/>
          <cell r="W5339"/>
          <cell r="X5339"/>
          <cell r="Y5339" t="str">
            <v xml:space="preserve"> </v>
          </cell>
        </row>
        <row r="5340">
          <cell r="C5340"/>
          <cell r="D5340"/>
          <cell r="E5340"/>
          <cell r="F5340"/>
          <cell r="G5340"/>
          <cell r="H5340"/>
          <cell r="I5340"/>
          <cell r="J5340"/>
          <cell r="K5340"/>
          <cell r="L5340"/>
          <cell r="M5340"/>
          <cell r="N5340"/>
          <cell r="O5340"/>
          <cell r="P5340"/>
          <cell r="Q5340"/>
          <cell r="R5340"/>
          <cell r="S5340"/>
          <cell r="T5340"/>
          <cell r="U5340"/>
          <cell r="V5340"/>
          <cell r="W5340"/>
          <cell r="X5340"/>
          <cell r="Y5340" t="str">
            <v xml:space="preserve"> </v>
          </cell>
        </row>
        <row r="5341">
          <cell r="C5341"/>
          <cell r="D5341"/>
          <cell r="E5341"/>
          <cell r="F5341"/>
          <cell r="G5341"/>
          <cell r="H5341"/>
          <cell r="I5341"/>
          <cell r="J5341"/>
          <cell r="K5341"/>
          <cell r="L5341"/>
          <cell r="M5341"/>
          <cell r="N5341"/>
          <cell r="O5341"/>
          <cell r="P5341"/>
          <cell r="Q5341"/>
          <cell r="R5341"/>
          <cell r="S5341"/>
          <cell r="T5341"/>
          <cell r="U5341"/>
          <cell r="V5341"/>
          <cell r="W5341"/>
          <cell r="X5341"/>
          <cell r="Y5341" t="str">
            <v xml:space="preserve"> </v>
          </cell>
        </row>
        <row r="5342">
          <cell r="C5342"/>
          <cell r="D5342"/>
          <cell r="E5342"/>
          <cell r="F5342"/>
          <cell r="G5342"/>
          <cell r="H5342"/>
          <cell r="I5342"/>
          <cell r="J5342"/>
          <cell r="K5342"/>
          <cell r="L5342"/>
          <cell r="M5342"/>
          <cell r="N5342"/>
          <cell r="O5342"/>
          <cell r="P5342"/>
          <cell r="Q5342"/>
          <cell r="R5342"/>
          <cell r="S5342"/>
          <cell r="T5342"/>
          <cell r="U5342"/>
          <cell r="V5342"/>
          <cell r="W5342"/>
          <cell r="X5342"/>
          <cell r="Y5342" t="str">
            <v xml:space="preserve"> </v>
          </cell>
        </row>
        <row r="5343">
          <cell r="C5343"/>
          <cell r="D5343"/>
          <cell r="E5343"/>
          <cell r="F5343"/>
          <cell r="G5343"/>
          <cell r="H5343"/>
          <cell r="I5343"/>
          <cell r="J5343"/>
          <cell r="K5343"/>
          <cell r="L5343"/>
          <cell r="M5343"/>
          <cell r="N5343"/>
          <cell r="O5343"/>
          <cell r="P5343"/>
          <cell r="Q5343"/>
          <cell r="R5343"/>
          <cell r="S5343"/>
          <cell r="T5343"/>
          <cell r="U5343"/>
          <cell r="V5343"/>
          <cell r="W5343"/>
          <cell r="X5343"/>
          <cell r="Y5343" t="str">
            <v xml:space="preserve"> </v>
          </cell>
        </row>
        <row r="5344">
          <cell r="C5344"/>
          <cell r="D5344"/>
          <cell r="E5344"/>
          <cell r="F5344"/>
          <cell r="G5344"/>
          <cell r="H5344"/>
          <cell r="I5344"/>
          <cell r="J5344"/>
          <cell r="K5344"/>
          <cell r="L5344"/>
          <cell r="M5344"/>
          <cell r="N5344"/>
          <cell r="O5344"/>
          <cell r="P5344"/>
          <cell r="Q5344"/>
          <cell r="R5344"/>
          <cell r="S5344"/>
          <cell r="T5344"/>
          <cell r="U5344"/>
          <cell r="V5344"/>
          <cell r="W5344"/>
          <cell r="X5344"/>
          <cell r="Y5344" t="str">
            <v xml:space="preserve"> </v>
          </cell>
        </row>
        <row r="5345">
          <cell r="C5345"/>
          <cell r="D5345"/>
          <cell r="E5345"/>
          <cell r="F5345"/>
          <cell r="G5345"/>
          <cell r="H5345"/>
          <cell r="I5345"/>
          <cell r="J5345"/>
          <cell r="K5345"/>
          <cell r="L5345"/>
          <cell r="M5345"/>
          <cell r="N5345"/>
          <cell r="O5345"/>
          <cell r="P5345"/>
          <cell r="Q5345"/>
          <cell r="R5345"/>
          <cell r="S5345"/>
          <cell r="T5345"/>
          <cell r="U5345"/>
          <cell r="V5345"/>
          <cell r="W5345"/>
          <cell r="X5345"/>
          <cell r="Y5345" t="str">
            <v xml:space="preserve"> </v>
          </cell>
        </row>
        <row r="5346">
          <cell r="C5346"/>
          <cell r="D5346"/>
          <cell r="E5346"/>
          <cell r="F5346"/>
          <cell r="G5346"/>
          <cell r="H5346"/>
          <cell r="I5346"/>
          <cell r="J5346"/>
          <cell r="K5346"/>
          <cell r="L5346"/>
          <cell r="M5346"/>
          <cell r="N5346"/>
          <cell r="O5346"/>
          <cell r="P5346"/>
          <cell r="Q5346"/>
          <cell r="R5346"/>
          <cell r="S5346"/>
          <cell r="T5346"/>
          <cell r="U5346"/>
          <cell r="V5346"/>
          <cell r="W5346"/>
          <cell r="X5346"/>
          <cell r="Y5346" t="str">
            <v xml:space="preserve"> </v>
          </cell>
        </row>
        <row r="5347">
          <cell r="C5347"/>
          <cell r="D5347"/>
          <cell r="E5347"/>
          <cell r="F5347"/>
          <cell r="G5347"/>
          <cell r="H5347"/>
          <cell r="I5347"/>
          <cell r="J5347"/>
          <cell r="K5347"/>
          <cell r="L5347"/>
          <cell r="M5347"/>
          <cell r="N5347"/>
          <cell r="O5347"/>
          <cell r="P5347"/>
          <cell r="Q5347"/>
          <cell r="R5347"/>
          <cell r="S5347"/>
          <cell r="T5347"/>
          <cell r="U5347"/>
          <cell r="V5347"/>
          <cell r="W5347"/>
          <cell r="X5347"/>
          <cell r="Y5347" t="str">
            <v xml:space="preserve"> </v>
          </cell>
        </row>
        <row r="5348">
          <cell r="C5348"/>
          <cell r="D5348"/>
          <cell r="E5348"/>
          <cell r="F5348"/>
          <cell r="G5348"/>
          <cell r="H5348"/>
          <cell r="I5348"/>
          <cell r="J5348"/>
          <cell r="K5348"/>
          <cell r="L5348"/>
          <cell r="M5348"/>
          <cell r="N5348"/>
          <cell r="O5348"/>
          <cell r="P5348"/>
          <cell r="Q5348"/>
          <cell r="R5348"/>
          <cell r="S5348"/>
          <cell r="T5348"/>
          <cell r="U5348"/>
          <cell r="V5348"/>
          <cell r="W5348"/>
          <cell r="X5348"/>
          <cell r="Y5348" t="str">
            <v xml:space="preserve"> </v>
          </cell>
        </row>
        <row r="5349">
          <cell r="C5349"/>
          <cell r="D5349"/>
          <cell r="E5349"/>
          <cell r="F5349"/>
          <cell r="G5349"/>
          <cell r="H5349"/>
          <cell r="I5349"/>
          <cell r="J5349"/>
          <cell r="K5349"/>
          <cell r="L5349"/>
          <cell r="M5349"/>
          <cell r="N5349"/>
          <cell r="O5349"/>
          <cell r="P5349"/>
          <cell r="Q5349"/>
          <cell r="R5349"/>
          <cell r="S5349"/>
          <cell r="T5349"/>
          <cell r="U5349"/>
          <cell r="V5349"/>
          <cell r="W5349"/>
          <cell r="X5349"/>
          <cell r="Y5349" t="str">
            <v xml:space="preserve"> </v>
          </cell>
        </row>
        <row r="5350">
          <cell r="C5350"/>
          <cell r="D5350"/>
          <cell r="E5350"/>
          <cell r="F5350"/>
          <cell r="G5350"/>
          <cell r="H5350"/>
          <cell r="I5350"/>
          <cell r="J5350"/>
          <cell r="K5350"/>
          <cell r="L5350"/>
          <cell r="M5350"/>
          <cell r="N5350"/>
          <cell r="O5350"/>
          <cell r="P5350"/>
          <cell r="Q5350"/>
          <cell r="R5350"/>
          <cell r="S5350"/>
          <cell r="T5350"/>
          <cell r="U5350"/>
          <cell r="V5350"/>
          <cell r="W5350"/>
          <cell r="X5350"/>
          <cell r="Y5350" t="str">
            <v xml:space="preserve"> </v>
          </cell>
        </row>
        <row r="5351">
          <cell r="C5351"/>
          <cell r="D5351"/>
          <cell r="E5351"/>
          <cell r="F5351"/>
          <cell r="G5351"/>
          <cell r="H5351"/>
          <cell r="I5351"/>
          <cell r="J5351"/>
          <cell r="K5351"/>
          <cell r="L5351"/>
          <cell r="M5351"/>
          <cell r="N5351"/>
          <cell r="O5351"/>
          <cell r="P5351"/>
          <cell r="Q5351"/>
          <cell r="R5351"/>
          <cell r="S5351"/>
          <cell r="T5351"/>
          <cell r="U5351"/>
          <cell r="V5351"/>
          <cell r="W5351"/>
          <cell r="X5351"/>
          <cell r="Y5351" t="str">
            <v xml:space="preserve"> </v>
          </cell>
        </row>
        <row r="5352">
          <cell r="C5352"/>
          <cell r="D5352"/>
          <cell r="E5352"/>
          <cell r="F5352"/>
          <cell r="G5352"/>
          <cell r="H5352"/>
          <cell r="I5352"/>
          <cell r="J5352"/>
          <cell r="K5352"/>
          <cell r="L5352"/>
          <cell r="M5352"/>
          <cell r="N5352"/>
          <cell r="O5352"/>
          <cell r="P5352"/>
          <cell r="Q5352"/>
          <cell r="R5352"/>
          <cell r="S5352"/>
          <cell r="T5352"/>
          <cell r="U5352"/>
          <cell r="V5352"/>
          <cell r="W5352"/>
          <cell r="X5352"/>
          <cell r="Y5352" t="str">
            <v xml:space="preserve"> </v>
          </cell>
        </row>
        <row r="5353">
          <cell r="C5353"/>
          <cell r="D5353"/>
          <cell r="E5353"/>
          <cell r="F5353"/>
          <cell r="G5353"/>
          <cell r="H5353"/>
          <cell r="I5353"/>
          <cell r="J5353"/>
          <cell r="K5353"/>
          <cell r="L5353"/>
          <cell r="M5353"/>
          <cell r="N5353"/>
          <cell r="O5353"/>
          <cell r="P5353"/>
          <cell r="Q5353"/>
          <cell r="R5353"/>
          <cell r="S5353"/>
          <cell r="T5353"/>
          <cell r="U5353"/>
          <cell r="V5353"/>
          <cell r="W5353"/>
          <cell r="X5353"/>
          <cell r="Y5353" t="str">
            <v xml:space="preserve"> </v>
          </cell>
        </row>
        <row r="5354">
          <cell r="C5354"/>
          <cell r="D5354"/>
          <cell r="E5354"/>
          <cell r="F5354"/>
          <cell r="G5354"/>
          <cell r="H5354"/>
          <cell r="I5354"/>
          <cell r="J5354"/>
          <cell r="K5354"/>
          <cell r="L5354"/>
          <cell r="M5354"/>
          <cell r="N5354"/>
          <cell r="O5354"/>
          <cell r="P5354"/>
          <cell r="Q5354"/>
          <cell r="R5354"/>
          <cell r="S5354"/>
          <cell r="T5354"/>
          <cell r="U5354"/>
          <cell r="V5354"/>
          <cell r="W5354"/>
          <cell r="X5354"/>
          <cell r="Y5354" t="str">
            <v xml:space="preserve"> </v>
          </cell>
        </row>
        <row r="5355">
          <cell r="C5355"/>
          <cell r="D5355"/>
          <cell r="E5355"/>
          <cell r="F5355"/>
          <cell r="G5355"/>
          <cell r="H5355"/>
          <cell r="I5355"/>
          <cell r="J5355"/>
          <cell r="K5355"/>
          <cell r="L5355"/>
          <cell r="M5355"/>
          <cell r="N5355"/>
          <cell r="O5355"/>
          <cell r="P5355"/>
          <cell r="Q5355"/>
          <cell r="R5355"/>
          <cell r="S5355"/>
          <cell r="T5355"/>
          <cell r="U5355"/>
          <cell r="V5355"/>
          <cell r="W5355"/>
          <cell r="X5355"/>
          <cell r="Y5355" t="str">
            <v xml:space="preserve"> </v>
          </cell>
        </row>
        <row r="5356">
          <cell r="C5356"/>
          <cell r="D5356"/>
          <cell r="E5356"/>
          <cell r="F5356"/>
          <cell r="G5356"/>
          <cell r="H5356"/>
          <cell r="I5356"/>
          <cell r="J5356"/>
          <cell r="K5356"/>
          <cell r="L5356"/>
          <cell r="M5356"/>
          <cell r="N5356"/>
          <cell r="O5356"/>
          <cell r="P5356"/>
          <cell r="Q5356"/>
          <cell r="R5356"/>
          <cell r="S5356"/>
          <cell r="T5356"/>
          <cell r="U5356"/>
          <cell r="V5356"/>
          <cell r="W5356"/>
          <cell r="X5356"/>
          <cell r="Y5356" t="str">
            <v xml:space="preserve"> </v>
          </cell>
        </row>
        <row r="5357">
          <cell r="C5357"/>
          <cell r="D5357"/>
          <cell r="E5357"/>
          <cell r="F5357"/>
          <cell r="G5357"/>
          <cell r="H5357"/>
          <cell r="I5357"/>
          <cell r="J5357"/>
          <cell r="K5357"/>
          <cell r="L5357"/>
          <cell r="M5357"/>
          <cell r="N5357"/>
          <cell r="O5357"/>
          <cell r="P5357"/>
          <cell r="Q5357"/>
          <cell r="R5357"/>
          <cell r="S5357"/>
          <cell r="T5357"/>
          <cell r="U5357"/>
          <cell r="V5357"/>
          <cell r="W5357"/>
          <cell r="X5357"/>
          <cell r="Y5357" t="str">
            <v xml:space="preserve"> </v>
          </cell>
        </row>
        <row r="5358">
          <cell r="C5358"/>
          <cell r="D5358"/>
          <cell r="E5358"/>
          <cell r="F5358"/>
          <cell r="G5358"/>
          <cell r="H5358"/>
          <cell r="I5358"/>
          <cell r="J5358"/>
          <cell r="K5358"/>
          <cell r="L5358"/>
          <cell r="M5358"/>
          <cell r="N5358"/>
          <cell r="O5358"/>
          <cell r="P5358"/>
          <cell r="Q5358"/>
          <cell r="R5358"/>
          <cell r="S5358"/>
          <cell r="T5358"/>
          <cell r="U5358"/>
          <cell r="V5358"/>
          <cell r="W5358"/>
          <cell r="X5358"/>
          <cell r="Y5358" t="str">
            <v xml:space="preserve"> </v>
          </cell>
        </row>
        <row r="5359">
          <cell r="C5359"/>
          <cell r="D5359"/>
          <cell r="E5359"/>
          <cell r="F5359"/>
          <cell r="G5359"/>
          <cell r="H5359"/>
          <cell r="I5359"/>
          <cell r="J5359"/>
          <cell r="K5359"/>
          <cell r="L5359"/>
          <cell r="M5359"/>
          <cell r="N5359"/>
          <cell r="O5359"/>
          <cell r="P5359"/>
          <cell r="Q5359"/>
          <cell r="R5359"/>
          <cell r="S5359"/>
          <cell r="T5359"/>
          <cell r="U5359"/>
          <cell r="V5359"/>
          <cell r="W5359"/>
          <cell r="X5359"/>
          <cell r="Y5359" t="str">
            <v xml:space="preserve"> </v>
          </cell>
        </row>
        <row r="5360">
          <cell r="C5360"/>
          <cell r="D5360"/>
          <cell r="E5360"/>
          <cell r="F5360"/>
          <cell r="G5360"/>
          <cell r="H5360"/>
          <cell r="I5360"/>
          <cell r="J5360"/>
          <cell r="K5360"/>
          <cell r="L5360"/>
          <cell r="M5360"/>
          <cell r="N5360"/>
          <cell r="O5360"/>
          <cell r="P5360"/>
          <cell r="Q5360"/>
          <cell r="R5360"/>
          <cell r="S5360"/>
          <cell r="T5360"/>
          <cell r="U5360"/>
          <cell r="V5360"/>
          <cell r="W5360"/>
          <cell r="X5360"/>
          <cell r="Y5360" t="str">
            <v xml:space="preserve"> </v>
          </cell>
        </row>
        <row r="5361">
          <cell r="C5361"/>
          <cell r="D5361"/>
          <cell r="E5361"/>
          <cell r="F5361"/>
          <cell r="G5361"/>
          <cell r="H5361"/>
          <cell r="I5361"/>
          <cell r="J5361"/>
          <cell r="K5361"/>
          <cell r="L5361"/>
          <cell r="M5361"/>
          <cell r="N5361"/>
          <cell r="O5361"/>
          <cell r="P5361"/>
          <cell r="Q5361"/>
          <cell r="R5361"/>
          <cell r="S5361"/>
          <cell r="T5361"/>
          <cell r="U5361"/>
          <cell r="V5361"/>
          <cell r="W5361"/>
          <cell r="X5361"/>
          <cell r="Y5361" t="str">
            <v xml:space="preserve"> </v>
          </cell>
        </row>
        <row r="5362">
          <cell r="C5362"/>
          <cell r="D5362"/>
          <cell r="E5362"/>
          <cell r="F5362"/>
          <cell r="G5362"/>
          <cell r="H5362"/>
          <cell r="I5362"/>
          <cell r="J5362"/>
          <cell r="K5362"/>
          <cell r="L5362"/>
          <cell r="M5362"/>
          <cell r="N5362"/>
          <cell r="O5362"/>
          <cell r="P5362"/>
          <cell r="Q5362"/>
          <cell r="R5362"/>
          <cell r="S5362"/>
          <cell r="T5362"/>
          <cell r="U5362"/>
          <cell r="V5362"/>
          <cell r="W5362"/>
          <cell r="X5362"/>
          <cell r="Y5362" t="str">
            <v xml:space="preserve"> </v>
          </cell>
        </row>
        <row r="5363">
          <cell r="C5363"/>
          <cell r="D5363"/>
          <cell r="E5363"/>
          <cell r="F5363"/>
          <cell r="G5363"/>
          <cell r="H5363"/>
          <cell r="I5363"/>
          <cell r="J5363"/>
          <cell r="K5363"/>
          <cell r="L5363"/>
          <cell r="M5363"/>
          <cell r="N5363"/>
          <cell r="O5363"/>
          <cell r="P5363"/>
          <cell r="Q5363"/>
          <cell r="R5363"/>
          <cell r="S5363"/>
          <cell r="T5363"/>
          <cell r="U5363"/>
          <cell r="V5363"/>
          <cell r="W5363"/>
          <cell r="X5363"/>
          <cell r="Y5363" t="str">
            <v xml:space="preserve"> </v>
          </cell>
        </row>
        <row r="5364">
          <cell r="C5364"/>
          <cell r="D5364"/>
          <cell r="E5364"/>
          <cell r="F5364"/>
          <cell r="G5364"/>
          <cell r="H5364"/>
          <cell r="I5364"/>
          <cell r="J5364"/>
          <cell r="K5364"/>
          <cell r="L5364"/>
          <cell r="M5364"/>
          <cell r="N5364"/>
          <cell r="O5364"/>
          <cell r="P5364"/>
          <cell r="Q5364"/>
          <cell r="R5364"/>
          <cell r="S5364"/>
          <cell r="T5364"/>
          <cell r="U5364"/>
          <cell r="V5364"/>
          <cell r="W5364"/>
          <cell r="X5364"/>
          <cell r="Y5364" t="str">
            <v xml:space="preserve"> </v>
          </cell>
        </row>
        <row r="5365">
          <cell r="C5365"/>
          <cell r="D5365"/>
          <cell r="E5365"/>
          <cell r="F5365"/>
          <cell r="G5365"/>
          <cell r="H5365"/>
          <cell r="I5365"/>
          <cell r="J5365"/>
          <cell r="K5365"/>
          <cell r="L5365"/>
          <cell r="M5365"/>
          <cell r="N5365"/>
          <cell r="O5365"/>
          <cell r="P5365"/>
          <cell r="Q5365"/>
          <cell r="R5365"/>
          <cell r="S5365"/>
          <cell r="T5365"/>
          <cell r="U5365"/>
          <cell r="V5365"/>
          <cell r="W5365"/>
          <cell r="X5365"/>
          <cell r="Y5365" t="str">
            <v xml:space="preserve"> </v>
          </cell>
        </row>
        <row r="5366">
          <cell r="C5366"/>
          <cell r="D5366"/>
          <cell r="E5366"/>
          <cell r="F5366"/>
          <cell r="G5366"/>
          <cell r="H5366"/>
          <cell r="I5366"/>
          <cell r="J5366"/>
          <cell r="K5366"/>
          <cell r="L5366"/>
          <cell r="M5366"/>
          <cell r="N5366"/>
          <cell r="O5366"/>
          <cell r="P5366"/>
          <cell r="Q5366"/>
          <cell r="R5366"/>
          <cell r="S5366"/>
          <cell r="T5366"/>
          <cell r="U5366"/>
          <cell r="V5366"/>
          <cell r="W5366"/>
          <cell r="X5366"/>
          <cell r="Y5366" t="str">
            <v xml:space="preserve"> </v>
          </cell>
        </row>
        <row r="5367">
          <cell r="C5367"/>
          <cell r="D5367"/>
          <cell r="E5367"/>
          <cell r="F5367"/>
          <cell r="G5367"/>
          <cell r="H5367"/>
          <cell r="I5367"/>
          <cell r="J5367"/>
          <cell r="K5367"/>
          <cell r="L5367"/>
          <cell r="M5367"/>
          <cell r="N5367"/>
          <cell r="O5367"/>
          <cell r="P5367"/>
          <cell r="Q5367"/>
          <cell r="R5367"/>
          <cell r="S5367"/>
          <cell r="T5367"/>
          <cell r="U5367"/>
          <cell r="V5367"/>
          <cell r="W5367"/>
          <cell r="X5367"/>
          <cell r="Y5367" t="str">
            <v xml:space="preserve"> </v>
          </cell>
        </row>
        <row r="5368">
          <cell r="C5368"/>
          <cell r="D5368"/>
          <cell r="E5368"/>
          <cell r="F5368"/>
          <cell r="G5368"/>
          <cell r="H5368"/>
          <cell r="I5368"/>
          <cell r="J5368"/>
          <cell r="K5368"/>
          <cell r="L5368"/>
          <cell r="M5368"/>
          <cell r="N5368"/>
          <cell r="O5368"/>
          <cell r="P5368"/>
          <cell r="Q5368"/>
          <cell r="R5368"/>
          <cell r="S5368"/>
          <cell r="T5368"/>
          <cell r="U5368"/>
          <cell r="V5368"/>
          <cell r="W5368"/>
          <cell r="X5368"/>
          <cell r="Y5368" t="str">
            <v xml:space="preserve"> </v>
          </cell>
        </row>
        <row r="5369">
          <cell r="C5369"/>
          <cell r="D5369"/>
          <cell r="E5369"/>
          <cell r="F5369"/>
          <cell r="G5369"/>
          <cell r="H5369"/>
          <cell r="I5369"/>
          <cell r="J5369"/>
          <cell r="K5369"/>
          <cell r="L5369"/>
          <cell r="M5369"/>
          <cell r="N5369"/>
          <cell r="O5369"/>
          <cell r="P5369"/>
          <cell r="Q5369"/>
          <cell r="R5369"/>
          <cell r="S5369"/>
          <cell r="T5369"/>
          <cell r="U5369"/>
          <cell r="V5369"/>
          <cell r="W5369"/>
          <cell r="X5369"/>
          <cell r="Y5369" t="str">
            <v xml:space="preserve"> </v>
          </cell>
        </row>
        <row r="5370">
          <cell r="C5370"/>
          <cell r="D5370"/>
          <cell r="E5370"/>
          <cell r="F5370"/>
          <cell r="G5370"/>
          <cell r="H5370"/>
          <cell r="I5370"/>
          <cell r="J5370"/>
          <cell r="K5370"/>
          <cell r="L5370"/>
          <cell r="M5370"/>
          <cell r="N5370"/>
          <cell r="O5370"/>
          <cell r="P5370"/>
          <cell r="Q5370"/>
          <cell r="R5370"/>
          <cell r="S5370"/>
          <cell r="T5370"/>
          <cell r="U5370"/>
          <cell r="V5370"/>
          <cell r="W5370"/>
          <cell r="X5370"/>
          <cell r="Y5370" t="str">
            <v xml:space="preserve"> </v>
          </cell>
        </row>
        <row r="5371">
          <cell r="C5371"/>
          <cell r="D5371"/>
          <cell r="E5371"/>
          <cell r="F5371"/>
          <cell r="G5371"/>
          <cell r="H5371"/>
          <cell r="I5371"/>
          <cell r="J5371"/>
          <cell r="K5371"/>
          <cell r="L5371"/>
          <cell r="M5371"/>
          <cell r="N5371"/>
          <cell r="O5371"/>
          <cell r="P5371"/>
          <cell r="Q5371"/>
          <cell r="R5371"/>
          <cell r="S5371"/>
          <cell r="T5371"/>
          <cell r="U5371"/>
          <cell r="V5371"/>
          <cell r="W5371"/>
          <cell r="X5371"/>
          <cell r="Y5371" t="str">
            <v xml:space="preserve"> </v>
          </cell>
        </row>
        <row r="5372">
          <cell r="C5372"/>
          <cell r="D5372"/>
          <cell r="E5372"/>
          <cell r="F5372"/>
          <cell r="G5372"/>
          <cell r="H5372"/>
          <cell r="I5372"/>
          <cell r="J5372"/>
          <cell r="K5372"/>
          <cell r="L5372"/>
          <cell r="M5372"/>
          <cell r="N5372"/>
          <cell r="O5372"/>
          <cell r="P5372"/>
          <cell r="Q5372"/>
          <cell r="R5372"/>
          <cell r="S5372"/>
          <cell r="T5372"/>
          <cell r="U5372"/>
          <cell r="V5372"/>
          <cell r="W5372"/>
          <cell r="X5372"/>
          <cell r="Y5372" t="str">
            <v xml:space="preserve"> </v>
          </cell>
        </row>
        <row r="5373">
          <cell r="C5373"/>
          <cell r="D5373"/>
          <cell r="E5373"/>
          <cell r="F5373"/>
          <cell r="G5373"/>
          <cell r="H5373"/>
          <cell r="I5373"/>
          <cell r="J5373"/>
          <cell r="K5373"/>
          <cell r="L5373"/>
          <cell r="M5373"/>
          <cell r="N5373"/>
          <cell r="O5373"/>
          <cell r="P5373"/>
          <cell r="Q5373"/>
          <cell r="R5373"/>
          <cell r="S5373"/>
          <cell r="T5373"/>
          <cell r="U5373"/>
          <cell r="V5373"/>
          <cell r="W5373"/>
          <cell r="X5373"/>
          <cell r="Y5373" t="str">
            <v xml:space="preserve"> </v>
          </cell>
        </row>
        <row r="5374">
          <cell r="C5374"/>
          <cell r="D5374"/>
          <cell r="E5374"/>
          <cell r="F5374"/>
          <cell r="G5374"/>
          <cell r="H5374"/>
          <cell r="I5374"/>
          <cell r="J5374"/>
          <cell r="K5374"/>
          <cell r="L5374"/>
          <cell r="M5374"/>
          <cell r="N5374"/>
          <cell r="O5374"/>
          <cell r="P5374"/>
          <cell r="Q5374"/>
          <cell r="R5374"/>
          <cell r="S5374"/>
          <cell r="T5374"/>
          <cell r="U5374"/>
          <cell r="V5374"/>
          <cell r="W5374"/>
          <cell r="X5374"/>
          <cell r="Y5374" t="str">
            <v xml:space="preserve"> </v>
          </cell>
        </row>
        <row r="5375">
          <cell r="C5375"/>
          <cell r="D5375"/>
          <cell r="E5375"/>
          <cell r="F5375"/>
          <cell r="G5375"/>
          <cell r="H5375"/>
          <cell r="I5375"/>
          <cell r="J5375"/>
          <cell r="K5375"/>
          <cell r="L5375"/>
          <cell r="M5375"/>
          <cell r="N5375"/>
          <cell r="O5375"/>
          <cell r="P5375"/>
          <cell r="Q5375"/>
          <cell r="R5375"/>
          <cell r="S5375"/>
          <cell r="T5375"/>
          <cell r="U5375"/>
          <cell r="V5375"/>
          <cell r="W5375"/>
          <cell r="X5375"/>
          <cell r="Y5375" t="str">
            <v xml:space="preserve"> </v>
          </cell>
        </row>
        <row r="5376">
          <cell r="C5376"/>
          <cell r="D5376"/>
          <cell r="E5376"/>
          <cell r="F5376"/>
          <cell r="G5376"/>
          <cell r="H5376"/>
          <cell r="I5376"/>
          <cell r="J5376"/>
          <cell r="K5376"/>
          <cell r="L5376"/>
          <cell r="M5376"/>
          <cell r="N5376"/>
          <cell r="O5376"/>
          <cell r="P5376"/>
          <cell r="Q5376"/>
          <cell r="R5376"/>
          <cell r="S5376"/>
          <cell r="T5376"/>
          <cell r="U5376"/>
          <cell r="V5376"/>
          <cell r="W5376"/>
          <cell r="X5376"/>
          <cell r="Y5376" t="str">
            <v xml:space="preserve"> </v>
          </cell>
        </row>
        <row r="5377">
          <cell r="C5377"/>
          <cell r="D5377"/>
          <cell r="E5377"/>
          <cell r="F5377"/>
          <cell r="G5377"/>
          <cell r="H5377"/>
          <cell r="I5377"/>
          <cell r="J5377"/>
          <cell r="K5377"/>
          <cell r="L5377"/>
          <cell r="M5377"/>
          <cell r="N5377"/>
          <cell r="O5377"/>
          <cell r="P5377"/>
          <cell r="Q5377"/>
          <cell r="R5377"/>
          <cell r="S5377"/>
          <cell r="T5377"/>
          <cell r="U5377"/>
          <cell r="V5377"/>
          <cell r="W5377"/>
          <cell r="X5377"/>
          <cell r="Y5377" t="str">
            <v xml:space="preserve"> </v>
          </cell>
        </row>
        <row r="5378">
          <cell r="C5378"/>
          <cell r="D5378"/>
          <cell r="E5378"/>
          <cell r="F5378"/>
          <cell r="G5378"/>
          <cell r="H5378"/>
          <cell r="I5378"/>
          <cell r="J5378"/>
          <cell r="K5378"/>
          <cell r="L5378"/>
          <cell r="M5378"/>
          <cell r="N5378"/>
          <cell r="O5378"/>
          <cell r="P5378"/>
          <cell r="Q5378"/>
          <cell r="R5378"/>
          <cell r="S5378"/>
          <cell r="T5378"/>
          <cell r="U5378"/>
          <cell r="V5378"/>
          <cell r="W5378"/>
          <cell r="X5378"/>
          <cell r="Y5378" t="str">
            <v xml:space="preserve"> </v>
          </cell>
        </row>
        <row r="5379">
          <cell r="C5379"/>
          <cell r="D5379"/>
          <cell r="E5379"/>
          <cell r="F5379"/>
          <cell r="G5379"/>
          <cell r="H5379"/>
          <cell r="I5379"/>
          <cell r="J5379"/>
          <cell r="K5379"/>
          <cell r="L5379"/>
          <cell r="M5379"/>
          <cell r="N5379"/>
          <cell r="O5379"/>
          <cell r="P5379"/>
          <cell r="Q5379"/>
          <cell r="R5379"/>
          <cell r="S5379"/>
          <cell r="T5379"/>
          <cell r="U5379"/>
          <cell r="V5379"/>
          <cell r="W5379"/>
          <cell r="X5379"/>
          <cell r="Y5379" t="str">
            <v xml:space="preserve"> </v>
          </cell>
        </row>
        <row r="5380">
          <cell r="C5380"/>
          <cell r="D5380"/>
          <cell r="E5380"/>
          <cell r="F5380"/>
          <cell r="G5380"/>
          <cell r="H5380"/>
          <cell r="I5380"/>
          <cell r="J5380"/>
          <cell r="K5380"/>
          <cell r="L5380"/>
          <cell r="M5380"/>
          <cell r="N5380"/>
          <cell r="O5380"/>
          <cell r="P5380"/>
          <cell r="Q5380"/>
          <cell r="R5380"/>
          <cell r="S5380"/>
          <cell r="T5380"/>
          <cell r="U5380"/>
          <cell r="V5380"/>
          <cell r="W5380"/>
          <cell r="X5380"/>
          <cell r="Y5380" t="str">
            <v xml:space="preserve"> </v>
          </cell>
        </row>
        <row r="5381">
          <cell r="C5381"/>
          <cell r="D5381"/>
          <cell r="E5381"/>
          <cell r="F5381"/>
          <cell r="G5381"/>
          <cell r="H5381"/>
          <cell r="I5381"/>
          <cell r="J5381"/>
          <cell r="K5381"/>
          <cell r="L5381"/>
          <cell r="M5381"/>
          <cell r="N5381"/>
          <cell r="O5381"/>
          <cell r="P5381"/>
          <cell r="Q5381"/>
          <cell r="R5381"/>
          <cell r="S5381"/>
          <cell r="T5381"/>
          <cell r="U5381"/>
          <cell r="V5381"/>
          <cell r="W5381"/>
          <cell r="X5381"/>
          <cell r="Y5381" t="str">
            <v xml:space="preserve"> </v>
          </cell>
        </row>
        <row r="5382">
          <cell r="C5382"/>
          <cell r="D5382"/>
          <cell r="E5382"/>
          <cell r="F5382"/>
          <cell r="G5382"/>
          <cell r="H5382"/>
          <cell r="I5382"/>
          <cell r="J5382"/>
          <cell r="K5382"/>
          <cell r="L5382"/>
          <cell r="M5382"/>
          <cell r="N5382"/>
          <cell r="O5382"/>
          <cell r="P5382"/>
          <cell r="Q5382"/>
          <cell r="R5382"/>
          <cell r="S5382"/>
          <cell r="T5382"/>
          <cell r="U5382"/>
          <cell r="V5382"/>
          <cell r="W5382"/>
          <cell r="X5382"/>
          <cell r="Y5382" t="str">
            <v xml:space="preserve"> </v>
          </cell>
        </row>
        <row r="5383">
          <cell r="C5383"/>
          <cell r="D5383"/>
          <cell r="E5383"/>
          <cell r="F5383"/>
          <cell r="G5383"/>
          <cell r="H5383"/>
          <cell r="I5383"/>
          <cell r="J5383"/>
          <cell r="K5383"/>
          <cell r="L5383"/>
          <cell r="M5383"/>
          <cell r="N5383"/>
          <cell r="O5383"/>
          <cell r="P5383"/>
          <cell r="Q5383"/>
          <cell r="R5383"/>
          <cell r="S5383"/>
          <cell r="T5383"/>
          <cell r="U5383"/>
          <cell r="V5383"/>
          <cell r="W5383"/>
          <cell r="X5383"/>
          <cell r="Y5383" t="str">
            <v xml:space="preserve"> </v>
          </cell>
        </row>
        <row r="5384">
          <cell r="C5384"/>
          <cell r="D5384"/>
          <cell r="E5384"/>
          <cell r="F5384"/>
          <cell r="G5384"/>
          <cell r="H5384"/>
          <cell r="I5384"/>
          <cell r="J5384"/>
          <cell r="K5384"/>
          <cell r="L5384"/>
          <cell r="M5384"/>
          <cell r="N5384"/>
          <cell r="O5384"/>
          <cell r="P5384"/>
          <cell r="Q5384"/>
          <cell r="R5384"/>
          <cell r="S5384"/>
          <cell r="T5384"/>
          <cell r="U5384"/>
          <cell r="V5384"/>
          <cell r="W5384"/>
          <cell r="X5384"/>
          <cell r="Y5384" t="str">
            <v xml:space="preserve"> </v>
          </cell>
        </row>
        <row r="5385">
          <cell r="C5385"/>
          <cell r="D5385"/>
          <cell r="E5385"/>
          <cell r="F5385"/>
          <cell r="G5385"/>
          <cell r="H5385"/>
          <cell r="I5385"/>
          <cell r="J5385"/>
          <cell r="K5385"/>
          <cell r="L5385"/>
          <cell r="M5385"/>
          <cell r="N5385"/>
          <cell r="O5385"/>
          <cell r="P5385"/>
          <cell r="Q5385"/>
          <cell r="R5385"/>
          <cell r="S5385"/>
          <cell r="T5385"/>
          <cell r="U5385"/>
          <cell r="V5385"/>
          <cell r="W5385"/>
          <cell r="X5385"/>
          <cell r="Y5385" t="str">
            <v xml:space="preserve"> </v>
          </cell>
        </row>
        <row r="5386">
          <cell r="C5386"/>
          <cell r="D5386"/>
          <cell r="E5386"/>
          <cell r="F5386"/>
          <cell r="G5386"/>
          <cell r="H5386"/>
          <cell r="I5386"/>
          <cell r="J5386"/>
          <cell r="K5386"/>
          <cell r="L5386"/>
          <cell r="M5386"/>
          <cell r="N5386"/>
          <cell r="O5386"/>
          <cell r="P5386"/>
          <cell r="Q5386"/>
          <cell r="R5386"/>
          <cell r="S5386"/>
          <cell r="T5386"/>
          <cell r="U5386"/>
          <cell r="V5386"/>
          <cell r="W5386"/>
          <cell r="X5386"/>
          <cell r="Y5386" t="str">
            <v xml:space="preserve"> </v>
          </cell>
        </row>
        <row r="5387">
          <cell r="C5387"/>
          <cell r="D5387"/>
          <cell r="E5387"/>
          <cell r="F5387"/>
          <cell r="G5387"/>
          <cell r="H5387"/>
          <cell r="I5387"/>
          <cell r="J5387"/>
          <cell r="K5387"/>
          <cell r="L5387"/>
          <cell r="M5387"/>
          <cell r="N5387"/>
          <cell r="O5387"/>
          <cell r="P5387"/>
          <cell r="Q5387"/>
          <cell r="R5387"/>
          <cell r="S5387"/>
          <cell r="T5387"/>
          <cell r="U5387"/>
          <cell r="V5387"/>
          <cell r="W5387"/>
          <cell r="X5387"/>
          <cell r="Y5387" t="str">
            <v xml:space="preserve"> </v>
          </cell>
        </row>
        <row r="5388">
          <cell r="C5388"/>
          <cell r="D5388"/>
          <cell r="E5388"/>
          <cell r="F5388"/>
          <cell r="G5388"/>
          <cell r="H5388"/>
          <cell r="I5388"/>
          <cell r="J5388"/>
          <cell r="K5388"/>
          <cell r="L5388"/>
          <cell r="M5388"/>
          <cell r="N5388"/>
          <cell r="O5388"/>
          <cell r="P5388"/>
          <cell r="Q5388"/>
          <cell r="R5388"/>
          <cell r="S5388"/>
          <cell r="T5388"/>
          <cell r="U5388"/>
          <cell r="V5388"/>
          <cell r="W5388"/>
          <cell r="X5388"/>
          <cell r="Y5388" t="str">
            <v xml:space="preserve"> </v>
          </cell>
        </row>
        <row r="5389">
          <cell r="C5389"/>
          <cell r="D5389"/>
          <cell r="E5389"/>
          <cell r="F5389"/>
          <cell r="G5389"/>
          <cell r="H5389"/>
          <cell r="I5389"/>
          <cell r="J5389"/>
          <cell r="K5389"/>
          <cell r="L5389"/>
          <cell r="M5389"/>
          <cell r="N5389"/>
          <cell r="O5389"/>
          <cell r="P5389"/>
          <cell r="Q5389"/>
          <cell r="R5389"/>
          <cell r="S5389"/>
          <cell r="T5389"/>
          <cell r="U5389"/>
          <cell r="V5389"/>
          <cell r="W5389"/>
          <cell r="X5389"/>
          <cell r="Y5389" t="str">
            <v xml:space="preserve"> </v>
          </cell>
        </row>
        <row r="5390">
          <cell r="C5390"/>
          <cell r="D5390"/>
          <cell r="E5390"/>
          <cell r="F5390"/>
          <cell r="G5390"/>
          <cell r="H5390"/>
          <cell r="I5390"/>
          <cell r="J5390"/>
          <cell r="K5390"/>
          <cell r="L5390"/>
          <cell r="M5390"/>
          <cell r="N5390"/>
          <cell r="O5390"/>
          <cell r="P5390"/>
          <cell r="Q5390"/>
          <cell r="R5390"/>
          <cell r="S5390"/>
          <cell r="T5390"/>
          <cell r="U5390"/>
          <cell r="V5390"/>
          <cell r="W5390"/>
          <cell r="X5390"/>
          <cell r="Y5390" t="str">
            <v xml:space="preserve"> </v>
          </cell>
        </row>
        <row r="5391">
          <cell r="C5391"/>
          <cell r="D5391"/>
          <cell r="E5391"/>
          <cell r="F5391"/>
          <cell r="G5391"/>
          <cell r="H5391"/>
          <cell r="I5391"/>
          <cell r="J5391"/>
          <cell r="K5391"/>
          <cell r="L5391"/>
          <cell r="M5391"/>
          <cell r="N5391"/>
          <cell r="O5391"/>
          <cell r="P5391"/>
          <cell r="Q5391"/>
          <cell r="R5391"/>
          <cell r="S5391"/>
          <cell r="T5391"/>
          <cell r="U5391"/>
          <cell r="V5391"/>
          <cell r="W5391"/>
          <cell r="X5391"/>
          <cell r="Y5391" t="str">
            <v xml:space="preserve"> </v>
          </cell>
        </row>
        <row r="5392">
          <cell r="C5392"/>
          <cell r="D5392"/>
          <cell r="E5392"/>
          <cell r="F5392"/>
          <cell r="G5392"/>
          <cell r="H5392"/>
          <cell r="I5392"/>
          <cell r="J5392"/>
          <cell r="K5392"/>
          <cell r="L5392"/>
          <cell r="M5392"/>
          <cell r="N5392"/>
          <cell r="O5392"/>
          <cell r="P5392"/>
          <cell r="Q5392"/>
          <cell r="R5392"/>
          <cell r="S5392"/>
          <cell r="T5392"/>
          <cell r="U5392"/>
          <cell r="V5392"/>
          <cell r="W5392"/>
          <cell r="X5392"/>
          <cell r="Y5392" t="str">
            <v xml:space="preserve"> </v>
          </cell>
        </row>
        <row r="5393">
          <cell r="C5393"/>
          <cell r="D5393"/>
          <cell r="E5393"/>
          <cell r="F5393"/>
          <cell r="G5393"/>
          <cell r="H5393"/>
          <cell r="I5393"/>
          <cell r="J5393"/>
          <cell r="K5393"/>
          <cell r="L5393"/>
          <cell r="M5393"/>
          <cell r="N5393"/>
          <cell r="O5393"/>
          <cell r="P5393"/>
          <cell r="Q5393"/>
          <cell r="R5393"/>
          <cell r="S5393"/>
          <cell r="T5393"/>
          <cell r="U5393"/>
          <cell r="V5393"/>
          <cell r="W5393"/>
          <cell r="X5393"/>
          <cell r="Y5393" t="str">
            <v xml:space="preserve"> </v>
          </cell>
        </row>
        <row r="5394">
          <cell r="C5394"/>
          <cell r="D5394"/>
          <cell r="E5394"/>
          <cell r="F5394"/>
          <cell r="G5394"/>
          <cell r="H5394"/>
          <cell r="I5394"/>
          <cell r="J5394"/>
          <cell r="K5394"/>
          <cell r="L5394"/>
          <cell r="M5394"/>
          <cell r="N5394"/>
          <cell r="O5394"/>
          <cell r="P5394"/>
          <cell r="Q5394"/>
          <cell r="R5394"/>
          <cell r="S5394"/>
          <cell r="T5394"/>
          <cell r="U5394"/>
          <cell r="V5394"/>
          <cell r="W5394"/>
          <cell r="X5394"/>
          <cell r="Y5394" t="str">
            <v xml:space="preserve"> </v>
          </cell>
        </row>
        <row r="5395">
          <cell r="C5395"/>
          <cell r="D5395"/>
          <cell r="E5395"/>
          <cell r="F5395"/>
          <cell r="G5395"/>
          <cell r="H5395"/>
          <cell r="I5395"/>
          <cell r="J5395"/>
          <cell r="K5395"/>
          <cell r="L5395"/>
          <cell r="M5395"/>
          <cell r="N5395"/>
          <cell r="O5395"/>
          <cell r="P5395"/>
          <cell r="Q5395"/>
          <cell r="R5395"/>
          <cell r="S5395"/>
          <cell r="T5395"/>
          <cell r="U5395"/>
          <cell r="V5395"/>
          <cell r="W5395"/>
          <cell r="X5395"/>
          <cell r="Y5395" t="str">
            <v xml:space="preserve"> </v>
          </cell>
        </row>
        <row r="5396">
          <cell r="C5396"/>
          <cell r="D5396"/>
          <cell r="E5396"/>
          <cell r="F5396"/>
          <cell r="G5396"/>
          <cell r="H5396"/>
          <cell r="I5396"/>
          <cell r="J5396"/>
          <cell r="K5396"/>
          <cell r="L5396"/>
          <cell r="M5396"/>
          <cell r="N5396"/>
          <cell r="O5396"/>
          <cell r="P5396"/>
          <cell r="Q5396"/>
          <cell r="R5396"/>
          <cell r="S5396"/>
          <cell r="T5396"/>
          <cell r="U5396"/>
          <cell r="V5396"/>
          <cell r="W5396"/>
          <cell r="X5396"/>
          <cell r="Y5396" t="str">
            <v xml:space="preserve"> </v>
          </cell>
        </row>
        <row r="5397">
          <cell r="C5397"/>
          <cell r="D5397"/>
          <cell r="E5397"/>
          <cell r="F5397"/>
          <cell r="G5397"/>
          <cell r="H5397"/>
          <cell r="I5397"/>
          <cell r="J5397"/>
          <cell r="K5397"/>
          <cell r="L5397"/>
          <cell r="M5397"/>
          <cell r="N5397"/>
          <cell r="O5397"/>
          <cell r="P5397"/>
          <cell r="Q5397"/>
          <cell r="R5397"/>
          <cell r="S5397"/>
          <cell r="T5397"/>
          <cell r="U5397"/>
          <cell r="V5397"/>
          <cell r="W5397"/>
          <cell r="X5397"/>
          <cell r="Y5397" t="str">
            <v xml:space="preserve"> </v>
          </cell>
        </row>
        <row r="5398">
          <cell r="C5398"/>
          <cell r="D5398"/>
          <cell r="E5398"/>
          <cell r="F5398"/>
          <cell r="G5398"/>
          <cell r="H5398"/>
          <cell r="I5398"/>
          <cell r="J5398"/>
          <cell r="K5398"/>
          <cell r="L5398"/>
          <cell r="M5398"/>
          <cell r="N5398"/>
          <cell r="O5398"/>
          <cell r="P5398"/>
          <cell r="Q5398"/>
          <cell r="R5398"/>
          <cell r="S5398"/>
          <cell r="T5398"/>
          <cell r="U5398"/>
          <cell r="V5398"/>
          <cell r="W5398"/>
          <cell r="X5398"/>
          <cell r="Y5398" t="str">
            <v xml:space="preserve"> </v>
          </cell>
        </row>
        <row r="5399">
          <cell r="C5399"/>
          <cell r="D5399"/>
          <cell r="E5399"/>
          <cell r="F5399"/>
          <cell r="G5399"/>
          <cell r="H5399"/>
          <cell r="I5399"/>
          <cell r="J5399"/>
          <cell r="K5399"/>
          <cell r="L5399"/>
          <cell r="M5399"/>
          <cell r="N5399"/>
          <cell r="O5399"/>
          <cell r="P5399"/>
          <cell r="Q5399"/>
          <cell r="R5399"/>
          <cell r="S5399"/>
          <cell r="T5399"/>
          <cell r="U5399"/>
          <cell r="V5399"/>
          <cell r="W5399"/>
          <cell r="X5399"/>
          <cell r="Y5399" t="str">
            <v xml:space="preserve"> </v>
          </cell>
        </row>
        <row r="5400">
          <cell r="C5400"/>
          <cell r="D5400"/>
          <cell r="E5400"/>
          <cell r="F5400"/>
          <cell r="G5400"/>
          <cell r="H5400"/>
          <cell r="I5400"/>
          <cell r="J5400"/>
          <cell r="K5400"/>
          <cell r="L5400"/>
          <cell r="M5400"/>
          <cell r="N5400"/>
          <cell r="O5400"/>
          <cell r="P5400"/>
          <cell r="Q5400"/>
          <cell r="R5400"/>
          <cell r="S5400"/>
          <cell r="T5400"/>
          <cell r="U5400"/>
          <cell r="V5400"/>
          <cell r="W5400"/>
          <cell r="X5400"/>
          <cell r="Y5400" t="str">
            <v xml:space="preserve"> </v>
          </cell>
        </row>
        <row r="5401">
          <cell r="C5401"/>
          <cell r="D5401"/>
          <cell r="E5401"/>
          <cell r="F5401"/>
          <cell r="G5401"/>
          <cell r="H5401"/>
          <cell r="I5401"/>
          <cell r="J5401"/>
          <cell r="K5401"/>
          <cell r="L5401"/>
          <cell r="M5401"/>
          <cell r="N5401"/>
          <cell r="O5401"/>
          <cell r="P5401"/>
          <cell r="Q5401"/>
          <cell r="R5401"/>
          <cell r="S5401"/>
          <cell r="T5401"/>
          <cell r="U5401"/>
          <cell r="V5401"/>
          <cell r="W5401"/>
          <cell r="X5401"/>
          <cell r="Y5401" t="str">
            <v xml:space="preserve"> </v>
          </cell>
        </row>
        <row r="5402">
          <cell r="C5402"/>
          <cell r="D5402"/>
          <cell r="E5402"/>
          <cell r="F5402"/>
          <cell r="G5402"/>
          <cell r="H5402"/>
          <cell r="I5402"/>
          <cell r="J5402"/>
          <cell r="K5402"/>
          <cell r="L5402"/>
          <cell r="M5402"/>
          <cell r="N5402"/>
          <cell r="O5402"/>
          <cell r="P5402"/>
          <cell r="Q5402"/>
          <cell r="R5402"/>
          <cell r="S5402"/>
          <cell r="T5402"/>
          <cell r="U5402"/>
          <cell r="V5402"/>
          <cell r="W5402"/>
          <cell r="X5402"/>
          <cell r="Y5402" t="str">
            <v xml:space="preserve"> </v>
          </cell>
        </row>
        <row r="5403">
          <cell r="C5403"/>
          <cell r="D5403"/>
          <cell r="E5403"/>
          <cell r="F5403"/>
          <cell r="G5403"/>
          <cell r="H5403"/>
          <cell r="I5403"/>
          <cell r="J5403"/>
          <cell r="K5403"/>
          <cell r="L5403"/>
          <cell r="M5403"/>
          <cell r="N5403"/>
          <cell r="O5403"/>
          <cell r="P5403"/>
          <cell r="Q5403"/>
          <cell r="R5403"/>
          <cell r="S5403"/>
          <cell r="T5403"/>
          <cell r="U5403"/>
          <cell r="V5403"/>
          <cell r="W5403"/>
          <cell r="X5403"/>
          <cell r="Y5403" t="str">
            <v xml:space="preserve"> </v>
          </cell>
        </row>
        <row r="5404">
          <cell r="C5404"/>
          <cell r="D5404"/>
          <cell r="E5404"/>
          <cell r="F5404"/>
          <cell r="G5404"/>
          <cell r="H5404"/>
          <cell r="I5404"/>
          <cell r="J5404"/>
          <cell r="K5404"/>
          <cell r="L5404"/>
          <cell r="M5404"/>
          <cell r="N5404"/>
          <cell r="O5404"/>
          <cell r="P5404"/>
          <cell r="Q5404"/>
          <cell r="R5404"/>
          <cell r="S5404"/>
          <cell r="T5404"/>
          <cell r="U5404"/>
          <cell r="V5404"/>
          <cell r="W5404"/>
          <cell r="X5404"/>
          <cell r="Y5404" t="str">
            <v xml:space="preserve"> </v>
          </cell>
        </row>
        <row r="5405">
          <cell r="C5405"/>
          <cell r="D5405"/>
          <cell r="E5405"/>
          <cell r="F5405"/>
          <cell r="G5405"/>
          <cell r="H5405"/>
          <cell r="I5405"/>
          <cell r="J5405"/>
          <cell r="K5405"/>
          <cell r="L5405"/>
          <cell r="M5405"/>
          <cell r="N5405"/>
          <cell r="O5405"/>
          <cell r="P5405"/>
          <cell r="Q5405"/>
          <cell r="R5405"/>
          <cell r="S5405"/>
          <cell r="T5405"/>
          <cell r="U5405"/>
          <cell r="V5405"/>
          <cell r="W5405"/>
          <cell r="X5405"/>
          <cell r="Y5405" t="str">
            <v xml:space="preserve"> </v>
          </cell>
        </row>
        <row r="5406">
          <cell r="C5406"/>
          <cell r="D5406"/>
          <cell r="E5406"/>
          <cell r="F5406"/>
          <cell r="G5406"/>
          <cell r="H5406"/>
          <cell r="I5406"/>
          <cell r="J5406"/>
          <cell r="K5406"/>
          <cell r="L5406"/>
          <cell r="M5406"/>
          <cell r="N5406"/>
          <cell r="O5406"/>
          <cell r="P5406"/>
          <cell r="Q5406"/>
          <cell r="R5406"/>
          <cell r="S5406"/>
          <cell r="T5406"/>
          <cell r="U5406"/>
          <cell r="V5406"/>
          <cell r="W5406"/>
          <cell r="X5406"/>
          <cell r="Y5406" t="str">
            <v xml:space="preserve"> </v>
          </cell>
        </row>
        <row r="5407">
          <cell r="C5407"/>
          <cell r="D5407"/>
          <cell r="E5407"/>
          <cell r="F5407"/>
          <cell r="G5407"/>
          <cell r="H5407"/>
          <cell r="I5407"/>
          <cell r="J5407"/>
          <cell r="K5407"/>
          <cell r="L5407"/>
          <cell r="M5407"/>
          <cell r="N5407"/>
          <cell r="O5407"/>
          <cell r="P5407"/>
          <cell r="Q5407"/>
          <cell r="R5407"/>
          <cell r="S5407"/>
          <cell r="T5407"/>
          <cell r="U5407"/>
          <cell r="V5407"/>
          <cell r="W5407"/>
          <cell r="X5407"/>
          <cell r="Y5407" t="str">
            <v xml:space="preserve"> </v>
          </cell>
        </row>
        <row r="5408">
          <cell r="C5408"/>
          <cell r="D5408"/>
          <cell r="E5408"/>
          <cell r="F5408"/>
          <cell r="G5408"/>
          <cell r="H5408"/>
          <cell r="I5408"/>
          <cell r="J5408"/>
          <cell r="K5408"/>
          <cell r="L5408"/>
          <cell r="M5408"/>
          <cell r="N5408"/>
          <cell r="O5408"/>
          <cell r="P5408"/>
          <cell r="Q5408"/>
          <cell r="R5408"/>
          <cell r="S5408"/>
          <cell r="T5408"/>
          <cell r="U5408"/>
          <cell r="V5408"/>
          <cell r="W5408"/>
          <cell r="X5408"/>
          <cell r="Y5408" t="str">
            <v xml:space="preserve"> </v>
          </cell>
        </row>
        <row r="5409">
          <cell r="C5409"/>
          <cell r="D5409"/>
          <cell r="E5409"/>
          <cell r="F5409"/>
          <cell r="G5409"/>
          <cell r="H5409"/>
          <cell r="I5409"/>
          <cell r="J5409"/>
          <cell r="K5409"/>
          <cell r="L5409"/>
          <cell r="M5409"/>
          <cell r="N5409"/>
          <cell r="O5409"/>
          <cell r="P5409"/>
          <cell r="Q5409"/>
          <cell r="R5409"/>
          <cell r="S5409"/>
          <cell r="T5409"/>
          <cell r="U5409"/>
          <cell r="V5409"/>
          <cell r="W5409"/>
          <cell r="X5409"/>
          <cell r="Y5409" t="str">
            <v xml:space="preserve"> </v>
          </cell>
        </row>
        <row r="5410">
          <cell r="C5410"/>
          <cell r="D5410"/>
          <cell r="E5410"/>
          <cell r="F5410"/>
          <cell r="G5410"/>
          <cell r="H5410"/>
          <cell r="I5410"/>
          <cell r="J5410"/>
          <cell r="K5410"/>
          <cell r="L5410"/>
          <cell r="M5410"/>
          <cell r="N5410"/>
          <cell r="O5410"/>
          <cell r="P5410"/>
          <cell r="Q5410"/>
          <cell r="R5410"/>
          <cell r="S5410"/>
          <cell r="T5410"/>
          <cell r="U5410"/>
          <cell r="V5410"/>
          <cell r="W5410"/>
          <cell r="X5410"/>
          <cell r="Y5410" t="str">
            <v xml:space="preserve"> </v>
          </cell>
        </row>
        <row r="5411">
          <cell r="C5411"/>
          <cell r="D5411"/>
          <cell r="E5411"/>
          <cell r="F5411"/>
          <cell r="G5411"/>
          <cell r="H5411"/>
          <cell r="I5411"/>
          <cell r="J5411"/>
          <cell r="K5411"/>
          <cell r="L5411"/>
          <cell r="M5411"/>
          <cell r="N5411"/>
          <cell r="O5411"/>
          <cell r="P5411"/>
          <cell r="Q5411"/>
          <cell r="R5411"/>
          <cell r="S5411"/>
          <cell r="T5411"/>
          <cell r="U5411"/>
          <cell r="V5411"/>
          <cell r="W5411"/>
          <cell r="X5411"/>
          <cell r="Y5411" t="str">
            <v xml:space="preserve"> </v>
          </cell>
        </row>
        <row r="5412">
          <cell r="C5412"/>
          <cell r="D5412"/>
          <cell r="E5412"/>
          <cell r="F5412"/>
          <cell r="G5412"/>
          <cell r="H5412"/>
          <cell r="I5412"/>
          <cell r="J5412"/>
          <cell r="K5412"/>
          <cell r="L5412"/>
          <cell r="M5412"/>
          <cell r="N5412"/>
          <cell r="O5412"/>
          <cell r="P5412"/>
          <cell r="Q5412"/>
          <cell r="R5412"/>
          <cell r="S5412"/>
          <cell r="T5412"/>
          <cell r="U5412"/>
          <cell r="V5412"/>
          <cell r="W5412"/>
          <cell r="X5412"/>
          <cell r="Y5412" t="str">
            <v xml:space="preserve"> </v>
          </cell>
        </row>
        <row r="5413">
          <cell r="C5413"/>
          <cell r="D5413"/>
          <cell r="E5413"/>
          <cell r="F5413"/>
          <cell r="G5413"/>
          <cell r="H5413"/>
          <cell r="I5413"/>
          <cell r="J5413"/>
          <cell r="K5413"/>
          <cell r="L5413"/>
          <cell r="M5413"/>
          <cell r="N5413"/>
          <cell r="O5413"/>
          <cell r="P5413"/>
          <cell r="Q5413"/>
          <cell r="R5413"/>
          <cell r="S5413"/>
          <cell r="T5413"/>
          <cell r="U5413"/>
          <cell r="V5413"/>
          <cell r="W5413"/>
          <cell r="X5413"/>
          <cell r="Y5413" t="str">
            <v xml:space="preserve"> </v>
          </cell>
        </row>
        <row r="5414">
          <cell r="C5414"/>
          <cell r="D5414"/>
          <cell r="E5414"/>
          <cell r="F5414"/>
          <cell r="G5414"/>
          <cell r="H5414"/>
          <cell r="I5414"/>
          <cell r="J5414"/>
          <cell r="K5414"/>
          <cell r="L5414"/>
          <cell r="M5414"/>
          <cell r="N5414"/>
          <cell r="O5414"/>
          <cell r="P5414"/>
          <cell r="Q5414"/>
          <cell r="R5414"/>
          <cell r="S5414"/>
          <cell r="T5414"/>
          <cell r="U5414"/>
          <cell r="V5414"/>
          <cell r="W5414"/>
          <cell r="X5414"/>
          <cell r="Y5414" t="str">
            <v xml:space="preserve"> </v>
          </cell>
        </row>
        <row r="5415">
          <cell r="C5415"/>
          <cell r="D5415"/>
          <cell r="E5415"/>
          <cell r="F5415"/>
          <cell r="G5415"/>
          <cell r="H5415"/>
          <cell r="I5415"/>
          <cell r="J5415"/>
          <cell r="K5415"/>
          <cell r="L5415"/>
          <cell r="M5415"/>
          <cell r="N5415"/>
          <cell r="O5415"/>
          <cell r="P5415"/>
          <cell r="Q5415"/>
          <cell r="R5415"/>
          <cell r="S5415"/>
          <cell r="T5415"/>
          <cell r="U5415"/>
          <cell r="V5415"/>
          <cell r="W5415"/>
          <cell r="X5415"/>
          <cell r="Y5415" t="str">
            <v xml:space="preserve"> </v>
          </cell>
        </row>
        <row r="5416">
          <cell r="C5416"/>
          <cell r="D5416"/>
          <cell r="E5416"/>
          <cell r="F5416"/>
          <cell r="G5416"/>
          <cell r="H5416"/>
          <cell r="I5416"/>
          <cell r="J5416"/>
          <cell r="K5416"/>
          <cell r="L5416"/>
          <cell r="M5416"/>
          <cell r="N5416"/>
          <cell r="O5416"/>
          <cell r="P5416"/>
          <cell r="Q5416"/>
          <cell r="R5416"/>
          <cell r="S5416"/>
          <cell r="T5416"/>
          <cell r="U5416"/>
          <cell r="V5416"/>
          <cell r="W5416"/>
          <cell r="X5416"/>
          <cell r="Y5416" t="str">
            <v xml:space="preserve"> </v>
          </cell>
        </row>
        <row r="5417">
          <cell r="C5417"/>
          <cell r="D5417"/>
          <cell r="E5417"/>
          <cell r="F5417"/>
          <cell r="G5417"/>
          <cell r="H5417"/>
          <cell r="I5417"/>
          <cell r="J5417"/>
          <cell r="K5417"/>
          <cell r="L5417"/>
          <cell r="M5417"/>
          <cell r="N5417"/>
          <cell r="O5417"/>
          <cell r="P5417"/>
          <cell r="Q5417"/>
          <cell r="R5417"/>
          <cell r="S5417"/>
          <cell r="T5417"/>
          <cell r="U5417"/>
          <cell r="V5417"/>
          <cell r="W5417"/>
          <cell r="X5417"/>
          <cell r="Y5417" t="str">
            <v xml:space="preserve"> </v>
          </cell>
        </row>
        <row r="5418">
          <cell r="C5418"/>
          <cell r="D5418"/>
          <cell r="E5418"/>
          <cell r="F5418"/>
          <cell r="G5418"/>
          <cell r="H5418"/>
          <cell r="I5418"/>
          <cell r="J5418"/>
          <cell r="K5418"/>
          <cell r="L5418"/>
          <cell r="M5418"/>
          <cell r="N5418"/>
          <cell r="O5418"/>
          <cell r="P5418"/>
          <cell r="Q5418"/>
          <cell r="R5418"/>
          <cell r="S5418"/>
          <cell r="T5418"/>
          <cell r="U5418"/>
          <cell r="V5418"/>
          <cell r="W5418"/>
          <cell r="X5418"/>
          <cell r="Y5418" t="str">
            <v xml:space="preserve"> </v>
          </cell>
        </row>
        <row r="5419">
          <cell r="C5419"/>
          <cell r="D5419"/>
          <cell r="E5419"/>
          <cell r="F5419"/>
          <cell r="G5419"/>
          <cell r="H5419"/>
          <cell r="I5419"/>
          <cell r="J5419"/>
          <cell r="K5419"/>
          <cell r="L5419"/>
          <cell r="M5419"/>
          <cell r="N5419"/>
          <cell r="O5419"/>
          <cell r="P5419"/>
          <cell r="Q5419"/>
          <cell r="R5419"/>
          <cell r="S5419"/>
          <cell r="T5419"/>
          <cell r="U5419"/>
          <cell r="V5419"/>
          <cell r="W5419"/>
          <cell r="X5419"/>
          <cell r="Y5419" t="str">
            <v xml:space="preserve"> </v>
          </cell>
        </row>
        <row r="5420">
          <cell r="C5420"/>
          <cell r="D5420"/>
          <cell r="E5420"/>
          <cell r="F5420"/>
          <cell r="G5420"/>
          <cell r="H5420"/>
          <cell r="I5420"/>
          <cell r="J5420"/>
          <cell r="K5420"/>
          <cell r="L5420"/>
          <cell r="M5420"/>
          <cell r="N5420"/>
          <cell r="O5420"/>
          <cell r="P5420"/>
          <cell r="Q5420"/>
          <cell r="R5420"/>
          <cell r="S5420"/>
          <cell r="T5420"/>
          <cell r="U5420"/>
          <cell r="V5420"/>
          <cell r="W5420"/>
          <cell r="X5420"/>
          <cell r="Y5420" t="str">
            <v xml:space="preserve"> </v>
          </cell>
        </row>
        <row r="5421">
          <cell r="C5421"/>
          <cell r="D5421"/>
          <cell r="E5421"/>
          <cell r="F5421"/>
          <cell r="G5421"/>
          <cell r="H5421"/>
          <cell r="I5421"/>
          <cell r="J5421"/>
          <cell r="K5421"/>
          <cell r="L5421"/>
          <cell r="M5421"/>
          <cell r="N5421"/>
          <cell r="O5421"/>
          <cell r="P5421"/>
          <cell r="Q5421"/>
          <cell r="R5421"/>
          <cell r="S5421"/>
          <cell r="T5421"/>
          <cell r="U5421"/>
          <cell r="V5421"/>
          <cell r="W5421"/>
          <cell r="X5421"/>
          <cell r="Y5421" t="str">
            <v xml:space="preserve"> </v>
          </cell>
        </row>
        <row r="5422">
          <cell r="C5422"/>
          <cell r="D5422"/>
          <cell r="E5422"/>
          <cell r="F5422"/>
          <cell r="G5422"/>
          <cell r="H5422"/>
          <cell r="I5422"/>
          <cell r="J5422"/>
          <cell r="K5422"/>
          <cell r="L5422"/>
          <cell r="M5422"/>
          <cell r="N5422"/>
          <cell r="O5422"/>
          <cell r="P5422"/>
          <cell r="Q5422"/>
          <cell r="R5422"/>
          <cell r="S5422"/>
          <cell r="T5422"/>
          <cell r="U5422"/>
          <cell r="V5422"/>
          <cell r="W5422"/>
          <cell r="X5422"/>
          <cell r="Y5422" t="str">
            <v xml:space="preserve"> </v>
          </cell>
        </row>
        <row r="5423">
          <cell r="C5423"/>
          <cell r="D5423"/>
          <cell r="E5423"/>
          <cell r="F5423"/>
          <cell r="G5423"/>
          <cell r="H5423"/>
          <cell r="I5423"/>
          <cell r="J5423"/>
          <cell r="K5423"/>
          <cell r="L5423"/>
          <cell r="M5423"/>
          <cell r="N5423"/>
          <cell r="O5423"/>
          <cell r="P5423"/>
          <cell r="Q5423"/>
          <cell r="R5423"/>
          <cell r="S5423"/>
          <cell r="T5423"/>
          <cell r="U5423"/>
          <cell r="V5423"/>
          <cell r="W5423"/>
          <cell r="X5423"/>
          <cell r="Y5423" t="str">
            <v xml:space="preserve"> </v>
          </cell>
        </row>
        <row r="5424">
          <cell r="C5424"/>
          <cell r="D5424"/>
          <cell r="E5424"/>
          <cell r="F5424"/>
          <cell r="G5424"/>
          <cell r="H5424"/>
          <cell r="I5424"/>
          <cell r="J5424"/>
          <cell r="K5424"/>
          <cell r="L5424"/>
          <cell r="M5424"/>
          <cell r="N5424"/>
          <cell r="O5424"/>
          <cell r="P5424"/>
          <cell r="Q5424"/>
          <cell r="R5424"/>
          <cell r="S5424"/>
          <cell r="T5424"/>
          <cell r="U5424"/>
          <cell r="V5424"/>
          <cell r="W5424"/>
          <cell r="X5424"/>
          <cell r="Y5424" t="str">
            <v xml:space="preserve"> </v>
          </cell>
        </row>
        <row r="5425">
          <cell r="C5425"/>
          <cell r="D5425"/>
          <cell r="E5425"/>
          <cell r="F5425"/>
          <cell r="G5425"/>
          <cell r="H5425"/>
          <cell r="I5425"/>
          <cell r="J5425"/>
          <cell r="K5425"/>
          <cell r="L5425"/>
          <cell r="M5425"/>
          <cell r="N5425"/>
          <cell r="O5425"/>
          <cell r="P5425"/>
          <cell r="Q5425"/>
          <cell r="R5425"/>
          <cell r="S5425"/>
          <cell r="T5425"/>
          <cell r="U5425"/>
          <cell r="V5425"/>
          <cell r="W5425"/>
          <cell r="X5425"/>
          <cell r="Y5425" t="str">
            <v xml:space="preserve"> </v>
          </cell>
        </row>
        <row r="5426">
          <cell r="C5426"/>
          <cell r="D5426"/>
          <cell r="E5426"/>
          <cell r="F5426"/>
          <cell r="G5426"/>
          <cell r="H5426"/>
          <cell r="I5426"/>
          <cell r="J5426"/>
          <cell r="K5426"/>
          <cell r="L5426"/>
          <cell r="M5426"/>
          <cell r="N5426"/>
          <cell r="O5426"/>
          <cell r="P5426"/>
          <cell r="Q5426"/>
          <cell r="R5426"/>
          <cell r="S5426"/>
          <cell r="T5426"/>
          <cell r="U5426"/>
          <cell r="V5426"/>
          <cell r="W5426"/>
          <cell r="X5426"/>
          <cell r="Y5426" t="str">
            <v xml:space="preserve"> </v>
          </cell>
        </row>
        <row r="5427">
          <cell r="C5427"/>
          <cell r="D5427"/>
          <cell r="E5427"/>
          <cell r="F5427"/>
          <cell r="G5427"/>
          <cell r="H5427"/>
          <cell r="I5427"/>
          <cell r="J5427"/>
          <cell r="K5427"/>
          <cell r="L5427"/>
          <cell r="M5427"/>
          <cell r="N5427"/>
          <cell r="O5427"/>
          <cell r="P5427"/>
          <cell r="Q5427"/>
          <cell r="R5427"/>
          <cell r="S5427"/>
          <cell r="T5427"/>
          <cell r="U5427"/>
          <cell r="V5427"/>
          <cell r="W5427"/>
          <cell r="X5427"/>
          <cell r="Y5427" t="str">
            <v xml:space="preserve"> </v>
          </cell>
        </row>
        <row r="5428">
          <cell r="C5428"/>
          <cell r="D5428"/>
          <cell r="E5428"/>
          <cell r="F5428"/>
          <cell r="G5428"/>
          <cell r="H5428"/>
          <cell r="I5428"/>
          <cell r="J5428"/>
          <cell r="K5428"/>
          <cell r="L5428"/>
          <cell r="M5428"/>
          <cell r="N5428"/>
          <cell r="O5428"/>
          <cell r="P5428"/>
          <cell r="Q5428"/>
          <cell r="R5428"/>
          <cell r="S5428"/>
          <cell r="T5428"/>
          <cell r="U5428"/>
          <cell r="V5428"/>
          <cell r="W5428"/>
          <cell r="X5428"/>
          <cell r="Y5428" t="str">
            <v xml:space="preserve"> </v>
          </cell>
        </row>
        <row r="5429">
          <cell r="C5429"/>
          <cell r="D5429"/>
          <cell r="E5429"/>
          <cell r="F5429"/>
          <cell r="G5429"/>
          <cell r="H5429"/>
          <cell r="I5429"/>
          <cell r="J5429"/>
          <cell r="K5429"/>
          <cell r="L5429"/>
          <cell r="M5429"/>
          <cell r="N5429"/>
          <cell r="O5429"/>
          <cell r="P5429"/>
          <cell r="Q5429"/>
          <cell r="R5429"/>
          <cell r="S5429"/>
          <cell r="T5429"/>
          <cell r="U5429"/>
          <cell r="V5429"/>
          <cell r="W5429"/>
          <cell r="X5429"/>
          <cell r="Y5429" t="str">
            <v xml:space="preserve"> </v>
          </cell>
        </row>
        <row r="5430">
          <cell r="C5430"/>
          <cell r="D5430"/>
          <cell r="E5430"/>
          <cell r="F5430"/>
          <cell r="G5430"/>
          <cell r="H5430"/>
          <cell r="I5430"/>
          <cell r="J5430"/>
          <cell r="K5430"/>
          <cell r="L5430"/>
          <cell r="M5430"/>
          <cell r="N5430"/>
          <cell r="O5430"/>
          <cell r="P5430"/>
          <cell r="Q5430"/>
          <cell r="R5430"/>
          <cell r="S5430"/>
          <cell r="T5430"/>
          <cell r="U5430"/>
          <cell r="V5430"/>
          <cell r="W5430"/>
          <cell r="X5430"/>
          <cell r="Y5430" t="str">
            <v xml:space="preserve"> </v>
          </cell>
        </row>
        <row r="5431">
          <cell r="C5431"/>
          <cell r="D5431"/>
          <cell r="E5431"/>
          <cell r="F5431"/>
          <cell r="G5431"/>
          <cell r="H5431"/>
          <cell r="I5431"/>
          <cell r="J5431"/>
          <cell r="K5431"/>
          <cell r="L5431"/>
          <cell r="M5431"/>
          <cell r="N5431"/>
          <cell r="O5431"/>
          <cell r="P5431"/>
          <cell r="Q5431"/>
          <cell r="R5431"/>
          <cell r="S5431"/>
          <cell r="T5431"/>
          <cell r="U5431"/>
          <cell r="V5431"/>
          <cell r="W5431"/>
          <cell r="X5431"/>
          <cell r="Y5431" t="str">
            <v xml:space="preserve"> </v>
          </cell>
        </row>
        <row r="5432">
          <cell r="C5432"/>
          <cell r="D5432"/>
          <cell r="E5432"/>
          <cell r="F5432"/>
          <cell r="G5432"/>
          <cell r="H5432"/>
          <cell r="I5432"/>
          <cell r="J5432"/>
          <cell r="K5432"/>
          <cell r="L5432"/>
          <cell r="M5432"/>
          <cell r="N5432"/>
          <cell r="O5432"/>
          <cell r="P5432"/>
          <cell r="Q5432"/>
          <cell r="R5432"/>
          <cell r="S5432"/>
          <cell r="T5432"/>
          <cell r="U5432"/>
          <cell r="V5432"/>
          <cell r="W5432"/>
          <cell r="X5432"/>
          <cell r="Y5432" t="str">
            <v xml:space="preserve"> </v>
          </cell>
        </row>
        <row r="5433">
          <cell r="C5433"/>
          <cell r="D5433"/>
          <cell r="E5433"/>
          <cell r="F5433"/>
          <cell r="G5433"/>
          <cell r="H5433"/>
          <cell r="I5433"/>
          <cell r="J5433"/>
          <cell r="K5433"/>
          <cell r="L5433"/>
          <cell r="M5433"/>
          <cell r="N5433"/>
          <cell r="O5433"/>
          <cell r="P5433"/>
          <cell r="Q5433"/>
          <cell r="R5433"/>
          <cell r="S5433"/>
          <cell r="T5433"/>
          <cell r="U5433"/>
          <cell r="V5433"/>
          <cell r="W5433"/>
          <cell r="X5433"/>
          <cell r="Y5433" t="str">
            <v xml:space="preserve"> </v>
          </cell>
        </row>
        <row r="5434">
          <cell r="C5434"/>
          <cell r="D5434"/>
          <cell r="E5434"/>
          <cell r="F5434"/>
          <cell r="G5434"/>
          <cell r="H5434"/>
          <cell r="I5434"/>
          <cell r="J5434"/>
          <cell r="K5434"/>
          <cell r="L5434"/>
          <cell r="M5434"/>
          <cell r="N5434"/>
          <cell r="O5434"/>
          <cell r="P5434"/>
          <cell r="Q5434"/>
          <cell r="R5434"/>
          <cell r="S5434"/>
          <cell r="T5434"/>
          <cell r="U5434"/>
          <cell r="V5434"/>
          <cell r="W5434"/>
          <cell r="X5434"/>
          <cell r="Y5434" t="str">
            <v xml:space="preserve"> </v>
          </cell>
        </row>
        <row r="5435">
          <cell r="C5435"/>
          <cell r="D5435"/>
          <cell r="E5435"/>
          <cell r="F5435"/>
          <cell r="G5435"/>
          <cell r="H5435"/>
          <cell r="I5435"/>
          <cell r="J5435"/>
          <cell r="K5435"/>
          <cell r="L5435"/>
          <cell r="M5435"/>
          <cell r="N5435"/>
          <cell r="O5435"/>
          <cell r="P5435"/>
          <cell r="Q5435"/>
          <cell r="R5435"/>
          <cell r="S5435"/>
          <cell r="T5435"/>
          <cell r="U5435"/>
          <cell r="V5435"/>
          <cell r="W5435"/>
          <cell r="X5435"/>
          <cell r="Y5435" t="str">
            <v xml:space="preserve"> </v>
          </cell>
        </row>
        <row r="5436">
          <cell r="C5436"/>
          <cell r="D5436"/>
          <cell r="E5436"/>
          <cell r="F5436"/>
          <cell r="G5436"/>
          <cell r="H5436"/>
          <cell r="I5436"/>
          <cell r="J5436"/>
          <cell r="K5436"/>
          <cell r="L5436"/>
          <cell r="M5436"/>
          <cell r="N5436"/>
          <cell r="O5436"/>
          <cell r="P5436"/>
          <cell r="Q5436"/>
          <cell r="R5436"/>
          <cell r="S5436"/>
          <cell r="T5436"/>
          <cell r="U5436"/>
          <cell r="V5436"/>
          <cell r="W5436"/>
          <cell r="X5436"/>
          <cell r="Y5436" t="str">
            <v xml:space="preserve"> </v>
          </cell>
        </row>
        <row r="5437">
          <cell r="C5437"/>
          <cell r="D5437"/>
          <cell r="E5437"/>
          <cell r="F5437"/>
          <cell r="G5437"/>
          <cell r="H5437"/>
          <cell r="I5437"/>
          <cell r="J5437"/>
          <cell r="K5437"/>
          <cell r="L5437"/>
          <cell r="M5437"/>
          <cell r="N5437"/>
          <cell r="O5437"/>
          <cell r="P5437"/>
          <cell r="Q5437"/>
          <cell r="R5437"/>
          <cell r="S5437"/>
          <cell r="T5437"/>
          <cell r="U5437"/>
          <cell r="V5437"/>
          <cell r="W5437"/>
          <cell r="X5437"/>
          <cell r="Y5437" t="str">
            <v xml:space="preserve"> </v>
          </cell>
        </row>
        <row r="5438">
          <cell r="C5438"/>
          <cell r="D5438"/>
          <cell r="E5438"/>
          <cell r="F5438"/>
          <cell r="G5438"/>
          <cell r="H5438"/>
          <cell r="I5438"/>
          <cell r="J5438"/>
          <cell r="K5438"/>
          <cell r="L5438"/>
          <cell r="M5438"/>
          <cell r="N5438"/>
          <cell r="O5438"/>
          <cell r="P5438"/>
          <cell r="Q5438"/>
          <cell r="R5438"/>
          <cell r="S5438"/>
          <cell r="T5438"/>
          <cell r="U5438"/>
          <cell r="V5438"/>
          <cell r="W5438"/>
          <cell r="X5438"/>
          <cell r="Y5438" t="str">
            <v xml:space="preserve"> </v>
          </cell>
        </row>
        <row r="5439">
          <cell r="C5439"/>
          <cell r="D5439"/>
          <cell r="E5439"/>
          <cell r="F5439"/>
          <cell r="G5439"/>
          <cell r="H5439"/>
          <cell r="I5439"/>
          <cell r="J5439"/>
          <cell r="K5439"/>
          <cell r="L5439"/>
          <cell r="M5439"/>
          <cell r="N5439"/>
          <cell r="O5439"/>
          <cell r="P5439"/>
          <cell r="Q5439"/>
          <cell r="R5439"/>
          <cell r="S5439"/>
          <cell r="T5439"/>
          <cell r="U5439"/>
          <cell r="V5439"/>
          <cell r="W5439"/>
          <cell r="X5439"/>
          <cell r="Y5439" t="str">
            <v xml:space="preserve"> </v>
          </cell>
        </row>
        <row r="5440">
          <cell r="C5440"/>
          <cell r="D5440"/>
          <cell r="E5440"/>
          <cell r="F5440"/>
          <cell r="G5440"/>
          <cell r="H5440"/>
          <cell r="I5440"/>
          <cell r="J5440"/>
          <cell r="K5440"/>
          <cell r="L5440"/>
          <cell r="M5440"/>
          <cell r="N5440"/>
          <cell r="O5440"/>
          <cell r="P5440"/>
          <cell r="Q5440"/>
          <cell r="R5440"/>
          <cell r="S5440"/>
          <cell r="T5440"/>
          <cell r="U5440"/>
          <cell r="V5440"/>
          <cell r="W5440"/>
          <cell r="X5440"/>
          <cell r="Y5440" t="str">
            <v xml:space="preserve"> </v>
          </cell>
        </row>
        <row r="5441">
          <cell r="C5441"/>
          <cell r="D5441"/>
          <cell r="E5441"/>
          <cell r="F5441"/>
          <cell r="G5441"/>
          <cell r="H5441"/>
          <cell r="I5441"/>
          <cell r="J5441"/>
          <cell r="K5441"/>
          <cell r="L5441"/>
          <cell r="M5441"/>
          <cell r="N5441"/>
          <cell r="O5441"/>
          <cell r="P5441"/>
          <cell r="Q5441"/>
          <cell r="R5441"/>
          <cell r="S5441"/>
          <cell r="T5441"/>
          <cell r="U5441"/>
          <cell r="V5441"/>
          <cell r="W5441"/>
          <cell r="X5441"/>
          <cell r="Y5441" t="str">
            <v xml:space="preserve"> </v>
          </cell>
        </row>
        <row r="5442">
          <cell r="C5442"/>
          <cell r="D5442"/>
          <cell r="E5442"/>
          <cell r="F5442"/>
          <cell r="G5442"/>
          <cell r="H5442"/>
          <cell r="I5442"/>
          <cell r="J5442"/>
          <cell r="K5442"/>
          <cell r="L5442"/>
          <cell r="M5442"/>
          <cell r="N5442"/>
          <cell r="O5442"/>
          <cell r="P5442"/>
          <cell r="Q5442"/>
          <cell r="R5442"/>
          <cell r="S5442"/>
          <cell r="T5442"/>
          <cell r="U5442"/>
          <cell r="V5442"/>
          <cell r="W5442"/>
          <cell r="X5442"/>
          <cell r="Y5442" t="str">
            <v xml:space="preserve"> </v>
          </cell>
        </row>
        <row r="5443">
          <cell r="C5443"/>
          <cell r="D5443"/>
          <cell r="E5443"/>
          <cell r="F5443"/>
          <cell r="G5443"/>
          <cell r="H5443"/>
          <cell r="I5443"/>
          <cell r="J5443"/>
          <cell r="K5443"/>
          <cell r="L5443"/>
          <cell r="M5443"/>
          <cell r="N5443"/>
          <cell r="O5443"/>
          <cell r="P5443"/>
          <cell r="Q5443"/>
          <cell r="R5443"/>
          <cell r="S5443"/>
          <cell r="T5443"/>
          <cell r="U5443"/>
          <cell r="V5443"/>
          <cell r="W5443"/>
          <cell r="X5443"/>
          <cell r="Y5443" t="str">
            <v xml:space="preserve"> </v>
          </cell>
        </row>
        <row r="5444">
          <cell r="C5444"/>
          <cell r="D5444"/>
          <cell r="E5444"/>
          <cell r="F5444"/>
          <cell r="G5444"/>
          <cell r="H5444"/>
          <cell r="I5444"/>
          <cell r="J5444"/>
          <cell r="K5444"/>
          <cell r="L5444"/>
          <cell r="M5444"/>
          <cell r="N5444"/>
          <cell r="O5444"/>
          <cell r="P5444"/>
          <cell r="Q5444"/>
          <cell r="R5444"/>
          <cell r="S5444"/>
          <cell r="T5444"/>
          <cell r="U5444"/>
          <cell r="V5444"/>
          <cell r="W5444"/>
          <cell r="X5444"/>
          <cell r="Y5444" t="str">
            <v xml:space="preserve"> </v>
          </cell>
        </row>
        <row r="5445">
          <cell r="C5445"/>
          <cell r="D5445"/>
          <cell r="E5445"/>
          <cell r="F5445"/>
          <cell r="G5445"/>
          <cell r="H5445"/>
          <cell r="I5445"/>
          <cell r="J5445"/>
          <cell r="K5445"/>
          <cell r="L5445"/>
          <cell r="M5445"/>
          <cell r="N5445"/>
          <cell r="O5445"/>
          <cell r="P5445"/>
          <cell r="Q5445"/>
          <cell r="R5445"/>
          <cell r="S5445"/>
          <cell r="T5445"/>
          <cell r="U5445"/>
          <cell r="V5445"/>
          <cell r="W5445"/>
          <cell r="X5445"/>
          <cell r="Y5445" t="str">
            <v xml:space="preserve"> </v>
          </cell>
        </row>
        <row r="5446">
          <cell r="C5446"/>
          <cell r="D5446"/>
          <cell r="E5446"/>
          <cell r="F5446"/>
          <cell r="G5446"/>
          <cell r="H5446"/>
          <cell r="I5446"/>
          <cell r="J5446"/>
          <cell r="K5446"/>
          <cell r="L5446"/>
          <cell r="M5446"/>
          <cell r="N5446"/>
          <cell r="O5446"/>
          <cell r="P5446"/>
          <cell r="Q5446"/>
          <cell r="R5446"/>
          <cell r="S5446"/>
          <cell r="T5446"/>
          <cell r="U5446"/>
          <cell r="V5446"/>
          <cell r="W5446"/>
          <cell r="X5446"/>
          <cell r="Y5446" t="str">
            <v xml:space="preserve"> </v>
          </cell>
        </row>
        <row r="5447">
          <cell r="C5447"/>
          <cell r="D5447"/>
          <cell r="E5447"/>
          <cell r="F5447"/>
          <cell r="G5447"/>
          <cell r="H5447"/>
          <cell r="I5447"/>
          <cell r="J5447"/>
          <cell r="K5447"/>
          <cell r="L5447"/>
          <cell r="M5447"/>
          <cell r="N5447"/>
          <cell r="O5447"/>
          <cell r="P5447"/>
          <cell r="Q5447"/>
          <cell r="R5447"/>
          <cell r="S5447"/>
          <cell r="T5447"/>
          <cell r="U5447"/>
          <cell r="V5447"/>
          <cell r="W5447"/>
          <cell r="X5447"/>
          <cell r="Y5447" t="str">
            <v xml:space="preserve"> </v>
          </cell>
        </row>
        <row r="5448">
          <cell r="C5448"/>
          <cell r="D5448"/>
          <cell r="E5448"/>
          <cell r="F5448"/>
          <cell r="G5448"/>
          <cell r="H5448"/>
          <cell r="I5448"/>
          <cell r="J5448"/>
          <cell r="K5448"/>
          <cell r="L5448"/>
          <cell r="M5448"/>
          <cell r="N5448"/>
          <cell r="O5448"/>
          <cell r="P5448"/>
          <cell r="Q5448"/>
          <cell r="R5448"/>
          <cell r="S5448"/>
          <cell r="T5448"/>
          <cell r="U5448"/>
          <cell r="V5448"/>
          <cell r="W5448"/>
          <cell r="X5448"/>
          <cell r="Y5448" t="str">
            <v xml:space="preserve"> </v>
          </cell>
        </row>
        <row r="5449">
          <cell r="C5449"/>
          <cell r="D5449"/>
          <cell r="E5449"/>
          <cell r="F5449"/>
          <cell r="G5449"/>
          <cell r="H5449"/>
          <cell r="I5449"/>
          <cell r="J5449"/>
          <cell r="K5449"/>
          <cell r="L5449"/>
          <cell r="M5449"/>
          <cell r="N5449"/>
          <cell r="O5449"/>
          <cell r="P5449"/>
          <cell r="Q5449"/>
          <cell r="R5449"/>
          <cell r="S5449"/>
          <cell r="T5449"/>
          <cell r="U5449"/>
          <cell r="V5449"/>
          <cell r="W5449"/>
          <cell r="X5449"/>
          <cell r="Y5449" t="str">
            <v xml:space="preserve"> </v>
          </cell>
        </row>
        <row r="5450">
          <cell r="C5450"/>
          <cell r="D5450"/>
          <cell r="E5450"/>
          <cell r="F5450"/>
          <cell r="G5450"/>
          <cell r="H5450"/>
          <cell r="I5450"/>
          <cell r="J5450"/>
          <cell r="K5450"/>
          <cell r="L5450"/>
          <cell r="M5450"/>
          <cell r="N5450"/>
          <cell r="O5450"/>
          <cell r="P5450"/>
          <cell r="Q5450"/>
          <cell r="R5450"/>
          <cell r="S5450"/>
          <cell r="T5450"/>
          <cell r="U5450"/>
          <cell r="V5450"/>
          <cell r="W5450"/>
          <cell r="X5450"/>
          <cell r="Y5450" t="str">
            <v xml:space="preserve"> </v>
          </cell>
        </row>
        <row r="5451">
          <cell r="C5451"/>
          <cell r="D5451"/>
          <cell r="E5451"/>
          <cell r="F5451"/>
          <cell r="G5451"/>
          <cell r="H5451"/>
          <cell r="I5451"/>
          <cell r="J5451"/>
          <cell r="K5451"/>
          <cell r="L5451"/>
          <cell r="M5451"/>
          <cell r="N5451"/>
          <cell r="O5451"/>
          <cell r="P5451"/>
          <cell r="Q5451"/>
          <cell r="R5451"/>
          <cell r="S5451"/>
          <cell r="T5451"/>
          <cell r="U5451"/>
          <cell r="V5451"/>
          <cell r="W5451"/>
          <cell r="X5451"/>
          <cell r="Y5451" t="str">
            <v xml:space="preserve"> </v>
          </cell>
        </row>
        <row r="5452">
          <cell r="C5452"/>
          <cell r="D5452"/>
          <cell r="E5452"/>
          <cell r="F5452"/>
          <cell r="G5452"/>
          <cell r="H5452"/>
          <cell r="I5452"/>
          <cell r="J5452"/>
          <cell r="K5452"/>
          <cell r="L5452"/>
          <cell r="M5452"/>
          <cell r="N5452"/>
          <cell r="O5452"/>
          <cell r="P5452"/>
          <cell r="Q5452"/>
          <cell r="R5452"/>
          <cell r="S5452"/>
          <cell r="T5452"/>
          <cell r="U5452"/>
          <cell r="V5452"/>
          <cell r="W5452"/>
          <cell r="X5452"/>
          <cell r="Y5452" t="str">
            <v xml:space="preserve"> </v>
          </cell>
        </row>
        <row r="5453">
          <cell r="C5453"/>
          <cell r="D5453"/>
          <cell r="E5453"/>
          <cell r="F5453"/>
          <cell r="G5453"/>
          <cell r="H5453"/>
          <cell r="I5453"/>
          <cell r="J5453"/>
          <cell r="K5453"/>
          <cell r="L5453"/>
          <cell r="M5453"/>
          <cell r="N5453"/>
          <cell r="O5453"/>
          <cell r="P5453"/>
          <cell r="Q5453"/>
          <cell r="R5453"/>
          <cell r="S5453"/>
          <cell r="T5453"/>
          <cell r="U5453"/>
          <cell r="V5453"/>
          <cell r="W5453"/>
          <cell r="X5453"/>
          <cell r="Y5453" t="str">
            <v xml:space="preserve"> </v>
          </cell>
        </row>
        <row r="5454">
          <cell r="C5454"/>
          <cell r="D5454"/>
          <cell r="E5454"/>
          <cell r="F5454"/>
          <cell r="G5454"/>
          <cell r="H5454"/>
          <cell r="I5454"/>
          <cell r="J5454"/>
          <cell r="K5454"/>
          <cell r="L5454"/>
          <cell r="M5454"/>
          <cell r="N5454"/>
          <cell r="O5454"/>
          <cell r="P5454"/>
          <cell r="Q5454"/>
          <cell r="R5454"/>
          <cell r="S5454"/>
          <cell r="T5454"/>
          <cell r="U5454"/>
          <cell r="V5454"/>
          <cell r="W5454"/>
          <cell r="X5454"/>
          <cell r="Y5454" t="str">
            <v xml:space="preserve"> </v>
          </cell>
        </row>
        <row r="5455">
          <cell r="C5455"/>
          <cell r="D5455"/>
          <cell r="E5455"/>
          <cell r="F5455"/>
          <cell r="G5455"/>
          <cell r="H5455"/>
          <cell r="I5455"/>
          <cell r="J5455"/>
          <cell r="K5455"/>
          <cell r="L5455"/>
          <cell r="M5455"/>
          <cell r="N5455"/>
          <cell r="O5455"/>
          <cell r="P5455"/>
          <cell r="Q5455"/>
          <cell r="R5455"/>
          <cell r="S5455"/>
          <cell r="T5455"/>
          <cell r="U5455"/>
          <cell r="V5455"/>
          <cell r="W5455"/>
          <cell r="X5455"/>
          <cell r="Y5455" t="str">
            <v xml:space="preserve"> </v>
          </cell>
        </row>
        <row r="5456">
          <cell r="C5456"/>
          <cell r="D5456"/>
          <cell r="E5456"/>
          <cell r="F5456"/>
          <cell r="G5456"/>
          <cell r="H5456"/>
          <cell r="I5456"/>
          <cell r="J5456"/>
          <cell r="K5456"/>
          <cell r="L5456"/>
          <cell r="M5456"/>
          <cell r="N5456"/>
          <cell r="O5456"/>
          <cell r="P5456"/>
          <cell r="Q5456"/>
          <cell r="R5456"/>
          <cell r="S5456"/>
          <cell r="T5456"/>
          <cell r="U5456"/>
          <cell r="V5456"/>
          <cell r="W5456"/>
          <cell r="X5456"/>
          <cell r="Y5456" t="str">
            <v xml:space="preserve"> </v>
          </cell>
        </row>
        <row r="5457">
          <cell r="C5457"/>
          <cell r="D5457"/>
          <cell r="E5457"/>
          <cell r="F5457"/>
          <cell r="G5457"/>
          <cell r="H5457"/>
          <cell r="I5457"/>
          <cell r="J5457"/>
          <cell r="K5457"/>
          <cell r="L5457"/>
          <cell r="M5457"/>
          <cell r="N5457"/>
          <cell r="O5457"/>
          <cell r="P5457"/>
          <cell r="Q5457"/>
          <cell r="R5457"/>
          <cell r="S5457"/>
          <cell r="T5457"/>
          <cell r="U5457"/>
          <cell r="V5457"/>
          <cell r="W5457"/>
          <cell r="X5457"/>
          <cell r="Y5457" t="str">
            <v xml:space="preserve"> </v>
          </cell>
        </row>
        <row r="5458">
          <cell r="C5458"/>
          <cell r="D5458"/>
          <cell r="E5458"/>
          <cell r="F5458"/>
          <cell r="G5458"/>
          <cell r="H5458"/>
          <cell r="I5458"/>
          <cell r="J5458"/>
          <cell r="K5458"/>
          <cell r="L5458"/>
          <cell r="M5458"/>
          <cell r="N5458"/>
          <cell r="O5458"/>
          <cell r="P5458"/>
          <cell r="Q5458"/>
          <cell r="R5458"/>
          <cell r="S5458"/>
          <cell r="T5458"/>
          <cell r="U5458"/>
          <cell r="V5458"/>
          <cell r="W5458"/>
          <cell r="X5458"/>
          <cell r="Y5458" t="str">
            <v xml:space="preserve"> </v>
          </cell>
        </row>
        <row r="5459">
          <cell r="C5459"/>
          <cell r="D5459"/>
          <cell r="E5459"/>
          <cell r="F5459"/>
          <cell r="G5459"/>
          <cell r="H5459"/>
          <cell r="I5459"/>
          <cell r="J5459"/>
          <cell r="K5459"/>
          <cell r="L5459"/>
          <cell r="M5459"/>
          <cell r="N5459"/>
          <cell r="O5459"/>
          <cell r="P5459"/>
          <cell r="Q5459"/>
          <cell r="R5459"/>
          <cell r="S5459"/>
          <cell r="T5459"/>
          <cell r="U5459"/>
          <cell r="V5459"/>
          <cell r="W5459"/>
          <cell r="X5459"/>
          <cell r="Y5459" t="str">
            <v xml:space="preserve"> </v>
          </cell>
        </row>
        <row r="5460">
          <cell r="C5460"/>
          <cell r="D5460"/>
          <cell r="E5460"/>
          <cell r="F5460"/>
          <cell r="G5460"/>
          <cell r="H5460"/>
          <cell r="I5460"/>
          <cell r="J5460"/>
          <cell r="K5460"/>
          <cell r="L5460"/>
          <cell r="M5460"/>
          <cell r="N5460"/>
          <cell r="O5460"/>
          <cell r="P5460"/>
          <cell r="Q5460"/>
          <cell r="R5460"/>
          <cell r="S5460"/>
          <cell r="T5460"/>
          <cell r="U5460"/>
          <cell r="V5460"/>
          <cell r="W5460"/>
          <cell r="X5460"/>
          <cell r="Y5460" t="str">
            <v xml:space="preserve"> </v>
          </cell>
        </row>
        <row r="5461">
          <cell r="C5461"/>
          <cell r="D5461"/>
          <cell r="E5461"/>
          <cell r="F5461"/>
          <cell r="G5461"/>
          <cell r="H5461"/>
          <cell r="I5461"/>
          <cell r="J5461"/>
          <cell r="K5461"/>
          <cell r="L5461"/>
          <cell r="M5461"/>
          <cell r="N5461"/>
          <cell r="O5461"/>
          <cell r="P5461"/>
          <cell r="Q5461"/>
          <cell r="R5461"/>
          <cell r="S5461"/>
          <cell r="T5461"/>
          <cell r="U5461"/>
          <cell r="V5461"/>
          <cell r="W5461"/>
          <cell r="X5461"/>
          <cell r="Y5461" t="str">
            <v xml:space="preserve"> </v>
          </cell>
        </row>
        <row r="5462">
          <cell r="C5462"/>
          <cell r="D5462"/>
          <cell r="E5462"/>
          <cell r="F5462"/>
          <cell r="G5462"/>
          <cell r="H5462"/>
          <cell r="I5462"/>
          <cell r="J5462"/>
          <cell r="K5462"/>
          <cell r="L5462"/>
          <cell r="M5462"/>
          <cell r="N5462"/>
          <cell r="O5462"/>
          <cell r="P5462"/>
          <cell r="Q5462"/>
          <cell r="R5462"/>
          <cell r="S5462"/>
          <cell r="T5462"/>
          <cell r="U5462"/>
          <cell r="V5462"/>
          <cell r="W5462"/>
          <cell r="X5462"/>
          <cell r="Y5462" t="str">
            <v xml:space="preserve"> </v>
          </cell>
        </row>
        <row r="5463">
          <cell r="C5463"/>
          <cell r="D5463"/>
          <cell r="E5463"/>
          <cell r="F5463"/>
          <cell r="G5463"/>
          <cell r="H5463"/>
          <cell r="I5463"/>
          <cell r="J5463"/>
          <cell r="K5463"/>
          <cell r="L5463"/>
          <cell r="M5463"/>
          <cell r="N5463"/>
          <cell r="O5463"/>
          <cell r="P5463"/>
          <cell r="Q5463"/>
          <cell r="R5463"/>
          <cell r="S5463"/>
          <cell r="T5463"/>
          <cell r="U5463"/>
          <cell r="V5463"/>
          <cell r="W5463"/>
          <cell r="X5463"/>
          <cell r="Y5463" t="str">
            <v xml:space="preserve"> </v>
          </cell>
        </row>
        <row r="5464">
          <cell r="C5464"/>
          <cell r="D5464"/>
          <cell r="E5464"/>
          <cell r="F5464"/>
          <cell r="G5464"/>
          <cell r="H5464"/>
          <cell r="I5464"/>
          <cell r="J5464"/>
          <cell r="K5464"/>
          <cell r="L5464"/>
          <cell r="M5464"/>
          <cell r="N5464"/>
          <cell r="O5464"/>
          <cell r="P5464"/>
          <cell r="Q5464"/>
          <cell r="R5464"/>
          <cell r="S5464"/>
          <cell r="T5464"/>
          <cell r="U5464"/>
          <cell r="V5464"/>
          <cell r="W5464"/>
          <cell r="X5464"/>
          <cell r="Y5464" t="str">
            <v xml:space="preserve"> </v>
          </cell>
        </row>
        <row r="5465">
          <cell r="C5465"/>
          <cell r="D5465"/>
          <cell r="E5465"/>
          <cell r="F5465"/>
          <cell r="G5465"/>
          <cell r="H5465"/>
          <cell r="I5465"/>
          <cell r="J5465"/>
          <cell r="K5465"/>
          <cell r="L5465"/>
          <cell r="M5465"/>
          <cell r="N5465"/>
          <cell r="O5465"/>
          <cell r="P5465"/>
          <cell r="Q5465"/>
          <cell r="R5465"/>
          <cell r="S5465"/>
          <cell r="T5465"/>
          <cell r="U5465"/>
          <cell r="V5465"/>
          <cell r="W5465"/>
          <cell r="X5465"/>
          <cell r="Y5465" t="str">
            <v xml:space="preserve"> </v>
          </cell>
        </row>
        <row r="5466">
          <cell r="C5466"/>
          <cell r="D5466"/>
          <cell r="E5466"/>
          <cell r="F5466"/>
          <cell r="G5466"/>
          <cell r="H5466"/>
          <cell r="I5466"/>
          <cell r="J5466"/>
          <cell r="K5466"/>
          <cell r="L5466"/>
          <cell r="M5466"/>
          <cell r="N5466"/>
          <cell r="O5466"/>
          <cell r="P5466"/>
          <cell r="Q5466"/>
          <cell r="R5466"/>
          <cell r="S5466"/>
          <cell r="T5466"/>
          <cell r="U5466"/>
          <cell r="V5466"/>
          <cell r="W5466"/>
          <cell r="X5466"/>
          <cell r="Y5466" t="str">
            <v xml:space="preserve"> </v>
          </cell>
        </row>
        <row r="5467">
          <cell r="C5467"/>
          <cell r="D5467"/>
          <cell r="E5467"/>
          <cell r="F5467"/>
          <cell r="G5467"/>
          <cell r="H5467"/>
          <cell r="I5467"/>
          <cell r="J5467"/>
          <cell r="K5467"/>
          <cell r="L5467"/>
          <cell r="M5467"/>
          <cell r="N5467"/>
          <cell r="O5467"/>
          <cell r="P5467"/>
          <cell r="Q5467"/>
          <cell r="R5467"/>
          <cell r="S5467"/>
          <cell r="T5467"/>
          <cell r="U5467"/>
          <cell r="V5467"/>
          <cell r="W5467"/>
          <cell r="X5467"/>
          <cell r="Y5467" t="str">
            <v xml:space="preserve"> </v>
          </cell>
        </row>
        <row r="5468">
          <cell r="C5468"/>
          <cell r="D5468"/>
          <cell r="E5468"/>
          <cell r="F5468"/>
          <cell r="G5468"/>
          <cell r="H5468"/>
          <cell r="I5468"/>
          <cell r="J5468"/>
          <cell r="K5468"/>
          <cell r="L5468"/>
          <cell r="M5468"/>
          <cell r="N5468"/>
          <cell r="O5468"/>
          <cell r="P5468"/>
          <cell r="Q5468"/>
          <cell r="R5468"/>
          <cell r="S5468"/>
          <cell r="T5468"/>
          <cell r="U5468"/>
          <cell r="V5468"/>
          <cell r="W5468"/>
          <cell r="X5468"/>
          <cell r="Y5468" t="str">
            <v xml:space="preserve"> </v>
          </cell>
        </row>
        <row r="5469">
          <cell r="C5469"/>
          <cell r="D5469"/>
          <cell r="E5469"/>
          <cell r="F5469"/>
          <cell r="G5469"/>
          <cell r="H5469"/>
          <cell r="I5469"/>
          <cell r="J5469"/>
          <cell r="K5469"/>
          <cell r="L5469"/>
          <cell r="M5469"/>
          <cell r="N5469"/>
          <cell r="O5469"/>
          <cell r="P5469"/>
          <cell r="Q5469"/>
          <cell r="R5469"/>
          <cell r="S5469"/>
          <cell r="T5469"/>
          <cell r="U5469"/>
          <cell r="V5469"/>
          <cell r="W5469"/>
          <cell r="X5469"/>
          <cell r="Y5469" t="str">
            <v xml:space="preserve"> </v>
          </cell>
        </row>
        <row r="5470">
          <cell r="C5470"/>
          <cell r="D5470"/>
          <cell r="E5470"/>
          <cell r="F5470"/>
          <cell r="G5470"/>
          <cell r="H5470"/>
          <cell r="I5470"/>
          <cell r="J5470"/>
          <cell r="K5470"/>
          <cell r="L5470"/>
          <cell r="M5470"/>
          <cell r="N5470"/>
          <cell r="O5470"/>
          <cell r="P5470"/>
          <cell r="Q5470"/>
          <cell r="R5470"/>
          <cell r="S5470"/>
          <cell r="T5470"/>
          <cell r="U5470"/>
          <cell r="V5470"/>
          <cell r="W5470"/>
          <cell r="X5470"/>
          <cell r="Y5470" t="str">
            <v xml:space="preserve"> </v>
          </cell>
        </row>
        <row r="5471">
          <cell r="C5471"/>
          <cell r="D5471"/>
          <cell r="E5471"/>
          <cell r="F5471"/>
          <cell r="G5471"/>
          <cell r="H5471"/>
          <cell r="I5471"/>
          <cell r="J5471"/>
          <cell r="K5471"/>
          <cell r="L5471"/>
          <cell r="M5471"/>
          <cell r="N5471"/>
          <cell r="O5471"/>
          <cell r="P5471"/>
          <cell r="Q5471"/>
          <cell r="R5471"/>
          <cell r="S5471"/>
          <cell r="T5471"/>
          <cell r="U5471"/>
          <cell r="V5471"/>
          <cell r="W5471"/>
          <cell r="X5471"/>
          <cell r="Y5471" t="str">
            <v xml:space="preserve"> </v>
          </cell>
        </row>
        <row r="5472">
          <cell r="C5472"/>
          <cell r="D5472"/>
          <cell r="E5472"/>
          <cell r="F5472"/>
          <cell r="G5472"/>
          <cell r="H5472"/>
          <cell r="I5472"/>
          <cell r="J5472"/>
          <cell r="K5472"/>
          <cell r="L5472"/>
          <cell r="M5472"/>
          <cell r="N5472"/>
          <cell r="O5472"/>
          <cell r="P5472"/>
          <cell r="Q5472"/>
          <cell r="R5472"/>
          <cell r="S5472"/>
          <cell r="T5472"/>
          <cell r="U5472"/>
          <cell r="V5472"/>
          <cell r="W5472"/>
          <cell r="X5472"/>
          <cell r="Y5472" t="str">
            <v xml:space="preserve"> </v>
          </cell>
        </row>
        <row r="5473">
          <cell r="C5473"/>
          <cell r="D5473"/>
          <cell r="E5473"/>
          <cell r="F5473"/>
          <cell r="G5473"/>
          <cell r="H5473"/>
          <cell r="I5473"/>
          <cell r="J5473"/>
          <cell r="K5473"/>
          <cell r="L5473"/>
          <cell r="M5473"/>
          <cell r="N5473"/>
          <cell r="O5473"/>
          <cell r="P5473"/>
          <cell r="Q5473"/>
          <cell r="R5473"/>
          <cell r="S5473"/>
          <cell r="T5473"/>
          <cell r="U5473"/>
          <cell r="V5473"/>
          <cell r="W5473"/>
          <cell r="X5473"/>
          <cell r="Y5473" t="str">
            <v xml:space="preserve"> </v>
          </cell>
        </row>
        <row r="5474">
          <cell r="C5474"/>
          <cell r="D5474"/>
          <cell r="E5474"/>
          <cell r="F5474"/>
          <cell r="G5474"/>
          <cell r="H5474"/>
          <cell r="I5474"/>
          <cell r="J5474"/>
          <cell r="K5474"/>
          <cell r="L5474"/>
          <cell r="M5474"/>
          <cell r="N5474"/>
          <cell r="O5474"/>
          <cell r="P5474"/>
          <cell r="Q5474"/>
          <cell r="R5474"/>
          <cell r="S5474"/>
          <cell r="T5474"/>
          <cell r="U5474"/>
          <cell r="V5474"/>
          <cell r="W5474"/>
          <cell r="X5474"/>
          <cell r="Y5474" t="str">
            <v xml:space="preserve"> </v>
          </cell>
        </row>
        <row r="5475">
          <cell r="C5475"/>
          <cell r="D5475"/>
          <cell r="E5475"/>
          <cell r="F5475"/>
          <cell r="G5475"/>
          <cell r="H5475"/>
          <cell r="I5475"/>
          <cell r="J5475"/>
          <cell r="K5475"/>
          <cell r="L5475"/>
          <cell r="M5475"/>
          <cell r="N5475"/>
          <cell r="O5475"/>
          <cell r="P5475"/>
          <cell r="Q5475"/>
          <cell r="R5475"/>
          <cell r="S5475"/>
          <cell r="T5475"/>
          <cell r="U5475"/>
          <cell r="V5475"/>
          <cell r="W5475"/>
          <cell r="X5475"/>
          <cell r="Y5475" t="str">
            <v xml:space="preserve"> </v>
          </cell>
        </row>
        <row r="5476">
          <cell r="C5476"/>
          <cell r="D5476"/>
          <cell r="E5476"/>
          <cell r="F5476"/>
          <cell r="G5476"/>
          <cell r="H5476"/>
          <cell r="I5476"/>
          <cell r="J5476"/>
          <cell r="K5476"/>
          <cell r="L5476"/>
          <cell r="M5476"/>
          <cell r="N5476"/>
          <cell r="O5476"/>
          <cell r="P5476"/>
          <cell r="Q5476"/>
          <cell r="R5476"/>
          <cell r="S5476"/>
          <cell r="T5476"/>
          <cell r="U5476"/>
          <cell r="V5476"/>
          <cell r="W5476"/>
          <cell r="X5476"/>
          <cell r="Y5476" t="str">
            <v xml:space="preserve"> </v>
          </cell>
        </row>
        <row r="5477">
          <cell r="C5477"/>
          <cell r="D5477"/>
          <cell r="E5477"/>
          <cell r="F5477"/>
          <cell r="G5477"/>
          <cell r="H5477"/>
          <cell r="I5477"/>
          <cell r="J5477"/>
          <cell r="K5477"/>
          <cell r="L5477"/>
          <cell r="M5477"/>
          <cell r="N5477"/>
          <cell r="O5477"/>
          <cell r="P5477"/>
          <cell r="Q5477"/>
          <cell r="R5477"/>
          <cell r="S5477"/>
          <cell r="T5477"/>
          <cell r="U5477"/>
          <cell r="V5477"/>
          <cell r="W5477"/>
          <cell r="X5477"/>
          <cell r="Y5477" t="str">
            <v xml:space="preserve"> </v>
          </cell>
        </row>
        <row r="5478">
          <cell r="C5478"/>
          <cell r="D5478"/>
          <cell r="E5478"/>
          <cell r="F5478"/>
          <cell r="G5478"/>
          <cell r="H5478"/>
          <cell r="I5478"/>
          <cell r="J5478"/>
          <cell r="K5478"/>
          <cell r="L5478"/>
          <cell r="M5478"/>
          <cell r="N5478"/>
          <cell r="O5478"/>
          <cell r="P5478"/>
          <cell r="Q5478"/>
          <cell r="R5478"/>
          <cell r="S5478"/>
          <cell r="T5478"/>
          <cell r="U5478"/>
          <cell r="V5478"/>
          <cell r="W5478"/>
          <cell r="X5478"/>
          <cell r="Y5478" t="str">
            <v xml:space="preserve"> </v>
          </cell>
        </row>
        <row r="5479">
          <cell r="C5479"/>
          <cell r="D5479"/>
          <cell r="E5479"/>
          <cell r="F5479"/>
          <cell r="G5479"/>
          <cell r="H5479"/>
          <cell r="I5479"/>
          <cell r="J5479"/>
          <cell r="K5479"/>
          <cell r="L5479"/>
          <cell r="M5479"/>
          <cell r="N5479"/>
          <cell r="O5479"/>
          <cell r="P5479"/>
          <cell r="Q5479"/>
          <cell r="R5479"/>
          <cell r="S5479"/>
          <cell r="T5479"/>
          <cell r="U5479"/>
          <cell r="V5479"/>
          <cell r="W5479"/>
          <cell r="X5479"/>
          <cell r="Y5479" t="str">
            <v xml:space="preserve"> </v>
          </cell>
        </row>
        <row r="5480">
          <cell r="C5480"/>
          <cell r="D5480"/>
          <cell r="E5480"/>
          <cell r="F5480"/>
          <cell r="G5480"/>
          <cell r="H5480"/>
          <cell r="I5480"/>
          <cell r="J5480"/>
          <cell r="K5480"/>
          <cell r="L5480"/>
          <cell r="M5480"/>
          <cell r="N5480"/>
          <cell r="O5480"/>
          <cell r="P5480"/>
          <cell r="Q5480"/>
          <cell r="R5480"/>
          <cell r="S5480"/>
          <cell r="T5480"/>
          <cell r="U5480"/>
          <cell r="V5480"/>
          <cell r="W5480"/>
          <cell r="X5480"/>
          <cell r="Y5480" t="str">
            <v xml:space="preserve"> </v>
          </cell>
        </row>
        <row r="5481">
          <cell r="C5481"/>
          <cell r="D5481"/>
          <cell r="E5481"/>
          <cell r="F5481"/>
          <cell r="G5481"/>
          <cell r="H5481"/>
          <cell r="I5481"/>
          <cell r="J5481"/>
          <cell r="K5481"/>
          <cell r="L5481"/>
          <cell r="M5481"/>
          <cell r="N5481"/>
          <cell r="O5481"/>
          <cell r="P5481"/>
          <cell r="Q5481"/>
          <cell r="R5481"/>
          <cell r="S5481"/>
          <cell r="T5481"/>
          <cell r="U5481"/>
          <cell r="V5481"/>
          <cell r="W5481"/>
          <cell r="X5481"/>
          <cell r="Y5481" t="str">
            <v xml:space="preserve"> </v>
          </cell>
        </row>
        <row r="5482">
          <cell r="C5482"/>
          <cell r="D5482"/>
          <cell r="E5482"/>
          <cell r="F5482"/>
          <cell r="G5482"/>
          <cell r="H5482"/>
          <cell r="I5482"/>
          <cell r="J5482"/>
          <cell r="K5482"/>
          <cell r="L5482"/>
          <cell r="M5482"/>
          <cell r="N5482"/>
          <cell r="O5482"/>
          <cell r="P5482"/>
          <cell r="Q5482"/>
          <cell r="R5482"/>
          <cell r="S5482"/>
          <cell r="T5482"/>
          <cell r="U5482"/>
          <cell r="V5482"/>
          <cell r="W5482"/>
          <cell r="X5482"/>
          <cell r="Y5482" t="str">
            <v xml:space="preserve"> </v>
          </cell>
        </row>
        <row r="5483">
          <cell r="C5483"/>
          <cell r="D5483"/>
          <cell r="E5483"/>
          <cell r="F5483"/>
          <cell r="G5483"/>
          <cell r="H5483"/>
          <cell r="I5483"/>
          <cell r="J5483"/>
          <cell r="K5483"/>
          <cell r="L5483"/>
          <cell r="M5483"/>
          <cell r="N5483"/>
          <cell r="O5483"/>
          <cell r="P5483"/>
          <cell r="Q5483"/>
          <cell r="R5483"/>
          <cell r="S5483"/>
          <cell r="T5483"/>
          <cell r="U5483"/>
          <cell r="V5483"/>
          <cell r="W5483"/>
          <cell r="X5483"/>
          <cell r="Y5483" t="str">
            <v xml:space="preserve"> </v>
          </cell>
        </row>
        <row r="5484">
          <cell r="C5484"/>
          <cell r="D5484"/>
          <cell r="E5484"/>
          <cell r="F5484"/>
          <cell r="G5484"/>
          <cell r="H5484"/>
          <cell r="I5484"/>
          <cell r="J5484"/>
          <cell r="K5484"/>
          <cell r="L5484"/>
          <cell r="M5484"/>
          <cell r="N5484"/>
          <cell r="O5484"/>
          <cell r="P5484"/>
          <cell r="Q5484"/>
          <cell r="R5484"/>
          <cell r="S5484"/>
          <cell r="T5484"/>
          <cell r="U5484"/>
          <cell r="V5484"/>
          <cell r="W5484"/>
          <cell r="X5484"/>
          <cell r="Y5484" t="str">
            <v xml:space="preserve"> </v>
          </cell>
        </row>
        <row r="5485">
          <cell r="C5485"/>
          <cell r="D5485"/>
          <cell r="E5485"/>
          <cell r="F5485"/>
          <cell r="G5485"/>
          <cell r="H5485"/>
          <cell r="I5485"/>
          <cell r="J5485"/>
          <cell r="K5485"/>
          <cell r="L5485"/>
          <cell r="M5485"/>
          <cell r="N5485"/>
          <cell r="O5485"/>
          <cell r="P5485"/>
          <cell r="Q5485"/>
          <cell r="R5485"/>
          <cell r="S5485"/>
          <cell r="T5485"/>
          <cell r="U5485"/>
          <cell r="V5485"/>
          <cell r="W5485"/>
          <cell r="X5485"/>
          <cell r="Y5485" t="str">
            <v xml:space="preserve"> </v>
          </cell>
        </row>
        <row r="5486">
          <cell r="C5486"/>
          <cell r="D5486"/>
          <cell r="E5486"/>
          <cell r="F5486"/>
          <cell r="G5486"/>
          <cell r="H5486"/>
          <cell r="I5486"/>
          <cell r="J5486"/>
          <cell r="K5486"/>
          <cell r="L5486"/>
          <cell r="M5486"/>
          <cell r="N5486"/>
          <cell r="O5486"/>
          <cell r="P5486"/>
          <cell r="Q5486"/>
          <cell r="R5486"/>
          <cell r="S5486"/>
          <cell r="T5486"/>
          <cell r="U5486"/>
          <cell r="V5486"/>
          <cell r="W5486"/>
          <cell r="X5486"/>
          <cell r="Y5486" t="str">
            <v xml:space="preserve"> </v>
          </cell>
        </row>
        <row r="5487">
          <cell r="C5487"/>
          <cell r="D5487"/>
          <cell r="E5487"/>
          <cell r="F5487"/>
          <cell r="G5487"/>
          <cell r="H5487"/>
          <cell r="I5487"/>
          <cell r="J5487"/>
          <cell r="K5487"/>
          <cell r="L5487"/>
          <cell r="M5487"/>
          <cell r="N5487"/>
          <cell r="O5487"/>
          <cell r="P5487"/>
          <cell r="Q5487"/>
          <cell r="R5487"/>
          <cell r="S5487"/>
          <cell r="T5487"/>
          <cell r="U5487"/>
          <cell r="V5487"/>
          <cell r="W5487"/>
          <cell r="X5487"/>
          <cell r="Y5487" t="str">
            <v xml:space="preserve"> </v>
          </cell>
        </row>
        <row r="5488">
          <cell r="C5488"/>
          <cell r="D5488"/>
          <cell r="E5488"/>
          <cell r="F5488"/>
          <cell r="G5488"/>
          <cell r="H5488"/>
          <cell r="I5488"/>
          <cell r="J5488"/>
          <cell r="K5488"/>
          <cell r="L5488"/>
          <cell r="M5488"/>
          <cell r="N5488"/>
          <cell r="O5488"/>
          <cell r="P5488"/>
          <cell r="Q5488"/>
          <cell r="R5488"/>
          <cell r="S5488"/>
          <cell r="T5488"/>
          <cell r="U5488"/>
          <cell r="V5488"/>
          <cell r="W5488"/>
          <cell r="X5488"/>
          <cell r="Y5488" t="str">
            <v xml:space="preserve"> </v>
          </cell>
        </row>
        <row r="5489">
          <cell r="C5489"/>
          <cell r="D5489"/>
          <cell r="E5489"/>
          <cell r="F5489"/>
          <cell r="G5489"/>
          <cell r="H5489"/>
          <cell r="I5489"/>
          <cell r="J5489"/>
          <cell r="K5489"/>
          <cell r="L5489"/>
          <cell r="M5489"/>
          <cell r="N5489"/>
          <cell r="O5489"/>
          <cell r="P5489"/>
          <cell r="Q5489"/>
          <cell r="R5489"/>
          <cell r="S5489"/>
          <cell r="T5489"/>
          <cell r="U5489"/>
          <cell r="V5489"/>
          <cell r="W5489"/>
          <cell r="X5489"/>
          <cell r="Y5489" t="str">
            <v xml:space="preserve"> </v>
          </cell>
        </row>
        <row r="5490">
          <cell r="C5490"/>
          <cell r="D5490"/>
          <cell r="E5490"/>
          <cell r="F5490"/>
          <cell r="G5490"/>
          <cell r="H5490"/>
          <cell r="I5490"/>
          <cell r="J5490"/>
          <cell r="K5490"/>
          <cell r="L5490"/>
          <cell r="M5490"/>
          <cell r="N5490"/>
          <cell r="O5490"/>
          <cell r="P5490"/>
          <cell r="Q5490"/>
          <cell r="R5490"/>
          <cell r="S5490"/>
          <cell r="T5490"/>
          <cell r="U5490"/>
          <cell r="V5490"/>
          <cell r="W5490"/>
          <cell r="X5490"/>
          <cell r="Y5490" t="str">
            <v xml:space="preserve"> </v>
          </cell>
        </row>
        <row r="5491">
          <cell r="C5491"/>
          <cell r="D5491"/>
          <cell r="E5491"/>
          <cell r="F5491"/>
          <cell r="G5491"/>
          <cell r="H5491"/>
          <cell r="I5491"/>
          <cell r="J5491"/>
          <cell r="K5491"/>
          <cell r="L5491"/>
          <cell r="M5491"/>
          <cell r="N5491"/>
          <cell r="O5491"/>
          <cell r="P5491"/>
          <cell r="Q5491"/>
          <cell r="R5491"/>
          <cell r="S5491"/>
          <cell r="T5491"/>
          <cell r="U5491"/>
          <cell r="V5491"/>
          <cell r="W5491"/>
          <cell r="X5491"/>
          <cell r="Y5491" t="str">
            <v xml:space="preserve"> </v>
          </cell>
        </row>
        <row r="5492">
          <cell r="C5492"/>
          <cell r="D5492"/>
          <cell r="E5492"/>
          <cell r="F5492"/>
          <cell r="G5492"/>
          <cell r="H5492"/>
          <cell r="I5492"/>
          <cell r="J5492"/>
          <cell r="K5492"/>
          <cell r="L5492"/>
          <cell r="M5492"/>
          <cell r="N5492"/>
          <cell r="O5492"/>
          <cell r="P5492"/>
          <cell r="Q5492"/>
          <cell r="R5492"/>
          <cell r="S5492"/>
          <cell r="T5492"/>
          <cell r="U5492"/>
          <cell r="V5492"/>
          <cell r="W5492"/>
          <cell r="X5492"/>
          <cell r="Y5492" t="str">
            <v xml:space="preserve"> </v>
          </cell>
        </row>
        <row r="5493">
          <cell r="C5493"/>
          <cell r="D5493"/>
          <cell r="E5493"/>
          <cell r="F5493"/>
          <cell r="G5493"/>
          <cell r="H5493"/>
          <cell r="I5493"/>
          <cell r="J5493"/>
          <cell r="K5493"/>
          <cell r="L5493"/>
          <cell r="M5493"/>
          <cell r="N5493"/>
          <cell r="O5493"/>
          <cell r="P5493"/>
          <cell r="Q5493"/>
          <cell r="R5493"/>
          <cell r="S5493"/>
          <cell r="T5493"/>
          <cell r="U5493"/>
          <cell r="V5493"/>
          <cell r="W5493"/>
          <cell r="X5493"/>
          <cell r="Y5493" t="str">
            <v xml:space="preserve"> </v>
          </cell>
        </row>
        <row r="5494">
          <cell r="C5494"/>
          <cell r="D5494"/>
          <cell r="E5494"/>
          <cell r="F5494"/>
          <cell r="G5494"/>
          <cell r="H5494"/>
          <cell r="I5494"/>
          <cell r="J5494"/>
          <cell r="K5494"/>
          <cell r="L5494"/>
          <cell r="M5494"/>
          <cell r="N5494"/>
          <cell r="O5494"/>
          <cell r="P5494"/>
          <cell r="Q5494"/>
          <cell r="R5494"/>
          <cell r="S5494"/>
          <cell r="T5494"/>
          <cell r="U5494"/>
          <cell r="V5494"/>
          <cell r="W5494"/>
          <cell r="X5494"/>
          <cell r="Y5494" t="str">
            <v xml:space="preserve"> </v>
          </cell>
        </row>
        <row r="5495">
          <cell r="C5495"/>
          <cell r="D5495"/>
          <cell r="E5495"/>
          <cell r="F5495"/>
          <cell r="G5495"/>
          <cell r="H5495"/>
          <cell r="I5495"/>
          <cell r="J5495"/>
          <cell r="K5495"/>
          <cell r="L5495"/>
          <cell r="M5495"/>
          <cell r="N5495"/>
          <cell r="O5495"/>
          <cell r="P5495"/>
          <cell r="Q5495"/>
          <cell r="R5495"/>
          <cell r="S5495"/>
          <cell r="T5495"/>
          <cell r="U5495"/>
          <cell r="V5495"/>
          <cell r="W5495"/>
          <cell r="X5495"/>
          <cell r="Y5495" t="str">
            <v xml:space="preserve"> </v>
          </cell>
        </row>
        <row r="5496">
          <cell r="C5496"/>
          <cell r="D5496"/>
          <cell r="E5496"/>
          <cell r="F5496"/>
          <cell r="G5496"/>
          <cell r="H5496"/>
          <cell r="I5496"/>
          <cell r="J5496"/>
          <cell r="K5496"/>
          <cell r="L5496"/>
          <cell r="M5496"/>
          <cell r="N5496"/>
          <cell r="O5496"/>
          <cell r="P5496"/>
          <cell r="Q5496"/>
          <cell r="R5496"/>
          <cell r="S5496"/>
          <cell r="T5496"/>
          <cell r="U5496"/>
          <cell r="V5496"/>
          <cell r="W5496"/>
          <cell r="X5496"/>
          <cell r="Y5496" t="str">
            <v xml:space="preserve"> </v>
          </cell>
        </row>
        <row r="5497">
          <cell r="C5497"/>
          <cell r="D5497"/>
          <cell r="E5497"/>
          <cell r="F5497"/>
          <cell r="G5497"/>
          <cell r="H5497"/>
          <cell r="I5497"/>
          <cell r="J5497"/>
          <cell r="K5497"/>
          <cell r="L5497"/>
          <cell r="M5497"/>
          <cell r="N5497"/>
          <cell r="O5497"/>
          <cell r="P5497"/>
          <cell r="Q5497"/>
          <cell r="R5497"/>
          <cell r="S5497"/>
          <cell r="T5497"/>
          <cell r="U5497"/>
          <cell r="V5497"/>
          <cell r="W5497"/>
          <cell r="X5497"/>
          <cell r="Y5497" t="str">
            <v xml:space="preserve"> </v>
          </cell>
        </row>
        <row r="5498">
          <cell r="C5498"/>
          <cell r="D5498"/>
          <cell r="E5498"/>
          <cell r="F5498"/>
          <cell r="G5498"/>
          <cell r="H5498"/>
          <cell r="I5498"/>
          <cell r="J5498"/>
          <cell r="K5498"/>
          <cell r="L5498"/>
          <cell r="M5498"/>
          <cell r="N5498"/>
          <cell r="O5498"/>
          <cell r="P5498"/>
          <cell r="Q5498"/>
          <cell r="R5498"/>
          <cell r="S5498"/>
          <cell r="T5498"/>
          <cell r="U5498"/>
          <cell r="V5498"/>
          <cell r="W5498"/>
          <cell r="X5498"/>
          <cell r="Y5498" t="str">
            <v xml:space="preserve"> </v>
          </cell>
        </row>
        <row r="5499">
          <cell r="C5499"/>
          <cell r="D5499"/>
          <cell r="E5499"/>
          <cell r="F5499"/>
          <cell r="G5499"/>
          <cell r="H5499"/>
          <cell r="I5499"/>
          <cell r="J5499"/>
          <cell r="K5499"/>
          <cell r="L5499"/>
          <cell r="M5499"/>
          <cell r="N5499"/>
          <cell r="O5499"/>
          <cell r="P5499"/>
          <cell r="Q5499"/>
          <cell r="R5499"/>
          <cell r="S5499"/>
          <cell r="T5499"/>
          <cell r="U5499"/>
          <cell r="V5499"/>
          <cell r="W5499"/>
          <cell r="X5499"/>
          <cell r="Y5499" t="str">
            <v xml:space="preserve"> </v>
          </cell>
        </row>
        <row r="5500">
          <cell r="C5500"/>
          <cell r="D5500"/>
          <cell r="E5500"/>
          <cell r="F5500"/>
          <cell r="G5500"/>
          <cell r="H5500"/>
          <cell r="I5500"/>
          <cell r="J5500"/>
          <cell r="K5500"/>
          <cell r="L5500"/>
          <cell r="M5500"/>
          <cell r="N5500"/>
          <cell r="O5500"/>
          <cell r="P5500"/>
          <cell r="Q5500"/>
          <cell r="R5500"/>
          <cell r="S5500"/>
          <cell r="T5500"/>
          <cell r="U5500"/>
          <cell r="V5500"/>
          <cell r="W5500"/>
          <cell r="X5500"/>
          <cell r="Y5500" t="str">
            <v xml:space="preserve"> </v>
          </cell>
        </row>
        <row r="5501">
          <cell r="C5501"/>
          <cell r="D5501"/>
          <cell r="E5501"/>
          <cell r="F5501"/>
          <cell r="G5501"/>
          <cell r="H5501"/>
          <cell r="I5501"/>
          <cell r="J5501"/>
          <cell r="K5501"/>
          <cell r="L5501"/>
          <cell r="M5501"/>
          <cell r="N5501"/>
          <cell r="O5501"/>
          <cell r="P5501"/>
          <cell r="Q5501"/>
          <cell r="R5501"/>
          <cell r="S5501"/>
          <cell r="T5501"/>
          <cell r="U5501"/>
          <cell r="V5501"/>
          <cell r="W5501"/>
          <cell r="X5501"/>
          <cell r="Y5501" t="str">
            <v xml:space="preserve"> </v>
          </cell>
        </row>
        <row r="5502">
          <cell r="C5502"/>
          <cell r="D5502"/>
          <cell r="E5502"/>
          <cell r="F5502"/>
          <cell r="G5502"/>
          <cell r="H5502"/>
          <cell r="I5502"/>
          <cell r="J5502"/>
          <cell r="K5502"/>
          <cell r="L5502"/>
          <cell r="M5502"/>
          <cell r="N5502"/>
          <cell r="O5502"/>
          <cell r="P5502"/>
          <cell r="Q5502"/>
          <cell r="R5502"/>
          <cell r="S5502"/>
          <cell r="T5502"/>
          <cell r="U5502"/>
          <cell r="V5502"/>
          <cell r="W5502"/>
          <cell r="X5502"/>
          <cell r="Y5502" t="str">
            <v xml:space="preserve"> </v>
          </cell>
        </row>
        <row r="5503">
          <cell r="C5503"/>
          <cell r="D5503"/>
          <cell r="E5503"/>
          <cell r="F5503"/>
          <cell r="G5503"/>
          <cell r="H5503"/>
          <cell r="I5503"/>
          <cell r="J5503"/>
          <cell r="K5503"/>
          <cell r="L5503"/>
          <cell r="M5503"/>
          <cell r="N5503"/>
          <cell r="O5503"/>
          <cell r="P5503"/>
          <cell r="Q5503"/>
          <cell r="R5503"/>
          <cell r="S5503"/>
          <cell r="T5503"/>
          <cell r="U5503"/>
          <cell r="V5503"/>
          <cell r="W5503"/>
          <cell r="X5503"/>
          <cell r="Y5503" t="str">
            <v xml:space="preserve"> </v>
          </cell>
        </row>
        <row r="5504">
          <cell r="C5504"/>
          <cell r="D5504"/>
          <cell r="E5504"/>
          <cell r="F5504"/>
          <cell r="G5504"/>
          <cell r="H5504"/>
          <cell r="I5504"/>
          <cell r="J5504"/>
          <cell r="K5504"/>
          <cell r="L5504"/>
          <cell r="M5504"/>
          <cell r="N5504"/>
          <cell r="O5504"/>
          <cell r="P5504"/>
          <cell r="Q5504"/>
          <cell r="R5504"/>
          <cell r="S5504"/>
          <cell r="T5504"/>
          <cell r="U5504"/>
          <cell r="V5504"/>
          <cell r="W5504"/>
          <cell r="X5504"/>
          <cell r="Y5504" t="str">
            <v xml:space="preserve"> </v>
          </cell>
        </row>
        <row r="5505">
          <cell r="C5505"/>
          <cell r="D5505"/>
          <cell r="E5505"/>
          <cell r="F5505"/>
          <cell r="G5505"/>
          <cell r="H5505"/>
          <cell r="I5505"/>
          <cell r="J5505"/>
          <cell r="K5505"/>
          <cell r="L5505"/>
          <cell r="M5505"/>
          <cell r="N5505"/>
          <cell r="O5505"/>
          <cell r="P5505"/>
          <cell r="Q5505"/>
          <cell r="R5505"/>
          <cell r="S5505"/>
          <cell r="T5505"/>
          <cell r="U5505"/>
          <cell r="V5505"/>
          <cell r="W5505"/>
          <cell r="X5505"/>
          <cell r="Y5505" t="str">
            <v xml:space="preserve"> </v>
          </cell>
        </row>
        <row r="5506">
          <cell r="C5506"/>
          <cell r="D5506"/>
          <cell r="E5506"/>
          <cell r="F5506"/>
          <cell r="G5506"/>
          <cell r="H5506"/>
          <cell r="I5506"/>
          <cell r="J5506"/>
          <cell r="K5506"/>
          <cell r="L5506"/>
          <cell r="M5506"/>
          <cell r="N5506"/>
          <cell r="O5506"/>
          <cell r="P5506"/>
          <cell r="Q5506"/>
          <cell r="R5506"/>
          <cell r="S5506"/>
          <cell r="T5506"/>
          <cell r="U5506"/>
          <cell r="V5506"/>
          <cell r="W5506"/>
          <cell r="X5506"/>
          <cell r="Y5506" t="str">
            <v xml:space="preserve"> </v>
          </cell>
        </row>
        <row r="5507">
          <cell r="C5507"/>
          <cell r="D5507"/>
          <cell r="E5507"/>
          <cell r="F5507"/>
          <cell r="G5507"/>
          <cell r="H5507"/>
          <cell r="I5507"/>
          <cell r="J5507"/>
          <cell r="K5507"/>
          <cell r="L5507"/>
          <cell r="M5507"/>
          <cell r="N5507"/>
          <cell r="O5507"/>
          <cell r="P5507"/>
          <cell r="Q5507"/>
          <cell r="R5507"/>
          <cell r="S5507"/>
          <cell r="T5507"/>
          <cell r="U5507"/>
          <cell r="V5507"/>
          <cell r="W5507"/>
          <cell r="X5507"/>
          <cell r="Y5507" t="str">
            <v xml:space="preserve"> </v>
          </cell>
        </row>
        <row r="5508">
          <cell r="C5508"/>
          <cell r="D5508"/>
          <cell r="E5508"/>
          <cell r="F5508"/>
          <cell r="G5508"/>
          <cell r="H5508"/>
          <cell r="I5508"/>
          <cell r="J5508"/>
          <cell r="K5508"/>
          <cell r="L5508"/>
          <cell r="M5508"/>
          <cell r="N5508"/>
          <cell r="O5508"/>
          <cell r="P5508"/>
          <cell r="Q5508"/>
          <cell r="R5508"/>
          <cell r="S5508"/>
          <cell r="T5508"/>
          <cell r="U5508"/>
          <cell r="V5508"/>
          <cell r="W5508"/>
          <cell r="X5508"/>
          <cell r="Y5508" t="str">
            <v xml:space="preserve"> </v>
          </cell>
        </row>
        <row r="5509">
          <cell r="C5509"/>
          <cell r="D5509"/>
          <cell r="E5509"/>
          <cell r="F5509"/>
          <cell r="G5509"/>
          <cell r="H5509"/>
          <cell r="I5509"/>
          <cell r="J5509"/>
          <cell r="K5509"/>
          <cell r="L5509"/>
          <cell r="M5509"/>
          <cell r="N5509"/>
          <cell r="O5509"/>
          <cell r="P5509"/>
          <cell r="Q5509"/>
          <cell r="R5509"/>
          <cell r="S5509"/>
          <cell r="T5509"/>
          <cell r="U5509"/>
          <cell r="V5509"/>
          <cell r="W5509"/>
          <cell r="X5509"/>
          <cell r="Y5509" t="str">
            <v xml:space="preserve"> </v>
          </cell>
        </row>
        <row r="5510">
          <cell r="C5510"/>
          <cell r="D5510"/>
          <cell r="E5510"/>
          <cell r="F5510"/>
          <cell r="G5510"/>
          <cell r="H5510"/>
          <cell r="I5510"/>
          <cell r="J5510"/>
          <cell r="K5510"/>
          <cell r="L5510"/>
          <cell r="M5510"/>
          <cell r="N5510"/>
          <cell r="O5510"/>
          <cell r="P5510"/>
          <cell r="Q5510"/>
          <cell r="R5510"/>
          <cell r="S5510"/>
          <cell r="T5510"/>
          <cell r="U5510"/>
          <cell r="V5510"/>
          <cell r="W5510"/>
          <cell r="X5510"/>
          <cell r="Y5510" t="str">
            <v xml:space="preserve"> </v>
          </cell>
        </row>
        <row r="5511">
          <cell r="C5511"/>
          <cell r="D5511"/>
          <cell r="E5511"/>
          <cell r="F5511"/>
          <cell r="G5511"/>
          <cell r="H5511"/>
          <cell r="I5511"/>
          <cell r="J5511"/>
          <cell r="K5511"/>
          <cell r="L5511"/>
          <cell r="M5511"/>
          <cell r="N5511"/>
          <cell r="O5511"/>
          <cell r="P5511"/>
          <cell r="Q5511"/>
          <cell r="R5511"/>
          <cell r="S5511"/>
          <cell r="T5511"/>
          <cell r="U5511"/>
          <cell r="V5511"/>
          <cell r="W5511"/>
          <cell r="X5511"/>
          <cell r="Y5511" t="str">
            <v xml:space="preserve"> </v>
          </cell>
        </row>
        <row r="5512">
          <cell r="C5512"/>
          <cell r="D5512"/>
          <cell r="E5512"/>
          <cell r="F5512"/>
          <cell r="G5512"/>
          <cell r="H5512"/>
          <cell r="I5512"/>
          <cell r="J5512"/>
          <cell r="K5512"/>
          <cell r="L5512"/>
          <cell r="M5512"/>
          <cell r="N5512"/>
          <cell r="O5512"/>
          <cell r="P5512"/>
          <cell r="Q5512"/>
          <cell r="R5512"/>
          <cell r="S5512"/>
          <cell r="T5512"/>
          <cell r="U5512"/>
          <cell r="V5512"/>
          <cell r="W5512"/>
          <cell r="X5512"/>
          <cell r="Y5512" t="str">
            <v xml:space="preserve"> </v>
          </cell>
        </row>
        <row r="5513">
          <cell r="C5513"/>
          <cell r="D5513"/>
          <cell r="E5513"/>
          <cell r="F5513"/>
          <cell r="G5513"/>
          <cell r="H5513"/>
          <cell r="I5513"/>
          <cell r="J5513"/>
          <cell r="K5513"/>
          <cell r="L5513"/>
          <cell r="M5513"/>
          <cell r="N5513"/>
          <cell r="O5513"/>
          <cell r="P5513"/>
          <cell r="Q5513"/>
          <cell r="R5513"/>
          <cell r="S5513"/>
          <cell r="T5513"/>
          <cell r="U5513"/>
          <cell r="V5513"/>
          <cell r="W5513"/>
          <cell r="X5513"/>
          <cell r="Y5513" t="str">
            <v xml:space="preserve"> </v>
          </cell>
        </row>
        <row r="5514">
          <cell r="C5514"/>
          <cell r="D5514"/>
          <cell r="E5514"/>
          <cell r="F5514"/>
          <cell r="G5514"/>
          <cell r="H5514"/>
          <cell r="I5514"/>
          <cell r="J5514"/>
          <cell r="K5514"/>
          <cell r="L5514"/>
          <cell r="M5514"/>
          <cell r="N5514"/>
          <cell r="O5514"/>
          <cell r="P5514"/>
          <cell r="Q5514"/>
          <cell r="R5514"/>
          <cell r="S5514"/>
          <cell r="T5514"/>
          <cell r="U5514"/>
          <cell r="V5514"/>
          <cell r="W5514"/>
          <cell r="X5514"/>
          <cell r="Y5514" t="str">
            <v xml:space="preserve"> </v>
          </cell>
        </row>
        <row r="5515">
          <cell r="C5515"/>
          <cell r="D5515"/>
          <cell r="E5515"/>
          <cell r="F5515"/>
          <cell r="G5515"/>
          <cell r="H5515"/>
          <cell r="I5515"/>
          <cell r="J5515"/>
          <cell r="K5515"/>
          <cell r="L5515"/>
          <cell r="M5515"/>
          <cell r="N5515"/>
          <cell r="O5515"/>
          <cell r="P5515"/>
          <cell r="Q5515"/>
          <cell r="R5515"/>
          <cell r="S5515"/>
          <cell r="T5515"/>
          <cell r="U5515"/>
          <cell r="V5515"/>
          <cell r="W5515"/>
          <cell r="X5515"/>
          <cell r="Y5515" t="str">
            <v xml:space="preserve"> </v>
          </cell>
        </row>
        <row r="5516">
          <cell r="C5516"/>
          <cell r="D5516"/>
          <cell r="E5516"/>
          <cell r="F5516"/>
          <cell r="G5516"/>
          <cell r="H5516"/>
          <cell r="I5516"/>
          <cell r="J5516"/>
          <cell r="K5516"/>
          <cell r="L5516"/>
          <cell r="M5516"/>
          <cell r="N5516"/>
          <cell r="O5516"/>
          <cell r="P5516"/>
          <cell r="Q5516"/>
          <cell r="R5516"/>
          <cell r="S5516"/>
          <cell r="T5516"/>
          <cell r="U5516"/>
          <cell r="V5516"/>
          <cell r="W5516"/>
          <cell r="X5516"/>
          <cell r="Y5516" t="str">
            <v xml:space="preserve"> </v>
          </cell>
        </row>
        <row r="5517">
          <cell r="C5517"/>
          <cell r="D5517"/>
          <cell r="E5517"/>
          <cell r="F5517"/>
          <cell r="G5517"/>
          <cell r="H5517"/>
          <cell r="I5517"/>
          <cell r="J5517"/>
          <cell r="K5517"/>
          <cell r="L5517"/>
          <cell r="M5517"/>
          <cell r="N5517"/>
          <cell r="O5517"/>
          <cell r="P5517"/>
          <cell r="Q5517"/>
          <cell r="R5517"/>
          <cell r="S5517"/>
          <cell r="T5517"/>
          <cell r="U5517"/>
          <cell r="V5517"/>
          <cell r="W5517"/>
          <cell r="X5517"/>
          <cell r="Y5517" t="str">
            <v xml:space="preserve"> </v>
          </cell>
        </row>
        <row r="5518">
          <cell r="C5518"/>
          <cell r="D5518"/>
          <cell r="E5518"/>
          <cell r="F5518"/>
          <cell r="G5518"/>
          <cell r="H5518"/>
          <cell r="I5518"/>
          <cell r="J5518"/>
          <cell r="K5518"/>
          <cell r="L5518"/>
          <cell r="M5518"/>
          <cell r="N5518"/>
          <cell r="O5518"/>
          <cell r="P5518"/>
          <cell r="Q5518"/>
          <cell r="R5518"/>
          <cell r="S5518"/>
          <cell r="T5518"/>
          <cell r="U5518"/>
          <cell r="V5518"/>
          <cell r="W5518"/>
          <cell r="X5518"/>
          <cell r="Y5518" t="str">
            <v xml:space="preserve"> </v>
          </cell>
        </row>
        <row r="5519">
          <cell r="C5519"/>
          <cell r="D5519"/>
          <cell r="E5519"/>
          <cell r="F5519"/>
          <cell r="G5519"/>
          <cell r="H5519"/>
          <cell r="I5519"/>
          <cell r="J5519"/>
          <cell r="K5519"/>
          <cell r="L5519"/>
          <cell r="M5519"/>
          <cell r="N5519"/>
          <cell r="O5519"/>
          <cell r="P5519"/>
          <cell r="Q5519"/>
          <cell r="R5519"/>
          <cell r="S5519"/>
          <cell r="T5519"/>
          <cell r="U5519"/>
          <cell r="V5519"/>
          <cell r="W5519"/>
          <cell r="X5519"/>
          <cell r="Y5519" t="str">
            <v xml:space="preserve"> </v>
          </cell>
        </row>
        <row r="5520">
          <cell r="C5520"/>
          <cell r="D5520"/>
          <cell r="E5520"/>
          <cell r="F5520"/>
          <cell r="G5520"/>
          <cell r="H5520"/>
          <cell r="I5520"/>
          <cell r="J5520"/>
          <cell r="K5520"/>
          <cell r="L5520"/>
          <cell r="M5520"/>
          <cell r="N5520"/>
          <cell r="O5520"/>
          <cell r="P5520"/>
          <cell r="Q5520"/>
          <cell r="R5520"/>
          <cell r="S5520"/>
          <cell r="T5520"/>
          <cell r="U5520"/>
          <cell r="V5520"/>
          <cell r="W5520"/>
          <cell r="X5520"/>
          <cell r="Y5520" t="str">
            <v xml:space="preserve"> </v>
          </cell>
        </row>
        <row r="5521">
          <cell r="C5521"/>
          <cell r="D5521"/>
          <cell r="E5521"/>
          <cell r="F5521"/>
          <cell r="G5521"/>
          <cell r="H5521"/>
          <cell r="I5521"/>
          <cell r="J5521"/>
          <cell r="K5521"/>
          <cell r="L5521"/>
          <cell r="M5521"/>
          <cell r="N5521"/>
          <cell r="O5521"/>
          <cell r="P5521"/>
          <cell r="Q5521"/>
          <cell r="R5521"/>
          <cell r="S5521"/>
          <cell r="T5521"/>
          <cell r="U5521"/>
          <cell r="V5521"/>
          <cell r="W5521"/>
          <cell r="X5521"/>
          <cell r="Y5521" t="str">
            <v xml:space="preserve"> </v>
          </cell>
        </row>
        <row r="5522">
          <cell r="C5522"/>
          <cell r="D5522"/>
          <cell r="E5522"/>
          <cell r="F5522"/>
          <cell r="G5522"/>
          <cell r="H5522"/>
          <cell r="I5522"/>
          <cell r="J5522"/>
          <cell r="K5522"/>
          <cell r="L5522"/>
          <cell r="M5522"/>
          <cell r="N5522"/>
          <cell r="O5522"/>
          <cell r="P5522"/>
          <cell r="Q5522"/>
          <cell r="R5522"/>
          <cell r="S5522"/>
          <cell r="T5522"/>
          <cell r="U5522"/>
          <cell r="V5522"/>
          <cell r="W5522"/>
          <cell r="X5522"/>
          <cell r="Y5522" t="str">
            <v xml:space="preserve"> </v>
          </cell>
        </row>
        <row r="5523">
          <cell r="C5523"/>
          <cell r="D5523"/>
          <cell r="E5523"/>
          <cell r="F5523"/>
          <cell r="G5523"/>
          <cell r="H5523"/>
          <cell r="I5523"/>
          <cell r="J5523"/>
          <cell r="K5523"/>
          <cell r="L5523"/>
          <cell r="M5523"/>
          <cell r="N5523"/>
          <cell r="O5523"/>
          <cell r="P5523"/>
          <cell r="Q5523"/>
          <cell r="R5523"/>
          <cell r="S5523"/>
          <cell r="T5523"/>
          <cell r="U5523"/>
          <cell r="V5523"/>
          <cell r="W5523"/>
          <cell r="X5523"/>
          <cell r="Y5523" t="str">
            <v xml:space="preserve"> </v>
          </cell>
        </row>
        <row r="5524">
          <cell r="C5524"/>
          <cell r="D5524"/>
          <cell r="E5524"/>
          <cell r="F5524"/>
          <cell r="G5524"/>
          <cell r="H5524"/>
          <cell r="I5524"/>
          <cell r="J5524"/>
          <cell r="K5524"/>
          <cell r="L5524"/>
          <cell r="M5524"/>
          <cell r="N5524"/>
          <cell r="O5524"/>
          <cell r="P5524"/>
          <cell r="Q5524"/>
          <cell r="R5524"/>
          <cell r="S5524"/>
          <cell r="T5524"/>
          <cell r="U5524"/>
          <cell r="V5524"/>
          <cell r="W5524"/>
          <cell r="X5524"/>
          <cell r="Y5524" t="str">
            <v xml:space="preserve"> </v>
          </cell>
        </row>
        <row r="5525">
          <cell r="C5525"/>
          <cell r="D5525"/>
          <cell r="E5525"/>
          <cell r="F5525"/>
          <cell r="G5525"/>
          <cell r="H5525"/>
          <cell r="I5525"/>
          <cell r="J5525"/>
          <cell r="K5525"/>
          <cell r="L5525"/>
          <cell r="M5525"/>
          <cell r="N5525"/>
          <cell r="O5525"/>
          <cell r="P5525"/>
          <cell r="Q5525"/>
          <cell r="R5525"/>
          <cell r="S5525"/>
          <cell r="T5525"/>
          <cell r="U5525"/>
          <cell r="V5525"/>
          <cell r="W5525"/>
          <cell r="X5525"/>
          <cell r="Y5525" t="str">
            <v xml:space="preserve"> </v>
          </cell>
        </row>
        <row r="5526">
          <cell r="C5526"/>
          <cell r="D5526"/>
          <cell r="E5526"/>
          <cell r="F5526"/>
          <cell r="G5526"/>
          <cell r="H5526"/>
          <cell r="I5526"/>
          <cell r="J5526"/>
          <cell r="K5526"/>
          <cell r="L5526"/>
          <cell r="M5526"/>
          <cell r="N5526"/>
          <cell r="O5526"/>
          <cell r="P5526"/>
          <cell r="Q5526"/>
          <cell r="R5526"/>
          <cell r="S5526"/>
          <cell r="T5526"/>
          <cell r="U5526"/>
          <cell r="V5526"/>
          <cell r="W5526"/>
          <cell r="X5526"/>
          <cell r="Y5526" t="str">
            <v xml:space="preserve"> </v>
          </cell>
        </row>
        <row r="5527">
          <cell r="C5527"/>
          <cell r="D5527"/>
          <cell r="E5527"/>
          <cell r="F5527"/>
          <cell r="G5527"/>
          <cell r="H5527"/>
          <cell r="I5527"/>
          <cell r="J5527"/>
          <cell r="K5527"/>
          <cell r="L5527"/>
          <cell r="M5527"/>
          <cell r="N5527"/>
          <cell r="O5527"/>
          <cell r="P5527"/>
          <cell r="Q5527"/>
          <cell r="R5527"/>
          <cell r="S5527"/>
          <cell r="T5527"/>
          <cell r="U5527"/>
          <cell r="V5527"/>
          <cell r="W5527"/>
          <cell r="X5527"/>
          <cell r="Y5527" t="str">
            <v xml:space="preserve"> </v>
          </cell>
        </row>
        <row r="5528">
          <cell r="C5528"/>
          <cell r="D5528"/>
          <cell r="E5528"/>
          <cell r="F5528"/>
          <cell r="G5528"/>
          <cell r="H5528"/>
          <cell r="I5528"/>
          <cell r="J5528"/>
          <cell r="K5528"/>
          <cell r="L5528"/>
          <cell r="M5528"/>
          <cell r="N5528"/>
          <cell r="O5528"/>
          <cell r="P5528"/>
          <cell r="Q5528"/>
          <cell r="R5528"/>
          <cell r="S5528"/>
          <cell r="T5528"/>
          <cell r="U5528"/>
          <cell r="V5528"/>
          <cell r="W5528"/>
          <cell r="X5528"/>
          <cell r="Y5528" t="str">
            <v xml:space="preserve"> </v>
          </cell>
        </row>
        <row r="5529">
          <cell r="C5529"/>
          <cell r="D5529"/>
          <cell r="E5529"/>
          <cell r="F5529"/>
          <cell r="G5529"/>
          <cell r="H5529"/>
          <cell r="I5529"/>
          <cell r="J5529"/>
          <cell r="K5529"/>
          <cell r="L5529"/>
          <cell r="M5529"/>
          <cell r="N5529"/>
          <cell r="O5529"/>
          <cell r="P5529"/>
          <cell r="Q5529"/>
          <cell r="R5529"/>
          <cell r="S5529"/>
          <cell r="T5529"/>
          <cell r="U5529"/>
          <cell r="V5529"/>
          <cell r="W5529"/>
          <cell r="X5529"/>
          <cell r="Y5529" t="str">
            <v xml:space="preserve"> </v>
          </cell>
        </row>
        <row r="5530">
          <cell r="C5530"/>
          <cell r="D5530"/>
          <cell r="E5530"/>
          <cell r="F5530"/>
          <cell r="G5530"/>
          <cell r="H5530"/>
          <cell r="I5530"/>
          <cell r="J5530"/>
          <cell r="K5530"/>
          <cell r="L5530"/>
          <cell r="M5530"/>
          <cell r="N5530"/>
          <cell r="O5530"/>
          <cell r="P5530"/>
          <cell r="Q5530"/>
          <cell r="R5530"/>
          <cell r="S5530"/>
          <cell r="T5530"/>
          <cell r="U5530"/>
          <cell r="V5530"/>
          <cell r="W5530"/>
          <cell r="X5530"/>
          <cell r="Y5530" t="str">
            <v xml:space="preserve"> </v>
          </cell>
        </row>
        <row r="5531">
          <cell r="C5531"/>
          <cell r="D5531"/>
          <cell r="E5531"/>
          <cell r="F5531"/>
          <cell r="G5531"/>
          <cell r="H5531"/>
          <cell r="I5531"/>
          <cell r="J5531"/>
          <cell r="K5531"/>
          <cell r="L5531"/>
          <cell r="M5531"/>
          <cell r="N5531"/>
          <cell r="O5531"/>
          <cell r="P5531"/>
          <cell r="Q5531"/>
          <cell r="R5531"/>
          <cell r="S5531"/>
          <cell r="T5531"/>
          <cell r="U5531"/>
          <cell r="V5531"/>
          <cell r="W5531"/>
          <cell r="X5531"/>
          <cell r="Y5531" t="str">
            <v xml:space="preserve"> </v>
          </cell>
        </row>
        <row r="5532">
          <cell r="C5532"/>
          <cell r="D5532"/>
          <cell r="E5532"/>
          <cell r="F5532"/>
          <cell r="G5532"/>
          <cell r="H5532"/>
          <cell r="I5532"/>
          <cell r="J5532"/>
          <cell r="K5532"/>
          <cell r="L5532"/>
          <cell r="M5532"/>
          <cell r="N5532"/>
          <cell r="O5532"/>
          <cell r="P5532"/>
          <cell r="Q5532"/>
          <cell r="R5532"/>
          <cell r="S5532"/>
          <cell r="T5532"/>
          <cell r="U5532"/>
          <cell r="V5532"/>
          <cell r="W5532"/>
          <cell r="X5532"/>
          <cell r="Y5532" t="str">
            <v xml:space="preserve"> </v>
          </cell>
        </row>
        <row r="5533">
          <cell r="C5533"/>
          <cell r="D5533"/>
          <cell r="E5533"/>
          <cell r="F5533"/>
          <cell r="G5533"/>
          <cell r="H5533"/>
          <cell r="I5533"/>
          <cell r="J5533"/>
          <cell r="K5533"/>
          <cell r="L5533"/>
          <cell r="M5533"/>
          <cell r="N5533"/>
          <cell r="O5533"/>
          <cell r="P5533"/>
          <cell r="Q5533"/>
          <cell r="R5533"/>
          <cell r="S5533"/>
          <cell r="T5533"/>
          <cell r="U5533"/>
          <cell r="V5533"/>
          <cell r="W5533"/>
          <cell r="X5533"/>
          <cell r="Y5533" t="str">
            <v xml:space="preserve"> </v>
          </cell>
        </row>
        <row r="5534">
          <cell r="C5534"/>
          <cell r="D5534"/>
          <cell r="E5534"/>
          <cell r="F5534"/>
          <cell r="G5534"/>
          <cell r="H5534"/>
          <cell r="I5534"/>
          <cell r="J5534"/>
          <cell r="K5534"/>
          <cell r="L5534"/>
          <cell r="M5534"/>
          <cell r="N5534"/>
          <cell r="O5534"/>
          <cell r="P5534"/>
          <cell r="Q5534"/>
          <cell r="R5534"/>
          <cell r="S5534"/>
          <cell r="T5534"/>
          <cell r="U5534"/>
          <cell r="V5534"/>
          <cell r="W5534"/>
          <cell r="X5534"/>
          <cell r="Y5534" t="str">
            <v xml:space="preserve"> </v>
          </cell>
        </row>
        <row r="5535">
          <cell r="C5535"/>
          <cell r="D5535"/>
          <cell r="E5535"/>
          <cell r="F5535"/>
          <cell r="G5535"/>
          <cell r="H5535"/>
          <cell r="I5535"/>
          <cell r="J5535"/>
          <cell r="K5535"/>
          <cell r="L5535"/>
          <cell r="M5535"/>
          <cell r="N5535"/>
          <cell r="O5535"/>
          <cell r="P5535"/>
          <cell r="Q5535"/>
          <cell r="R5535"/>
          <cell r="S5535"/>
          <cell r="T5535"/>
          <cell r="U5535"/>
          <cell r="V5535"/>
          <cell r="W5535"/>
          <cell r="X5535"/>
          <cell r="Y5535" t="str">
            <v xml:space="preserve"> </v>
          </cell>
        </row>
        <row r="5536">
          <cell r="C5536"/>
          <cell r="D5536"/>
          <cell r="E5536"/>
          <cell r="F5536"/>
          <cell r="G5536"/>
          <cell r="H5536"/>
          <cell r="I5536"/>
          <cell r="J5536"/>
          <cell r="K5536"/>
          <cell r="L5536"/>
          <cell r="M5536"/>
          <cell r="N5536"/>
          <cell r="O5536"/>
          <cell r="P5536"/>
          <cell r="Q5536"/>
          <cell r="R5536"/>
          <cell r="S5536"/>
          <cell r="T5536"/>
          <cell r="U5536"/>
          <cell r="V5536"/>
          <cell r="W5536"/>
          <cell r="X5536"/>
          <cell r="Y5536" t="str">
            <v xml:space="preserve"> </v>
          </cell>
        </row>
        <row r="5537">
          <cell r="C5537"/>
          <cell r="D5537"/>
          <cell r="E5537"/>
          <cell r="F5537"/>
          <cell r="G5537"/>
          <cell r="H5537"/>
          <cell r="I5537"/>
          <cell r="J5537"/>
          <cell r="K5537"/>
          <cell r="L5537"/>
          <cell r="M5537"/>
          <cell r="N5537"/>
          <cell r="O5537"/>
          <cell r="P5537"/>
          <cell r="Q5537"/>
          <cell r="R5537"/>
          <cell r="S5537"/>
          <cell r="T5537"/>
          <cell r="U5537"/>
          <cell r="V5537"/>
          <cell r="W5537"/>
          <cell r="X5537"/>
          <cell r="Y5537" t="str">
            <v xml:space="preserve"> </v>
          </cell>
        </row>
        <row r="5538">
          <cell r="C5538"/>
          <cell r="D5538"/>
          <cell r="E5538"/>
          <cell r="F5538"/>
          <cell r="G5538"/>
          <cell r="H5538"/>
          <cell r="I5538"/>
          <cell r="J5538"/>
          <cell r="K5538"/>
          <cell r="L5538"/>
          <cell r="M5538"/>
          <cell r="N5538"/>
          <cell r="O5538"/>
          <cell r="P5538"/>
          <cell r="Q5538"/>
          <cell r="R5538"/>
          <cell r="S5538"/>
          <cell r="T5538"/>
          <cell r="U5538"/>
          <cell r="V5538"/>
          <cell r="W5538"/>
          <cell r="X5538"/>
          <cell r="Y5538" t="str">
            <v xml:space="preserve"> </v>
          </cell>
        </row>
        <row r="5539">
          <cell r="C5539"/>
          <cell r="D5539"/>
          <cell r="E5539"/>
          <cell r="F5539"/>
          <cell r="G5539"/>
          <cell r="H5539"/>
          <cell r="I5539"/>
          <cell r="J5539"/>
          <cell r="K5539"/>
          <cell r="L5539"/>
          <cell r="M5539"/>
          <cell r="N5539"/>
          <cell r="O5539"/>
          <cell r="P5539"/>
          <cell r="Q5539"/>
          <cell r="R5539"/>
          <cell r="S5539"/>
          <cell r="T5539"/>
          <cell r="U5539"/>
          <cell r="V5539"/>
          <cell r="W5539"/>
          <cell r="X5539"/>
          <cell r="Y5539" t="str">
            <v xml:space="preserve"> </v>
          </cell>
        </row>
        <row r="5540">
          <cell r="C5540"/>
          <cell r="D5540"/>
          <cell r="E5540"/>
          <cell r="F5540"/>
          <cell r="G5540"/>
          <cell r="H5540"/>
          <cell r="I5540"/>
          <cell r="J5540"/>
          <cell r="K5540"/>
          <cell r="L5540"/>
          <cell r="M5540"/>
          <cell r="N5540"/>
          <cell r="O5540"/>
          <cell r="P5540"/>
          <cell r="Q5540"/>
          <cell r="R5540"/>
          <cell r="S5540"/>
          <cell r="T5540"/>
          <cell r="U5540"/>
          <cell r="V5540"/>
          <cell r="W5540"/>
          <cell r="X5540"/>
          <cell r="Y5540" t="str">
            <v xml:space="preserve"> </v>
          </cell>
        </row>
        <row r="5541">
          <cell r="C5541"/>
          <cell r="D5541"/>
          <cell r="E5541"/>
          <cell r="F5541"/>
          <cell r="G5541"/>
          <cell r="H5541"/>
          <cell r="I5541"/>
          <cell r="J5541"/>
          <cell r="K5541"/>
          <cell r="L5541"/>
          <cell r="M5541"/>
          <cell r="N5541"/>
          <cell r="O5541"/>
          <cell r="P5541"/>
          <cell r="Q5541"/>
          <cell r="R5541"/>
          <cell r="S5541"/>
          <cell r="T5541"/>
          <cell r="U5541"/>
          <cell r="V5541"/>
          <cell r="W5541"/>
          <cell r="X5541"/>
          <cell r="Y5541" t="str">
            <v xml:space="preserve"> </v>
          </cell>
        </row>
        <row r="5542">
          <cell r="C5542"/>
          <cell r="D5542"/>
          <cell r="E5542"/>
          <cell r="F5542"/>
          <cell r="G5542"/>
          <cell r="H5542"/>
          <cell r="I5542"/>
          <cell r="J5542"/>
          <cell r="K5542"/>
          <cell r="L5542"/>
          <cell r="M5542"/>
          <cell r="N5542"/>
          <cell r="O5542"/>
          <cell r="P5542"/>
          <cell r="Q5542"/>
          <cell r="R5542"/>
          <cell r="S5542"/>
          <cell r="T5542"/>
          <cell r="U5542"/>
          <cell r="V5542"/>
          <cell r="W5542"/>
          <cell r="X5542"/>
          <cell r="Y5542" t="str">
            <v xml:space="preserve"> </v>
          </cell>
        </row>
        <row r="5543">
          <cell r="C5543"/>
          <cell r="D5543"/>
          <cell r="E5543"/>
          <cell r="F5543"/>
          <cell r="G5543"/>
          <cell r="H5543"/>
          <cell r="I5543"/>
          <cell r="J5543"/>
          <cell r="K5543"/>
          <cell r="L5543"/>
          <cell r="M5543"/>
          <cell r="N5543"/>
          <cell r="O5543"/>
          <cell r="P5543"/>
          <cell r="Q5543"/>
          <cell r="R5543"/>
          <cell r="S5543"/>
          <cell r="T5543"/>
          <cell r="U5543"/>
          <cell r="V5543"/>
          <cell r="W5543"/>
          <cell r="X5543"/>
          <cell r="Y5543" t="str">
            <v xml:space="preserve"> </v>
          </cell>
        </row>
        <row r="5544">
          <cell r="C5544"/>
          <cell r="D5544"/>
          <cell r="E5544"/>
          <cell r="F5544"/>
          <cell r="G5544"/>
          <cell r="H5544"/>
          <cell r="I5544"/>
          <cell r="J5544"/>
          <cell r="K5544"/>
          <cell r="L5544"/>
          <cell r="M5544"/>
          <cell r="N5544"/>
          <cell r="O5544"/>
          <cell r="P5544"/>
          <cell r="Q5544"/>
          <cell r="R5544"/>
          <cell r="S5544"/>
          <cell r="T5544"/>
          <cell r="U5544"/>
          <cell r="V5544"/>
          <cell r="W5544"/>
          <cell r="X5544"/>
          <cell r="Y5544" t="str">
            <v xml:space="preserve"> </v>
          </cell>
        </row>
        <row r="5545">
          <cell r="C5545"/>
          <cell r="D5545"/>
          <cell r="E5545"/>
          <cell r="F5545"/>
          <cell r="G5545"/>
          <cell r="H5545"/>
          <cell r="I5545"/>
          <cell r="J5545"/>
          <cell r="K5545"/>
          <cell r="L5545"/>
          <cell r="M5545"/>
          <cell r="N5545"/>
          <cell r="O5545"/>
          <cell r="P5545"/>
          <cell r="Q5545"/>
          <cell r="R5545"/>
          <cell r="S5545"/>
          <cell r="T5545"/>
          <cell r="U5545"/>
          <cell r="V5545"/>
          <cell r="W5545"/>
          <cell r="X5545"/>
          <cell r="Y5545" t="str">
            <v xml:space="preserve"> </v>
          </cell>
        </row>
        <row r="5546">
          <cell r="C5546"/>
          <cell r="D5546"/>
          <cell r="E5546"/>
          <cell r="F5546"/>
          <cell r="G5546"/>
          <cell r="H5546"/>
          <cell r="I5546"/>
          <cell r="J5546"/>
          <cell r="K5546"/>
          <cell r="L5546"/>
          <cell r="M5546"/>
          <cell r="N5546"/>
          <cell r="O5546"/>
          <cell r="P5546"/>
          <cell r="Q5546"/>
          <cell r="R5546"/>
          <cell r="S5546"/>
          <cell r="T5546"/>
          <cell r="U5546"/>
          <cell r="V5546"/>
          <cell r="W5546"/>
          <cell r="X5546"/>
          <cell r="Y5546" t="str">
            <v xml:space="preserve"> </v>
          </cell>
        </row>
        <row r="5547">
          <cell r="C5547"/>
          <cell r="D5547"/>
          <cell r="E5547"/>
          <cell r="F5547"/>
          <cell r="G5547"/>
          <cell r="H5547"/>
          <cell r="I5547"/>
          <cell r="J5547"/>
          <cell r="K5547"/>
          <cell r="L5547"/>
          <cell r="M5547"/>
          <cell r="N5547"/>
          <cell r="O5547"/>
          <cell r="P5547"/>
          <cell r="Q5547"/>
          <cell r="R5547"/>
          <cell r="S5547"/>
          <cell r="T5547"/>
          <cell r="U5547"/>
          <cell r="V5547"/>
          <cell r="W5547"/>
          <cell r="X5547"/>
          <cell r="Y5547" t="str">
            <v xml:space="preserve"> </v>
          </cell>
        </row>
        <row r="5548">
          <cell r="C5548"/>
          <cell r="D5548"/>
          <cell r="E5548"/>
          <cell r="F5548"/>
          <cell r="G5548"/>
          <cell r="H5548"/>
          <cell r="I5548"/>
          <cell r="J5548"/>
          <cell r="K5548"/>
          <cell r="L5548"/>
          <cell r="M5548"/>
          <cell r="N5548"/>
          <cell r="O5548"/>
          <cell r="P5548"/>
          <cell r="Q5548"/>
          <cell r="R5548"/>
          <cell r="S5548"/>
          <cell r="T5548"/>
          <cell r="U5548"/>
          <cell r="V5548"/>
          <cell r="W5548"/>
          <cell r="X5548"/>
          <cell r="Y5548" t="str">
            <v xml:space="preserve"> </v>
          </cell>
        </row>
        <row r="5549">
          <cell r="C5549"/>
          <cell r="D5549"/>
          <cell r="E5549"/>
          <cell r="F5549"/>
          <cell r="G5549"/>
          <cell r="H5549"/>
          <cell r="I5549"/>
          <cell r="J5549"/>
          <cell r="K5549"/>
          <cell r="L5549"/>
          <cell r="M5549"/>
          <cell r="N5549"/>
          <cell r="O5549"/>
          <cell r="P5549"/>
          <cell r="Q5549"/>
          <cell r="R5549"/>
          <cell r="S5549"/>
          <cell r="T5549"/>
          <cell r="U5549"/>
          <cell r="V5549"/>
          <cell r="W5549"/>
          <cell r="X5549"/>
          <cell r="Y5549" t="str">
            <v xml:space="preserve"> </v>
          </cell>
        </row>
        <row r="5550">
          <cell r="C5550"/>
          <cell r="D5550"/>
          <cell r="E5550"/>
          <cell r="F5550"/>
          <cell r="G5550"/>
          <cell r="H5550"/>
          <cell r="I5550"/>
          <cell r="J5550"/>
          <cell r="K5550"/>
          <cell r="L5550"/>
          <cell r="M5550"/>
          <cell r="N5550"/>
          <cell r="O5550"/>
          <cell r="P5550"/>
          <cell r="Q5550"/>
          <cell r="R5550"/>
          <cell r="S5550"/>
          <cell r="T5550"/>
          <cell r="U5550"/>
          <cell r="V5550"/>
          <cell r="W5550"/>
          <cell r="X5550"/>
          <cell r="Y5550" t="str">
            <v xml:space="preserve"> </v>
          </cell>
        </row>
        <row r="5551">
          <cell r="C5551"/>
          <cell r="D5551"/>
          <cell r="E5551"/>
          <cell r="F5551"/>
          <cell r="G5551"/>
          <cell r="H5551"/>
          <cell r="I5551"/>
          <cell r="J5551"/>
          <cell r="K5551"/>
          <cell r="L5551"/>
          <cell r="M5551"/>
          <cell r="N5551"/>
          <cell r="O5551"/>
          <cell r="P5551"/>
          <cell r="Q5551"/>
          <cell r="R5551"/>
          <cell r="S5551"/>
          <cell r="T5551"/>
          <cell r="U5551"/>
          <cell r="V5551"/>
          <cell r="W5551"/>
          <cell r="X5551"/>
          <cell r="Y5551" t="str">
            <v xml:space="preserve"> </v>
          </cell>
        </row>
        <row r="5552">
          <cell r="C5552"/>
          <cell r="D5552"/>
          <cell r="E5552"/>
          <cell r="F5552"/>
          <cell r="G5552"/>
          <cell r="H5552"/>
          <cell r="I5552"/>
          <cell r="J5552"/>
          <cell r="K5552"/>
          <cell r="L5552"/>
          <cell r="M5552"/>
          <cell r="N5552"/>
          <cell r="O5552"/>
          <cell r="P5552"/>
          <cell r="Q5552"/>
          <cell r="R5552"/>
          <cell r="S5552"/>
          <cell r="T5552"/>
          <cell r="U5552"/>
          <cell r="V5552"/>
          <cell r="W5552"/>
          <cell r="X5552"/>
          <cell r="Y5552" t="str">
            <v xml:space="preserve"> </v>
          </cell>
        </row>
        <row r="5553">
          <cell r="C5553"/>
          <cell r="D5553"/>
          <cell r="E5553"/>
          <cell r="F5553"/>
          <cell r="G5553"/>
          <cell r="H5553"/>
          <cell r="I5553"/>
          <cell r="J5553"/>
          <cell r="K5553"/>
          <cell r="L5553"/>
          <cell r="M5553"/>
          <cell r="N5553"/>
          <cell r="O5553"/>
          <cell r="P5553"/>
          <cell r="Q5553"/>
          <cell r="R5553"/>
          <cell r="S5553"/>
          <cell r="T5553"/>
          <cell r="U5553"/>
          <cell r="V5553"/>
          <cell r="W5553"/>
          <cell r="X5553"/>
          <cell r="Y5553" t="str">
            <v xml:space="preserve"> </v>
          </cell>
        </row>
        <row r="5554">
          <cell r="C5554"/>
          <cell r="D5554"/>
          <cell r="E5554"/>
          <cell r="F5554"/>
          <cell r="G5554"/>
          <cell r="H5554"/>
          <cell r="I5554"/>
          <cell r="J5554"/>
          <cell r="K5554"/>
          <cell r="L5554"/>
          <cell r="M5554"/>
          <cell r="N5554"/>
          <cell r="O5554"/>
          <cell r="P5554"/>
          <cell r="Q5554"/>
          <cell r="R5554"/>
          <cell r="S5554"/>
          <cell r="T5554"/>
          <cell r="U5554"/>
          <cell r="V5554"/>
          <cell r="W5554"/>
          <cell r="X5554"/>
          <cell r="Y5554" t="str">
            <v xml:space="preserve"> </v>
          </cell>
        </row>
        <row r="5555">
          <cell r="C5555"/>
          <cell r="D5555"/>
          <cell r="E5555"/>
          <cell r="F5555"/>
          <cell r="G5555"/>
          <cell r="H5555"/>
          <cell r="I5555"/>
          <cell r="J5555"/>
          <cell r="K5555"/>
          <cell r="L5555"/>
          <cell r="M5555"/>
          <cell r="N5555"/>
          <cell r="O5555"/>
          <cell r="P5555"/>
          <cell r="Q5555"/>
          <cell r="R5555"/>
          <cell r="S5555"/>
          <cell r="T5555"/>
          <cell r="U5555"/>
          <cell r="V5555"/>
          <cell r="W5555"/>
          <cell r="X5555"/>
          <cell r="Y5555" t="str">
            <v xml:space="preserve"> </v>
          </cell>
        </row>
        <row r="5556">
          <cell r="C5556"/>
          <cell r="D5556"/>
          <cell r="E5556"/>
          <cell r="F5556"/>
          <cell r="G5556"/>
          <cell r="H5556"/>
          <cell r="I5556"/>
          <cell r="J5556"/>
          <cell r="K5556"/>
          <cell r="L5556"/>
          <cell r="M5556"/>
          <cell r="N5556"/>
          <cell r="O5556"/>
          <cell r="P5556"/>
          <cell r="Q5556"/>
          <cell r="R5556"/>
          <cell r="S5556"/>
          <cell r="T5556"/>
          <cell r="U5556"/>
          <cell r="V5556"/>
          <cell r="W5556"/>
          <cell r="X5556"/>
          <cell r="Y5556" t="str">
            <v xml:space="preserve"> </v>
          </cell>
        </row>
        <row r="5557">
          <cell r="C5557"/>
          <cell r="D5557"/>
          <cell r="E5557"/>
          <cell r="F5557"/>
          <cell r="G5557"/>
          <cell r="H5557"/>
          <cell r="I5557"/>
          <cell r="J5557"/>
          <cell r="K5557"/>
          <cell r="L5557"/>
          <cell r="M5557"/>
          <cell r="N5557"/>
          <cell r="O5557"/>
          <cell r="P5557"/>
          <cell r="Q5557"/>
          <cell r="R5557"/>
          <cell r="S5557"/>
          <cell r="T5557"/>
          <cell r="U5557"/>
          <cell r="V5557"/>
          <cell r="W5557"/>
          <cell r="X5557"/>
          <cell r="Y5557" t="str">
            <v xml:space="preserve"> </v>
          </cell>
        </row>
        <row r="5558">
          <cell r="C5558"/>
          <cell r="D5558"/>
          <cell r="E5558"/>
          <cell r="F5558"/>
          <cell r="G5558"/>
          <cell r="H5558"/>
          <cell r="I5558"/>
          <cell r="J5558"/>
          <cell r="K5558"/>
          <cell r="L5558"/>
          <cell r="M5558"/>
          <cell r="N5558"/>
          <cell r="O5558"/>
          <cell r="P5558"/>
          <cell r="Q5558"/>
          <cell r="R5558"/>
          <cell r="S5558"/>
          <cell r="T5558"/>
          <cell r="U5558"/>
          <cell r="V5558"/>
          <cell r="W5558"/>
          <cell r="X5558"/>
          <cell r="Y5558" t="str">
            <v xml:space="preserve"> </v>
          </cell>
        </row>
        <row r="5559">
          <cell r="C5559"/>
          <cell r="D5559"/>
          <cell r="E5559"/>
          <cell r="F5559"/>
          <cell r="G5559"/>
          <cell r="H5559"/>
          <cell r="I5559"/>
          <cell r="J5559"/>
          <cell r="K5559"/>
          <cell r="L5559"/>
          <cell r="M5559"/>
          <cell r="N5559"/>
          <cell r="O5559"/>
          <cell r="P5559"/>
          <cell r="Q5559"/>
          <cell r="R5559"/>
          <cell r="S5559"/>
          <cell r="T5559"/>
          <cell r="U5559"/>
          <cell r="V5559"/>
          <cell r="W5559"/>
          <cell r="X5559"/>
          <cell r="Y5559" t="str">
            <v xml:space="preserve"> </v>
          </cell>
        </row>
        <row r="5560">
          <cell r="C5560"/>
          <cell r="D5560"/>
          <cell r="E5560"/>
          <cell r="F5560"/>
          <cell r="G5560"/>
          <cell r="H5560"/>
          <cell r="I5560"/>
          <cell r="J5560"/>
          <cell r="K5560"/>
          <cell r="L5560"/>
          <cell r="M5560"/>
          <cell r="N5560"/>
          <cell r="O5560"/>
          <cell r="P5560"/>
          <cell r="Q5560"/>
          <cell r="R5560"/>
          <cell r="S5560"/>
          <cell r="T5560"/>
          <cell r="U5560"/>
          <cell r="V5560"/>
          <cell r="W5560"/>
          <cell r="X5560"/>
          <cell r="Y5560" t="str">
            <v xml:space="preserve"> </v>
          </cell>
        </row>
        <row r="5561">
          <cell r="C5561"/>
          <cell r="D5561"/>
          <cell r="E5561"/>
          <cell r="F5561"/>
          <cell r="G5561"/>
          <cell r="H5561"/>
          <cell r="I5561"/>
          <cell r="J5561"/>
          <cell r="K5561"/>
          <cell r="L5561"/>
          <cell r="M5561"/>
          <cell r="N5561"/>
          <cell r="O5561"/>
          <cell r="P5561"/>
          <cell r="Q5561"/>
          <cell r="R5561"/>
          <cell r="S5561"/>
          <cell r="T5561"/>
          <cell r="U5561"/>
          <cell r="V5561"/>
          <cell r="W5561"/>
          <cell r="X5561"/>
          <cell r="Y5561" t="str">
            <v xml:space="preserve"> </v>
          </cell>
        </row>
        <row r="5562">
          <cell r="C5562"/>
          <cell r="D5562"/>
          <cell r="E5562"/>
          <cell r="F5562"/>
          <cell r="G5562"/>
          <cell r="H5562"/>
          <cell r="I5562"/>
          <cell r="J5562"/>
          <cell r="K5562"/>
          <cell r="L5562"/>
          <cell r="M5562"/>
          <cell r="N5562"/>
          <cell r="O5562"/>
          <cell r="P5562"/>
          <cell r="Q5562"/>
          <cell r="R5562"/>
          <cell r="S5562"/>
          <cell r="T5562"/>
          <cell r="U5562"/>
          <cell r="V5562"/>
          <cell r="W5562"/>
          <cell r="X5562"/>
          <cell r="Y5562" t="str">
            <v xml:space="preserve"> </v>
          </cell>
        </row>
        <row r="5563">
          <cell r="C5563"/>
          <cell r="D5563"/>
          <cell r="E5563"/>
          <cell r="F5563"/>
          <cell r="G5563"/>
          <cell r="H5563"/>
          <cell r="I5563"/>
          <cell r="J5563"/>
          <cell r="K5563"/>
          <cell r="L5563"/>
          <cell r="M5563"/>
          <cell r="N5563"/>
          <cell r="O5563"/>
          <cell r="P5563"/>
          <cell r="Q5563"/>
          <cell r="R5563"/>
          <cell r="S5563"/>
          <cell r="T5563"/>
          <cell r="U5563"/>
          <cell r="V5563"/>
          <cell r="W5563"/>
          <cell r="X5563"/>
          <cell r="Y5563" t="str">
            <v xml:space="preserve"> </v>
          </cell>
        </row>
        <row r="5564">
          <cell r="C5564"/>
          <cell r="D5564"/>
          <cell r="E5564"/>
          <cell r="F5564"/>
          <cell r="G5564"/>
          <cell r="H5564"/>
          <cell r="I5564"/>
          <cell r="J5564"/>
          <cell r="K5564"/>
          <cell r="L5564"/>
          <cell r="M5564"/>
          <cell r="N5564"/>
          <cell r="O5564"/>
          <cell r="P5564"/>
          <cell r="Q5564"/>
          <cell r="R5564"/>
          <cell r="S5564"/>
          <cell r="T5564"/>
          <cell r="U5564"/>
          <cell r="V5564"/>
          <cell r="W5564"/>
          <cell r="X5564"/>
          <cell r="Y5564" t="str">
            <v xml:space="preserve"> </v>
          </cell>
        </row>
        <row r="5565">
          <cell r="C5565"/>
          <cell r="D5565"/>
          <cell r="E5565"/>
          <cell r="F5565"/>
          <cell r="G5565"/>
          <cell r="H5565"/>
          <cell r="I5565"/>
          <cell r="J5565"/>
          <cell r="K5565"/>
          <cell r="L5565"/>
          <cell r="M5565"/>
          <cell r="N5565"/>
          <cell r="O5565"/>
          <cell r="P5565"/>
          <cell r="Q5565"/>
          <cell r="R5565"/>
          <cell r="S5565"/>
          <cell r="T5565"/>
          <cell r="U5565"/>
          <cell r="V5565"/>
          <cell r="W5565"/>
          <cell r="X5565"/>
          <cell r="Y5565" t="str">
            <v xml:space="preserve"> </v>
          </cell>
        </row>
        <row r="5566">
          <cell r="C5566"/>
          <cell r="D5566"/>
          <cell r="E5566"/>
          <cell r="F5566"/>
          <cell r="G5566"/>
          <cell r="H5566"/>
          <cell r="I5566"/>
          <cell r="J5566"/>
          <cell r="K5566"/>
          <cell r="L5566"/>
          <cell r="M5566"/>
          <cell r="N5566"/>
          <cell r="O5566"/>
          <cell r="P5566"/>
          <cell r="Q5566"/>
          <cell r="R5566"/>
          <cell r="S5566"/>
          <cell r="T5566"/>
          <cell r="U5566"/>
          <cell r="V5566"/>
          <cell r="W5566"/>
          <cell r="X5566"/>
          <cell r="Y5566" t="str">
            <v xml:space="preserve"> </v>
          </cell>
        </row>
        <row r="5567">
          <cell r="C5567"/>
          <cell r="D5567"/>
          <cell r="E5567"/>
          <cell r="F5567"/>
          <cell r="G5567"/>
          <cell r="H5567"/>
          <cell r="I5567"/>
          <cell r="J5567"/>
          <cell r="K5567"/>
          <cell r="L5567"/>
          <cell r="M5567"/>
          <cell r="N5567"/>
          <cell r="O5567"/>
          <cell r="P5567"/>
          <cell r="Q5567"/>
          <cell r="R5567"/>
          <cell r="S5567"/>
          <cell r="T5567"/>
          <cell r="U5567"/>
          <cell r="V5567"/>
          <cell r="W5567"/>
          <cell r="X5567"/>
          <cell r="Y5567" t="str">
            <v xml:space="preserve"> </v>
          </cell>
        </row>
        <row r="5568">
          <cell r="C5568"/>
          <cell r="D5568"/>
          <cell r="E5568"/>
          <cell r="F5568"/>
          <cell r="G5568"/>
          <cell r="H5568"/>
          <cell r="I5568"/>
          <cell r="J5568"/>
          <cell r="K5568"/>
          <cell r="L5568"/>
          <cell r="M5568"/>
          <cell r="N5568"/>
          <cell r="O5568"/>
          <cell r="P5568"/>
          <cell r="Q5568"/>
          <cell r="R5568"/>
          <cell r="S5568"/>
          <cell r="T5568"/>
          <cell r="U5568"/>
          <cell r="V5568"/>
          <cell r="W5568"/>
          <cell r="X5568"/>
          <cell r="Y5568" t="str">
            <v xml:space="preserve"> </v>
          </cell>
        </row>
        <row r="5569">
          <cell r="C5569"/>
          <cell r="D5569"/>
          <cell r="E5569"/>
          <cell r="F5569"/>
          <cell r="G5569"/>
          <cell r="H5569"/>
          <cell r="I5569"/>
          <cell r="J5569"/>
          <cell r="K5569"/>
          <cell r="L5569"/>
          <cell r="M5569"/>
          <cell r="N5569"/>
          <cell r="O5569"/>
          <cell r="P5569"/>
          <cell r="Q5569"/>
          <cell r="R5569"/>
          <cell r="S5569"/>
          <cell r="T5569"/>
          <cell r="U5569"/>
          <cell r="V5569"/>
          <cell r="W5569"/>
          <cell r="X5569"/>
          <cell r="Y5569" t="str">
            <v xml:space="preserve"> </v>
          </cell>
        </row>
        <row r="5570">
          <cell r="C5570"/>
          <cell r="D5570"/>
          <cell r="E5570"/>
          <cell r="F5570"/>
          <cell r="G5570"/>
          <cell r="H5570"/>
          <cell r="I5570"/>
          <cell r="J5570"/>
          <cell r="K5570"/>
          <cell r="L5570"/>
          <cell r="M5570"/>
          <cell r="N5570"/>
          <cell r="O5570"/>
          <cell r="P5570"/>
          <cell r="Q5570"/>
          <cell r="R5570"/>
          <cell r="S5570"/>
          <cell r="T5570"/>
          <cell r="U5570"/>
          <cell r="V5570"/>
          <cell r="W5570"/>
          <cell r="X5570"/>
          <cell r="Y5570" t="str">
            <v xml:space="preserve"> </v>
          </cell>
        </row>
        <row r="5571">
          <cell r="C5571"/>
          <cell r="D5571"/>
          <cell r="E5571"/>
          <cell r="F5571"/>
          <cell r="G5571"/>
          <cell r="H5571"/>
          <cell r="I5571"/>
          <cell r="J5571"/>
          <cell r="K5571"/>
          <cell r="L5571"/>
          <cell r="M5571"/>
          <cell r="N5571"/>
          <cell r="O5571"/>
          <cell r="P5571"/>
          <cell r="Q5571"/>
          <cell r="R5571"/>
          <cell r="S5571"/>
          <cell r="T5571"/>
          <cell r="U5571"/>
          <cell r="V5571"/>
          <cell r="W5571"/>
          <cell r="X5571"/>
          <cell r="Y5571" t="str">
            <v xml:space="preserve"> </v>
          </cell>
        </row>
        <row r="5572">
          <cell r="C5572"/>
          <cell r="D5572"/>
          <cell r="E5572"/>
          <cell r="F5572"/>
          <cell r="G5572"/>
          <cell r="H5572"/>
          <cell r="I5572"/>
          <cell r="J5572"/>
          <cell r="K5572"/>
          <cell r="L5572"/>
          <cell r="M5572"/>
          <cell r="N5572"/>
          <cell r="O5572"/>
          <cell r="P5572"/>
          <cell r="Q5572"/>
          <cell r="R5572"/>
          <cell r="S5572"/>
          <cell r="T5572"/>
          <cell r="U5572"/>
          <cell r="V5572"/>
          <cell r="W5572"/>
          <cell r="X5572"/>
          <cell r="Y5572" t="str">
            <v xml:space="preserve"> </v>
          </cell>
        </row>
        <row r="5573">
          <cell r="C5573"/>
          <cell r="D5573"/>
          <cell r="E5573"/>
          <cell r="F5573"/>
          <cell r="G5573"/>
          <cell r="H5573"/>
          <cell r="I5573"/>
          <cell r="J5573"/>
          <cell r="K5573"/>
          <cell r="L5573"/>
          <cell r="M5573"/>
          <cell r="N5573"/>
          <cell r="O5573"/>
          <cell r="P5573"/>
          <cell r="Q5573"/>
          <cell r="R5573"/>
          <cell r="S5573"/>
          <cell r="T5573"/>
          <cell r="U5573"/>
          <cell r="V5573"/>
          <cell r="W5573"/>
          <cell r="X5573"/>
          <cell r="Y5573" t="str">
            <v xml:space="preserve"> </v>
          </cell>
        </row>
        <row r="5574">
          <cell r="C5574"/>
          <cell r="D5574"/>
          <cell r="E5574"/>
          <cell r="F5574"/>
          <cell r="G5574"/>
          <cell r="H5574"/>
          <cell r="I5574"/>
          <cell r="J5574"/>
          <cell r="K5574"/>
          <cell r="L5574"/>
          <cell r="M5574"/>
          <cell r="N5574"/>
          <cell r="O5574"/>
          <cell r="P5574"/>
          <cell r="Q5574"/>
          <cell r="R5574"/>
          <cell r="S5574"/>
          <cell r="T5574"/>
          <cell r="U5574"/>
          <cell r="V5574"/>
          <cell r="W5574"/>
          <cell r="X5574"/>
          <cell r="Y5574" t="str">
            <v xml:space="preserve"> </v>
          </cell>
        </row>
        <row r="5575">
          <cell r="C5575"/>
          <cell r="D5575"/>
          <cell r="E5575"/>
          <cell r="F5575"/>
          <cell r="G5575"/>
          <cell r="H5575"/>
          <cell r="I5575"/>
          <cell r="J5575"/>
          <cell r="K5575"/>
          <cell r="L5575"/>
          <cell r="M5575"/>
          <cell r="N5575"/>
          <cell r="O5575"/>
          <cell r="P5575"/>
          <cell r="Q5575"/>
          <cell r="R5575"/>
          <cell r="S5575"/>
          <cell r="T5575"/>
          <cell r="U5575"/>
          <cell r="V5575"/>
          <cell r="W5575"/>
          <cell r="X5575"/>
          <cell r="Y5575" t="str">
            <v xml:space="preserve"> </v>
          </cell>
        </row>
        <row r="5576">
          <cell r="C5576"/>
          <cell r="D5576"/>
          <cell r="E5576"/>
          <cell r="F5576"/>
          <cell r="G5576"/>
          <cell r="H5576"/>
          <cell r="I5576"/>
          <cell r="J5576"/>
          <cell r="K5576"/>
          <cell r="L5576"/>
          <cell r="M5576"/>
          <cell r="N5576"/>
          <cell r="O5576"/>
          <cell r="P5576"/>
          <cell r="Q5576"/>
          <cell r="R5576"/>
          <cell r="S5576"/>
          <cell r="T5576"/>
          <cell r="U5576"/>
          <cell r="V5576"/>
          <cell r="W5576"/>
          <cell r="X5576"/>
          <cell r="Y5576" t="str">
            <v xml:space="preserve"> </v>
          </cell>
        </row>
        <row r="5577">
          <cell r="C5577"/>
          <cell r="D5577"/>
          <cell r="E5577"/>
          <cell r="F5577"/>
          <cell r="G5577"/>
          <cell r="H5577"/>
          <cell r="I5577"/>
          <cell r="J5577"/>
          <cell r="K5577"/>
          <cell r="L5577"/>
          <cell r="M5577"/>
          <cell r="N5577"/>
          <cell r="O5577"/>
          <cell r="P5577"/>
          <cell r="Q5577"/>
          <cell r="R5577"/>
          <cell r="S5577"/>
          <cell r="T5577"/>
          <cell r="U5577"/>
          <cell r="V5577"/>
          <cell r="W5577"/>
          <cell r="X5577"/>
          <cell r="Y5577" t="str">
            <v xml:space="preserve"> </v>
          </cell>
        </row>
        <row r="5578">
          <cell r="C5578"/>
          <cell r="D5578"/>
          <cell r="E5578"/>
          <cell r="F5578"/>
          <cell r="G5578"/>
          <cell r="H5578"/>
          <cell r="I5578"/>
          <cell r="J5578"/>
          <cell r="K5578"/>
          <cell r="L5578"/>
          <cell r="M5578"/>
          <cell r="N5578"/>
          <cell r="O5578"/>
          <cell r="P5578"/>
          <cell r="Q5578"/>
          <cell r="R5578"/>
          <cell r="S5578"/>
          <cell r="T5578"/>
          <cell r="U5578"/>
          <cell r="V5578"/>
          <cell r="W5578"/>
          <cell r="X5578"/>
          <cell r="Y5578" t="str">
            <v xml:space="preserve"> </v>
          </cell>
        </row>
        <row r="5579">
          <cell r="C5579"/>
          <cell r="D5579"/>
          <cell r="E5579"/>
          <cell r="F5579"/>
          <cell r="G5579"/>
          <cell r="H5579"/>
          <cell r="I5579"/>
          <cell r="J5579"/>
          <cell r="K5579"/>
          <cell r="L5579"/>
          <cell r="M5579"/>
          <cell r="N5579"/>
          <cell r="O5579"/>
          <cell r="P5579"/>
          <cell r="Q5579"/>
          <cell r="R5579"/>
          <cell r="S5579"/>
          <cell r="T5579"/>
          <cell r="U5579"/>
          <cell r="V5579"/>
          <cell r="W5579"/>
          <cell r="X5579"/>
          <cell r="Y5579" t="str">
            <v xml:space="preserve"> </v>
          </cell>
        </row>
        <row r="5580">
          <cell r="C5580"/>
          <cell r="D5580"/>
          <cell r="E5580"/>
          <cell r="F5580"/>
          <cell r="G5580"/>
          <cell r="H5580"/>
          <cell r="I5580"/>
          <cell r="J5580"/>
          <cell r="K5580"/>
          <cell r="L5580"/>
          <cell r="M5580"/>
          <cell r="N5580"/>
          <cell r="O5580"/>
          <cell r="P5580"/>
          <cell r="Q5580"/>
          <cell r="R5580"/>
          <cell r="S5580"/>
          <cell r="T5580"/>
          <cell r="U5580"/>
          <cell r="V5580"/>
          <cell r="W5580"/>
          <cell r="X5580"/>
          <cell r="Y5580" t="str">
            <v xml:space="preserve"> </v>
          </cell>
        </row>
        <row r="5581">
          <cell r="C5581"/>
          <cell r="D5581"/>
          <cell r="E5581"/>
          <cell r="F5581"/>
          <cell r="G5581"/>
          <cell r="H5581"/>
          <cell r="I5581"/>
          <cell r="J5581"/>
          <cell r="K5581"/>
          <cell r="L5581"/>
          <cell r="M5581"/>
          <cell r="N5581"/>
          <cell r="O5581"/>
          <cell r="P5581"/>
          <cell r="Q5581"/>
          <cell r="R5581"/>
          <cell r="S5581"/>
          <cell r="T5581"/>
          <cell r="U5581"/>
          <cell r="V5581"/>
          <cell r="W5581"/>
          <cell r="X5581"/>
          <cell r="Y5581" t="str">
            <v xml:space="preserve"> </v>
          </cell>
        </row>
        <row r="5582">
          <cell r="C5582"/>
          <cell r="D5582"/>
          <cell r="E5582"/>
          <cell r="F5582"/>
          <cell r="G5582"/>
          <cell r="H5582"/>
          <cell r="I5582"/>
          <cell r="J5582"/>
          <cell r="K5582"/>
          <cell r="L5582"/>
          <cell r="M5582"/>
          <cell r="N5582"/>
          <cell r="O5582"/>
          <cell r="P5582"/>
          <cell r="Q5582"/>
          <cell r="R5582"/>
          <cell r="S5582"/>
          <cell r="T5582"/>
          <cell r="U5582"/>
          <cell r="V5582"/>
          <cell r="W5582"/>
          <cell r="X5582"/>
          <cell r="Y5582" t="str">
            <v xml:space="preserve"> </v>
          </cell>
        </row>
        <row r="5583">
          <cell r="C5583"/>
          <cell r="D5583"/>
          <cell r="E5583"/>
          <cell r="F5583"/>
          <cell r="G5583"/>
          <cell r="H5583"/>
          <cell r="I5583"/>
          <cell r="J5583"/>
          <cell r="K5583"/>
          <cell r="L5583"/>
          <cell r="M5583"/>
          <cell r="N5583"/>
          <cell r="O5583"/>
          <cell r="P5583"/>
          <cell r="Q5583"/>
          <cell r="R5583"/>
          <cell r="S5583"/>
          <cell r="T5583"/>
          <cell r="U5583"/>
          <cell r="V5583"/>
          <cell r="W5583"/>
          <cell r="X5583"/>
          <cell r="Y5583" t="str">
            <v xml:space="preserve"> </v>
          </cell>
        </row>
        <row r="5584">
          <cell r="C5584"/>
          <cell r="D5584"/>
          <cell r="E5584"/>
          <cell r="F5584"/>
          <cell r="G5584"/>
          <cell r="H5584"/>
          <cell r="I5584"/>
          <cell r="J5584"/>
          <cell r="K5584"/>
          <cell r="L5584"/>
          <cell r="M5584"/>
          <cell r="N5584"/>
          <cell r="O5584"/>
          <cell r="P5584"/>
          <cell r="Q5584"/>
          <cell r="R5584"/>
          <cell r="S5584"/>
          <cell r="T5584"/>
          <cell r="U5584"/>
          <cell r="V5584"/>
          <cell r="W5584"/>
          <cell r="X5584"/>
          <cell r="Y5584" t="str">
            <v xml:space="preserve"> </v>
          </cell>
        </row>
        <row r="5585">
          <cell r="C5585"/>
          <cell r="D5585"/>
          <cell r="E5585"/>
          <cell r="F5585"/>
          <cell r="G5585"/>
          <cell r="H5585"/>
          <cell r="I5585"/>
          <cell r="J5585"/>
          <cell r="K5585"/>
          <cell r="L5585"/>
          <cell r="M5585"/>
          <cell r="N5585"/>
          <cell r="O5585"/>
          <cell r="P5585"/>
          <cell r="Q5585"/>
          <cell r="R5585"/>
          <cell r="S5585"/>
          <cell r="T5585"/>
          <cell r="U5585"/>
          <cell r="V5585"/>
          <cell r="W5585"/>
          <cell r="X5585"/>
          <cell r="Y5585" t="str">
            <v xml:space="preserve"> </v>
          </cell>
        </row>
        <row r="5586">
          <cell r="C5586"/>
          <cell r="D5586"/>
          <cell r="E5586"/>
          <cell r="F5586"/>
          <cell r="G5586"/>
          <cell r="H5586"/>
          <cell r="I5586"/>
          <cell r="J5586"/>
          <cell r="K5586"/>
          <cell r="L5586"/>
          <cell r="M5586"/>
          <cell r="N5586"/>
          <cell r="O5586"/>
          <cell r="P5586"/>
          <cell r="Q5586"/>
          <cell r="R5586"/>
          <cell r="S5586"/>
          <cell r="T5586"/>
          <cell r="U5586"/>
          <cell r="V5586"/>
          <cell r="W5586"/>
          <cell r="X5586"/>
          <cell r="Y5586" t="str">
            <v xml:space="preserve"> </v>
          </cell>
        </row>
        <row r="5587">
          <cell r="C5587"/>
          <cell r="D5587"/>
          <cell r="E5587"/>
          <cell r="F5587"/>
          <cell r="G5587"/>
          <cell r="H5587"/>
          <cell r="I5587"/>
          <cell r="J5587"/>
          <cell r="K5587"/>
          <cell r="L5587"/>
          <cell r="M5587"/>
          <cell r="N5587"/>
          <cell r="O5587"/>
          <cell r="P5587"/>
          <cell r="Q5587"/>
          <cell r="R5587"/>
          <cell r="S5587"/>
          <cell r="T5587"/>
          <cell r="U5587"/>
          <cell r="V5587"/>
          <cell r="W5587"/>
          <cell r="X5587"/>
          <cell r="Y5587" t="str">
            <v xml:space="preserve"> </v>
          </cell>
        </row>
        <row r="5588">
          <cell r="C5588"/>
          <cell r="D5588"/>
          <cell r="E5588"/>
          <cell r="F5588"/>
          <cell r="G5588"/>
          <cell r="H5588"/>
          <cell r="I5588"/>
          <cell r="J5588"/>
          <cell r="K5588"/>
          <cell r="L5588"/>
          <cell r="M5588"/>
          <cell r="N5588"/>
          <cell r="O5588"/>
          <cell r="P5588"/>
          <cell r="Q5588"/>
          <cell r="R5588"/>
          <cell r="S5588"/>
          <cell r="T5588"/>
          <cell r="U5588"/>
          <cell r="V5588"/>
          <cell r="W5588"/>
          <cell r="X5588"/>
          <cell r="Y5588" t="str">
            <v xml:space="preserve"> </v>
          </cell>
        </row>
        <row r="5589">
          <cell r="C5589"/>
          <cell r="D5589"/>
          <cell r="E5589"/>
          <cell r="F5589"/>
          <cell r="G5589"/>
          <cell r="H5589"/>
          <cell r="I5589"/>
          <cell r="J5589"/>
          <cell r="K5589"/>
          <cell r="L5589"/>
          <cell r="M5589"/>
          <cell r="N5589"/>
          <cell r="O5589"/>
          <cell r="P5589"/>
          <cell r="Q5589"/>
          <cell r="R5589"/>
          <cell r="S5589"/>
          <cell r="T5589"/>
          <cell r="U5589"/>
          <cell r="V5589"/>
          <cell r="W5589"/>
          <cell r="X5589"/>
          <cell r="Y5589" t="str">
            <v xml:space="preserve"> </v>
          </cell>
        </row>
        <row r="5590">
          <cell r="C5590"/>
          <cell r="D5590"/>
          <cell r="E5590"/>
          <cell r="F5590"/>
          <cell r="G5590"/>
          <cell r="H5590"/>
          <cell r="I5590"/>
          <cell r="J5590"/>
          <cell r="K5590"/>
          <cell r="L5590"/>
          <cell r="M5590"/>
          <cell r="N5590"/>
          <cell r="O5590"/>
          <cell r="P5590"/>
          <cell r="Q5590"/>
          <cell r="R5590"/>
          <cell r="S5590"/>
          <cell r="T5590"/>
          <cell r="U5590"/>
          <cell r="V5590"/>
          <cell r="W5590"/>
          <cell r="X5590"/>
          <cell r="Y5590" t="str">
            <v xml:space="preserve"> </v>
          </cell>
        </row>
        <row r="5591">
          <cell r="C5591"/>
          <cell r="D5591"/>
          <cell r="E5591"/>
          <cell r="F5591"/>
          <cell r="G5591"/>
          <cell r="H5591"/>
          <cell r="I5591"/>
          <cell r="J5591"/>
          <cell r="K5591"/>
          <cell r="L5591"/>
          <cell r="M5591"/>
          <cell r="N5591"/>
          <cell r="O5591"/>
          <cell r="P5591"/>
          <cell r="Q5591"/>
          <cell r="R5591"/>
          <cell r="S5591"/>
          <cell r="T5591"/>
          <cell r="U5591"/>
          <cell r="V5591"/>
          <cell r="W5591"/>
          <cell r="X5591"/>
          <cell r="Y5591" t="str">
            <v xml:space="preserve"> </v>
          </cell>
        </row>
        <row r="5592">
          <cell r="C5592"/>
          <cell r="D5592"/>
          <cell r="E5592"/>
          <cell r="F5592"/>
          <cell r="G5592"/>
          <cell r="H5592"/>
          <cell r="I5592"/>
          <cell r="J5592"/>
          <cell r="K5592"/>
          <cell r="L5592"/>
          <cell r="M5592"/>
          <cell r="N5592"/>
          <cell r="O5592"/>
          <cell r="P5592"/>
          <cell r="Q5592"/>
          <cell r="R5592"/>
          <cell r="S5592"/>
          <cell r="T5592"/>
          <cell r="U5592"/>
          <cell r="V5592"/>
          <cell r="W5592"/>
          <cell r="X5592"/>
          <cell r="Y5592" t="str">
            <v xml:space="preserve"> </v>
          </cell>
        </row>
        <row r="5593">
          <cell r="C5593"/>
          <cell r="D5593"/>
          <cell r="E5593"/>
          <cell r="F5593"/>
          <cell r="G5593"/>
          <cell r="H5593"/>
          <cell r="I5593"/>
          <cell r="J5593"/>
          <cell r="K5593"/>
          <cell r="L5593"/>
          <cell r="M5593"/>
          <cell r="N5593"/>
          <cell r="O5593"/>
          <cell r="P5593"/>
          <cell r="Q5593"/>
          <cell r="R5593"/>
          <cell r="S5593"/>
          <cell r="T5593"/>
          <cell r="U5593"/>
          <cell r="V5593"/>
          <cell r="W5593"/>
          <cell r="X5593"/>
          <cell r="Y5593" t="str">
            <v xml:space="preserve"> </v>
          </cell>
        </row>
        <row r="5594">
          <cell r="C5594"/>
          <cell r="D5594"/>
          <cell r="E5594"/>
          <cell r="F5594"/>
          <cell r="G5594"/>
          <cell r="H5594"/>
          <cell r="I5594"/>
          <cell r="J5594"/>
          <cell r="K5594"/>
          <cell r="L5594"/>
          <cell r="M5594"/>
          <cell r="N5594"/>
          <cell r="O5594"/>
          <cell r="P5594"/>
          <cell r="Q5594"/>
          <cell r="R5594"/>
          <cell r="S5594"/>
          <cell r="T5594"/>
          <cell r="U5594"/>
          <cell r="V5594"/>
          <cell r="W5594"/>
          <cell r="X5594"/>
          <cell r="Y5594" t="str">
            <v xml:space="preserve"> </v>
          </cell>
        </row>
        <row r="5595">
          <cell r="C5595"/>
          <cell r="D5595"/>
          <cell r="E5595"/>
          <cell r="F5595"/>
          <cell r="G5595"/>
          <cell r="H5595"/>
          <cell r="I5595"/>
          <cell r="J5595"/>
          <cell r="K5595"/>
          <cell r="L5595"/>
          <cell r="M5595"/>
          <cell r="N5595"/>
          <cell r="O5595"/>
          <cell r="P5595"/>
          <cell r="Q5595"/>
          <cell r="R5595"/>
          <cell r="S5595"/>
          <cell r="T5595"/>
          <cell r="U5595"/>
          <cell r="V5595"/>
          <cell r="W5595"/>
          <cell r="X5595"/>
          <cell r="Y5595" t="str">
            <v xml:space="preserve"> </v>
          </cell>
        </row>
        <row r="5596">
          <cell r="C5596"/>
          <cell r="D5596"/>
          <cell r="E5596"/>
          <cell r="F5596"/>
          <cell r="G5596"/>
          <cell r="H5596"/>
          <cell r="I5596"/>
          <cell r="J5596"/>
          <cell r="K5596"/>
          <cell r="L5596"/>
          <cell r="M5596"/>
          <cell r="N5596"/>
          <cell r="O5596"/>
          <cell r="P5596"/>
          <cell r="Q5596"/>
          <cell r="R5596"/>
          <cell r="S5596"/>
          <cell r="T5596"/>
          <cell r="U5596"/>
          <cell r="V5596"/>
          <cell r="W5596"/>
          <cell r="X5596"/>
          <cell r="Y5596" t="str">
            <v xml:space="preserve"> </v>
          </cell>
        </row>
        <row r="5597">
          <cell r="C5597"/>
          <cell r="D5597"/>
          <cell r="E5597"/>
          <cell r="F5597"/>
          <cell r="G5597"/>
          <cell r="H5597"/>
          <cell r="I5597"/>
          <cell r="J5597"/>
          <cell r="K5597"/>
          <cell r="L5597"/>
          <cell r="M5597"/>
          <cell r="N5597"/>
          <cell r="O5597"/>
          <cell r="P5597"/>
          <cell r="Q5597"/>
          <cell r="R5597"/>
          <cell r="S5597"/>
          <cell r="T5597"/>
          <cell r="U5597"/>
          <cell r="V5597"/>
          <cell r="W5597"/>
          <cell r="X5597"/>
          <cell r="Y5597" t="str">
            <v xml:space="preserve"> </v>
          </cell>
        </row>
        <row r="5598">
          <cell r="C5598"/>
          <cell r="D5598"/>
          <cell r="E5598"/>
          <cell r="F5598"/>
          <cell r="G5598"/>
          <cell r="H5598"/>
          <cell r="I5598"/>
          <cell r="J5598"/>
          <cell r="K5598"/>
          <cell r="L5598"/>
          <cell r="M5598"/>
          <cell r="N5598"/>
          <cell r="O5598"/>
          <cell r="P5598"/>
          <cell r="Q5598"/>
          <cell r="R5598"/>
          <cell r="S5598"/>
          <cell r="T5598"/>
          <cell r="U5598"/>
          <cell r="V5598"/>
          <cell r="W5598"/>
          <cell r="X5598"/>
          <cell r="Y5598" t="str">
            <v xml:space="preserve"> </v>
          </cell>
        </row>
        <row r="5599">
          <cell r="C5599"/>
          <cell r="D5599"/>
          <cell r="E5599"/>
          <cell r="F5599"/>
          <cell r="G5599"/>
          <cell r="H5599"/>
          <cell r="I5599"/>
          <cell r="J5599"/>
          <cell r="K5599"/>
          <cell r="L5599"/>
          <cell r="M5599"/>
          <cell r="N5599"/>
          <cell r="O5599"/>
          <cell r="P5599"/>
          <cell r="Q5599"/>
          <cell r="R5599"/>
          <cell r="S5599"/>
          <cell r="T5599"/>
          <cell r="U5599"/>
          <cell r="V5599"/>
          <cell r="W5599"/>
          <cell r="X5599"/>
          <cell r="Y5599" t="str">
            <v xml:space="preserve"> </v>
          </cell>
        </row>
        <row r="5600">
          <cell r="C5600"/>
          <cell r="D5600"/>
          <cell r="E5600"/>
          <cell r="F5600"/>
          <cell r="G5600"/>
          <cell r="H5600"/>
          <cell r="I5600"/>
          <cell r="J5600"/>
          <cell r="K5600"/>
          <cell r="L5600"/>
          <cell r="M5600"/>
          <cell r="N5600"/>
          <cell r="O5600"/>
          <cell r="P5600"/>
          <cell r="Q5600"/>
          <cell r="R5600"/>
          <cell r="S5600"/>
          <cell r="T5600"/>
          <cell r="U5600"/>
          <cell r="V5600"/>
          <cell r="W5600"/>
          <cell r="X5600"/>
          <cell r="Y5600" t="str">
            <v xml:space="preserve"> </v>
          </cell>
        </row>
        <row r="5601">
          <cell r="C5601"/>
          <cell r="D5601"/>
          <cell r="E5601"/>
          <cell r="F5601"/>
          <cell r="G5601"/>
          <cell r="H5601"/>
          <cell r="I5601"/>
          <cell r="J5601"/>
          <cell r="K5601"/>
          <cell r="L5601"/>
          <cell r="M5601"/>
          <cell r="N5601"/>
          <cell r="O5601"/>
          <cell r="P5601"/>
          <cell r="Q5601"/>
          <cell r="R5601"/>
          <cell r="S5601"/>
          <cell r="T5601"/>
          <cell r="U5601"/>
          <cell r="V5601"/>
          <cell r="W5601"/>
          <cell r="X5601"/>
          <cell r="Y5601" t="str">
            <v xml:space="preserve"> </v>
          </cell>
        </row>
        <row r="5602">
          <cell r="C5602"/>
          <cell r="D5602"/>
          <cell r="E5602"/>
          <cell r="F5602"/>
          <cell r="G5602"/>
          <cell r="H5602"/>
          <cell r="I5602"/>
          <cell r="J5602"/>
          <cell r="K5602"/>
          <cell r="L5602"/>
          <cell r="M5602"/>
          <cell r="N5602"/>
          <cell r="O5602"/>
          <cell r="P5602"/>
          <cell r="Q5602"/>
          <cell r="R5602"/>
          <cell r="S5602"/>
          <cell r="T5602"/>
          <cell r="U5602"/>
          <cell r="V5602"/>
          <cell r="W5602"/>
          <cell r="X5602"/>
          <cell r="Y5602" t="str">
            <v xml:space="preserve"> </v>
          </cell>
        </row>
        <row r="5603">
          <cell r="C5603"/>
          <cell r="D5603"/>
          <cell r="E5603"/>
          <cell r="F5603"/>
          <cell r="G5603"/>
          <cell r="H5603"/>
          <cell r="I5603"/>
          <cell r="J5603"/>
          <cell r="K5603"/>
          <cell r="L5603"/>
          <cell r="M5603"/>
          <cell r="N5603"/>
          <cell r="O5603"/>
          <cell r="P5603"/>
          <cell r="Q5603"/>
          <cell r="R5603"/>
          <cell r="S5603"/>
          <cell r="T5603"/>
          <cell r="U5603"/>
          <cell r="V5603"/>
          <cell r="W5603"/>
          <cell r="X5603"/>
          <cell r="Y5603" t="str">
            <v xml:space="preserve"> </v>
          </cell>
        </row>
        <row r="5604">
          <cell r="C5604"/>
          <cell r="D5604"/>
          <cell r="E5604"/>
          <cell r="F5604"/>
          <cell r="G5604"/>
          <cell r="H5604"/>
          <cell r="I5604"/>
          <cell r="J5604"/>
          <cell r="K5604"/>
          <cell r="L5604"/>
          <cell r="M5604"/>
          <cell r="N5604"/>
          <cell r="O5604"/>
          <cell r="P5604"/>
          <cell r="Q5604"/>
          <cell r="R5604"/>
          <cell r="S5604"/>
          <cell r="T5604"/>
          <cell r="U5604"/>
          <cell r="V5604"/>
          <cell r="W5604"/>
          <cell r="X5604"/>
          <cell r="Y5604" t="str">
            <v xml:space="preserve"> </v>
          </cell>
        </row>
        <row r="5605">
          <cell r="C5605"/>
          <cell r="D5605"/>
          <cell r="E5605"/>
          <cell r="F5605"/>
          <cell r="G5605"/>
          <cell r="H5605"/>
          <cell r="I5605"/>
          <cell r="J5605"/>
          <cell r="K5605"/>
          <cell r="L5605"/>
          <cell r="M5605"/>
          <cell r="N5605"/>
          <cell r="O5605"/>
          <cell r="P5605"/>
          <cell r="Q5605"/>
          <cell r="R5605"/>
          <cell r="S5605"/>
          <cell r="T5605"/>
          <cell r="U5605"/>
          <cell r="V5605"/>
          <cell r="W5605"/>
          <cell r="X5605"/>
          <cell r="Y5605" t="str">
            <v xml:space="preserve"> </v>
          </cell>
        </row>
        <row r="5606">
          <cell r="C5606"/>
          <cell r="D5606"/>
          <cell r="E5606"/>
          <cell r="F5606"/>
          <cell r="G5606"/>
          <cell r="H5606"/>
          <cell r="I5606"/>
          <cell r="J5606"/>
          <cell r="K5606"/>
          <cell r="L5606"/>
          <cell r="M5606"/>
          <cell r="N5606"/>
          <cell r="O5606"/>
          <cell r="P5606"/>
          <cell r="Q5606"/>
          <cell r="R5606"/>
          <cell r="S5606"/>
          <cell r="T5606"/>
          <cell r="U5606"/>
          <cell r="V5606"/>
          <cell r="W5606"/>
          <cell r="X5606"/>
          <cell r="Y5606" t="str">
            <v xml:space="preserve"> </v>
          </cell>
        </row>
        <row r="5607">
          <cell r="C5607"/>
          <cell r="D5607"/>
          <cell r="E5607"/>
          <cell r="F5607"/>
          <cell r="G5607"/>
          <cell r="H5607"/>
          <cell r="I5607"/>
          <cell r="J5607"/>
          <cell r="K5607"/>
          <cell r="L5607"/>
          <cell r="M5607"/>
          <cell r="N5607"/>
          <cell r="O5607"/>
          <cell r="P5607"/>
          <cell r="Q5607"/>
          <cell r="R5607"/>
          <cell r="S5607"/>
          <cell r="T5607"/>
          <cell r="U5607"/>
          <cell r="V5607"/>
          <cell r="W5607"/>
          <cell r="X5607"/>
          <cell r="Y5607" t="str">
            <v xml:space="preserve"> </v>
          </cell>
        </row>
        <row r="5608">
          <cell r="C5608"/>
          <cell r="D5608"/>
          <cell r="E5608"/>
          <cell r="F5608"/>
          <cell r="G5608"/>
          <cell r="H5608"/>
          <cell r="I5608"/>
          <cell r="J5608"/>
          <cell r="K5608"/>
          <cell r="L5608"/>
          <cell r="M5608"/>
          <cell r="N5608"/>
          <cell r="O5608"/>
          <cell r="P5608"/>
          <cell r="Q5608"/>
          <cell r="R5608"/>
          <cell r="S5608"/>
          <cell r="T5608"/>
          <cell r="U5608"/>
          <cell r="V5608"/>
          <cell r="W5608"/>
          <cell r="X5608"/>
          <cell r="Y5608" t="str">
            <v xml:space="preserve"> </v>
          </cell>
        </row>
        <row r="5609">
          <cell r="C5609"/>
          <cell r="D5609"/>
          <cell r="E5609"/>
          <cell r="F5609"/>
          <cell r="G5609"/>
          <cell r="H5609"/>
          <cell r="I5609"/>
          <cell r="J5609"/>
          <cell r="K5609"/>
          <cell r="L5609"/>
          <cell r="M5609"/>
          <cell r="N5609"/>
          <cell r="O5609"/>
          <cell r="P5609"/>
          <cell r="Q5609"/>
          <cell r="R5609"/>
          <cell r="S5609"/>
          <cell r="T5609"/>
          <cell r="U5609"/>
          <cell r="V5609"/>
          <cell r="W5609"/>
          <cell r="X5609"/>
          <cell r="Y5609" t="str">
            <v xml:space="preserve"> </v>
          </cell>
        </row>
        <row r="5610">
          <cell r="C5610"/>
          <cell r="D5610"/>
          <cell r="E5610"/>
          <cell r="F5610"/>
          <cell r="G5610"/>
          <cell r="H5610"/>
          <cell r="I5610"/>
          <cell r="J5610"/>
          <cell r="K5610"/>
          <cell r="L5610"/>
          <cell r="M5610"/>
          <cell r="N5610"/>
          <cell r="O5610"/>
          <cell r="P5610"/>
          <cell r="Q5610"/>
          <cell r="R5610"/>
          <cell r="S5610"/>
          <cell r="T5610"/>
          <cell r="U5610"/>
          <cell r="V5610"/>
          <cell r="W5610"/>
          <cell r="X5610"/>
          <cell r="Y5610" t="str">
            <v xml:space="preserve"> </v>
          </cell>
        </row>
        <row r="5611">
          <cell r="C5611"/>
          <cell r="D5611"/>
          <cell r="E5611"/>
          <cell r="F5611"/>
          <cell r="G5611"/>
          <cell r="H5611"/>
          <cell r="I5611"/>
          <cell r="J5611"/>
          <cell r="K5611"/>
          <cell r="L5611"/>
          <cell r="M5611"/>
          <cell r="N5611"/>
          <cell r="O5611"/>
          <cell r="P5611"/>
          <cell r="Q5611"/>
          <cell r="R5611"/>
          <cell r="S5611"/>
          <cell r="T5611"/>
          <cell r="U5611"/>
          <cell r="V5611"/>
          <cell r="W5611"/>
          <cell r="X5611"/>
          <cell r="Y5611" t="str">
            <v xml:space="preserve"> </v>
          </cell>
        </row>
        <row r="5612">
          <cell r="C5612"/>
          <cell r="D5612"/>
          <cell r="E5612"/>
          <cell r="F5612"/>
          <cell r="G5612"/>
          <cell r="H5612"/>
          <cell r="I5612"/>
          <cell r="J5612"/>
          <cell r="K5612"/>
          <cell r="L5612"/>
          <cell r="M5612"/>
          <cell r="N5612"/>
          <cell r="O5612"/>
          <cell r="P5612"/>
          <cell r="Q5612"/>
          <cell r="R5612"/>
          <cell r="S5612"/>
          <cell r="T5612"/>
          <cell r="U5612"/>
          <cell r="V5612"/>
          <cell r="W5612"/>
          <cell r="X5612"/>
          <cell r="Y5612" t="str">
            <v xml:space="preserve"> </v>
          </cell>
        </row>
        <row r="5613">
          <cell r="C5613"/>
          <cell r="D5613"/>
          <cell r="E5613"/>
          <cell r="F5613"/>
          <cell r="G5613"/>
          <cell r="H5613"/>
          <cell r="I5613"/>
          <cell r="J5613"/>
          <cell r="K5613"/>
          <cell r="L5613"/>
          <cell r="M5613"/>
          <cell r="N5613"/>
          <cell r="O5613"/>
          <cell r="P5613"/>
          <cell r="Q5613"/>
          <cell r="R5613"/>
          <cell r="S5613"/>
          <cell r="T5613"/>
          <cell r="U5613"/>
          <cell r="V5613"/>
          <cell r="W5613"/>
          <cell r="X5613"/>
          <cell r="Y5613" t="str">
            <v xml:space="preserve"> </v>
          </cell>
        </row>
        <row r="5614">
          <cell r="C5614"/>
          <cell r="D5614"/>
          <cell r="E5614"/>
          <cell r="F5614"/>
          <cell r="G5614"/>
          <cell r="H5614"/>
          <cell r="I5614"/>
          <cell r="J5614"/>
          <cell r="K5614"/>
          <cell r="L5614"/>
          <cell r="M5614"/>
          <cell r="N5614"/>
          <cell r="O5614"/>
          <cell r="P5614"/>
          <cell r="Q5614"/>
          <cell r="R5614"/>
          <cell r="S5614"/>
          <cell r="T5614"/>
          <cell r="U5614"/>
          <cell r="V5614"/>
          <cell r="W5614"/>
          <cell r="X5614"/>
          <cell r="Y5614" t="str">
            <v xml:space="preserve"> </v>
          </cell>
        </row>
        <row r="5615">
          <cell r="C5615"/>
          <cell r="D5615"/>
          <cell r="E5615"/>
          <cell r="F5615"/>
          <cell r="G5615"/>
          <cell r="H5615"/>
          <cell r="I5615"/>
          <cell r="J5615"/>
          <cell r="K5615"/>
          <cell r="L5615"/>
          <cell r="M5615"/>
          <cell r="N5615"/>
          <cell r="O5615"/>
          <cell r="P5615"/>
          <cell r="Q5615"/>
          <cell r="R5615"/>
          <cell r="S5615"/>
          <cell r="T5615"/>
          <cell r="U5615"/>
          <cell r="V5615"/>
          <cell r="W5615"/>
          <cell r="X5615"/>
          <cell r="Y5615" t="str">
            <v xml:space="preserve"> </v>
          </cell>
        </row>
        <row r="5616">
          <cell r="C5616"/>
          <cell r="D5616"/>
          <cell r="E5616"/>
          <cell r="F5616"/>
          <cell r="G5616"/>
          <cell r="H5616"/>
          <cell r="I5616"/>
          <cell r="J5616"/>
          <cell r="K5616"/>
          <cell r="L5616"/>
          <cell r="M5616"/>
          <cell r="N5616"/>
          <cell r="O5616"/>
          <cell r="P5616"/>
          <cell r="Q5616"/>
          <cell r="R5616"/>
          <cell r="S5616"/>
          <cell r="T5616"/>
          <cell r="U5616"/>
          <cell r="V5616"/>
          <cell r="W5616"/>
          <cell r="X5616"/>
          <cell r="Y5616" t="str">
            <v xml:space="preserve"> </v>
          </cell>
        </row>
        <row r="5617">
          <cell r="C5617"/>
          <cell r="D5617"/>
          <cell r="E5617"/>
          <cell r="F5617"/>
          <cell r="G5617"/>
          <cell r="H5617"/>
          <cell r="I5617"/>
          <cell r="J5617"/>
          <cell r="K5617"/>
          <cell r="L5617"/>
          <cell r="M5617"/>
          <cell r="N5617"/>
          <cell r="O5617"/>
          <cell r="P5617"/>
          <cell r="Q5617"/>
          <cell r="R5617"/>
          <cell r="S5617"/>
          <cell r="T5617"/>
          <cell r="U5617"/>
          <cell r="V5617"/>
          <cell r="W5617"/>
          <cell r="X5617"/>
          <cell r="Y5617" t="str">
            <v xml:space="preserve"> </v>
          </cell>
        </row>
        <row r="5618">
          <cell r="C5618"/>
          <cell r="D5618"/>
          <cell r="E5618"/>
          <cell r="F5618"/>
          <cell r="G5618"/>
          <cell r="H5618"/>
          <cell r="I5618"/>
          <cell r="J5618"/>
          <cell r="K5618"/>
          <cell r="L5618"/>
          <cell r="M5618"/>
          <cell r="N5618"/>
          <cell r="O5618"/>
          <cell r="P5618"/>
          <cell r="Q5618"/>
          <cell r="R5618"/>
          <cell r="S5618"/>
          <cell r="T5618"/>
          <cell r="U5618"/>
          <cell r="V5618"/>
          <cell r="W5618"/>
          <cell r="X5618"/>
          <cell r="Y5618" t="str">
            <v xml:space="preserve"> </v>
          </cell>
        </row>
        <row r="5619">
          <cell r="C5619"/>
          <cell r="D5619"/>
          <cell r="E5619"/>
          <cell r="F5619"/>
          <cell r="G5619"/>
          <cell r="H5619"/>
          <cell r="I5619"/>
          <cell r="J5619"/>
          <cell r="K5619"/>
          <cell r="L5619"/>
          <cell r="M5619"/>
          <cell r="N5619"/>
          <cell r="O5619"/>
          <cell r="P5619"/>
          <cell r="Q5619"/>
          <cell r="R5619"/>
          <cell r="S5619"/>
          <cell r="T5619"/>
          <cell r="U5619"/>
          <cell r="V5619"/>
          <cell r="W5619"/>
          <cell r="X5619"/>
          <cell r="Y5619" t="str">
            <v xml:space="preserve"> </v>
          </cell>
        </row>
        <row r="5620">
          <cell r="C5620"/>
          <cell r="D5620"/>
          <cell r="E5620"/>
          <cell r="F5620"/>
          <cell r="G5620"/>
          <cell r="H5620"/>
          <cell r="I5620"/>
          <cell r="J5620"/>
          <cell r="K5620"/>
          <cell r="L5620"/>
          <cell r="M5620"/>
          <cell r="N5620"/>
          <cell r="O5620"/>
          <cell r="P5620"/>
          <cell r="Q5620"/>
          <cell r="R5620"/>
          <cell r="S5620"/>
          <cell r="T5620"/>
          <cell r="U5620"/>
          <cell r="V5620"/>
          <cell r="W5620"/>
          <cell r="X5620"/>
          <cell r="Y5620" t="str">
            <v xml:space="preserve"> </v>
          </cell>
        </row>
        <row r="5621">
          <cell r="C5621"/>
          <cell r="D5621"/>
          <cell r="E5621"/>
          <cell r="F5621"/>
          <cell r="G5621"/>
          <cell r="H5621"/>
          <cell r="I5621"/>
          <cell r="J5621"/>
          <cell r="K5621"/>
          <cell r="L5621"/>
          <cell r="M5621"/>
          <cell r="N5621"/>
          <cell r="O5621"/>
          <cell r="P5621"/>
          <cell r="Q5621"/>
          <cell r="R5621"/>
          <cell r="S5621"/>
          <cell r="T5621"/>
          <cell r="U5621"/>
          <cell r="V5621"/>
          <cell r="W5621"/>
          <cell r="X5621"/>
          <cell r="Y5621" t="str">
            <v xml:space="preserve"> </v>
          </cell>
        </row>
        <row r="5622">
          <cell r="C5622"/>
          <cell r="D5622"/>
          <cell r="E5622"/>
          <cell r="F5622"/>
          <cell r="G5622"/>
          <cell r="H5622"/>
          <cell r="I5622"/>
          <cell r="J5622"/>
          <cell r="K5622"/>
          <cell r="L5622"/>
          <cell r="M5622"/>
          <cell r="N5622"/>
          <cell r="O5622"/>
          <cell r="P5622"/>
          <cell r="Q5622"/>
          <cell r="R5622"/>
          <cell r="S5622"/>
          <cell r="T5622"/>
          <cell r="U5622"/>
          <cell r="V5622"/>
          <cell r="W5622"/>
          <cell r="X5622"/>
          <cell r="Y5622" t="str">
            <v xml:space="preserve"> </v>
          </cell>
        </row>
        <row r="5623">
          <cell r="C5623"/>
          <cell r="D5623"/>
          <cell r="E5623"/>
          <cell r="F5623"/>
          <cell r="G5623"/>
          <cell r="H5623"/>
          <cell r="I5623"/>
          <cell r="J5623"/>
          <cell r="K5623"/>
          <cell r="L5623"/>
          <cell r="M5623"/>
          <cell r="N5623"/>
          <cell r="O5623"/>
          <cell r="P5623"/>
          <cell r="Q5623"/>
          <cell r="R5623"/>
          <cell r="S5623"/>
          <cell r="T5623"/>
          <cell r="U5623"/>
          <cell r="V5623"/>
          <cell r="W5623"/>
          <cell r="X5623"/>
          <cell r="Y5623" t="str">
            <v xml:space="preserve"> </v>
          </cell>
        </row>
        <row r="5624">
          <cell r="C5624"/>
          <cell r="D5624"/>
          <cell r="E5624"/>
          <cell r="F5624"/>
          <cell r="G5624"/>
          <cell r="H5624"/>
          <cell r="I5624"/>
          <cell r="J5624"/>
          <cell r="K5624"/>
          <cell r="L5624"/>
          <cell r="M5624"/>
          <cell r="N5624"/>
          <cell r="O5624"/>
          <cell r="P5624"/>
          <cell r="Q5624"/>
          <cell r="R5624"/>
          <cell r="S5624"/>
          <cell r="T5624"/>
          <cell r="U5624"/>
          <cell r="V5624"/>
          <cell r="W5624"/>
          <cell r="X5624"/>
          <cell r="Y5624" t="str">
            <v xml:space="preserve"> </v>
          </cell>
        </row>
        <row r="5625">
          <cell r="C5625"/>
          <cell r="D5625"/>
          <cell r="E5625"/>
          <cell r="F5625"/>
          <cell r="G5625"/>
          <cell r="H5625"/>
          <cell r="I5625"/>
          <cell r="J5625"/>
          <cell r="K5625"/>
          <cell r="L5625"/>
          <cell r="M5625"/>
          <cell r="N5625"/>
          <cell r="O5625"/>
          <cell r="P5625"/>
          <cell r="Q5625"/>
          <cell r="R5625"/>
          <cell r="S5625"/>
          <cell r="T5625"/>
          <cell r="U5625"/>
          <cell r="V5625"/>
          <cell r="W5625"/>
          <cell r="X5625"/>
          <cell r="Y5625" t="str">
            <v xml:space="preserve"> </v>
          </cell>
        </row>
        <row r="5626">
          <cell r="C5626"/>
          <cell r="D5626"/>
          <cell r="E5626"/>
          <cell r="F5626"/>
          <cell r="G5626"/>
          <cell r="H5626"/>
          <cell r="I5626"/>
          <cell r="J5626"/>
          <cell r="K5626"/>
          <cell r="L5626"/>
          <cell r="M5626"/>
          <cell r="N5626"/>
          <cell r="O5626"/>
          <cell r="P5626"/>
          <cell r="Q5626"/>
          <cell r="R5626"/>
          <cell r="S5626"/>
          <cell r="T5626"/>
          <cell r="U5626"/>
          <cell r="V5626"/>
          <cell r="W5626"/>
          <cell r="X5626"/>
          <cell r="Y5626" t="str">
            <v xml:space="preserve"> </v>
          </cell>
        </row>
        <row r="5627">
          <cell r="C5627"/>
          <cell r="D5627"/>
          <cell r="E5627"/>
          <cell r="F5627"/>
          <cell r="G5627"/>
          <cell r="H5627"/>
          <cell r="I5627"/>
          <cell r="J5627"/>
          <cell r="K5627"/>
          <cell r="L5627"/>
          <cell r="M5627"/>
          <cell r="N5627"/>
          <cell r="O5627"/>
          <cell r="P5627"/>
          <cell r="Q5627"/>
          <cell r="R5627"/>
          <cell r="S5627"/>
          <cell r="T5627"/>
          <cell r="U5627"/>
          <cell r="V5627"/>
          <cell r="W5627"/>
          <cell r="X5627"/>
          <cell r="Y5627" t="str">
            <v xml:space="preserve"> </v>
          </cell>
        </row>
        <row r="5628">
          <cell r="C5628"/>
          <cell r="D5628"/>
          <cell r="E5628"/>
          <cell r="F5628"/>
          <cell r="G5628"/>
          <cell r="H5628"/>
          <cell r="I5628"/>
          <cell r="J5628"/>
          <cell r="K5628"/>
          <cell r="L5628"/>
          <cell r="M5628"/>
          <cell r="N5628"/>
          <cell r="O5628"/>
          <cell r="P5628"/>
          <cell r="Q5628"/>
          <cell r="R5628"/>
          <cell r="S5628"/>
          <cell r="T5628"/>
          <cell r="U5628"/>
          <cell r="V5628"/>
          <cell r="W5628"/>
          <cell r="X5628"/>
          <cell r="Y5628" t="str">
            <v xml:space="preserve"> </v>
          </cell>
        </row>
        <row r="5629">
          <cell r="C5629"/>
          <cell r="D5629"/>
          <cell r="E5629"/>
          <cell r="F5629"/>
          <cell r="G5629"/>
          <cell r="H5629"/>
          <cell r="I5629"/>
          <cell r="J5629"/>
          <cell r="K5629"/>
          <cell r="L5629"/>
          <cell r="M5629"/>
          <cell r="N5629"/>
          <cell r="O5629"/>
          <cell r="P5629"/>
          <cell r="Q5629"/>
          <cell r="R5629"/>
          <cell r="S5629"/>
          <cell r="T5629"/>
          <cell r="U5629"/>
          <cell r="V5629"/>
          <cell r="W5629"/>
          <cell r="X5629"/>
          <cell r="Y5629" t="str">
            <v xml:space="preserve"> </v>
          </cell>
        </row>
        <row r="5630">
          <cell r="C5630"/>
          <cell r="D5630"/>
          <cell r="E5630"/>
          <cell r="F5630"/>
          <cell r="G5630"/>
          <cell r="H5630"/>
          <cell r="I5630"/>
          <cell r="J5630"/>
          <cell r="K5630"/>
          <cell r="L5630"/>
          <cell r="M5630"/>
          <cell r="N5630"/>
          <cell r="O5630"/>
          <cell r="P5630"/>
          <cell r="Q5630"/>
          <cell r="R5630"/>
          <cell r="S5630"/>
          <cell r="T5630"/>
          <cell r="U5630"/>
          <cell r="V5630"/>
          <cell r="W5630"/>
          <cell r="X5630"/>
          <cell r="Y5630" t="str">
            <v xml:space="preserve"> </v>
          </cell>
        </row>
        <row r="5631">
          <cell r="C5631"/>
          <cell r="D5631"/>
          <cell r="E5631"/>
          <cell r="F5631"/>
          <cell r="G5631"/>
          <cell r="H5631"/>
          <cell r="I5631"/>
          <cell r="J5631"/>
          <cell r="K5631"/>
          <cell r="L5631"/>
          <cell r="M5631"/>
          <cell r="N5631"/>
          <cell r="O5631"/>
          <cell r="P5631"/>
          <cell r="Q5631"/>
          <cell r="R5631"/>
          <cell r="S5631"/>
          <cell r="T5631"/>
          <cell r="U5631"/>
          <cell r="V5631"/>
          <cell r="W5631"/>
          <cell r="X5631"/>
          <cell r="Y5631" t="str">
            <v xml:space="preserve"> </v>
          </cell>
        </row>
        <row r="5632">
          <cell r="C5632"/>
          <cell r="D5632"/>
          <cell r="E5632"/>
          <cell r="F5632"/>
          <cell r="G5632"/>
          <cell r="H5632"/>
          <cell r="I5632"/>
          <cell r="J5632"/>
          <cell r="K5632"/>
          <cell r="L5632"/>
          <cell r="M5632"/>
          <cell r="N5632"/>
          <cell r="O5632"/>
          <cell r="P5632"/>
          <cell r="Q5632"/>
          <cell r="R5632"/>
          <cell r="S5632"/>
          <cell r="T5632"/>
          <cell r="U5632"/>
          <cell r="V5632"/>
          <cell r="W5632"/>
          <cell r="X5632"/>
          <cell r="Y5632" t="str">
            <v xml:space="preserve"> </v>
          </cell>
        </row>
        <row r="5633">
          <cell r="C5633"/>
          <cell r="D5633"/>
          <cell r="E5633"/>
          <cell r="F5633"/>
          <cell r="G5633"/>
          <cell r="H5633"/>
          <cell r="I5633"/>
          <cell r="J5633"/>
          <cell r="K5633"/>
          <cell r="L5633"/>
          <cell r="M5633"/>
          <cell r="N5633"/>
          <cell r="O5633"/>
          <cell r="P5633"/>
          <cell r="Q5633"/>
          <cell r="R5633"/>
          <cell r="S5633"/>
          <cell r="T5633"/>
          <cell r="U5633"/>
          <cell r="V5633"/>
          <cell r="W5633"/>
          <cell r="X5633"/>
          <cell r="Y5633" t="str">
            <v xml:space="preserve"> </v>
          </cell>
        </row>
        <row r="5634">
          <cell r="C5634"/>
          <cell r="D5634"/>
          <cell r="E5634"/>
          <cell r="F5634"/>
          <cell r="G5634"/>
          <cell r="H5634"/>
          <cell r="I5634"/>
          <cell r="J5634"/>
          <cell r="K5634"/>
          <cell r="L5634"/>
          <cell r="M5634"/>
          <cell r="N5634"/>
          <cell r="O5634"/>
          <cell r="P5634"/>
          <cell r="Q5634"/>
          <cell r="R5634"/>
          <cell r="S5634"/>
          <cell r="T5634"/>
          <cell r="U5634"/>
          <cell r="V5634"/>
          <cell r="W5634"/>
          <cell r="X5634"/>
          <cell r="Y5634" t="str">
            <v xml:space="preserve"> </v>
          </cell>
        </row>
        <row r="5635">
          <cell r="C5635"/>
          <cell r="D5635"/>
          <cell r="E5635"/>
          <cell r="F5635"/>
          <cell r="G5635"/>
          <cell r="H5635"/>
          <cell r="I5635"/>
          <cell r="J5635"/>
          <cell r="K5635"/>
          <cell r="L5635"/>
          <cell r="M5635"/>
          <cell r="N5635"/>
          <cell r="O5635"/>
          <cell r="P5635"/>
          <cell r="Q5635"/>
          <cell r="R5635"/>
          <cell r="S5635"/>
          <cell r="T5635"/>
          <cell r="U5635"/>
          <cell r="V5635"/>
          <cell r="W5635"/>
          <cell r="X5635"/>
          <cell r="Y5635" t="str">
            <v xml:space="preserve"> </v>
          </cell>
        </row>
        <row r="5636">
          <cell r="C5636"/>
          <cell r="D5636"/>
          <cell r="E5636"/>
          <cell r="F5636"/>
          <cell r="G5636"/>
          <cell r="H5636"/>
          <cell r="I5636"/>
          <cell r="J5636"/>
          <cell r="K5636"/>
          <cell r="L5636"/>
          <cell r="M5636"/>
          <cell r="N5636"/>
          <cell r="O5636"/>
          <cell r="P5636"/>
          <cell r="Q5636"/>
          <cell r="R5636"/>
          <cell r="S5636"/>
          <cell r="T5636"/>
          <cell r="U5636"/>
          <cell r="V5636"/>
          <cell r="W5636"/>
          <cell r="X5636"/>
          <cell r="Y5636" t="str">
            <v xml:space="preserve"> </v>
          </cell>
        </row>
        <row r="5637">
          <cell r="C5637"/>
          <cell r="D5637"/>
          <cell r="E5637"/>
          <cell r="F5637"/>
          <cell r="G5637"/>
          <cell r="H5637"/>
          <cell r="I5637"/>
          <cell r="J5637"/>
          <cell r="K5637"/>
          <cell r="L5637"/>
          <cell r="M5637"/>
          <cell r="N5637"/>
          <cell r="O5637"/>
          <cell r="P5637"/>
          <cell r="Q5637"/>
          <cell r="R5637"/>
          <cell r="S5637"/>
          <cell r="T5637"/>
          <cell r="U5637"/>
          <cell r="V5637"/>
          <cell r="W5637"/>
          <cell r="X5637"/>
          <cell r="Y5637" t="str">
            <v xml:space="preserve"> </v>
          </cell>
        </row>
        <row r="5638">
          <cell r="C5638"/>
          <cell r="D5638"/>
          <cell r="E5638"/>
          <cell r="F5638"/>
          <cell r="G5638"/>
          <cell r="H5638"/>
          <cell r="I5638"/>
          <cell r="J5638"/>
          <cell r="K5638"/>
          <cell r="L5638"/>
          <cell r="M5638"/>
          <cell r="N5638"/>
          <cell r="O5638"/>
          <cell r="P5638"/>
          <cell r="Q5638"/>
          <cell r="R5638"/>
          <cell r="S5638"/>
          <cell r="T5638"/>
          <cell r="U5638"/>
          <cell r="V5638"/>
          <cell r="W5638"/>
          <cell r="X5638"/>
          <cell r="Y5638" t="str">
            <v xml:space="preserve"> </v>
          </cell>
        </row>
        <row r="5639">
          <cell r="C5639"/>
          <cell r="D5639"/>
          <cell r="E5639"/>
          <cell r="F5639"/>
          <cell r="G5639"/>
          <cell r="H5639"/>
          <cell r="I5639"/>
          <cell r="J5639"/>
          <cell r="K5639"/>
          <cell r="L5639"/>
          <cell r="M5639"/>
          <cell r="N5639"/>
          <cell r="O5639"/>
          <cell r="P5639"/>
          <cell r="Q5639"/>
          <cell r="R5639"/>
          <cell r="S5639"/>
          <cell r="T5639"/>
          <cell r="U5639"/>
          <cell r="V5639"/>
          <cell r="W5639"/>
          <cell r="X5639"/>
          <cell r="Y5639" t="str">
            <v xml:space="preserve"> </v>
          </cell>
        </row>
        <row r="5640">
          <cell r="C5640"/>
          <cell r="D5640"/>
          <cell r="E5640"/>
          <cell r="F5640"/>
          <cell r="G5640"/>
          <cell r="H5640"/>
          <cell r="I5640"/>
          <cell r="J5640"/>
          <cell r="K5640"/>
          <cell r="L5640"/>
          <cell r="M5640"/>
          <cell r="N5640"/>
          <cell r="O5640"/>
          <cell r="P5640"/>
          <cell r="Q5640"/>
          <cell r="R5640"/>
          <cell r="S5640"/>
          <cell r="T5640"/>
          <cell r="U5640"/>
          <cell r="V5640"/>
          <cell r="W5640"/>
          <cell r="X5640"/>
          <cell r="Y5640" t="str">
            <v xml:space="preserve"> </v>
          </cell>
        </row>
        <row r="5641">
          <cell r="C5641"/>
          <cell r="D5641"/>
          <cell r="E5641"/>
          <cell r="F5641"/>
          <cell r="G5641"/>
          <cell r="H5641"/>
          <cell r="I5641"/>
          <cell r="J5641"/>
          <cell r="K5641"/>
          <cell r="L5641"/>
          <cell r="M5641"/>
          <cell r="N5641"/>
          <cell r="O5641"/>
          <cell r="P5641"/>
          <cell r="Q5641"/>
          <cell r="R5641"/>
          <cell r="S5641"/>
          <cell r="T5641"/>
          <cell r="U5641"/>
          <cell r="V5641"/>
          <cell r="W5641"/>
          <cell r="X5641"/>
          <cell r="Y5641" t="str">
            <v xml:space="preserve"> </v>
          </cell>
        </row>
        <row r="5642">
          <cell r="C5642"/>
          <cell r="D5642"/>
          <cell r="E5642"/>
          <cell r="F5642"/>
          <cell r="G5642"/>
          <cell r="H5642"/>
          <cell r="I5642"/>
          <cell r="J5642"/>
          <cell r="K5642"/>
          <cell r="L5642"/>
          <cell r="M5642"/>
          <cell r="N5642"/>
          <cell r="O5642"/>
          <cell r="P5642"/>
          <cell r="Q5642"/>
          <cell r="R5642"/>
          <cell r="S5642"/>
          <cell r="T5642"/>
          <cell r="U5642"/>
          <cell r="V5642"/>
          <cell r="W5642"/>
          <cell r="X5642"/>
          <cell r="Y5642" t="str">
            <v xml:space="preserve"> </v>
          </cell>
        </row>
        <row r="5643">
          <cell r="C5643"/>
          <cell r="D5643"/>
          <cell r="E5643"/>
          <cell r="F5643"/>
          <cell r="G5643"/>
          <cell r="H5643"/>
          <cell r="I5643"/>
          <cell r="J5643"/>
          <cell r="K5643"/>
          <cell r="L5643"/>
          <cell r="M5643"/>
          <cell r="N5643"/>
          <cell r="O5643"/>
          <cell r="P5643"/>
          <cell r="Q5643"/>
          <cell r="R5643"/>
          <cell r="S5643"/>
          <cell r="T5643"/>
          <cell r="U5643"/>
          <cell r="V5643"/>
          <cell r="W5643"/>
          <cell r="X5643"/>
          <cell r="Y5643" t="str">
            <v xml:space="preserve"> </v>
          </cell>
        </row>
        <row r="5644">
          <cell r="C5644"/>
          <cell r="D5644"/>
          <cell r="E5644"/>
          <cell r="F5644"/>
          <cell r="G5644"/>
          <cell r="H5644"/>
          <cell r="I5644"/>
          <cell r="J5644"/>
          <cell r="K5644"/>
          <cell r="L5644"/>
          <cell r="M5644"/>
          <cell r="N5644"/>
          <cell r="O5644"/>
          <cell r="P5644"/>
          <cell r="Q5644"/>
          <cell r="R5644"/>
          <cell r="S5644"/>
          <cell r="T5644"/>
          <cell r="U5644"/>
          <cell r="V5644"/>
          <cell r="W5644"/>
          <cell r="X5644"/>
          <cell r="Y5644" t="str">
            <v xml:space="preserve"> </v>
          </cell>
        </row>
        <row r="5645">
          <cell r="C5645"/>
          <cell r="D5645"/>
          <cell r="E5645"/>
          <cell r="F5645"/>
          <cell r="G5645"/>
          <cell r="H5645"/>
          <cell r="I5645"/>
          <cell r="J5645"/>
          <cell r="K5645"/>
          <cell r="L5645"/>
          <cell r="M5645"/>
          <cell r="N5645"/>
          <cell r="O5645"/>
          <cell r="P5645"/>
          <cell r="Q5645"/>
          <cell r="R5645"/>
          <cell r="S5645"/>
          <cell r="T5645"/>
          <cell r="U5645"/>
          <cell r="V5645"/>
          <cell r="W5645"/>
          <cell r="X5645"/>
          <cell r="Y5645" t="str">
            <v xml:space="preserve"> </v>
          </cell>
        </row>
        <row r="5646">
          <cell r="C5646"/>
          <cell r="D5646"/>
          <cell r="E5646"/>
          <cell r="F5646"/>
          <cell r="G5646"/>
          <cell r="H5646"/>
          <cell r="I5646"/>
          <cell r="J5646"/>
          <cell r="K5646"/>
          <cell r="L5646"/>
          <cell r="M5646"/>
          <cell r="N5646"/>
          <cell r="O5646"/>
          <cell r="P5646"/>
          <cell r="Q5646"/>
          <cell r="R5646"/>
          <cell r="S5646"/>
          <cell r="T5646"/>
          <cell r="U5646"/>
          <cell r="V5646"/>
          <cell r="W5646"/>
          <cell r="X5646"/>
          <cell r="Y5646" t="str">
            <v xml:space="preserve"> </v>
          </cell>
        </row>
        <row r="5647">
          <cell r="C5647"/>
          <cell r="D5647"/>
          <cell r="E5647"/>
          <cell r="F5647"/>
          <cell r="G5647"/>
          <cell r="H5647"/>
          <cell r="I5647"/>
          <cell r="J5647"/>
          <cell r="K5647"/>
          <cell r="L5647"/>
          <cell r="M5647"/>
          <cell r="N5647"/>
          <cell r="O5647"/>
          <cell r="P5647"/>
          <cell r="Q5647"/>
          <cell r="R5647"/>
          <cell r="S5647"/>
          <cell r="T5647"/>
          <cell r="U5647"/>
          <cell r="V5647"/>
          <cell r="W5647"/>
          <cell r="X5647"/>
          <cell r="Y5647" t="str">
            <v xml:space="preserve"> </v>
          </cell>
        </row>
        <row r="5648">
          <cell r="C5648"/>
          <cell r="D5648"/>
          <cell r="E5648"/>
          <cell r="F5648"/>
          <cell r="G5648"/>
          <cell r="H5648"/>
          <cell r="I5648"/>
          <cell r="J5648"/>
          <cell r="K5648"/>
          <cell r="L5648"/>
          <cell r="M5648"/>
          <cell r="N5648"/>
          <cell r="O5648"/>
          <cell r="P5648"/>
          <cell r="Q5648"/>
          <cell r="R5648"/>
          <cell r="S5648"/>
          <cell r="T5648"/>
          <cell r="U5648"/>
          <cell r="V5648"/>
          <cell r="W5648"/>
          <cell r="X5648"/>
          <cell r="Y5648" t="str">
            <v xml:space="preserve"> </v>
          </cell>
        </row>
        <row r="5649">
          <cell r="C5649"/>
          <cell r="D5649"/>
          <cell r="E5649"/>
          <cell r="F5649"/>
          <cell r="G5649"/>
          <cell r="H5649"/>
          <cell r="I5649"/>
          <cell r="J5649"/>
          <cell r="K5649"/>
          <cell r="L5649"/>
          <cell r="M5649"/>
          <cell r="N5649"/>
          <cell r="O5649"/>
          <cell r="P5649"/>
          <cell r="Q5649"/>
          <cell r="R5649"/>
          <cell r="S5649"/>
          <cell r="T5649"/>
          <cell r="U5649"/>
          <cell r="V5649"/>
          <cell r="W5649"/>
          <cell r="X5649"/>
          <cell r="Y5649" t="str">
            <v xml:space="preserve"> </v>
          </cell>
        </row>
        <row r="5650">
          <cell r="C5650"/>
          <cell r="D5650"/>
          <cell r="E5650"/>
          <cell r="F5650"/>
          <cell r="G5650"/>
          <cell r="H5650"/>
          <cell r="I5650"/>
          <cell r="J5650"/>
          <cell r="K5650"/>
          <cell r="L5650"/>
          <cell r="M5650"/>
          <cell r="N5650"/>
          <cell r="O5650"/>
          <cell r="P5650"/>
          <cell r="Q5650"/>
          <cell r="R5650"/>
          <cell r="S5650"/>
          <cell r="T5650"/>
          <cell r="U5650"/>
          <cell r="V5650"/>
          <cell r="W5650"/>
          <cell r="X5650"/>
          <cell r="Y5650" t="str">
            <v xml:space="preserve"> </v>
          </cell>
        </row>
        <row r="5651">
          <cell r="C5651"/>
          <cell r="D5651"/>
          <cell r="E5651"/>
          <cell r="F5651"/>
          <cell r="G5651"/>
          <cell r="H5651"/>
          <cell r="I5651"/>
          <cell r="J5651"/>
          <cell r="K5651"/>
          <cell r="L5651"/>
          <cell r="M5651"/>
          <cell r="N5651"/>
          <cell r="O5651"/>
          <cell r="P5651"/>
          <cell r="Q5651"/>
          <cell r="R5651"/>
          <cell r="S5651"/>
          <cell r="T5651"/>
          <cell r="U5651"/>
          <cell r="V5651"/>
          <cell r="W5651"/>
          <cell r="X5651"/>
          <cell r="Y5651" t="str">
            <v xml:space="preserve"> </v>
          </cell>
        </row>
        <row r="5652">
          <cell r="C5652"/>
          <cell r="D5652"/>
          <cell r="E5652"/>
          <cell r="F5652"/>
          <cell r="G5652"/>
          <cell r="H5652"/>
          <cell r="I5652"/>
          <cell r="J5652"/>
          <cell r="K5652"/>
          <cell r="L5652"/>
          <cell r="M5652"/>
          <cell r="N5652"/>
          <cell r="O5652"/>
          <cell r="P5652"/>
          <cell r="Q5652"/>
          <cell r="R5652"/>
          <cell r="S5652"/>
          <cell r="T5652"/>
          <cell r="U5652"/>
          <cell r="V5652"/>
          <cell r="W5652"/>
          <cell r="X5652"/>
          <cell r="Y5652" t="str">
            <v xml:space="preserve"> </v>
          </cell>
        </row>
        <row r="5653">
          <cell r="C5653"/>
          <cell r="D5653"/>
          <cell r="E5653"/>
          <cell r="F5653"/>
          <cell r="G5653"/>
          <cell r="H5653"/>
          <cell r="I5653"/>
          <cell r="J5653"/>
          <cell r="K5653"/>
          <cell r="L5653"/>
          <cell r="M5653"/>
          <cell r="N5653"/>
          <cell r="O5653"/>
          <cell r="P5653"/>
          <cell r="Q5653"/>
          <cell r="R5653"/>
          <cell r="S5653"/>
          <cell r="T5653"/>
          <cell r="U5653"/>
          <cell r="V5653"/>
          <cell r="W5653"/>
          <cell r="X5653"/>
          <cell r="Y5653" t="str">
            <v xml:space="preserve"> </v>
          </cell>
        </row>
        <row r="5654">
          <cell r="C5654"/>
          <cell r="D5654"/>
          <cell r="E5654"/>
          <cell r="F5654"/>
          <cell r="G5654"/>
          <cell r="H5654"/>
          <cell r="I5654"/>
          <cell r="J5654"/>
          <cell r="K5654"/>
          <cell r="L5654"/>
          <cell r="M5654"/>
          <cell r="N5654"/>
          <cell r="O5654"/>
          <cell r="P5654"/>
          <cell r="Q5654"/>
          <cell r="R5654"/>
          <cell r="S5654"/>
          <cell r="T5654"/>
          <cell r="U5654"/>
          <cell r="V5654"/>
          <cell r="W5654"/>
          <cell r="X5654"/>
          <cell r="Y5654" t="str">
            <v xml:space="preserve"> </v>
          </cell>
        </row>
        <row r="5655">
          <cell r="C5655"/>
          <cell r="D5655"/>
          <cell r="E5655"/>
          <cell r="F5655"/>
          <cell r="G5655"/>
          <cell r="H5655"/>
          <cell r="I5655"/>
          <cell r="J5655"/>
          <cell r="K5655"/>
          <cell r="L5655"/>
          <cell r="M5655"/>
          <cell r="N5655"/>
          <cell r="O5655"/>
          <cell r="P5655"/>
          <cell r="Q5655"/>
          <cell r="R5655"/>
          <cell r="S5655"/>
          <cell r="T5655"/>
          <cell r="U5655"/>
          <cell r="V5655"/>
          <cell r="W5655"/>
          <cell r="X5655"/>
          <cell r="Y5655" t="str">
            <v xml:space="preserve"> </v>
          </cell>
        </row>
        <row r="5656">
          <cell r="C5656"/>
          <cell r="D5656"/>
          <cell r="E5656"/>
          <cell r="F5656"/>
          <cell r="G5656"/>
          <cell r="H5656"/>
          <cell r="I5656"/>
          <cell r="J5656"/>
          <cell r="K5656"/>
          <cell r="L5656"/>
          <cell r="M5656"/>
          <cell r="N5656"/>
          <cell r="O5656"/>
          <cell r="P5656"/>
          <cell r="Q5656"/>
          <cell r="R5656"/>
          <cell r="S5656"/>
          <cell r="T5656"/>
          <cell r="U5656"/>
          <cell r="V5656"/>
          <cell r="W5656"/>
          <cell r="X5656"/>
          <cell r="Y5656" t="str">
            <v xml:space="preserve"> </v>
          </cell>
        </row>
        <row r="5657">
          <cell r="C5657"/>
          <cell r="D5657"/>
          <cell r="E5657"/>
          <cell r="F5657"/>
          <cell r="G5657"/>
          <cell r="H5657"/>
          <cell r="I5657"/>
          <cell r="J5657"/>
          <cell r="K5657"/>
          <cell r="L5657"/>
          <cell r="M5657"/>
          <cell r="N5657"/>
          <cell r="O5657"/>
          <cell r="P5657"/>
          <cell r="Q5657"/>
          <cell r="R5657"/>
          <cell r="S5657"/>
          <cell r="T5657"/>
          <cell r="U5657"/>
          <cell r="V5657"/>
          <cell r="W5657"/>
          <cell r="X5657"/>
          <cell r="Y5657" t="str">
            <v xml:space="preserve"> </v>
          </cell>
        </row>
        <row r="5658">
          <cell r="C5658"/>
          <cell r="D5658"/>
          <cell r="E5658"/>
          <cell r="F5658"/>
          <cell r="G5658"/>
          <cell r="H5658"/>
          <cell r="I5658"/>
          <cell r="J5658"/>
          <cell r="K5658"/>
          <cell r="L5658"/>
          <cell r="M5658"/>
          <cell r="N5658"/>
          <cell r="O5658"/>
          <cell r="P5658"/>
          <cell r="Q5658"/>
          <cell r="R5658"/>
          <cell r="S5658"/>
          <cell r="T5658"/>
          <cell r="U5658"/>
          <cell r="V5658"/>
          <cell r="W5658"/>
          <cell r="X5658"/>
          <cell r="Y5658" t="str">
            <v xml:space="preserve"> </v>
          </cell>
        </row>
        <row r="5659">
          <cell r="C5659"/>
          <cell r="D5659"/>
          <cell r="E5659"/>
          <cell r="F5659"/>
          <cell r="G5659"/>
          <cell r="H5659"/>
          <cell r="I5659"/>
          <cell r="J5659"/>
          <cell r="K5659"/>
          <cell r="L5659"/>
          <cell r="M5659"/>
          <cell r="N5659"/>
          <cell r="O5659"/>
          <cell r="P5659"/>
          <cell r="Q5659"/>
          <cell r="R5659"/>
          <cell r="S5659"/>
          <cell r="T5659"/>
          <cell r="U5659"/>
          <cell r="V5659"/>
          <cell r="W5659"/>
          <cell r="X5659"/>
          <cell r="Y5659" t="str">
            <v xml:space="preserve"> </v>
          </cell>
        </row>
        <row r="5660">
          <cell r="C5660"/>
          <cell r="D5660"/>
          <cell r="E5660"/>
          <cell r="F5660"/>
          <cell r="G5660"/>
          <cell r="H5660"/>
          <cell r="I5660"/>
          <cell r="J5660"/>
          <cell r="K5660"/>
          <cell r="L5660"/>
          <cell r="M5660"/>
          <cell r="N5660"/>
          <cell r="O5660"/>
          <cell r="P5660"/>
          <cell r="Q5660"/>
          <cell r="R5660"/>
          <cell r="S5660"/>
          <cell r="T5660"/>
          <cell r="U5660"/>
          <cell r="V5660"/>
          <cell r="W5660"/>
          <cell r="X5660"/>
          <cell r="Y5660" t="str">
            <v xml:space="preserve"> </v>
          </cell>
        </row>
        <row r="5661">
          <cell r="C5661"/>
          <cell r="D5661"/>
          <cell r="E5661"/>
          <cell r="F5661"/>
          <cell r="G5661"/>
          <cell r="H5661"/>
          <cell r="I5661"/>
          <cell r="J5661"/>
          <cell r="K5661"/>
          <cell r="L5661"/>
          <cell r="M5661"/>
          <cell r="N5661"/>
          <cell r="O5661"/>
          <cell r="P5661"/>
          <cell r="Q5661"/>
          <cell r="R5661"/>
          <cell r="S5661"/>
          <cell r="T5661"/>
          <cell r="U5661"/>
          <cell r="V5661"/>
          <cell r="W5661"/>
          <cell r="X5661"/>
          <cell r="Y5661" t="str">
            <v xml:space="preserve"> </v>
          </cell>
        </row>
        <row r="5662">
          <cell r="C5662"/>
          <cell r="D5662"/>
          <cell r="E5662"/>
          <cell r="F5662"/>
          <cell r="G5662"/>
          <cell r="H5662"/>
          <cell r="I5662"/>
          <cell r="J5662"/>
          <cell r="K5662"/>
          <cell r="L5662"/>
          <cell r="M5662"/>
          <cell r="N5662"/>
          <cell r="O5662"/>
          <cell r="P5662"/>
          <cell r="Q5662"/>
          <cell r="R5662"/>
          <cell r="S5662"/>
          <cell r="T5662"/>
          <cell r="U5662"/>
          <cell r="V5662"/>
          <cell r="W5662"/>
          <cell r="X5662"/>
          <cell r="Y5662" t="str">
            <v xml:space="preserve"> </v>
          </cell>
        </row>
        <row r="5663">
          <cell r="C5663"/>
          <cell r="D5663"/>
          <cell r="E5663"/>
          <cell r="F5663"/>
          <cell r="G5663"/>
          <cell r="H5663"/>
          <cell r="I5663"/>
          <cell r="J5663"/>
          <cell r="K5663"/>
          <cell r="L5663"/>
          <cell r="M5663"/>
          <cell r="N5663"/>
          <cell r="O5663"/>
          <cell r="P5663"/>
          <cell r="Q5663"/>
          <cell r="R5663"/>
          <cell r="S5663"/>
          <cell r="T5663"/>
          <cell r="U5663"/>
          <cell r="V5663"/>
          <cell r="W5663"/>
          <cell r="X5663"/>
          <cell r="Y5663" t="str">
            <v xml:space="preserve"> </v>
          </cell>
        </row>
        <row r="5664">
          <cell r="C5664"/>
          <cell r="D5664"/>
          <cell r="E5664"/>
          <cell r="F5664"/>
          <cell r="G5664"/>
          <cell r="H5664"/>
          <cell r="I5664"/>
          <cell r="J5664"/>
          <cell r="K5664"/>
          <cell r="L5664"/>
          <cell r="M5664"/>
          <cell r="N5664"/>
          <cell r="O5664"/>
          <cell r="P5664"/>
          <cell r="Q5664"/>
          <cell r="R5664"/>
          <cell r="S5664"/>
          <cell r="T5664"/>
          <cell r="U5664"/>
          <cell r="V5664"/>
          <cell r="W5664"/>
          <cell r="X5664"/>
          <cell r="Y5664" t="str">
            <v xml:space="preserve"> </v>
          </cell>
        </row>
        <row r="5665">
          <cell r="C5665"/>
          <cell r="D5665"/>
          <cell r="E5665"/>
          <cell r="F5665"/>
          <cell r="G5665"/>
          <cell r="H5665"/>
          <cell r="I5665"/>
          <cell r="J5665"/>
          <cell r="K5665"/>
          <cell r="L5665"/>
          <cell r="M5665"/>
          <cell r="N5665"/>
          <cell r="O5665"/>
          <cell r="P5665"/>
          <cell r="Q5665"/>
          <cell r="R5665"/>
          <cell r="S5665"/>
          <cell r="T5665"/>
          <cell r="U5665"/>
          <cell r="V5665"/>
          <cell r="W5665"/>
          <cell r="X5665"/>
          <cell r="Y5665" t="str">
            <v xml:space="preserve"> </v>
          </cell>
        </row>
        <row r="5666">
          <cell r="C5666"/>
          <cell r="D5666"/>
          <cell r="E5666"/>
          <cell r="F5666"/>
          <cell r="G5666"/>
          <cell r="H5666"/>
          <cell r="I5666"/>
          <cell r="J5666"/>
          <cell r="K5666"/>
          <cell r="L5666"/>
          <cell r="M5666"/>
          <cell r="N5666"/>
          <cell r="O5666"/>
          <cell r="P5666"/>
          <cell r="Q5666"/>
          <cell r="R5666"/>
          <cell r="S5666"/>
          <cell r="T5666"/>
          <cell r="U5666"/>
          <cell r="V5666"/>
          <cell r="W5666"/>
          <cell r="X5666"/>
          <cell r="Y5666" t="str">
            <v xml:space="preserve"> </v>
          </cell>
        </row>
        <row r="5667">
          <cell r="C5667"/>
          <cell r="D5667"/>
          <cell r="E5667"/>
          <cell r="F5667"/>
          <cell r="G5667"/>
          <cell r="H5667"/>
          <cell r="I5667"/>
          <cell r="J5667"/>
          <cell r="K5667"/>
          <cell r="L5667"/>
          <cell r="M5667"/>
          <cell r="N5667"/>
          <cell r="O5667"/>
          <cell r="P5667"/>
          <cell r="Q5667"/>
          <cell r="R5667"/>
          <cell r="S5667"/>
          <cell r="T5667"/>
          <cell r="U5667"/>
          <cell r="V5667"/>
          <cell r="W5667"/>
          <cell r="X5667"/>
          <cell r="Y5667" t="str">
            <v xml:space="preserve"> </v>
          </cell>
        </row>
        <row r="5668">
          <cell r="C5668"/>
          <cell r="D5668"/>
          <cell r="E5668"/>
          <cell r="F5668"/>
          <cell r="G5668"/>
          <cell r="H5668"/>
          <cell r="I5668"/>
          <cell r="J5668"/>
          <cell r="K5668"/>
          <cell r="L5668"/>
          <cell r="M5668"/>
          <cell r="N5668"/>
          <cell r="O5668"/>
          <cell r="P5668"/>
          <cell r="Q5668"/>
          <cell r="R5668"/>
          <cell r="S5668"/>
          <cell r="T5668"/>
          <cell r="U5668"/>
          <cell r="V5668"/>
          <cell r="W5668"/>
          <cell r="X5668"/>
          <cell r="Y5668" t="str">
            <v xml:space="preserve"> </v>
          </cell>
        </row>
        <row r="5669">
          <cell r="C5669"/>
          <cell r="D5669"/>
          <cell r="E5669"/>
          <cell r="F5669"/>
          <cell r="G5669"/>
          <cell r="H5669"/>
          <cell r="I5669"/>
          <cell r="J5669"/>
          <cell r="K5669"/>
          <cell r="L5669"/>
          <cell r="M5669"/>
          <cell r="N5669"/>
          <cell r="O5669"/>
          <cell r="P5669"/>
          <cell r="Q5669"/>
          <cell r="R5669"/>
          <cell r="S5669"/>
          <cell r="T5669"/>
          <cell r="U5669"/>
          <cell r="V5669"/>
          <cell r="W5669"/>
          <cell r="X5669"/>
          <cell r="Y5669" t="str">
            <v xml:space="preserve"> </v>
          </cell>
        </row>
        <row r="5670">
          <cell r="C5670"/>
          <cell r="D5670"/>
          <cell r="E5670"/>
          <cell r="F5670"/>
          <cell r="G5670"/>
          <cell r="H5670"/>
          <cell r="I5670"/>
          <cell r="J5670"/>
          <cell r="K5670"/>
          <cell r="L5670"/>
          <cell r="M5670"/>
          <cell r="N5670"/>
          <cell r="O5670"/>
          <cell r="P5670"/>
          <cell r="Q5670"/>
          <cell r="R5670"/>
          <cell r="S5670"/>
          <cell r="T5670"/>
          <cell r="U5670"/>
          <cell r="V5670"/>
          <cell r="W5670"/>
          <cell r="X5670"/>
          <cell r="Y5670" t="str">
            <v xml:space="preserve"> </v>
          </cell>
        </row>
        <row r="5671">
          <cell r="C5671"/>
          <cell r="D5671"/>
          <cell r="E5671"/>
          <cell r="F5671"/>
          <cell r="G5671"/>
          <cell r="H5671"/>
          <cell r="I5671"/>
          <cell r="J5671"/>
          <cell r="K5671"/>
          <cell r="L5671"/>
          <cell r="M5671"/>
          <cell r="N5671"/>
          <cell r="O5671"/>
          <cell r="P5671"/>
          <cell r="Q5671"/>
          <cell r="R5671"/>
          <cell r="S5671"/>
          <cell r="T5671"/>
          <cell r="U5671"/>
          <cell r="V5671"/>
          <cell r="W5671"/>
          <cell r="X5671"/>
          <cell r="Y5671" t="str">
            <v xml:space="preserve"> </v>
          </cell>
        </row>
        <row r="5672">
          <cell r="C5672"/>
          <cell r="D5672"/>
          <cell r="E5672"/>
          <cell r="F5672"/>
          <cell r="G5672"/>
          <cell r="H5672"/>
          <cell r="I5672"/>
          <cell r="J5672"/>
          <cell r="K5672"/>
          <cell r="L5672"/>
          <cell r="M5672"/>
          <cell r="N5672"/>
          <cell r="O5672"/>
          <cell r="P5672"/>
          <cell r="Q5672"/>
          <cell r="R5672"/>
          <cell r="S5672"/>
          <cell r="T5672"/>
          <cell r="U5672"/>
          <cell r="V5672"/>
          <cell r="W5672"/>
          <cell r="X5672"/>
          <cell r="Y5672" t="str">
            <v xml:space="preserve"> </v>
          </cell>
        </row>
        <row r="5673">
          <cell r="C5673"/>
          <cell r="D5673"/>
          <cell r="E5673"/>
          <cell r="F5673"/>
          <cell r="G5673"/>
          <cell r="H5673"/>
          <cell r="I5673"/>
          <cell r="J5673"/>
          <cell r="K5673"/>
          <cell r="L5673"/>
          <cell r="M5673"/>
          <cell r="N5673"/>
          <cell r="O5673"/>
          <cell r="P5673"/>
          <cell r="Q5673"/>
          <cell r="R5673"/>
          <cell r="S5673"/>
          <cell r="T5673"/>
          <cell r="U5673"/>
          <cell r="V5673"/>
          <cell r="W5673"/>
          <cell r="X5673"/>
          <cell r="Y5673" t="str">
            <v xml:space="preserve"> </v>
          </cell>
        </row>
        <row r="5674">
          <cell r="C5674"/>
          <cell r="D5674"/>
          <cell r="E5674"/>
          <cell r="F5674"/>
          <cell r="G5674"/>
          <cell r="H5674"/>
          <cell r="I5674"/>
          <cell r="J5674"/>
          <cell r="K5674"/>
          <cell r="L5674"/>
          <cell r="M5674"/>
          <cell r="N5674"/>
          <cell r="O5674"/>
          <cell r="P5674"/>
          <cell r="Q5674"/>
          <cell r="R5674"/>
          <cell r="S5674"/>
          <cell r="T5674"/>
          <cell r="U5674"/>
          <cell r="V5674"/>
          <cell r="W5674"/>
          <cell r="X5674"/>
          <cell r="Y5674" t="str">
            <v xml:space="preserve"> </v>
          </cell>
        </row>
        <row r="5675">
          <cell r="C5675"/>
          <cell r="D5675"/>
          <cell r="E5675"/>
          <cell r="F5675"/>
          <cell r="G5675"/>
          <cell r="H5675"/>
          <cell r="I5675"/>
          <cell r="J5675"/>
          <cell r="K5675"/>
          <cell r="L5675"/>
          <cell r="M5675"/>
          <cell r="N5675"/>
          <cell r="O5675"/>
          <cell r="P5675"/>
          <cell r="Q5675"/>
          <cell r="R5675"/>
          <cell r="S5675"/>
          <cell r="T5675"/>
          <cell r="U5675"/>
          <cell r="V5675"/>
          <cell r="W5675"/>
          <cell r="X5675"/>
          <cell r="Y5675" t="str">
            <v xml:space="preserve"> </v>
          </cell>
        </row>
        <row r="5676">
          <cell r="C5676"/>
          <cell r="D5676"/>
          <cell r="E5676"/>
          <cell r="F5676"/>
          <cell r="G5676"/>
          <cell r="H5676"/>
          <cell r="I5676"/>
          <cell r="J5676"/>
          <cell r="K5676"/>
          <cell r="L5676"/>
          <cell r="M5676"/>
          <cell r="N5676"/>
          <cell r="O5676"/>
          <cell r="P5676"/>
          <cell r="Q5676"/>
          <cell r="R5676"/>
          <cell r="S5676"/>
          <cell r="T5676"/>
          <cell r="U5676"/>
          <cell r="V5676"/>
          <cell r="W5676"/>
          <cell r="X5676"/>
          <cell r="Y5676" t="str">
            <v xml:space="preserve"> </v>
          </cell>
        </row>
        <row r="5677">
          <cell r="C5677"/>
          <cell r="D5677"/>
          <cell r="E5677"/>
          <cell r="F5677"/>
          <cell r="G5677"/>
          <cell r="H5677"/>
          <cell r="I5677"/>
          <cell r="J5677"/>
          <cell r="K5677"/>
          <cell r="L5677"/>
          <cell r="M5677"/>
          <cell r="N5677"/>
          <cell r="O5677"/>
          <cell r="P5677"/>
          <cell r="Q5677"/>
          <cell r="R5677"/>
          <cell r="S5677"/>
          <cell r="T5677"/>
          <cell r="U5677"/>
          <cell r="V5677"/>
          <cell r="W5677"/>
          <cell r="X5677"/>
          <cell r="Y5677" t="str">
            <v xml:space="preserve"> </v>
          </cell>
        </row>
        <row r="5678">
          <cell r="C5678"/>
          <cell r="D5678"/>
          <cell r="E5678"/>
          <cell r="F5678"/>
          <cell r="G5678"/>
          <cell r="H5678"/>
          <cell r="I5678"/>
          <cell r="J5678"/>
          <cell r="K5678"/>
          <cell r="L5678"/>
          <cell r="M5678"/>
          <cell r="N5678"/>
          <cell r="O5678"/>
          <cell r="P5678"/>
          <cell r="Q5678"/>
          <cell r="R5678"/>
          <cell r="S5678"/>
          <cell r="T5678"/>
          <cell r="U5678"/>
          <cell r="V5678"/>
          <cell r="W5678"/>
          <cell r="X5678"/>
          <cell r="Y5678" t="str">
            <v xml:space="preserve"> </v>
          </cell>
        </row>
        <row r="5679">
          <cell r="C5679"/>
          <cell r="D5679"/>
          <cell r="E5679"/>
          <cell r="F5679"/>
          <cell r="G5679"/>
          <cell r="H5679"/>
          <cell r="I5679"/>
          <cell r="J5679"/>
          <cell r="K5679"/>
          <cell r="L5679"/>
          <cell r="M5679"/>
          <cell r="N5679"/>
          <cell r="O5679"/>
          <cell r="P5679"/>
          <cell r="Q5679"/>
          <cell r="R5679"/>
          <cell r="S5679"/>
          <cell r="T5679"/>
          <cell r="U5679"/>
          <cell r="V5679"/>
          <cell r="W5679"/>
          <cell r="X5679"/>
          <cell r="Y5679" t="str">
            <v xml:space="preserve"> </v>
          </cell>
        </row>
        <row r="5680">
          <cell r="C5680"/>
          <cell r="D5680"/>
          <cell r="E5680"/>
          <cell r="F5680"/>
          <cell r="G5680"/>
          <cell r="H5680"/>
          <cell r="I5680"/>
          <cell r="J5680"/>
          <cell r="K5680"/>
          <cell r="L5680"/>
          <cell r="M5680"/>
          <cell r="N5680"/>
          <cell r="O5680"/>
          <cell r="P5680"/>
          <cell r="Q5680"/>
          <cell r="R5680"/>
          <cell r="S5680"/>
          <cell r="T5680"/>
          <cell r="U5680"/>
          <cell r="V5680"/>
          <cell r="W5680"/>
          <cell r="X5680"/>
          <cell r="Y5680" t="str">
            <v xml:space="preserve"> </v>
          </cell>
        </row>
        <row r="5681">
          <cell r="C5681"/>
          <cell r="D5681"/>
          <cell r="E5681"/>
          <cell r="F5681"/>
          <cell r="G5681"/>
          <cell r="H5681"/>
          <cell r="I5681"/>
          <cell r="J5681"/>
          <cell r="K5681"/>
          <cell r="L5681"/>
          <cell r="M5681"/>
          <cell r="N5681"/>
          <cell r="O5681"/>
          <cell r="P5681"/>
          <cell r="Q5681"/>
          <cell r="R5681"/>
          <cell r="S5681"/>
          <cell r="T5681"/>
          <cell r="U5681"/>
          <cell r="V5681"/>
          <cell r="W5681"/>
          <cell r="X5681"/>
          <cell r="Y5681" t="str">
            <v xml:space="preserve"> </v>
          </cell>
        </row>
        <row r="5682">
          <cell r="C5682"/>
          <cell r="D5682"/>
          <cell r="E5682"/>
          <cell r="F5682"/>
          <cell r="G5682"/>
          <cell r="H5682"/>
          <cell r="I5682"/>
          <cell r="J5682"/>
          <cell r="K5682"/>
          <cell r="L5682"/>
          <cell r="M5682"/>
          <cell r="N5682"/>
          <cell r="O5682"/>
          <cell r="P5682"/>
          <cell r="Q5682"/>
          <cell r="R5682"/>
          <cell r="S5682"/>
          <cell r="T5682"/>
          <cell r="U5682"/>
          <cell r="V5682"/>
          <cell r="W5682"/>
          <cell r="X5682"/>
          <cell r="Y5682" t="str">
            <v xml:space="preserve"> </v>
          </cell>
        </row>
        <row r="5683">
          <cell r="C5683"/>
          <cell r="D5683"/>
          <cell r="E5683"/>
          <cell r="F5683"/>
          <cell r="G5683"/>
          <cell r="H5683"/>
          <cell r="I5683"/>
          <cell r="J5683"/>
          <cell r="K5683"/>
          <cell r="L5683"/>
          <cell r="M5683"/>
          <cell r="N5683"/>
          <cell r="O5683"/>
          <cell r="P5683"/>
          <cell r="Q5683"/>
          <cell r="R5683"/>
          <cell r="S5683"/>
          <cell r="T5683"/>
          <cell r="U5683"/>
          <cell r="V5683"/>
          <cell r="W5683"/>
          <cell r="X5683"/>
          <cell r="Y5683" t="str">
            <v xml:space="preserve"> </v>
          </cell>
        </row>
        <row r="5684">
          <cell r="C5684"/>
          <cell r="D5684"/>
          <cell r="E5684"/>
          <cell r="F5684"/>
          <cell r="G5684"/>
          <cell r="H5684"/>
          <cell r="I5684"/>
          <cell r="J5684"/>
          <cell r="K5684"/>
          <cell r="L5684"/>
          <cell r="M5684"/>
          <cell r="N5684"/>
          <cell r="O5684"/>
          <cell r="P5684"/>
          <cell r="Q5684"/>
          <cell r="R5684"/>
          <cell r="S5684"/>
          <cell r="T5684"/>
          <cell r="U5684"/>
          <cell r="V5684"/>
          <cell r="W5684"/>
          <cell r="X5684"/>
          <cell r="Y5684" t="str">
            <v xml:space="preserve"> </v>
          </cell>
        </row>
        <row r="5685">
          <cell r="C5685"/>
          <cell r="D5685"/>
          <cell r="E5685"/>
          <cell r="F5685"/>
          <cell r="G5685"/>
          <cell r="H5685"/>
          <cell r="I5685"/>
          <cell r="J5685"/>
          <cell r="K5685"/>
          <cell r="L5685"/>
          <cell r="M5685"/>
          <cell r="N5685"/>
          <cell r="O5685"/>
          <cell r="P5685"/>
          <cell r="Q5685"/>
          <cell r="R5685"/>
          <cell r="S5685"/>
          <cell r="T5685"/>
          <cell r="U5685"/>
          <cell r="V5685"/>
          <cell r="W5685"/>
          <cell r="X5685"/>
          <cell r="Y5685" t="str">
            <v xml:space="preserve"> </v>
          </cell>
        </row>
        <row r="5686">
          <cell r="C5686"/>
          <cell r="D5686"/>
          <cell r="E5686"/>
          <cell r="F5686"/>
          <cell r="G5686"/>
          <cell r="H5686"/>
          <cell r="I5686"/>
          <cell r="J5686"/>
          <cell r="K5686"/>
          <cell r="L5686"/>
          <cell r="M5686"/>
          <cell r="N5686"/>
          <cell r="O5686"/>
          <cell r="P5686"/>
          <cell r="Q5686"/>
          <cell r="R5686"/>
          <cell r="S5686"/>
          <cell r="T5686"/>
          <cell r="U5686"/>
          <cell r="V5686"/>
          <cell r="W5686"/>
          <cell r="X5686"/>
          <cell r="Y5686" t="str">
            <v xml:space="preserve"> </v>
          </cell>
        </row>
        <row r="5687">
          <cell r="C5687"/>
          <cell r="D5687"/>
          <cell r="E5687"/>
          <cell r="F5687"/>
          <cell r="G5687"/>
          <cell r="H5687"/>
          <cell r="I5687"/>
          <cell r="J5687"/>
          <cell r="K5687"/>
          <cell r="L5687"/>
          <cell r="M5687"/>
          <cell r="N5687"/>
          <cell r="O5687"/>
          <cell r="P5687"/>
          <cell r="Q5687"/>
          <cell r="R5687"/>
          <cell r="S5687"/>
          <cell r="T5687"/>
          <cell r="U5687"/>
          <cell r="V5687"/>
          <cell r="W5687"/>
          <cell r="X5687"/>
          <cell r="Y5687" t="str">
            <v xml:space="preserve"> </v>
          </cell>
        </row>
        <row r="5688">
          <cell r="C5688"/>
          <cell r="D5688"/>
          <cell r="E5688"/>
          <cell r="F5688"/>
          <cell r="G5688"/>
          <cell r="H5688"/>
          <cell r="I5688"/>
          <cell r="J5688"/>
          <cell r="K5688"/>
          <cell r="L5688"/>
          <cell r="M5688"/>
          <cell r="N5688"/>
          <cell r="O5688"/>
          <cell r="P5688"/>
          <cell r="Q5688"/>
          <cell r="R5688"/>
          <cell r="S5688"/>
          <cell r="T5688"/>
          <cell r="U5688"/>
          <cell r="V5688"/>
          <cell r="W5688"/>
          <cell r="X5688"/>
          <cell r="Y5688" t="str">
            <v xml:space="preserve"> </v>
          </cell>
        </row>
        <row r="5689">
          <cell r="C5689"/>
          <cell r="D5689"/>
          <cell r="E5689"/>
          <cell r="F5689"/>
          <cell r="G5689"/>
          <cell r="H5689"/>
          <cell r="I5689"/>
          <cell r="J5689"/>
          <cell r="K5689"/>
          <cell r="L5689"/>
          <cell r="M5689"/>
          <cell r="N5689"/>
          <cell r="O5689"/>
          <cell r="P5689"/>
          <cell r="Q5689"/>
          <cell r="R5689"/>
          <cell r="S5689"/>
          <cell r="T5689"/>
          <cell r="U5689"/>
          <cell r="V5689"/>
          <cell r="W5689"/>
          <cell r="X5689"/>
          <cell r="Y5689" t="str">
            <v xml:space="preserve"> </v>
          </cell>
        </row>
        <row r="5690">
          <cell r="C5690"/>
          <cell r="D5690"/>
          <cell r="E5690"/>
          <cell r="F5690"/>
          <cell r="G5690"/>
          <cell r="H5690"/>
          <cell r="I5690"/>
          <cell r="J5690"/>
          <cell r="K5690"/>
          <cell r="L5690"/>
          <cell r="M5690"/>
          <cell r="N5690"/>
          <cell r="O5690"/>
          <cell r="P5690"/>
          <cell r="Q5690"/>
          <cell r="R5690"/>
          <cell r="S5690"/>
          <cell r="T5690"/>
          <cell r="U5690"/>
          <cell r="V5690"/>
          <cell r="W5690"/>
          <cell r="X5690"/>
          <cell r="Y5690" t="str">
            <v xml:space="preserve"> </v>
          </cell>
        </row>
        <row r="5691">
          <cell r="C5691"/>
          <cell r="D5691"/>
          <cell r="E5691"/>
          <cell r="F5691"/>
          <cell r="G5691"/>
          <cell r="H5691"/>
          <cell r="I5691"/>
          <cell r="J5691"/>
          <cell r="K5691"/>
          <cell r="L5691"/>
          <cell r="M5691"/>
          <cell r="N5691"/>
          <cell r="O5691"/>
          <cell r="P5691"/>
          <cell r="Q5691"/>
          <cell r="R5691"/>
          <cell r="S5691"/>
          <cell r="T5691"/>
          <cell r="U5691"/>
          <cell r="V5691"/>
          <cell r="W5691"/>
          <cell r="X5691"/>
          <cell r="Y5691" t="str">
            <v xml:space="preserve"> </v>
          </cell>
        </row>
        <row r="5692">
          <cell r="C5692"/>
          <cell r="D5692"/>
          <cell r="E5692"/>
          <cell r="F5692"/>
          <cell r="G5692"/>
          <cell r="H5692"/>
          <cell r="I5692"/>
          <cell r="J5692"/>
          <cell r="K5692"/>
          <cell r="L5692"/>
          <cell r="M5692"/>
          <cell r="N5692"/>
          <cell r="O5692"/>
          <cell r="P5692"/>
          <cell r="Q5692"/>
          <cell r="R5692"/>
          <cell r="S5692"/>
          <cell r="T5692"/>
          <cell r="U5692"/>
          <cell r="V5692"/>
          <cell r="W5692"/>
          <cell r="X5692"/>
          <cell r="Y5692" t="str">
            <v xml:space="preserve"> </v>
          </cell>
        </row>
        <row r="5693">
          <cell r="C5693"/>
          <cell r="D5693"/>
          <cell r="E5693"/>
          <cell r="F5693"/>
          <cell r="G5693"/>
          <cell r="H5693"/>
          <cell r="I5693"/>
          <cell r="J5693"/>
          <cell r="K5693"/>
          <cell r="L5693"/>
          <cell r="M5693"/>
          <cell r="N5693"/>
          <cell r="O5693"/>
          <cell r="P5693"/>
          <cell r="Q5693"/>
          <cell r="R5693"/>
          <cell r="S5693"/>
          <cell r="T5693"/>
          <cell r="U5693"/>
          <cell r="V5693"/>
          <cell r="W5693"/>
          <cell r="X5693"/>
          <cell r="Y5693" t="str">
            <v xml:space="preserve"> </v>
          </cell>
        </row>
        <row r="5694">
          <cell r="C5694"/>
          <cell r="D5694"/>
          <cell r="E5694"/>
          <cell r="F5694"/>
          <cell r="G5694"/>
          <cell r="H5694"/>
          <cell r="I5694"/>
          <cell r="J5694"/>
          <cell r="K5694"/>
          <cell r="L5694"/>
          <cell r="M5694"/>
          <cell r="N5694"/>
          <cell r="O5694"/>
          <cell r="P5694"/>
          <cell r="Q5694"/>
          <cell r="R5694"/>
          <cell r="S5694"/>
          <cell r="T5694"/>
          <cell r="U5694"/>
          <cell r="V5694"/>
          <cell r="W5694"/>
          <cell r="X5694"/>
          <cell r="Y5694" t="str">
            <v xml:space="preserve"> </v>
          </cell>
        </row>
        <row r="5695">
          <cell r="C5695"/>
          <cell r="D5695"/>
          <cell r="E5695"/>
          <cell r="F5695"/>
          <cell r="G5695"/>
          <cell r="H5695"/>
          <cell r="I5695"/>
          <cell r="J5695"/>
          <cell r="K5695"/>
          <cell r="L5695"/>
          <cell r="M5695"/>
          <cell r="N5695"/>
          <cell r="O5695"/>
          <cell r="P5695"/>
          <cell r="Q5695"/>
          <cell r="R5695"/>
          <cell r="S5695"/>
          <cell r="T5695"/>
          <cell r="U5695"/>
          <cell r="V5695"/>
          <cell r="W5695"/>
          <cell r="X5695"/>
          <cell r="Y5695" t="str">
            <v xml:space="preserve"> </v>
          </cell>
        </row>
        <row r="5696">
          <cell r="C5696"/>
          <cell r="D5696"/>
          <cell r="E5696"/>
          <cell r="F5696"/>
          <cell r="G5696"/>
          <cell r="H5696"/>
          <cell r="I5696"/>
          <cell r="J5696"/>
          <cell r="K5696"/>
          <cell r="L5696"/>
          <cell r="M5696"/>
          <cell r="N5696"/>
          <cell r="O5696"/>
          <cell r="P5696"/>
          <cell r="Q5696"/>
          <cell r="R5696"/>
          <cell r="S5696"/>
          <cell r="T5696"/>
          <cell r="U5696"/>
          <cell r="V5696"/>
          <cell r="W5696"/>
          <cell r="X5696"/>
          <cell r="Y5696" t="str">
            <v xml:space="preserve"> </v>
          </cell>
        </row>
        <row r="5697">
          <cell r="C5697"/>
          <cell r="D5697"/>
          <cell r="E5697"/>
          <cell r="F5697"/>
          <cell r="G5697"/>
          <cell r="H5697"/>
          <cell r="I5697"/>
          <cell r="J5697"/>
          <cell r="K5697"/>
          <cell r="L5697"/>
          <cell r="M5697"/>
          <cell r="N5697"/>
          <cell r="O5697"/>
          <cell r="P5697"/>
          <cell r="Q5697"/>
          <cell r="R5697"/>
          <cell r="S5697"/>
          <cell r="T5697"/>
          <cell r="U5697"/>
          <cell r="V5697"/>
          <cell r="W5697"/>
          <cell r="X5697"/>
          <cell r="Y5697" t="str">
            <v xml:space="preserve"> </v>
          </cell>
        </row>
        <row r="5698">
          <cell r="C5698"/>
          <cell r="D5698"/>
          <cell r="E5698"/>
          <cell r="F5698"/>
          <cell r="G5698"/>
          <cell r="H5698"/>
          <cell r="I5698"/>
          <cell r="J5698"/>
          <cell r="K5698"/>
          <cell r="L5698"/>
          <cell r="M5698"/>
          <cell r="N5698"/>
          <cell r="O5698"/>
          <cell r="P5698"/>
          <cell r="Q5698"/>
          <cell r="R5698"/>
          <cell r="S5698"/>
          <cell r="T5698"/>
          <cell r="U5698"/>
          <cell r="V5698"/>
          <cell r="W5698"/>
          <cell r="X5698"/>
          <cell r="Y5698" t="str">
            <v xml:space="preserve"> </v>
          </cell>
        </row>
        <row r="5699">
          <cell r="C5699"/>
          <cell r="D5699"/>
          <cell r="E5699"/>
          <cell r="F5699"/>
          <cell r="G5699"/>
          <cell r="H5699"/>
          <cell r="I5699"/>
          <cell r="J5699"/>
          <cell r="K5699"/>
          <cell r="L5699"/>
          <cell r="M5699"/>
          <cell r="N5699"/>
          <cell r="O5699"/>
          <cell r="P5699"/>
          <cell r="Q5699"/>
          <cell r="R5699"/>
          <cell r="S5699"/>
          <cell r="T5699"/>
          <cell r="U5699"/>
          <cell r="V5699"/>
          <cell r="W5699"/>
          <cell r="X5699"/>
          <cell r="Y5699" t="str">
            <v xml:space="preserve"> </v>
          </cell>
        </row>
        <row r="5700">
          <cell r="C5700"/>
          <cell r="D5700"/>
          <cell r="E5700"/>
          <cell r="F5700"/>
          <cell r="G5700"/>
          <cell r="H5700"/>
          <cell r="I5700"/>
          <cell r="J5700"/>
          <cell r="K5700"/>
          <cell r="L5700"/>
          <cell r="M5700"/>
          <cell r="N5700"/>
          <cell r="O5700"/>
          <cell r="P5700"/>
          <cell r="Q5700"/>
          <cell r="R5700"/>
          <cell r="S5700"/>
          <cell r="T5700"/>
          <cell r="U5700"/>
          <cell r="V5700"/>
          <cell r="W5700"/>
          <cell r="X5700"/>
          <cell r="Y5700" t="str">
            <v xml:space="preserve"> </v>
          </cell>
        </row>
        <row r="5701">
          <cell r="C5701"/>
          <cell r="D5701"/>
          <cell r="E5701"/>
          <cell r="F5701"/>
          <cell r="G5701"/>
          <cell r="H5701"/>
          <cell r="I5701"/>
          <cell r="J5701"/>
          <cell r="K5701"/>
          <cell r="L5701"/>
          <cell r="M5701"/>
          <cell r="N5701"/>
          <cell r="O5701"/>
          <cell r="P5701"/>
          <cell r="Q5701"/>
          <cell r="R5701"/>
          <cell r="S5701"/>
          <cell r="T5701"/>
          <cell r="U5701"/>
          <cell r="V5701"/>
          <cell r="W5701"/>
          <cell r="X5701"/>
          <cell r="Y5701" t="str">
            <v xml:space="preserve"> </v>
          </cell>
        </row>
        <row r="5702">
          <cell r="C5702"/>
          <cell r="D5702"/>
          <cell r="E5702"/>
          <cell r="F5702"/>
          <cell r="G5702"/>
          <cell r="H5702"/>
          <cell r="I5702"/>
          <cell r="J5702"/>
          <cell r="K5702"/>
          <cell r="L5702"/>
          <cell r="M5702"/>
          <cell r="N5702"/>
          <cell r="O5702"/>
          <cell r="P5702"/>
          <cell r="Q5702"/>
          <cell r="R5702"/>
          <cell r="S5702"/>
          <cell r="T5702"/>
          <cell r="U5702"/>
          <cell r="V5702"/>
          <cell r="W5702"/>
          <cell r="X5702"/>
          <cell r="Y5702" t="str">
            <v xml:space="preserve"> </v>
          </cell>
        </row>
        <row r="5703">
          <cell r="C5703"/>
          <cell r="D5703"/>
          <cell r="E5703"/>
          <cell r="F5703"/>
          <cell r="G5703"/>
          <cell r="H5703"/>
          <cell r="I5703"/>
          <cell r="J5703"/>
          <cell r="K5703"/>
          <cell r="L5703"/>
          <cell r="M5703"/>
          <cell r="N5703"/>
          <cell r="O5703"/>
          <cell r="P5703"/>
          <cell r="Q5703"/>
          <cell r="R5703"/>
          <cell r="S5703"/>
          <cell r="T5703"/>
          <cell r="U5703"/>
          <cell r="V5703"/>
          <cell r="W5703"/>
          <cell r="X5703"/>
          <cell r="Y5703" t="str">
            <v xml:space="preserve"> </v>
          </cell>
        </row>
        <row r="5704">
          <cell r="C5704"/>
          <cell r="D5704"/>
          <cell r="E5704"/>
          <cell r="F5704"/>
          <cell r="G5704"/>
          <cell r="H5704"/>
          <cell r="I5704"/>
          <cell r="J5704"/>
          <cell r="K5704"/>
          <cell r="L5704"/>
          <cell r="M5704"/>
          <cell r="N5704"/>
          <cell r="O5704"/>
          <cell r="P5704"/>
          <cell r="Q5704"/>
          <cell r="R5704"/>
          <cell r="S5704"/>
          <cell r="T5704"/>
          <cell r="U5704"/>
          <cell r="V5704"/>
          <cell r="W5704"/>
          <cell r="X5704"/>
          <cell r="Y5704" t="str">
            <v xml:space="preserve"> </v>
          </cell>
        </row>
        <row r="5705">
          <cell r="C5705"/>
          <cell r="D5705"/>
          <cell r="E5705"/>
          <cell r="F5705"/>
          <cell r="G5705"/>
          <cell r="H5705"/>
          <cell r="I5705"/>
          <cell r="J5705"/>
          <cell r="K5705"/>
          <cell r="L5705"/>
          <cell r="M5705"/>
          <cell r="N5705"/>
          <cell r="O5705"/>
          <cell r="P5705"/>
          <cell r="Q5705"/>
          <cell r="R5705"/>
          <cell r="S5705"/>
          <cell r="T5705"/>
          <cell r="U5705"/>
          <cell r="V5705"/>
          <cell r="W5705"/>
          <cell r="X5705"/>
          <cell r="Y5705" t="str">
            <v xml:space="preserve"> </v>
          </cell>
        </row>
        <row r="5706">
          <cell r="C5706"/>
          <cell r="D5706"/>
          <cell r="E5706"/>
          <cell r="F5706"/>
          <cell r="G5706"/>
          <cell r="H5706"/>
          <cell r="I5706"/>
          <cell r="J5706"/>
          <cell r="K5706"/>
          <cell r="L5706"/>
          <cell r="M5706"/>
          <cell r="N5706"/>
          <cell r="O5706"/>
          <cell r="P5706"/>
          <cell r="Q5706"/>
          <cell r="R5706"/>
          <cell r="S5706"/>
          <cell r="T5706"/>
          <cell r="U5706"/>
          <cell r="V5706"/>
          <cell r="W5706"/>
          <cell r="X5706"/>
          <cell r="Y5706" t="str">
            <v xml:space="preserve"> </v>
          </cell>
        </row>
        <row r="5707">
          <cell r="C5707"/>
          <cell r="D5707"/>
          <cell r="E5707"/>
          <cell r="F5707"/>
          <cell r="G5707"/>
          <cell r="H5707"/>
          <cell r="I5707"/>
          <cell r="J5707"/>
          <cell r="K5707"/>
          <cell r="L5707"/>
          <cell r="M5707"/>
          <cell r="N5707"/>
          <cell r="O5707"/>
          <cell r="P5707"/>
          <cell r="Q5707"/>
          <cell r="R5707"/>
          <cell r="S5707"/>
          <cell r="T5707"/>
          <cell r="U5707"/>
          <cell r="V5707"/>
          <cell r="W5707"/>
          <cell r="X5707"/>
          <cell r="Y5707" t="str">
            <v xml:space="preserve"> </v>
          </cell>
        </row>
        <row r="5708">
          <cell r="C5708"/>
          <cell r="D5708"/>
          <cell r="E5708"/>
          <cell r="F5708"/>
          <cell r="G5708"/>
          <cell r="H5708"/>
          <cell r="I5708"/>
          <cell r="J5708"/>
          <cell r="K5708"/>
          <cell r="L5708"/>
          <cell r="M5708"/>
          <cell r="N5708"/>
          <cell r="O5708"/>
          <cell r="P5708"/>
          <cell r="Q5708"/>
          <cell r="R5708"/>
          <cell r="S5708"/>
          <cell r="T5708"/>
          <cell r="U5708"/>
          <cell r="V5708"/>
          <cell r="W5708"/>
          <cell r="X5708"/>
          <cell r="Y5708" t="str">
            <v xml:space="preserve"> </v>
          </cell>
        </row>
        <row r="5709">
          <cell r="C5709"/>
          <cell r="D5709"/>
          <cell r="E5709"/>
          <cell r="F5709"/>
          <cell r="G5709"/>
          <cell r="H5709"/>
          <cell r="I5709"/>
          <cell r="J5709"/>
          <cell r="K5709"/>
          <cell r="L5709"/>
          <cell r="M5709"/>
          <cell r="N5709"/>
          <cell r="O5709"/>
          <cell r="P5709"/>
          <cell r="Q5709"/>
          <cell r="R5709"/>
          <cell r="S5709"/>
          <cell r="T5709"/>
          <cell r="U5709"/>
          <cell r="V5709"/>
          <cell r="W5709"/>
          <cell r="X5709"/>
          <cell r="Y5709" t="str">
            <v xml:space="preserve"> </v>
          </cell>
        </row>
        <row r="5710">
          <cell r="C5710"/>
          <cell r="D5710"/>
          <cell r="E5710"/>
          <cell r="F5710"/>
          <cell r="G5710"/>
          <cell r="H5710"/>
          <cell r="I5710"/>
          <cell r="J5710"/>
          <cell r="K5710"/>
          <cell r="L5710"/>
          <cell r="M5710"/>
          <cell r="N5710"/>
          <cell r="O5710"/>
          <cell r="P5710"/>
          <cell r="Q5710"/>
          <cell r="R5710"/>
          <cell r="S5710"/>
          <cell r="T5710"/>
          <cell r="U5710"/>
          <cell r="V5710"/>
          <cell r="W5710"/>
          <cell r="X5710"/>
          <cell r="Y5710" t="str">
            <v xml:space="preserve"> </v>
          </cell>
        </row>
        <row r="5711">
          <cell r="C5711"/>
          <cell r="D5711"/>
          <cell r="E5711"/>
          <cell r="F5711"/>
          <cell r="G5711"/>
          <cell r="H5711"/>
          <cell r="I5711"/>
          <cell r="J5711"/>
          <cell r="K5711"/>
          <cell r="L5711"/>
          <cell r="M5711"/>
          <cell r="N5711"/>
          <cell r="O5711"/>
          <cell r="P5711"/>
          <cell r="Q5711"/>
          <cell r="R5711"/>
          <cell r="S5711"/>
          <cell r="T5711"/>
          <cell r="U5711"/>
          <cell r="V5711"/>
          <cell r="W5711"/>
          <cell r="X5711"/>
          <cell r="Y5711" t="str">
            <v xml:space="preserve"> </v>
          </cell>
        </row>
        <row r="5712">
          <cell r="C5712"/>
          <cell r="D5712"/>
          <cell r="E5712"/>
          <cell r="F5712"/>
          <cell r="G5712"/>
          <cell r="H5712"/>
          <cell r="I5712"/>
          <cell r="J5712"/>
          <cell r="K5712"/>
          <cell r="L5712"/>
          <cell r="M5712"/>
          <cell r="N5712"/>
          <cell r="O5712"/>
          <cell r="P5712"/>
          <cell r="Q5712"/>
          <cell r="R5712"/>
          <cell r="S5712"/>
          <cell r="T5712"/>
          <cell r="U5712"/>
          <cell r="V5712"/>
          <cell r="W5712"/>
          <cell r="X5712"/>
          <cell r="Y5712" t="str">
            <v xml:space="preserve"> </v>
          </cell>
        </row>
        <row r="5713">
          <cell r="C5713"/>
          <cell r="D5713"/>
          <cell r="E5713"/>
          <cell r="F5713"/>
          <cell r="G5713"/>
          <cell r="H5713"/>
          <cell r="I5713"/>
          <cell r="J5713"/>
          <cell r="K5713"/>
          <cell r="L5713"/>
          <cell r="M5713"/>
          <cell r="N5713"/>
          <cell r="O5713"/>
          <cell r="P5713"/>
          <cell r="Q5713"/>
          <cell r="R5713"/>
          <cell r="S5713"/>
          <cell r="T5713"/>
          <cell r="U5713"/>
          <cell r="V5713"/>
          <cell r="W5713"/>
          <cell r="X5713"/>
          <cell r="Y5713" t="str">
            <v xml:space="preserve"> </v>
          </cell>
        </row>
        <row r="5714">
          <cell r="C5714"/>
          <cell r="D5714"/>
          <cell r="E5714"/>
          <cell r="F5714"/>
          <cell r="G5714"/>
          <cell r="H5714"/>
          <cell r="I5714"/>
          <cell r="J5714"/>
          <cell r="K5714"/>
          <cell r="L5714"/>
          <cell r="M5714"/>
          <cell r="N5714"/>
          <cell r="O5714"/>
          <cell r="P5714"/>
          <cell r="Q5714"/>
          <cell r="R5714"/>
          <cell r="S5714"/>
          <cell r="T5714"/>
          <cell r="U5714"/>
          <cell r="V5714"/>
          <cell r="W5714"/>
          <cell r="X5714"/>
          <cell r="Y5714" t="str">
            <v xml:space="preserve"> </v>
          </cell>
        </row>
        <row r="5715">
          <cell r="C5715"/>
          <cell r="D5715"/>
          <cell r="E5715"/>
          <cell r="F5715"/>
          <cell r="G5715"/>
          <cell r="H5715"/>
          <cell r="I5715"/>
          <cell r="J5715"/>
          <cell r="K5715"/>
          <cell r="L5715"/>
          <cell r="M5715"/>
          <cell r="N5715"/>
          <cell r="O5715"/>
          <cell r="P5715"/>
          <cell r="Q5715"/>
          <cell r="R5715"/>
          <cell r="S5715"/>
          <cell r="T5715"/>
          <cell r="U5715"/>
          <cell r="V5715"/>
          <cell r="W5715"/>
          <cell r="X5715"/>
          <cell r="Y5715" t="str">
            <v xml:space="preserve"> </v>
          </cell>
        </row>
        <row r="5716">
          <cell r="C5716"/>
          <cell r="D5716"/>
          <cell r="E5716"/>
          <cell r="F5716"/>
          <cell r="G5716"/>
          <cell r="H5716"/>
          <cell r="I5716"/>
          <cell r="J5716"/>
          <cell r="K5716"/>
          <cell r="L5716"/>
          <cell r="M5716"/>
          <cell r="N5716"/>
          <cell r="O5716"/>
          <cell r="P5716"/>
          <cell r="Q5716"/>
          <cell r="R5716"/>
          <cell r="S5716"/>
          <cell r="T5716"/>
          <cell r="U5716"/>
          <cell r="V5716"/>
          <cell r="W5716"/>
          <cell r="X5716"/>
          <cell r="Y5716" t="str">
            <v xml:space="preserve"> </v>
          </cell>
        </row>
        <row r="5717">
          <cell r="C5717"/>
          <cell r="D5717"/>
          <cell r="E5717"/>
          <cell r="F5717"/>
          <cell r="G5717"/>
          <cell r="H5717"/>
          <cell r="I5717"/>
          <cell r="J5717"/>
          <cell r="K5717"/>
          <cell r="L5717"/>
          <cell r="M5717"/>
          <cell r="N5717"/>
          <cell r="O5717"/>
          <cell r="P5717"/>
          <cell r="Q5717"/>
          <cell r="R5717"/>
          <cell r="S5717"/>
          <cell r="T5717"/>
          <cell r="U5717"/>
          <cell r="V5717"/>
          <cell r="W5717"/>
          <cell r="X5717"/>
          <cell r="Y5717" t="str">
            <v xml:space="preserve"> </v>
          </cell>
        </row>
        <row r="5718">
          <cell r="C5718"/>
          <cell r="D5718"/>
          <cell r="E5718"/>
          <cell r="F5718"/>
          <cell r="G5718"/>
          <cell r="H5718"/>
          <cell r="I5718"/>
          <cell r="J5718"/>
          <cell r="K5718"/>
          <cell r="L5718"/>
          <cell r="M5718"/>
          <cell r="N5718"/>
          <cell r="O5718"/>
          <cell r="P5718"/>
          <cell r="Q5718"/>
          <cell r="R5718"/>
          <cell r="S5718"/>
          <cell r="T5718"/>
          <cell r="U5718"/>
          <cell r="V5718"/>
          <cell r="W5718"/>
          <cell r="X5718"/>
          <cell r="Y5718" t="str">
            <v xml:space="preserve"> </v>
          </cell>
        </row>
        <row r="5719">
          <cell r="C5719"/>
          <cell r="D5719"/>
          <cell r="E5719"/>
          <cell r="F5719"/>
          <cell r="G5719"/>
          <cell r="H5719"/>
          <cell r="I5719"/>
          <cell r="J5719"/>
          <cell r="K5719"/>
          <cell r="L5719"/>
          <cell r="M5719"/>
          <cell r="N5719"/>
          <cell r="O5719"/>
          <cell r="P5719"/>
          <cell r="Q5719"/>
          <cell r="R5719"/>
          <cell r="S5719"/>
          <cell r="T5719"/>
          <cell r="U5719"/>
          <cell r="V5719"/>
          <cell r="W5719"/>
          <cell r="X5719"/>
          <cell r="Y5719" t="str">
            <v xml:space="preserve"> </v>
          </cell>
        </row>
        <row r="5720">
          <cell r="C5720"/>
          <cell r="D5720"/>
          <cell r="E5720"/>
          <cell r="F5720"/>
          <cell r="G5720"/>
          <cell r="H5720"/>
          <cell r="I5720"/>
          <cell r="J5720"/>
          <cell r="K5720"/>
          <cell r="L5720"/>
          <cell r="M5720"/>
          <cell r="N5720"/>
          <cell r="O5720"/>
          <cell r="P5720"/>
          <cell r="Q5720"/>
          <cell r="R5720"/>
          <cell r="S5720"/>
          <cell r="T5720"/>
          <cell r="U5720"/>
          <cell r="V5720"/>
          <cell r="W5720"/>
          <cell r="X5720"/>
          <cell r="Y5720" t="str">
            <v xml:space="preserve"> </v>
          </cell>
        </row>
        <row r="5721">
          <cell r="C5721"/>
          <cell r="D5721"/>
          <cell r="E5721"/>
          <cell r="F5721"/>
          <cell r="G5721"/>
          <cell r="H5721"/>
          <cell r="I5721"/>
          <cell r="J5721"/>
          <cell r="K5721"/>
          <cell r="L5721"/>
          <cell r="M5721"/>
          <cell r="N5721"/>
          <cell r="O5721"/>
          <cell r="P5721"/>
          <cell r="Q5721"/>
          <cell r="R5721"/>
          <cell r="S5721"/>
          <cell r="T5721"/>
          <cell r="U5721"/>
          <cell r="V5721"/>
          <cell r="W5721"/>
          <cell r="X5721"/>
          <cell r="Y5721" t="str">
            <v xml:space="preserve"> </v>
          </cell>
        </row>
        <row r="5722">
          <cell r="C5722"/>
          <cell r="D5722"/>
          <cell r="E5722"/>
          <cell r="F5722"/>
          <cell r="G5722"/>
          <cell r="H5722"/>
          <cell r="I5722"/>
          <cell r="J5722"/>
          <cell r="K5722"/>
          <cell r="L5722"/>
          <cell r="M5722"/>
          <cell r="N5722"/>
          <cell r="O5722"/>
          <cell r="P5722"/>
          <cell r="Q5722"/>
          <cell r="R5722"/>
          <cell r="S5722"/>
          <cell r="T5722"/>
          <cell r="U5722"/>
          <cell r="V5722"/>
          <cell r="W5722"/>
          <cell r="X5722"/>
          <cell r="Y5722" t="str">
            <v xml:space="preserve"> </v>
          </cell>
        </row>
        <row r="5723">
          <cell r="C5723"/>
          <cell r="D5723"/>
          <cell r="E5723"/>
          <cell r="F5723"/>
          <cell r="G5723"/>
          <cell r="H5723"/>
          <cell r="I5723"/>
          <cell r="J5723"/>
          <cell r="K5723"/>
          <cell r="L5723"/>
          <cell r="M5723"/>
          <cell r="N5723"/>
          <cell r="O5723"/>
          <cell r="P5723"/>
          <cell r="Q5723"/>
          <cell r="R5723"/>
          <cell r="S5723"/>
          <cell r="T5723"/>
          <cell r="U5723"/>
          <cell r="V5723"/>
          <cell r="W5723"/>
          <cell r="X5723"/>
          <cell r="Y5723" t="str">
            <v xml:space="preserve"> </v>
          </cell>
        </row>
        <row r="5724">
          <cell r="C5724"/>
          <cell r="D5724"/>
          <cell r="E5724"/>
          <cell r="F5724"/>
          <cell r="G5724"/>
          <cell r="H5724"/>
          <cell r="I5724"/>
          <cell r="J5724"/>
          <cell r="K5724"/>
          <cell r="L5724"/>
          <cell r="M5724"/>
          <cell r="N5724"/>
          <cell r="O5724"/>
          <cell r="P5724"/>
          <cell r="Q5724"/>
          <cell r="R5724"/>
          <cell r="S5724"/>
          <cell r="T5724"/>
          <cell r="U5724"/>
          <cell r="V5724"/>
          <cell r="W5724"/>
          <cell r="X5724"/>
          <cell r="Y5724" t="str">
            <v xml:space="preserve"> </v>
          </cell>
        </row>
        <row r="5725">
          <cell r="C5725"/>
          <cell r="D5725"/>
          <cell r="E5725"/>
          <cell r="F5725"/>
          <cell r="G5725"/>
          <cell r="H5725"/>
          <cell r="I5725"/>
          <cell r="J5725"/>
          <cell r="K5725"/>
          <cell r="L5725"/>
          <cell r="M5725"/>
          <cell r="N5725"/>
          <cell r="O5725"/>
          <cell r="P5725"/>
          <cell r="Q5725"/>
          <cell r="R5725"/>
          <cell r="S5725"/>
          <cell r="T5725"/>
          <cell r="U5725"/>
          <cell r="V5725"/>
          <cell r="W5725"/>
          <cell r="X5725"/>
          <cell r="Y5725" t="str">
            <v xml:space="preserve"> </v>
          </cell>
        </row>
        <row r="5726">
          <cell r="C5726"/>
          <cell r="D5726"/>
          <cell r="E5726"/>
          <cell r="F5726"/>
          <cell r="G5726"/>
          <cell r="H5726"/>
          <cell r="I5726"/>
          <cell r="J5726"/>
          <cell r="K5726"/>
          <cell r="L5726"/>
          <cell r="M5726"/>
          <cell r="N5726"/>
          <cell r="O5726"/>
          <cell r="P5726"/>
          <cell r="Q5726"/>
          <cell r="R5726"/>
          <cell r="S5726"/>
          <cell r="T5726"/>
          <cell r="U5726"/>
          <cell r="V5726"/>
          <cell r="W5726"/>
          <cell r="X5726"/>
          <cell r="Y5726" t="str">
            <v xml:space="preserve"> </v>
          </cell>
        </row>
        <row r="5727">
          <cell r="C5727"/>
          <cell r="D5727"/>
          <cell r="E5727"/>
          <cell r="F5727"/>
          <cell r="G5727"/>
          <cell r="H5727"/>
          <cell r="I5727"/>
          <cell r="J5727"/>
          <cell r="K5727"/>
          <cell r="L5727"/>
          <cell r="M5727"/>
          <cell r="N5727"/>
          <cell r="O5727"/>
          <cell r="P5727"/>
          <cell r="Q5727"/>
          <cell r="R5727"/>
          <cell r="S5727"/>
          <cell r="T5727"/>
          <cell r="U5727"/>
          <cell r="V5727"/>
          <cell r="W5727"/>
          <cell r="X5727"/>
          <cell r="Y5727" t="str">
            <v xml:space="preserve"> </v>
          </cell>
        </row>
        <row r="5728">
          <cell r="C5728"/>
          <cell r="D5728"/>
          <cell r="E5728"/>
          <cell r="F5728"/>
          <cell r="G5728"/>
          <cell r="H5728"/>
          <cell r="I5728"/>
          <cell r="J5728"/>
          <cell r="K5728"/>
          <cell r="L5728"/>
          <cell r="M5728"/>
          <cell r="N5728"/>
          <cell r="O5728"/>
          <cell r="P5728"/>
          <cell r="Q5728"/>
          <cell r="R5728"/>
          <cell r="S5728"/>
          <cell r="T5728"/>
          <cell r="U5728"/>
          <cell r="V5728"/>
          <cell r="W5728"/>
          <cell r="X5728"/>
          <cell r="Y5728" t="str">
            <v xml:space="preserve"> </v>
          </cell>
        </row>
        <row r="5729">
          <cell r="C5729"/>
          <cell r="D5729"/>
          <cell r="E5729"/>
          <cell r="F5729"/>
          <cell r="G5729"/>
          <cell r="H5729"/>
          <cell r="I5729"/>
          <cell r="J5729"/>
          <cell r="K5729"/>
          <cell r="L5729"/>
          <cell r="M5729"/>
          <cell r="N5729"/>
          <cell r="O5729"/>
          <cell r="P5729"/>
          <cell r="Q5729"/>
          <cell r="R5729"/>
          <cell r="S5729"/>
          <cell r="T5729"/>
          <cell r="U5729"/>
          <cell r="V5729"/>
          <cell r="W5729"/>
          <cell r="X5729"/>
          <cell r="Y5729" t="str">
            <v xml:space="preserve"> </v>
          </cell>
        </row>
        <row r="5730">
          <cell r="C5730"/>
          <cell r="D5730"/>
          <cell r="E5730"/>
          <cell r="F5730"/>
          <cell r="G5730"/>
          <cell r="H5730"/>
          <cell r="I5730"/>
          <cell r="J5730"/>
          <cell r="K5730"/>
          <cell r="L5730"/>
          <cell r="M5730"/>
          <cell r="N5730"/>
          <cell r="O5730"/>
          <cell r="P5730"/>
          <cell r="Q5730"/>
          <cell r="R5730"/>
          <cell r="S5730"/>
          <cell r="T5730"/>
          <cell r="U5730"/>
          <cell r="V5730"/>
          <cell r="W5730"/>
          <cell r="X5730"/>
          <cell r="Y5730" t="str">
            <v xml:space="preserve"> </v>
          </cell>
        </row>
        <row r="5731">
          <cell r="C5731"/>
          <cell r="D5731"/>
          <cell r="E5731"/>
          <cell r="F5731"/>
          <cell r="G5731"/>
          <cell r="H5731"/>
          <cell r="I5731"/>
          <cell r="J5731"/>
          <cell r="K5731"/>
          <cell r="L5731"/>
          <cell r="M5731"/>
          <cell r="N5731"/>
          <cell r="O5731"/>
          <cell r="P5731"/>
          <cell r="Q5731"/>
          <cell r="R5731"/>
          <cell r="S5731"/>
          <cell r="T5731"/>
          <cell r="U5731"/>
          <cell r="V5731"/>
          <cell r="W5731"/>
          <cell r="X5731"/>
          <cell r="Y5731" t="str">
            <v xml:space="preserve"> </v>
          </cell>
        </row>
        <row r="5732">
          <cell r="C5732"/>
          <cell r="D5732"/>
          <cell r="E5732"/>
          <cell r="F5732"/>
          <cell r="G5732"/>
          <cell r="H5732"/>
          <cell r="I5732"/>
          <cell r="J5732"/>
          <cell r="K5732"/>
          <cell r="L5732"/>
          <cell r="M5732"/>
          <cell r="N5732"/>
          <cell r="O5732"/>
          <cell r="P5732"/>
          <cell r="Q5732"/>
          <cell r="R5732"/>
          <cell r="S5732"/>
          <cell r="T5732"/>
          <cell r="U5732"/>
          <cell r="V5732"/>
          <cell r="W5732"/>
          <cell r="X5732"/>
          <cell r="Y5732" t="str">
            <v xml:space="preserve"> </v>
          </cell>
        </row>
        <row r="5733">
          <cell r="C5733"/>
          <cell r="D5733"/>
          <cell r="E5733"/>
          <cell r="F5733"/>
          <cell r="G5733"/>
          <cell r="H5733"/>
          <cell r="I5733"/>
          <cell r="J5733"/>
          <cell r="K5733"/>
          <cell r="L5733"/>
          <cell r="M5733"/>
          <cell r="N5733"/>
          <cell r="O5733"/>
          <cell r="P5733"/>
          <cell r="Q5733"/>
          <cell r="R5733"/>
          <cell r="S5733"/>
          <cell r="T5733"/>
          <cell r="U5733"/>
          <cell r="V5733"/>
          <cell r="W5733"/>
          <cell r="X5733"/>
          <cell r="Y5733" t="str">
            <v xml:space="preserve"> </v>
          </cell>
        </row>
        <row r="5734">
          <cell r="C5734"/>
          <cell r="D5734"/>
          <cell r="E5734"/>
          <cell r="F5734"/>
          <cell r="G5734"/>
          <cell r="H5734"/>
          <cell r="I5734"/>
          <cell r="J5734"/>
          <cell r="K5734"/>
          <cell r="L5734"/>
          <cell r="M5734"/>
          <cell r="N5734"/>
          <cell r="O5734"/>
          <cell r="P5734"/>
          <cell r="Q5734"/>
          <cell r="R5734"/>
          <cell r="S5734"/>
          <cell r="T5734"/>
          <cell r="U5734"/>
          <cell r="V5734"/>
          <cell r="W5734"/>
          <cell r="X5734"/>
          <cell r="Y5734" t="str">
            <v xml:space="preserve"> </v>
          </cell>
        </row>
        <row r="5735">
          <cell r="C5735"/>
          <cell r="D5735"/>
          <cell r="E5735"/>
          <cell r="F5735"/>
          <cell r="G5735"/>
          <cell r="H5735"/>
          <cell r="I5735"/>
          <cell r="J5735"/>
          <cell r="K5735"/>
          <cell r="L5735"/>
          <cell r="M5735"/>
          <cell r="N5735"/>
          <cell r="O5735"/>
          <cell r="P5735"/>
          <cell r="Q5735"/>
          <cell r="R5735"/>
          <cell r="S5735"/>
          <cell r="T5735"/>
          <cell r="U5735"/>
          <cell r="V5735"/>
          <cell r="W5735"/>
          <cell r="X5735"/>
          <cell r="Y5735" t="str">
            <v xml:space="preserve"> </v>
          </cell>
        </row>
        <row r="5736">
          <cell r="C5736"/>
          <cell r="D5736"/>
          <cell r="E5736"/>
          <cell r="F5736"/>
          <cell r="G5736"/>
          <cell r="H5736"/>
          <cell r="I5736"/>
          <cell r="J5736"/>
          <cell r="K5736"/>
          <cell r="L5736"/>
          <cell r="M5736"/>
          <cell r="N5736"/>
          <cell r="O5736"/>
          <cell r="P5736"/>
          <cell r="Q5736"/>
          <cell r="R5736"/>
          <cell r="S5736"/>
          <cell r="T5736"/>
          <cell r="U5736"/>
          <cell r="V5736"/>
          <cell r="W5736"/>
          <cell r="X5736"/>
          <cell r="Y5736" t="str">
            <v xml:space="preserve"> </v>
          </cell>
        </row>
        <row r="5737">
          <cell r="C5737"/>
          <cell r="D5737"/>
          <cell r="E5737"/>
          <cell r="F5737"/>
          <cell r="G5737"/>
          <cell r="H5737"/>
          <cell r="I5737"/>
          <cell r="J5737"/>
          <cell r="K5737"/>
          <cell r="L5737"/>
          <cell r="M5737"/>
          <cell r="N5737"/>
          <cell r="O5737"/>
          <cell r="P5737"/>
          <cell r="Q5737"/>
          <cell r="R5737"/>
          <cell r="S5737"/>
          <cell r="T5737"/>
          <cell r="U5737"/>
          <cell r="V5737"/>
          <cell r="W5737"/>
          <cell r="X5737"/>
          <cell r="Y5737" t="str">
            <v xml:space="preserve"> </v>
          </cell>
        </row>
        <row r="5738">
          <cell r="C5738"/>
          <cell r="D5738"/>
          <cell r="E5738"/>
          <cell r="F5738"/>
          <cell r="G5738"/>
          <cell r="H5738"/>
          <cell r="I5738"/>
          <cell r="J5738"/>
          <cell r="K5738"/>
          <cell r="L5738"/>
          <cell r="M5738"/>
          <cell r="N5738"/>
          <cell r="O5738"/>
          <cell r="P5738"/>
          <cell r="Q5738"/>
          <cell r="R5738"/>
          <cell r="S5738"/>
          <cell r="T5738"/>
          <cell r="U5738"/>
          <cell r="V5738"/>
          <cell r="W5738"/>
          <cell r="X5738"/>
          <cell r="Y5738" t="str">
            <v xml:space="preserve"> </v>
          </cell>
        </row>
        <row r="5739">
          <cell r="C5739"/>
          <cell r="D5739"/>
          <cell r="E5739"/>
          <cell r="F5739"/>
          <cell r="G5739"/>
          <cell r="H5739"/>
          <cell r="I5739"/>
          <cell r="J5739"/>
          <cell r="K5739"/>
          <cell r="L5739"/>
          <cell r="M5739"/>
          <cell r="N5739"/>
          <cell r="O5739"/>
          <cell r="P5739"/>
          <cell r="Q5739"/>
          <cell r="R5739"/>
          <cell r="S5739"/>
          <cell r="T5739"/>
          <cell r="U5739"/>
          <cell r="V5739"/>
          <cell r="W5739"/>
          <cell r="X5739"/>
          <cell r="Y5739" t="str">
            <v xml:space="preserve"> </v>
          </cell>
        </row>
        <row r="5740">
          <cell r="C5740"/>
          <cell r="D5740"/>
          <cell r="E5740"/>
          <cell r="F5740"/>
          <cell r="G5740"/>
          <cell r="H5740"/>
          <cell r="I5740"/>
          <cell r="J5740"/>
          <cell r="K5740"/>
          <cell r="L5740"/>
          <cell r="M5740"/>
          <cell r="N5740"/>
          <cell r="O5740"/>
          <cell r="P5740"/>
          <cell r="Q5740"/>
          <cell r="R5740"/>
          <cell r="S5740"/>
          <cell r="T5740"/>
          <cell r="U5740"/>
          <cell r="V5740"/>
          <cell r="W5740"/>
          <cell r="X5740"/>
          <cell r="Y5740" t="str">
            <v xml:space="preserve"> </v>
          </cell>
        </row>
        <row r="5741">
          <cell r="C5741"/>
          <cell r="D5741"/>
          <cell r="E5741"/>
          <cell r="F5741"/>
          <cell r="G5741"/>
          <cell r="H5741"/>
          <cell r="I5741"/>
          <cell r="J5741"/>
          <cell r="K5741"/>
          <cell r="L5741"/>
          <cell r="M5741"/>
          <cell r="N5741"/>
          <cell r="O5741"/>
          <cell r="P5741"/>
          <cell r="Q5741"/>
          <cell r="R5741"/>
          <cell r="S5741"/>
          <cell r="T5741"/>
          <cell r="U5741"/>
          <cell r="V5741"/>
          <cell r="W5741"/>
          <cell r="X5741"/>
          <cell r="Y5741" t="str">
            <v xml:space="preserve"> </v>
          </cell>
        </row>
        <row r="5742">
          <cell r="C5742"/>
          <cell r="D5742"/>
          <cell r="E5742"/>
          <cell r="F5742"/>
          <cell r="G5742"/>
          <cell r="H5742"/>
          <cell r="I5742"/>
          <cell r="J5742"/>
          <cell r="K5742"/>
          <cell r="L5742"/>
          <cell r="M5742"/>
          <cell r="N5742"/>
          <cell r="O5742"/>
          <cell r="P5742"/>
          <cell r="Q5742"/>
          <cell r="R5742"/>
          <cell r="S5742"/>
          <cell r="T5742"/>
          <cell r="U5742"/>
          <cell r="V5742"/>
          <cell r="W5742"/>
          <cell r="X5742"/>
          <cell r="Y5742" t="str">
            <v xml:space="preserve"> </v>
          </cell>
        </row>
        <row r="5743">
          <cell r="C5743"/>
          <cell r="D5743"/>
          <cell r="E5743"/>
          <cell r="F5743"/>
          <cell r="G5743"/>
          <cell r="H5743"/>
          <cell r="I5743"/>
          <cell r="J5743"/>
          <cell r="K5743"/>
          <cell r="L5743"/>
          <cell r="M5743"/>
          <cell r="N5743"/>
          <cell r="O5743"/>
          <cell r="P5743"/>
          <cell r="Q5743"/>
          <cell r="R5743"/>
          <cell r="S5743"/>
          <cell r="T5743"/>
          <cell r="U5743"/>
          <cell r="V5743"/>
          <cell r="W5743"/>
          <cell r="X5743"/>
          <cell r="Y5743" t="str">
            <v xml:space="preserve"> </v>
          </cell>
        </row>
        <row r="5744">
          <cell r="C5744"/>
          <cell r="D5744"/>
          <cell r="E5744"/>
          <cell r="F5744"/>
          <cell r="G5744"/>
          <cell r="H5744"/>
          <cell r="I5744"/>
          <cell r="J5744"/>
          <cell r="K5744"/>
          <cell r="L5744"/>
          <cell r="M5744"/>
          <cell r="N5744"/>
          <cell r="O5744"/>
          <cell r="P5744"/>
          <cell r="Q5744"/>
          <cell r="R5744"/>
          <cell r="S5744"/>
          <cell r="T5744"/>
          <cell r="U5744"/>
          <cell r="V5744"/>
          <cell r="W5744"/>
          <cell r="X5744"/>
          <cell r="Y5744" t="str">
            <v xml:space="preserve"> </v>
          </cell>
        </row>
        <row r="5745">
          <cell r="C5745"/>
          <cell r="D5745"/>
          <cell r="E5745"/>
          <cell r="F5745"/>
          <cell r="G5745"/>
          <cell r="H5745"/>
          <cell r="I5745"/>
          <cell r="J5745"/>
          <cell r="K5745"/>
          <cell r="L5745"/>
          <cell r="M5745"/>
          <cell r="N5745"/>
          <cell r="O5745"/>
          <cell r="P5745"/>
          <cell r="Q5745"/>
          <cell r="R5745"/>
          <cell r="S5745"/>
          <cell r="T5745"/>
          <cell r="U5745"/>
          <cell r="V5745"/>
          <cell r="W5745"/>
          <cell r="X5745"/>
          <cell r="Y5745" t="str">
            <v xml:space="preserve"> </v>
          </cell>
        </row>
        <row r="5746">
          <cell r="C5746"/>
          <cell r="D5746"/>
          <cell r="E5746"/>
          <cell r="F5746"/>
          <cell r="G5746"/>
          <cell r="H5746"/>
          <cell r="I5746"/>
          <cell r="J5746"/>
          <cell r="K5746"/>
          <cell r="L5746"/>
          <cell r="M5746"/>
          <cell r="N5746"/>
          <cell r="O5746"/>
          <cell r="P5746"/>
          <cell r="Q5746"/>
          <cell r="R5746"/>
          <cell r="S5746"/>
          <cell r="T5746"/>
          <cell r="U5746"/>
          <cell r="V5746"/>
          <cell r="W5746"/>
          <cell r="X5746"/>
          <cell r="Y5746" t="str">
            <v xml:space="preserve"> </v>
          </cell>
        </row>
        <row r="5747">
          <cell r="C5747"/>
          <cell r="D5747"/>
          <cell r="E5747"/>
          <cell r="F5747"/>
          <cell r="G5747"/>
          <cell r="H5747"/>
          <cell r="I5747"/>
          <cell r="J5747"/>
          <cell r="K5747"/>
          <cell r="L5747"/>
          <cell r="M5747"/>
          <cell r="N5747"/>
          <cell r="O5747"/>
          <cell r="P5747"/>
          <cell r="Q5747"/>
          <cell r="R5747"/>
          <cell r="S5747"/>
          <cell r="T5747"/>
          <cell r="U5747"/>
          <cell r="V5747"/>
          <cell r="W5747"/>
          <cell r="X5747"/>
          <cell r="Y5747" t="str">
            <v xml:space="preserve"> </v>
          </cell>
        </row>
        <row r="5748">
          <cell r="C5748"/>
          <cell r="D5748"/>
          <cell r="E5748"/>
          <cell r="F5748"/>
          <cell r="G5748"/>
          <cell r="H5748"/>
          <cell r="I5748"/>
          <cell r="J5748"/>
          <cell r="K5748"/>
          <cell r="L5748"/>
          <cell r="M5748"/>
          <cell r="N5748"/>
          <cell r="O5748"/>
          <cell r="P5748"/>
          <cell r="Q5748"/>
          <cell r="R5748"/>
          <cell r="S5748"/>
          <cell r="T5748"/>
          <cell r="U5748"/>
          <cell r="V5748"/>
          <cell r="W5748"/>
          <cell r="X5748"/>
          <cell r="Y5748" t="str">
            <v xml:space="preserve"> </v>
          </cell>
        </row>
        <row r="5749">
          <cell r="C5749"/>
          <cell r="D5749"/>
          <cell r="E5749"/>
          <cell r="F5749"/>
          <cell r="G5749"/>
          <cell r="H5749"/>
          <cell r="I5749"/>
          <cell r="J5749"/>
          <cell r="K5749"/>
          <cell r="L5749"/>
          <cell r="M5749"/>
          <cell r="N5749"/>
          <cell r="O5749"/>
          <cell r="P5749"/>
          <cell r="Q5749"/>
          <cell r="R5749"/>
          <cell r="S5749"/>
          <cell r="T5749"/>
          <cell r="U5749"/>
          <cell r="V5749"/>
          <cell r="W5749"/>
          <cell r="X5749"/>
          <cell r="Y5749" t="str">
            <v xml:space="preserve"> </v>
          </cell>
        </row>
        <row r="5750">
          <cell r="C5750"/>
          <cell r="D5750"/>
          <cell r="E5750"/>
          <cell r="F5750"/>
          <cell r="G5750"/>
          <cell r="H5750"/>
          <cell r="I5750"/>
          <cell r="J5750"/>
          <cell r="K5750"/>
          <cell r="L5750"/>
          <cell r="M5750"/>
          <cell r="N5750"/>
          <cell r="O5750"/>
          <cell r="P5750"/>
          <cell r="Q5750"/>
          <cell r="R5750"/>
          <cell r="S5750"/>
          <cell r="T5750"/>
          <cell r="U5750"/>
          <cell r="V5750"/>
          <cell r="W5750"/>
          <cell r="X5750"/>
          <cell r="Y5750" t="str">
            <v xml:space="preserve"> </v>
          </cell>
        </row>
        <row r="5751">
          <cell r="C5751"/>
          <cell r="D5751"/>
          <cell r="E5751"/>
          <cell r="F5751"/>
          <cell r="G5751"/>
          <cell r="H5751"/>
          <cell r="I5751"/>
          <cell r="J5751"/>
          <cell r="K5751"/>
          <cell r="L5751"/>
          <cell r="M5751"/>
          <cell r="N5751"/>
          <cell r="O5751"/>
          <cell r="P5751"/>
          <cell r="Q5751"/>
          <cell r="R5751"/>
          <cell r="S5751"/>
          <cell r="T5751"/>
          <cell r="U5751"/>
          <cell r="V5751"/>
          <cell r="W5751"/>
          <cell r="X5751"/>
          <cell r="Y5751" t="str">
            <v xml:space="preserve"> </v>
          </cell>
        </row>
        <row r="5752">
          <cell r="C5752"/>
          <cell r="D5752"/>
          <cell r="E5752"/>
          <cell r="F5752"/>
          <cell r="G5752"/>
          <cell r="H5752"/>
          <cell r="I5752"/>
          <cell r="J5752"/>
          <cell r="K5752"/>
          <cell r="L5752"/>
          <cell r="M5752"/>
          <cell r="N5752"/>
          <cell r="O5752"/>
          <cell r="P5752"/>
          <cell r="Q5752"/>
          <cell r="R5752"/>
          <cell r="S5752"/>
          <cell r="T5752"/>
          <cell r="U5752"/>
          <cell r="V5752"/>
          <cell r="W5752"/>
          <cell r="X5752"/>
          <cell r="Y5752" t="str">
            <v xml:space="preserve"> </v>
          </cell>
        </row>
        <row r="5753">
          <cell r="C5753"/>
          <cell r="D5753"/>
          <cell r="E5753"/>
          <cell r="F5753"/>
          <cell r="G5753"/>
          <cell r="H5753"/>
          <cell r="I5753"/>
          <cell r="J5753"/>
          <cell r="K5753"/>
          <cell r="L5753"/>
          <cell r="M5753"/>
          <cell r="N5753"/>
          <cell r="O5753"/>
          <cell r="P5753"/>
          <cell r="Q5753"/>
          <cell r="R5753"/>
          <cell r="S5753"/>
          <cell r="T5753"/>
          <cell r="U5753"/>
          <cell r="V5753"/>
          <cell r="W5753"/>
          <cell r="X5753"/>
          <cell r="Y5753" t="str">
            <v xml:space="preserve"> </v>
          </cell>
        </row>
        <row r="5754">
          <cell r="C5754"/>
          <cell r="D5754"/>
          <cell r="E5754"/>
          <cell r="F5754"/>
          <cell r="G5754"/>
          <cell r="H5754"/>
          <cell r="I5754"/>
          <cell r="J5754"/>
          <cell r="K5754"/>
          <cell r="L5754"/>
          <cell r="M5754"/>
          <cell r="N5754"/>
          <cell r="O5754"/>
          <cell r="P5754"/>
          <cell r="Q5754"/>
          <cell r="R5754"/>
          <cell r="S5754"/>
          <cell r="T5754"/>
          <cell r="U5754"/>
          <cell r="V5754"/>
          <cell r="W5754"/>
          <cell r="X5754"/>
          <cell r="Y5754" t="str">
            <v xml:space="preserve"> </v>
          </cell>
        </row>
        <row r="5755">
          <cell r="C5755"/>
          <cell r="D5755"/>
          <cell r="E5755"/>
          <cell r="F5755"/>
          <cell r="G5755"/>
          <cell r="H5755"/>
          <cell r="I5755"/>
          <cell r="J5755"/>
          <cell r="K5755"/>
          <cell r="L5755"/>
          <cell r="M5755"/>
          <cell r="N5755"/>
          <cell r="O5755"/>
          <cell r="P5755"/>
          <cell r="Q5755"/>
          <cell r="R5755"/>
          <cell r="S5755"/>
          <cell r="T5755"/>
          <cell r="U5755"/>
          <cell r="V5755"/>
          <cell r="W5755"/>
          <cell r="X5755"/>
          <cell r="Y5755" t="str">
            <v xml:space="preserve"> </v>
          </cell>
        </row>
        <row r="5756">
          <cell r="C5756"/>
          <cell r="D5756"/>
          <cell r="E5756"/>
          <cell r="F5756"/>
          <cell r="G5756"/>
          <cell r="H5756"/>
          <cell r="I5756"/>
          <cell r="J5756"/>
          <cell r="K5756"/>
          <cell r="L5756"/>
          <cell r="M5756"/>
          <cell r="N5756"/>
          <cell r="O5756"/>
          <cell r="P5756"/>
          <cell r="Q5756"/>
          <cell r="R5756"/>
          <cell r="S5756"/>
          <cell r="T5756"/>
          <cell r="U5756"/>
          <cell r="V5756"/>
          <cell r="W5756"/>
          <cell r="X5756"/>
          <cell r="Y5756" t="str">
            <v xml:space="preserve"> </v>
          </cell>
        </row>
        <row r="5757">
          <cell r="C5757"/>
          <cell r="D5757"/>
          <cell r="E5757"/>
          <cell r="F5757"/>
          <cell r="G5757"/>
          <cell r="H5757"/>
          <cell r="I5757"/>
          <cell r="J5757"/>
          <cell r="K5757"/>
          <cell r="L5757"/>
          <cell r="M5757"/>
          <cell r="N5757"/>
          <cell r="O5757"/>
          <cell r="P5757"/>
          <cell r="Q5757"/>
          <cell r="R5757"/>
          <cell r="S5757"/>
          <cell r="T5757"/>
          <cell r="U5757"/>
          <cell r="V5757"/>
          <cell r="W5757"/>
          <cell r="X5757"/>
          <cell r="Y5757" t="str">
            <v xml:space="preserve"> </v>
          </cell>
        </row>
        <row r="5758">
          <cell r="C5758"/>
          <cell r="D5758"/>
          <cell r="E5758"/>
          <cell r="F5758"/>
          <cell r="G5758"/>
          <cell r="H5758"/>
          <cell r="I5758"/>
          <cell r="J5758"/>
          <cell r="K5758"/>
          <cell r="L5758"/>
          <cell r="M5758"/>
          <cell r="N5758"/>
          <cell r="O5758"/>
          <cell r="P5758"/>
          <cell r="Q5758"/>
          <cell r="R5758"/>
          <cell r="S5758"/>
          <cell r="T5758"/>
          <cell r="U5758"/>
          <cell r="V5758"/>
          <cell r="W5758"/>
          <cell r="X5758"/>
          <cell r="Y5758" t="str">
            <v xml:space="preserve"> </v>
          </cell>
        </row>
        <row r="5759">
          <cell r="C5759"/>
          <cell r="D5759"/>
          <cell r="E5759"/>
          <cell r="F5759"/>
          <cell r="G5759"/>
          <cell r="H5759"/>
          <cell r="I5759"/>
          <cell r="J5759"/>
          <cell r="K5759"/>
          <cell r="L5759"/>
          <cell r="M5759"/>
          <cell r="N5759"/>
          <cell r="O5759"/>
          <cell r="P5759"/>
          <cell r="Q5759"/>
          <cell r="R5759"/>
          <cell r="S5759"/>
          <cell r="T5759"/>
          <cell r="U5759"/>
          <cell r="V5759"/>
          <cell r="W5759"/>
          <cell r="X5759"/>
          <cell r="Y5759" t="str">
            <v xml:space="preserve"> </v>
          </cell>
        </row>
        <row r="5760">
          <cell r="C5760"/>
          <cell r="D5760"/>
          <cell r="E5760"/>
          <cell r="F5760"/>
          <cell r="G5760"/>
          <cell r="H5760"/>
          <cell r="I5760"/>
          <cell r="J5760"/>
          <cell r="K5760"/>
          <cell r="L5760"/>
          <cell r="M5760"/>
          <cell r="N5760"/>
          <cell r="O5760"/>
          <cell r="P5760"/>
          <cell r="Q5760"/>
          <cell r="R5760"/>
          <cell r="S5760"/>
          <cell r="T5760"/>
          <cell r="U5760"/>
          <cell r="V5760"/>
          <cell r="W5760"/>
          <cell r="X5760"/>
          <cell r="Y5760" t="str">
            <v xml:space="preserve"> </v>
          </cell>
        </row>
        <row r="5761">
          <cell r="C5761"/>
          <cell r="D5761"/>
          <cell r="E5761"/>
          <cell r="F5761"/>
          <cell r="G5761"/>
          <cell r="H5761"/>
          <cell r="I5761"/>
          <cell r="J5761"/>
          <cell r="K5761"/>
          <cell r="L5761"/>
          <cell r="M5761"/>
          <cell r="N5761"/>
          <cell r="O5761"/>
          <cell r="P5761"/>
          <cell r="Q5761"/>
          <cell r="R5761"/>
          <cell r="S5761"/>
          <cell r="T5761"/>
          <cell r="U5761"/>
          <cell r="V5761"/>
          <cell r="W5761"/>
          <cell r="X5761"/>
          <cell r="Y5761" t="str">
            <v xml:space="preserve"> </v>
          </cell>
        </row>
        <row r="5762">
          <cell r="C5762"/>
          <cell r="D5762"/>
          <cell r="E5762"/>
          <cell r="F5762"/>
          <cell r="G5762"/>
          <cell r="H5762"/>
          <cell r="I5762"/>
          <cell r="J5762"/>
          <cell r="K5762"/>
          <cell r="L5762"/>
          <cell r="M5762"/>
          <cell r="N5762"/>
          <cell r="O5762"/>
          <cell r="P5762"/>
          <cell r="Q5762"/>
          <cell r="R5762"/>
          <cell r="S5762"/>
          <cell r="T5762"/>
          <cell r="U5762"/>
          <cell r="V5762"/>
          <cell r="W5762"/>
          <cell r="X5762"/>
          <cell r="Y5762" t="str">
            <v xml:space="preserve"> </v>
          </cell>
        </row>
        <row r="5763">
          <cell r="C5763"/>
          <cell r="D5763"/>
          <cell r="E5763"/>
          <cell r="F5763"/>
          <cell r="G5763"/>
          <cell r="H5763"/>
          <cell r="I5763"/>
          <cell r="J5763"/>
          <cell r="K5763"/>
          <cell r="L5763"/>
          <cell r="M5763"/>
          <cell r="N5763"/>
          <cell r="O5763"/>
          <cell r="P5763"/>
          <cell r="Q5763"/>
          <cell r="R5763"/>
          <cell r="S5763"/>
          <cell r="T5763"/>
          <cell r="U5763"/>
          <cell r="V5763"/>
          <cell r="W5763"/>
          <cell r="X5763"/>
          <cell r="Y5763" t="str">
            <v xml:space="preserve"> </v>
          </cell>
        </row>
        <row r="5764">
          <cell r="C5764"/>
          <cell r="D5764"/>
          <cell r="E5764"/>
          <cell r="F5764"/>
          <cell r="G5764"/>
          <cell r="H5764"/>
          <cell r="I5764"/>
          <cell r="J5764"/>
          <cell r="K5764"/>
          <cell r="L5764"/>
          <cell r="M5764"/>
          <cell r="N5764"/>
          <cell r="O5764"/>
          <cell r="P5764"/>
          <cell r="Q5764"/>
          <cell r="R5764"/>
          <cell r="S5764"/>
          <cell r="T5764"/>
          <cell r="U5764"/>
          <cell r="V5764"/>
          <cell r="W5764"/>
          <cell r="X5764"/>
          <cell r="Y5764" t="str">
            <v xml:space="preserve"> </v>
          </cell>
        </row>
        <row r="5765">
          <cell r="C5765"/>
          <cell r="D5765"/>
          <cell r="E5765"/>
          <cell r="F5765"/>
          <cell r="G5765"/>
          <cell r="H5765"/>
          <cell r="I5765"/>
          <cell r="J5765"/>
          <cell r="K5765"/>
          <cell r="L5765"/>
          <cell r="M5765"/>
          <cell r="N5765"/>
          <cell r="O5765"/>
          <cell r="P5765"/>
          <cell r="Q5765"/>
          <cell r="R5765"/>
          <cell r="S5765"/>
          <cell r="T5765"/>
          <cell r="U5765"/>
          <cell r="V5765"/>
          <cell r="W5765"/>
          <cell r="X5765"/>
          <cell r="Y5765" t="str">
            <v xml:space="preserve"> </v>
          </cell>
        </row>
        <row r="5766">
          <cell r="C5766"/>
          <cell r="D5766"/>
          <cell r="E5766"/>
          <cell r="F5766"/>
          <cell r="G5766"/>
          <cell r="H5766"/>
          <cell r="I5766"/>
          <cell r="J5766"/>
          <cell r="K5766"/>
          <cell r="L5766"/>
          <cell r="M5766"/>
          <cell r="N5766"/>
          <cell r="O5766"/>
          <cell r="P5766"/>
          <cell r="Q5766"/>
          <cell r="R5766"/>
          <cell r="S5766"/>
          <cell r="T5766"/>
          <cell r="U5766"/>
          <cell r="V5766"/>
          <cell r="W5766"/>
          <cell r="X5766"/>
          <cell r="Y5766" t="str">
            <v xml:space="preserve"> </v>
          </cell>
        </row>
        <row r="5767">
          <cell r="C5767"/>
          <cell r="D5767"/>
          <cell r="E5767"/>
          <cell r="F5767"/>
          <cell r="G5767"/>
          <cell r="H5767"/>
          <cell r="I5767"/>
          <cell r="J5767"/>
          <cell r="K5767"/>
          <cell r="L5767"/>
          <cell r="M5767"/>
          <cell r="N5767"/>
          <cell r="O5767"/>
          <cell r="P5767"/>
          <cell r="Q5767"/>
          <cell r="R5767"/>
          <cell r="S5767"/>
          <cell r="T5767"/>
          <cell r="U5767"/>
          <cell r="V5767"/>
          <cell r="W5767"/>
          <cell r="X5767"/>
          <cell r="Y5767" t="str">
            <v xml:space="preserve"> </v>
          </cell>
        </row>
        <row r="5768">
          <cell r="C5768"/>
          <cell r="D5768"/>
          <cell r="E5768"/>
          <cell r="F5768"/>
          <cell r="G5768"/>
          <cell r="H5768"/>
          <cell r="I5768"/>
          <cell r="J5768"/>
          <cell r="K5768"/>
          <cell r="L5768"/>
          <cell r="M5768"/>
          <cell r="N5768"/>
          <cell r="O5768"/>
          <cell r="P5768"/>
          <cell r="Q5768"/>
          <cell r="R5768"/>
          <cell r="S5768"/>
          <cell r="T5768"/>
          <cell r="U5768"/>
          <cell r="V5768"/>
          <cell r="W5768"/>
          <cell r="X5768"/>
          <cell r="Y5768" t="str">
            <v xml:space="preserve"> </v>
          </cell>
        </row>
        <row r="5769">
          <cell r="C5769"/>
          <cell r="D5769"/>
          <cell r="E5769"/>
          <cell r="F5769"/>
          <cell r="G5769"/>
          <cell r="H5769"/>
          <cell r="I5769"/>
          <cell r="J5769"/>
          <cell r="K5769"/>
          <cell r="L5769"/>
          <cell r="M5769"/>
          <cell r="N5769"/>
          <cell r="O5769"/>
          <cell r="P5769"/>
          <cell r="Q5769"/>
          <cell r="R5769"/>
          <cell r="S5769"/>
          <cell r="T5769"/>
          <cell r="U5769"/>
          <cell r="V5769"/>
          <cell r="W5769"/>
          <cell r="X5769"/>
          <cell r="Y5769" t="str">
            <v xml:space="preserve"> </v>
          </cell>
        </row>
        <row r="5770">
          <cell r="C5770"/>
          <cell r="D5770"/>
          <cell r="E5770"/>
          <cell r="F5770"/>
          <cell r="G5770"/>
          <cell r="H5770"/>
          <cell r="I5770"/>
          <cell r="J5770"/>
          <cell r="K5770"/>
          <cell r="L5770"/>
          <cell r="M5770"/>
          <cell r="N5770"/>
          <cell r="O5770"/>
          <cell r="P5770"/>
          <cell r="Q5770"/>
          <cell r="R5770"/>
          <cell r="S5770"/>
          <cell r="T5770"/>
          <cell r="U5770"/>
          <cell r="V5770"/>
          <cell r="W5770"/>
          <cell r="X5770"/>
          <cell r="Y5770" t="str">
            <v xml:space="preserve"> </v>
          </cell>
        </row>
        <row r="5771">
          <cell r="C5771"/>
          <cell r="D5771"/>
          <cell r="E5771"/>
          <cell r="F5771"/>
          <cell r="G5771"/>
          <cell r="H5771"/>
          <cell r="I5771"/>
          <cell r="J5771"/>
          <cell r="K5771"/>
          <cell r="L5771"/>
          <cell r="M5771"/>
          <cell r="N5771"/>
          <cell r="O5771"/>
          <cell r="P5771"/>
          <cell r="Q5771"/>
          <cell r="R5771"/>
          <cell r="S5771"/>
          <cell r="T5771"/>
          <cell r="U5771"/>
          <cell r="V5771"/>
          <cell r="W5771"/>
          <cell r="X5771"/>
          <cell r="Y5771" t="str">
            <v xml:space="preserve"> </v>
          </cell>
        </row>
        <row r="5772">
          <cell r="C5772"/>
          <cell r="D5772"/>
          <cell r="E5772"/>
          <cell r="F5772"/>
          <cell r="G5772"/>
          <cell r="H5772"/>
          <cell r="I5772"/>
          <cell r="J5772"/>
          <cell r="K5772"/>
          <cell r="L5772"/>
          <cell r="M5772"/>
          <cell r="N5772"/>
          <cell r="O5772"/>
          <cell r="P5772"/>
          <cell r="Q5772"/>
          <cell r="R5772"/>
          <cell r="S5772"/>
          <cell r="T5772"/>
          <cell r="U5772"/>
          <cell r="V5772"/>
          <cell r="W5772"/>
          <cell r="X5772"/>
          <cell r="Y5772" t="str">
            <v xml:space="preserve"> </v>
          </cell>
        </row>
        <row r="5773">
          <cell r="C5773"/>
          <cell r="D5773"/>
          <cell r="E5773"/>
          <cell r="F5773"/>
          <cell r="G5773"/>
          <cell r="H5773"/>
          <cell r="I5773"/>
          <cell r="J5773"/>
          <cell r="K5773"/>
          <cell r="L5773"/>
          <cell r="M5773"/>
          <cell r="N5773"/>
          <cell r="O5773"/>
          <cell r="P5773"/>
          <cell r="Q5773"/>
          <cell r="R5773"/>
          <cell r="S5773"/>
          <cell r="T5773"/>
          <cell r="U5773"/>
          <cell r="V5773"/>
          <cell r="W5773"/>
          <cell r="X5773"/>
          <cell r="Y5773" t="str">
            <v xml:space="preserve"> </v>
          </cell>
        </row>
        <row r="5774">
          <cell r="C5774"/>
          <cell r="D5774"/>
          <cell r="E5774"/>
          <cell r="F5774"/>
          <cell r="G5774"/>
          <cell r="H5774"/>
          <cell r="I5774"/>
          <cell r="J5774"/>
          <cell r="K5774"/>
          <cell r="L5774"/>
          <cell r="M5774"/>
          <cell r="N5774"/>
          <cell r="O5774"/>
          <cell r="P5774"/>
          <cell r="Q5774"/>
          <cell r="R5774"/>
          <cell r="S5774"/>
          <cell r="T5774"/>
          <cell r="U5774"/>
          <cell r="V5774"/>
          <cell r="W5774"/>
          <cell r="X5774"/>
          <cell r="Y5774" t="str">
            <v xml:space="preserve"> </v>
          </cell>
        </row>
        <row r="5775">
          <cell r="C5775"/>
          <cell r="D5775"/>
          <cell r="E5775"/>
          <cell r="F5775"/>
          <cell r="G5775"/>
          <cell r="H5775"/>
          <cell r="I5775"/>
          <cell r="J5775"/>
          <cell r="K5775"/>
          <cell r="L5775"/>
          <cell r="M5775"/>
          <cell r="N5775"/>
          <cell r="O5775"/>
          <cell r="P5775"/>
          <cell r="Q5775"/>
          <cell r="R5775"/>
          <cell r="S5775"/>
          <cell r="T5775"/>
          <cell r="U5775"/>
          <cell r="V5775"/>
          <cell r="W5775"/>
          <cell r="X5775"/>
          <cell r="Y5775" t="str">
            <v xml:space="preserve"> </v>
          </cell>
        </row>
        <row r="5776">
          <cell r="C5776"/>
          <cell r="D5776"/>
          <cell r="E5776"/>
          <cell r="F5776"/>
          <cell r="G5776"/>
          <cell r="H5776"/>
          <cell r="I5776"/>
          <cell r="J5776"/>
          <cell r="K5776"/>
          <cell r="L5776"/>
          <cell r="M5776"/>
          <cell r="N5776"/>
          <cell r="O5776"/>
          <cell r="P5776"/>
          <cell r="Q5776"/>
          <cell r="R5776"/>
          <cell r="S5776"/>
          <cell r="T5776"/>
          <cell r="U5776"/>
          <cell r="V5776"/>
          <cell r="W5776"/>
          <cell r="X5776"/>
          <cell r="Y5776" t="str">
            <v xml:space="preserve"> </v>
          </cell>
        </row>
        <row r="5777">
          <cell r="C5777"/>
          <cell r="D5777"/>
          <cell r="E5777"/>
          <cell r="F5777"/>
          <cell r="G5777"/>
          <cell r="H5777"/>
          <cell r="I5777"/>
          <cell r="J5777"/>
          <cell r="K5777"/>
          <cell r="L5777"/>
          <cell r="M5777"/>
          <cell r="N5777"/>
          <cell r="O5777"/>
          <cell r="P5777"/>
          <cell r="Q5777"/>
          <cell r="R5777"/>
          <cell r="S5777"/>
          <cell r="T5777"/>
          <cell r="U5777"/>
          <cell r="V5777"/>
          <cell r="W5777"/>
          <cell r="X5777"/>
          <cell r="Y5777" t="str">
            <v xml:space="preserve"> </v>
          </cell>
        </row>
        <row r="5778">
          <cell r="C5778"/>
          <cell r="D5778"/>
          <cell r="E5778"/>
          <cell r="F5778"/>
          <cell r="G5778"/>
          <cell r="H5778"/>
          <cell r="I5778"/>
          <cell r="J5778"/>
          <cell r="K5778"/>
          <cell r="L5778"/>
          <cell r="M5778"/>
          <cell r="N5778"/>
          <cell r="O5778"/>
          <cell r="P5778"/>
          <cell r="Q5778"/>
          <cell r="R5778"/>
          <cell r="S5778"/>
          <cell r="T5778"/>
          <cell r="U5778"/>
          <cell r="V5778"/>
          <cell r="W5778"/>
          <cell r="X5778"/>
          <cell r="Y5778" t="str">
            <v xml:space="preserve"> </v>
          </cell>
        </row>
        <row r="5779">
          <cell r="C5779"/>
          <cell r="D5779"/>
          <cell r="E5779"/>
          <cell r="F5779"/>
          <cell r="G5779"/>
          <cell r="H5779"/>
          <cell r="I5779"/>
          <cell r="J5779"/>
          <cell r="K5779"/>
          <cell r="L5779"/>
          <cell r="M5779"/>
          <cell r="N5779"/>
          <cell r="O5779"/>
          <cell r="P5779"/>
          <cell r="Q5779"/>
          <cell r="R5779"/>
          <cell r="S5779"/>
          <cell r="T5779"/>
          <cell r="U5779"/>
          <cell r="V5779"/>
          <cell r="W5779"/>
          <cell r="X5779"/>
          <cell r="Y5779" t="str">
            <v xml:space="preserve"> </v>
          </cell>
        </row>
        <row r="5780">
          <cell r="C5780"/>
          <cell r="D5780"/>
          <cell r="E5780"/>
          <cell r="F5780"/>
          <cell r="G5780"/>
          <cell r="H5780"/>
          <cell r="I5780"/>
          <cell r="J5780"/>
          <cell r="K5780"/>
          <cell r="L5780"/>
          <cell r="M5780"/>
          <cell r="N5780"/>
          <cell r="O5780"/>
          <cell r="P5780"/>
          <cell r="Q5780"/>
          <cell r="R5780"/>
          <cell r="S5780"/>
          <cell r="T5780"/>
          <cell r="U5780"/>
          <cell r="V5780"/>
          <cell r="W5780"/>
          <cell r="X5780"/>
          <cell r="Y5780" t="str">
            <v xml:space="preserve"> </v>
          </cell>
        </row>
        <row r="5781">
          <cell r="C5781"/>
          <cell r="D5781"/>
          <cell r="E5781"/>
          <cell r="F5781"/>
          <cell r="G5781"/>
          <cell r="H5781"/>
          <cell r="I5781"/>
          <cell r="J5781"/>
          <cell r="K5781"/>
          <cell r="L5781"/>
          <cell r="M5781"/>
          <cell r="N5781"/>
          <cell r="O5781"/>
          <cell r="P5781"/>
          <cell r="Q5781"/>
          <cell r="R5781"/>
          <cell r="S5781"/>
          <cell r="T5781"/>
          <cell r="U5781"/>
          <cell r="V5781"/>
          <cell r="W5781"/>
          <cell r="X5781"/>
          <cell r="Y5781" t="str">
            <v xml:space="preserve"> </v>
          </cell>
        </row>
        <row r="5782">
          <cell r="C5782"/>
          <cell r="D5782"/>
          <cell r="E5782"/>
          <cell r="F5782"/>
          <cell r="G5782"/>
          <cell r="H5782"/>
          <cell r="I5782"/>
          <cell r="J5782"/>
          <cell r="K5782"/>
          <cell r="L5782"/>
          <cell r="M5782"/>
          <cell r="N5782"/>
          <cell r="O5782"/>
          <cell r="P5782"/>
          <cell r="Q5782"/>
          <cell r="R5782"/>
          <cell r="S5782"/>
          <cell r="T5782"/>
          <cell r="U5782"/>
          <cell r="V5782"/>
          <cell r="W5782"/>
          <cell r="X5782"/>
          <cell r="Y5782" t="str">
            <v xml:space="preserve"> </v>
          </cell>
        </row>
        <row r="5783">
          <cell r="C5783"/>
          <cell r="D5783"/>
          <cell r="E5783"/>
          <cell r="F5783"/>
          <cell r="G5783"/>
          <cell r="H5783"/>
          <cell r="I5783"/>
          <cell r="J5783"/>
          <cell r="K5783"/>
          <cell r="L5783"/>
          <cell r="M5783"/>
          <cell r="N5783"/>
          <cell r="O5783"/>
          <cell r="P5783"/>
          <cell r="Q5783"/>
          <cell r="R5783"/>
          <cell r="S5783"/>
          <cell r="T5783"/>
          <cell r="U5783"/>
          <cell r="V5783"/>
          <cell r="W5783"/>
          <cell r="X5783"/>
          <cell r="Y5783" t="str">
            <v xml:space="preserve"> </v>
          </cell>
        </row>
        <row r="5784">
          <cell r="C5784"/>
          <cell r="D5784"/>
          <cell r="E5784"/>
          <cell r="F5784"/>
          <cell r="G5784"/>
          <cell r="H5784"/>
          <cell r="I5784"/>
          <cell r="J5784"/>
          <cell r="K5784"/>
          <cell r="L5784"/>
          <cell r="M5784"/>
          <cell r="N5784"/>
          <cell r="O5784"/>
          <cell r="P5784"/>
          <cell r="Q5784"/>
          <cell r="R5784"/>
          <cell r="S5784"/>
          <cell r="T5784"/>
          <cell r="U5784"/>
          <cell r="V5784"/>
          <cell r="W5784"/>
          <cell r="X5784"/>
          <cell r="Y5784" t="str">
            <v xml:space="preserve"> </v>
          </cell>
        </row>
        <row r="5785">
          <cell r="C5785"/>
          <cell r="D5785"/>
          <cell r="E5785"/>
          <cell r="F5785"/>
          <cell r="G5785"/>
          <cell r="H5785"/>
          <cell r="I5785"/>
          <cell r="J5785"/>
          <cell r="K5785"/>
          <cell r="L5785"/>
          <cell r="M5785"/>
          <cell r="N5785"/>
          <cell r="O5785"/>
          <cell r="P5785"/>
          <cell r="Q5785"/>
          <cell r="R5785"/>
          <cell r="S5785"/>
          <cell r="T5785"/>
          <cell r="U5785"/>
          <cell r="V5785"/>
          <cell r="W5785"/>
          <cell r="X5785"/>
          <cell r="Y5785" t="str">
            <v xml:space="preserve"> </v>
          </cell>
        </row>
        <row r="5786">
          <cell r="C5786"/>
          <cell r="D5786"/>
          <cell r="E5786"/>
          <cell r="F5786"/>
          <cell r="G5786"/>
          <cell r="H5786"/>
          <cell r="I5786"/>
          <cell r="J5786"/>
          <cell r="K5786"/>
          <cell r="L5786"/>
          <cell r="M5786"/>
          <cell r="N5786"/>
          <cell r="O5786"/>
          <cell r="P5786"/>
          <cell r="Q5786"/>
          <cell r="R5786"/>
          <cell r="S5786"/>
          <cell r="T5786"/>
          <cell r="U5786"/>
          <cell r="V5786"/>
          <cell r="W5786"/>
          <cell r="X5786"/>
          <cell r="Y5786" t="str">
            <v xml:space="preserve"> </v>
          </cell>
        </row>
        <row r="5787">
          <cell r="C5787"/>
          <cell r="D5787"/>
          <cell r="E5787"/>
          <cell r="F5787"/>
          <cell r="G5787"/>
          <cell r="H5787"/>
          <cell r="I5787"/>
          <cell r="J5787"/>
          <cell r="K5787"/>
          <cell r="L5787"/>
          <cell r="M5787"/>
          <cell r="N5787"/>
          <cell r="O5787"/>
          <cell r="P5787"/>
          <cell r="Q5787"/>
          <cell r="R5787"/>
          <cell r="S5787"/>
          <cell r="T5787"/>
          <cell r="U5787"/>
          <cell r="V5787"/>
          <cell r="W5787"/>
          <cell r="X5787"/>
          <cell r="Y5787" t="str">
            <v xml:space="preserve"> </v>
          </cell>
        </row>
        <row r="5788">
          <cell r="C5788"/>
          <cell r="D5788"/>
          <cell r="E5788"/>
          <cell r="F5788"/>
          <cell r="G5788"/>
          <cell r="H5788"/>
          <cell r="I5788"/>
          <cell r="J5788"/>
          <cell r="K5788"/>
          <cell r="L5788"/>
          <cell r="M5788"/>
          <cell r="N5788"/>
          <cell r="O5788"/>
          <cell r="P5788"/>
          <cell r="Q5788"/>
          <cell r="R5788"/>
          <cell r="S5788"/>
          <cell r="T5788"/>
          <cell r="U5788"/>
          <cell r="V5788"/>
          <cell r="W5788"/>
          <cell r="X5788"/>
          <cell r="Y5788" t="str">
            <v xml:space="preserve"> </v>
          </cell>
        </row>
        <row r="5789">
          <cell r="C5789"/>
          <cell r="D5789"/>
          <cell r="E5789"/>
          <cell r="F5789"/>
          <cell r="G5789"/>
          <cell r="H5789"/>
          <cell r="I5789"/>
          <cell r="J5789"/>
          <cell r="K5789"/>
          <cell r="L5789"/>
          <cell r="M5789"/>
          <cell r="N5789"/>
          <cell r="O5789"/>
          <cell r="P5789"/>
          <cell r="Q5789"/>
          <cell r="R5789"/>
          <cell r="S5789"/>
          <cell r="T5789"/>
          <cell r="U5789"/>
          <cell r="V5789"/>
          <cell r="W5789"/>
          <cell r="X5789"/>
          <cell r="Y5789" t="str">
            <v xml:space="preserve"> </v>
          </cell>
        </row>
        <row r="5790">
          <cell r="C5790"/>
          <cell r="D5790"/>
          <cell r="E5790"/>
          <cell r="F5790"/>
          <cell r="G5790"/>
          <cell r="H5790"/>
          <cell r="I5790"/>
          <cell r="J5790"/>
          <cell r="K5790"/>
          <cell r="L5790"/>
          <cell r="M5790"/>
          <cell r="N5790"/>
          <cell r="O5790"/>
          <cell r="P5790"/>
          <cell r="Q5790"/>
          <cell r="R5790"/>
          <cell r="S5790"/>
          <cell r="T5790"/>
          <cell r="U5790"/>
          <cell r="V5790"/>
          <cell r="W5790"/>
          <cell r="X5790"/>
          <cell r="Y5790" t="str">
            <v xml:space="preserve"> </v>
          </cell>
        </row>
        <row r="5791">
          <cell r="C5791"/>
          <cell r="D5791"/>
          <cell r="E5791"/>
          <cell r="F5791"/>
          <cell r="G5791"/>
          <cell r="H5791"/>
          <cell r="I5791"/>
          <cell r="J5791"/>
          <cell r="K5791"/>
          <cell r="L5791"/>
          <cell r="M5791"/>
          <cell r="N5791"/>
          <cell r="O5791"/>
          <cell r="P5791"/>
          <cell r="Q5791"/>
          <cell r="R5791"/>
          <cell r="S5791"/>
          <cell r="T5791"/>
          <cell r="U5791"/>
          <cell r="V5791"/>
          <cell r="W5791"/>
          <cell r="X5791"/>
          <cell r="Y5791" t="str">
            <v xml:space="preserve"> </v>
          </cell>
        </row>
        <row r="5792">
          <cell r="C5792"/>
          <cell r="D5792"/>
          <cell r="E5792"/>
          <cell r="F5792"/>
          <cell r="G5792"/>
          <cell r="H5792"/>
          <cell r="I5792"/>
          <cell r="J5792"/>
          <cell r="K5792"/>
          <cell r="L5792"/>
          <cell r="M5792"/>
          <cell r="N5792"/>
          <cell r="O5792"/>
          <cell r="P5792"/>
          <cell r="Q5792"/>
          <cell r="R5792"/>
          <cell r="S5792"/>
          <cell r="T5792"/>
          <cell r="U5792"/>
          <cell r="V5792"/>
          <cell r="W5792"/>
          <cell r="X5792"/>
          <cell r="Y5792" t="str">
            <v xml:space="preserve"> </v>
          </cell>
        </row>
        <row r="5793">
          <cell r="C5793"/>
          <cell r="D5793"/>
          <cell r="E5793"/>
          <cell r="F5793"/>
          <cell r="G5793"/>
          <cell r="H5793"/>
          <cell r="I5793"/>
          <cell r="J5793"/>
          <cell r="K5793"/>
          <cell r="L5793"/>
          <cell r="M5793"/>
          <cell r="N5793"/>
          <cell r="O5793"/>
          <cell r="P5793"/>
          <cell r="Q5793"/>
          <cell r="R5793"/>
          <cell r="S5793"/>
          <cell r="T5793"/>
          <cell r="U5793"/>
          <cell r="V5793"/>
          <cell r="W5793"/>
          <cell r="X5793"/>
          <cell r="Y5793" t="str">
            <v xml:space="preserve"> </v>
          </cell>
        </row>
        <row r="5794">
          <cell r="C5794"/>
          <cell r="D5794"/>
          <cell r="E5794"/>
          <cell r="F5794"/>
          <cell r="G5794"/>
          <cell r="H5794"/>
          <cell r="I5794"/>
          <cell r="J5794"/>
          <cell r="K5794"/>
          <cell r="L5794"/>
          <cell r="M5794"/>
          <cell r="N5794"/>
          <cell r="O5794"/>
          <cell r="P5794"/>
          <cell r="Q5794"/>
          <cell r="R5794"/>
          <cell r="S5794"/>
          <cell r="T5794"/>
          <cell r="U5794"/>
          <cell r="V5794"/>
          <cell r="W5794"/>
          <cell r="X5794"/>
          <cell r="Y5794" t="str">
            <v xml:space="preserve"> </v>
          </cell>
        </row>
        <row r="5795">
          <cell r="C5795"/>
          <cell r="D5795"/>
          <cell r="E5795"/>
          <cell r="F5795"/>
          <cell r="G5795"/>
          <cell r="H5795"/>
          <cell r="I5795"/>
          <cell r="J5795"/>
          <cell r="K5795"/>
          <cell r="L5795"/>
          <cell r="M5795"/>
          <cell r="N5795"/>
          <cell r="O5795"/>
          <cell r="P5795"/>
          <cell r="Q5795"/>
          <cell r="R5795"/>
          <cell r="S5795"/>
          <cell r="T5795"/>
          <cell r="U5795"/>
          <cell r="V5795"/>
          <cell r="W5795"/>
          <cell r="X5795"/>
          <cell r="Y5795" t="str">
            <v xml:space="preserve"> </v>
          </cell>
        </row>
        <row r="5796">
          <cell r="C5796"/>
          <cell r="D5796"/>
          <cell r="E5796"/>
          <cell r="F5796"/>
          <cell r="G5796"/>
          <cell r="H5796"/>
          <cell r="I5796"/>
          <cell r="J5796"/>
          <cell r="K5796"/>
          <cell r="L5796"/>
          <cell r="M5796"/>
          <cell r="N5796"/>
          <cell r="O5796"/>
          <cell r="P5796"/>
          <cell r="Q5796"/>
          <cell r="R5796"/>
          <cell r="S5796"/>
          <cell r="T5796"/>
          <cell r="U5796"/>
          <cell r="V5796"/>
          <cell r="W5796"/>
          <cell r="X5796"/>
          <cell r="Y5796" t="str">
            <v xml:space="preserve"> </v>
          </cell>
        </row>
        <row r="5797">
          <cell r="C5797"/>
          <cell r="D5797"/>
          <cell r="E5797"/>
          <cell r="F5797"/>
          <cell r="G5797"/>
          <cell r="H5797"/>
          <cell r="I5797"/>
          <cell r="J5797"/>
          <cell r="K5797"/>
          <cell r="L5797"/>
          <cell r="M5797"/>
          <cell r="N5797"/>
          <cell r="O5797"/>
          <cell r="P5797"/>
          <cell r="Q5797"/>
          <cell r="R5797"/>
          <cell r="S5797"/>
          <cell r="T5797"/>
          <cell r="U5797"/>
          <cell r="V5797"/>
          <cell r="W5797"/>
          <cell r="X5797"/>
          <cell r="Y5797" t="str">
            <v xml:space="preserve"> </v>
          </cell>
        </row>
        <row r="5798">
          <cell r="C5798"/>
          <cell r="D5798"/>
          <cell r="E5798"/>
          <cell r="F5798"/>
          <cell r="G5798"/>
          <cell r="H5798"/>
          <cell r="I5798"/>
          <cell r="J5798"/>
          <cell r="K5798"/>
          <cell r="L5798"/>
          <cell r="M5798"/>
          <cell r="N5798"/>
          <cell r="O5798"/>
          <cell r="P5798"/>
          <cell r="Q5798"/>
          <cell r="R5798"/>
          <cell r="S5798"/>
          <cell r="T5798"/>
          <cell r="U5798"/>
          <cell r="V5798"/>
          <cell r="W5798"/>
          <cell r="X5798"/>
          <cell r="Y5798" t="str">
            <v xml:space="preserve"> </v>
          </cell>
        </row>
        <row r="5799">
          <cell r="C5799"/>
          <cell r="D5799"/>
          <cell r="E5799"/>
          <cell r="F5799"/>
          <cell r="G5799"/>
          <cell r="H5799"/>
          <cell r="I5799"/>
          <cell r="J5799"/>
          <cell r="K5799"/>
          <cell r="L5799"/>
          <cell r="M5799"/>
          <cell r="N5799"/>
          <cell r="O5799"/>
          <cell r="P5799"/>
          <cell r="Q5799"/>
          <cell r="R5799"/>
          <cell r="S5799"/>
          <cell r="T5799"/>
          <cell r="U5799"/>
          <cell r="V5799"/>
          <cell r="W5799"/>
          <cell r="X5799"/>
          <cell r="Y5799" t="str">
            <v xml:space="preserve"> </v>
          </cell>
        </row>
        <row r="5800">
          <cell r="C5800"/>
          <cell r="D5800"/>
          <cell r="E5800"/>
          <cell r="F5800"/>
          <cell r="G5800"/>
          <cell r="H5800"/>
          <cell r="I5800"/>
          <cell r="J5800"/>
          <cell r="K5800"/>
          <cell r="L5800"/>
          <cell r="M5800"/>
          <cell r="N5800"/>
          <cell r="O5800"/>
          <cell r="P5800"/>
          <cell r="Q5800"/>
          <cell r="R5800"/>
          <cell r="S5800"/>
          <cell r="T5800"/>
          <cell r="U5800"/>
          <cell r="V5800"/>
          <cell r="W5800"/>
          <cell r="X5800"/>
          <cell r="Y5800" t="str">
            <v xml:space="preserve"> </v>
          </cell>
        </row>
        <row r="5801">
          <cell r="C5801"/>
          <cell r="D5801"/>
          <cell r="E5801"/>
          <cell r="F5801"/>
          <cell r="G5801"/>
          <cell r="H5801"/>
          <cell r="I5801"/>
          <cell r="J5801"/>
          <cell r="K5801"/>
          <cell r="L5801"/>
          <cell r="M5801"/>
          <cell r="N5801"/>
          <cell r="O5801"/>
          <cell r="P5801"/>
          <cell r="Q5801"/>
          <cell r="R5801"/>
          <cell r="S5801"/>
          <cell r="T5801"/>
          <cell r="U5801"/>
          <cell r="V5801"/>
          <cell r="W5801"/>
          <cell r="X5801"/>
          <cell r="Y5801" t="str">
            <v xml:space="preserve"> </v>
          </cell>
        </row>
        <row r="5802">
          <cell r="C5802"/>
          <cell r="D5802"/>
          <cell r="E5802"/>
          <cell r="F5802"/>
          <cell r="G5802"/>
          <cell r="H5802"/>
          <cell r="I5802"/>
          <cell r="J5802"/>
          <cell r="K5802"/>
          <cell r="L5802"/>
          <cell r="M5802"/>
          <cell r="N5802"/>
          <cell r="O5802"/>
          <cell r="P5802"/>
          <cell r="Q5802"/>
          <cell r="R5802"/>
          <cell r="S5802"/>
          <cell r="T5802"/>
          <cell r="U5802"/>
          <cell r="V5802"/>
          <cell r="W5802"/>
          <cell r="X5802"/>
          <cell r="Y5802" t="str">
            <v xml:space="preserve"> </v>
          </cell>
        </row>
        <row r="5803">
          <cell r="C5803"/>
          <cell r="D5803"/>
          <cell r="E5803"/>
          <cell r="F5803"/>
          <cell r="G5803"/>
          <cell r="H5803"/>
          <cell r="I5803"/>
          <cell r="J5803"/>
          <cell r="K5803"/>
          <cell r="L5803"/>
          <cell r="M5803"/>
          <cell r="N5803"/>
          <cell r="O5803"/>
          <cell r="P5803"/>
          <cell r="Q5803"/>
          <cell r="R5803"/>
          <cell r="S5803"/>
          <cell r="T5803"/>
          <cell r="U5803"/>
          <cell r="V5803"/>
          <cell r="W5803"/>
          <cell r="X5803"/>
          <cell r="Y5803" t="str">
            <v xml:space="preserve"> </v>
          </cell>
        </row>
        <row r="5804">
          <cell r="C5804"/>
          <cell r="D5804"/>
          <cell r="E5804"/>
          <cell r="F5804"/>
          <cell r="G5804"/>
          <cell r="H5804"/>
          <cell r="I5804"/>
          <cell r="J5804"/>
          <cell r="K5804"/>
          <cell r="L5804"/>
          <cell r="M5804"/>
          <cell r="N5804"/>
          <cell r="O5804"/>
          <cell r="P5804"/>
          <cell r="Q5804"/>
          <cell r="R5804"/>
          <cell r="S5804"/>
          <cell r="T5804"/>
          <cell r="U5804"/>
          <cell r="V5804"/>
          <cell r="W5804"/>
          <cell r="X5804"/>
          <cell r="Y5804" t="str">
            <v xml:space="preserve"> </v>
          </cell>
        </row>
        <row r="5805">
          <cell r="C5805"/>
          <cell r="D5805"/>
          <cell r="E5805"/>
          <cell r="F5805"/>
          <cell r="G5805"/>
          <cell r="H5805"/>
          <cell r="I5805"/>
          <cell r="J5805"/>
          <cell r="K5805"/>
          <cell r="L5805"/>
          <cell r="M5805"/>
          <cell r="N5805"/>
          <cell r="O5805"/>
          <cell r="P5805"/>
          <cell r="Q5805"/>
          <cell r="R5805"/>
          <cell r="S5805"/>
          <cell r="T5805"/>
          <cell r="U5805"/>
          <cell r="V5805"/>
          <cell r="W5805"/>
          <cell r="X5805"/>
          <cell r="Y5805" t="str">
            <v xml:space="preserve"> </v>
          </cell>
        </row>
        <row r="5806">
          <cell r="C5806"/>
          <cell r="D5806"/>
          <cell r="E5806"/>
          <cell r="F5806"/>
          <cell r="G5806"/>
          <cell r="H5806"/>
          <cell r="I5806"/>
          <cell r="J5806"/>
          <cell r="K5806"/>
          <cell r="L5806"/>
          <cell r="M5806"/>
          <cell r="N5806"/>
          <cell r="O5806"/>
          <cell r="P5806"/>
          <cell r="Q5806"/>
          <cell r="R5806"/>
          <cell r="S5806"/>
          <cell r="T5806"/>
          <cell r="U5806"/>
          <cell r="V5806"/>
          <cell r="W5806"/>
          <cell r="X5806"/>
          <cell r="Y5806" t="str">
            <v xml:space="preserve"> </v>
          </cell>
        </row>
        <row r="5807">
          <cell r="C5807"/>
          <cell r="D5807"/>
          <cell r="E5807"/>
          <cell r="F5807"/>
          <cell r="G5807"/>
          <cell r="H5807"/>
          <cell r="I5807"/>
          <cell r="J5807"/>
          <cell r="K5807"/>
          <cell r="L5807"/>
          <cell r="M5807"/>
          <cell r="N5807"/>
          <cell r="O5807"/>
          <cell r="P5807"/>
          <cell r="Q5807"/>
          <cell r="R5807"/>
          <cell r="S5807"/>
          <cell r="T5807"/>
          <cell r="U5807"/>
          <cell r="V5807"/>
          <cell r="W5807"/>
          <cell r="X5807"/>
          <cell r="Y5807" t="str">
            <v xml:space="preserve"> </v>
          </cell>
        </row>
        <row r="5808">
          <cell r="C5808"/>
          <cell r="D5808"/>
          <cell r="E5808"/>
          <cell r="F5808"/>
          <cell r="G5808"/>
          <cell r="H5808"/>
          <cell r="I5808"/>
          <cell r="J5808"/>
          <cell r="K5808"/>
          <cell r="L5808"/>
          <cell r="M5808"/>
          <cell r="N5808"/>
          <cell r="O5808"/>
          <cell r="P5808"/>
          <cell r="Q5808"/>
          <cell r="R5808"/>
          <cell r="S5808"/>
          <cell r="T5808"/>
          <cell r="U5808"/>
          <cell r="V5808"/>
          <cell r="W5808"/>
          <cell r="X5808"/>
          <cell r="Y5808" t="str">
            <v xml:space="preserve"> </v>
          </cell>
        </row>
        <row r="5809">
          <cell r="C5809"/>
          <cell r="D5809"/>
          <cell r="E5809"/>
          <cell r="F5809"/>
          <cell r="G5809"/>
          <cell r="H5809"/>
          <cell r="I5809"/>
          <cell r="J5809"/>
          <cell r="K5809"/>
          <cell r="L5809"/>
          <cell r="M5809"/>
          <cell r="N5809"/>
          <cell r="O5809"/>
          <cell r="P5809"/>
          <cell r="Q5809"/>
          <cell r="R5809"/>
          <cell r="S5809"/>
          <cell r="T5809"/>
          <cell r="U5809"/>
          <cell r="V5809"/>
          <cell r="W5809"/>
          <cell r="X5809"/>
          <cell r="Y5809" t="str">
            <v xml:space="preserve"> </v>
          </cell>
        </row>
        <row r="5810">
          <cell r="C5810"/>
          <cell r="D5810"/>
          <cell r="E5810"/>
          <cell r="F5810"/>
          <cell r="G5810"/>
          <cell r="H5810"/>
          <cell r="I5810"/>
          <cell r="J5810"/>
          <cell r="K5810"/>
          <cell r="L5810"/>
          <cell r="M5810"/>
          <cell r="N5810"/>
          <cell r="O5810"/>
          <cell r="P5810"/>
          <cell r="Q5810"/>
          <cell r="R5810"/>
          <cell r="S5810"/>
          <cell r="T5810"/>
          <cell r="U5810"/>
          <cell r="V5810"/>
          <cell r="W5810"/>
          <cell r="X5810"/>
          <cell r="Y5810" t="str">
            <v xml:space="preserve"> </v>
          </cell>
        </row>
        <row r="5811">
          <cell r="C5811"/>
          <cell r="D5811"/>
          <cell r="E5811"/>
          <cell r="F5811"/>
          <cell r="G5811"/>
          <cell r="H5811"/>
          <cell r="I5811"/>
          <cell r="J5811"/>
          <cell r="K5811"/>
          <cell r="L5811"/>
          <cell r="M5811"/>
          <cell r="N5811"/>
          <cell r="O5811"/>
          <cell r="P5811"/>
          <cell r="Q5811"/>
          <cell r="R5811"/>
          <cell r="S5811"/>
          <cell r="T5811"/>
          <cell r="U5811"/>
          <cell r="V5811"/>
          <cell r="W5811"/>
          <cell r="X5811"/>
          <cell r="Y5811" t="str">
            <v xml:space="preserve"> </v>
          </cell>
        </row>
        <row r="5812">
          <cell r="C5812"/>
          <cell r="D5812"/>
          <cell r="E5812"/>
          <cell r="F5812"/>
          <cell r="G5812"/>
          <cell r="H5812"/>
          <cell r="I5812"/>
          <cell r="J5812"/>
          <cell r="K5812"/>
          <cell r="L5812"/>
          <cell r="M5812"/>
          <cell r="N5812"/>
          <cell r="O5812"/>
          <cell r="P5812"/>
          <cell r="Q5812"/>
          <cell r="R5812"/>
          <cell r="S5812"/>
          <cell r="T5812"/>
          <cell r="U5812"/>
          <cell r="V5812"/>
          <cell r="W5812"/>
          <cell r="X5812"/>
          <cell r="Y5812" t="str">
            <v xml:space="preserve"> </v>
          </cell>
        </row>
        <row r="5813">
          <cell r="C5813"/>
          <cell r="D5813"/>
          <cell r="E5813"/>
          <cell r="F5813"/>
          <cell r="G5813"/>
          <cell r="H5813"/>
          <cell r="I5813"/>
          <cell r="J5813"/>
          <cell r="K5813"/>
          <cell r="L5813"/>
          <cell r="M5813"/>
          <cell r="N5813"/>
          <cell r="O5813"/>
          <cell r="P5813"/>
          <cell r="Q5813"/>
          <cell r="R5813"/>
          <cell r="S5813"/>
          <cell r="T5813"/>
          <cell r="U5813"/>
          <cell r="V5813"/>
          <cell r="W5813"/>
          <cell r="X5813"/>
          <cell r="Y5813" t="str">
            <v xml:space="preserve"> </v>
          </cell>
        </row>
        <row r="5814">
          <cell r="C5814"/>
          <cell r="D5814"/>
          <cell r="E5814"/>
          <cell r="F5814"/>
          <cell r="G5814"/>
          <cell r="H5814"/>
          <cell r="I5814"/>
          <cell r="J5814"/>
          <cell r="K5814"/>
          <cell r="L5814"/>
          <cell r="M5814"/>
          <cell r="N5814"/>
          <cell r="O5814"/>
          <cell r="P5814"/>
          <cell r="Q5814"/>
          <cell r="R5814"/>
          <cell r="S5814"/>
          <cell r="T5814"/>
          <cell r="U5814"/>
          <cell r="V5814"/>
          <cell r="W5814"/>
          <cell r="X5814"/>
          <cell r="Y5814" t="str">
            <v xml:space="preserve"> </v>
          </cell>
        </row>
        <row r="5815">
          <cell r="C5815"/>
          <cell r="D5815"/>
          <cell r="E5815"/>
          <cell r="F5815"/>
          <cell r="G5815"/>
          <cell r="H5815"/>
          <cell r="I5815"/>
          <cell r="J5815"/>
          <cell r="K5815"/>
          <cell r="L5815"/>
          <cell r="M5815"/>
          <cell r="N5815"/>
          <cell r="O5815"/>
          <cell r="P5815"/>
          <cell r="Q5815"/>
          <cell r="R5815"/>
          <cell r="S5815"/>
          <cell r="T5815"/>
          <cell r="U5815"/>
          <cell r="V5815"/>
          <cell r="W5815"/>
          <cell r="X5815"/>
          <cell r="Y5815" t="str">
            <v xml:space="preserve"> </v>
          </cell>
        </row>
        <row r="5816">
          <cell r="C5816"/>
          <cell r="D5816"/>
          <cell r="E5816"/>
          <cell r="F5816"/>
          <cell r="G5816"/>
          <cell r="H5816"/>
          <cell r="I5816"/>
          <cell r="J5816"/>
          <cell r="K5816"/>
          <cell r="L5816"/>
          <cell r="M5816"/>
          <cell r="N5816"/>
          <cell r="O5816"/>
          <cell r="P5816"/>
          <cell r="Q5816"/>
          <cell r="R5816"/>
          <cell r="S5816"/>
          <cell r="T5816"/>
          <cell r="U5816"/>
          <cell r="V5816"/>
          <cell r="W5816"/>
          <cell r="X5816"/>
          <cell r="Y5816" t="str">
            <v xml:space="preserve"> </v>
          </cell>
        </row>
        <row r="5817">
          <cell r="C5817"/>
          <cell r="D5817"/>
          <cell r="E5817"/>
          <cell r="F5817"/>
          <cell r="G5817"/>
          <cell r="H5817"/>
          <cell r="I5817"/>
          <cell r="J5817"/>
          <cell r="K5817"/>
          <cell r="L5817"/>
          <cell r="M5817"/>
          <cell r="N5817"/>
          <cell r="O5817"/>
          <cell r="P5817"/>
          <cell r="Q5817"/>
          <cell r="R5817"/>
          <cell r="S5817"/>
          <cell r="T5817"/>
          <cell r="U5817"/>
          <cell r="V5817"/>
          <cell r="W5817"/>
          <cell r="X5817"/>
          <cell r="Y5817" t="str">
            <v xml:space="preserve"> </v>
          </cell>
        </row>
        <row r="5818">
          <cell r="C5818"/>
          <cell r="D5818"/>
          <cell r="E5818"/>
          <cell r="F5818"/>
          <cell r="G5818"/>
          <cell r="H5818"/>
          <cell r="I5818"/>
          <cell r="J5818"/>
          <cell r="K5818"/>
          <cell r="L5818"/>
          <cell r="M5818"/>
          <cell r="N5818"/>
          <cell r="O5818"/>
          <cell r="P5818"/>
          <cell r="Q5818"/>
          <cell r="R5818"/>
          <cell r="S5818"/>
          <cell r="T5818"/>
          <cell r="U5818"/>
          <cell r="V5818"/>
          <cell r="W5818"/>
          <cell r="X5818"/>
          <cell r="Y5818" t="str">
            <v xml:space="preserve"> </v>
          </cell>
        </row>
        <row r="5819">
          <cell r="C5819"/>
          <cell r="D5819"/>
          <cell r="E5819"/>
          <cell r="F5819"/>
          <cell r="G5819"/>
          <cell r="H5819"/>
          <cell r="I5819"/>
          <cell r="J5819"/>
          <cell r="K5819"/>
          <cell r="L5819"/>
          <cell r="M5819"/>
          <cell r="N5819"/>
          <cell r="O5819"/>
          <cell r="P5819"/>
          <cell r="Q5819"/>
          <cell r="R5819"/>
          <cell r="S5819"/>
          <cell r="T5819"/>
          <cell r="U5819"/>
          <cell r="V5819"/>
          <cell r="W5819"/>
          <cell r="X5819"/>
          <cell r="Y5819" t="str">
            <v xml:space="preserve"> </v>
          </cell>
        </row>
        <row r="5820">
          <cell r="C5820"/>
          <cell r="D5820"/>
          <cell r="E5820"/>
          <cell r="F5820"/>
          <cell r="G5820"/>
          <cell r="H5820"/>
          <cell r="I5820"/>
          <cell r="J5820"/>
          <cell r="K5820"/>
          <cell r="L5820"/>
          <cell r="M5820"/>
          <cell r="N5820"/>
          <cell r="O5820"/>
          <cell r="P5820"/>
          <cell r="Q5820"/>
          <cell r="R5820"/>
          <cell r="S5820"/>
          <cell r="T5820"/>
          <cell r="U5820"/>
          <cell r="V5820"/>
          <cell r="W5820"/>
          <cell r="X5820"/>
          <cell r="Y5820" t="str">
            <v xml:space="preserve"> </v>
          </cell>
        </row>
        <row r="5821">
          <cell r="C5821"/>
          <cell r="D5821"/>
          <cell r="E5821"/>
          <cell r="F5821"/>
          <cell r="G5821"/>
          <cell r="H5821"/>
          <cell r="I5821"/>
          <cell r="J5821"/>
          <cell r="K5821"/>
          <cell r="L5821"/>
          <cell r="M5821"/>
          <cell r="N5821"/>
          <cell r="O5821"/>
          <cell r="P5821"/>
          <cell r="Q5821"/>
          <cell r="R5821"/>
          <cell r="S5821"/>
          <cell r="T5821"/>
          <cell r="U5821"/>
          <cell r="V5821"/>
          <cell r="W5821"/>
          <cell r="X5821"/>
          <cell r="Y5821" t="str">
            <v xml:space="preserve"> </v>
          </cell>
        </row>
        <row r="5822">
          <cell r="C5822"/>
          <cell r="D5822"/>
          <cell r="E5822"/>
          <cell r="F5822"/>
          <cell r="G5822"/>
          <cell r="H5822"/>
          <cell r="I5822"/>
          <cell r="J5822"/>
          <cell r="K5822"/>
          <cell r="L5822"/>
          <cell r="M5822"/>
          <cell r="N5822"/>
          <cell r="O5822"/>
          <cell r="P5822"/>
          <cell r="Q5822"/>
          <cell r="R5822"/>
          <cell r="S5822"/>
          <cell r="T5822"/>
          <cell r="U5822"/>
          <cell r="V5822"/>
          <cell r="W5822"/>
          <cell r="X5822"/>
          <cell r="Y5822" t="str">
            <v xml:space="preserve"> </v>
          </cell>
        </row>
        <row r="5823">
          <cell r="C5823"/>
          <cell r="D5823"/>
          <cell r="E5823"/>
          <cell r="F5823"/>
          <cell r="G5823"/>
          <cell r="H5823"/>
          <cell r="I5823"/>
          <cell r="J5823"/>
          <cell r="K5823"/>
          <cell r="L5823"/>
          <cell r="M5823"/>
          <cell r="N5823"/>
          <cell r="O5823"/>
          <cell r="P5823"/>
          <cell r="Q5823"/>
          <cell r="R5823"/>
          <cell r="S5823"/>
          <cell r="T5823"/>
          <cell r="U5823"/>
          <cell r="V5823"/>
          <cell r="W5823"/>
          <cell r="X5823"/>
          <cell r="Y5823" t="str">
            <v xml:space="preserve"> </v>
          </cell>
        </row>
        <row r="5824">
          <cell r="C5824"/>
          <cell r="D5824"/>
          <cell r="E5824"/>
          <cell r="F5824"/>
          <cell r="G5824"/>
          <cell r="H5824"/>
          <cell r="I5824"/>
          <cell r="J5824"/>
          <cell r="K5824"/>
          <cell r="L5824"/>
          <cell r="M5824"/>
          <cell r="N5824"/>
          <cell r="O5824"/>
          <cell r="P5824"/>
          <cell r="Q5824"/>
          <cell r="R5824"/>
          <cell r="S5824"/>
          <cell r="T5824"/>
          <cell r="U5824"/>
          <cell r="V5824"/>
          <cell r="W5824"/>
          <cell r="X5824"/>
          <cell r="Y5824" t="str">
            <v xml:space="preserve"> </v>
          </cell>
        </row>
        <row r="5825">
          <cell r="C5825"/>
          <cell r="D5825"/>
          <cell r="E5825"/>
          <cell r="F5825"/>
          <cell r="G5825"/>
          <cell r="H5825"/>
          <cell r="I5825"/>
          <cell r="J5825"/>
          <cell r="K5825"/>
          <cell r="L5825"/>
          <cell r="M5825"/>
          <cell r="N5825"/>
          <cell r="O5825"/>
          <cell r="P5825"/>
          <cell r="Q5825"/>
          <cell r="R5825"/>
          <cell r="S5825"/>
          <cell r="T5825"/>
          <cell r="U5825"/>
          <cell r="V5825"/>
          <cell r="W5825"/>
          <cell r="X5825"/>
          <cell r="Y5825" t="str">
            <v xml:space="preserve"> </v>
          </cell>
        </row>
        <row r="5826">
          <cell r="C5826"/>
          <cell r="D5826"/>
          <cell r="E5826"/>
          <cell r="F5826"/>
          <cell r="G5826"/>
          <cell r="H5826"/>
          <cell r="I5826"/>
          <cell r="J5826"/>
          <cell r="K5826"/>
          <cell r="L5826"/>
          <cell r="M5826"/>
          <cell r="N5826"/>
          <cell r="O5826"/>
          <cell r="P5826"/>
          <cell r="Q5826"/>
          <cell r="R5826"/>
          <cell r="S5826"/>
          <cell r="T5826"/>
          <cell r="U5826"/>
          <cell r="V5826"/>
          <cell r="W5826"/>
          <cell r="X5826"/>
          <cell r="Y5826" t="str">
            <v xml:space="preserve"> </v>
          </cell>
        </row>
        <row r="5827">
          <cell r="C5827"/>
          <cell r="D5827"/>
          <cell r="E5827"/>
          <cell r="F5827"/>
          <cell r="G5827"/>
          <cell r="H5827"/>
          <cell r="I5827"/>
          <cell r="J5827"/>
          <cell r="K5827"/>
          <cell r="L5827"/>
          <cell r="M5827"/>
          <cell r="N5827"/>
          <cell r="O5827"/>
          <cell r="P5827"/>
          <cell r="Q5827"/>
          <cell r="R5827"/>
          <cell r="S5827"/>
          <cell r="T5827"/>
          <cell r="U5827"/>
          <cell r="V5827"/>
          <cell r="W5827"/>
          <cell r="X5827"/>
          <cell r="Y5827" t="str">
            <v xml:space="preserve"> </v>
          </cell>
        </row>
        <row r="5828">
          <cell r="C5828"/>
          <cell r="D5828"/>
          <cell r="E5828"/>
          <cell r="F5828"/>
          <cell r="G5828"/>
          <cell r="H5828"/>
          <cell r="I5828"/>
          <cell r="J5828"/>
          <cell r="K5828"/>
          <cell r="L5828"/>
          <cell r="M5828"/>
          <cell r="N5828"/>
          <cell r="O5828"/>
          <cell r="P5828"/>
          <cell r="Q5828"/>
          <cell r="R5828"/>
          <cell r="S5828"/>
          <cell r="T5828"/>
          <cell r="U5828"/>
          <cell r="V5828"/>
          <cell r="W5828"/>
          <cell r="X5828"/>
          <cell r="Y5828" t="str">
            <v xml:space="preserve"> </v>
          </cell>
        </row>
        <row r="5829">
          <cell r="C5829"/>
          <cell r="D5829"/>
          <cell r="E5829"/>
          <cell r="F5829"/>
          <cell r="G5829"/>
          <cell r="H5829"/>
          <cell r="I5829"/>
          <cell r="J5829"/>
          <cell r="K5829"/>
          <cell r="L5829"/>
          <cell r="M5829"/>
          <cell r="N5829"/>
          <cell r="O5829"/>
          <cell r="P5829"/>
          <cell r="Q5829"/>
          <cell r="R5829"/>
          <cell r="S5829"/>
          <cell r="T5829"/>
          <cell r="U5829"/>
          <cell r="V5829"/>
          <cell r="W5829"/>
          <cell r="X5829"/>
          <cell r="Y5829" t="str">
            <v xml:space="preserve"> </v>
          </cell>
        </row>
        <row r="5830">
          <cell r="C5830"/>
          <cell r="D5830"/>
          <cell r="E5830"/>
          <cell r="F5830"/>
          <cell r="G5830"/>
          <cell r="H5830"/>
          <cell r="I5830"/>
          <cell r="J5830"/>
          <cell r="K5830"/>
          <cell r="L5830"/>
          <cell r="M5830"/>
          <cell r="N5830"/>
          <cell r="O5830"/>
          <cell r="P5830"/>
          <cell r="Q5830"/>
          <cell r="R5830"/>
          <cell r="S5830"/>
          <cell r="T5830"/>
          <cell r="U5830"/>
          <cell r="V5830"/>
          <cell r="W5830"/>
          <cell r="X5830"/>
          <cell r="Y5830" t="str">
            <v xml:space="preserve"> </v>
          </cell>
        </row>
        <row r="5831">
          <cell r="C5831"/>
          <cell r="D5831"/>
          <cell r="E5831"/>
          <cell r="F5831"/>
          <cell r="G5831"/>
          <cell r="H5831"/>
          <cell r="I5831"/>
          <cell r="J5831"/>
          <cell r="K5831"/>
          <cell r="L5831"/>
          <cell r="M5831"/>
          <cell r="N5831"/>
          <cell r="O5831"/>
          <cell r="P5831"/>
          <cell r="Q5831"/>
          <cell r="R5831"/>
          <cell r="S5831"/>
          <cell r="T5831"/>
          <cell r="U5831"/>
          <cell r="V5831"/>
          <cell r="W5831"/>
          <cell r="X5831"/>
          <cell r="Y5831" t="str">
            <v xml:space="preserve"> </v>
          </cell>
        </row>
        <row r="5832">
          <cell r="C5832"/>
          <cell r="D5832"/>
          <cell r="E5832"/>
          <cell r="F5832"/>
          <cell r="G5832"/>
          <cell r="H5832"/>
          <cell r="I5832"/>
          <cell r="J5832"/>
          <cell r="K5832"/>
          <cell r="L5832"/>
          <cell r="M5832"/>
          <cell r="N5832"/>
          <cell r="O5832"/>
          <cell r="P5832"/>
          <cell r="Q5832"/>
          <cell r="R5832"/>
          <cell r="S5832"/>
          <cell r="T5832"/>
          <cell r="U5832"/>
          <cell r="V5832"/>
          <cell r="W5832"/>
          <cell r="X5832"/>
          <cell r="Y5832" t="str">
            <v xml:space="preserve"> </v>
          </cell>
        </row>
        <row r="5833">
          <cell r="C5833"/>
          <cell r="D5833"/>
          <cell r="E5833"/>
          <cell r="F5833"/>
          <cell r="G5833"/>
          <cell r="H5833"/>
          <cell r="I5833"/>
          <cell r="J5833"/>
          <cell r="K5833"/>
          <cell r="L5833"/>
          <cell r="M5833"/>
          <cell r="N5833"/>
          <cell r="O5833"/>
          <cell r="P5833"/>
          <cell r="Q5833"/>
          <cell r="R5833"/>
          <cell r="S5833"/>
          <cell r="T5833"/>
          <cell r="U5833"/>
          <cell r="V5833"/>
          <cell r="W5833"/>
          <cell r="X5833"/>
          <cell r="Y5833" t="str">
            <v xml:space="preserve"> </v>
          </cell>
        </row>
        <row r="5834">
          <cell r="C5834"/>
          <cell r="D5834"/>
          <cell r="E5834"/>
          <cell r="F5834"/>
          <cell r="G5834"/>
          <cell r="H5834"/>
          <cell r="I5834"/>
          <cell r="J5834"/>
          <cell r="K5834"/>
          <cell r="L5834"/>
          <cell r="M5834"/>
          <cell r="N5834"/>
          <cell r="O5834"/>
          <cell r="P5834"/>
          <cell r="Q5834"/>
          <cell r="R5834"/>
          <cell r="S5834"/>
          <cell r="T5834"/>
          <cell r="U5834"/>
          <cell r="V5834"/>
          <cell r="W5834"/>
          <cell r="X5834"/>
          <cell r="Y5834" t="str">
            <v xml:space="preserve"> </v>
          </cell>
        </row>
        <row r="5835">
          <cell r="C5835"/>
          <cell r="D5835"/>
          <cell r="E5835"/>
          <cell r="F5835"/>
          <cell r="G5835"/>
          <cell r="H5835"/>
          <cell r="I5835"/>
          <cell r="J5835"/>
          <cell r="K5835"/>
          <cell r="L5835"/>
          <cell r="M5835"/>
          <cell r="N5835"/>
          <cell r="O5835"/>
          <cell r="P5835"/>
          <cell r="Q5835"/>
          <cell r="R5835"/>
          <cell r="S5835"/>
          <cell r="T5835"/>
          <cell r="U5835"/>
          <cell r="V5835"/>
          <cell r="W5835"/>
          <cell r="X5835"/>
          <cell r="Y5835" t="str">
            <v xml:space="preserve"> </v>
          </cell>
        </row>
        <row r="5836">
          <cell r="C5836"/>
          <cell r="D5836"/>
          <cell r="E5836"/>
          <cell r="F5836"/>
          <cell r="G5836"/>
          <cell r="H5836"/>
          <cell r="I5836"/>
          <cell r="J5836"/>
          <cell r="K5836"/>
          <cell r="L5836"/>
          <cell r="M5836"/>
          <cell r="N5836"/>
          <cell r="O5836"/>
          <cell r="P5836"/>
          <cell r="Q5836"/>
          <cell r="R5836"/>
          <cell r="S5836"/>
          <cell r="T5836"/>
          <cell r="U5836"/>
          <cell r="V5836"/>
          <cell r="W5836"/>
          <cell r="X5836"/>
          <cell r="Y5836" t="str">
            <v xml:space="preserve"> </v>
          </cell>
        </row>
        <row r="5837">
          <cell r="C5837"/>
          <cell r="D5837"/>
          <cell r="E5837"/>
          <cell r="F5837"/>
          <cell r="G5837"/>
          <cell r="H5837"/>
          <cell r="I5837"/>
          <cell r="J5837"/>
          <cell r="K5837"/>
          <cell r="L5837"/>
          <cell r="M5837"/>
          <cell r="N5837"/>
          <cell r="O5837"/>
          <cell r="P5837"/>
          <cell r="Q5837"/>
          <cell r="R5837"/>
          <cell r="S5837"/>
          <cell r="T5837"/>
          <cell r="U5837"/>
          <cell r="V5837"/>
          <cell r="W5837"/>
          <cell r="X5837"/>
          <cell r="Y5837" t="str">
            <v xml:space="preserve"> </v>
          </cell>
        </row>
        <row r="5838">
          <cell r="C5838"/>
          <cell r="D5838"/>
          <cell r="E5838"/>
          <cell r="F5838"/>
          <cell r="G5838"/>
          <cell r="H5838"/>
          <cell r="I5838"/>
          <cell r="J5838"/>
          <cell r="K5838"/>
          <cell r="L5838"/>
          <cell r="M5838"/>
          <cell r="N5838"/>
          <cell r="O5838"/>
          <cell r="P5838"/>
          <cell r="Q5838"/>
          <cell r="R5838"/>
          <cell r="S5838"/>
          <cell r="T5838"/>
          <cell r="U5838"/>
          <cell r="V5838"/>
          <cell r="W5838"/>
          <cell r="X5838"/>
          <cell r="Y5838" t="str">
            <v xml:space="preserve"> </v>
          </cell>
        </row>
        <row r="5839">
          <cell r="C5839"/>
          <cell r="D5839"/>
          <cell r="E5839"/>
          <cell r="F5839"/>
          <cell r="G5839"/>
          <cell r="H5839"/>
          <cell r="I5839"/>
          <cell r="J5839"/>
          <cell r="K5839"/>
          <cell r="L5839"/>
          <cell r="M5839"/>
          <cell r="N5839"/>
          <cell r="O5839"/>
          <cell r="P5839"/>
          <cell r="Q5839"/>
          <cell r="R5839"/>
          <cell r="S5839"/>
          <cell r="T5839"/>
          <cell r="U5839"/>
          <cell r="V5839"/>
          <cell r="W5839"/>
          <cell r="X5839"/>
          <cell r="Y5839" t="str">
            <v xml:space="preserve"> </v>
          </cell>
        </row>
        <row r="5840">
          <cell r="C5840"/>
          <cell r="D5840"/>
          <cell r="E5840"/>
          <cell r="F5840"/>
          <cell r="G5840"/>
          <cell r="H5840"/>
          <cell r="I5840"/>
          <cell r="J5840"/>
          <cell r="K5840"/>
          <cell r="L5840"/>
          <cell r="M5840"/>
          <cell r="N5840"/>
          <cell r="O5840"/>
          <cell r="P5840"/>
          <cell r="Q5840"/>
          <cell r="R5840"/>
          <cell r="S5840"/>
          <cell r="T5840"/>
          <cell r="U5840"/>
          <cell r="V5840"/>
          <cell r="W5840"/>
          <cell r="X5840"/>
          <cell r="Y5840" t="str">
            <v xml:space="preserve"> </v>
          </cell>
        </row>
        <row r="5841">
          <cell r="C5841"/>
          <cell r="D5841"/>
          <cell r="E5841"/>
          <cell r="F5841"/>
          <cell r="G5841"/>
          <cell r="H5841"/>
          <cell r="I5841"/>
          <cell r="J5841"/>
          <cell r="K5841"/>
          <cell r="L5841"/>
          <cell r="M5841"/>
          <cell r="N5841"/>
          <cell r="O5841"/>
          <cell r="P5841"/>
          <cell r="Q5841"/>
          <cell r="R5841"/>
          <cell r="S5841"/>
          <cell r="T5841"/>
          <cell r="U5841"/>
          <cell r="V5841"/>
          <cell r="W5841"/>
          <cell r="X5841"/>
          <cell r="Y5841" t="str">
            <v xml:space="preserve"> </v>
          </cell>
        </row>
        <row r="5842">
          <cell r="C5842"/>
          <cell r="D5842"/>
          <cell r="E5842"/>
          <cell r="F5842"/>
          <cell r="G5842"/>
          <cell r="H5842"/>
          <cell r="I5842"/>
          <cell r="J5842"/>
          <cell r="K5842"/>
          <cell r="L5842"/>
          <cell r="M5842"/>
          <cell r="N5842"/>
          <cell r="O5842"/>
          <cell r="P5842"/>
          <cell r="Q5842"/>
          <cell r="R5842"/>
          <cell r="S5842"/>
          <cell r="T5842"/>
          <cell r="U5842"/>
          <cell r="V5842"/>
          <cell r="W5842"/>
          <cell r="X5842"/>
          <cell r="Y5842" t="str">
            <v xml:space="preserve"> </v>
          </cell>
        </row>
        <row r="5843">
          <cell r="C5843"/>
          <cell r="D5843"/>
          <cell r="E5843"/>
          <cell r="F5843"/>
          <cell r="G5843"/>
          <cell r="H5843"/>
          <cell r="I5843"/>
          <cell r="J5843"/>
          <cell r="K5843"/>
          <cell r="L5843"/>
          <cell r="M5843"/>
          <cell r="N5843"/>
          <cell r="O5843"/>
          <cell r="P5843"/>
          <cell r="Q5843"/>
          <cell r="R5843"/>
          <cell r="S5843"/>
          <cell r="T5843"/>
          <cell r="U5843"/>
          <cell r="V5843"/>
          <cell r="W5843"/>
          <cell r="X5843"/>
          <cell r="Y5843" t="str">
            <v xml:space="preserve"> </v>
          </cell>
        </row>
        <row r="5844">
          <cell r="C5844"/>
          <cell r="D5844"/>
          <cell r="E5844"/>
          <cell r="F5844"/>
          <cell r="G5844"/>
          <cell r="H5844"/>
          <cell r="I5844"/>
          <cell r="J5844"/>
          <cell r="K5844"/>
          <cell r="L5844"/>
          <cell r="M5844"/>
          <cell r="N5844"/>
          <cell r="O5844"/>
          <cell r="P5844"/>
          <cell r="Q5844"/>
          <cell r="R5844"/>
          <cell r="S5844"/>
          <cell r="T5844"/>
          <cell r="U5844"/>
          <cell r="V5844"/>
          <cell r="W5844"/>
          <cell r="X5844"/>
          <cell r="Y5844" t="str">
            <v xml:space="preserve"> </v>
          </cell>
        </row>
        <row r="5845">
          <cell r="C5845"/>
          <cell r="D5845"/>
          <cell r="E5845"/>
          <cell r="F5845"/>
          <cell r="G5845"/>
          <cell r="H5845"/>
          <cell r="I5845"/>
          <cell r="J5845"/>
          <cell r="K5845"/>
          <cell r="L5845"/>
          <cell r="M5845"/>
          <cell r="N5845"/>
          <cell r="O5845"/>
          <cell r="P5845"/>
          <cell r="Q5845"/>
          <cell r="R5845"/>
          <cell r="S5845"/>
          <cell r="T5845"/>
          <cell r="U5845"/>
          <cell r="V5845"/>
          <cell r="W5845"/>
          <cell r="X5845"/>
          <cell r="Y5845" t="str">
            <v xml:space="preserve"> </v>
          </cell>
        </row>
        <row r="5846">
          <cell r="C5846"/>
          <cell r="D5846"/>
          <cell r="E5846"/>
          <cell r="F5846"/>
          <cell r="G5846"/>
          <cell r="H5846"/>
          <cell r="I5846"/>
          <cell r="J5846"/>
          <cell r="K5846"/>
          <cell r="L5846"/>
          <cell r="M5846"/>
          <cell r="N5846"/>
          <cell r="O5846"/>
          <cell r="P5846"/>
          <cell r="Q5846"/>
          <cell r="R5846"/>
          <cell r="S5846"/>
          <cell r="T5846"/>
          <cell r="U5846"/>
          <cell r="V5846"/>
          <cell r="W5846"/>
          <cell r="X5846"/>
          <cell r="Y5846" t="str">
            <v xml:space="preserve"> </v>
          </cell>
        </row>
        <row r="5847">
          <cell r="C5847"/>
          <cell r="D5847"/>
          <cell r="E5847"/>
          <cell r="F5847"/>
          <cell r="G5847"/>
          <cell r="H5847"/>
          <cell r="I5847"/>
          <cell r="J5847"/>
          <cell r="K5847"/>
          <cell r="L5847"/>
          <cell r="M5847"/>
          <cell r="N5847"/>
          <cell r="O5847"/>
          <cell r="P5847"/>
          <cell r="Q5847"/>
          <cell r="R5847"/>
          <cell r="S5847"/>
          <cell r="T5847"/>
          <cell r="U5847"/>
          <cell r="V5847"/>
          <cell r="W5847"/>
          <cell r="X5847"/>
          <cell r="Y5847" t="str">
            <v xml:space="preserve"> </v>
          </cell>
        </row>
        <row r="5848">
          <cell r="C5848"/>
          <cell r="D5848"/>
          <cell r="E5848"/>
          <cell r="F5848"/>
          <cell r="G5848"/>
          <cell r="H5848"/>
          <cell r="I5848"/>
          <cell r="J5848"/>
          <cell r="K5848"/>
          <cell r="L5848"/>
          <cell r="M5848"/>
          <cell r="N5848"/>
          <cell r="O5848"/>
          <cell r="P5848"/>
          <cell r="Q5848"/>
          <cell r="R5848"/>
          <cell r="S5848"/>
          <cell r="T5848"/>
          <cell r="U5848"/>
          <cell r="V5848"/>
          <cell r="W5848"/>
          <cell r="X5848"/>
          <cell r="Y5848" t="str">
            <v xml:space="preserve"> </v>
          </cell>
        </row>
        <row r="5849">
          <cell r="C5849"/>
          <cell r="D5849"/>
          <cell r="E5849"/>
          <cell r="F5849"/>
          <cell r="G5849"/>
          <cell r="H5849"/>
          <cell r="I5849"/>
          <cell r="J5849"/>
          <cell r="K5849"/>
          <cell r="L5849"/>
          <cell r="M5849"/>
          <cell r="N5849"/>
          <cell r="O5849"/>
          <cell r="P5849"/>
          <cell r="Q5849"/>
          <cell r="R5849"/>
          <cell r="S5849"/>
          <cell r="T5849"/>
          <cell r="U5849"/>
          <cell r="V5849"/>
          <cell r="W5849"/>
          <cell r="X5849"/>
          <cell r="Y5849" t="str">
            <v xml:space="preserve"> </v>
          </cell>
        </row>
        <row r="5850">
          <cell r="C5850"/>
          <cell r="D5850"/>
          <cell r="E5850"/>
          <cell r="F5850"/>
          <cell r="G5850"/>
          <cell r="H5850"/>
          <cell r="I5850"/>
          <cell r="J5850"/>
          <cell r="K5850"/>
          <cell r="L5850"/>
          <cell r="M5850"/>
          <cell r="N5850"/>
          <cell r="O5850"/>
          <cell r="P5850"/>
          <cell r="Q5850"/>
          <cell r="R5850"/>
          <cell r="S5850"/>
          <cell r="T5850"/>
          <cell r="U5850"/>
          <cell r="V5850"/>
          <cell r="W5850"/>
          <cell r="X5850"/>
          <cell r="Y5850" t="str">
            <v xml:space="preserve"> </v>
          </cell>
        </row>
        <row r="5851">
          <cell r="C5851"/>
          <cell r="D5851"/>
          <cell r="E5851"/>
          <cell r="F5851"/>
          <cell r="G5851"/>
          <cell r="H5851"/>
          <cell r="I5851"/>
          <cell r="J5851"/>
          <cell r="K5851"/>
          <cell r="L5851"/>
          <cell r="M5851"/>
          <cell r="N5851"/>
          <cell r="O5851"/>
          <cell r="P5851"/>
          <cell r="Q5851"/>
          <cell r="R5851"/>
          <cell r="S5851"/>
          <cell r="T5851"/>
          <cell r="U5851"/>
          <cell r="V5851"/>
          <cell r="W5851"/>
          <cell r="X5851"/>
          <cell r="Y5851" t="str">
            <v xml:space="preserve"> </v>
          </cell>
        </row>
        <row r="5852">
          <cell r="C5852"/>
          <cell r="D5852"/>
          <cell r="E5852"/>
          <cell r="F5852"/>
          <cell r="G5852"/>
          <cell r="H5852"/>
          <cell r="I5852"/>
          <cell r="J5852"/>
          <cell r="K5852"/>
          <cell r="L5852"/>
          <cell r="M5852"/>
          <cell r="N5852"/>
          <cell r="O5852"/>
          <cell r="P5852"/>
          <cell r="Q5852"/>
          <cell r="R5852"/>
          <cell r="S5852"/>
          <cell r="T5852"/>
          <cell r="U5852"/>
          <cell r="V5852"/>
          <cell r="W5852"/>
          <cell r="X5852"/>
          <cell r="Y5852" t="str">
            <v xml:space="preserve"> </v>
          </cell>
        </row>
        <row r="5853">
          <cell r="C5853"/>
          <cell r="D5853"/>
          <cell r="E5853"/>
          <cell r="F5853"/>
          <cell r="G5853"/>
          <cell r="H5853"/>
          <cell r="I5853"/>
          <cell r="J5853"/>
          <cell r="K5853"/>
          <cell r="L5853"/>
          <cell r="M5853"/>
          <cell r="N5853"/>
          <cell r="O5853"/>
          <cell r="P5853"/>
          <cell r="Q5853"/>
          <cell r="R5853"/>
          <cell r="S5853"/>
          <cell r="T5853"/>
          <cell r="U5853"/>
          <cell r="V5853"/>
          <cell r="W5853"/>
          <cell r="X5853"/>
          <cell r="Y5853" t="str">
            <v xml:space="preserve"> </v>
          </cell>
        </row>
        <row r="5854">
          <cell r="C5854"/>
          <cell r="D5854"/>
          <cell r="E5854"/>
          <cell r="F5854"/>
          <cell r="G5854"/>
          <cell r="H5854"/>
          <cell r="I5854"/>
          <cell r="J5854"/>
          <cell r="K5854"/>
          <cell r="L5854"/>
          <cell r="M5854"/>
          <cell r="N5854"/>
          <cell r="O5854"/>
          <cell r="P5854"/>
          <cell r="Q5854"/>
          <cell r="R5854"/>
          <cell r="S5854"/>
          <cell r="T5854"/>
          <cell r="U5854"/>
          <cell r="V5854"/>
          <cell r="W5854"/>
          <cell r="X5854"/>
          <cell r="Y5854" t="str">
            <v xml:space="preserve"> </v>
          </cell>
        </row>
        <row r="5855">
          <cell r="C5855"/>
          <cell r="D5855"/>
          <cell r="E5855"/>
          <cell r="F5855"/>
          <cell r="G5855"/>
          <cell r="H5855"/>
          <cell r="I5855"/>
          <cell r="J5855"/>
          <cell r="K5855"/>
          <cell r="L5855"/>
          <cell r="M5855"/>
          <cell r="N5855"/>
          <cell r="O5855"/>
          <cell r="P5855"/>
          <cell r="Q5855"/>
          <cell r="R5855"/>
          <cell r="S5855"/>
          <cell r="T5855"/>
          <cell r="U5855"/>
          <cell r="V5855"/>
          <cell r="W5855"/>
          <cell r="X5855"/>
          <cell r="Y5855" t="str">
            <v xml:space="preserve"> </v>
          </cell>
        </row>
        <row r="5856">
          <cell r="C5856"/>
          <cell r="D5856"/>
          <cell r="E5856"/>
          <cell r="F5856"/>
          <cell r="G5856"/>
          <cell r="H5856"/>
          <cell r="I5856"/>
          <cell r="J5856"/>
          <cell r="K5856"/>
          <cell r="L5856"/>
          <cell r="M5856"/>
          <cell r="N5856"/>
          <cell r="O5856"/>
          <cell r="P5856"/>
          <cell r="Q5856"/>
          <cell r="R5856"/>
          <cell r="S5856"/>
          <cell r="T5856"/>
          <cell r="U5856"/>
          <cell r="V5856"/>
          <cell r="W5856"/>
          <cell r="X5856"/>
          <cell r="Y5856" t="str">
            <v xml:space="preserve"> </v>
          </cell>
        </row>
        <row r="5857">
          <cell r="C5857"/>
          <cell r="D5857"/>
          <cell r="E5857"/>
          <cell r="F5857"/>
          <cell r="G5857"/>
          <cell r="H5857"/>
          <cell r="I5857"/>
          <cell r="J5857"/>
          <cell r="K5857"/>
          <cell r="L5857"/>
          <cell r="M5857"/>
          <cell r="N5857"/>
          <cell r="O5857"/>
          <cell r="P5857"/>
          <cell r="Q5857"/>
          <cell r="R5857"/>
          <cell r="S5857"/>
          <cell r="T5857"/>
          <cell r="U5857"/>
          <cell r="V5857"/>
          <cell r="W5857"/>
          <cell r="X5857"/>
          <cell r="Y5857" t="str">
            <v xml:space="preserve"> </v>
          </cell>
        </row>
        <row r="5858">
          <cell r="C5858"/>
          <cell r="D5858"/>
          <cell r="E5858"/>
          <cell r="F5858"/>
          <cell r="G5858"/>
          <cell r="H5858"/>
          <cell r="I5858"/>
          <cell r="J5858"/>
          <cell r="K5858"/>
          <cell r="L5858"/>
          <cell r="M5858"/>
          <cell r="N5858"/>
          <cell r="O5858"/>
          <cell r="P5858"/>
          <cell r="Q5858"/>
          <cell r="R5858"/>
          <cell r="S5858"/>
          <cell r="T5858"/>
          <cell r="U5858"/>
          <cell r="V5858"/>
          <cell r="W5858"/>
          <cell r="X5858"/>
          <cell r="Y5858" t="str">
            <v xml:space="preserve"> </v>
          </cell>
        </row>
        <row r="5859">
          <cell r="C5859"/>
          <cell r="D5859"/>
          <cell r="E5859"/>
          <cell r="F5859"/>
          <cell r="G5859"/>
          <cell r="H5859"/>
          <cell r="I5859"/>
          <cell r="J5859"/>
          <cell r="K5859"/>
          <cell r="L5859"/>
          <cell r="M5859"/>
          <cell r="N5859"/>
          <cell r="O5859"/>
          <cell r="P5859"/>
          <cell r="Q5859"/>
          <cell r="R5859"/>
          <cell r="S5859"/>
          <cell r="T5859"/>
          <cell r="U5859"/>
          <cell r="V5859"/>
          <cell r="W5859"/>
          <cell r="X5859"/>
          <cell r="Y5859" t="str">
            <v xml:space="preserve"> </v>
          </cell>
        </row>
        <row r="5860">
          <cell r="C5860"/>
          <cell r="D5860"/>
          <cell r="E5860"/>
          <cell r="F5860"/>
          <cell r="G5860"/>
          <cell r="H5860"/>
          <cell r="I5860"/>
          <cell r="J5860"/>
          <cell r="K5860"/>
          <cell r="L5860"/>
          <cell r="M5860"/>
          <cell r="N5860"/>
          <cell r="O5860"/>
          <cell r="P5860"/>
          <cell r="Q5860"/>
          <cell r="R5860"/>
          <cell r="S5860"/>
          <cell r="T5860"/>
          <cell r="U5860"/>
          <cell r="V5860"/>
          <cell r="W5860"/>
          <cell r="X5860"/>
          <cell r="Y5860" t="str">
            <v xml:space="preserve"> </v>
          </cell>
        </row>
        <row r="5861">
          <cell r="C5861"/>
          <cell r="D5861"/>
          <cell r="E5861"/>
          <cell r="F5861"/>
          <cell r="G5861"/>
          <cell r="H5861"/>
          <cell r="I5861"/>
          <cell r="J5861"/>
          <cell r="K5861"/>
          <cell r="L5861"/>
          <cell r="M5861"/>
          <cell r="N5861"/>
          <cell r="O5861"/>
          <cell r="P5861"/>
          <cell r="Q5861"/>
          <cell r="R5861"/>
          <cell r="S5861"/>
          <cell r="T5861"/>
          <cell r="U5861"/>
          <cell r="V5861"/>
          <cell r="W5861"/>
          <cell r="X5861"/>
          <cell r="Y5861" t="str">
            <v xml:space="preserve"> </v>
          </cell>
        </row>
        <row r="5862">
          <cell r="C5862"/>
          <cell r="D5862"/>
          <cell r="E5862"/>
          <cell r="F5862"/>
          <cell r="G5862"/>
          <cell r="H5862"/>
          <cell r="I5862"/>
          <cell r="J5862"/>
          <cell r="K5862"/>
          <cell r="L5862"/>
          <cell r="M5862"/>
          <cell r="N5862"/>
          <cell r="O5862"/>
          <cell r="P5862"/>
          <cell r="Q5862"/>
          <cell r="R5862"/>
          <cell r="S5862"/>
          <cell r="T5862"/>
          <cell r="U5862"/>
          <cell r="V5862"/>
          <cell r="W5862"/>
          <cell r="X5862"/>
          <cell r="Y5862" t="str">
            <v xml:space="preserve"> </v>
          </cell>
        </row>
        <row r="5863">
          <cell r="C5863"/>
          <cell r="D5863"/>
          <cell r="E5863"/>
          <cell r="F5863"/>
          <cell r="G5863"/>
          <cell r="H5863"/>
          <cell r="I5863"/>
          <cell r="J5863"/>
          <cell r="K5863"/>
          <cell r="L5863"/>
          <cell r="M5863"/>
          <cell r="N5863"/>
          <cell r="O5863"/>
          <cell r="P5863"/>
          <cell r="Q5863"/>
          <cell r="R5863"/>
          <cell r="S5863"/>
          <cell r="T5863"/>
          <cell r="U5863"/>
          <cell r="V5863"/>
          <cell r="W5863"/>
          <cell r="X5863"/>
          <cell r="Y5863" t="str">
            <v xml:space="preserve"> </v>
          </cell>
        </row>
        <row r="5864">
          <cell r="C5864"/>
          <cell r="D5864"/>
          <cell r="E5864"/>
          <cell r="F5864"/>
          <cell r="G5864"/>
          <cell r="H5864"/>
          <cell r="I5864"/>
          <cell r="J5864"/>
          <cell r="K5864"/>
          <cell r="L5864"/>
          <cell r="M5864"/>
          <cell r="N5864"/>
          <cell r="O5864"/>
          <cell r="P5864"/>
          <cell r="Q5864"/>
          <cell r="R5864"/>
          <cell r="S5864"/>
          <cell r="T5864"/>
          <cell r="U5864"/>
          <cell r="V5864"/>
          <cell r="W5864"/>
          <cell r="X5864"/>
          <cell r="Y5864" t="str">
            <v xml:space="preserve"> </v>
          </cell>
        </row>
        <row r="5865">
          <cell r="C5865"/>
          <cell r="D5865"/>
          <cell r="E5865"/>
          <cell r="F5865"/>
          <cell r="G5865"/>
          <cell r="H5865"/>
          <cell r="I5865"/>
          <cell r="J5865"/>
          <cell r="K5865"/>
          <cell r="L5865"/>
          <cell r="M5865"/>
          <cell r="N5865"/>
          <cell r="O5865"/>
          <cell r="P5865"/>
          <cell r="Q5865"/>
          <cell r="R5865"/>
          <cell r="S5865"/>
          <cell r="T5865"/>
          <cell r="U5865"/>
          <cell r="V5865"/>
          <cell r="W5865"/>
          <cell r="X5865"/>
          <cell r="Y5865" t="str">
            <v xml:space="preserve"> </v>
          </cell>
        </row>
        <row r="5866">
          <cell r="C5866"/>
          <cell r="D5866"/>
          <cell r="E5866"/>
          <cell r="F5866"/>
          <cell r="G5866"/>
          <cell r="H5866"/>
          <cell r="I5866"/>
          <cell r="J5866"/>
          <cell r="K5866"/>
          <cell r="L5866"/>
          <cell r="M5866"/>
          <cell r="N5866"/>
          <cell r="O5866"/>
          <cell r="P5866"/>
          <cell r="Q5866"/>
          <cell r="R5866"/>
          <cell r="S5866"/>
          <cell r="T5866"/>
          <cell r="U5866"/>
          <cell r="V5866"/>
          <cell r="W5866"/>
          <cell r="X5866"/>
          <cell r="Y5866" t="str">
            <v xml:space="preserve"> </v>
          </cell>
        </row>
        <row r="5867">
          <cell r="C5867"/>
          <cell r="D5867"/>
          <cell r="E5867"/>
          <cell r="F5867"/>
          <cell r="G5867"/>
          <cell r="H5867"/>
          <cell r="I5867"/>
          <cell r="J5867"/>
          <cell r="K5867"/>
          <cell r="L5867"/>
          <cell r="M5867"/>
          <cell r="N5867"/>
          <cell r="O5867"/>
          <cell r="P5867"/>
          <cell r="Q5867"/>
          <cell r="R5867"/>
          <cell r="S5867"/>
          <cell r="T5867"/>
          <cell r="U5867"/>
          <cell r="V5867"/>
          <cell r="W5867"/>
          <cell r="X5867"/>
          <cell r="Y5867" t="str">
            <v xml:space="preserve"> </v>
          </cell>
        </row>
        <row r="5868">
          <cell r="C5868"/>
          <cell r="D5868"/>
          <cell r="E5868"/>
          <cell r="F5868"/>
          <cell r="G5868"/>
          <cell r="H5868"/>
          <cell r="I5868"/>
          <cell r="J5868"/>
          <cell r="K5868"/>
          <cell r="L5868"/>
          <cell r="M5868"/>
          <cell r="N5868"/>
          <cell r="O5868"/>
          <cell r="P5868"/>
          <cell r="Q5868"/>
          <cell r="R5868"/>
          <cell r="S5868"/>
          <cell r="T5868"/>
          <cell r="U5868"/>
          <cell r="V5868"/>
          <cell r="W5868"/>
          <cell r="X5868"/>
          <cell r="Y5868" t="str">
            <v xml:space="preserve"> </v>
          </cell>
        </row>
        <row r="5869">
          <cell r="C5869"/>
          <cell r="D5869"/>
          <cell r="E5869"/>
          <cell r="F5869"/>
          <cell r="G5869"/>
          <cell r="H5869"/>
          <cell r="I5869"/>
          <cell r="J5869"/>
          <cell r="K5869"/>
          <cell r="L5869"/>
          <cell r="M5869"/>
          <cell r="N5869"/>
          <cell r="O5869"/>
          <cell r="P5869"/>
          <cell r="Q5869"/>
          <cell r="R5869"/>
          <cell r="S5869"/>
          <cell r="T5869"/>
          <cell r="U5869"/>
          <cell r="V5869"/>
          <cell r="W5869"/>
          <cell r="X5869"/>
          <cell r="Y5869" t="str">
            <v xml:space="preserve"> </v>
          </cell>
        </row>
        <row r="5870">
          <cell r="C5870"/>
          <cell r="D5870"/>
          <cell r="E5870"/>
          <cell r="F5870"/>
          <cell r="G5870"/>
          <cell r="H5870"/>
          <cell r="I5870"/>
          <cell r="J5870"/>
          <cell r="K5870"/>
          <cell r="L5870"/>
          <cell r="M5870"/>
          <cell r="N5870"/>
          <cell r="O5870"/>
          <cell r="P5870"/>
          <cell r="Q5870"/>
          <cell r="R5870"/>
          <cell r="S5870"/>
          <cell r="T5870"/>
          <cell r="U5870"/>
          <cell r="V5870"/>
          <cell r="W5870"/>
          <cell r="X5870"/>
          <cell r="Y5870" t="str">
            <v xml:space="preserve"> </v>
          </cell>
        </row>
        <row r="5871">
          <cell r="C5871"/>
          <cell r="D5871"/>
          <cell r="E5871"/>
          <cell r="F5871"/>
          <cell r="G5871"/>
          <cell r="H5871"/>
          <cell r="I5871"/>
          <cell r="J5871"/>
          <cell r="K5871"/>
          <cell r="L5871"/>
          <cell r="M5871"/>
          <cell r="N5871"/>
          <cell r="O5871"/>
          <cell r="P5871"/>
          <cell r="Q5871"/>
          <cell r="R5871"/>
          <cell r="S5871"/>
          <cell r="T5871"/>
          <cell r="U5871"/>
          <cell r="V5871"/>
          <cell r="W5871"/>
          <cell r="X5871"/>
          <cell r="Y5871" t="str">
            <v xml:space="preserve"> </v>
          </cell>
        </row>
        <row r="5872">
          <cell r="C5872"/>
          <cell r="D5872"/>
          <cell r="E5872"/>
          <cell r="F5872"/>
          <cell r="G5872"/>
          <cell r="H5872"/>
          <cell r="I5872"/>
          <cell r="J5872"/>
          <cell r="K5872"/>
          <cell r="L5872"/>
          <cell r="M5872"/>
          <cell r="N5872"/>
          <cell r="O5872"/>
          <cell r="P5872"/>
          <cell r="Q5872"/>
          <cell r="R5872"/>
          <cell r="S5872"/>
          <cell r="T5872"/>
          <cell r="U5872"/>
          <cell r="V5872"/>
          <cell r="W5872"/>
          <cell r="X5872"/>
          <cell r="Y5872" t="str">
            <v xml:space="preserve"> </v>
          </cell>
        </row>
        <row r="5873">
          <cell r="C5873"/>
          <cell r="D5873"/>
          <cell r="E5873"/>
          <cell r="F5873"/>
          <cell r="G5873"/>
          <cell r="H5873"/>
          <cell r="I5873"/>
          <cell r="J5873"/>
          <cell r="K5873"/>
          <cell r="L5873"/>
          <cell r="M5873"/>
          <cell r="N5873"/>
          <cell r="O5873"/>
          <cell r="P5873"/>
          <cell r="Q5873"/>
          <cell r="R5873"/>
          <cell r="S5873"/>
          <cell r="T5873"/>
          <cell r="U5873"/>
          <cell r="V5873"/>
          <cell r="W5873"/>
          <cell r="X5873"/>
          <cell r="Y5873" t="str">
            <v xml:space="preserve"> </v>
          </cell>
        </row>
        <row r="5874">
          <cell r="C5874"/>
          <cell r="D5874"/>
          <cell r="E5874"/>
          <cell r="F5874"/>
          <cell r="G5874"/>
          <cell r="H5874"/>
          <cell r="I5874"/>
          <cell r="J5874"/>
          <cell r="K5874"/>
          <cell r="L5874"/>
          <cell r="M5874"/>
          <cell r="N5874"/>
          <cell r="O5874"/>
          <cell r="P5874"/>
          <cell r="Q5874"/>
          <cell r="R5874"/>
          <cell r="S5874"/>
          <cell r="T5874"/>
          <cell r="U5874"/>
          <cell r="V5874"/>
          <cell r="W5874"/>
          <cell r="X5874"/>
          <cell r="Y5874" t="str">
            <v xml:space="preserve"> </v>
          </cell>
        </row>
        <row r="5875">
          <cell r="C5875"/>
          <cell r="D5875"/>
          <cell r="E5875"/>
          <cell r="F5875"/>
          <cell r="G5875"/>
          <cell r="H5875"/>
          <cell r="I5875"/>
          <cell r="J5875"/>
          <cell r="K5875"/>
          <cell r="L5875"/>
          <cell r="M5875"/>
          <cell r="N5875"/>
          <cell r="O5875"/>
          <cell r="P5875"/>
          <cell r="Q5875"/>
          <cell r="R5875"/>
          <cell r="S5875"/>
          <cell r="T5875"/>
          <cell r="U5875"/>
          <cell r="V5875"/>
          <cell r="W5875"/>
          <cell r="X5875"/>
          <cell r="Y5875" t="str">
            <v xml:space="preserve"> </v>
          </cell>
        </row>
        <row r="5876">
          <cell r="C5876"/>
          <cell r="D5876"/>
          <cell r="E5876"/>
          <cell r="F5876"/>
          <cell r="G5876"/>
          <cell r="H5876"/>
          <cell r="I5876"/>
          <cell r="J5876"/>
          <cell r="K5876"/>
          <cell r="L5876"/>
          <cell r="M5876"/>
          <cell r="N5876"/>
          <cell r="O5876"/>
          <cell r="P5876"/>
          <cell r="Q5876"/>
          <cell r="R5876"/>
          <cell r="S5876"/>
          <cell r="T5876"/>
          <cell r="U5876"/>
          <cell r="V5876"/>
          <cell r="W5876"/>
          <cell r="X5876"/>
          <cell r="Y5876" t="str">
            <v xml:space="preserve"> </v>
          </cell>
        </row>
        <row r="5877">
          <cell r="C5877"/>
          <cell r="D5877"/>
          <cell r="E5877"/>
          <cell r="F5877"/>
          <cell r="G5877"/>
          <cell r="H5877"/>
          <cell r="I5877"/>
          <cell r="J5877"/>
          <cell r="K5877"/>
          <cell r="L5877"/>
          <cell r="M5877"/>
          <cell r="N5877"/>
          <cell r="O5877"/>
          <cell r="P5877"/>
          <cell r="Q5877"/>
          <cell r="R5877"/>
          <cell r="S5877"/>
          <cell r="T5877"/>
          <cell r="U5877"/>
          <cell r="V5877"/>
          <cell r="W5877"/>
          <cell r="X5877"/>
          <cell r="Y5877" t="str">
            <v xml:space="preserve"> </v>
          </cell>
        </row>
        <row r="5878">
          <cell r="C5878"/>
          <cell r="D5878"/>
          <cell r="E5878"/>
          <cell r="F5878"/>
          <cell r="G5878"/>
          <cell r="H5878"/>
          <cell r="I5878"/>
          <cell r="J5878"/>
          <cell r="K5878"/>
          <cell r="L5878"/>
          <cell r="M5878"/>
          <cell r="N5878"/>
          <cell r="O5878"/>
          <cell r="P5878"/>
          <cell r="Q5878"/>
          <cell r="R5878"/>
          <cell r="S5878"/>
          <cell r="T5878"/>
          <cell r="U5878"/>
          <cell r="V5878"/>
          <cell r="W5878"/>
          <cell r="X5878"/>
          <cell r="Y5878" t="str">
            <v xml:space="preserve"> </v>
          </cell>
        </row>
        <row r="5879">
          <cell r="C5879"/>
          <cell r="D5879"/>
          <cell r="E5879"/>
          <cell r="F5879"/>
          <cell r="G5879"/>
          <cell r="H5879"/>
          <cell r="I5879"/>
          <cell r="J5879"/>
          <cell r="K5879"/>
          <cell r="L5879"/>
          <cell r="M5879"/>
          <cell r="N5879"/>
          <cell r="O5879"/>
          <cell r="P5879"/>
          <cell r="Q5879"/>
          <cell r="R5879"/>
          <cell r="S5879"/>
          <cell r="T5879"/>
          <cell r="U5879"/>
          <cell r="V5879"/>
          <cell r="W5879"/>
          <cell r="X5879"/>
          <cell r="Y5879" t="str">
            <v xml:space="preserve"> </v>
          </cell>
        </row>
        <row r="5880">
          <cell r="C5880"/>
          <cell r="D5880"/>
          <cell r="E5880"/>
          <cell r="F5880"/>
          <cell r="G5880"/>
          <cell r="H5880"/>
          <cell r="I5880"/>
          <cell r="J5880"/>
          <cell r="K5880"/>
          <cell r="L5880"/>
          <cell r="M5880"/>
          <cell r="N5880"/>
          <cell r="O5880"/>
          <cell r="P5880"/>
          <cell r="Q5880"/>
          <cell r="R5880"/>
          <cell r="S5880"/>
          <cell r="T5880"/>
          <cell r="U5880"/>
          <cell r="V5880"/>
          <cell r="W5880"/>
          <cell r="X5880"/>
          <cell r="Y5880" t="str">
            <v xml:space="preserve"> </v>
          </cell>
        </row>
        <row r="5881">
          <cell r="C5881"/>
          <cell r="D5881"/>
          <cell r="E5881"/>
          <cell r="F5881"/>
          <cell r="G5881"/>
          <cell r="H5881"/>
          <cell r="I5881"/>
          <cell r="J5881"/>
          <cell r="K5881"/>
          <cell r="L5881"/>
          <cell r="M5881"/>
          <cell r="N5881"/>
          <cell r="O5881"/>
          <cell r="P5881"/>
          <cell r="Q5881"/>
          <cell r="R5881"/>
          <cell r="S5881"/>
          <cell r="T5881"/>
          <cell r="U5881"/>
          <cell r="V5881"/>
          <cell r="W5881"/>
          <cell r="X5881"/>
          <cell r="Y5881" t="str">
            <v xml:space="preserve"> </v>
          </cell>
        </row>
        <row r="5882">
          <cell r="C5882"/>
          <cell r="D5882"/>
          <cell r="E5882"/>
          <cell r="F5882"/>
          <cell r="G5882"/>
          <cell r="H5882"/>
          <cell r="I5882"/>
          <cell r="J5882"/>
          <cell r="K5882"/>
          <cell r="L5882"/>
          <cell r="M5882"/>
          <cell r="N5882"/>
          <cell r="O5882"/>
          <cell r="P5882"/>
          <cell r="Q5882"/>
          <cell r="R5882"/>
          <cell r="S5882"/>
          <cell r="T5882"/>
          <cell r="U5882"/>
          <cell r="V5882"/>
          <cell r="W5882"/>
          <cell r="X5882"/>
          <cell r="Y5882" t="str">
            <v xml:space="preserve"> </v>
          </cell>
        </row>
        <row r="5883">
          <cell r="C5883"/>
          <cell r="D5883"/>
          <cell r="E5883"/>
          <cell r="F5883"/>
          <cell r="G5883"/>
          <cell r="H5883"/>
          <cell r="I5883"/>
          <cell r="J5883"/>
          <cell r="K5883"/>
          <cell r="L5883"/>
          <cell r="M5883"/>
          <cell r="N5883"/>
          <cell r="O5883"/>
          <cell r="P5883"/>
          <cell r="Q5883"/>
          <cell r="R5883"/>
          <cell r="S5883"/>
          <cell r="T5883"/>
          <cell r="U5883"/>
          <cell r="V5883"/>
          <cell r="W5883"/>
          <cell r="X5883"/>
          <cell r="Y5883" t="str">
            <v xml:space="preserve"> </v>
          </cell>
        </row>
        <row r="5884">
          <cell r="C5884"/>
          <cell r="D5884"/>
          <cell r="E5884"/>
          <cell r="F5884"/>
          <cell r="G5884"/>
          <cell r="H5884"/>
          <cell r="I5884"/>
          <cell r="J5884"/>
          <cell r="K5884"/>
          <cell r="L5884"/>
          <cell r="M5884"/>
          <cell r="N5884"/>
          <cell r="O5884"/>
          <cell r="P5884"/>
          <cell r="Q5884"/>
          <cell r="R5884"/>
          <cell r="S5884"/>
          <cell r="T5884"/>
          <cell r="U5884"/>
          <cell r="V5884"/>
          <cell r="W5884"/>
          <cell r="X5884"/>
          <cell r="Y5884" t="str">
            <v xml:space="preserve"> </v>
          </cell>
        </row>
        <row r="5885">
          <cell r="C5885"/>
          <cell r="D5885"/>
          <cell r="E5885"/>
          <cell r="F5885"/>
          <cell r="G5885"/>
          <cell r="H5885"/>
          <cell r="I5885"/>
          <cell r="J5885"/>
          <cell r="K5885"/>
          <cell r="L5885"/>
          <cell r="M5885"/>
          <cell r="N5885"/>
          <cell r="O5885"/>
          <cell r="P5885"/>
          <cell r="Q5885"/>
          <cell r="R5885"/>
          <cell r="S5885"/>
          <cell r="T5885"/>
          <cell r="U5885"/>
          <cell r="V5885"/>
          <cell r="W5885"/>
          <cell r="X5885"/>
          <cell r="Y5885" t="str">
            <v xml:space="preserve"> </v>
          </cell>
        </row>
        <row r="5886">
          <cell r="C5886"/>
          <cell r="D5886"/>
          <cell r="E5886"/>
          <cell r="F5886"/>
          <cell r="G5886"/>
          <cell r="H5886"/>
          <cell r="I5886"/>
          <cell r="J5886"/>
          <cell r="K5886"/>
          <cell r="L5886"/>
          <cell r="M5886"/>
          <cell r="N5886"/>
          <cell r="O5886"/>
          <cell r="P5886"/>
          <cell r="Q5886"/>
          <cell r="R5886"/>
          <cell r="S5886"/>
          <cell r="T5886"/>
          <cell r="U5886"/>
          <cell r="V5886"/>
          <cell r="W5886"/>
          <cell r="X5886"/>
          <cell r="Y5886" t="str">
            <v xml:space="preserve"> </v>
          </cell>
        </row>
        <row r="5887">
          <cell r="C5887"/>
          <cell r="D5887"/>
          <cell r="E5887"/>
          <cell r="F5887"/>
          <cell r="G5887"/>
          <cell r="H5887"/>
          <cell r="I5887"/>
          <cell r="J5887"/>
          <cell r="K5887"/>
          <cell r="L5887"/>
          <cell r="M5887"/>
          <cell r="N5887"/>
          <cell r="O5887"/>
          <cell r="P5887"/>
          <cell r="Q5887"/>
          <cell r="R5887"/>
          <cell r="S5887"/>
          <cell r="T5887"/>
          <cell r="U5887"/>
          <cell r="V5887"/>
          <cell r="W5887"/>
          <cell r="X5887"/>
          <cell r="Y5887" t="str">
            <v xml:space="preserve"> </v>
          </cell>
        </row>
        <row r="5888">
          <cell r="C5888"/>
          <cell r="D5888"/>
          <cell r="E5888"/>
          <cell r="F5888"/>
          <cell r="G5888"/>
          <cell r="H5888"/>
          <cell r="I5888"/>
          <cell r="J5888"/>
          <cell r="K5888"/>
          <cell r="L5888"/>
          <cell r="M5888"/>
          <cell r="N5888"/>
          <cell r="O5888"/>
          <cell r="P5888"/>
          <cell r="Q5888"/>
          <cell r="R5888"/>
          <cell r="S5888"/>
          <cell r="T5888"/>
          <cell r="U5888"/>
          <cell r="V5888"/>
          <cell r="W5888"/>
          <cell r="X5888"/>
          <cell r="Y5888" t="str">
            <v xml:space="preserve"> </v>
          </cell>
        </row>
        <row r="5889">
          <cell r="C5889"/>
          <cell r="D5889"/>
          <cell r="E5889"/>
          <cell r="F5889"/>
          <cell r="G5889"/>
          <cell r="H5889"/>
          <cell r="I5889"/>
          <cell r="J5889"/>
          <cell r="K5889"/>
          <cell r="L5889"/>
          <cell r="M5889"/>
          <cell r="N5889"/>
          <cell r="O5889"/>
          <cell r="P5889"/>
          <cell r="Q5889"/>
          <cell r="R5889"/>
          <cell r="S5889"/>
          <cell r="T5889"/>
          <cell r="U5889"/>
          <cell r="V5889"/>
          <cell r="W5889"/>
          <cell r="X5889"/>
          <cell r="Y5889" t="str">
            <v xml:space="preserve"> </v>
          </cell>
        </row>
        <row r="5890">
          <cell r="C5890"/>
          <cell r="D5890"/>
          <cell r="E5890"/>
          <cell r="F5890"/>
          <cell r="G5890"/>
          <cell r="H5890"/>
          <cell r="I5890"/>
          <cell r="J5890"/>
          <cell r="K5890"/>
          <cell r="L5890"/>
          <cell r="M5890"/>
          <cell r="N5890"/>
          <cell r="O5890"/>
          <cell r="P5890"/>
          <cell r="Q5890"/>
          <cell r="R5890"/>
          <cell r="S5890"/>
          <cell r="T5890"/>
          <cell r="U5890"/>
          <cell r="V5890"/>
          <cell r="W5890"/>
          <cell r="X5890"/>
          <cell r="Y5890" t="str">
            <v xml:space="preserve"> </v>
          </cell>
        </row>
        <row r="5891">
          <cell r="C5891"/>
          <cell r="D5891"/>
          <cell r="E5891"/>
          <cell r="F5891"/>
          <cell r="G5891"/>
          <cell r="H5891"/>
          <cell r="I5891"/>
          <cell r="J5891"/>
          <cell r="K5891"/>
          <cell r="L5891"/>
          <cell r="M5891"/>
          <cell r="N5891"/>
          <cell r="O5891"/>
          <cell r="P5891"/>
          <cell r="Q5891"/>
          <cell r="R5891"/>
          <cell r="S5891"/>
          <cell r="T5891"/>
          <cell r="U5891"/>
          <cell r="V5891"/>
          <cell r="W5891"/>
          <cell r="X5891"/>
          <cell r="Y5891" t="str">
            <v xml:space="preserve"> </v>
          </cell>
        </row>
        <row r="5892">
          <cell r="C5892"/>
          <cell r="D5892"/>
          <cell r="E5892"/>
          <cell r="F5892"/>
          <cell r="G5892"/>
          <cell r="H5892"/>
          <cell r="I5892"/>
          <cell r="J5892"/>
          <cell r="K5892"/>
          <cell r="L5892"/>
          <cell r="M5892"/>
          <cell r="N5892"/>
          <cell r="O5892"/>
          <cell r="P5892"/>
          <cell r="Q5892"/>
          <cell r="R5892"/>
          <cell r="S5892"/>
          <cell r="T5892"/>
          <cell r="U5892"/>
          <cell r="V5892"/>
          <cell r="W5892"/>
          <cell r="X5892"/>
          <cell r="Y5892" t="str">
            <v xml:space="preserve"> </v>
          </cell>
        </row>
        <row r="5893">
          <cell r="C5893"/>
          <cell r="D5893"/>
          <cell r="E5893"/>
          <cell r="F5893"/>
          <cell r="G5893"/>
          <cell r="H5893"/>
          <cell r="I5893"/>
          <cell r="J5893"/>
          <cell r="K5893"/>
          <cell r="L5893"/>
          <cell r="M5893"/>
          <cell r="N5893"/>
          <cell r="O5893"/>
          <cell r="P5893"/>
          <cell r="Q5893"/>
          <cell r="R5893"/>
          <cell r="S5893"/>
          <cell r="T5893"/>
          <cell r="U5893"/>
          <cell r="V5893"/>
          <cell r="W5893"/>
          <cell r="X5893"/>
          <cell r="Y5893" t="str">
            <v xml:space="preserve"> </v>
          </cell>
        </row>
        <row r="5894">
          <cell r="C5894"/>
          <cell r="D5894"/>
          <cell r="E5894"/>
          <cell r="F5894"/>
          <cell r="G5894"/>
          <cell r="H5894"/>
          <cell r="I5894"/>
          <cell r="J5894"/>
          <cell r="K5894"/>
          <cell r="L5894"/>
          <cell r="M5894"/>
          <cell r="N5894"/>
          <cell r="O5894"/>
          <cell r="P5894"/>
          <cell r="Q5894"/>
          <cell r="R5894"/>
          <cell r="S5894"/>
          <cell r="T5894"/>
          <cell r="U5894"/>
          <cell r="V5894"/>
          <cell r="W5894"/>
          <cell r="X5894"/>
          <cell r="Y5894" t="str">
            <v xml:space="preserve"> </v>
          </cell>
        </row>
        <row r="5895">
          <cell r="C5895"/>
          <cell r="D5895"/>
          <cell r="E5895"/>
          <cell r="F5895"/>
          <cell r="G5895"/>
          <cell r="H5895"/>
          <cell r="I5895"/>
          <cell r="J5895"/>
          <cell r="K5895"/>
          <cell r="L5895"/>
          <cell r="M5895"/>
          <cell r="N5895"/>
          <cell r="O5895"/>
          <cell r="P5895"/>
          <cell r="Q5895"/>
          <cell r="R5895"/>
          <cell r="S5895"/>
          <cell r="T5895"/>
          <cell r="U5895"/>
          <cell r="V5895"/>
          <cell r="W5895"/>
          <cell r="X5895"/>
          <cell r="Y5895" t="str">
            <v xml:space="preserve"> </v>
          </cell>
        </row>
        <row r="5896">
          <cell r="C5896"/>
          <cell r="D5896"/>
          <cell r="E5896"/>
          <cell r="F5896"/>
          <cell r="G5896"/>
          <cell r="H5896"/>
          <cell r="I5896"/>
          <cell r="J5896"/>
          <cell r="K5896"/>
          <cell r="L5896"/>
          <cell r="M5896"/>
          <cell r="N5896"/>
          <cell r="O5896"/>
          <cell r="P5896"/>
          <cell r="Q5896"/>
          <cell r="R5896"/>
          <cell r="S5896"/>
          <cell r="T5896"/>
          <cell r="U5896"/>
          <cell r="V5896"/>
          <cell r="W5896"/>
          <cell r="X5896"/>
          <cell r="Y5896" t="str">
            <v xml:space="preserve"> </v>
          </cell>
        </row>
        <row r="5897">
          <cell r="C5897"/>
          <cell r="D5897"/>
          <cell r="E5897"/>
          <cell r="F5897"/>
          <cell r="G5897"/>
          <cell r="H5897"/>
          <cell r="I5897"/>
          <cell r="J5897"/>
          <cell r="K5897"/>
          <cell r="L5897"/>
          <cell r="M5897"/>
          <cell r="N5897"/>
          <cell r="O5897"/>
          <cell r="P5897"/>
          <cell r="Q5897"/>
          <cell r="R5897"/>
          <cell r="S5897"/>
          <cell r="T5897"/>
          <cell r="U5897"/>
          <cell r="V5897"/>
          <cell r="W5897"/>
          <cell r="X5897"/>
          <cell r="Y5897" t="str">
            <v xml:space="preserve"> </v>
          </cell>
        </row>
        <row r="5898">
          <cell r="C5898"/>
          <cell r="D5898"/>
          <cell r="E5898"/>
          <cell r="F5898"/>
          <cell r="G5898"/>
          <cell r="H5898"/>
          <cell r="I5898"/>
          <cell r="J5898"/>
          <cell r="K5898"/>
          <cell r="L5898"/>
          <cell r="M5898"/>
          <cell r="N5898"/>
          <cell r="O5898"/>
          <cell r="P5898"/>
          <cell r="Q5898"/>
          <cell r="R5898"/>
          <cell r="S5898"/>
          <cell r="T5898"/>
          <cell r="U5898"/>
          <cell r="V5898"/>
          <cell r="W5898"/>
          <cell r="X5898"/>
          <cell r="Y5898" t="str">
            <v xml:space="preserve"> </v>
          </cell>
        </row>
        <row r="5899">
          <cell r="C5899"/>
          <cell r="D5899"/>
          <cell r="E5899"/>
          <cell r="F5899"/>
          <cell r="G5899"/>
          <cell r="H5899"/>
          <cell r="I5899"/>
          <cell r="J5899"/>
          <cell r="K5899"/>
          <cell r="L5899"/>
          <cell r="M5899"/>
          <cell r="N5899"/>
          <cell r="O5899"/>
          <cell r="P5899"/>
          <cell r="Q5899"/>
          <cell r="R5899"/>
          <cell r="S5899"/>
          <cell r="T5899"/>
          <cell r="U5899"/>
          <cell r="V5899"/>
          <cell r="W5899"/>
          <cell r="X5899"/>
          <cell r="Y5899" t="str">
            <v xml:space="preserve"> </v>
          </cell>
        </row>
        <row r="5900">
          <cell r="C5900"/>
          <cell r="D5900"/>
          <cell r="E5900"/>
          <cell r="F5900"/>
          <cell r="G5900"/>
          <cell r="H5900"/>
          <cell r="I5900"/>
          <cell r="J5900"/>
          <cell r="K5900"/>
          <cell r="L5900"/>
          <cell r="M5900"/>
          <cell r="N5900"/>
          <cell r="O5900"/>
          <cell r="P5900"/>
          <cell r="Q5900"/>
          <cell r="R5900"/>
          <cell r="S5900"/>
          <cell r="T5900"/>
          <cell r="U5900"/>
          <cell r="V5900"/>
          <cell r="W5900"/>
          <cell r="X5900"/>
          <cell r="Y5900" t="str">
            <v xml:space="preserve"> </v>
          </cell>
        </row>
        <row r="5901">
          <cell r="C5901"/>
          <cell r="D5901"/>
          <cell r="E5901"/>
          <cell r="F5901"/>
          <cell r="G5901"/>
          <cell r="H5901"/>
          <cell r="I5901"/>
          <cell r="J5901"/>
          <cell r="K5901"/>
          <cell r="L5901"/>
          <cell r="M5901"/>
          <cell r="N5901"/>
          <cell r="O5901"/>
          <cell r="P5901"/>
          <cell r="Q5901"/>
          <cell r="R5901"/>
          <cell r="S5901"/>
          <cell r="T5901"/>
          <cell r="U5901"/>
          <cell r="V5901"/>
          <cell r="W5901"/>
          <cell r="X5901"/>
          <cell r="Y5901" t="str">
            <v xml:space="preserve"> </v>
          </cell>
        </row>
        <row r="5902">
          <cell r="C5902"/>
          <cell r="D5902"/>
          <cell r="E5902"/>
          <cell r="F5902"/>
          <cell r="G5902"/>
          <cell r="H5902"/>
          <cell r="I5902"/>
          <cell r="J5902"/>
          <cell r="K5902"/>
          <cell r="L5902"/>
          <cell r="M5902"/>
          <cell r="N5902"/>
          <cell r="O5902"/>
          <cell r="P5902"/>
          <cell r="Q5902"/>
          <cell r="R5902"/>
          <cell r="S5902"/>
          <cell r="T5902"/>
          <cell r="U5902"/>
          <cell r="V5902"/>
          <cell r="W5902"/>
          <cell r="X5902"/>
          <cell r="Y5902" t="str">
            <v xml:space="preserve"> </v>
          </cell>
        </row>
        <row r="5903">
          <cell r="C5903"/>
          <cell r="D5903"/>
          <cell r="E5903"/>
          <cell r="F5903"/>
          <cell r="G5903"/>
          <cell r="H5903"/>
          <cell r="I5903"/>
          <cell r="J5903"/>
          <cell r="K5903"/>
          <cell r="L5903"/>
          <cell r="M5903"/>
          <cell r="N5903"/>
          <cell r="O5903"/>
          <cell r="P5903"/>
          <cell r="Q5903"/>
          <cell r="R5903"/>
          <cell r="S5903"/>
          <cell r="T5903"/>
          <cell r="U5903"/>
          <cell r="V5903"/>
          <cell r="W5903"/>
          <cell r="X5903"/>
          <cell r="Y5903" t="str">
            <v xml:space="preserve"> </v>
          </cell>
        </row>
        <row r="5904">
          <cell r="C5904"/>
          <cell r="D5904"/>
          <cell r="E5904"/>
          <cell r="F5904"/>
          <cell r="G5904"/>
          <cell r="H5904"/>
          <cell r="I5904"/>
          <cell r="J5904"/>
          <cell r="K5904"/>
          <cell r="L5904"/>
          <cell r="M5904"/>
          <cell r="N5904"/>
          <cell r="O5904"/>
          <cell r="P5904"/>
          <cell r="Q5904"/>
          <cell r="R5904"/>
          <cell r="S5904"/>
          <cell r="T5904"/>
          <cell r="U5904"/>
          <cell r="V5904"/>
          <cell r="W5904"/>
          <cell r="X5904"/>
          <cell r="Y5904" t="str">
            <v xml:space="preserve"> </v>
          </cell>
        </row>
        <row r="5905">
          <cell r="C5905"/>
          <cell r="D5905"/>
          <cell r="E5905"/>
          <cell r="F5905"/>
          <cell r="G5905"/>
          <cell r="H5905"/>
          <cell r="I5905"/>
          <cell r="J5905"/>
          <cell r="K5905"/>
          <cell r="L5905"/>
          <cell r="M5905"/>
          <cell r="N5905"/>
          <cell r="O5905"/>
          <cell r="P5905"/>
          <cell r="Q5905"/>
          <cell r="R5905"/>
          <cell r="S5905"/>
          <cell r="T5905"/>
          <cell r="U5905"/>
          <cell r="V5905"/>
          <cell r="W5905"/>
          <cell r="X5905"/>
          <cell r="Y5905" t="str">
            <v xml:space="preserve"> </v>
          </cell>
        </row>
        <row r="5906">
          <cell r="C5906"/>
          <cell r="D5906"/>
          <cell r="E5906"/>
          <cell r="F5906"/>
          <cell r="G5906"/>
          <cell r="H5906"/>
          <cell r="I5906"/>
          <cell r="J5906"/>
          <cell r="K5906"/>
          <cell r="L5906"/>
          <cell r="M5906"/>
          <cell r="N5906"/>
          <cell r="O5906"/>
          <cell r="P5906"/>
          <cell r="Q5906"/>
          <cell r="R5906"/>
          <cell r="S5906"/>
          <cell r="T5906"/>
          <cell r="U5906"/>
          <cell r="V5906"/>
          <cell r="W5906"/>
          <cell r="X5906"/>
          <cell r="Y5906" t="str">
            <v xml:space="preserve"> </v>
          </cell>
        </row>
        <row r="5907">
          <cell r="C5907"/>
          <cell r="D5907"/>
          <cell r="E5907"/>
          <cell r="F5907"/>
          <cell r="G5907"/>
          <cell r="H5907"/>
          <cell r="I5907"/>
          <cell r="J5907"/>
          <cell r="K5907"/>
          <cell r="L5907"/>
          <cell r="M5907"/>
          <cell r="N5907"/>
          <cell r="O5907"/>
          <cell r="P5907"/>
          <cell r="Q5907"/>
          <cell r="R5907"/>
          <cell r="S5907"/>
          <cell r="T5907"/>
          <cell r="U5907"/>
          <cell r="V5907"/>
          <cell r="W5907"/>
          <cell r="X5907"/>
          <cell r="Y5907" t="str">
            <v xml:space="preserve"> </v>
          </cell>
        </row>
        <row r="5908">
          <cell r="C5908"/>
          <cell r="D5908"/>
          <cell r="E5908"/>
          <cell r="F5908"/>
          <cell r="G5908"/>
          <cell r="H5908"/>
          <cell r="I5908"/>
          <cell r="J5908"/>
          <cell r="K5908"/>
          <cell r="L5908"/>
          <cell r="M5908"/>
          <cell r="N5908"/>
          <cell r="O5908"/>
          <cell r="P5908"/>
          <cell r="Q5908"/>
          <cell r="R5908"/>
          <cell r="S5908"/>
          <cell r="T5908"/>
          <cell r="U5908"/>
          <cell r="V5908"/>
          <cell r="W5908"/>
          <cell r="X5908"/>
          <cell r="Y5908" t="str">
            <v xml:space="preserve"> </v>
          </cell>
        </row>
        <row r="5909">
          <cell r="C5909"/>
          <cell r="D5909"/>
          <cell r="E5909"/>
          <cell r="F5909"/>
          <cell r="G5909"/>
          <cell r="H5909"/>
          <cell r="I5909"/>
          <cell r="J5909"/>
          <cell r="K5909"/>
          <cell r="L5909"/>
          <cell r="M5909"/>
          <cell r="N5909"/>
          <cell r="O5909"/>
          <cell r="P5909"/>
          <cell r="Q5909"/>
          <cell r="R5909"/>
          <cell r="S5909"/>
          <cell r="T5909"/>
          <cell r="U5909"/>
          <cell r="V5909"/>
          <cell r="W5909"/>
          <cell r="X5909"/>
          <cell r="Y5909" t="str">
            <v xml:space="preserve"> </v>
          </cell>
        </row>
        <row r="5910">
          <cell r="C5910"/>
          <cell r="D5910"/>
          <cell r="E5910"/>
          <cell r="F5910"/>
          <cell r="G5910"/>
          <cell r="H5910"/>
          <cell r="I5910"/>
          <cell r="J5910"/>
          <cell r="K5910"/>
          <cell r="L5910"/>
          <cell r="M5910"/>
          <cell r="N5910"/>
          <cell r="O5910"/>
          <cell r="P5910"/>
          <cell r="Q5910"/>
          <cell r="R5910"/>
          <cell r="S5910"/>
          <cell r="T5910"/>
          <cell r="U5910"/>
          <cell r="V5910"/>
          <cell r="W5910"/>
          <cell r="X5910"/>
          <cell r="Y5910" t="str">
            <v xml:space="preserve"> </v>
          </cell>
        </row>
        <row r="5911">
          <cell r="C5911"/>
          <cell r="D5911"/>
          <cell r="E5911"/>
          <cell r="F5911"/>
          <cell r="G5911"/>
          <cell r="H5911"/>
          <cell r="I5911"/>
          <cell r="J5911"/>
          <cell r="K5911"/>
          <cell r="L5911"/>
          <cell r="M5911"/>
          <cell r="N5911"/>
          <cell r="O5911"/>
          <cell r="P5911"/>
          <cell r="Q5911"/>
          <cell r="R5911"/>
          <cell r="S5911"/>
          <cell r="T5911"/>
          <cell r="U5911"/>
          <cell r="V5911"/>
          <cell r="W5911"/>
          <cell r="X5911"/>
          <cell r="Y5911" t="str">
            <v xml:space="preserve"> </v>
          </cell>
        </row>
        <row r="5912">
          <cell r="C5912"/>
          <cell r="D5912"/>
          <cell r="E5912"/>
          <cell r="F5912"/>
          <cell r="G5912"/>
          <cell r="H5912"/>
          <cell r="I5912"/>
          <cell r="J5912"/>
          <cell r="K5912"/>
          <cell r="L5912"/>
          <cell r="M5912"/>
          <cell r="N5912"/>
          <cell r="O5912"/>
          <cell r="P5912"/>
          <cell r="Q5912"/>
          <cell r="R5912"/>
          <cell r="S5912"/>
          <cell r="T5912"/>
          <cell r="U5912"/>
          <cell r="V5912"/>
          <cell r="W5912"/>
          <cell r="X5912"/>
          <cell r="Y5912" t="str">
            <v xml:space="preserve"> </v>
          </cell>
        </row>
        <row r="5913">
          <cell r="C5913"/>
          <cell r="D5913"/>
          <cell r="E5913"/>
          <cell r="F5913"/>
          <cell r="G5913"/>
          <cell r="H5913"/>
          <cell r="I5913"/>
          <cell r="J5913"/>
          <cell r="K5913"/>
          <cell r="L5913"/>
          <cell r="M5913"/>
          <cell r="N5913"/>
          <cell r="O5913"/>
          <cell r="P5913"/>
          <cell r="Q5913"/>
          <cell r="R5913"/>
          <cell r="S5913"/>
          <cell r="T5913"/>
          <cell r="U5913"/>
          <cell r="V5913"/>
          <cell r="W5913"/>
          <cell r="X5913"/>
          <cell r="Y5913" t="str">
            <v xml:space="preserve"> </v>
          </cell>
        </row>
        <row r="5914">
          <cell r="C5914"/>
          <cell r="D5914"/>
          <cell r="E5914"/>
          <cell r="F5914"/>
          <cell r="G5914"/>
          <cell r="H5914"/>
          <cell r="I5914"/>
          <cell r="J5914"/>
          <cell r="K5914"/>
          <cell r="L5914"/>
          <cell r="M5914"/>
          <cell r="N5914"/>
          <cell r="O5914"/>
          <cell r="P5914"/>
          <cell r="Q5914"/>
          <cell r="R5914"/>
          <cell r="S5914"/>
          <cell r="T5914"/>
          <cell r="U5914"/>
          <cell r="V5914"/>
          <cell r="W5914"/>
          <cell r="X5914"/>
          <cell r="Y5914" t="str">
            <v xml:space="preserve"> </v>
          </cell>
        </row>
        <row r="5915">
          <cell r="C5915"/>
          <cell r="D5915"/>
          <cell r="E5915"/>
          <cell r="F5915"/>
          <cell r="G5915"/>
          <cell r="H5915"/>
          <cell r="I5915"/>
          <cell r="J5915"/>
          <cell r="K5915"/>
          <cell r="L5915"/>
          <cell r="M5915"/>
          <cell r="N5915"/>
          <cell r="O5915"/>
          <cell r="P5915"/>
          <cell r="Q5915"/>
          <cell r="R5915"/>
          <cell r="S5915"/>
          <cell r="T5915"/>
          <cell r="U5915"/>
          <cell r="V5915"/>
          <cell r="W5915"/>
          <cell r="X5915"/>
          <cell r="Y5915" t="str">
            <v xml:space="preserve"> </v>
          </cell>
        </row>
        <row r="5916">
          <cell r="C5916"/>
          <cell r="D5916"/>
          <cell r="E5916"/>
          <cell r="F5916"/>
          <cell r="G5916"/>
          <cell r="H5916"/>
          <cell r="I5916"/>
          <cell r="J5916"/>
          <cell r="K5916"/>
          <cell r="L5916"/>
          <cell r="M5916"/>
          <cell r="N5916"/>
          <cell r="O5916"/>
          <cell r="P5916"/>
          <cell r="Q5916"/>
          <cell r="R5916"/>
          <cell r="S5916"/>
          <cell r="T5916"/>
          <cell r="U5916"/>
          <cell r="V5916"/>
          <cell r="W5916"/>
          <cell r="X5916"/>
          <cell r="Y5916" t="str">
            <v xml:space="preserve"> </v>
          </cell>
        </row>
        <row r="5917">
          <cell r="C5917"/>
          <cell r="D5917"/>
          <cell r="E5917"/>
          <cell r="F5917"/>
          <cell r="G5917"/>
          <cell r="H5917"/>
          <cell r="I5917"/>
          <cell r="J5917"/>
          <cell r="K5917"/>
          <cell r="L5917"/>
          <cell r="M5917"/>
          <cell r="N5917"/>
          <cell r="O5917"/>
          <cell r="P5917"/>
          <cell r="Q5917"/>
          <cell r="R5917"/>
          <cell r="S5917"/>
          <cell r="T5917"/>
          <cell r="U5917"/>
          <cell r="V5917"/>
          <cell r="W5917"/>
          <cell r="X5917"/>
          <cell r="Y5917" t="str">
            <v xml:space="preserve"> </v>
          </cell>
        </row>
        <row r="5918">
          <cell r="C5918"/>
          <cell r="D5918"/>
          <cell r="E5918"/>
          <cell r="F5918"/>
          <cell r="G5918"/>
          <cell r="H5918"/>
          <cell r="I5918"/>
          <cell r="J5918"/>
          <cell r="K5918"/>
          <cell r="L5918"/>
          <cell r="M5918"/>
          <cell r="N5918"/>
          <cell r="O5918"/>
          <cell r="P5918"/>
          <cell r="Q5918"/>
          <cell r="R5918"/>
          <cell r="S5918"/>
          <cell r="T5918"/>
          <cell r="U5918"/>
          <cell r="V5918"/>
          <cell r="W5918"/>
          <cell r="X5918"/>
          <cell r="Y5918" t="str">
            <v xml:space="preserve"> </v>
          </cell>
        </row>
        <row r="5919">
          <cell r="C5919"/>
          <cell r="D5919"/>
          <cell r="E5919"/>
          <cell r="F5919"/>
          <cell r="G5919"/>
          <cell r="H5919"/>
          <cell r="I5919"/>
          <cell r="J5919"/>
          <cell r="K5919"/>
          <cell r="L5919"/>
          <cell r="M5919"/>
          <cell r="N5919"/>
          <cell r="O5919"/>
          <cell r="P5919"/>
          <cell r="Q5919"/>
          <cell r="R5919"/>
          <cell r="S5919"/>
          <cell r="T5919"/>
          <cell r="U5919"/>
          <cell r="V5919"/>
          <cell r="W5919"/>
          <cell r="X5919"/>
          <cell r="Y5919" t="str">
            <v xml:space="preserve"> </v>
          </cell>
        </row>
        <row r="5920">
          <cell r="C5920"/>
          <cell r="D5920"/>
          <cell r="E5920"/>
          <cell r="F5920"/>
          <cell r="G5920"/>
          <cell r="H5920"/>
          <cell r="I5920"/>
          <cell r="J5920"/>
          <cell r="K5920"/>
          <cell r="L5920"/>
          <cell r="M5920"/>
          <cell r="N5920"/>
          <cell r="O5920"/>
          <cell r="P5920"/>
          <cell r="Q5920"/>
          <cell r="R5920"/>
          <cell r="S5920"/>
          <cell r="T5920"/>
          <cell r="U5920"/>
          <cell r="V5920"/>
          <cell r="W5920"/>
          <cell r="X5920"/>
          <cell r="Y5920" t="str">
            <v xml:space="preserve"> </v>
          </cell>
        </row>
        <row r="5921">
          <cell r="C5921"/>
          <cell r="D5921"/>
          <cell r="E5921"/>
          <cell r="F5921"/>
          <cell r="G5921"/>
          <cell r="H5921"/>
          <cell r="I5921"/>
          <cell r="J5921"/>
          <cell r="K5921"/>
          <cell r="L5921"/>
          <cell r="M5921"/>
          <cell r="N5921"/>
          <cell r="O5921"/>
          <cell r="P5921"/>
          <cell r="Q5921"/>
          <cell r="R5921"/>
          <cell r="S5921"/>
          <cell r="T5921"/>
          <cell r="U5921"/>
          <cell r="V5921"/>
          <cell r="W5921"/>
          <cell r="X5921"/>
          <cell r="Y5921" t="str">
            <v xml:space="preserve"> </v>
          </cell>
        </row>
        <row r="5922">
          <cell r="C5922"/>
          <cell r="D5922"/>
          <cell r="E5922"/>
          <cell r="F5922"/>
          <cell r="G5922"/>
          <cell r="H5922"/>
          <cell r="I5922"/>
          <cell r="J5922"/>
          <cell r="K5922"/>
          <cell r="L5922"/>
          <cell r="M5922"/>
          <cell r="N5922"/>
          <cell r="O5922"/>
          <cell r="P5922"/>
          <cell r="Q5922"/>
          <cell r="R5922"/>
          <cell r="S5922"/>
          <cell r="T5922"/>
          <cell r="U5922"/>
          <cell r="V5922"/>
          <cell r="W5922"/>
          <cell r="X5922"/>
          <cell r="Y5922" t="str">
            <v xml:space="preserve"> </v>
          </cell>
        </row>
        <row r="5923">
          <cell r="C5923"/>
          <cell r="D5923"/>
          <cell r="E5923"/>
          <cell r="F5923"/>
          <cell r="G5923"/>
          <cell r="H5923"/>
          <cell r="I5923"/>
          <cell r="J5923"/>
          <cell r="K5923"/>
          <cell r="L5923"/>
          <cell r="M5923"/>
          <cell r="N5923"/>
          <cell r="O5923"/>
          <cell r="P5923"/>
          <cell r="Q5923"/>
          <cell r="R5923"/>
          <cell r="S5923"/>
          <cell r="T5923"/>
          <cell r="U5923"/>
          <cell r="V5923"/>
          <cell r="W5923"/>
          <cell r="X5923"/>
          <cell r="Y5923" t="str">
            <v xml:space="preserve"> </v>
          </cell>
        </row>
        <row r="5924">
          <cell r="C5924"/>
          <cell r="D5924"/>
          <cell r="E5924"/>
          <cell r="F5924"/>
          <cell r="G5924"/>
          <cell r="H5924"/>
          <cell r="I5924"/>
          <cell r="J5924"/>
          <cell r="K5924"/>
          <cell r="L5924"/>
          <cell r="M5924"/>
          <cell r="N5924"/>
          <cell r="O5924"/>
          <cell r="P5924"/>
          <cell r="Q5924"/>
          <cell r="R5924"/>
          <cell r="S5924"/>
          <cell r="T5924"/>
          <cell r="U5924"/>
          <cell r="V5924"/>
          <cell r="W5924"/>
          <cell r="X5924"/>
          <cell r="Y5924" t="str">
            <v xml:space="preserve"> </v>
          </cell>
        </row>
        <row r="5925">
          <cell r="C5925"/>
          <cell r="D5925"/>
          <cell r="E5925"/>
          <cell r="F5925"/>
          <cell r="G5925"/>
          <cell r="H5925"/>
          <cell r="I5925"/>
          <cell r="J5925"/>
          <cell r="K5925"/>
          <cell r="L5925"/>
          <cell r="M5925"/>
          <cell r="N5925"/>
          <cell r="O5925"/>
          <cell r="P5925"/>
          <cell r="Q5925"/>
          <cell r="R5925"/>
          <cell r="S5925"/>
          <cell r="T5925"/>
          <cell r="U5925"/>
          <cell r="V5925"/>
          <cell r="W5925"/>
          <cell r="X5925"/>
          <cell r="Y5925" t="str">
            <v xml:space="preserve"> </v>
          </cell>
        </row>
        <row r="5926">
          <cell r="C5926"/>
          <cell r="D5926"/>
          <cell r="E5926"/>
          <cell r="F5926"/>
          <cell r="G5926"/>
          <cell r="H5926"/>
          <cell r="I5926"/>
          <cell r="J5926"/>
          <cell r="K5926"/>
          <cell r="L5926"/>
          <cell r="M5926"/>
          <cell r="N5926"/>
          <cell r="O5926"/>
          <cell r="P5926"/>
          <cell r="Q5926"/>
          <cell r="R5926"/>
          <cell r="S5926"/>
          <cell r="T5926"/>
          <cell r="U5926"/>
          <cell r="V5926"/>
          <cell r="W5926"/>
          <cell r="X5926"/>
          <cell r="Y5926" t="str">
            <v xml:space="preserve"> </v>
          </cell>
        </row>
        <row r="5927">
          <cell r="C5927"/>
          <cell r="D5927"/>
          <cell r="E5927"/>
          <cell r="F5927"/>
          <cell r="G5927"/>
          <cell r="H5927"/>
          <cell r="I5927"/>
          <cell r="J5927"/>
          <cell r="K5927"/>
          <cell r="L5927"/>
          <cell r="M5927"/>
          <cell r="N5927"/>
          <cell r="O5927"/>
          <cell r="P5927"/>
          <cell r="Q5927"/>
          <cell r="R5927"/>
          <cell r="S5927"/>
          <cell r="T5927"/>
          <cell r="U5927"/>
          <cell r="V5927"/>
          <cell r="W5927"/>
          <cell r="X5927"/>
          <cell r="Y5927" t="str">
            <v xml:space="preserve"> </v>
          </cell>
        </row>
        <row r="5928">
          <cell r="C5928"/>
          <cell r="D5928"/>
          <cell r="E5928"/>
          <cell r="F5928"/>
          <cell r="G5928"/>
          <cell r="H5928"/>
          <cell r="I5928"/>
          <cell r="J5928"/>
          <cell r="K5928"/>
          <cell r="L5928"/>
          <cell r="M5928"/>
          <cell r="N5928"/>
          <cell r="O5928"/>
          <cell r="P5928"/>
          <cell r="Q5928"/>
          <cell r="R5928"/>
          <cell r="S5928"/>
          <cell r="T5928"/>
          <cell r="U5928"/>
          <cell r="V5928"/>
          <cell r="W5928"/>
          <cell r="X5928"/>
          <cell r="Y5928" t="str">
            <v xml:space="preserve"> </v>
          </cell>
        </row>
        <row r="5929">
          <cell r="C5929"/>
          <cell r="D5929"/>
          <cell r="E5929"/>
          <cell r="F5929"/>
          <cell r="G5929"/>
          <cell r="H5929"/>
          <cell r="I5929"/>
          <cell r="J5929"/>
          <cell r="K5929"/>
          <cell r="L5929"/>
          <cell r="M5929"/>
          <cell r="N5929"/>
          <cell r="O5929"/>
          <cell r="P5929"/>
          <cell r="Q5929"/>
          <cell r="R5929"/>
          <cell r="S5929"/>
          <cell r="T5929"/>
          <cell r="U5929"/>
          <cell r="V5929"/>
          <cell r="W5929"/>
          <cell r="X5929"/>
          <cell r="Y5929" t="str">
            <v xml:space="preserve"> </v>
          </cell>
        </row>
        <row r="5930">
          <cell r="C5930"/>
          <cell r="D5930"/>
          <cell r="E5930"/>
          <cell r="F5930"/>
          <cell r="G5930"/>
          <cell r="H5930"/>
          <cell r="I5930"/>
          <cell r="J5930"/>
          <cell r="K5930"/>
          <cell r="L5930"/>
          <cell r="M5930"/>
          <cell r="N5930"/>
          <cell r="O5930"/>
          <cell r="P5930"/>
          <cell r="Q5930"/>
          <cell r="R5930"/>
          <cell r="S5930"/>
          <cell r="T5930"/>
          <cell r="U5930"/>
          <cell r="V5930"/>
          <cell r="W5930"/>
          <cell r="X5930"/>
          <cell r="Y5930" t="str">
            <v xml:space="preserve"> </v>
          </cell>
        </row>
        <row r="5931">
          <cell r="C5931"/>
          <cell r="D5931"/>
          <cell r="E5931"/>
          <cell r="F5931"/>
          <cell r="G5931"/>
          <cell r="H5931"/>
          <cell r="I5931"/>
          <cell r="J5931"/>
          <cell r="K5931"/>
          <cell r="L5931"/>
          <cell r="M5931"/>
          <cell r="N5931"/>
          <cell r="O5931"/>
          <cell r="P5931"/>
          <cell r="Q5931"/>
          <cell r="R5931"/>
          <cell r="S5931"/>
          <cell r="T5931"/>
          <cell r="U5931"/>
          <cell r="V5931"/>
          <cell r="W5931"/>
          <cell r="X5931"/>
          <cell r="Y5931" t="str">
            <v xml:space="preserve"> </v>
          </cell>
        </row>
        <row r="5932">
          <cell r="C5932"/>
          <cell r="D5932"/>
          <cell r="E5932"/>
          <cell r="F5932"/>
          <cell r="G5932"/>
          <cell r="H5932"/>
          <cell r="I5932"/>
          <cell r="J5932"/>
          <cell r="K5932"/>
          <cell r="L5932"/>
          <cell r="M5932"/>
          <cell r="N5932"/>
          <cell r="O5932"/>
          <cell r="P5932"/>
          <cell r="Q5932"/>
          <cell r="R5932"/>
          <cell r="S5932"/>
          <cell r="T5932"/>
          <cell r="U5932"/>
          <cell r="V5932"/>
          <cell r="W5932"/>
          <cell r="X5932"/>
          <cell r="Y5932" t="str">
            <v xml:space="preserve"> </v>
          </cell>
        </row>
        <row r="5933">
          <cell r="C5933"/>
          <cell r="D5933"/>
          <cell r="E5933"/>
          <cell r="F5933"/>
          <cell r="G5933"/>
          <cell r="H5933"/>
          <cell r="I5933"/>
          <cell r="J5933"/>
          <cell r="K5933"/>
          <cell r="L5933"/>
          <cell r="M5933"/>
          <cell r="N5933"/>
          <cell r="O5933"/>
          <cell r="P5933"/>
          <cell r="Q5933"/>
          <cell r="R5933"/>
          <cell r="S5933"/>
          <cell r="T5933"/>
          <cell r="U5933"/>
          <cell r="V5933"/>
          <cell r="W5933"/>
          <cell r="X5933"/>
          <cell r="Y5933" t="str">
            <v xml:space="preserve"> </v>
          </cell>
        </row>
        <row r="5934">
          <cell r="C5934"/>
          <cell r="D5934"/>
          <cell r="E5934"/>
          <cell r="F5934"/>
          <cell r="G5934"/>
          <cell r="H5934"/>
          <cell r="I5934"/>
          <cell r="J5934"/>
          <cell r="K5934"/>
          <cell r="L5934"/>
          <cell r="M5934"/>
          <cell r="N5934"/>
          <cell r="O5934"/>
          <cell r="P5934"/>
          <cell r="Q5934"/>
          <cell r="R5934"/>
          <cell r="S5934"/>
          <cell r="T5934"/>
          <cell r="U5934"/>
          <cell r="V5934"/>
          <cell r="W5934"/>
          <cell r="X5934"/>
          <cell r="Y5934" t="str">
            <v xml:space="preserve"> </v>
          </cell>
        </row>
        <row r="5935">
          <cell r="C5935"/>
          <cell r="D5935"/>
          <cell r="E5935"/>
          <cell r="F5935"/>
          <cell r="G5935"/>
          <cell r="H5935"/>
          <cell r="I5935"/>
          <cell r="J5935"/>
          <cell r="K5935"/>
          <cell r="L5935"/>
          <cell r="M5935"/>
          <cell r="N5935"/>
          <cell r="O5935"/>
          <cell r="P5935"/>
          <cell r="Q5935"/>
          <cell r="R5935"/>
          <cell r="S5935"/>
          <cell r="T5935"/>
          <cell r="U5935"/>
          <cell r="V5935"/>
          <cell r="W5935"/>
          <cell r="X5935"/>
          <cell r="Y5935" t="str">
            <v xml:space="preserve"> </v>
          </cell>
        </row>
        <row r="5936">
          <cell r="C5936"/>
          <cell r="D5936"/>
          <cell r="E5936"/>
          <cell r="F5936"/>
          <cell r="G5936"/>
          <cell r="H5936"/>
          <cell r="I5936"/>
          <cell r="J5936"/>
          <cell r="K5936"/>
          <cell r="L5936"/>
          <cell r="M5936"/>
          <cell r="N5936"/>
          <cell r="O5936"/>
          <cell r="P5936"/>
          <cell r="Q5936"/>
          <cell r="R5936"/>
          <cell r="S5936"/>
          <cell r="T5936"/>
          <cell r="U5936"/>
          <cell r="V5936"/>
          <cell r="W5936"/>
          <cell r="X5936"/>
          <cell r="Y5936" t="str">
            <v xml:space="preserve"> </v>
          </cell>
        </row>
        <row r="5937">
          <cell r="C5937"/>
          <cell r="D5937"/>
          <cell r="E5937"/>
          <cell r="F5937"/>
          <cell r="G5937"/>
          <cell r="H5937"/>
          <cell r="I5937"/>
          <cell r="J5937"/>
          <cell r="K5937"/>
          <cell r="L5937"/>
          <cell r="M5937"/>
          <cell r="N5937"/>
          <cell r="O5937"/>
          <cell r="P5937"/>
          <cell r="Q5937"/>
          <cell r="R5937"/>
          <cell r="S5937"/>
          <cell r="T5937"/>
          <cell r="U5937"/>
          <cell r="V5937"/>
          <cell r="W5937"/>
          <cell r="X5937"/>
          <cell r="Y5937" t="str">
            <v xml:space="preserve"> </v>
          </cell>
        </row>
        <row r="5938">
          <cell r="C5938"/>
          <cell r="D5938"/>
          <cell r="E5938"/>
          <cell r="F5938"/>
          <cell r="G5938"/>
          <cell r="H5938"/>
          <cell r="I5938"/>
          <cell r="J5938"/>
          <cell r="K5938"/>
          <cell r="L5938"/>
          <cell r="M5938"/>
          <cell r="N5938"/>
          <cell r="O5938"/>
          <cell r="P5938"/>
          <cell r="Q5938"/>
          <cell r="R5938"/>
          <cell r="S5938"/>
          <cell r="T5938"/>
          <cell r="U5938"/>
          <cell r="V5938"/>
          <cell r="W5938"/>
          <cell r="X5938"/>
          <cell r="Y5938" t="str">
            <v xml:space="preserve"> </v>
          </cell>
        </row>
        <row r="5939">
          <cell r="C5939"/>
          <cell r="D5939"/>
          <cell r="E5939"/>
          <cell r="F5939"/>
          <cell r="G5939"/>
          <cell r="H5939"/>
          <cell r="I5939"/>
          <cell r="J5939"/>
          <cell r="K5939"/>
          <cell r="L5939"/>
          <cell r="M5939"/>
          <cell r="N5939"/>
          <cell r="O5939"/>
          <cell r="P5939"/>
          <cell r="Q5939"/>
          <cell r="R5939"/>
          <cell r="S5939"/>
          <cell r="T5939"/>
          <cell r="U5939"/>
          <cell r="V5939"/>
          <cell r="W5939"/>
          <cell r="X5939"/>
          <cell r="Y5939" t="str">
            <v xml:space="preserve"> </v>
          </cell>
        </row>
        <row r="5940">
          <cell r="C5940"/>
          <cell r="D5940"/>
          <cell r="E5940"/>
          <cell r="F5940"/>
          <cell r="G5940"/>
          <cell r="H5940"/>
          <cell r="I5940"/>
          <cell r="J5940"/>
          <cell r="K5940"/>
          <cell r="L5940"/>
          <cell r="M5940"/>
          <cell r="N5940"/>
          <cell r="O5940"/>
          <cell r="P5940"/>
          <cell r="Q5940"/>
          <cell r="R5940"/>
          <cell r="S5940"/>
          <cell r="T5940"/>
          <cell r="U5940"/>
          <cell r="V5940"/>
          <cell r="W5940"/>
          <cell r="X5940"/>
          <cell r="Y5940" t="str">
            <v xml:space="preserve"> </v>
          </cell>
        </row>
        <row r="5941">
          <cell r="C5941"/>
          <cell r="D5941"/>
          <cell r="E5941"/>
          <cell r="F5941"/>
          <cell r="G5941"/>
          <cell r="H5941"/>
          <cell r="I5941"/>
          <cell r="J5941"/>
          <cell r="K5941"/>
          <cell r="L5941"/>
          <cell r="M5941"/>
          <cell r="N5941"/>
          <cell r="O5941"/>
          <cell r="P5941"/>
          <cell r="Q5941"/>
          <cell r="R5941"/>
          <cell r="S5941"/>
          <cell r="T5941"/>
          <cell r="U5941"/>
          <cell r="V5941"/>
          <cell r="W5941"/>
          <cell r="X5941"/>
          <cell r="Y5941" t="str">
            <v xml:space="preserve"> </v>
          </cell>
        </row>
        <row r="5942">
          <cell r="C5942"/>
          <cell r="D5942"/>
          <cell r="E5942"/>
          <cell r="F5942"/>
          <cell r="G5942"/>
          <cell r="H5942"/>
          <cell r="I5942"/>
          <cell r="J5942"/>
          <cell r="K5942"/>
          <cell r="L5942"/>
          <cell r="M5942"/>
          <cell r="N5942"/>
          <cell r="O5942"/>
          <cell r="P5942"/>
          <cell r="Q5942"/>
          <cell r="R5942"/>
          <cell r="S5942"/>
          <cell r="T5942"/>
          <cell r="U5942"/>
          <cell r="V5942"/>
          <cell r="W5942"/>
          <cell r="X5942"/>
          <cell r="Y5942" t="str">
            <v xml:space="preserve"> </v>
          </cell>
        </row>
        <row r="5943">
          <cell r="C5943"/>
          <cell r="D5943"/>
          <cell r="E5943"/>
          <cell r="F5943"/>
          <cell r="G5943"/>
          <cell r="H5943"/>
          <cell r="I5943"/>
          <cell r="J5943"/>
          <cell r="K5943"/>
          <cell r="L5943"/>
          <cell r="M5943"/>
          <cell r="N5943"/>
          <cell r="O5943"/>
          <cell r="P5943"/>
          <cell r="Q5943"/>
          <cell r="R5943"/>
          <cell r="S5943"/>
          <cell r="T5943"/>
          <cell r="U5943"/>
          <cell r="V5943"/>
          <cell r="W5943"/>
          <cell r="X5943"/>
          <cell r="Y5943" t="str">
            <v xml:space="preserve"> </v>
          </cell>
        </row>
        <row r="5944">
          <cell r="C5944"/>
          <cell r="D5944"/>
          <cell r="E5944"/>
          <cell r="F5944"/>
          <cell r="G5944"/>
          <cell r="H5944"/>
          <cell r="I5944"/>
          <cell r="J5944"/>
          <cell r="K5944"/>
          <cell r="L5944"/>
          <cell r="M5944"/>
          <cell r="N5944"/>
          <cell r="O5944"/>
          <cell r="P5944"/>
          <cell r="Q5944"/>
          <cell r="R5944"/>
          <cell r="S5944"/>
          <cell r="T5944"/>
          <cell r="U5944"/>
          <cell r="V5944"/>
          <cell r="W5944"/>
          <cell r="X5944"/>
          <cell r="Y5944" t="str">
            <v xml:space="preserve"> </v>
          </cell>
        </row>
        <row r="5945">
          <cell r="C5945"/>
          <cell r="D5945"/>
          <cell r="E5945"/>
          <cell r="F5945"/>
          <cell r="G5945"/>
          <cell r="H5945"/>
          <cell r="I5945"/>
          <cell r="J5945"/>
          <cell r="K5945"/>
          <cell r="L5945"/>
          <cell r="M5945"/>
          <cell r="N5945"/>
          <cell r="O5945"/>
          <cell r="P5945"/>
          <cell r="Q5945"/>
          <cell r="R5945"/>
          <cell r="S5945"/>
          <cell r="T5945"/>
          <cell r="U5945"/>
          <cell r="V5945"/>
          <cell r="W5945"/>
          <cell r="X5945"/>
          <cell r="Y5945" t="str">
            <v xml:space="preserve"> </v>
          </cell>
        </row>
        <row r="5946">
          <cell r="C5946"/>
          <cell r="D5946"/>
          <cell r="E5946"/>
          <cell r="F5946"/>
          <cell r="G5946"/>
          <cell r="H5946"/>
          <cell r="I5946"/>
          <cell r="J5946"/>
          <cell r="K5946"/>
          <cell r="L5946"/>
          <cell r="M5946"/>
          <cell r="N5946"/>
          <cell r="O5946"/>
          <cell r="P5946"/>
          <cell r="Q5946"/>
          <cell r="R5946"/>
          <cell r="S5946"/>
          <cell r="T5946"/>
          <cell r="U5946"/>
          <cell r="V5946"/>
          <cell r="W5946"/>
          <cell r="X5946"/>
          <cell r="Y5946" t="str">
            <v xml:space="preserve"> </v>
          </cell>
        </row>
        <row r="5947">
          <cell r="C5947"/>
          <cell r="D5947"/>
          <cell r="E5947"/>
          <cell r="F5947"/>
          <cell r="G5947"/>
          <cell r="H5947"/>
          <cell r="I5947"/>
          <cell r="J5947"/>
          <cell r="K5947"/>
          <cell r="L5947"/>
          <cell r="M5947"/>
          <cell r="N5947"/>
          <cell r="O5947"/>
          <cell r="P5947"/>
          <cell r="Q5947"/>
          <cell r="R5947"/>
          <cell r="S5947"/>
          <cell r="T5947"/>
          <cell r="U5947"/>
          <cell r="V5947"/>
          <cell r="W5947"/>
          <cell r="X5947"/>
          <cell r="Y5947" t="str">
            <v xml:space="preserve"> </v>
          </cell>
        </row>
        <row r="5948">
          <cell r="C5948"/>
          <cell r="D5948"/>
          <cell r="E5948"/>
          <cell r="F5948"/>
          <cell r="G5948"/>
          <cell r="H5948"/>
          <cell r="I5948"/>
          <cell r="J5948"/>
          <cell r="K5948"/>
          <cell r="L5948"/>
          <cell r="M5948"/>
          <cell r="N5948"/>
          <cell r="O5948"/>
          <cell r="P5948"/>
          <cell r="Q5948"/>
          <cell r="R5948"/>
          <cell r="S5948"/>
          <cell r="T5948"/>
          <cell r="U5948"/>
          <cell r="V5948"/>
          <cell r="W5948"/>
          <cell r="X5948"/>
          <cell r="Y5948" t="str">
            <v xml:space="preserve"> </v>
          </cell>
        </row>
        <row r="5949">
          <cell r="C5949"/>
          <cell r="D5949"/>
          <cell r="E5949"/>
          <cell r="F5949"/>
          <cell r="G5949"/>
          <cell r="H5949"/>
          <cell r="I5949"/>
          <cell r="J5949"/>
          <cell r="K5949"/>
          <cell r="L5949"/>
          <cell r="M5949"/>
          <cell r="N5949"/>
          <cell r="O5949"/>
          <cell r="P5949"/>
          <cell r="Q5949"/>
          <cell r="R5949"/>
          <cell r="S5949"/>
          <cell r="T5949"/>
          <cell r="U5949"/>
          <cell r="V5949"/>
          <cell r="W5949"/>
          <cell r="X5949"/>
          <cell r="Y5949" t="str">
            <v xml:space="preserve"> </v>
          </cell>
        </row>
        <row r="5950">
          <cell r="C5950"/>
          <cell r="D5950"/>
          <cell r="E5950"/>
          <cell r="F5950"/>
          <cell r="G5950"/>
          <cell r="H5950"/>
          <cell r="I5950"/>
          <cell r="J5950"/>
          <cell r="K5950"/>
          <cell r="L5950"/>
          <cell r="M5950"/>
          <cell r="N5950"/>
          <cell r="O5950"/>
          <cell r="P5950"/>
          <cell r="Q5950"/>
          <cell r="R5950"/>
          <cell r="S5950"/>
          <cell r="T5950"/>
          <cell r="U5950"/>
          <cell r="V5950"/>
          <cell r="W5950"/>
          <cell r="X5950"/>
          <cell r="Y5950" t="str">
            <v xml:space="preserve"> </v>
          </cell>
        </row>
        <row r="5951">
          <cell r="C5951"/>
          <cell r="D5951"/>
          <cell r="E5951"/>
          <cell r="F5951"/>
          <cell r="G5951"/>
          <cell r="H5951"/>
          <cell r="I5951"/>
          <cell r="J5951"/>
          <cell r="K5951"/>
          <cell r="L5951"/>
          <cell r="M5951"/>
          <cell r="N5951"/>
          <cell r="O5951"/>
          <cell r="P5951"/>
          <cell r="Q5951"/>
          <cell r="R5951"/>
          <cell r="S5951"/>
          <cell r="T5951"/>
          <cell r="U5951"/>
          <cell r="V5951"/>
          <cell r="W5951"/>
          <cell r="X5951"/>
          <cell r="Y5951" t="str">
            <v xml:space="preserve"> </v>
          </cell>
        </row>
        <row r="5952">
          <cell r="C5952"/>
          <cell r="D5952"/>
          <cell r="E5952"/>
          <cell r="F5952"/>
          <cell r="G5952"/>
          <cell r="H5952"/>
          <cell r="I5952"/>
          <cell r="J5952"/>
          <cell r="K5952"/>
          <cell r="L5952"/>
          <cell r="M5952"/>
          <cell r="N5952"/>
          <cell r="O5952"/>
          <cell r="P5952"/>
          <cell r="Q5952"/>
          <cell r="R5952"/>
          <cell r="S5952"/>
          <cell r="T5952"/>
          <cell r="U5952"/>
          <cell r="V5952"/>
          <cell r="W5952"/>
          <cell r="X5952"/>
          <cell r="Y5952" t="str">
            <v xml:space="preserve"> </v>
          </cell>
        </row>
        <row r="5953">
          <cell r="C5953"/>
          <cell r="D5953"/>
          <cell r="E5953"/>
          <cell r="F5953"/>
          <cell r="G5953"/>
          <cell r="H5953"/>
          <cell r="I5953"/>
          <cell r="J5953"/>
          <cell r="K5953"/>
          <cell r="L5953"/>
          <cell r="M5953"/>
          <cell r="N5953"/>
          <cell r="O5953"/>
          <cell r="P5953"/>
          <cell r="Q5953"/>
          <cell r="R5953"/>
          <cell r="S5953"/>
          <cell r="T5953"/>
          <cell r="U5953"/>
          <cell r="V5953"/>
          <cell r="W5953"/>
          <cell r="X5953"/>
          <cell r="Y5953" t="str">
            <v xml:space="preserve"> </v>
          </cell>
        </row>
        <row r="5954">
          <cell r="C5954"/>
          <cell r="D5954"/>
          <cell r="E5954"/>
          <cell r="F5954"/>
          <cell r="G5954"/>
          <cell r="H5954"/>
          <cell r="I5954"/>
          <cell r="J5954"/>
          <cell r="K5954"/>
          <cell r="L5954"/>
          <cell r="M5954"/>
          <cell r="N5954"/>
          <cell r="O5954"/>
          <cell r="P5954"/>
          <cell r="Q5954"/>
          <cell r="R5954"/>
          <cell r="S5954"/>
          <cell r="T5954"/>
          <cell r="U5954"/>
          <cell r="V5954"/>
          <cell r="W5954"/>
          <cell r="X5954"/>
          <cell r="Y5954" t="str">
            <v xml:space="preserve"> </v>
          </cell>
        </row>
        <row r="5955">
          <cell r="C5955"/>
          <cell r="D5955"/>
          <cell r="E5955"/>
          <cell r="F5955"/>
          <cell r="G5955"/>
          <cell r="H5955"/>
          <cell r="I5955"/>
          <cell r="J5955"/>
          <cell r="K5955"/>
          <cell r="L5955"/>
          <cell r="M5955"/>
          <cell r="N5955"/>
          <cell r="O5955"/>
          <cell r="P5955"/>
          <cell r="Q5955"/>
          <cell r="R5955"/>
          <cell r="S5955"/>
          <cell r="T5955"/>
          <cell r="U5955"/>
          <cell r="V5955"/>
          <cell r="W5955"/>
          <cell r="X5955"/>
          <cell r="Y5955" t="str">
            <v xml:space="preserve"> </v>
          </cell>
        </row>
        <row r="5956">
          <cell r="C5956"/>
          <cell r="D5956"/>
          <cell r="E5956"/>
          <cell r="F5956"/>
          <cell r="G5956"/>
          <cell r="H5956"/>
          <cell r="I5956"/>
          <cell r="J5956"/>
          <cell r="K5956"/>
          <cell r="L5956"/>
          <cell r="M5956"/>
          <cell r="N5956"/>
          <cell r="O5956"/>
          <cell r="P5956"/>
          <cell r="Q5956"/>
          <cell r="R5956"/>
          <cell r="S5956"/>
          <cell r="T5956"/>
          <cell r="U5956"/>
          <cell r="V5956"/>
          <cell r="W5956"/>
          <cell r="X5956"/>
          <cell r="Y5956" t="str">
            <v xml:space="preserve"> </v>
          </cell>
        </row>
        <row r="5957">
          <cell r="C5957"/>
          <cell r="D5957"/>
          <cell r="E5957"/>
          <cell r="F5957"/>
          <cell r="G5957"/>
          <cell r="H5957"/>
          <cell r="I5957"/>
          <cell r="J5957"/>
          <cell r="K5957"/>
          <cell r="L5957"/>
          <cell r="M5957"/>
          <cell r="N5957"/>
          <cell r="O5957"/>
          <cell r="P5957"/>
          <cell r="Q5957"/>
          <cell r="R5957"/>
          <cell r="S5957"/>
          <cell r="T5957"/>
          <cell r="U5957"/>
          <cell r="V5957"/>
          <cell r="W5957"/>
          <cell r="X5957"/>
          <cell r="Y5957" t="str">
            <v xml:space="preserve"> </v>
          </cell>
        </row>
        <row r="5958">
          <cell r="C5958"/>
          <cell r="D5958"/>
          <cell r="E5958"/>
          <cell r="F5958"/>
          <cell r="G5958"/>
          <cell r="H5958"/>
          <cell r="I5958"/>
          <cell r="J5958"/>
          <cell r="K5958"/>
          <cell r="L5958"/>
          <cell r="M5958"/>
          <cell r="N5958"/>
          <cell r="O5958"/>
          <cell r="P5958"/>
          <cell r="Q5958"/>
          <cell r="R5958"/>
          <cell r="S5958"/>
          <cell r="T5958"/>
          <cell r="U5958"/>
          <cell r="V5958"/>
          <cell r="W5958"/>
          <cell r="X5958"/>
          <cell r="Y5958" t="str">
            <v xml:space="preserve"> </v>
          </cell>
        </row>
        <row r="5959">
          <cell r="C5959"/>
          <cell r="D5959"/>
          <cell r="E5959"/>
          <cell r="F5959"/>
          <cell r="G5959"/>
          <cell r="H5959"/>
          <cell r="I5959"/>
          <cell r="J5959"/>
          <cell r="K5959"/>
          <cell r="L5959"/>
          <cell r="M5959"/>
          <cell r="N5959"/>
          <cell r="O5959"/>
          <cell r="P5959"/>
          <cell r="Q5959"/>
          <cell r="R5959"/>
          <cell r="S5959"/>
          <cell r="T5959"/>
          <cell r="U5959"/>
          <cell r="V5959"/>
          <cell r="W5959"/>
          <cell r="X5959"/>
          <cell r="Y5959" t="str">
            <v xml:space="preserve"> </v>
          </cell>
        </row>
        <row r="5960">
          <cell r="C5960"/>
          <cell r="D5960"/>
          <cell r="E5960"/>
          <cell r="F5960"/>
          <cell r="G5960"/>
          <cell r="H5960"/>
          <cell r="I5960"/>
          <cell r="J5960"/>
          <cell r="K5960"/>
          <cell r="L5960"/>
          <cell r="M5960"/>
          <cell r="N5960"/>
          <cell r="O5960"/>
          <cell r="P5960"/>
          <cell r="Q5960"/>
          <cell r="R5960"/>
          <cell r="S5960"/>
          <cell r="T5960"/>
          <cell r="U5960"/>
          <cell r="V5960"/>
          <cell r="W5960"/>
          <cell r="X5960"/>
          <cell r="Y5960" t="str">
            <v xml:space="preserve"> </v>
          </cell>
        </row>
        <row r="5961">
          <cell r="C5961"/>
          <cell r="D5961"/>
          <cell r="E5961"/>
          <cell r="F5961"/>
          <cell r="G5961"/>
          <cell r="H5961"/>
          <cell r="I5961"/>
          <cell r="J5961"/>
          <cell r="K5961"/>
          <cell r="L5961"/>
          <cell r="M5961"/>
          <cell r="N5961"/>
          <cell r="O5961"/>
          <cell r="P5961"/>
          <cell r="Q5961"/>
          <cell r="R5961"/>
          <cell r="S5961"/>
          <cell r="T5961"/>
          <cell r="U5961"/>
          <cell r="V5961"/>
          <cell r="W5961"/>
          <cell r="X5961"/>
          <cell r="Y5961" t="str">
            <v xml:space="preserve"> </v>
          </cell>
        </row>
        <row r="5962">
          <cell r="C5962"/>
          <cell r="D5962"/>
          <cell r="E5962"/>
          <cell r="F5962"/>
          <cell r="G5962"/>
          <cell r="H5962"/>
          <cell r="I5962"/>
          <cell r="J5962"/>
          <cell r="K5962"/>
          <cell r="L5962"/>
          <cell r="M5962"/>
          <cell r="N5962"/>
          <cell r="O5962"/>
          <cell r="P5962"/>
          <cell r="Q5962"/>
          <cell r="R5962"/>
          <cell r="S5962"/>
          <cell r="T5962"/>
          <cell r="U5962"/>
          <cell r="V5962"/>
          <cell r="W5962"/>
          <cell r="X5962"/>
          <cell r="Y5962" t="str">
            <v xml:space="preserve"> </v>
          </cell>
        </row>
        <row r="5963">
          <cell r="C5963"/>
          <cell r="D5963"/>
          <cell r="E5963"/>
          <cell r="F5963"/>
          <cell r="G5963"/>
          <cell r="H5963"/>
          <cell r="I5963"/>
          <cell r="J5963"/>
          <cell r="K5963"/>
          <cell r="L5963"/>
          <cell r="M5963"/>
          <cell r="N5963"/>
          <cell r="O5963"/>
          <cell r="P5963"/>
          <cell r="Q5963"/>
          <cell r="R5963"/>
          <cell r="S5963"/>
          <cell r="T5963"/>
          <cell r="U5963"/>
          <cell r="V5963"/>
          <cell r="W5963"/>
          <cell r="X5963"/>
          <cell r="Y5963" t="str">
            <v xml:space="preserve"> </v>
          </cell>
        </row>
        <row r="5964">
          <cell r="C5964"/>
          <cell r="D5964"/>
          <cell r="E5964"/>
          <cell r="F5964"/>
          <cell r="G5964"/>
          <cell r="H5964"/>
          <cell r="I5964"/>
          <cell r="J5964"/>
          <cell r="K5964"/>
          <cell r="L5964"/>
          <cell r="M5964"/>
          <cell r="N5964"/>
          <cell r="O5964"/>
          <cell r="P5964"/>
          <cell r="Q5964"/>
          <cell r="R5964"/>
          <cell r="S5964"/>
          <cell r="T5964"/>
          <cell r="U5964"/>
          <cell r="V5964"/>
          <cell r="W5964"/>
          <cell r="X5964"/>
          <cell r="Y5964" t="str">
            <v xml:space="preserve"> </v>
          </cell>
        </row>
        <row r="5965">
          <cell r="C5965"/>
          <cell r="D5965"/>
          <cell r="E5965"/>
          <cell r="F5965"/>
          <cell r="G5965"/>
          <cell r="H5965"/>
          <cell r="I5965"/>
          <cell r="J5965"/>
          <cell r="K5965"/>
          <cell r="L5965"/>
          <cell r="M5965"/>
          <cell r="N5965"/>
          <cell r="O5965"/>
          <cell r="P5965"/>
          <cell r="Q5965"/>
          <cell r="R5965"/>
          <cell r="S5965"/>
          <cell r="T5965"/>
          <cell r="U5965"/>
          <cell r="V5965"/>
          <cell r="W5965"/>
          <cell r="X5965"/>
          <cell r="Y5965" t="str">
            <v xml:space="preserve"> </v>
          </cell>
        </row>
        <row r="5966">
          <cell r="C5966"/>
          <cell r="D5966"/>
          <cell r="E5966"/>
          <cell r="F5966"/>
          <cell r="G5966"/>
          <cell r="H5966"/>
          <cell r="I5966"/>
          <cell r="J5966"/>
          <cell r="K5966"/>
          <cell r="L5966"/>
          <cell r="M5966"/>
          <cell r="N5966"/>
          <cell r="O5966"/>
          <cell r="P5966"/>
          <cell r="Q5966"/>
          <cell r="R5966"/>
          <cell r="S5966"/>
          <cell r="T5966"/>
          <cell r="U5966"/>
          <cell r="V5966"/>
          <cell r="W5966"/>
          <cell r="X5966"/>
          <cell r="Y5966" t="str">
            <v xml:space="preserve"> </v>
          </cell>
        </row>
        <row r="5967">
          <cell r="C5967"/>
          <cell r="D5967"/>
          <cell r="E5967"/>
          <cell r="F5967"/>
          <cell r="G5967"/>
          <cell r="H5967"/>
          <cell r="I5967"/>
          <cell r="J5967"/>
          <cell r="K5967"/>
          <cell r="L5967"/>
          <cell r="M5967"/>
          <cell r="N5967"/>
          <cell r="O5967"/>
          <cell r="P5967"/>
          <cell r="Q5967"/>
          <cell r="R5967"/>
          <cell r="S5967"/>
          <cell r="T5967"/>
          <cell r="U5967"/>
          <cell r="V5967"/>
          <cell r="W5967"/>
          <cell r="X5967"/>
          <cell r="Y5967" t="str">
            <v xml:space="preserve"> </v>
          </cell>
        </row>
        <row r="5968">
          <cell r="C5968"/>
          <cell r="D5968"/>
          <cell r="E5968"/>
          <cell r="F5968"/>
          <cell r="G5968"/>
          <cell r="H5968"/>
          <cell r="I5968"/>
          <cell r="J5968"/>
          <cell r="K5968"/>
          <cell r="L5968"/>
          <cell r="M5968"/>
          <cell r="N5968"/>
          <cell r="O5968"/>
          <cell r="P5968"/>
          <cell r="Q5968"/>
          <cell r="R5968"/>
          <cell r="S5968"/>
          <cell r="T5968"/>
          <cell r="U5968"/>
          <cell r="V5968"/>
          <cell r="W5968"/>
          <cell r="X5968"/>
          <cell r="Y5968" t="str">
            <v xml:space="preserve"> </v>
          </cell>
        </row>
        <row r="5969">
          <cell r="C5969"/>
          <cell r="D5969"/>
          <cell r="E5969"/>
          <cell r="F5969"/>
          <cell r="G5969"/>
          <cell r="H5969"/>
          <cell r="I5969"/>
          <cell r="J5969"/>
          <cell r="K5969"/>
          <cell r="L5969"/>
          <cell r="M5969"/>
          <cell r="N5969"/>
          <cell r="O5969"/>
          <cell r="P5969"/>
          <cell r="Q5969"/>
          <cell r="R5969"/>
          <cell r="S5969"/>
          <cell r="T5969"/>
          <cell r="U5969"/>
          <cell r="V5969"/>
          <cell r="W5969"/>
          <cell r="X5969"/>
          <cell r="Y5969" t="str">
            <v xml:space="preserve"> </v>
          </cell>
        </row>
        <row r="5970">
          <cell r="C5970"/>
          <cell r="D5970"/>
          <cell r="E5970"/>
          <cell r="F5970"/>
          <cell r="G5970"/>
          <cell r="H5970"/>
          <cell r="I5970"/>
          <cell r="J5970"/>
          <cell r="K5970"/>
          <cell r="L5970"/>
          <cell r="M5970"/>
          <cell r="N5970"/>
          <cell r="O5970"/>
          <cell r="P5970"/>
          <cell r="Q5970"/>
          <cell r="R5970"/>
          <cell r="S5970"/>
          <cell r="T5970"/>
          <cell r="U5970"/>
          <cell r="V5970"/>
          <cell r="W5970"/>
          <cell r="X5970"/>
          <cell r="Y5970" t="str">
            <v xml:space="preserve"> </v>
          </cell>
        </row>
        <row r="5971">
          <cell r="C5971"/>
          <cell r="D5971"/>
          <cell r="E5971"/>
          <cell r="F5971"/>
          <cell r="G5971"/>
          <cell r="H5971"/>
          <cell r="I5971"/>
          <cell r="J5971"/>
          <cell r="K5971"/>
          <cell r="L5971"/>
          <cell r="M5971"/>
          <cell r="N5971"/>
          <cell r="O5971"/>
          <cell r="P5971"/>
          <cell r="Q5971"/>
          <cell r="R5971"/>
          <cell r="S5971"/>
          <cell r="T5971"/>
          <cell r="U5971"/>
          <cell r="V5971"/>
          <cell r="W5971"/>
          <cell r="X5971"/>
          <cell r="Y5971" t="str">
            <v xml:space="preserve"> </v>
          </cell>
        </row>
        <row r="5972">
          <cell r="C5972"/>
          <cell r="D5972"/>
          <cell r="E5972"/>
          <cell r="F5972"/>
          <cell r="G5972"/>
          <cell r="H5972"/>
          <cell r="I5972"/>
          <cell r="J5972"/>
          <cell r="K5972"/>
          <cell r="L5972"/>
          <cell r="M5972"/>
          <cell r="N5972"/>
          <cell r="O5972"/>
          <cell r="P5972"/>
          <cell r="Q5972"/>
          <cell r="R5972"/>
          <cell r="S5972"/>
          <cell r="T5972"/>
          <cell r="U5972"/>
          <cell r="V5972"/>
          <cell r="W5972"/>
          <cell r="X5972"/>
          <cell r="Y5972" t="str">
            <v xml:space="preserve"> </v>
          </cell>
        </row>
        <row r="5973">
          <cell r="C5973"/>
          <cell r="D5973"/>
          <cell r="E5973"/>
          <cell r="F5973"/>
          <cell r="G5973"/>
          <cell r="H5973"/>
          <cell r="I5973"/>
          <cell r="J5973"/>
          <cell r="K5973"/>
          <cell r="L5973"/>
          <cell r="M5973"/>
          <cell r="N5973"/>
          <cell r="O5973"/>
          <cell r="P5973"/>
          <cell r="Q5973"/>
          <cell r="R5973"/>
          <cell r="S5973"/>
          <cell r="T5973"/>
          <cell r="U5973"/>
          <cell r="V5973"/>
          <cell r="W5973"/>
          <cell r="X5973"/>
          <cell r="Y5973" t="str">
            <v xml:space="preserve"> </v>
          </cell>
        </row>
        <row r="5974">
          <cell r="C5974"/>
          <cell r="D5974"/>
          <cell r="E5974"/>
          <cell r="F5974"/>
          <cell r="G5974"/>
          <cell r="H5974"/>
          <cell r="I5974"/>
          <cell r="J5974"/>
          <cell r="K5974"/>
          <cell r="L5974"/>
          <cell r="M5974"/>
          <cell r="N5974"/>
          <cell r="O5974"/>
          <cell r="P5974"/>
          <cell r="Q5974"/>
          <cell r="R5974"/>
          <cell r="S5974"/>
          <cell r="T5974"/>
          <cell r="U5974"/>
          <cell r="V5974"/>
          <cell r="W5974"/>
          <cell r="X5974"/>
          <cell r="Y5974" t="str">
            <v xml:space="preserve"> </v>
          </cell>
        </row>
        <row r="5975">
          <cell r="C5975"/>
          <cell r="D5975"/>
          <cell r="E5975"/>
          <cell r="F5975"/>
          <cell r="G5975"/>
          <cell r="H5975"/>
          <cell r="I5975"/>
          <cell r="J5975"/>
          <cell r="K5975"/>
          <cell r="L5975"/>
          <cell r="M5975"/>
          <cell r="N5975"/>
          <cell r="O5975"/>
          <cell r="P5975"/>
          <cell r="Q5975"/>
          <cell r="R5975"/>
          <cell r="S5975"/>
          <cell r="T5975"/>
          <cell r="U5975"/>
          <cell r="V5975"/>
          <cell r="W5975"/>
          <cell r="X5975"/>
          <cell r="Y5975" t="str">
            <v xml:space="preserve"> </v>
          </cell>
        </row>
        <row r="5976">
          <cell r="C5976"/>
          <cell r="D5976"/>
          <cell r="E5976"/>
          <cell r="F5976"/>
          <cell r="G5976"/>
          <cell r="H5976"/>
          <cell r="I5976"/>
          <cell r="J5976"/>
          <cell r="K5976"/>
          <cell r="L5976"/>
          <cell r="M5976"/>
          <cell r="N5976"/>
          <cell r="O5976"/>
          <cell r="P5976"/>
          <cell r="Q5976"/>
          <cell r="R5976"/>
          <cell r="S5976"/>
          <cell r="T5976"/>
          <cell r="U5976"/>
          <cell r="V5976"/>
          <cell r="W5976"/>
          <cell r="X5976"/>
          <cell r="Y5976" t="str">
            <v xml:space="preserve"> </v>
          </cell>
        </row>
        <row r="5977">
          <cell r="C5977"/>
          <cell r="D5977"/>
          <cell r="E5977"/>
          <cell r="F5977"/>
          <cell r="G5977"/>
          <cell r="H5977"/>
          <cell r="I5977"/>
          <cell r="J5977"/>
          <cell r="K5977"/>
          <cell r="L5977"/>
          <cell r="M5977"/>
          <cell r="N5977"/>
          <cell r="O5977"/>
          <cell r="P5977"/>
          <cell r="Q5977"/>
          <cell r="R5977"/>
          <cell r="S5977"/>
          <cell r="T5977"/>
          <cell r="U5977"/>
          <cell r="V5977"/>
          <cell r="W5977"/>
          <cell r="X5977"/>
          <cell r="Y5977" t="str">
            <v xml:space="preserve"> </v>
          </cell>
        </row>
        <row r="5978">
          <cell r="C5978"/>
          <cell r="D5978"/>
          <cell r="E5978"/>
          <cell r="F5978"/>
          <cell r="G5978"/>
          <cell r="H5978"/>
          <cell r="I5978"/>
          <cell r="J5978"/>
          <cell r="K5978"/>
          <cell r="L5978"/>
          <cell r="M5978"/>
          <cell r="N5978"/>
          <cell r="O5978"/>
          <cell r="P5978"/>
          <cell r="Q5978"/>
          <cell r="R5978"/>
          <cell r="S5978"/>
          <cell r="T5978"/>
          <cell r="U5978"/>
          <cell r="V5978"/>
          <cell r="W5978"/>
          <cell r="X5978"/>
          <cell r="Y5978" t="str">
            <v xml:space="preserve"> </v>
          </cell>
        </row>
        <row r="5979">
          <cell r="C5979"/>
          <cell r="D5979"/>
          <cell r="E5979"/>
          <cell r="F5979"/>
          <cell r="G5979"/>
          <cell r="H5979"/>
          <cell r="I5979"/>
          <cell r="J5979"/>
          <cell r="K5979"/>
          <cell r="L5979"/>
          <cell r="M5979"/>
          <cell r="N5979"/>
          <cell r="O5979"/>
          <cell r="P5979"/>
          <cell r="Q5979"/>
          <cell r="R5979"/>
          <cell r="S5979"/>
          <cell r="T5979"/>
          <cell r="U5979"/>
          <cell r="V5979"/>
          <cell r="W5979"/>
          <cell r="X5979"/>
          <cell r="Y5979" t="str">
            <v xml:space="preserve"> </v>
          </cell>
        </row>
        <row r="5980">
          <cell r="C5980"/>
          <cell r="D5980"/>
          <cell r="E5980"/>
          <cell r="F5980"/>
          <cell r="G5980"/>
          <cell r="H5980"/>
          <cell r="I5980"/>
          <cell r="J5980"/>
          <cell r="K5980"/>
          <cell r="L5980"/>
          <cell r="M5980"/>
          <cell r="N5980"/>
          <cell r="O5980"/>
          <cell r="P5980"/>
          <cell r="Q5980"/>
          <cell r="R5980"/>
          <cell r="S5980"/>
          <cell r="T5980"/>
          <cell r="U5980"/>
          <cell r="V5980"/>
          <cell r="W5980"/>
          <cell r="X5980"/>
          <cell r="Y5980" t="str">
            <v xml:space="preserve"> </v>
          </cell>
        </row>
        <row r="5981">
          <cell r="C5981"/>
          <cell r="D5981"/>
          <cell r="E5981"/>
          <cell r="F5981"/>
          <cell r="G5981"/>
          <cell r="H5981"/>
          <cell r="I5981"/>
          <cell r="J5981"/>
          <cell r="K5981"/>
          <cell r="L5981"/>
          <cell r="M5981"/>
          <cell r="N5981"/>
          <cell r="O5981"/>
          <cell r="P5981"/>
          <cell r="Q5981"/>
          <cell r="R5981"/>
          <cell r="S5981"/>
          <cell r="T5981"/>
          <cell r="U5981"/>
          <cell r="V5981"/>
          <cell r="W5981"/>
          <cell r="X5981"/>
          <cell r="Y5981" t="str">
            <v xml:space="preserve"> </v>
          </cell>
        </row>
        <row r="5982">
          <cell r="C5982"/>
          <cell r="D5982"/>
          <cell r="E5982"/>
          <cell r="F5982"/>
          <cell r="G5982"/>
          <cell r="H5982"/>
          <cell r="I5982"/>
          <cell r="J5982"/>
          <cell r="K5982"/>
          <cell r="L5982"/>
          <cell r="M5982"/>
          <cell r="N5982"/>
          <cell r="O5982"/>
          <cell r="P5982"/>
          <cell r="Q5982"/>
          <cell r="R5982"/>
          <cell r="S5982"/>
          <cell r="T5982"/>
          <cell r="U5982"/>
          <cell r="V5982"/>
          <cell r="W5982"/>
          <cell r="X5982"/>
          <cell r="Y5982" t="str">
            <v xml:space="preserve"> </v>
          </cell>
        </row>
        <row r="5983">
          <cell r="C5983"/>
          <cell r="D5983"/>
          <cell r="E5983"/>
          <cell r="F5983"/>
          <cell r="G5983"/>
          <cell r="H5983"/>
          <cell r="I5983"/>
          <cell r="J5983"/>
          <cell r="K5983"/>
          <cell r="L5983"/>
          <cell r="M5983"/>
          <cell r="N5983"/>
          <cell r="O5983"/>
          <cell r="P5983"/>
          <cell r="Q5983"/>
          <cell r="R5983"/>
          <cell r="S5983"/>
          <cell r="T5983"/>
          <cell r="U5983"/>
          <cell r="V5983"/>
          <cell r="W5983"/>
          <cell r="X5983"/>
          <cell r="Y5983" t="str">
            <v xml:space="preserve"> </v>
          </cell>
        </row>
        <row r="5984">
          <cell r="C5984"/>
          <cell r="D5984"/>
          <cell r="E5984"/>
          <cell r="F5984"/>
          <cell r="G5984"/>
          <cell r="H5984"/>
          <cell r="I5984"/>
          <cell r="J5984"/>
          <cell r="K5984"/>
          <cell r="L5984"/>
          <cell r="M5984"/>
          <cell r="N5984"/>
          <cell r="O5984"/>
          <cell r="P5984"/>
          <cell r="Q5984"/>
          <cell r="R5984"/>
          <cell r="S5984"/>
          <cell r="T5984"/>
          <cell r="U5984"/>
          <cell r="V5984"/>
          <cell r="W5984"/>
          <cell r="X5984"/>
          <cell r="Y5984" t="str">
            <v xml:space="preserve"> </v>
          </cell>
        </row>
        <row r="5985">
          <cell r="C5985"/>
          <cell r="D5985"/>
          <cell r="E5985"/>
          <cell r="F5985"/>
          <cell r="G5985"/>
          <cell r="H5985"/>
          <cell r="I5985"/>
          <cell r="J5985"/>
          <cell r="K5985"/>
          <cell r="L5985"/>
          <cell r="M5985"/>
          <cell r="N5985"/>
          <cell r="O5985"/>
          <cell r="P5985"/>
          <cell r="Q5985"/>
          <cell r="R5985"/>
          <cell r="S5985"/>
          <cell r="T5985"/>
          <cell r="U5985"/>
          <cell r="V5985"/>
          <cell r="W5985"/>
          <cell r="X5985"/>
          <cell r="Y5985" t="str">
            <v xml:space="preserve"> </v>
          </cell>
        </row>
        <row r="5986">
          <cell r="C5986"/>
          <cell r="D5986"/>
          <cell r="E5986"/>
          <cell r="F5986"/>
          <cell r="G5986"/>
          <cell r="H5986"/>
          <cell r="I5986"/>
          <cell r="J5986"/>
          <cell r="K5986"/>
          <cell r="L5986"/>
          <cell r="M5986"/>
          <cell r="N5986"/>
          <cell r="O5986"/>
          <cell r="P5986"/>
          <cell r="Q5986"/>
          <cell r="R5986"/>
          <cell r="S5986"/>
          <cell r="T5986"/>
          <cell r="U5986"/>
          <cell r="V5986"/>
          <cell r="W5986"/>
          <cell r="X5986"/>
          <cell r="Y5986" t="str">
            <v xml:space="preserve"> </v>
          </cell>
        </row>
        <row r="5987">
          <cell r="C5987"/>
          <cell r="D5987"/>
          <cell r="E5987"/>
          <cell r="F5987"/>
          <cell r="G5987"/>
          <cell r="H5987"/>
          <cell r="I5987"/>
          <cell r="J5987"/>
          <cell r="K5987"/>
          <cell r="L5987"/>
          <cell r="M5987"/>
          <cell r="N5987"/>
          <cell r="O5987"/>
          <cell r="P5987"/>
          <cell r="Q5987"/>
          <cell r="R5987"/>
          <cell r="S5987"/>
          <cell r="T5987"/>
          <cell r="U5987"/>
          <cell r="V5987"/>
          <cell r="W5987"/>
          <cell r="X5987"/>
          <cell r="Y5987" t="str">
            <v xml:space="preserve"> </v>
          </cell>
        </row>
        <row r="5988">
          <cell r="C5988"/>
          <cell r="D5988"/>
          <cell r="E5988"/>
          <cell r="F5988"/>
          <cell r="G5988"/>
          <cell r="H5988"/>
          <cell r="I5988"/>
          <cell r="J5988"/>
          <cell r="K5988"/>
          <cell r="L5988"/>
          <cell r="M5988"/>
          <cell r="N5988"/>
          <cell r="O5988"/>
          <cell r="P5988"/>
          <cell r="Q5988"/>
          <cell r="R5988"/>
          <cell r="S5988"/>
          <cell r="T5988"/>
          <cell r="U5988"/>
          <cell r="V5988"/>
          <cell r="W5988"/>
          <cell r="X5988"/>
          <cell r="Y5988" t="str">
            <v xml:space="preserve"> </v>
          </cell>
        </row>
        <row r="5989">
          <cell r="C5989"/>
          <cell r="D5989"/>
          <cell r="E5989"/>
          <cell r="F5989"/>
          <cell r="G5989"/>
          <cell r="H5989"/>
          <cell r="I5989"/>
          <cell r="J5989"/>
          <cell r="K5989"/>
          <cell r="L5989"/>
          <cell r="M5989"/>
          <cell r="N5989"/>
          <cell r="O5989"/>
          <cell r="P5989"/>
          <cell r="Q5989"/>
          <cell r="R5989"/>
          <cell r="S5989"/>
          <cell r="T5989"/>
          <cell r="U5989"/>
          <cell r="V5989"/>
          <cell r="W5989"/>
          <cell r="X5989"/>
          <cell r="Y5989" t="str">
            <v xml:space="preserve"> </v>
          </cell>
        </row>
        <row r="5990">
          <cell r="C5990"/>
          <cell r="D5990"/>
          <cell r="E5990"/>
          <cell r="F5990"/>
          <cell r="G5990"/>
          <cell r="H5990"/>
          <cell r="I5990"/>
          <cell r="J5990"/>
          <cell r="K5990"/>
          <cell r="L5990"/>
          <cell r="M5990"/>
          <cell r="N5990"/>
          <cell r="O5990"/>
          <cell r="P5990"/>
          <cell r="Q5990"/>
          <cell r="R5990"/>
          <cell r="S5990"/>
          <cell r="T5990"/>
          <cell r="U5990"/>
          <cell r="V5990"/>
          <cell r="W5990"/>
          <cell r="X5990"/>
          <cell r="Y5990" t="str">
            <v xml:space="preserve"> </v>
          </cell>
        </row>
        <row r="5991">
          <cell r="C5991"/>
          <cell r="D5991"/>
          <cell r="E5991"/>
          <cell r="F5991"/>
          <cell r="G5991"/>
          <cell r="H5991"/>
          <cell r="I5991"/>
          <cell r="J5991"/>
          <cell r="K5991"/>
          <cell r="L5991"/>
          <cell r="M5991"/>
          <cell r="N5991"/>
          <cell r="O5991"/>
          <cell r="P5991"/>
          <cell r="Q5991"/>
          <cell r="R5991"/>
          <cell r="S5991"/>
          <cell r="T5991"/>
          <cell r="U5991"/>
          <cell r="V5991"/>
          <cell r="W5991"/>
          <cell r="X5991"/>
          <cell r="Y5991" t="str">
            <v xml:space="preserve"> </v>
          </cell>
        </row>
        <row r="5992">
          <cell r="C5992"/>
          <cell r="D5992"/>
          <cell r="E5992"/>
          <cell r="F5992"/>
          <cell r="G5992"/>
          <cell r="H5992"/>
          <cell r="I5992"/>
          <cell r="J5992"/>
          <cell r="K5992"/>
          <cell r="L5992"/>
          <cell r="M5992"/>
          <cell r="N5992"/>
          <cell r="O5992"/>
          <cell r="P5992"/>
          <cell r="Q5992"/>
          <cell r="R5992"/>
          <cell r="S5992"/>
          <cell r="T5992"/>
          <cell r="U5992"/>
          <cell r="V5992"/>
          <cell r="W5992"/>
          <cell r="X5992"/>
          <cell r="Y5992" t="str">
            <v xml:space="preserve"> </v>
          </cell>
        </row>
        <row r="5993">
          <cell r="C5993"/>
          <cell r="D5993"/>
          <cell r="E5993"/>
          <cell r="F5993"/>
          <cell r="G5993"/>
          <cell r="H5993"/>
          <cell r="I5993"/>
          <cell r="J5993"/>
          <cell r="K5993"/>
          <cell r="L5993"/>
          <cell r="M5993"/>
          <cell r="N5993"/>
          <cell r="O5993"/>
          <cell r="P5993"/>
          <cell r="Q5993"/>
          <cell r="R5993"/>
          <cell r="S5993"/>
          <cell r="T5993"/>
          <cell r="U5993"/>
          <cell r="V5993"/>
          <cell r="W5993"/>
          <cell r="X5993"/>
          <cell r="Y5993" t="str">
            <v xml:space="preserve"> </v>
          </cell>
        </row>
        <row r="5994">
          <cell r="C5994"/>
          <cell r="D5994"/>
          <cell r="E5994"/>
          <cell r="F5994"/>
          <cell r="G5994"/>
          <cell r="H5994"/>
          <cell r="I5994"/>
          <cell r="J5994"/>
          <cell r="K5994"/>
          <cell r="L5994"/>
          <cell r="M5994"/>
          <cell r="N5994"/>
          <cell r="O5994"/>
          <cell r="P5994"/>
          <cell r="Q5994"/>
          <cell r="R5994"/>
          <cell r="S5994"/>
          <cell r="T5994"/>
          <cell r="U5994"/>
          <cell r="V5994"/>
          <cell r="W5994"/>
          <cell r="X5994"/>
          <cell r="Y5994" t="str">
            <v xml:space="preserve"> </v>
          </cell>
        </row>
        <row r="5995">
          <cell r="C5995"/>
          <cell r="D5995"/>
          <cell r="E5995"/>
          <cell r="F5995"/>
          <cell r="G5995"/>
          <cell r="H5995"/>
          <cell r="I5995"/>
          <cell r="J5995"/>
          <cell r="K5995"/>
          <cell r="L5995"/>
          <cell r="M5995"/>
          <cell r="N5995"/>
          <cell r="O5995"/>
          <cell r="P5995"/>
          <cell r="Q5995"/>
          <cell r="R5995"/>
          <cell r="S5995"/>
          <cell r="T5995"/>
          <cell r="U5995"/>
          <cell r="V5995"/>
          <cell r="W5995"/>
          <cell r="X5995"/>
          <cell r="Y5995" t="str">
            <v xml:space="preserve"> </v>
          </cell>
        </row>
        <row r="5996">
          <cell r="C5996"/>
          <cell r="D5996"/>
          <cell r="E5996"/>
          <cell r="F5996"/>
          <cell r="G5996"/>
          <cell r="H5996"/>
          <cell r="I5996"/>
          <cell r="J5996"/>
          <cell r="K5996"/>
          <cell r="L5996"/>
          <cell r="M5996"/>
          <cell r="N5996"/>
          <cell r="O5996"/>
          <cell r="P5996"/>
          <cell r="Q5996"/>
          <cell r="R5996"/>
          <cell r="S5996"/>
          <cell r="T5996"/>
          <cell r="U5996"/>
          <cell r="V5996"/>
          <cell r="W5996"/>
          <cell r="X5996"/>
          <cell r="Y5996" t="str">
            <v xml:space="preserve"> </v>
          </cell>
        </row>
        <row r="5997">
          <cell r="C5997"/>
          <cell r="D5997"/>
          <cell r="E5997"/>
          <cell r="F5997"/>
          <cell r="G5997"/>
          <cell r="H5997"/>
          <cell r="I5997"/>
          <cell r="J5997"/>
          <cell r="K5997"/>
          <cell r="L5997"/>
          <cell r="M5997"/>
          <cell r="N5997"/>
          <cell r="O5997"/>
          <cell r="P5997"/>
          <cell r="Q5997"/>
          <cell r="R5997"/>
          <cell r="S5997"/>
          <cell r="T5997"/>
          <cell r="U5997"/>
          <cell r="V5997"/>
          <cell r="W5997"/>
          <cell r="X5997"/>
          <cell r="Y5997" t="str">
            <v xml:space="preserve"> </v>
          </cell>
        </row>
        <row r="5998">
          <cell r="C5998"/>
          <cell r="D5998"/>
          <cell r="E5998"/>
          <cell r="F5998"/>
          <cell r="G5998"/>
          <cell r="H5998"/>
          <cell r="I5998"/>
          <cell r="J5998"/>
          <cell r="K5998"/>
          <cell r="L5998"/>
          <cell r="M5998"/>
          <cell r="N5998"/>
          <cell r="O5998"/>
          <cell r="P5998"/>
          <cell r="Q5998"/>
          <cell r="R5998"/>
          <cell r="S5998"/>
          <cell r="T5998"/>
          <cell r="U5998"/>
          <cell r="V5998"/>
          <cell r="W5998"/>
          <cell r="X5998"/>
          <cell r="Y5998" t="str">
            <v xml:space="preserve"> </v>
          </cell>
        </row>
        <row r="5999">
          <cell r="C5999"/>
          <cell r="D5999"/>
          <cell r="E5999"/>
          <cell r="F5999"/>
          <cell r="G5999"/>
          <cell r="H5999"/>
          <cell r="I5999"/>
          <cell r="J5999"/>
          <cell r="K5999"/>
          <cell r="L5999"/>
          <cell r="M5999"/>
          <cell r="N5999"/>
          <cell r="O5999"/>
          <cell r="P5999"/>
          <cell r="Q5999"/>
          <cell r="R5999"/>
          <cell r="S5999"/>
          <cell r="T5999"/>
          <cell r="U5999"/>
          <cell r="V5999"/>
          <cell r="W5999"/>
          <cell r="X5999"/>
          <cell r="Y5999" t="str">
            <v xml:space="preserve"> </v>
          </cell>
        </row>
        <row r="6000">
          <cell r="C6000"/>
          <cell r="D6000"/>
          <cell r="E6000"/>
          <cell r="F6000"/>
          <cell r="G6000"/>
          <cell r="H6000"/>
          <cell r="I6000"/>
          <cell r="J6000"/>
          <cell r="K6000"/>
          <cell r="L6000"/>
          <cell r="M6000"/>
          <cell r="N6000"/>
          <cell r="O6000"/>
          <cell r="P6000"/>
          <cell r="Q6000"/>
          <cell r="R6000"/>
          <cell r="S6000"/>
          <cell r="T6000"/>
          <cell r="U6000"/>
          <cell r="V6000"/>
          <cell r="W6000"/>
          <cell r="X6000"/>
          <cell r="Y6000" t="str">
            <v xml:space="preserve"> </v>
          </cell>
        </row>
        <row r="6001">
          <cell r="C6001"/>
          <cell r="D6001"/>
          <cell r="E6001"/>
          <cell r="F6001"/>
          <cell r="G6001"/>
          <cell r="H6001"/>
          <cell r="I6001"/>
          <cell r="J6001"/>
          <cell r="K6001"/>
          <cell r="L6001"/>
          <cell r="M6001"/>
          <cell r="N6001"/>
          <cell r="O6001"/>
          <cell r="P6001"/>
          <cell r="Q6001"/>
          <cell r="R6001"/>
          <cell r="S6001"/>
          <cell r="T6001"/>
          <cell r="U6001"/>
          <cell r="V6001"/>
          <cell r="W6001"/>
          <cell r="X6001"/>
          <cell r="Y6001" t="str">
            <v xml:space="preserve"> </v>
          </cell>
        </row>
        <row r="6002">
          <cell r="C6002"/>
          <cell r="D6002"/>
          <cell r="E6002"/>
          <cell r="F6002"/>
          <cell r="G6002"/>
          <cell r="H6002"/>
          <cell r="I6002"/>
          <cell r="J6002"/>
          <cell r="K6002"/>
          <cell r="L6002"/>
          <cell r="M6002"/>
          <cell r="N6002"/>
          <cell r="O6002"/>
          <cell r="P6002"/>
          <cell r="Q6002"/>
          <cell r="R6002"/>
          <cell r="S6002"/>
          <cell r="T6002"/>
          <cell r="U6002"/>
          <cell r="V6002"/>
          <cell r="W6002"/>
          <cell r="X6002"/>
          <cell r="Y6002" t="str">
            <v xml:space="preserve"> </v>
          </cell>
        </row>
        <row r="6003">
          <cell r="C6003"/>
          <cell r="D6003"/>
          <cell r="E6003"/>
          <cell r="F6003"/>
          <cell r="G6003"/>
          <cell r="H6003"/>
          <cell r="I6003"/>
          <cell r="J6003"/>
          <cell r="K6003"/>
          <cell r="L6003"/>
          <cell r="M6003"/>
          <cell r="N6003"/>
          <cell r="O6003"/>
          <cell r="P6003"/>
          <cell r="Q6003"/>
          <cell r="R6003"/>
          <cell r="S6003"/>
          <cell r="T6003"/>
          <cell r="U6003"/>
          <cell r="V6003"/>
          <cell r="W6003"/>
          <cell r="X6003"/>
          <cell r="Y6003" t="str">
            <v xml:space="preserve"> </v>
          </cell>
        </row>
        <row r="6004">
          <cell r="C6004"/>
          <cell r="D6004"/>
          <cell r="E6004"/>
          <cell r="F6004"/>
          <cell r="G6004"/>
          <cell r="H6004"/>
          <cell r="I6004"/>
          <cell r="J6004"/>
          <cell r="K6004"/>
          <cell r="L6004"/>
          <cell r="M6004"/>
          <cell r="N6004"/>
          <cell r="O6004"/>
          <cell r="P6004"/>
          <cell r="Q6004"/>
          <cell r="R6004"/>
          <cell r="S6004"/>
          <cell r="T6004"/>
          <cell r="U6004"/>
          <cell r="V6004"/>
          <cell r="W6004"/>
          <cell r="X6004"/>
          <cell r="Y6004" t="str">
            <v xml:space="preserve"> </v>
          </cell>
        </row>
        <row r="6005">
          <cell r="C6005"/>
          <cell r="D6005"/>
          <cell r="E6005"/>
          <cell r="F6005"/>
          <cell r="G6005"/>
          <cell r="H6005"/>
          <cell r="I6005"/>
          <cell r="J6005"/>
          <cell r="K6005"/>
          <cell r="L6005"/>
          <cell r="M6005"/>
          <cell r="N6005"/>
          <cell r="O6005"/>
          <cell r="P6005"/>
          <cell r="Q6005"/>
          <cell r="R6005"/>
          <cell r="S6005"/>
          <cell r="T6005"/>
          <cell r="U6005"/>
          <cell r="V6005"/>
          <cell r="W6005"/>
          <cell r="X6005"/>
          <cell r="Y6005" t="str">
            <v xml:space="preserve"> </v>
          </cell>
        </row>
        <row r="6006">
          <cell r="C6006"/>
          <cell r="D6006"/>
          <cell r="E6006"/>
          <cell r="F6006"/>
          <cell r="G6006"/>
          <cell r="H6006"/>
          <cell r="I6006"/>
          <cell r="J6006"/>
          <cell r="K6006"/>
          <cell r="L6006"/>
          <cell r="M6006"/>
          <cell r="N6006"/>
          <cell r="O6006"/>
          <cell r="P6006"/>
          <cell r="Q6006"/>
          <cell r="R6006"/>
          <cell r="S6006"/>
          <cell r="T6006"/>
          <cell r="U6006"/>
          <cell r="V6006"/>
          <cell r="W6006"/>
          <cell r="X6006"/>
          <cell r="Y6006" t="str">
            <v xml:space="preserve"> </v>
          </cell>
        </row>
        <row r="6007">
          <cell r="C6007"/>
          <cell r="D6007"/>
          <cell r="E6007"/>
          <cell r="F6007"/>
          <cell r="G6007"/>
          <cell r="H6007"/>
          <cell r="I6007"/>
          <cell r="J6007"/>
          <cell r="K6007"/>
          <cell r="L6007"/>
          <cell r="M6007"/>
          <cell r="N6007"/>
          <cell r="O6007"/>
          <cell r="P6007"/>
          <cell r="Q6007"/>
          <cell r="R6007"/>
          <cell r="S6007"/>
          <cell r="T6007"/>
          <cell r="U6007"/>
          <cell r="V6007"/>
          <cell r="W6007"/>
          <cell r="X6007"/>
          <cell r="Y6007" t="str">
            <v xml:space="preserve"> </v>
          </cell>
        </row>
        <row r="6008">
          <cell r="C6008"/>
          <cell r="D6008"/>
          <cell r="E6008"/>
          <cell r="F6008"/>
          <cell r="G6008"/>
          <cell r="H6008"/>
          <cell r="I6008"/>
          <cell r="J6008"/>
          <cell r="K6008"/>
          <cell r="L6008"/>
          <cell r="M6008"/>
          <cell r="N6008"/>
          <cell r="O6008"/>
          <cell r="P6008"/>
          <cell r="Q6008"/>
          <cell r="R6008"/>
          <cell r="S6008"/>
          <cell r="T6008"/>
          <cell r="U6008"/>
          <cell r="V6008"/>
          <cell r="W6008"/>
          <cell r="X6008"/>
          <cell r="Y6008" t="str">
            <v xml:space="preserve"> </v>
          </cell>
        </row>
        <row r="6009">
          <cell r="C6009"/>
          <cell r="D6009"/>
          <cell r="E6009"/>
          <cell r="F6009"/>
          <cell r="G6009"/>
          <cell r="H6009"/>
          <cell r="I6009"/>
          <cell r="J6009"/>
          <cell r="K6009"/>
          <cell r="L6009"/>
          <cell r="M6009"/>
          <cell r="N6009"/>
          <cell r="O6009"/>
          <cell r="P6009"/>
          <cell r="Q6009"/>
          <cell r="R6009"/>
          <cell r="S6009"/>
          <cell r="T6009"/>
          <cell r="U6009"/>
          <cell r="V6009"/>
          <cell r="W6009"/>
          <cell r="X6009"/>
          <cell r="Y6009" t="str">
            <v xml:space="preserve"> </v>
          </cell>
        </row>
        <row r="6010">
          <cell r="C6010"/>
          <cell r="D6010"/>
          <cell r="E6010"/>
          <cell r="F6010"/>
          <cell r="G6010"/>
          <cell r="H6010"/>
          <cell r="I6010"/>
          <cell r="J6010"/>
          <cell r="K6010"/>
          <cell r="L6010"/>
          <cell r="M6010"/>
          <cell r="N6010"/>
          <cell r="O6010"/>
          <cell r="P6010"/>
          <cell r="Q6010"/>
          <cell r="R6010"/>
          <cell r="S6010"/>
          <cell r="T6010"/>
          <cell r="U6010"/>
          <cell r="V6010"/>
          <cell r="W6010"/>
          <cell r="X6010"/>
          <cell r="Y6010" t="str">
            <v xml:space="preserve"> </v>
          </cell>
        </row>
        <row r="6011">
          <cell r="C6011"/>
          <cell r="D6011"/>
          <cell r="E6011"/>
          <cell r="F6011"/>
          <cell r="G6011"/>
          <cell r="H6011"/>
          <cell r="I6011"/>
          <cell r="J6011"/>
          <cell r="K6011"/>
          <cell r="L6011"/>
          <cell r="M6011"/>
          <cell r="N6011"/>
          <cell r="O6011"/>
          <cell r="P6011"/>
          <cell r="Q6011"/>
          <cell r="R6011"/>
          <cell r="S6011"/>
          <cell r="T6011"/>
          <cell r="U6011"/>
          <cell r="V6011"/>
          <cell r="W6011"/>
          <cell r="X6011"/>
          <cell r="Y6011" t="str">
            <v xml:space="preserve"> </v>
          </cell>
        </row>
        <row r="6012">
          <cell r="C6012"/>
          <cell r="D6012"/>
          <cell r="E6012"/>
          <cell r="F6012"/>
          <cell r="G6012"/>
          <cell r="H6012"/>
          <cell r="I6012"/>
          <cell r="J6012"/>
          <cell r="K6012"/>
          <cell r="L6012"/>
          <cell r="M6012"/>
          <cell r="N6012"/>
          <cell r="O6012"/>
          <cell r="P6012"/>
          <cell r="Q6012"/>
          <cell r="R6012"/>
          <cell r="S6012"/>
          <cell r="T6012"/>
          <cell r="U6012"/>
          <cell r="V6012"/>
          <cell r="W6012"/>
          <cell r="X6012"/>
          <cell r="Y6012" t="str">
            <v xml:space="preserve"> </v>
          </cell>
        </row>
        <row r="6013">
          <cell r="C6013"/>
          <cell r="D6013"/>
          <cell r="E6013"/>
          <cell r="F6013"/>
          <cell r="G6013"/>
          <cell r="H6013"/>
          <cell r="I6013"/>
          <cell r="J6013"/>
          <cell r="K6013"/>
          <cell r="L6013"/>
          <cell r="M6013"/>
          <cell r="N6013"/>
          <cell r="O6013"/>
          <cell r="P6013"/>
          <cell r="Q6013"/>
          <cell r="R6013"/>
          <cell r="S6013"/>
          <cell r="T6013"/>
          <cell r="U6013"/>
          <cell r="V6013"/>
          <cell r="W6013"/>
          <cell r="X6013"/>
          <cell r="Y6013" t="str">
            <v xml:space="preserve"> </v>
          </cell>
        </row>
        <row r="6014">
          <cell r="C6014"/>
          <cell r="D6014"/>
          <cell r="E6014"/>
          <cell r="F6014"/>
          <cell r="G6014"/>
          <cell r="H6014"/>
          <cell r="I6014"/>
          <cell r="J6014"/>
          <cell r="K6014"/>
          <cell r="L6014"/>
          <cell r="M6014"/>
          <cell r="N6014"/>
          <cell r="O6014"/>
          <cell r="P6014"/>
          <cell r="Q6014"/>
          <cell r="R6014"/>
          <cell r="S6014"/>
          <cell r="T6014"/>
          <cell r="U6014"/>
          <cell r="V6014"/>
          <cell r="W6014"/>
          <cell r="X6014"/>
          <cell r="Y6014" t="str">
            <v xml:space="preserve"> </v>
          </cell>
        </row>
        <row r="6015">
          <cell r="C6015"/>
          <cell r="D6015"/>
          <cell r="E6015"/>
          <cell r="F6015"/>
          <cell r="G6015"/>
          <cell r="H6015"/>
          <cell r="I6015"/>
          <cell r="J6015"/>
          <cell r="K6015"/>
          <cell r="L6015"/>
          <cell r="M6015"/>
          <cell r="N6015"/>
          <cell r="O6015"/>
          <cell r="P6015"/>
          <cell r="Q6015"/>
          <cell r="R6015"/>
          <cell r="S6015"/>
          <cell r="T6015"/>
          <cell r="U6015"/>
          <cell r="V6015"/>
          <cell r="W6015"/>
          <cell r="X6015"/>
          <cell r="Y6015" t="str">
            <v xml:space="preserve"> </v>
          </cell>
        </row>
        <row r="6016">
          <cell r="C6016"/>
          <cell r="D6016"/>
          <cell r="E6016"/>
          <cell r="F6016"/>
          <cell r="G6016"/>
          <cell r="H6016"/>
          <cell r="I6016"/>
          <cell r="J6016"/>
          <cell r="K6016"/>
          <cell r="L6016"/>
          <cell r="M6016"/>
          <cell r="N6016"/>
          <cell r="O6016"/>
          <cell r="P6016"/>
          <cell r="Q6016"/>
          <cell r="R6016"/>
          <cell r="S6016"/>
          <cell r="T6016"/>
          <cell r="U6016"/>
          <cell r="V6016"/>
          <cell r="W6016"/>
          <cell r="X6016"/>
          <cell r="Y6016" t="str">
            <v xml:space="preserve"> </v>
          </cell>
        </row>
        <row r="6017">
          <cell r="C6017"/>
          <cell r="D6017"/>
          <cell r="E6017"/>
          <cell r="F6017"/>
          <cell r="G6017"/>
          <cell r="H6017"/>
          <cell r="I6017"/>
          <cell r="J6017"/>
          <cell r="K6017"/>
          <cell r="L6017"/>
          <cell r="M6017"/>
          <cell r="N6017"/>
          <cell r="O6017"/>
          <cell r="P6017"/>
          <cell r="Q6017"/>
          <cell r="R6017"/>
          <cell r="S6017"/>
          <cell r="T6017"/>
          <cell r="U6017"/>
          <cell r="V6017"/>
          <cell r="W6017"/>
          <cell r="X6017"/>
          <cell r="Y6017" t="str">
            <v xml:space="preserve"> </v>
          </cell>
        </row>
        <row r="6018">
          <cell r="C6018"/>
          <cell r="D6018"/>
          <cell r="E6018"/>
          <cell r="F6018"/>
          <cell r="G6018"/>
          <cell r="H6018"/>
          <cell r="I6018"/>
          <cell r="J6018"/>
          <cell r="K6018"/>
          <cell r="L6018"/>
          <cell r="M6018"/>
          <cell r="N6018"/>
          <cell r="O6018"/>
          <cell r="P6018"/>
          <cell r="Q6018"/>
          <cell r="R6018"/>
          <cell r="S6018"/>
          <cell r="T6018"/>
          <cell r="U6018"/>
          <cell r="V6018"/>
          <cell r="W6018"/>
          <cell r="X6018"/>
          <cell r="Y6018" t="str">
            <v xml:space="preserve"> </v>
          </cell>
        </row>
        <row r="6019">
          <cell r="C6019"/>
          <cell r="D6019"/>
          <cell r="E6019"/>
          <cell r="F6019"/>
          <cell r="G6019"/>
          <cell r="H6019"/>
          <cell r="I6019"/>
          <cell r="J6019"/>
          <cell r="K6019"/>
          <cell r="L6019"/>
          <cell r="M6019"/>
          <cell r="N6019"/>
          <cell r="O6019"/>
          <cell r="P6019"/>
          <cell r="Q6019"/>
          <cell r="R6019"/>
          <cell r="S6019"/>
          <cell r="T6019"/>
          <cell r="U6019"/>
          <cell r="V6019"/>
          <cell r="W6019"/>
          <cell r="X6019"/>
          <cell r="Y6019" t="str">
            <v xml:space="preserve"> </v>
          </cell>
        </row>
        <row r="6020">
          <cell r="C6020"/>
          <cell r="D6020"/>
          <cell r="E6020"/>
          <cell r="F6020"/>
          <cell r="G6020"/>
          <cell r="H6020"/>
          <cell r="I6020"/>
          <cell r="J6020"/>
          <cell r="K6020"/>
          <cell r="L6020"/>
          <cell r="M6020"/>
          <cell r="N6020"/>
          <cell r="O6020"/>
          <cell r="P6020"/>
          <cell r="Q6020"/>
          <cell r="R6020"/>
          <cell r="S6020"/>
          <cell r="T6020"/>
          <cell r="U6020"/>
          <cell r="V6020"/>
          <cell r="W6020"/>
          <cell r="X6020"/>
          <cell r="Y6020" t="str">
            <v xml:space="preserve"> </v>
          </cell>
        </row>
        <row r="6021">
          <cell r="C6021"/>
          <cell r="D6021"/>
          <cell r="E6021"/>
          <cell r="F6021"/>
          <cell r="G6021"/>
          <cell r="H6021"/>
          <cell r="I6021"/>
          <cell r="J6021"/>
          <cell r="K6021"/>
          <cell r="L6021"/>
          <cell r="M6021"/>
          <cell r="N6021"/>
          <cell r="O6021"/>
          <cell r="P6021"/>
          <cell r="Q6021"/>
          <cell r="R6021"/>
          <cell r="S6021"/>
          <cell r="T6021"/>
          <cell r="U6021"/>
          <cell r="V6021"/>
          <cell r="W6021"/>
          <cell r="X6021"/>
          <cell r="Y6021" t="str">
            <v xml:space="preserve"> </v>
          </cell>
        </row>
        <row r="6022">
          <cell r="C6022"/>
          <cell r="D6022"/>
          <cell r="E6022"/>
          <cell r="F6022"/>
          <cell r="G6022"/>
          <cell r="H6022"/>
          <cell r="I6022"/>
          <cell r="J6022"/>
          <cell r="K6022"/>
          <cell r="L6022"/>
          <cell r="M6022"/>
          <cell r="N6022"/>
          <cell r="O6022"/>
          <cell r="P6022"/>
          <cell r="Q6022"/>
          <cell r="R6022"/>
          <cell r="S6022"/>
          <cell r="T6022"/>
          <cell r="U6022"/>
          <cell r="V6022"/>
          <cell r="W6022"/>
          <cell r="X6022"/>
          <cell r="Y6022" t="str">
            <v xml:space="preserve"> </v>
          </cell>
        </row>
        <row r="6023">
          <cell r="C6023"/>
          <cell r="D6023"/>
          <cell r="E6023"/>
          <cell r="F6023"/>
          <cell r="G6023"/>
          <cell r="H6023"/>
          <cell r="I6023"/>
          <cell r="J6023"/>
          <cell r="K6023"/>
          <cell r="L6023"/>
          <cell r="M6023"/>
          <cell r="N6023"/>
          <cell r="O6023"/>
          <cell r="P6023"/>
          <cell r="Q6023"/>
          <cell r="R6023"/>
          <cell r="S6023"/>
          <cell r="T6023"/>
          <cell r="U6023"/>
          <cell r="V6023"/>
          <cell r="W6023"/>
          <cell r="X6023"/>
          <cell r="Y6023" t="str">
            <v xml:space="preserve"> </v>
          </cell>
        </row>
        <row r="6024">
          <cell r="C6024"/>
          <cell r="D6024"/>
          <cell r="E6024"/>
          <cell r="F6024"/>
          <cell r="G6024"/>
          <cell r="H6024"/>
          <cell r="I6024"/>
          <cell r="J6024"/>
          <cell r="K6024"/>
          <cell r="L6024"/>
          <cell r="M6024"/>
          <cell r="N6024"/>
          <cell r="O6024"/>
          <cell r="P6024"/>
          <cell r="Q6024"/>
          <cell r="R6024"/>
          <cell r="S6024"/>
          <cell r="T6024"/>
          <cell r="U6024"/>
          <cell r="V6024"/>
          <cell r="W6024"/>
          <cell r="X6024"/>
          <cell r="Y6024" t="str">
            <v xml:space="preserve"> </v>
          </cell>
        </row>
        <row r="6025">
          <cell r="C6025"/>
          <cell r="D6025"/>
          <cell r="E6025"/>
          <cell r="F6025"/>
          <cell r="G6025"/>
          <cell r="H6025"/>
          <cell r="I6025"/>
          <cell r="J6025"/>
          <cell r="K6025"/>
          <cell r="L6025"/>
          <cell r="M6025"/>
          <cell r="N6025"/>
          <cell r="O6025"/>
          <cell r="P6025"/>
          <cell r="Q6025"/>
          <cell r="R6025"/>
          <cell r="S6025"/>
          <cell r="T6025"/>
          <cell r="U6025"/>
          <cell r="V6025"/>
          <cell r="W6025"/>
          <cell r="X6025"/>
          <cell r="Y6025" t="str">
            <v xml:space="preserve"> </v>
          </cell>
        </row>
        <row r="6026">
          <cell r="C6026"/>
          <cell r="D6026"/>
          <cell r="E6026"/>
          <cell r="F6026"/>
          <cell r="G6026"/>
          <cell r="H6026"/>
          <cell r="I6026"/>
          <cell r="J6026"/>
          <cell r="K6026"/>
          <cell r="L6026"/>
          <cell r="M6026"/>
          <cell r="N6026"/>
          <cell r="O6026"/>
          <cell r="P6026"/>
          <cell r="Q6026"/>
          <cell r="R6026"/>
          <cell r="S6026"/>
          <cell r="T6026"/>
          <cell r="U6026"/>
          <cell r="V6026"/>
          <cell r="W6026"/>
          <cell r="X6026"/>
          <cell r="Y6026" t="str">
            <v xml:space="preserve"> </v>
          </cell>
        </row>
        <row r="6027">
          <cell r="C6027"/>
          <cell r="D6027"/>
          <cell r="E6027"/>
          <cell r="F6027"/>
          <cell r="G6027"/>
          <cell r="H6027"/>
          <cell r="I6027"/>
          <cell r="J6027"/>
          <cell r="K6027"/>
          <cell r="L6027"/>
          <cell r="M6027"/>
          <cell r="N6027"/>
          <cell r="O6027"/>
          <cell r="P6027"/>
          <cell r="Q6027"/>
          <cell r="R6027"/>
          <cell r="S6027"/>
          <cell r="T6027"/>
          <cell r="U6027"/>
          <cell r="V6027"/>
          <cell r="W6027"/>
          <cell r="X6027"/>
          <cell r="Y6027" t="str">
            <v xml:space="preserve"> </v>
          </cell>
        </row>
        <row r="6028">
          <cell r="C6028"/>
          <cell r="D6028"/>
          <cell r="E6028"/>
          <cell r="F6028"/>
          <cell r="G6028"/>
          <cell r="H6028"/>
          <cell r="I6028"/>
          <cell r="J6028"/>
          <cell r="K6028"/>
          <cell r="L6028"/>
          <cell r="M6028"/>
          <cell r="N6028"/>
          <cell r="O6028"/>
          <cell r="P6028"/>
          <cell r="Q6028"/>
          <cell r="R6028"/>
          <cell r="S6028"/>
          <cell r="T6028"/>
          <cell r="U6028"/>
          <cell r="V6028"/>
          <cell r="W6028"/>
          <cell r="X6028"/>
          <cell r="Y6028" t="str">
            <v xml:space="preserve"> </v>
          </cell>
        </row>
        <row r="6029">
          <cell r="C6029"/>
          <cell r="D6029"/>
          <cell r="E6029"/>
          <cell r="F6029"/>
          <cell r="G6029"/>
          <cell r="H6029"/>
          <cell r="I6029"/>
          <cell r="J6029"/>
          <cell r="K6029"/>
          <cell r="L6029"/>
          <cell r="M6029"/>
          <cell r="N6029"/>
          <cell r="O6029"/>
          <cell r="P6029"/>
          <cell r="Q6029"/>
          <cell r="R6029"/>
          <cell r="S6029"/>
          <cell r="T6029"/>
          <cell r="U6029"/>
          <cell r="V6029"/>
          <cell r="W6029"/>
          <cell r="X6029"/>
          <cell r="Y6029" t="str">
            <v xml:space="preserve"> </v>
          </cell>
        </row>
        <row r="6030">
          <cell r="C6030"/>
          <cell r="D6030"/>
          <cell r="E6030"/>
          <cell r="F6030"/>
          <cell r="G6030"/>
          <cell r="H6030"/>
          <cell r="I6030"/>
          <cell r="J6030"/>
          <cell r="K6030"/>
          <cell r="L6030"/>
          <cell r="M6030"/>
          <cell r="N6030"/>
          <cell r="O6030"/>
          <cell r="P6030"/>
          <cell r="Q6030"/>
          <cell r="R6030"/>
          <cell r="S6030"/>
          <cell r="T6030"/>
          <cell r="U6030"/>
          <cell r="V6030"/>
          <cell r="W6030"/>
          <cell r="X6030"/>
          <cell r="Y6030" t="str">
            <v xml:space="preserve"> </v>
          </cell>
        </row>
        <row r="6031">
          <cell r="C6031"/>
          <cell r="D6031"/>
          <cell r="E6031"/>
          <cell r="F6031"/>
          <cell r="G6031"/>
          <cell r="H6031"/>
          <cell r="I6031"/>
          <cell r="J6031"/>
          <cell r="K6031"/>
          <cell r="L6031"/>
          <cell r="M6031"/>
          <cell r="N6031"/>
          <cell r="O6031"/>
          <cell r="P6031"/>
          <cell r="Q6031"/>
          <cell r="R6031"/>
          <cell r="S6031"/>
          <cell r="T6031"/>
          <cell r="U6031"/>
          <cell r="V6031"/>
          <cell r="W6031"/>
          <cell r="X6031"/>
          <cell r="Y6031" t="str">
            <v xml:space="preserve"> </v>
          </cell>
        </row>
        <row r="6032">
          <cell r="C6032"/>
          <cell r="D6032"/>
          <cell r="E6032"/>
          <cell r="F6032"/>
          <cell r="G6032"/>
          <cell r="H6032"/>
          <cell r="I6032"/>
          <cell r="J6032"/>
          <cell r="K6032"/>
          <cell r="L6032"/>
          <cell r="M6032"/>
          <cell r="N6032"/>
          <cell r="O6032"/>
          <cell r="P6032"/>
          <cell r="Q6032"/>
          <cell r="R6032"/>
          <cell r="S6032"/>
          <cell r="T6032"/>
          <cell r="U6032"/>
          <cell r="V6032"/>
          <cell r="W6032"/>
          <cell r="X6032"/>
          <cell r="Y6032" t="str">
            <v xml:space="preserve"> </v>
          </cell>
        </row>
        <row r="6033">
          <cell r="C6033"/>
          <cell r="D6033"/>
          <cell r="E6033"/>
          <cell r="F6033"/>
          <cell r="G6033"/>
          <cell r="H6033"/>
          <cell r="I6033"/>
          <cell r="J6033"/>
          <cell r="K6033"/>
          <cell r="L6033"/>
          <cell r="M6033"/>
          <cell r="N6033"/>
          <cell r="O6033"/>
          <cell r="P6033"/>
          <cell r="Q6033"/>
          <cell r="R6033"/>
          <cell r="S6033"/>
          <cell r="T6033"/>
          <cell r="U6033"/>
          <cell r="V6033"/>
          <cell r="W6033"/>
          <cell r="X6033"/>
          <cell r="Y6033" t="str">
            <v xml:space="preserve"> </v>
          </cell>
        </row>
        <row r="6034">
          <cell r="C6034"/>
          <cell r="D6034"/>
          <cell r="E6034"/>
          <cell r="F6034"/>
          <cell r="G6034"/>
          <cell r="H6034"/>
          <cell r="I6034"/>
          <cell r="J6034"/>
          <cell r="K6034"/>
          <cell r="L6034"/>
          <cell r="M6034"/>
          <cell r="N6034"/>
          <cell r="O6034"/>
          <cell r="P6034"/>
          <cell r="Q6034"/>
          <cell r="R6034"/>
          <cell r="S6034"/>
          <cell r="T6034"/>
          <cell r="U6034"/>
          <cell r="V6034"/>
          <cell r="W6034"/>
          <cell r="X6034"/>
          <cell r="Y6034" t="str">
            <v xml:space="preserve"> </v>
          </cell>
        </row>
        <row r="6035">
          <cell r="C6035"/>
          <cell r="D6035"/>
          <cell r="E6035"/>
          <cell r="F6035"/>
          <cell r="G6035"/>
          <cell r="H6035"/>
          <cell r="I6035"/>
          <cell r="J6035"/>
          <cell r="K6035"/>
          <cell r="L6035"/>
          <cell r="M6035"/>
          <cell r="N6035"/>
          <cell r="O6035"/>
          <cell r="P6035"/>
          <cell r="Q6035"/>
          <cell r="R6035"/>
          <cell r="S6035"/>
          <cell r="T6035"/>
          <cell r="U6035"/>
          <cell r="V6035"/>
          <cell r="W6035"/>
          <cell r="X6035"/>
          <cell r="Y6035" t="str">
            <v xml:space="preserve"> </v>
          </cell>
        </row>
        <row r="6036">
          <cell r="C6036"/>
          <cell r="D6036"/>
          <cell r="E6036"/>
          <cell r="F6036"/>
          <cell r="G6036"/>
          <cell r="H6036"/>
          <cell r="I6036"/>
          <cell r="J6036"/>
          <cell r="K6036"/>
          <cell r="L6036"/>
          <cell r="M6036"/>
          <cell r="N6036"/>
          <cell r="O6036"/>
          <cell r="P6036"/>
          <cell r="Q6036"/>
          <cell r="R6036"/>
          <cell r="S6036"/>
          <cell r="T6036"/>
          <cell r="U6036"/>
          <cell r="V6036"/>
          <cell r="W6036"/>
          <cell r="X6036"/>
          <cell r="Y6036" t="str">
            <v xml:space="preserve"> </v>
          </cell>
        </row>
        <row r="6037">
          <cell r="C6037"/>
          <cell r="D6037"/>
          <cell r="E6037"/>
          <cell r="F6037"/>
          <cell r="G6037"/>
          <cell r="H6037"/>
          <cell r="I6037"/>
          <cell r="J6037"/>
          <cell r="K6037"/>
          <cell r="L6037"/>
          <cell r="M6037"/>
          <cell r="N6037"/>
          <cell r="O6037"/>
          <cell r="P6037"/>
          <cell r="Q6037"/>
          <cell r="R6037"/>
          <cell r="S6037"/>
          <cell r="T6037"/>
          <cell r="U6037"/>
          <cell r="V6037"/>
          <cell r="W6037"/>
          <cell r="X6037"/>
          <cell r="Y6037" t="str">
            <v xml:space="preserve"> </v>
          </cell>
        </row>
        <row r="6038">
          <cell r="C6038"/>
          <cell r="D6038"/>
          <cell r="E6038"/>
          <cell r="F6038"/>
          <cell r="G6038"/>
          <cell r="H6038"/>
          <cell r="I6038"/>
          <cell r="J6038"/>
          <cell r="K6038"/>
          <cell r="L6038"/>
          <cell r="M6038"/>
          <cell r="N6038"/>
          <cell r="O6038"/>
          <cell r="P6038"/>
          <cell r="Q6038"/>
          <cell r="R6038"/>
          <cell r="S6038"/>
          <cell r="T6038"/>
          <cell r="U6038"/>
          <cell r="V6038"/>
          <cell r="W6038"/>
          <cell r="X6038"/>
          <cell r="Y6038" t="str">
            <v xml:space="preserve"> </v>
          </cell>
        </row>
        <row r="6039">
          <cell r="C6039"/>
          <cell r="D6039"/>
          <cell r="E6039"/>
          <cell r="F6039"/>
          <cell r="G6039"/>
          <cell r="H6039"/>
          <cell r="I6039"/>
          <cell r="J6039"/>
          <cell r="K6039"/>
          <cell r="L6039"/>
          <cell r="M6039"/>
          <cell r="N6039"/>
          <cell r="O6039"/>
          <cell r="P6039"/>
          <cell r="Q6039"/>
          <cell r="R6039"/>
          <cell r="S6039"/>
          <cell r="T6039"/>
          <cell r="U6039"/>
          <cell r="V6039"/>
          <cell r="W6039"/>
          <cell r="X6039"/>
          <cell r="Y6039" t="str">
            <v xml:space="preserve"> </v>
          </cell>
        </row>
        <row r="6040">
          <cell r="C6040"/>
          <cell r="D6040"/>
          <cell r="E6040"/>
          <cell r="F6040"/>
          <cell r="G6040"/>
          <cell r="H6040"/>
          <cell r="I6040"/>
          <cell r="J6040"/>
          <cell r="K6040"/>
          <cell r="L6040"/>
          <cell r="M6040"/>
          <cell r="N6040"/>
          <cell r="O6040"/>
          <cell r="P6040"/>
          <cell r="Q6040"/>
          <cell r="R6040"/>
          <cell r="S6040"/>
          <cell r="T6040"/>
          <cell r="U6040"/>
          <cell r="V6040"/>
          <cell r="W6040"/>
          <cell r="X6040"/>
          <cell r="Y6040" t="str">
            <v xml:space="preserve"> </v>
          </cell>
        </row>
        <row r="6041">
          <cell r="C6041"/>
          <cell r="D6041"/>
          <cell r="E6041"/>
          <cell r="F6041"/>
          <cell r="G6041"/>
          <cell r="H6041"/>
          <cell r="I6041"/>
          <cell r="J6041"/>
          <cell r="K6041"/>
          <cell r="L6041"/>
          <cell r="M6041"/>
          <cell r="N6041"/>
          <cell r="O6041"/>
          <cell r="P6041"/>
          <cell r="Q6041"/>
          <cell r="R6041"/>
          <cell r="S6041"/>
          <cell r="T6041"/>
          <cell r="U6041"/>
          <cell r="V6041"/>
          <cell r="W6041"/>
          <cell r="X6041"/>
          <cell r="Y6041" t="str">
            <v xml:space="preserve"> </v>
          </cell>
        </row>
        <row r="6042">
          <cell r="C6042"/>
          <cell r="D6042"/>
          <cell r="E6042"/>
          <cell r="F6042"/>
          <cell r="G6042"/>
          <cell r="H6042"/>
          <cell r="I6042"/>
          <cell r="J6042"/>
          <cell r="K6042"/>
          <cell r="L6042"/>
          <cell r="M6042"/>
          <cell r="N6042"/>
          <cell r="O6042"/>
          <cell r="P6042"/>
          <cell r="Q6042"/>
          <cell r="R6042"/>
          <cell r="S6042"/>
          <cell r="T6042"/>
          <cell r="U6042"/>
          <cell r="V6042"/>
          <cell r="W6042"/>
          <cell r="X6042"/>
          <cell r="Y6042" t="str">
            <v xml:space="preserve"> </v>
          </cell>
        </row>
        <row r="6043">
          <cell r="C6043"/>
          <cell r="D6043"/>
          <cell r="E6043"/>
          <cell r="F6043"/>
          <cell r="G6043"/>
          <cell r="H6043"/>
          <cell r="I6043"/>
          <cell r="J6043"/>
          <cell r="K6043"/>
          <cell r="L6043"/>
          <cell r="M6043"/>
          <cell r="N6043"/>
          <cell r="O6043"/>
          <cell r="P6043"/>
          <cell r="Q6043"/>
          <cell r="R6043"/>
          <cell r="S6043"/>
          <cell r="T6043"/>
          <cell r="U6043"/>
          <cell r="V6043"/>
          <cell r="W6043"/>
          <cell r="X6043"/>
          <cell r="Y6043" t="str">
            <v xml:space="preserve"> </v>
          </cell>
        </row>
        <row r="6044">
          <cell r="C6044"/>
          <cell r="D6044"/>
          <cell r="E6044"/>
          <cell r="F6044"/>
          <cell r="G6044"/>
          <cell r="H6044"/>
          <cell r="I6044"/>
          <cell r="J6044"/>
          <cell r="K6044"/>
          <cell r="L6044"/>
          <cell r="M6044"/>
          <cell r="N6044"/>
          <cell r="O6044"/>
          <cell r="P6044"/>
          <cell r="Q6044"/>
          <cell r="R6044"/>
          <cell r="S6044"/>
          <cell r="T6044"/>
          <cell r="U6044"/>
          <cell r="V6044"/>
          <cell r="W6044"/>
          <cell r="X6044"/>
          <cell r="Y6044" t="str">
            <v xml:space="preserve"> </v>
          </cell>
        </row>
        <row r="6045">
          <cell r="C6045"/>
          <cell r="D6045"/>
          <cell r="E6045"/>
          <cell r="F6045"/>
          <cell r="G6045"/>
          <cell r="H6045"/>
          <cell r="I6045"/>
          <cell r="J6045"/>
          <cell r="K6045"/>
          <cell r="L6045"/>
          <cell r="M6045"/>
          <cell r="N6045"/>
          <cell r="O6045"/>
          <cell r="P6045"/>
          <cell r="Q6045"/>
          <cell r="R6045"/>
          <cell r="S6045"/>
          <cell r="T6045"/>
          <cell r="U6045"/>
          <cell r="V6045"/>
          <cell r="W6045"/>
          <cell r="X6045"/>
          <cell r="Y6045" t="str">
            <v xml:space="preserve"> </v>
          </cell>
        </row>
        <row r="6046">
          <cell r="C6046"/>
          <cell r="D6046"/>
          <cell r="E6046"/>
          <cell r="F6046"/>
          <cell r="G6046"/>
          <cell r="H6046"/>
          <cell r="I6046"/>
          <cell r="J6046"/>
          <cell r="K6046"/>
          <cell r="L6046"/>
          <cell r="M6046"/>
          <cell r="N6046"/>
          <cell r="O6046"/>
          <cell r="P6046"/>
          <cell r="Q6046"/>
          <cell r="R6046"/>
          <cell r="S6046"/>
          <cell r="T6046"/>
          <cell r="U6046"/>
          <cell r="V6046"/>
          <cell r="W6046"/>
          <cell r="X6046"/>
          <cell r="Y6046" t="str">
            <v xml:space="preserve"> </v>
          </cell>
        </row>
        <row r="6047">
          <cell r="C6047"/>
          <cell r="D6047"/>
          <cell r="E6047"/>
          <cell r="F6047"/>
          <cell r="G6047"/>
          <cell r="H6047"/>
          <cell r="I6047"/>
          <cell r="J6047"/>
          <cell r="K6047"/>
          <cell r="L6047"/>
          <cell r="M6047"/>
          <cell r="N6047"/>
          <cell r="O6047"/>
          <cell r="P6047"/>
          <cell r="Q6047"/>
          <cell r="R6047"/>
          <cell r="S6047"/>
          <cell r="T6047"/>
          <cell r="U6047"/>
          <cell r="V6047"/>
          <cell r="W6047"/>
          <cell r="X6047"/>
          <cell r="Y6047" t="str">
            <v xml:space="preserve"> </v>
          </cell>
        </row>
        <row r="6048">
          <cell r="C6048"/>
          <cell r="D6048"/>
          <cell r="E6048"/>
          <cell r="F6048"/>
          <cell r="G6048"/>
          <cell r="H6048"/>
          <cell r="I6048"/>
          <cell r="J6048"/>
          <cell r="K6048"/>
          <cell r="L6048"/>
          <cell r="M6048"/>
          <cell r="N6048"/>
          <cell r="O6048"/>
          <cell r="P6048"/>
          <cell r="Q6048"/>
          <cell r="R6048"/>
          <cell r="S6048"/>
          <cell r="T6048"/>
          <cell r="U6048"/>
          <cell r="V6048"/>
          <cell r="W6048"/>
          <cell r="X6048"/>
          <cell r="Y6048" t="str">
            <v xml:space="preserve"> </v>
          </cell>
        </row>
        <row r="6049">
          <cell r="C6049"/>
          <cell r="D6049"/>
          <cell r="E6049"/>
          <cell r="F6049"/>
          <cell r="G6049"/>
          <cell r="H6049"/>
          <cell r="I6049"/>
          <cell r="J6049"/>
          <cell r="K6049"/>
          <cell r="L6049"/>
          <cell r="M6049"/>
          <cell r="N6049"/>
          <cell r="O6049"/>
          <cell r="P6049"/>
          <cell r="Q6049"/>
          <cell r="R6049"/>
          <cell r="S6049"/>
          <cell r="T6049"/>
          <cell r="U6049"/>
          <cell r="V6049"/>
          <cell r="W6049"/>
          <cell r="X6049"/>
          <cell r="Y6049" t="str">
            <v xml:space="preserve"> </v>
          </cell>
        </row>
        <row r="6050">
          <cell r="C6050"/>
          <cell r="D6050"/>
          <cell r="E6050"/>
          <cell r="F6050"/>
          <cell r="G6050"/>
          <cell r="H6050"/>
          <cell r="I6050"/>
          <cell r="J6050"/>
          <cell r="K6050"/>
          <cell r="L6050"/>
          <cell r="M6050"/>
          <cell r="N6050"/>
          <cell r="O6050"/>
          <cell r="P6050"/>
          <cell r="Q6050"/>
          <cell r="R6050"/>
          <cell r="S6050"/>
          <cell r="T6050"/>
          <cell r="U6050"/>
          <cell r="V6050"/>
          <cell r="W6050"/>
          <cell r="X6050"/>
          <cell r="Y6050" t="str">
            <v xml:space="preserve"> </v>
          </cell>
        </row>
        <row r="6051">
          <cell r="C6051"/>
          <cell r="D6051"/>
          <cell r="E6051"/>
          <cell r="F6051"/>
          <cell r="G6051"/>
          <cell r="H6051"/>
          <cell r="I6051"/>
          <cell r="J6051"/>
          <cell r="K6051"/>
          <cell r="L6051"/>
          <cell r="M6051"/>
          <cell r="N6051"/>
          <cell r="O6051"/>
          <cell r="P6051"/>
          <cell r="Q6051"/>
          <cell r="R6051"/>
          <cell r="S6051"/>
          <cell r="T6051"/>
          <cell r="U6051"/>
          <cell r="V6051"/>
          <cell r="W6051"/>
          <cell r="X6051"/>
          <cell r="Y6051" t="str">
            <v xml:space="preserve"> </v>
          </cell>
        </row>
        <row r="6052">
          <cell r="C6052"/>
          <cell r="D6052"/>
          <cell r="E6052"/>
          <cell r="F6052"/>
          <cell r="G6052"/>
          <cell r="H6052"/>
          <cell r="I6052"/>
          <cell r="J6052"/>
          <cell r="K6052"/>
          <cell r="L6052"/>
          <cell r="M6052"/>
          <cell r="N6052"/>
          <cell r="O6052"/>
          <cell r="P6052"/>
          <cell r="Q6052"/>
          <cell r="R6052"/>
          <cell r="S6052"/>
          <cell r="T6052"/>
          <cell r="U6052"/>
          <cell r="V6052"/>
          <cell r="W6052"/>
          <cell r="X6052"/>
          <cell r="Y6052" t="str">
            <v xml:space="preserve"> </v>
          </cell>
        </row>
        <row r="6053">
          <cell r="C6053"/>
          <cell r="D6053"/>
          <cell r="E6053"/>
          <cell r="F6053"/>
          <cell r="G6053"/>
          <cell r="H6053"/>
          <cell r="I6053"/>
          <cell r="J6053"/>
          <cell r="K6053"/>
          <cell r="L6053"/>
          <cell r="M6053"/>
          <cell r="N6053"/>
          <cell r="O6053"/>
          <cell r="P6053"/>
          <cell r="Q6053"/>
          <cell r="R6053"/>
          <cell r="S6053"/>
          <cell r="T6053"/>
          <cell r="U6053"/>
          <cell r="V6053"/>
          <cell r="W6053"/>
          <cell r="X6053"/>
          <cell r="Y6053" t="str">
            <v xml:space="preserve"> </v>
          </cell>
        </row>
        <row r="6054">
          <cell r="C6054"/>
          <cell r="D6054"/>
          <cell r="E6054"/>
          <cell r="F6054"/>
          <cell r="G6054"/>
          <cell r="H6054"/>
          <cell r="I6054"/>
          <cell r="J6054"/>
          <cell r="K6054"/>
          <cell r="L6054"/>
          <cell r="M6054"/>
          <cell r="N6054"/>
          <cell r="O6054"/>
          <cell r="P6054"/>
          <cell r="Q6054"/>
          <cell r="R6054"/>
          <cell r="S6054"/>
          <cell r="T6054"/>
          <cell r="U6054"/>
          <cell r="V6054"/>
          <cell r="W6054"/>
          <cell r="X6054"/>
          <cell r="Y6054" t="str">
            <v xml:space="preserve"> </v>
          </cell>
        </row>
        <row r="6055">
          <cell r="C6055"/>
          <cell r="D6055"/>
          <cell r="E6055"/>
          <cell r="F6055"/>
          <cell r="G6055"/>
          <cell r="H6055"/>
          <cell r="I6055"/>
          <cell r="J6055"/>
          <cell r="K6055"/>
          <cell r="L6055"/>
          <cell r="M6055"/>
          <cell r="N6055"/>
          <cell r="O6055"/>
          <cell r="P6055"/>
          <cell r="Q6055"/>
          <cell r="R6055"/>
          <cell r="S6055"/>
          <cell r="T6055"/>
          <cell r="U6055"/>
          <cell r="V6055"/>
          <cell r="W6055"/>
          <cell r="X6055"/>
          <cell r="Y6055" t="str">
            <v xml:space="preserve"> </v>
          </cell>
        </row>
        <row r="6056">
          <cell r="C6056"/>
          <cell r="D6056"/>
          <cell r="E6056"/>
          <cell r="F6056"/>
          <cell r="G6056"/>
          <cell r="H6056"/>
          <cell r="I6056"/>
          <cell r="J6056"/>
          <cell r="K6056"/>
          <cell r="L6056"/>
          <cell r="M6056"/>
          <cell r="N6056"/>
          <cell r="O6056"/>
          <cell r="P6056"/>
          <cell r="Q6056"/>
          <cell r="R6056"/>
          <cell r="S6056"/>
          <cell r="T6056"/>
          <cell r="U6056"/>
          <cell r="V6056"/>
          <cell r="W6056"/>
          <cell r="X6056"/>
          <cell r="Y6056" t="str">
            <v xml:space="preserve"> </v>
          </cell>
        </row>
        <row r="6057">
          <cell r="C6057"/>
          <cell r="D6057"/>
          <cell r="E6057"/>
          <cell r="F6057"/>
          <cell r="G6057"/>
          <cell r="H6057"/>
          <cell r="I6057"/>
          <cell r="J6057"/>
          <cell r="K6057"/>
          <cell r="L6057"/>
          <cell r="M6057"/>
          <cell r="N6057"/>
          <cell r="O6057"/>
          <cell r="P6057"/>
          <cell r="Q6057"/>
          <cell r="R6057"/>
          <cell r="S6057"/>
          <cell r="T6057"/>
          <cell r="U6057"/>
          <cell r="V6057"/>
          <cell r="W6057"/>
          <cell r="X6057"/>
          <cell r="Y6057" t="str">
            <v xml:space="preserve"> </v>
          </cell>
        </row>
        <row r="6058">
          <cell r="C6058"/>
          <cell r="D6058"/>
          <cell r="E6058"/>
          <cell r="F6058"/>
          <cell r="G6058"/>
          <cell r="H6058"/>
          <cell r="I6058"/>
          <cell r="J6058"/>
          <cell r="K6058"/>
          <cell r="L6058"/>
          <cell r="M6058"/>
          <cell r="N6058"/>
          <cell r="O6058"/>
          <cell r="P6058"/>
          <cell r="Q6058"/>
          <cell r="R6058"/>
          <cell r="S6058"/>
          <cell r="T6058"/>
          <cell r="U6058"/>
          <cell r="V6058"/>
          <cell r="W6058"/>
          <cell r="X6058"/>
          <cell r="Y6058" t="str">
            <v xml:space="preserve"> </v>
          </cell>
        </row>
        <row r="6059">
          <cell r="C6059"/>
          <cell r="D6059"/>
          <cell r="E6059"/>
          <cell r="F6059"/>
          <cell r="G6059"/>
          <cell r="H6059"/>
          <cell r="I6059"/>
          <cell r="J6059"/>
          <cell r="K6059"/>
          <cell r="L6059"/>
          <cell r="M6059"/>
          <cell r="N6059"/>
          <cell r="O6059"/>
          <cell r="P6059"/>
          <cell r="Q6059"/>
          <cell r="R6059"/>
          <cell r="S6059"/>
          <cell r="T6059"/>
          <cell r="U6059"/>
          <cell r="V6059"/>
          <cell r="W6059"/>
          <cell r="X6059"/>
          <cell r="Y6059" t="str">
            <v xml:space="preserve"> </v>
          </cell>
        </row>
        <row r="6060">
          <cell r="C6060"/>
          <cell r="D6060"/>
          <cell r="E6060"/>
          <cell r="F6060"/>
          <cell r="G6060"/>
          <cell r="H6060"/>
          <cell r="I6060"/>
          <cell r="J6060"/>
          <cell r="K6060"/>
          <cell r="L6060"/>
          <cell r="M6060"/>
          <cell r="N6060"/>
          <cell r="O6060"/>
          <cell r="P6060"/>
          <cell r="Q6060"/>
          <cell r="R6060"/>
          <cell r="S6060"/>
          <cell r="T6060"/>
          <cell r="U6060"/>
          <cell r="V6060"/>
          <cell r="W6060"/>
          <cell r="X6060"/>
          <cell r="Y6060" t="str">
            <v xml:space="preserve"> </v>
          </cell>
        </row>
        <row r="6061">
          <cell r="C6061"/>
          <cell r="D6061"/>
          <cell r="E6061"/>
          <cell r="F6061"/>
          <cell r="G6061"/>
          <cell r="H6061"/>
          <cell r="I6061"/>
          <cell r="J6061"/>
          <cell r="K6061"/>
          <cell r="L6061"/>
          <cell r="M6061"/>
          <cell r="N6061"/>
          <cell r="O6061"/>
          <cell r="P6061"/>
          <cell r="Q6061"/>
          <cell r="R6061"/>
          <cell r="S6061"/>
          <cell r="T6061"/>
          <cell r="U6061"/>
          <cell r="V6061"/>
          <cell r="W6061"/>
          <cell r="X6061"/>
          <cell r="Y6061" t="str">
            <v xml:space="preserve"> </v>
          </cell>
        </row>
        <row r="6062">
          <cell r="C6062"/>
          <cell r="D6062"/>
          <cell r="E6062"/>
          <cell r="F6062"/>
          <cell r="G6062"/>
          <cell r="H6062"/>
          <cell r="I6062"/>
          <cell r="J6062"/>
          <cell r="K6062"/>
          <cell r="L6062"/>
          <cell r="M6062"/>
          <cell r="N6062"/>
          <cell r="O6062"/>
          <cell r="P6062"/>
          <cell r="Q6062"/>
          <cell r="R6062"/>
          <cell r="S6062"/>
          <cell r="T6062"/>
          <cell r="U6062"/>
          <cell r="V6062"/>
          <cell r="W6062"/>
          <cell r="X6062"/>
          <cell r="Y6062" t="str">
            <v xml:space="preserve"> </v>
          </cell>
        </row>
        <row r="6063">
          <cell r="C6063"/>
          <cell r="D6063"/>
          <cell r="E6063"/>
          <cell r="F6063"/>
          <cell r="G6063"/>
          <cell r="H6063"/>
          <cell r="I6063"/>
          <cell r="J6063"/>
          <cell r="K6063"/>
          <cell r="L6063"/>
          <cell r="M6063"/>
          <cell r="N6063"/>
          <cell r="O6063"/>
          <cell r="P6063"/>
          <cell r="Q6063"/>
          <cell r="R6063"/>
          <cell r="S6063"/>
          <cell r="T6063"/>
          <cell r="U6063"/>
          <cell r="V6063"/>
          <cell r="W6063"/>
          <cell r="X6063"/>
          <cell r="Y6063" t="str">
            <v xml:space="preserve"> </v>
          </cell>
        </row>
        <row r="6064">
          <cell r="C6064"/>
          <cell r="D6064"/>
          <cell r="E6064"/>
          <cell r="F6064"/>
          <cell r="G6064"/>
          <cell r="H6064"/>
          <cell r="I6064"/>
          <cell r="J6064"/>
          <cell r="K6064"/>
          <cell r="L6064"/>
          <cell r="M6064"/>
          <cell r="N6064"/>
          <cell r="O6064"/>
          <cell r="P6064"/>
          <cell r="Q6064"/>
          <cell r="R6064"/>
          <cell r="S6064"/>
          <cell r="T6064"/>
          <cell r="U6064"/>
          <cell r="V6064"/>
          <cell r="W6064"/>
          <cell r="X6064"/>
          <cell r="Y6064" t="str">
            <v xml:space="preserve"> </v>
          </cell>
        </row>
        <row r="6065">
          <cell r="C6065"/>
          <cell r="D6065"/>
          <cell r="E6065"/>
          <cell r="F6065"/>
          <cell r="G6065"/>
          <cell r="H6065"/>
          <cell r="I6065"/>
          <cell r="J6065"/>
          <cell r="K6065"/>
          <cell r="L6065"/>
          <cell r="M6065"/>
          <cell r="N6065"/>
          <cell r="O6065"/>
          <cell r="P6065"/>
          <cell r="Q6065"/>
          <cell r="R6065"/>
          <cell r="S6065"/>
          <cell r="T6065"/>
          <cell r="U6065"/>
          <cell r="V6065"/>
          <cell r="W6065"/>
          <cell r="X6065"/>
          <cell r="Y6065" t="str">
            <v xml:space="preserve"> </v>
          </cell>
        </row>
        <row r="6066">
          <cell r="C6066"/>
          <cell r="D6066"/>
          <cell r="E6066"/>
          <cell r="F6066"/>
          <cell r="G6066"/>
          <cell r="H6066"/>
          <cell r="I6066"/>
          <cell r="J6066"/>
          <cell r="K6066"/>
          <cell r="L6066"/>
          <cell r="M6066"/>
          <cell r="N6066"/>
          <cell r="O6066"/>
          <cell r="P6066"/>
          <cell r="Q6066"/>
          <cell r="R6066"/>
          <cell r="S6066"/>
          <cell r="T6066"/>
          <cell r="U6066"/>
          <cell r="V6066"/>
          <cell r="W6066"/>
          <cell r="X6066"/>
          <cell r="Y6066" t="str">
            <v xml:space="preserve"> </v>
          </cell>
        </row>
        <row r="6067">
          <cell r="C6067"/>
          <cell r="D6067"/>
          <cell r="E6067"/>
          <cell r="F6067"/>
          <cell r="G6067"/>
          <cell r="H6067"/>
          <cell r="I6067"/>
          <cell r="J6067"/>
          <cell r="K6067"/>
          <cell r="L6067"/>
          <cell r="M6067"/>
          <cell r="N6067"/>
          <cell r="O6067"/>
          <cell r="P6067"/>
          <cell r="Q6067"/>
          <cell r="R6067"/>
          <cell r="S6067"/>
          <cell r="T6067"/>
          <cell r="U6067"/>
          <cell r="V6067"/>
          <cell r="W6067"/>
          <cell r="X6067"/>
          <cell r="Y6067" t="str">
            <v xml:space="preserve"> </v>
          </cell>
        </row>
        <row r="6068">
          <cell r="C6068"/>
          <cell r="D6068"/>
          <cell r="E6068"/>
          <cell r="F6068"/>
          <cell r="G6068"/>
          <cell r="H6068"/>
          <cell r="I6068"/>
          <cell r="J6068"/>
          <cell r="K6068"/>
          <cell r="L6068"/>
          <cell r="M6068"/>
          <cell r="N6068"/>
          <cell r="O6068"/>
          <cell r="P6068"/>
          <cell r="Q6068"/>
          <cell r="R6068"/>
          <cell r="S6068"/>
          <cell r="T6068"/>
          <cell r="U6068"/>
          <cell r="V6068"/>
          <cell r="W6068"/>
          <cell r="X6068"/>
          <cell r="Y6068" t="str">
            <v xml:space="preserve"> </v>
          </cell>
        </row>
        <row r="6069">
          <cell r="C6069"/>
          <cell r="D6069"/>
          <cell r="E6069"/>
          <cell r="F6069"/>
          <cell r="G6069"/>
          <cell r="H6069"/>
          <cell r="I6069"/>
          <cell r="J6069"/>
          <cell r="K6069"/>
          <cell r="L6069"/>
          <cell r="M6069"/>
          <cell r="N6069"/>
          <cell r="O6069"/>
          <cell r="P6069"/>
          <cell r="Q6069"/>
          <cell r="R6069"/>
          <cell r="S6069"/>
          <cell r="T6069"/>
          <cell r="U6069"/>
          <cell r="V6069"/>
          <cell r="W6069"/>
          <cell r="X6069"/>
          <cell r="Y6069" t="str">
            <v xml:space="preserve"> </v>
          </cell>
        </row>
        <row r="6070">
          <cell r="C6070"/>
          <cell r="D6070"/>
          <cell r="E6070"/>
          <cell r="F6070"/>
          <cell r="G6070"/>
          <cell r="H6070"/>
          <cell r="I6070"/>
          <cell r="J6070"/>
          <cell r="K6070"/>
          <cell r="L6070"/>
          <cell r="M6070"/>
          <cell r="N6070"/>
          <cell r="O6070"/>
          <cell r="P6070"/>
          <cell r="Q6070"/>
          <cell r="R6070"/>
          <cell r="S6070"/>
          <cell r="T6070"/>
          <cell r="U6070"/>
          <cell r="V6070"/>
          <cell r="W6070"/>
          <cell r="X6070"/>
          <cell r="Y6070" t="str">
            <v xml:space="preserve"> </v>
          </cell>
        </row>
        <row r="6071">
          <cell r="C6071"/>
          <cell r="D6071"/>
          <cell r="E6071"/>
          <cell r="F6071"/>
          <cell r="G6071"/>
          <cell r="H6071"/>
          <cell r="I6071"/>
          <cell r="J6071"/>
          <cell r="K6071"/>
          <cell r="L6071"/>
          <cell r="M6071"/>
          <cell r="N6071"/>
          <cell r="O6071"/>
          <cell r="P6071"/>
          <cell r="Q6071"/>
          <cell r="R6071"/>
          <cell r="S6071"/>
          <cell r="T6071"/>
          <cell r="U6071"/>
          <cell r="V6071"/>
          <cell r="W6071"/>
          <cell r="X6071"/>
          <cell r="Y6071" t="str">
            <v xml:space="preserve"> </v>
          </cell>
        </row>
        <row r="6072">
          <cell r="C6072"/>
          <cell r="D6072"/>
          <cell r="E6072"/>
          <cell r="F6072"/>
          <cell r="G6072"/>
          <cell r="H6072"/>
          <cell r="I6072"/>
          <cell r="J6072"/>
          <cell r="K6072"/>
          <cell r="L6072"/>
          <cell r="M6072"/>
          <cell r="N6072"/>
          <cell r="O6072"/>
          <cell r="P6072"/>
          <cell r="Q6072"/>
          <cell r="R6072"/>
          <cell r="S6072"/>
          <cell r="T6072"/>
          <cell r="U6072"/>
          <cell r="V6072"/>
          <cell r="W6072"/>
          <cell r="X6072"/>
          <cell r="Y6072" t="str">
            <v xml:space="preserve"> </v>
          </cell>
        </row>
        <row r="6073">
          <cell r="C6073"/>
          <cell r="D6073"/>
          <cell r="E6073"/>
          <cell r="F6073"/>
          <cell r="G6073"/>
          <cell r="H6073"/>
          <cell r="I6073"/>
          <cell r="J6073"/>
          <cell r="K6073"/>
          <cell r="L6073"/>
          <cell r="M6073"/>
          <cell r="N6073"/>
          <cell r="O6073"/>
          <cell r="P6073"/>
          <cell r="Q6073"/>
          <cell r="R6073"/>
          <cell r="S6073"/>
          <cell r="T6073"/>
          <cell r="U6073"/>
          <cell r="V6073"/>
          <cell r="W6073"/>
          <cell r="X6073"/>
          <cell r="Y6073" t="str">
            <v xml:space="preserve"> </v>
          </cell>
        </row>
        <row r="6074">
          <cell r="C6074"/>
          <cell r="D6074"/>
          <cell r="E6074"/>
          <cell r="F6074"/>
          <cell r="G6074"/>
          <cell r="H6074"/>
          <cell r="I6074"/>
          <cell r="J6074"/>
          <cell r="K6074"/>
          <cell r="L6074"/>
          <cell r="M6074"/>
          <cell r="N6074"/>
          <cell r="O6074"/>
          <cell r="P6074"/>
          <cell r="Q6074"/>
          <cell r="R6074"/>
          <cell r="S6074"/>
          <cell r="T6074"/>
          <cell r="U6074"/>
          <cell r="V6074"/>
          <cell r="W6074"/>
          <cell r="X6074"/>
          <cell r="Y6074" t="str">
            <v xml:space="preserve"> </v>
          </cell>
        </row>
        <row r="6075">
          <cell r="C6075"/>
          <cell r="D6075"/>
          <cell r="E6075"/>
          <cell r="F6075"/>
          <cell r="G6075"/>
          <cell r="H6075"/>
          <cell r="I6075"/>
          <cell r="J6075"/>
          <cell r="K6075"/>
          <cell r="L6075"/>
          <cell r="M6075"/>
          <cell r="N6075"/>
          <cell r="O6075"/>
          <cell r="P6075"/>
          <cell r="Q6075"/>
          <cell r="R6075"/>
          <cell r="S6075"/>
          <cell r="T6075"/>
          <cell r="U6075"/>
          <cell r="V6075"/>
          <cell r="W6075"/>
          <cell r="X6075"/>
          <cell r="Y6075" t="str">
            <v xml:space="preserve"> </v>
          </cell>
        </row>
        <row r="6076">
          <cell r="C6076"/>
          <cell r="D6076"/>
          <cell r="E6076"/>
          <cell r="F6076"/>
          <cell r="G6076"/>
          <cell r="H6076"/>
          <cell r="I6076"/>
          <cell r="J6076"/>
          <cell r="K6076"/>
          <cell r="L6076"/>
          <cell r="M6076"/>
          <cell r="N6076"/>
          <cell r="O6076"/>
          <cell r="P6076"/>
          <cell r="Q6076"/>
          <cell r="R6076"/>
          <cell r="S6076"/>
          <cell r="T6076"/>
          <cell r="U6076"/>
          <cell r="V6076"/>
          <cell r="W6076"/>
          <cell r="X6076"/>
          <cell r="Y6076" t="str">
            <v xml:space="preserve"> </v>
          </cell>
        </row>
        <row r="6077">
          <cell r="C6077"/>
          <cell r="D6077"/>
          <cell r="E6077"/>
          <cell r="F6077"/>
          <cell r="G6077"/>
          <cell r="H6077"/>
          <cell r="I6077"/>
          <cell r="J6077"/>
          <cell r="K6077"/>
          <cell r="L6077"/>
          <cell r="M6077"/>
          <cell r="N6077"/>
          <cell r="O6077"/>
          <cell r="P6077"/>
          <cell r="Q6077"/>
          <cell r="R6077"/>
          <cell r="S6077"/>
          <cell r="T6077"/>
          <cell r="U6077"/>
          <cell r="V6077"/>
          <cell r="W6077"/>
          <cell r="X6077"/>
          <cell r="Y6077" t="str">
            <v xml:space="preserve"> </v>
          </cell>
        </row>
        <row r="6078">
          <cell r="C6078"/>
          <cell r="D6078"/>
          <cell r="E6078"/>
          <cell r="F6078"/>
          <cell r="G6078"/>
          <cell r="H6078"/>
          <cell r="I6078"/>
          <cell r="J6078"/>
          <cell r="K6078"/>
          <cell r="L6078"/>
          <cell r="M6078"/>
          <cell r="N6078"/>
          <cell r="O6078"/>
          <cell r="P6078"/>
          <cell r="Q6078"/>
          <cell r="R6078"/>
          <cell r="S6078"/>
          <cell r="T6078"/>
          <cell r="U6078"/>
          <cell r="V6078"/>
          <cell r="W6078"/>
          <cell r="X6078"/>
          <cell r="Y6078" t="str">
            <v xml:space="preserve"> </v>
          </cell>
        </row>
        <row r="6079">
          <cell r="C6079"/>
          <cell r="D6079"/>
          <cell r="E6079"/>
          <cell r="F6079"/>
          <cell r="G6079"/>
          <cell r="H6079"/>
          <cell r="I6079"/>
          <cell r="J6079"/>
          <cell r="K6079"/>
          <cell r="L6079"/>
          <cell r="M6079"/>
          <cell r="N6079"/>
          <cell r="O6079"/>
          <cell r="P6079"/>
          <cell r="Q6079"/>
          <cell r="R6079"/>
          <cell r="S6079"/>
          <cell r="T6079"/>
          <cell r="U6079"/>
          <cell r="V6079"/>
          <cell r="W6079"/>
          <cell r="X6079"/>
          <cell r="Y6079" t="str">
            <v xml:space="preserve"> </v>
          </cell>
        </row>
        <row r="6080">
          <cell r="C6080"/>
          <cell r="D6080"/>
          <cell r="E6080"/>
          <cell r="F6080"/>
          <cell r="G6080"/>
          <cell r="H6080"/>
          <cell r="I6080"/>
          <cell r="J6080"/>
          <cell r="K6080"/>
          <cell r="L6080"/>
          <cell r="M6080"/>
          <cell r="N6080"/>
          <cell r="O6080"/>
          <cell r="P6080"/>
          <cell r="Q6080"/>
          <cell r="R6080"/>
          <cell r="S6080"/>
          <cell r="T6080"/>
          <cell r="U6080"/>
          <cell r="V6080"/>
          <cell r="W6080"/>
          <cell r="X6080"/>
          <cell r="Y6080" t="str">
            <v xml:space="preserve"> </v>
          </cell>
        </row>
        <row r="6081">
          <cell r="C6081"/>
          <cell r="D6081"/>
          <cell r="E6081"/>
          <cell r="F6081"/>
          <cell r="G6081"/>
          <cell r="H6081"/>
          <cell r="I6081"/>
          <cell r="J6081"/>
          <cell r="K6081"/>
          <cell r="L6081"/>
          <cell r="M6081"/>
          <cell r="N6081"/>
          <cell r="O6081"/>
          <cell r="P6081"/>
          <cell r="Q6081"/>
          <cell r="R6081"/>
          <cell r="S6081"/>
          <cell r="T6081"/>
          <cell r="U6081"/>
          <cell r="V6081"/>
          <cell r="W6081"/>
          <cell r="X6081"/>
          <cell r="Y6081" t="str">
            <v xml:space="preserve"> </v>
          </cell>
        </row>
        <row r="6082">
          <cell r="C6082"/>
          <cell r="D6082"/>
          <cell r="E6082"/>
          <cell r="F6082"/>
          <cell r="G6082"/>
          <cell r="H6082"/>
          <cell r="I6082"/>
          <cell r="J6082"/>
          <cell r="K6082"/>
          <cell r="L6082"/>
          <cell r="M6082"/>
          <cell r="N6082"/>
          <cell r="O6082"/>
          <cell r="P6082"/>
          <cell r="Q6082"/>
          <cell r="R6082"/>
          <cell r="S6082"/>
          <cell r="T6082"/>
          <cell r="U6082"/>
          <cell r="V6082"/>
          <cell r="W6082"/>
          <cell r="X6082"/>
          <cell r="Y6082" t="str">
            <v xml:space="preserve"> </v>
          </cell>
        </row>
        <row r="6083">
          <cell r="C6083"/>
          <cell r="D6083"/>
          <cell r="E6083"/>
          <cell r="F6083"/>
          <cell r="G6083"/>
          <cell r="H6083"/>
          <cell r="I6083"/>
          <cell r="J6083"/>
          <cell r="K6083"/>
          <cell r="L6083"/>
          <cell r="M6083"/>
          <cell r="N6083"/>
          <cell r="O6083"/>
          <cell r="P6083"/>
          <cell r="Q6083"/>
          <cell r="R6083"/>
          <cell r="S6083"/>
          <cell r="T6083"/>
          <cell r="U6083"/>
          <cell r="V6083"/>
          <cell r="W6083"/>
          <cell r="X6083"/>
          <cell r="Y6083" t="str">
            <v xml:space="preserve"> </v>
          </cell>
        </row>
        <row r="6084">
          <cell r="C6084"/>
          <cell r="D6084"/>
          <cell r="E6084"/>
          <cell r="F6084"/>
          <cell r="G6084"/>
          <cell r="H6084"/>
          <cell r="I6084"/>
          <cell r="J6084"/>
          <cell r="K6084"/>
          <cell r="L6084"/>
          <cell r="M6084"/>
          <cell r="N6084"/>
          <cell r="O6084"/>
          <cell r="P6084"/>
          <cell r="Q6084"/>
          <cell r="R6084"/>
          <cell r="S6084"/>
          <cell r="T6084"/>
          <cell r="U6084"/>
          <cell r="V6084"/>
          <cell r="W6084"/>
          <cell r="X6084"/>
          <cell r="Y6084" t="str">
            <v xml:space="preserve"> </v>
          </cell>
        </row>
        <row r="6085">
          <cell r="C6085"/>
          <cell r="D6085"/>
          <cell r="E6085"/>
          <cell r="F6085"/>
          <cell r="G6085"/>
          <cell r="H6085"/>
          <cell r="I6085"/>
          <cell r="J6085"/>
          <cell r="K6085"/>
          <cell r="L6085"/>
          <cell r="M6085"/>
          <cell r="N6085"/>
          <cell r="O6085"/>
          <cell r="P6085"/>
          <cell r="Q6085"/>
          <cell r="R6085"/>
          <cell r="S6085"/>
          <cell r="T6085"/>
          <cell r="U6085"/>
          <cell r="V6085"/>
          <cell r="W6085"/>
          <cell r="X6085"/>
          <cell r="Y6085" t="str">
            <v xml:space="preserve"> </v>
          </cell>
        </row>
        <row r="6086">
          <cell r="C6086"/>
          <cell r="D6086"/>
          <cell r="E6086"/>
          <cell r="F6086"/>
          <cell r="G6086"/>
          <cell r="H6086"/>
          <cell r="I6086"/>
          <cell r="J6086"/>
          <cell r="K6086"/>
          <cell r="L6086"/>
          <cell r="M6086"/>
          <cell r="N6086"/>
          <cell r="O6086"/>
          <cell r="P6086"/>
          <cell r="Q6086"/>
          <cell r="R6086"/>
          <cell r="S6086"/>
          <cell r="T6086"/>
          <cell r="U6086"/>
          <cell r="V6086"/>
          <cell r="W6086"/>
          <cell r="X6086"/>
          <cell r="Y6086" t="str">
            <v xml:space="preserve"> </v>
          </cell>
        </row>
        <row r="6087">
          <cell r="C6087"/>
          <cell r="D6087"/>
          <cell r="E6087"/>
          <cell r="F6087"/>
          <cell r="G6087"/>
          <cell r="H6087"/>
          <cell r="I6087"/>
          <cell r="J6087"/>
          <cell r="K6087"/>
          <cell r="L6087"/>
          <cell r="M6087"/>
          <cell r="N6087"/>
          <cell r="O6087"/>
          <cell r="P6087"/>
          <cell r="Q6087"/>
          <cell r="R6087"/>
          <cell r="S6087"/>
          <cell r="T6087"/>
          <cell r="U6087"/>
          <cell r="V6087"/>
          <cell r="W6087"/>
          <cell r="X6087"/>
          <cell r="Y6087" t="str">
            <v xml:space="preserve"> </v>
          </cell>
        </row>
        <row r="6088">
          <cell r="C6088"/>
          <cell r="D6088"/>
          <cell r="E6088"/>
          <cell r="F6088"/>
          <cell r="G6088"/>
          <cell r="H6088"/>
          <cell r="I6088"/>
          <cell r="J6088"/>
          <cell r="K6088"/>
          <cell r="L6088"/>
          <cell r="M6088"/>
          <cell r="N6088"/>
          <cell r="O6088"/>
          <cell r="P6088"/>
          <cell r="Q6088"/>
          <cell r="R6088"/>
          <cell r="S6088"/>
          <cell r="T6088"/>
          <cell r="U6088"/>
          <cell r="V6088"/>
          <cell r="W6088"/>
          <cell r="X6088"/>
          <cell r="Y6088" t="str">
            <v xml:space="preserve"> </v>
          </cell>
        </row>
        <row r="6089">
          <cell r="C6089"/>
          <cell r="D6089"/>
          <cell r="E6089"/>
          <cell r="F6089"/>
          <cell r="G6089"/>
          <cell r="H6089"/>
          <cell r="I6089"/>
          <cell r="J6089"/>
          <cell r="K6089"/>
          <cell r="L6089"/>
          <cell r="M6089"/>
          <cell r="N6089"/>
          <cell r="O6089"/>
          <cell r="P6089"/>
          <cell r="Q6089"/>
          <cell r="R6089"/>
          <cell r="S6089"/>
          <cell r="T6089"/>
          <cell r="U6089"/>
          <cell r="V6089"/>
          <cell r="W6089"/>
          <cell r="X6089"/>
          <cell r="Y6089" t="str">
            <v xml:space="preserve"> </v>
          </cell>
        </row>
        <row r="6090">
          <cell r="C6090"/>
          <cell r="D6090"/>
          <cell r="E6090"/>
          <cell r="F6090"/>
          <cell r="G6090"/>
          <cell r="H6090"/>
          <cell r="I6090"/>
          <cell r="J6090"/>
          <cell r="K6090"/>
          <cell r="L6090"/>
          <cell r="M6090"/>
          <cell r="N6090"/>
          <cell r="O6090"/>
          <cell r="P6090"/>
          <cell r="Q6090"/>
          <cell r="R6090"/>
          <cell r="S6090"/>
          <cell r="T6090"/>
          <cell r="U6090"/>
          <cell r="V6090"/>
          <cell r="W6090"/>
          <cell r="X6090"/>
          <cell r="Y6090" t="str">
            <v xml:space="preserve"> </v>
          </cell>
        </row>
        <row r="6091">
          <cell r="C6091"/>
          <cell r="D6091"/>
          <cell r="E6091"/>
          <cell r="F6091"/>
          <cell r="G6091"/>
          <cell r="H6091"/>
          <cell r="I6091"/>
          <cell r="J6091"/>
          <cell r="K6091"/>
          <cell r="L6091"/>
          <cell r="M6091"/>
          <cell r="N6091"/>
          <cell r="O6091"/>
          <cell r="P6091"/>
          <cell r="Q6091"/>
          <cell r="R6091"/>
          <cell r="S6091"/>
          <cell r="T6091"/>
          <cell r="U6091"/>
          <cell r="V6091"/>
          <cell r="W6091"/>
          <cell r="X6091"/>
          <cell r="Y6091" t="str">
            <v xml:space="preserve"> </v>
          </cell>
        </row>
        <row r="6092">
          <cell r="C6092"/>
          <cell r="D6092"/>
          <cell r="E6092"/>
          <cell r="F6092"/>
          <cell r="G6092"/>
          <cell r="H6092"/>
          <cell r="I6092"/>
          <cell r="J6092"/>
          <cell r="K6092"/>
          <cell r="L6092"/>
          <cell r="M6092"/>
          <cell r="N6092"/>
          <cell r="O6092"/>
          <cell r="P6092"/>
          <cell r="Q6092"/>
          <cell r="R6092"/>
          <cell r="S6092"/>
          <cell r="T6092"/>
          <cell r="U6092"/>
          <cell r="V6092"/>
          <cell r="W6092"/>
          <cell r="X6092"/>
          <cell r="Y6092" t="str">
            <v xml:space="preserve"> </v>
          </cell>
        </row>
        <row r="6093">
          <cell r="C6093"/>
          <cell r="D6093"/>
          <cell r="E6093"/>
          <cell r="F6093"/>
          <cell r="G6093"/>
          <cell r="H6093"/>
          <cell r="I6093"/>
          <cell r="J6093"/>
          <cell r="K6093"/>
          <cell r="L6093"/>
          <cell r="M6093"/>
          <cell r="N6093"/>
          <cell r="O6093"/>
          <cell r="P6093"/>
          <cell r="Q6093"/>
          <cell r="R6093"/>
          <cell r="S6093"/>
          <cell r="T6093"/>
          <cell r="U6093"/>
          <cell r="V6093"/>
          <cell r="W6093"/>
          <cell r="X6093"/>
          <cell r="Y6093" t="str">
            <v xml:space="preserve"> </v>
          </cell>
        </row>
        <row r="6094">
          <cell r="C6094"/>
          <cell r="D6094"/>
          <cell r="E6094"/>
          <cell r="F6094"/>
          <cell r="G6094"/>
          <cell r="H6094"/>
          <cell r="I6094"/>
          <cell r="J6094"/>
          <cell r="K6094"/>
          <cell r="L6094"/>
          <cell r="M6094"/>
          <cell r="N6094"/>
          <cell r="O6094"/>
          <cell r="P6094"/>
          <cell r="Q6094"/>
          <cell r="R6094"/>
          <cell r="S6094"/>
          <cell r="T6094"/>
          <cell r="U6094"/>
          <cell r="V6094"/>
          <cell r="W6094"/>
          <cell r="X6094"/>
          <cell r="Y6094" t="str">
            <v xml:space="preserve"> </v>
          </cell>
        </row>
        <row r="6095">
          <cell r="C6095"/>
          <cell r="D6095"/>
          <cell r="E6095"/>
          <cell r="F6095"/>
          <cell r="G6095"/>
          <cell r="H6095"/>
          <cell r="I6095"/>
          <cell r="J6095"/>
          <cell r="K6095"/>
          <cell r="L6095"/>
          <cell r="M6095"/>
          <cell r="N6095"/>
          <cell r="O6095"/>
          <cell r="P6095"/>
          <cell r="Q6095"/>
          <cell r="R6095"/>
          <cell r="S6095"/>
          <cell r="T6095"/>
          <cell r="U6095"/>
          <cell r="V6095"/>
          <cell r="W6095"/>
          <cell r="X6095"/>
          <cell r="Y6095" t="str">
            <v xml:space="preserve"> </v>
          </cell>
        </row>
        <row r="6096">
          <cell r="C6096"/>
          <cell r="D6096"/>
          <cell r="E6096"/>
          <cell r="F6096"/>
          <cell r="G6096"/>
          <cell r="H6096"/>
          <cell r="I6096"/>
          <cell r="J6096"/>
          <cell r="K6096"/>
          <cell r="L6096"/>
          <cell r="M6096"/>
          <cell r="N6096"/>
          <cell r="O6096"/>
          <cell r="P6096"/>
          <cell r="Q6096"/>
          <cell r="R6096"/>
          <cell r="S6096"/>
          <cell r="T6096"/>
          <cell r="U6096"/>
          <cell r="V6096"/>
          <cell r="W6096"/>
          <cell r="X6096"/>
          <cell r="Y6096" t="str">
            <v xml:space="preserve"> </v>
          </cell>
        </row>
        <row r="6097">
          <cell r="C6097"/>
          <cell r="D6097"/>
          <cell r="E6097"/>
          <cell r="F6097"/>
          <cell r="G6097"/>
          <cell r="H6097"/>
          <cell r="I6097"/>
          <cell r="J6097"/>
          <cell r="K6097"/>
          <cell r="L6097"/>
          <cell r="M6097"/>
          <cell r="N6097"/>
          <cell r="O6097"/>
          <cell r="P6097"/>
          <cell r="Q6097"/>
          <cell r="R6097"/>
          <cell r="S6097"/>
          <cell r="T6097"/>
          <cell r="U6097"/>
          <cell r="V6097"/>
          <cell r="W6097"/>
          <cell r="X6097"/>
          <cell r="Y6097" t="str">
            <v xml:space="preserve"> </v>
          </cell>
        </row>
        <row r="6098">
          <cell r="C6098"/>
          <cell r="D6098"/>
          <cell r="E6098"/>
          <cell r="F6098"/>
          <cell r="G6098"/>
          <cell r="H6098"/>
          <cell r="I6098"/>
          <cell r="J6098"/>
          <cell r="K6098"/>
          <cell r="L6098"/>
          <cell r="M6098"/>
          <cell r="N6098"/>
          <cell r="O6098"/>
          <cell r="P6098"/>
          <cell r="Q6098"/>
          <cell r="R6098"/>
          <cell r="S6098"/>
          <cell r="T6098"/>
          <cell r="U6098"/>
          <cell r="V6098"/>
          <cell r="W6098"/>
          <cell r="X6098"/>
          <cell r="Y6098" t="str">
            <v xml:space="preserve"> </v>
          </cell>
        </row>
        <row r="6099">
          <cell r="C6099"/>
          <cell r="D6099"/>
          <cell r="E6099"/>
          <cell r="F6099"/>
          <cell r="G6099"/>
          <cell r="H6099"/>
          <cell r="I6099"/>
          <cell r="J6099"/>
          <cell r="K6099"/>
          <cell r="L6099"/>
          <cell r="M6099"/>
          <cell r="N6099"/>
          <cell r="O6099"/>
          <cell r="P6099"/>
          <cell r="Q6099"/>
          <cell r="R6099"/>
          <cell r="S6099"/>
          <cell r="T6099"/>
          <cell r="U6099"/>
          <cell r="V6099"/>
          <cell r="W6099"/>
          <cell r="X6099"/>
          <cell r="Y6099" t="str">
            <v xml:space="preserve"> </v>
          </cell>
        </row>
        <row r="6100">
          <cell r="C6100"/>
          <cell r="D6100"/>
          <cell r="E6100"/>
          <cell r="F6100"/>
          <cell r="G6100"/>
          <cell r="H6100"/>
          <cell r="I6100"/>
          <cell r="J6100"/>
          <cell r="K6100"/>
          <cell r="L6100"/>
          <cell r="M6100"/>
          <cell r="N6100"/>
          <cell r="O6100"/>
          <cell r="P6100"/>
          <cell r="Q6100"/>
          <cell r="R6100"/>
          <cell r="S6100"/>
          <cell r="T6100"/>
          <cell r="U6100"/>
          <cell r="V6100"/>
          <cell r="W6100"/>
          <cell r="X6100"/>
          <cell r="Y6100" t="str">
            <v xml:space="preserve"> </v>
          </cell>
        </row>
        <row r="6101">
          <cell r="C6101"/>
          <cell r="D6101"/>
          <cell r="E6101"/>
          <cell r="F6101"/>
          <cell r="G6101"/>
          <cell r="H6101"/>
          <cell r="I6101"/>
          <cell r="J6101"/>
          <cell r="K6101"/>
          <cell r="L6101"/>
          <cell r="M6101"/>
          <cell r="N6101"/>
          <cell r="O6101"/>
          <cell r="P6101"/>
          <cell r="Q6101"/>
          <cell r="R6101"/>
          <cell r="S6101"/>
          <cell r="T6101"/>
          <cell r="U6101"/>
          <cell r="V6101"/>
          <cell r="W6101"/>
          <cell r="X6101"/>
          <cell r="Y6101" t="str">
            <v xml:space="preserve"> </v>
          </cell>
        </row>
        <row r="6102">
          <cell r="C6102"/>
          <cell r="D6102"/>
          <cell r="E6102"/>
          <cell r="F6102"/>
          <cell r="G6102"/>
          <cell r="H6102"/>
          <cell r="I6102"/>
          <cell r="J6102"/>
          <cell r="K6102"/>
          <cell r="L6102"/>
          <cell r="M6102"/>
          <cell r="N6102"/>
          <cell r="O6102"/>
          <cell r="P6102"/>
          <cell r="Q6102"/>
          <cell r="R6102"/>
          <cell r="S6102"/>
          <cell r="T6102"/>
          <cell r="U6102"/>
          <cell r="V6102"/>
          <cell r="W6102"/>
          <cell r="X6102"/>
          <cell r="Y6102" t="str">
            <v xml:space="preserve"> </v>
          </cell>
        </row>
        <row r="6103">
          <cell r="C6103"/>
          <cell r="D6103"/>
          <cell r="E6103"/>
          <cell r="F6103"/>
          <cell r="G6103"/>
          <cell r="H6103"/>
          <cell r="I6103"/>
          <cell r="J6103"/>
          <cell r="K6103"/>
          <cell r="L6103"/>
          <cell r="M6103"/>
          <cell r="N6103"/>
          <cell r="O6103"/>
          <cell r="P6103"/>
          <cell r="Q6103"/>
          <cell r="R6103"/>
          <cell r="S6103"/>
          <cell r="T6103"/>
          <cell r="U6103"/>
          <cell r="V6103"/>
          <cell r="W6103"/>
          <cell r="X6103"/>
          <cell r="Y6103" t="str">
            <v xml:space="preserve"> </v>
          </cell>
        </row>
        <row r="6104">
          <cell r="C6104"/>
          <cell r="D6104"/>
          <cell r="E6104"/>
          <cell r="F6104"/>
          <cell r="G6104"/>
          <cell r="H6104"/>
          <cell r="I6104"/>
          <cell r="J6104"/>
          <cell r="K6104"/>
          <cell r="L6104"/>
          <cell r="M6104"/>
          <cell r="N6104"/>
          <cell r="O6104"/>
          <cell r="P6104"/>
          <cell r="Q6104"/>
          <cell r="R6104"/>
          <cell r="S6104"/>
          <cell r="T6104"/>
          <cell r="U6104"/>
          <cell r="V6104"/>
          <cell r="W6104"/>
          <cell r="X6104"/>
          <cell r="Y6104" t="str">
            <v xml:space="preserve"> </v>
          </cell>
        </row>
        <row r="6105">
          <cell r="C6105"/>
          <cell r="D6105"/>
          <cell r="E6105"/>
          <cell r="F6105"/>
          <cell r="G6105"/>
          <cell r="H6105"/>
          <cell r="I6105"/>
          <cell r="J6105"/>
          <cell r="K6105"/>
          <cell r="L6105"/>
          <cell r="M6105"/>
          <cell r="N6105"/>
          <cell r="O6105"/>
          <cell r="P6105"/>
          <cell r="Q6105"/>
          <cell r="R6105"/>
          <cell r="S6105"/>
          <cell r="T6105"/>
          <cell r="U6105"/>
          <cell r="V6105"/>
          <cell r="W6105"/>
          <cell r="X6105"/>
          <cell r="Y6105" t="str">
            <v xml:space="preserve"> </v>
          </cell>
        </row>
        <row r="6106">
          <cell r="C6106"/>
          <cell r="D6106"/>
          <cell r="E6106"/>
          <cell r="F6106"/>
          <cell r="G6106"/>
          <cell r="H6106"/>
          <cell r="I6106"/>
          <cell r="J6106"/>
          <cell r="K6106"/>
          <cell r="L6106"/>
          <cell r="M6106"/>
          <cell r="N6106"/>
          <cell r="O6106"/>
          <cell r="P6106"/>
          <cell r="Q6106"/>
          <cell r="R6106"/>
          <cell r="S6106"/>
          <cell r="T6106"/>
          <cell r="U6106"/>
          <cell r="V6106"/>
          <cell r="W6106"/>
          <cell r="X6106"/>
          <cell r="Y6106" t="str">
            <v xml:space="preserve"> </v>
          </cell>
        </row>
        <row r="6107">
          <cell r="C6107"/>
          <cell r="D6107"/>
          <cell r="E6107"/>
          <cell r="F6107"/>
          <cell r="G6107"/>
          <cell r="H6107"/>
          <cell r="I6107"/>
          <cell r="J6107"/>
          <cell r="K6107"/>
          <cell r="L6107"/>
          <cell r="M6107"/>
          <cell r="N6107"/>
          <cell r="O6107"/>
          <cell r="P6107"/>
          <cell r="Q6107"/>
          <cell r="R6107"/>
          <cell r="S6107"/>
          <cell r="T6107"/>
          <cell r="U6107"/>
          <cell r="V6107"/>
          <cell r="W6107"/>
          <cell r="X6107"/>
          <cell r="Y6107" t="str">
            <v xml:space="preserve"> </v>
          </cell>
        </row>
        <row r="6108">
          <cell r="C6108"/>
          <cell r="D6108"/>
          <cell r="E6108"/>
          <cell r="F6108"/>
          <cell r="G6108"/>
          <cell r="H6108"/>
          <cell r="I6108"/>
          <cell r="J6108"/>
          <cell r="K6108"/>
          <cell r="L6108"/>
          <cell r="M6108"/>
          <cell r="N6108"/>
          <cell r="O6108"/>
          <cell r="P6108"/>
          <cell r="Q6108"/>
          <cell r="R6108"/>
          <cell r="S6108"/>
          <cell r="T6108"/>
          <cell r="U6108"/>
          <cell r="V6108"/>
          <cell r="W6108"/>
          <cell r="X6108"/>
          <cell r="Y6108" t="str">
            <v xml:space="preserve"> </v>
          </cell>
        </row>
        <row r="6109">
          <cell r="C6109"/>
          <cell r="D6109"/>
          <cell r="E6109"/>
          <cell r="F6109"/>
          <cell r="G6109"/>
          <cell r="H6109"/>
          <cell r="I6109"/>
          <cell r="J6109"/>
          <cell r="K6109"/>
          <cell r="L6109"/>
          <cell r="M6109"/>
          <cell r="N6109"/>
          <cell r="O6109"/>
          <cell r="P6109"/>
          <cell r="Q6109"/>
          <cell r="R6109"/>
          <cell r="S6109"/>
          <cell r="T6109"/>
          <cell r="U6109"/>
          <cell r="V6109"/>
          <cell r="W6109"/>
          <cell r="X6109"/>
          <cell r="Y6109" t="str">
            <v xml:space="preserve"> </v>
          </cell>
        </row>
        <row r="6110">
          <cell r="C6110"/>
          <cell r="D6110"/>
          <cell r="E6110"/>
          <cell r="F6110"/>
          <cell r="G6110"/>
          <cell r="H6110"/>
          <cell r="I6110"/>
          <cell r="J6110"/>
          <cell r="K6110"/>
          <cell r="L6110"/>
          <cell r="M6110"/>
          <cell r="N6110"/>
          <cell r="O6110"/>
          <cell r="P6110"/>
          <cell r="Q6110"/>
          <cell r="R6110"/>
          <cell r="S6110"/>
          <cell r="T6110"/>
          <cell r="U6110"/>
          <cell r="V6110"/>
          <cell r="W6110"/>
          <cell r="X6110"/>
          <cell r="Y6110" t="str">
            <v xml:space="preserve"> </v>
          </cell>
        </row>
        <row r="6111">
          <cell r="C6111"/>
          <cell r="D6111"/>
          <cell r="E6111"/>
          <cell r="F6111"/>
          <cell r="G6111"/>
          <cell r="H6111"/>
          <cell r="I6111"/>
          <cell r="J6111"/>
          <cell r="K6111"/>
          <cell r="L6111"/>
          <cell r="M6111"/>
          <cell r="N6111"/>
          <cell r="O6111"/>
          <cell r="P6111"/>
          <cell r="Q6111"/>
          <cell r="R6111"/>
          <cell r="S6111"/>
          <cell r="T6111"/>
          <cell r="U6111"/>
          <cell r="V6111"/>
          <cell r="W6111"/>
          <cell r="X6111"/>
          <cell r="Y6111" t="str">
            <v xml:space="preserve"> </v>
          </cell>
        </row>
        <row r="6112">
          <cell r="C6112"/>
          <cell r="D6112"/>
          <cell r="E6112"/>
          <cell r="F6112"/>
          <cell r="G6112"/>
          <cell r="H6112"/>
          <cell r="I6112"/>
          <cell r="J6112"/>
          <cell r="K6112"/>
          <cell r="L6112"/>
          <cell r="M6112"/>
          <cell r="N6112"/>
          <cell r="O6112"/>
          <cell r="P6112"/>
          <cell r="Q6112"/>
          <cell r="R6112"/>
          <cell r="S6112"/>
          <cell r="T6112"/>
          <cell r="U6112"/>
          <cell r="V6112"/>
          <cell r="W6112"/>
          <cell r="X6112"/>
          <cell r="Y6112" t="str">
            <v xml:space="preserve"> </v>
          </cell>
        </row>
        <row r="6113">
          <cell r="C6113"/>
          <cell r="D6113"/>
          <cell r="E6113"/>
          <cell r="F6113"/>
          <cell r="G6113"/>
          <cell r="H6113"/>
          <cell r="I6113"/>
          <cell r="J6113"/>
          <cell r="K6113"/>
          <cell r="L6113"/>
          <cell r="M6113"/>
          <cell r="N6113"/>
          <cell r="O6113"/>
          <cell r="P6113"/>
          <cell r="Q6113"/>
          <cell r="R6113"/>
          <cell r="S6113"/>
          <cell r="T6113"/>
          <cell r="U6113"/>
          <cell r="V6113"/>
          <cell r="W6113"/>
          <cell r="X6113"/>
          <cell r="Y6113" t="str">
            <v xml:space="preserve"> </v>
          </cell>
        </row>
        <row r="6114">
          <cell r="C6114"/>
          <cell r="D6114"/>
          <cell r="E6114"/>
          <cell r="F6114"/>
          <cell r="G6114"/>
          <cell r="H6114"/>
          <cell r="I6114"/>
          <cell r="J6114"/>
          <cell r="K6114"/>
          <cell r="L6114"/>
          <cell r="M6114"/>
          <cell r="N6114"/>
          <cell r="O6114"/>
          <cell r="P6114"/>
          <cell r="Q6114"/>
          <cell r="R6114"/>
          <cell r="S6114"/>
          <cell r="T6114"/>
          <cell r="U6114"/>
          <cell r="V6114"/>
          <cell r="W6114"/>
          <cell r="X6114"/>
          <cell r="Y6114" t="str">
            <v xml:space="preserve"> </v>
          </cell>
        </row>
        <row r="6115">
          <cell r="C6115"/>
          <cell r="D6115"/>
          <cell r="E6115"/>
          <cell r="F6115"/>
          <cell r="G6115"/>
          <cell r="H6115"/>
          <cell r="I6115"/>
          <cell r="J6115"/>
          <cell r="K6115"/>
          <cell r="L6115"/>
          <cell r="M6115"/>
          <cell r="N6115"/>
          <cell r="O6115"/>
          <cell r="P6115"/>
          <cell r="Q6115"/>
          <cell r="R6115"/>
          <cell r="S6115"/>
          <cell r="T6115"/>
          <cell r="U6115"/>
          <cell r="V6115"/>
          <cell r="W6115"/>
          <cell r="X6115"/>
          <cell r="Y6115" t="str">
            <v xml:space="preserve"> </v>
          </cell>
        </row>
        <row r="6116">
          <cell r="C6116"/>
          <cell r="D6116"/>
          <cell r="E6116"/>
          <cell r="F6116"/>
          <cell r="G6116"/>
          <cell r="H6116"/>
          <cell r="I6116"/>
          <cell r="J6116"/>
          <cell r="K6116"/>
          <cell r="L6116"/>
          <cell r="M6116"/>
          <cell r="N6116"/>
          <cell r="O6116"/>
          <cell r="P6116"/>
          <cell r="Q6116"/>
          <cell r="R6116"/>
          <cell r="S6116"/>
          <cell r="T6116"/>
          <cell r="U6116"/>
          <cell r="V6116"/>
          <cell r="W6116"/>
          <cell r="X6116"/>
          <cell r="Y6116" t="str">
            <v xml:space="preserve"> </v>
          </cell>
        </row>
        <row r="6117">
          <cell r="C6117"/>
          <cell r="D6117"/>
          <cell r="E6117"/>
          <cell r="F6117"/>
          <cell r="G6117"/>
          <cell r="H6117"/>
          <cell r="I6117"/>
          <cell r="J6117"/>
          <cell r="K6117"/>
          <cell r="L6117"/>
          <cell r="M6117"/>
          <cell r="N6117"/>
          <cell r="O6117"/>
          <cell r="P6117"/>
          <cell r="Q6117"/>
          <cell r="R6117"/>
          <cell r="S6117"/>
          <cell r="T6117"/>
          <cell r="U6117"/>
          <cell r="V6117"/>
          <cell r="W6117"/>
          <cell r="X6117"/>
          <cell r="Y6117" t="str">
            <v xml:space="preserve"> </v>
          </cell>
        </row>
        <row r="6118">
          <cell r="C6118"/>
          <cell r="D6118"/>
          <cell r="E6118"/>
          <cell r="F6118"/>
          <cell r="G6118"/>
          <cell r="H6118"/>
          <cell r="I6118"/>
          <cell r="J6118"/>
          <cell r="K6118"/>
          <cell r="L6118"/>
          <cell r="M6118"/>
          <cell r="N6118"/>
          <cell r="O6118"/>
          <cell r="P6118"/>
          <cell r="Q6118"/>
          <cell r="R6118"/>
          <cell r="S6118"/>
          <cell r="T6118"/>
          <cell r="U6118"/>
          <cell r="V6118"/>
          <cell r="W6118"/>
          <cell r="X6118"/>
          <cell r="Y6118" t="str">
            <v xml:space="preserve"> </v>
          </cell>
        </row>
        <row r="6119">
          <cell r="C6119"/>
          <cell r="D6119"/>
          <cell r="E6119"/>
          <cell r="F6119"/>
          <cell r="G6119"/>
          <cell r="H6119"/>
          <cell r="I6119"/>
          <cell r="J6119"/>
          <cell r="K6119"/>
          <cell r="L6119"/>
          <cell r="M6119"/>
          <cell r="N6119"/>
          <cell r="O6119"/>
          <cell r="P6119"/>
          <cell r="Q6119"/>
          <cell r="R6119"/>
          <cell r="S6119"/>
          <cell r="T6119"/>
          <cell r="U6119"/>
          <cell r="V6119"/>
          <cell r="W6119"/>
          <cell r="X6119"/>
          <cell r="Y6119" t="str">
            <v xml:space="preserve"> </v>
          </cell>
        </row>
        <row r="6120">
          <cell r="C6120"/>
          <cell r="D6120"/>
          <cell r="E6120"/>
          <cell r="F6120"/>
          <cell r="G6120"/>
          <cell r="H6120"/>
          <cell r="I6120"/>
          <cell r="J6120"/>
          <cell r="K6120"/>
          <cell r="L6120"/>
          <cell r="M6120"/>
          <cell r="N6120"/>
          <cell r="O6120"/>
          <cell r="P6120"/>
          <cell r="Q6120"/>
          <cell r="R6120"/>
          <cell r="S6120"/>
          <cell r="T6120"/>
          <cell r="U6120"/>
          <cell r="V6120"/>
          <cell r="W6120"/>
          <cell r="X6120"/>
          <cell r="Y6120" t="str">
            <v xml:space="preserve"> </v>
          </cell>
        </row>
        <row r="6121">
          <cell r="C6121"/>
          <cell r="D6121"/>
          <cell r="E6121"/>
          <cell r="F6121"/>
          <cell r="G6121"/>
          <cell r="H6121"/>
          <cell r="I6121"/>
          <cell r="J6121"/>
          <cell r="K6121"/>
          <cell r="L6121"/>
          <cell r="M6121"/>
          <cell r="N6121"/>
          <cell r="O6121"/>
          <cell r="P6121"/>
          <cell r="Q6121"/>
          <cell r="R6121"/>
          <cell r="S6121"/>
          <cell r="T6121"/>
          <cell r="U6121"/>
          <cell r="V6121"/>
          <cell r="W6121"/>
          <cell r="X6121"/>
          <cell r="Y6121" t="str">
            <v xml:space="preserve"> </v>
          </cell>
        </row>
        <row r="6122">
          <cell r="C6122"/>
          <cell r="D6122"/>
          <cell r="E6122"/>
          <cell r="F6122"/>
          <cell r="G6122"/>
          <cell r="H6122"/>
          <cell r="I6122"/>
          <cell r="J6122"/>
          <cell r="K6122"/>
          <cell r="L6122"/>
          <cell r="M6122"/>
          <cell r="N6122"/>
          <cell r="O6122"/>
          <cell r="P6122"/>
          <cell r="Q6122"/>
          <cell r="R6122"/>
          <cell r="S6122"/>
          <cell r="T6122"/>
          <cell r="U6122"/>
          <cell r="V6122"/>
          <cell r="W6122"/>
          <cell r="X6122"/>
          <cell r="Y6122" t="str">
            <v xml:space="preserve"> </v>
          </cell>
        </row>
        <row r="6123">
          <cell r="C6123"/>
          <cell r="D6123"/>
          <cell r="E6123"/>
          <cell r="F6123"/>
          <cell r="G6123"/>
          <cell r="H6123"/>
          <cell r="I6123"/>
          <cell r="J6123"/>
          <cell r="K6123"/>
          <cell r="L6123"/>
          <cell r="M6123"/>
          <cell r="N6123"/>
          <cell r="O6123"/>
          <cell r="P6123"/>
          <cell r="Q6123"/>
          <cell r="R6123"/>
          <cell r="S6123"/>
          <cell r="T6123"/>
          <cell r="U6123"/>
          <cell r="V6123"/>
          <cell r="W6123"/>
          <cell r="X6123"/>
          <cell r="Y6123" t="str">
            <v xml:space="preserve"> </v>
          </cell>
        </row>
        <row r="6124">
          <cell r="C6124"/>
          <cell r="D6124"/>
          <cell r="E6124"/>
          <cell r="F6124"/>
          <cell r="G6124"/>
          <cell r="H6124"/>
          <cell r="I6124"/>
          <cell r="J6124"/>
          <cell r="K6124"/>
          <cell r="L6124"/>
          <cell r="M6124"/>
          <cell r="N6124"/>
          <cell r="O6124"/>
          <cell r="P6124"/>
          <cell r="Q6124"/>
          <cell r="R6124"/>
          <cell r="S6124"/>
          <cell r="T6124"/>
          <cell r="U6124"/>
          <cell r="V6124"/>
          <cell r="W6124"/>
          <cell r="X6124"/>
          <cell r="Y6124" t="str">
            <v xml:space="preserve"> </v>
          </cell>
        </row>
        <row r="6125">
          <cell r="C6125"/>
          <cell r="D6125"/>
          <cell r="E6125"/>
          <cell r="F6125"/>
          <cell r="G6125"/>
          <cell r="H6125"/>
          <cell r="I6125"/>
          <cell r="J6125"/>
          <cell r="K6125"/>
          <cell r="L6125"/>
          <cell r="M6125"/>
          <cell r="N6125"/>
          <cell r="O6125"/>
          <cell r="P6125"/>
          <cell r="Q6125"/>
          <cell r="R6125"/>
          <cell r="S6125"/>
          <cell r="T6125"/>
          <cell r="U6125"/>
          <cell r="V6125"/>
          <cell r="W6125"/>
          <cell r="X6125"/>
          <cell r="Y6125" t="str">
            <v xml:space="preserve"> </v>
          </cell>
        </row>
        <row r="6126">
          <cell r="C6126"/>
          <cell r="D6126"/>
          <cell r="E6126"/>
          <cell r="F6126"/>
          <cell r="G6126"/>
          <cell r="H6126"/>
          <cell r="I6126"/>
          <cell r="J6126"/>
          <cell r="K6126"/>
          <cell r="L6126"/>
          <cell r="M6126"/>
          <cell r="N6126"/>
          <cell r="O6126"/>
          <cell r="P6126"/>
          <cell r="Q6126"/>
          <cell r="R6126"/>
          <cell r="S6126"/>
          <cell r="T6126"/>
          <cell r="U6126"/>
          <cell r="V6126"/>
          <cell r="W6126"/>
          <cell r="X6126"/>
          <cell r="Y6126" t="str">
            <v xml:space="preserve"> </v>
          </cell>
        </row>
        <row r="6127">
          <cell r="C6127"/>
          <cell r="D6127"/>
          <cell r="E6127"/>
          <cell r="F6127"/>
          <cell r="G6127"/>
          <cell r="H6127"/>
          <cell r="I6127"/>
          <cell r="J6127"/>
          <cell r="K6127"/>
          <cell r="L6127"/>
          <cell r="M6127"/>
          <cell r="N6127"/>
          <cell r="O6127"/>
          <cell r="P6127"/>
          <cell r="Q6127"/>
          <cell r="R6127"/>
          <cell r="S6127"/>
          <cell r="T6127"/>
          <cell r="U6127"/>
          <cell r="V6127"/>
          <cell r="W6127"/>
          <cell r="X6127"/>
          <cell r="Y6127" t="str">
            <v xml:space="preserve"> </v>
          </cell>
        </row>
        <row r="6128">
          <cell r="C6128"/>
          <cell r="D6128"/>
          <cell r="E6128"/>
          <cell r="F6128"/>
          <cell r="G6128"/>
          <cell r="H6128"/>
          <cell r="I6128"/>
          <cell r="J6128"/>
          <cell r="K6128"/>
          <cell r="L6128"/>
          <cell r="M6128"/>
          <cell r="N6128"/>
          <cell r="O6128"/>
          <cell r="P6128"/>
          <cell r="Q6128"/>
          <cell r="R6128"/>
          <cell r="S6128"/>
          <cell r="T6128"/>
          <cell r="U6128"/>
          <cell r="V6128"/>
          <cell r="W6128"/>
          <cell r="X6128"/>
          <cell r="Y6128" t="str">
            <v xml:space="preserve"> </v>
          </cell>
        </row>
        <row r="6129">
          <cell r="C6129"/>
          <cell r="D6129"/>
          <cell r="E6129"/>
          <cell r="F6129"/>
          <cell r="G6129"/>
          <cell r="H6129"/>
          <cell r="I6129"/>
          <cell r="J6129"/>
          <cell r="K6129"/>
          <cell r="L6129"/>
          <cell r="M6129"/>
          <cell r="N6129"/>
          <cell r="O6129"/>
          <cell r="P6129"/>
          <cell r="Q6129"/>
          <cell r="R6129"/>
          <cell r="S6129"/>
          <cell r="T6129"/>
          <cell r="U6129"/>
          <cell r="V6129"/>
          <cell r="W6129"/>
          <cell r="X6129"/>
          <cell r="Y6129" t="str">
            <v xml:space="preserve"> </v>
          </cell>
        </row>
        <row r="6130">
          <cell r="C6130"/>
          <cell r="D6130"/>
          <cell r="E6130"/>
          <cell r="F6130"/>
          <cell r="G6130"/>
          <cell r="H6130"/>
          <cell r="I6130"/>
          <cell r="J6130"/>
          <cell r="K6130"/>
          <cell r="L6130"/>
          <cell r="M6130"/>
          <cell r="N6130"/>
          <cell r="O6130"/>
          <cell r="P6130"/>
          <cell r="Q6130"/>
          <cell r="R6130"/>
          <cell r="S6130"/>
          <cell r="T6130"/>
          <cell r="U6130"/>
          <cell r="V6130"/>
          <cell r="W6130"/>
          <cell r="X6130"/>
          <cell r="Y6130" t="str">
            <v xml:space="preserve"> </v>
          </cell>
        </row>
        <row r="6131">
          <cell r="C6131"/>
          <cell r="D6131"/>
          <cell r="E6131"/>
          <cell r="F6131"/>
          <cell r="G6131"/>
          <cell r="H6131"/>
          <cell r="I6131"/>
          <cell r="J6131"/>
          <cell r="K6131"/>
          <cell r="L6131"/>
          <cell r="M6131"/>
          <cell r="N6131"/>
          <cell r="O6131"/>
          <cell r="P6131"/>
          <cell r="Q6131"/>
          <cell r="R6131"/>
          <cell r="S6131"/>
          <cell r="T6131"/>
          <cell r="U6131"/>
          <cell r="V6131"/>
          <cell r="W6131"/>
          <cell r="X6131"/>
          <cell r="Y6131" t="str">
            <v xml:space="preserve"> </v>
          </cell>
        </row>
        <row r="6132">
          <cell r="C6132"/>
          <cell r="D6132"/>
          <cell r="E6132"/>
          <cell r="F6132"/>
          <cell r="G6132"/>
          <cell r="H6132"/>
          <cell r="I6132"/>
          <cell r="J6132"/>
          <cell r="K6132"/>
          <cell r="L6132"/>
          <cell r="M6132"/>
          <cell r="N6132"/>
          <cell r="O6132"/>
          <cell r="P6132"/>
          <cell r="Q6132"/>
          <cell r="R6132"/>
          <cell r="S6132"/>
          <cell r="T6132"/>
          <cell r="U6132"/>
          <cell r="V6132"/>
          <cell r="W6132"/>
          <cell r="X6132"/>
          <cell r="Y6132" t="str">
            <v xml:space="preserve"> </v>
          </cell>
        </row>
        <row r="6133">
          <cell r="C6133"/>
          <cell r="D6133"/>
          <cell r="E6133"/>
          <cell r="F6133"/>
          <cell r="G6133"/>
          <cell r="H6133"/>
          <cell r="I6133"/>
          <cell r="J6133"/>
          <cell r="K6133"/>
          <cell r="L6133"/>
          <cell r="M6133"/>
          <cell r="N6133"/>
          <cell r="O6133"/>
          <cell r="P6133"/>
          <cell r="Q6133"/>
          <cell r="R6133"/>
          <cell r="S6133"/>
          <cell r="T6133"/>
          <cell r="U6133"/>
          <cell r="V6133"/>
          <cell r="W6133"/>
          <cell r="X6133"/>
          <cell r="Y6133" t="str">
            <v xml:space="preserve"> </v>
          </cell>
        </row>
        <row r="6134">
          <cell r="C6134"/>
          <cell r="D6134"/>
          <cell r="E6134"/>
          <cell r="F6134"/>
          <cell r="G6134"/>
          <cell r="H6134"/>
          <cell r="I6134"/>
          <cell r="J6134"/>
          <cell r="K6134"/>
          <cell r="L6134"/>
          <cell r="M6134"/>
          <cell r="N6134"/>
          <cell r="O6134"/>
          <cell r="P6134"/>
          <cell r="Q6134"/>
          <cell r="R6134"/>
          <cell r="S6134"/>
          <cell r="T6134"/>
          <cell r="U6134"/>
          <cell r="V6134"/>
          <cell r="W6134"/>
          <cell r="X6134"/>
          <cell r="Y6134" t="str">
            <v xml:space="preserve"> </v>
          </cell>
        </row>
        <row r="6135">
          <cell r="C6135"/>
          <cell r="D6135"/>
          <cell r="E6135"/>
          <cell r="F6135"/>
          <cell r="G6135"/>
          <cell r="H6135"/>
          <cell r="I6135"/>
          <cell r="J6135"/>
          <cell r="K6135"/>
          <cell r="L6135"/>
          <cell r="M6135"/>
          <cell r="N6135"/>
          <cell r="O6135"/>
          <cell r="P6135"/>
          <cell r="Q6135"/>
          <cell r="R6135"/>
          <cell r="S6135"/>
          <cell r="T6135"/>
          <cell r="U6135"/>
          <cell r="V6135"/>
          <cell r="W6135"/>
          <cell r="X6135"/>
          <cell r="Y6135" t="str">
            <v xml:space="preserve"> </v>
          </cell>
        </row>
        <row r="6136">
          <cell r="C6136"/>
          <cell r="D6136"/>
          <cell r="E6136"/>
          <cell r="F6136"/>
          <cell r="G6136"/>
          <cell r="H6136"/>
          <cell r="I6136"/>
          <cell r="J6136"/>
          <cell r="K6136"/>
          <cell r="L6136"/>
          <cell r="M6136"/>
          <cell r="N6136"/>
          <cell r="O6136"/>
          <cell r="P6136"/>
          <cell r="Q6136"/>
          <cell r="R6136"/>
          <cell r="S6136"/>
          <cell r="T6136"/>
          <cell r="U6136"/>
          <cell r="V6136"/>
          <cell r="W6136"/>
          <cell r="X6136"/>
          <cell r="Y6136" t="str">
            <v xml:space="preserve"> </v>
          </cell>
        </row>
        <row r="6137">
          <cell r="C6137"/>
          <cell r="D6137"/>
          <cell r="E6137"/>
          <cell r="F6137"/>
          <cell r="G6137"/>
          <cell r="H6137"/>
          <cell r="I6137"/>
          <cell r="J6137"/>
          <cell r="K6137"/>
          <cell r="L6137"/>
          <cell r="M6137"/>
          <cell r="N6137"/>
          <cell r="O6137"/>
          <cell r="P6137"/>
          <cell r="Q6137"/>
          <cell r="R6137"/>
          <cell r="S6137"/>
          <cell r="T6137"/>
          <cell r="U6137"/>
          <cell r="V6137"/>
          <cell r="W6137"/>
          <cell r="X6137"/>
          <cell r="Y6137" t="str">
            <v xml:space="preserve"> </v>
          </cell>
        </row>
        <row r="6138">
          <cell r="C6138"/>
          <cell r="D6138"/>
          <cell r="E6138"/>
          <cell r="F6138"/>
          <cell r="G6138"/>
          <cell r="H6138"/>
          <cell r="I6138"/>
          <cell r="J6138"/>
          <cell r="K6138"/>
          <cell r="L6138"/>
          <cell r="M6138"/>
          <cell r="N6138"/>
          <cell r="O6138"/>
          <cell r="P6138"/>
          <cell r="Q6138"/>
          <cell r="R6138"/>
          <cell r="S6138"/>
          <cell r="T6138"/>
          <cell r="U6138"/>
          <cell r="V6138"/>
          <cell r="W6138"/>
          <cell r="X6138"/>
          <cell r="Y6138" t="str">
            <v xml:space="preserve"> </v>
          </cell>
        </row>
        <row r="6139">
          <cell r="C6139"/>
          <cell r="D6139"/>
          <cell r="E6139"/>
          <cell r="F6139"/>
          <cell r="G6139"/>
          <cell r="H6139"/>
          <cell r="I6139"/>
          <cell r="J6139"/>
          <cell r="K6139"/>
          <cell r="L6139"/>
          <cell r="M6139"/>
          <cell r="N6139"/>
          <cell r="O6139"/>
          <cell r="P6139"/>
          <cell r="Q6139"/>
          <cell r="R6139"/>
          <cell r="S6139"/>
          <cell r="T6139"/>
          <cell r="U6139"/>
          <cell r="V6139"/>
          <cell r="W6139"/>
          <cell r="X6139"/>
          <cell r="Y6139" t="str">
            <v xml:space="preserve"> </v>
          </cell>
        </row>
        <row r="6140">
          <cell r="C6140"/>
          <cell r="D6140"/>
          <cell r="E6140"/>
          <cell r="F6140"/>
          <cell r="G6140"/>
          <cell r="H6140"/>
          <cell r="I6140"/>
          <cell r="J6140"/>
          <cell r="K6140"/>
          <cell r="L6140"/>
          <cell r="M6140"/>
          <cell r="N6140"/>
          <cell r="O6140"/>
          <cell r="P6140"/>
          <cell r="Q6140"/>
          <cell r="R6140"/>
          <cell r="S6140"/>
          <cell r="T6140"/>
          <cell r="U6140"/>
          <cell r="V6140"/>
          <cell r="W6140"/>
          <cell r="X6140"/>
          <cell r="Y6140" t="str">
            <v xml:space="preserve"> </v>
          </cell>
        </row>
        <row r="6141">
          <cell r="C6141"/>
          <cell r="D6141"/>
          <cell r="E6141"/>
          <cell r="F6141"/>
          <cell r="G6141"/>
          <cell r="H6141"/>
          <cell r="I6141"/>
          <cell r="J6141"/>
          <cell r="K6141"/>
          <cell r="L6141"/>
          <cell r="M6141"/>
          <cell r="N6141"/>
          <cell r="O6141"/>
          <cell r="P6141"/>
          <cell r="Q6141"/>
          <cell r="R6141"/>
          <cell r="S6141"/>
          <cell r="T6141"/>
          <cell r="U6141"/>
          <cell r="V6141"/>
          <cell r="W6141"/>
          <cell r="X6141"/>
          <cell r="Y6141" t="str">
            <v xml:space="preserve"> </v>
          </cell>
        </row>
        <row r="6142">
          <cell r="C6142"/>
          <cell r="D6142"/>
          <cell r="E6142"/>
          <cell r="F6142"/>
          <cell r="G6142"/>
          <cell r="H6142"/>
          <cell r="I6142"/>
          <cell r="J6142"/>
          <cell r="K6142"/>
          <cell r="L6142"/>
          <cell r="M6142"/>
          <cell r="N6142"/>
          <cell r="O6142"/>
          <cell r="P6142"/>
          <cell r="Q6142"/>
          <cell r="R6142"/>
          <cell r="S6142"/>
          <cell r="T6142"/>
          <cell r="U6142"/>
          <cell r="V6142"/>
          <cell r="W6142"/>
          <cell r="X6142"/>
          <cell r="Y6142" t="str">
            <v xml:space="preserve"> </v>
          </cell>
        </row>
        <row r="6143">
          <cell r="C6143"/>
          <cell r="D6143"/>
          <cell r="E6143"/>
          <cell r="F6143"/>
          <cell r="G6143"/>
          <cell r="H6143"/>
          <cell r="I6143"/>
          <cell r="J6143"/>
          <cell r="K6143"/>
          <cell r="L6143"/>
          <cell r="M6143"/>
          <cell r="N6143"/>
          <cell r="O6143"/>
          <cell r="P6143"/>
          <cell r="Q6143"/>
          <cell r="R6143"/>
          <cell r="S6143"/>
          <cell r="T6143"/>
          <cell r="U6143"/>
          <cell r="V6143"/>
          <cell r="W6143"/>
          <cell r="X6143"/>
          <cell r="Y6143" t="str">
            <v xml:space="preserve"> </v>
          </cell>
        </row>
        <row r="6144">
          <cell r="C6144"/>
          <cell r="D6144"/>
          <cell r="E6144"/>
          <cell r="F6144"/>
          <cell r="G6144"/>
          <cell r="H6144"/>
          <cell r="I6144"/>
          <cell r="J6144"/>
          <cell r="K6144"/>
          <cell r="L6144"/>
          <cell r="M6144"/>
          <cell r="N6144"/>
          <cell r="O6144"/>
          <cell r="P6144"/>
          <cell r="Q6144"/>
          <cell r="R6144"/>
          <cell r="S6144"/>
          <cell r="T6144"/>
          <cell r="U6144"/>
          <cell r="V6144"/>
          <cell r="W6144"/>
          <cell r="X6144"/>
          <cell r="Y6144" t="str">
            <v xml:space="preserve"> </v>
          </cell>
        </row>
        <row r="6145">
          <cell r="C6145"/>
          <cell r="D6145"/>
          <cell r="E6145"/>
          <cell r="F6145"/>
          <cell r="G6145"/>
          <cell r="H6145"/>
          <cell r="I6145"/>
          <cell r="J6145"/>
          <cell r="K6145"/>
          <cell r="L6145"/>
          <cell r="M6145"/>
          <cell r="N6145"/>
          <cell r="O6145"/>
          <cell r="P6145"/>
          <cell r="Q6145"/>
          <cell r="R6145"/>
          <cell r="S6145"/>
          <cell r="T6145"/>
          <cell r="U6145"/>
          <cell r="V6145"/>
          <cell r="W6145"/>
          <cell r="X6145"/>
          <cell r="Y6145" t="str">
            <v xml:space="preserve"> </v>
          </cell>
        </row>
        <row r="6146">
          <cell r="C6146"/>
          <cell r="D6146"/>
          <cell r="E6146"/>
          <cell r="F6146"/>
          <cell r="G6146"/>
          <cell r="H6146"/>
          <cell r="I6146"/>
          <cell r="J6146"/>
          <cell r="K6146"/>
          <cell r="L6146"/>
          <cell r="M6146"/>
          <cell r="N6146"/>
          <cell r="O6146"/>
          <cell r="P6146"/>
          <cell r="Q6146"/>
          <cell r="R6146"/>
          <cell r="S6146"/>
          <cell r="T6146"/>
          <cell r="U6146"/>
          <cell r="V6146"/>
          <cell r="W6146"/>
          <cell r="X6146"/>
          <cell r="Y6146" t="str">
            <v xml:space="preserve"> </v>
          </cell>
        </row>
        <row r="6147">
          <cell r="C6147"/>
          <cell r="D6147"/>
          <cell r="E6147"/>
          <cell r="F6147"/>
          <cell r="G6147"/>
          <cell r="H6147"/>
          <cell r="I6147"/>
          <cell r="J6147"/>
          <cell r="K6147"/>
          <cell r="L6147"/>
          <cell r="M6147"/>
          <cell r="N6147"/>
          <cell r="O6147"/>
          <cell r="P6147"/>
          <cell r="Q6147"/>
          <cell r="R6147"/>
          <cell r="S6147"/>
          <cell r="T6147"/>
          <cell r="U6147"/>
          <cell r="V6147"/>
          <cell r="W6147"/>
          <cell r="X6147"/>
          <cell r="Y6147" t="str">
            <v xml:space="preserve"> </v>
          </cell>
        </row>
        <row r="6148">
          <cell r="C6148"/>
          <cell r="D6148"/>
          <cell r="E6148"/>
          <cell r="F6148"/>
          <cell r="G6148"/>
          <cell r="H6148"/>
          <cell r="I6148"/>
          <cell r="J6148"/>
          <cell r="K6148"/>
          <cell r="L6148"/>
          <cell r="M6148"/>
          <cell r="N6148"/>
          <cell r="O6148"/>
          <cell r="P6148"/>
          <cell r="Q6148"/>
          <cell r="R6148"/>
          <cell r="S6148"/>
          <cell r="T6148"/>
          <cell r="U6148"/>
          <cell r="V6148"/>
          <cell r="W6148"/>
          <cell r="X6148"/>
          <cell r="Y6148" t="str">
            <v xml:space="preserve"> </v>
          </cell>
        </row>
        <row r="6149">
          <cell r="C6149"/>
          <cell r="D6149"/>
          <cell r="E6149"/>
          <cell r="F6149"/>
          <cell r="G6149"/>
          <cell r="H6149"/>
          <cell r="I6149"/>
          <cell r="J6149"/>
          <cell r="K6149"/>
          <cell r="L6149"/>
          <cell r="M6149"/>
          <cell r="N6149"/>
          <cell r="O6149"/>
          <cell r="P6149"/>
          <cell r="Q6149"/>
          <cell r="R6149"/>
          <cell r="S6149"/>
          <cell r="T6149"/>
          <cell r="U6149"/>
          <cell r="V6149"/>
          <cell r="W6149"/>
          <cell r="X6149"/>
          <cell r="Y6149" t="str">
            <v xml:space="preserve"> </v>
          </cell>
        </row>
        <row r="6150">
          <cell r="C6150"/>
          <cell r="D6150"/>
          <cell r="E6150"/>
          <cell r="F6150"/>
          <cell r="G6150"/>
          <cell r="H6150"/>
          <cell r="I6150"/>
          <cell r="J6150"/>
          <cell r="K6150"/>
          <cell r="L6150"/>
          <cell r="M6150"/>
          <cell r="N6150"/>
          <cell r="O6150"/>
          <cell r="P6150"/>
          <cell r="Q6150"/>
          <cell r="R6150"/>
          <cell r="S6150"/>
          <cell r="T6150"/>
          <cell r="U6150"/>
          <cell r="V6150"/>
          <cell r="W6150"/>
          <cell r="X6150"/>
          <cell r="Y6150" t="str">
            <v xml:space="preserve"> </v>
          </cell>
        </row>
        <row r="6151">
          <cell r="C6151"/>
          <cell r="D6151"/>
          <cell r="E6151"/>
          <cell r="F6151"/>
          <cell r="G6151"/>
          <cell r="H6151"/>
          <cell r="I6151"/>
          <cell r="J6151"/>
          <cell r="K6151"/>
          <cell r="L6151"/>
          <cell r="M6151"/>
          <cell r="N6151"/>
          <cell r="O6151"/>
          <cell r="P6151"/>
          <cell r="Q6151"/>
          <cell r="R6151"/>
          <cell r="S6151"/>
          <cell r="T6151"/>
          <cell r="U6151"/>
          <cell r="V6151"/>
          <cell r="W6151"/>
          <cell r="X6151"/>
          <cell r="Y6151" t="str">
            <v xml:space="preserve"> </v>
          </cell>
        </row>
        <row r="6152">
          <cell r="C6152"/>
          <cell r="D6152"/>
          <cell r="E6152"/>
          <cell r="F6152"/>
          <cell r="G6152"/>
          <cell r="H6152"/>
          <cell r="I6152"/>
          <cell r="J6152"/>
          <cell r="K6152"/>
          <cell r="L6152"/>
          <cell r="M6152"/>
          <cell r="N6152"/>
          <cell r="O6152"/>
          <cell r="P6152"/>
          <cell r="Q6152"/>
          <cell r="R6152"/>
          <cell r="S6152"/>
          <cell r="T6152"/>
          <cell r="U6152"/>
          <cell r="V6152"/>
          <cell r="W6152"/>
          <cell r="X6152"/>
          <cell r="Y6152" t="str">
            <v xml:space="preserve"> </v>
          </cell>
        </row>
        <row r="6153">
          <cell r="C6153"/>
          <cell r="D6153"/>
          <cell r="E6153"/>
          <cell r="F6153"/>
          <cell r="G6153"/>
          <cell r="H6153"/>
          <cell r="I6153"/>
          <cell r="J6153"/>
          <cell r="K6153"/>
          <cell r="L6153"/>
          <cell r="M6153"/>
          <cell r="N6153"/>
          <cell r="O6153"/>
          <cell r="P6153"/>
          <cell r="Q6153"/>
          <cell r="R6153"/>
          <cell r="S6153"/>
          <cell r="T6153"/>
          <cell r="U6153"/>
          <cell r="V6153"/>
          <cell r="W6153"/>
          <cell r="X6153"/>
          <cell r="Y6153" t="str">
            <v xml:space="preserve"> </v>
          </cell>
        </row>
        <row r="6154">
          <cell r="C6154"/>
          <cell r="D6154"/>
          <cell r="E6154"/>
          <cell r="F6154"/>
          <cell r="G6154"/>
          <cell r="H6154"/>
          <cell r="I6154"/>
          <cell r="J6154"/>
          <cell r="K6154"/>
          <cell r="L6154"/>
          <cell r="M6154"/>
          <cell r="N6154"/>
          <cell r="O6154"/>
          <cell r="P6154"/>
          <cell r="Q6154"/>
          <cell r="R6154"/>
          <cell r="S6154"/>
          <cell r="T6154"/>
          <cell r="U6154"/>
          <cell r="V6154"/>
          <cell r="W6154"/>
          <cell r="X6154"/>
          <cell r="Y6154" t="str">
            <v xml:space="preserve"> </v>
          </cell>
        </row>
        <row r="6155">
          <cell r="C6155"/>
          <cell r="D6155"/>
          <cell r="E6155"/>
          <cell r="F6155"/>
          <cell r="G6155"/>
          <cell r="H6155"/>
          <cell r="I6155"/>
          <cell r="J6155"/>
          <cell r="K6155"/>
          <cell r="L6155"/>
          <cell r="M6155"/>
          <cell r="N6155"/>
          <cell r="O6155"/>
          <cell r="P6155"/>
          <cell r="Q6155"/>
          <cell r="R6155"/>
          <cell r="S6155"/>
          <cell r="T6155"/>
          <cell r="U6155"/>
          <cell r="V6155"/>
          <cell r="W6155"/>
          <cell r="X6155"/>
          <cell r="Y6155" t="str">
            <v xml:space="preserve"> </v>
          </cell>
        </row>
        <row r="6156">
          <cell r="C6156"/>
          <cell r="D6156"/>
          <cell r="E6156"/>
          <cell r="F6156"/>
          <cell r="G6156"/>
          <cell r="H6156"/>
          <cell r="I6156"/>
          <cell r="J6156"/>
          <cell r="K6156"/>
          <cell r="L6156"/>
          <cell r="M6156"/>
          <cell r="N6156"/>
          <cell r="O6156"/>
          <cell r="P6156"/>
          <cell r="Q6156"/>
          <cell r="R6156"/>
          <cell r="S6156"/>
          <cell r="T6156"/>
          <cell r="U6156"/>
          <cell r="V6156"/>
          <cell r="W6156"/>
          <cell r="X6156"/>
          <cell r="Y6156" t="str">
            <v xml:space="preserve"> </v>
          </cell>
        </row>
        <row r="6157">
          <cell r="C6157"/>
          <cell r="D6157"/>
          <cell r="E6157"/>
          <cell r="F6157"/>
          <cell r="G6157"/>
          <cell r="H6157"/>
          <cell r="I6157"/>
          <cell r="J6157"/>
          <cell r="K6157"/>
          <cell r="L6157"/>
          <cell r="M6157"/>
          <cell r="N6157"/>
          <cell r="O6157"/>
          <cell r="P6157"/>
          <cell r="Q6157"/>
          <cell r="R6157"/>
          <cell r="S6157"/>
          <cell r="T6157"/>
          <cell r="U6157"/>
          <cell r="V6157"/>
          <cell r="W6157"/>
          <cell r="X6157"/>
          <cell r="Y6157" t="str">
            <v xml:space="preserve"> </v>
          </cell>
        </row>
        <row r="6158">
          <cell r="C6158"/>
          <cell r="D6158"/>
          <cell r="E6158"/>
          <cell r="F6158"/>
          <cell r="G6158"/>
          <cell r="H6158"/>
          <cell r="I6158"/>
          <cell r="J6158"/>
          <cell r="K6158"/>
          <cell r="L6158"/>
          <cell r="M6158"/>
          <cell r="N6158"/>
          <cell r="O6158"/>
          <cell r="P6158"/>
          <cell r="Q6158"/>
          <cell r="R6158"/>
          <cell r="S6158"/>
          <cell r="T6158"/>
          <cell r="U6158"/>
          <cell r="V6158"/>
          <cell r="W6158"/>
          <cell r="X6158"/>
          <cell r="Y6158" t="str">
            <v xml:space="preserve"> </v>
          </cell>
        </row>
        <row r="6159">
          <cell r="C6159"/>
          <cell r="D6159"/>
          <cell r="E6159"/>
          <cell r="F6159"/>
          <cell r="G6159"/>
          <cell r="H6159"/>
          <cell r="I6159"/>
          <cell r="J6159"/>
          <cell r="K6159"/>
          <cell r="L6159"/>
          <cell r="M6159"/>
          <cell r="N6159"/>
          <cell r="O6159"/>
          <cell r="P6159"/>
          <cell r="Q6159"/>
          <cell r="R6159"/>
          <cell r="S6159"/>
          <cell r="T6159"/>
          <cell r="U6159"/>
          <cell r="V6159"/>
          <cell r="W6159"/>
          <cell r="X6159"/>
          <cell r="Y6159" t="str">
            <v xml:space="preserve"> </v>
          </cell>
        </row>
        <row r="6160">
          <cell r="C6160"/>
          <cell r="D6160"/>
          <cell r="E6160"/>
          <cell r="F6160"/>
          <cell r="G6160"/>
          <cell r="H6160"/>
          <cell r="I6160"/>
          <cell r="J6160"/>
          <cell r="K6160"/>
          <cell r="L6160"/>
          <cell r="M6160"/>
          <cell r="N6160"/>
          <cell r="O6160"/>
          <cell r="P6160"/>
          <cell r="Q6160"/>
          <cell r="R6160"/>
          <cell r="S6160"/>
          <cell r="T6160"/>
          <cell r="U6160"/>
          <cell r="V6160"/>
          <cell r="W6160"/>
          <cell r="X6160"/>
          <cell r="Y6160" t="str">
            <v xml:space="preserve"> </v>
          </cell>
        </row>
        <row r="6161">
          <cell r="C6161"/>
          <cell r="D6161"/>
          <cell r="E6161"/>
          <cell r="F6161"/>
          <cell r="G6161"/>
          <cell r="H6161"/>
          <cell r="I6161"/>
          <cell r="J6161"/>
          <cell r="K6161"/>
          <cell r="L6161"/>
          <cell r="M6161"/>
          <cell r="N6161"/>
          <cell r="O6161"/>
          <cell r="P6161"/>
          <cell r="Q6161"/>
          <cell r="R6161"/>
          <cell r="S6161"/>
          <cell r="T6161"/>
          <cell r="U6161"/>
          <cell r="V6161"/>
          <cell r="W6161"/>
          <cell r="X6161"/>
          <cell r="Y6161" t="str">
            <v xml:space="preserve"> </v>
          </cell>
        </row>
        <row r="6162">
          <cell r="C6162"/>
          <cell r="D6162"/>
          <cell r="E6162"/>
          <cell r="F6162"/>
          <cell r="G6162"/>
          <cell r="H6162"/>
          <cell r="I6162"/>
          <cell r="J6162"/>
          <cell r="K6162"/>
          <cell r="L6162"/>
          <cell r="M6162"/>
          <cell r="N6162"/>
          <cell r="O6162"/>
          <cell r="P6162"/>
          <cell r="Q6162"/>
          <cell r="R6162"/>
          <cell r="S6162"/>
          <cell r="T6162"/>
          <cell r="U6162"/>
          <cell r="V6162"/>
          <cell r="W6162"/>
          <cell r="X6162"/>
          <cell r="Y6162" t="str">
            <v xml:space="preserve"> </v>
          </cell>
        </row>
        <row r="6163">
          <cell r="C6163"/>
          <cell r="D6163"/>
          <cell r="E6163"/>
          <cell r="F6163"/>
          <cell r="G6163"/>
          <cell r="H6163"/>
          <cell r="I6163"/>
          <cell r="J6163"/>
          <cell r="K6163"/>
          <cell r="L6163"/>
          <cell r="M6163"/>
          <cell r="N6163"/>
          <cell r="O6163"/>
          <cell r="P6163"/>
          <cell r="Q6163"/>
          <cell r="R6163"/>
          <cell r="S6163"/>
          <cell r="T6163"/>
          <cell r="U6163"/>
          <cell r="V6163"/>
          <cell r="W6163"/>
          <cell r="X6163"/>
          <cell r="Y6163" t="str">
            <v xml:space="preserve"> </v>
          </cell>
        </row>
        <row r="6164">
          <cell r="C6164"/>
          <cell r="D6164"/>
          <cell r="E6164"/>
          <cell r="F6164"/>
          <cell r="G6164"/>
          <cell r="H6164"/>
          <cell r="I6164"/>
          <cell r="J6164"/>
          <cell r="K6164"/>
          <cell r="L6164"/>
          <cell r="M6164"/>
          <cell r="N6164"/>
          <cell r="O6164"/>
          <cell r="P6164"/>
          <cell r="Q6164"/>
          <cell r="R6164"/>
          <cell r="S6164"/>
          <cell r="T6164"/>
          <cell r="U6164"/>
          <cell r="V6164"/>
          <cell r="W6164"/>
          <cell r="X6164"/>
          <cell r="Y6164" t="str">
            <v xml:space="preserve"> </v>
          </cell>
        </row>
        <row r="6165">
          <cell r="C6165"/>
          <cell r="D6165"/>
          <cell r="E6165"/>
          <cell r="F6165"/>
          <cell r="G6165"/>
          <cell r="H6165"/>
          <cell r="I6165"/>
          <cell r="J6165"/>
          <cell r="K6165"/>
          <cell r="L6165"/>
          <cell r="M6165"/>
          <cell r="N6165"/>
          <cell r="O6165"/>
          <cell r="P6165"/>
          <cell r="Q6165"/>
          <cell r="R6165"/>
          <cell r="S6165"/>
          <cell r="T6165"/>
          <cell r="U6165"/>
          <cell r="V6165"/>
          <cell r="W6165"/>
          <cell r="X6165"/>
          <cell r="Y6165" t="str">
            <v xml:space="preserve"> </v>
          </cell>
        </row>
        <row r="6166">
          <cell r="C6166"/>
          <cell r="D6166"/>
          <cell r="E6166"/>
          <cell r="F6166"/>
          <cell r="G6166"/>
          <cell r="H6166"/>
          <cell r="I6166"/>
          <cell r="J6166"/>
          <cell r="K6166"/>
          <cell r="L6166"/>
          <cell r="M6166"/>
          <cell r="N6166"/>
          <cell r="O6166"/>
          <cell r="P6166"/>
          <cell r="Q6166"/>
          <cell r="R6166"/>
          <cell r="S6166"/>
          <cell r="T6166"/>
          <cell r="U6166"/>
          <cell r="V6166"/>
          <cell r="W6166"/>
          <cell r="X6166"/>
          <cell r="Y6166" t="str">
            <v xml:space="preserve"> </v>
          </cell>
        </row>
        <row r="6167">
          <cell r="C6167"/>
          <cell r="D6167"/>
          <cell r="E6167"/>
          <cell r="F6167"/>
          <cell r="G6167"/>
          <cell r="H6167"/>
          <cell r="I6167"/>
          <cell r="J6167"/>
          <cell r="K6167"/>
          <cell r="L6167"/>
          <cell r="M6167"/>
          <cell r="N6167"/>
          <cell r="O6167"/>
          <cell r="P6167"/>
          <cell r="Q6167"/>
          <cell r="R6167"/>
          <cell r="S6167"/>
          <cell r="T6167"/>
          <cell r="U6167"/>
          <cell r="V6167"/>
          <cell r="W6167"/>
          <cell r="X6167"/>
          <cell r="Y6167" t="str">
            <v xml:space="preserve"> </v>
          </cell>
        </row>
        <row r="6168">
          <cell r="C6168"/>
          <cell r="D6168"/>
          <cell r="E6168"/>
          <cell r="F6168"/>
          <cell r="G6168"/>
          <cell r="H6168"/>
          <cell r="I6168"/>
          <cell r="J6168"/>
          <cell r="K6168"/>
          <cell r="L6168"/>
          <cell r="M6168"/>
          <cell r="N6168"/>
          <cell r="O6168"/>
          <cell r="P6168"/>
          <cell r="Q6168"/>
          <cell r="R6168"/>
          <cell r="S6168"/>
          <cell r="T6168"/>
          <cell r="U6168"/>
          <cell r="V6168"/>
          <cell r="W6168"/>
          <cell r="X6168"/>
          <cell r="Y6168" t="str">
            <v xml:space="preserve"> </v>
          </cell>
        </row>
        <row r="6169">
          <cell r="C6169"/>
          <cell r="D6169"/>
          <cell r="E6169"/>
          <cell r="F6169"/>
          <cell r="G6169"/>
          <cell r="H6169"/>
          <cell r="I6169"/>
          <cell r="J6169"/>
          <cell r="K6169"/>
          <cell r="L6169"/>
          <cell r="M6169"/>
          <cell r="N6169"/>
          <cell r="O6169"/>
          <cell r="P6169"/>
          <cell r="Q6169"/>
          <cell r="R6169"/>
          <cell r="S6169"/>
          <cell r="T6169"/>
          <cell r="U6169"/>
          <cell r="V6169"/>
          <cell r="W6169"/>
          <cell r="X6169"/>
          <cell r="Y6169" t="str">
            <v xml:space="preserve"> </v>
          </cell>
        </row>
        <row r="6170">
          <cell r="C6170"/>
          <cell r="D6170"/>
          <cell r="E6170"/>
          <cell r="F6170"/>
          <cell r="G6170"/>
          <cell r="H6170"/>
          <cell r="I6170"/>
          <cell r="J6170"/>
          <cell r="K6170"/>
          <cell r="L6170"/>
          <cell r="M6170"/>
          <cell r="N6170"/>
          <cell r="O6170"/>
          <cell r="P6170"/>
          <cell r="Q6170"/>
          <cell r="R6170"/>
          <cell r="S6170"/>
          <cell r="T6170"/>
          <cell r="U6170"/>
          <cell r="V6170"/>
          <cell r="W6170"/>
          <cell r="X6170"/>
          <cell r="Y6170" t="str">
            <v xml:space="preserve"> </v>
          </cell>
        </row>
        <row r="6171">
          <cell r="C6171"/>
          <cell r="D6171"/>
          <cell r="E6171"/>
          <cell r="F6171"/>
          <cell r="G6171"/>
          <cell r="H6171"/>
          <cell r="I6171"/>
          <cell r="J6171"/>
          <cell r="K6171"/>
          <cell r="L6171"/>
          <cell r="M6171"/>
          <cell r="N6171"/>
          <cell r="O6171"/>
          <cell r="P6171"/>
          <cell r="Q6171"/>
          <cell r="R6171"/>
          <cell r="S6171"/>
          <cell r="T6171"/>
          <cell r="U6171"/>
          <cell r="V6171"/>
          <cell r="W6171"/>
          <cell r="X6171"/>
          <cell r="Y6171" t="str">
            <v xml:space="preserve"> </v>
          </cell>
        </row>
        <row r="6172">
          <cell r="C6172"/>
          <cell r="D6172"/>
          <cell r="E6172"/>
          <cell r="F6172"/>
          <cell r="G6172"/>
          <cell r="H6172"/>
          <cell r="I6172"/>
          <cell r="J6172"/>
          <cell r="K6172"/>
          <cell r="L6172"/>
          <cell r="M6172"/>
          <cell r="N6172"/>
          <cell r="O6172"/>
          <cell r="P6172"/>
          <cell r="Q6172"/>
          <cell r="R6172"/>
          <cell r="S6172"/>
          <cell r="T6172"/>
          <cell r="U6172"/>
          <cell r="V6172"/>
          <cell r="W6172"/>
          <cell r="X6172"/>
          <cell r="Y6172" t="str">
            <v xml:space="preserve"> </v>
          </cell>
        </row>
        <row r="6173">
          <cell r="C6173"/>
          <cell r="D6173"/>
          <cell r="E6173"/>
          <cell r="F6173"/>
          <cell r="G6173"/>
          <cell r="H6173"/>
          <cell r="I6173"/>
          <cell r="J6173"/>
          <cell r="K6173"/>
          <cell r="L6173"/>
          <cell r="M6173"/>
          <cell r="N6173"/>
          <cell r="O6173"/>
          <cell r="P6173"/>
          <cell r="Q6173"/>
          <cell r="R6173"/>
          <cell r="S6173"/>
          <cell r="T6173"/>
          <cell r="U6173"/>
          <cell r="V6173"/>
          <cell r="W6173"/>
          <cell r="X6173"/>
          <cell r="Y6173" t="str">
            <v xml:space="preserve"> </v>
          </cell>
        </row>
        <row r="6174">
          <cell r="C6174"/>
          <cell r="D6174"/>
          <cell r="E6174"/>
          <cell r="F6174"/>
          <cell r="G6174"/>
          <cell r="H6174"/>
          <cell r="I6174"/>
          <cell r="J6174"/>
          <cell r="K6174"/>
          <cell r="L6174"/>
          <cell r="M6174"/>
          <cell r="N6174"/>
          <cell r="O6174"/>
          <cell r="P6174"/>
          <cell r="Q6174"/>
          <cell r="R6174"/>
          <cell r="S6174"/>
          <cell r="T6174"/>
          <cell r="U6174"/>
          <cell r="V6174"/>
          <cell r="W6174"/>
          <cell r="X6174"/>
          <cell r="Y6174" t="str">
            <v xml:space="preserve"> </v>
          </cell>
        </row>
        <row r="6175">
          <cell r="C6175"/>
          <cell r="D6175"/>
          <cell r="E6175"/>
          <cell r="F6175"/>
          <cell r="G6175"/>
          <cell r="H6175"/>
          <cell r="I6175"/>
          <cell r="J6175"/>
          <cell r="K6175"/>
          <cell r="L6175"/>
          <cell r="M6175"/>
          <cell r="N6175"/>
          <cell r="O6175"/>
          <cell r="P6175"/>
          <cell r="Q6175"/>
          <cell r="R6175"/>
          <cell r="S6175"/>
          <cell r="T6175"/>
          <cell r="U6175"/>
          <cell r="V6175"/>
          <cell r="W6175"/>
          <cell r="X6175"/>
          <cell r="Y6175" t="str">
            <v xml:space="preserve"> </v>
          </cell>
        </row>
        <row r="6176">
          <cell r="C6176"/>
          <cell r="D6176"/>
          <cell r="E6176"/>
          <cell r="F6176"/>
          <cell r="G6176"/>
          <cell r="H6176"/>
          <cell r="I6176"/>
          <cell r="J6176"/>
          <cell r="K6176"/>
          <cell r="L6176"/>
          <cell r="M6176"/>
          <cell r="N6176"/>
          <cell r="O6176"/>
          <cell r="P6176"/>
          <cell r="Q6176"/>
          <cell r="R6176"/>
          <cell r="S6176"/>
          <cell r="T6176"/>
          <cell r="U6176"/>
          <cell r="V6176"/>
          <cell r="W6176"/>
          <cell r="X6176"/>
          <cell r="Y6176" t="str">
            <v xml:space="preserve"> </v>
          </cell>
        </row>
        <row r="6177">
          <cell r="C6177"/>
          <cell r="D6177"/>
          <cell r="E6177"/>
          <cell r="F6177"/>
          <cell r="G6177"/>
          <cell r="H6177"/>
          <cell r="I6177"/>
          <cell r="J6177"/>
          <cell r="K6177"/>
          <cell r="L6177"/>
          <cell r="M6177"/>
          <cell r="N6177"/>
          <cell r="O6177"/>
          <cell r="P6177"/>
          <cell r="Q6177"/>
          <cell r="R6177"/>
          <cell r="S6177"/>
          <cell r="T6177"/>
          <cell r="U6177"/>
          <cell r="V6177"/>
          <cell r="W6177"/>
          <cell r="X6177"/>
          <cell r="Y6177" t="str">
            <v xml:space="preserve"> </v>
          </cell>
        </row>
        <row r="6178">
          <cell r="C6178"/>
          <cell r="D6178"/>
          <cell r="E6178"/>
          <cell r="F6178"/>
          <cell r="G6178"/>
          <cell r="H6178"/>
          <cell r="I6178"/>
          <cell r="J6178"/>
          <cell r="K6178"/>
          <cell r="L6178"/>
          <cell r="M6178"/>
          <cell r="N6178"/>
          <cell r="O6178"/>
          <cell r="P6178"/>
          <cell r="Q6178"/>
          <cell r="R6178"/>
          <cell r="S6178"/>
          <cell r="T6178"/>
          <cell r="U6178"/>
          <cell r="V6178"/>
          <cell r="W6178"/>
          <cell r="X6178"/>
          <cell r="Y6178" t="str">
            <v xml:space="preserve"> </v>
          </cell>
        </row>
        <row r="6179">
          <cell r="C6179"/>
          <cell r="D6179"/>
          <cell r="E6179"/>
          <cell r="F6179"/>
          <cell r="G6179"/>
          <cell r="H6179"/>
          <cell r="I6179"/>
          <cell r="J6179"/>
          <cell r="K6179"/>
          <cell r="L6179"/>
          <cell r="M6179"/>
          <cell r="N6179"/>
          <cell r="O6179"/>
          <cell r="P6179"/>
          <cell r="Q6179"/>
          <cell r="R6179"/>
          <cell r="S6179"/>
          <cell r="T6179"/>
          <cell r="U6179"/>
          <cell r="V6179"/>
          <cell r="W6179"/>
          <cell r="X6179"/>
          <cell r="Y6179" t="str">
            <v xml:space="preserve"> </v>
          </cell>
        </row>
        <row r="6180">
          <cell r="C6180"/>
          <cell r="D6180"/>
          <cell r="E6180"/>
          <cell r="F6180"/>
          <cell r="G6180"/>
          <cell r="H6180"/>
          <cell r="I6180"/>
          <cell r="J6180"/>
          <cell r="K6180"/>
          <cell r="L6180"/>
          <cell r="M6180"/>
          <cell r="N6180"/>
          <cell r="O6180"/>
          <cell r="P6180"/>
          <cell r="Q6180"/>
          <cell r="R6180"/>
          <cell r="S6180"/>
          <cell r="T6180"/>
          <cell r="U6180"/>
          <cell r="V6180"/>
          <cell r="W6180"/>
          <cell r="X6180"/>
          <cell r="Y6180" t="str">
            <v xml:space="preserve"> </v>
          </cell>
        </row>
        <row r="6181">
          <cell r="C6181"/>
          <cell r="D6181"/>
          <cell r="E6181"/>
          <cell r="F6181"/>
          <cell r="G6181"/>
          <cell r="H6181"/>
          <cell r="I6181"/>
          <cell r="J6181"/>
          <cell r="K6181"/>
          <cell r="L6181"/>
          <cell r="M6181"/>
          <cell r="N6181"/>
          <cell r="O6181"/>
          <cell r="P6181"/>
          <cell r="Q6181"/>
          <cell r="R6181"/>
          <cell r="S6181"/>
          <cell r="T6181"/>
          <cell r="U6181"/>
          <cell r="V6181"/>
          <cell r="W6181"/>
          <cell r="X6181"/>
          <cell r="Y6181" t="str">
            <v xml:space="preserve"> </v>
          </cell>
        </row>
        <row r="6182">
          <cell r="C6182"/>
          <cell r="D6182"/>
          <cell r="E6182"/>
          <cell r="F6182"/>
          <cell r="G6182"/>
          <cell r="H6182"/>
          <cell r="I6182"/>
          <cell r="J6182"/>
          <cell r="K6182"/>
          <cell r="L6182"/>
          <cell r="M6182"/>
          <cell r="N6182"/>
          <cell r="O6182"/>
          <cell r="P6182"/>
          <cell r="Q6182"/>
          <cell r="R6182"/>
          <cell r="S6182"/>
          <cell r="T6182"/>
          <cell r="U6182"/>
          <cell r="V6182"/>
          <cell r="W6182"/>
          <cell r="X6182"/>
          <cell r="Y6182" t="str">
            <v xml:space="preserve"> </v>
          </cell>
        </row>
        <row r="6183">
          <cell r="C6183"/>
          <cell r="D6183"/>
          <cell r="E6183"/>
          <cell r="F6183"/>
          <cell r="G6183"/>
          <cell r="H6183"/>
          <cell r="I6183"/>
          <cell r="J6183"/>
          <cell r="K6183"/>
          <cell r="L6183"/>
          <cell r="M6183"/>
          <cell r="N6183"/>
          <cell r="O6183"/>
          <cell r="P6183"/>
          <cell r="Q6183"/>
          <cell r="R6183"/>
          <cell r="S6183"/>
          <cell r="T6183"/>
          <cell r="U6183"/>
          <cell r="V6183"/>
          <cell r="W6183"/>
          <cell r="X6183"/>
          <cell r="Y6183" t="str">
            <v xml:space="preserve"> </v>
          </cell>
        </row>
        <row r="6184">
          <cell r="C6184"/>
          <cell r="D6184"/>
          <cell r="E6184"/>
          <cell r="F6184"/>
          <cell r="G6184"/>
          <cell r="H6184"/>
          <cell r="I6184"/>
          <cell r="J6184"/>
          <cell r="K6184"/>
          <cell r="L6184"/>
          <cell r="M6184"/>
          <cell r="N6184"/>
          <cell r="O6184"/>
          <cell r="P6184"/>
          <cell r="Q6184"/>
          <cell r="R6184"/>
          <cell r="S6184"/>
          <cell r="T6184"/>
          <cell r="U6184"/>
          <cell r="V6184"/>
          <cell r="W6184"/>
          <cell r="X6184"/>
          <cell r="Y6184" t="str">
            <v xml:space="preserve"> </v>
          </cell>
        </row>
        <row r="6185">
          <cell r="C6185"/>
          <cell r="D6185"/>
          <cell r="E6185"/>
          <cell r="F6185"/>
          <cell r="G6185"/>
          <cell r="H6185"/>
          <cell r="I6185"/>
          <cell r="J6185"/>
          <cell r="K6185"/>
          <cell r="L6185"/>
          <cell r="M6185"/>
          <cell r="N6185"/>
          <cell r="O6185"/>
          <cell r="P6185"/>
          <cell r="Q6185"/>
          <cell r="R6185"/>
          <cell r="S6185"/>
          <cell r="T6185"/>
          <cell r="U6185"/>
          <cell r="V6185"/>
          <cell r="W6185"/>
          <cell r="X6185"/>
          <cell r="Y6185" t="str">
            <v xml:space="preserve"> </v>
          </cell>
        </row>
        <row r="6186">
          <cell r="C6186"/>
          <cell r="D6186"/>
          <cell r="E6186"/>
          <cell r="F6186"/>
          <cell r="G6186"/>
          <cell r="H6186"/>
          <cell r="I6186"/>
          <cell r="J6186"/>
          <cell r="K6186"/>
          <cell r="L6186"/>
          <cell r="M6186"/>
          <cell r="N6186"/>
          <cell r="O6186"/>
          <cell r="P6186"/>
          <cell r="Q6186"/>
          <cell r="R6186"/>
          <cell r="S6186"/>
          <cell r="T6186"/>
          <cell r="U6186"/>
          <cell r="V6186"/>
          <cell r="W6186"/>
          <cell r="X6186"/>
          <cell r="Y6186" t="str">
            <v xml:space="preserve"> </v>
          </cell>
        </row>
        <row r="6187">
          <cell r="C6187"/>
          <cell r="D6187"/>
          <cell r="E6187"/>
          <cell r="F6187"/>
          <cell r="G6187"/>
          <cell r="H6187"/>
          <cell r="I6187"/>
          <cell r="J6187"/>
          <cell r="K6187"/>
          <cell r="L6187"/>
          <cell r="M6187"/>
          <cell r="N6187"/>
          <cell r="O6187"/>
          <cell r="P6187"/>
          <cell r="Q6187"/>
          <cell r="R6187"/>
          <cell r="S6187"/>
          <cell r="T6187"/>
          <cell r="U6187"/>
          <cell r="V6187"/>
          <cell r="W6187"/>
          <cell r="X6187"/>
          <cell r="Y6187" t="str">
            <v xml:space="preserve"> </v>
          </cell>
        </row>
        <row r="6188">
          <cell r="C6188"/>
          <cell r="D6188"/>
          <cell r="E6188"/>
          <cell r="F6188"/>
          <cell r="G6188"/>
          <cell r="H6188"/>
          <cell r="I6188"/>
          <cell r="J6188"/>
          <cell r="K6188"/>
          <cell r="L6188"/>
          <cell r="M6188"/>
          <cell r="N6188"/>
          <cell r="O6188"/>
          <cell r="P6188"/>
          <cell r="Q6188"/>
          <cell r="R6188"/>
          <cell r="S6188"/>
          <cell r="T6188"/>
          <cell r="U6188"/>
          <cell r="V6188"/>
          <cell r="W6188"/>
          <cell r="X6188"/>
          <cell r="Y6188" t="str">
            <v xml:space="preserve"> </v>
          </cell>
        </row>
        <row r="6189">
          <cell r="C6189"/>
          <cell r="D6189"/>
          <cell r="E6189"/>
          <cell r="F6189"/>
          <cell r="G6189"/>
          <cell r="H6189"/>
          <cell r="I6189"/>
          <cell r="J6189"/>
          <cell r="K6189"/>
          <cell r="L6189"/>
          <cell r="M6189"/>
          <cell r="N6189"/>
          <cell r="O6189"/>
          <cell r="P6189"/>
          <cell r="Q6189"/>
          <cell r="R6189"/>
          <cell r="S6189"/>
          <cell r="T6189"/>
          <cell r="U6189"/>
          <cell r="V6189"/>
          <cell r="W6189"/>
          <cell r="X6189"/>
          <cell r="Y6189" t="str">
            <v xml:space="preserve"> </v>
          </cell>
        </row>
        <row r="6190">
          <cell r="C6190"/>
          <cell r="D6190"/>
          <cell r="E6190"/>
          <cell r="F6190"/>
          <cell r="G6190"/>
          <cell r="H6190"/>
          <cell r="I6190"/>
          <cell r="J6190"/>
          <cell r="K6190"/>
          <cell r="L6190"/>
          <cell r="M6190"/>
          <cell r="N6190"/>
          <cell r="O6190"/>
          <cell r="P6190"/>
          <cell r="Q6190"/>
          <cell r="R6190"/>
          <cell r="S6190"/>
          <cell r="T6190"/>
          <cell r="U6190"/>
          <cell r="V6190"/>
          <cell r="W6190"/>
          <cell r="X6190"/>
          <cell r="Y6190" t="str">
            <v xml:space="preserve"> </v>
          </cell>
        </row>
        <row r="6191">
          <cell r="C6191"/>
          <cell r="D6191"/>
          <cell r="E6191"/>
          <cell r="F6191"/>
          <cell r="G6191"/>
          <cell r="H6191"/>
          <cell r="I6191"/>
          <cell r="J6191"/>
          <cell r="K6191"/>
          <cell r="L6191"/>
          <cell r="M6191"/>
          <cell r="N6191"/>
          <cell r="O6191"/>
          <cell r="P6191"/>
          <cell r="Q6191"/>
          <cell r="R6191"/>
          <cell r="S6191"/>
          <cell r="T6191"/>
          <cell r="U6191"/>
          <cell r="V6191"/>
          <cell r="W6191"/>
          <cell r="X6191"/>
          <cell r="Y6191" t="str">
            <v xml:space="preserve"> </v>
          </cell>
        </row>
        <row r="6192">
          <cell r="C6192"/>
          <cell r="D6192"/>
          <cell r="E6192"/>
          <cell r="F6192"/>
          <cell r="G6192"/>
          <cell r="H6192"/>
          <cell r="I6192"/>
          <cell r="J6192"/>
          <cell r="K6192"/>
          <cell r="L6192"/>
          <cell r="M6192"/>
          <cell r="N6192"/>
          <cell r="O6192"/>
          <cell r="P6192"/>
          <cell r="Q6192"/>
          <cell r="R6192"/>
          <cell r="S6192"/>
          <cell r="T6192"/>
          <cell r="U6192"/>
          <cell r="V6192"/>
          <cell r="W6192"/>
          <cell r="X6192"/>
          <cell r="Y6192" t="str">
            <v xml:space="preserve"> </v>
          </cell>
        </row>
        <row r="6193">
          <cell r="C6193"/>
          <cell r="D6193"/>
          <cell r="E6193"/>
          <cell r="F6193"/>
          <cell r="G6193"/>
          <cell r="H6193"/>
          <cell r="I6193"/>
          <cell r="J6193"/>
          <cell r="K6193"/>
          <cell r="L6193"/>
          <cell r="M6193"/>
          <cell r="N6193"/>
          <cell r="O6193"/>
          <cell r="P6193"/>
          <cell r="Q6193"/>
          <cell r="R6193"/>
          <cell r="S6193"/>
          <cell r="T6193"/>
          <cell r="U6193"/>
          <cell r="V6193"/>
          <cell r="W6193"/>
          <cell r="X6193"/>
          <cell r="Y6193" t="str">
            <v xml:space="preserve"> </v>
          </cell>
        </row>
        <row r="6194">
          <cell r="C6194"/>
          <cell r="D6194"/>
          <cell r="E6194"/>
          <cell r="F6194"/>
          <cell r="G6194"/>
          <cell r="H6194"/>
          <cell r="I6194"/>
          <cell r="J6194"/>
          <cell r="K6194"/>
          <cell r="L6194"/>
          <cell r="M6194"/>
          <cell r="N6194"/>
          <cell r="O6194"/>
          <cell r="P6194"/>
          <cell r="Q6194"/>
          <cell r="R6194"/>
          <cell r="S6194"/>
          <cell r="T6194"/>
          <cell r="U6194"/>
          <cell r="V6194"/>
          <cell r="W6194"/>
          <cell r="X6194"/>
          <cell r="Y6194" t="str">
            <v xml:space="preserve"> </v>
          </cell>
        </row>
        <row r="6195">
          <cell r="C6195"/>
          <cell r="D6195"/>
          <cell r="E6195"/>
          <cell r="F6195"/>
          <cell r="G6195"/>
          <cell r="H6195"/>
          <cell r="I6195"/>
          <cell r="J6195"/>
          <cell r="K6195"/>
          <cell r="L6195"/>
          <cell r="M6195"/>
          <cell r="N6195"/>
          <cell r="O6195"/>
          <cell r="P6195"/>
          <cell r="Q6195"/>
          <cell r="R6195"/>
          <cell r="S6195"/>
          <cell r="T6195"/>
          <cell r="U6195"/>
          <cell r="V6195"/>
          <cell r="W6195"/>
          <cell r="X6195"/>
          <cell r="Y6195" t="str">
            <v xml:space="preserve"> </v>
          </cell>
        </row>
        <row r="6196">
          <cell r="C6196"/>
          <cell r="D6196"/>
          <cell r="E6196"/>
          <cell r="F6196"/>
          <cell r="G6196"/>
          <cell r="H6196"/>
          <cell r="I6196"/>
          <cell r="J6196"/>
          <cell r="K6196"/>
          <cell r="L6196"/>
          <cell r="M6196"/>
          <cell r="N6196"/>
          <cell r="O6196"/>
          <cell r="P6196"/>
          <cell r="Q6196"/>
          <cell r="R6196"/>
          <cell r="S6196"/>
          <cell r="T6196"/>
          <cell r="U6196"/>
          <cell r="V6196"/>
          <cell r="W6196"/>
          <cell r="X6196"/>
          <cell r="Y6196" t="str">
            <v xml:space="preserve"> </v>
          </cell>
        </row>
        <row r="6197">
          <cell r="C6197"/>
          <cell r="D6197"/>
          <cell r="E6197"/>
          <cell r="F6197"/>
          <cell r="G6197"/>
          <cell r="H6197"/>
          <cell r="I6197"/>
          <cell r="J6197"/>
          <cell r="K6197"/>
          <cell r="L6197"/>
          <cell r="M6197"/>
          <cell r="N6197"/>
          <cell r="O6197"/>
          <cell r="P6197"/>
          <cell r="Q6197"/>
          <cell r="R6197"/>
          <cell r="S6197"/>
          <cell r="T6197"/>
          <cell r="U6197"/>
          <cell r="V6197"/>
          <cell r="W6197"/>
          <cell r="X6197"/>
          <cell r="Y6197" t="str">
            <v xml:space="preserve"> </v>
          </cell>
        </row>
        <row r="6198">
          <cell r="C6198"/>
          <cell r="D6198"/>
          <cell r="E6198"/>
          <cell r="F6198"/>
          <cell r="G6198"/>
          <cell r="H6198"/>
          <cell r="I6198"/>
          <cell r="J6198"/>
          <cell r="K6198"/>
          <cell r="L6198"/>
          <cell r="M6198"/>
          <cell r="N6198"/>
          <cell r="O6198"/>
          <cell r="P6198"/>
          <cell r="Q6198"/>
          <cell r="R6198"/>
          <cell r="S6198"/>
          <cell r="T6198"/>
          <cell r="U6198"/>
          <cell r="V6198"/>
          <cell r="W6198"/>
          <cell r="X6198"/>
          <cell r="Y6198" t="str">
            <v xml:space="preserve"> </v>
          </cell>
        </row>
        <row r="6199">
          <cell r="C6199"/>
          <cell r="D6199"/>
          <cell r="E6199"/>
          <cell r="F6199"/>
          <cell r="G6199"/>
          <cell r="H6199"/>
          <cell r="I6199"/>
          <cell r="J6199"/>
          <cell r="K6199"/>
          <cell r="L6199"/>
          <cell r="M6199"/>
          <cell r="N6199"/>
          <cell r="O6199"/>
          <cell r="P6199"/>
          <cell r="Q6199"/>
          <cell r="R6199"/>
          <cell r="S6199"/>
          <cell r="T6199"/>
          <cell r="U6199"/>
          <cell r="V6199"/>
          <cell r="W6199"/>
          <cell r="X6199"/>
          <cell r="Y6199" t="str">
            <v xml:space="preserve"> </v>
          </cell>
        </row>
        <row r="6200">
          <cell r="C6200"/>
          <cell r="D6200"/>
          <cell r="E6200"/>
          <cell r="F6200"/>
          <cell r="G6200"/>
          <cell r="H6200"/>
          <cell r="I6200"/>
          <cell r="J6200"/>
          <cell r="K6200"/>
          <cell r="L6200"/>
          <cell r="M6200"/>
          <cell r="N6200"/>
          <cell r="O6200"/>
          <cell r="P6200"/>
          <cell r="Q6200"/>
          <cell r="R6200"/>
          <cell r="S6200"/>
          <cell r="T6200"/>
          <cell r="U6200"/>
          <cell r="V6200"/>
          <cell r="W6200"/>
          <cell r="X6200"/>
          <cell r="Y6200" t="str">
            <v xml:space="preserve"> </v>
          </cell>
        </row>
        <row r="6201">
          <cell r="C6201"/>
          <cell r="D6201"/>
          <cell r="E6201"/>
          <cell r="F6201"/>
          <cell r="G6201"/>
          <cell r="H6201"/>
          <cell r="I6201"/>
          <cell r="J6201"/>
          <cell r="K6201"/>
          <cell r="L6201"/>
          <cell r="M6201"/>
          <cell r="N6201"/>
          <cell r="O6201"/>
          <cell r="P6201"/>
          <cell r="Q6201"/>
          <cell r="R6201"/>
          <cell r="S6201"/>
          <cell r="T6201"/>
          <cell r="U6201"/>
          <cell r="V6201"/>
          <cell r="W6201"/>
          <cell r="X6201"/>
          <cell r="Y6201" t="str">
            <v xml:space="preserve"> </v>
          </cell>
        </row>
        <row r="6202">
          <cell r="C6202"/>
          <cell r="D6202"/>
          <cell r="E6202"/>
          <cell r="F6202"/>
          <cell r="G6202"/>
          <cell r="H6202"/>
          <cell r="I6202"/>
          <cell r="J6202"/>
          <cell r="K6202"/>
          <cell r="L6202"/>
          <cell r="M6202"/>
          <cell r="N6202"/>
          <cell r="O6202"/>
          <cell r="P6202"/>
          <cell r="Q6202"/>
          <cell r="R6202"/>
          <cell r="S6202"/>
          <cell r="T6202"/>
          <cell r="U6202"/>
          <cell r="V6202"/>
          <cell r="W6202"/>
          <cell r="X6202"/>
          <cell r="Y6202" t="str">
            <v xml:space="preserve"> </v>
          </cell>
        </row>
        <row r="6203">
          <cell r="C6203"/>
          <cell r="D6203"/>
          <cell r="E6203"/>
          <cell r="F6203"/>
          <cell r="G6203"/>
          <cell r="H6203"/>
          <cell r="I6203"/>
          <cell r="J6203"/>
          <cell r="K6203"/>
          <cell r="L6203"/>
          <cell r="M6203"/>
          <cell r="N6203"/>
          <cell r="O6203"/>
          <cell r="P6203"/>
          <cell r="Q6203"/>
          <cell r="R6203"/>
          <cell r="S6203"/>
          <cell r="T6203"/>
          <cell r="U6203"/>
          <cell r="V6203"/>
          <cell r="W6203"/>
          <cell r="X6203"/>
          <cell r="Y6203" t="str">
            <v xml:space="preserve"> </v>
          </cell>
        </row>
        <row r="6204">
          <cell r="C6204"/>
          <cell r="D6204"/>
          <cell r="E6204"/>
          <cell r="F6204"/>
          <cell r="G6204"/>
          <cell r="H6204"/>
          <cell r="I6204"/>
          <cell r="J6204"/>
          <cell r="K6204"/>
          <cell r="L6204"/>
          <cell r="M6204"/>
          <cell r="N6204"/>
          <cell r="O6204"/>
          <cell r="P6204"/>
          <cell r="Q6204"/>
          <cell r="R6204"/>
          <cell r="S6204"/>
          <cell r="T6204"/>
          <cell r="U6204"/>
          <cell r="V6204"/>
          <cell r="W6204"/>
          <cell r="X6204"/>
          <cell r="Y6204" t="str">
            <v xml:space="preserve"> </v>
          </cell>
        </row>
        <row r="6205">
          <cell r="C6205"/>
          <cell r="D6205"/>
          <cell r="E6205"/>
          <cell r="F6205"/>
          <cell r="G6205"/>
          <cell r="H6205"/>
          <cell r="I6205"/>
          <cell r="J6205"/>
          <cell r="K6205"/>
          <cell r="L6205"/>
          <cell r="M6205"/>
          <cell r="N6205"/>
          <cell r="O6205"/>
          <cell r="P6205"/>
          <cell r="Q6205"/>
          <cell r="R6205"/>
          <cell r="S6205"/>
          <cell r="T6205"/>
          <cell r="U6205"/>
          <cell r="V6205"/>
          <cell r="W6205"/>
          <cell r="X6205"/>
          <cell r="Y6205" t="str">
            <v xml:space="preserve"> </v>
          </cell>
        </row>
        <row r="6206">
          <cell r="C6206"/>
          <cell r="D6206"/>
          <cell r="E6206"/>
          <cell r="F6206"/>
          <cell r="G6206"/>
          <cell r="H6206"/>
          <cell r="I6206"/>
          <cell r="J6206"/>
          <cell r="K6206"/>
          <cell r="L6206"/>
          <cell r="M6206"/>
          <cell r="N6206"/>
          <cell r="O6206"/>
          <cell r="P6206"/>
          <cell r="Q6206"/>
          <cell r="R6206"/>
          <cell r="S6206"/>
          <cell r="T6206"/>
          <cell r="U6206"/>
          <cell r="V6206"/>
          <cell r="W6206"/>
          <cell r="X6206"/>
          <cell r="Y6206" t="str">
            <v xml:space="preserve"> </v>
          </cell>
        </row>
        <row r="6207">
          <cell r="C6207"/>
          <cell r="D6207"/>
          <cell r="E6207"/>
          <cell r="F6207"/>
          <cell r="G6207"/>
          <cell r="H6207"/>
          <cell r="I6207"/>
          <cell r="J6207"/>
          <cell r="K6207"/>
          <cell r="L6207"/>
          <cell r="M6207"/>
          <cell r="N6207"/>
          <cell r="O6207"/>
          <cell r="P6207"/>
          <cell r="Q6207"/>
          <cell r="R6207"/>
          <cell r="S6207"/>
          <cell r="T6207"/>
          <cell r="U6207"/>
          <cell r="V6207"/>
          <cell r="W6207"/>
          <cell r="X6207"/>
          <cell r="Y6207" t="str">
            <v xml:space="preserve"> </v>
          </cell>
        </row>
        <row r="6208">
          <cell r="C6208"/>
          <cell r="D6208"/>
          <cell r="E6208"/>
          <cell r="F6208"/>
          <cell r="G6208"/>
          <cell r="H6208"/>
          <cell r="I6208"/>
          <cell r="J6208"/>
          <cell r="K6208"/>
          <cell r="L6208"/>
          <cell r="M6208"/>
          <cell r="N6208"/>
          <cell r="O6208"/>
          <cell r="P6208"/>
          <cell r="Q6208"/>
          <cell r="R6208"/>
          <cell r="S6208"/>
          <cell r="T6208"/>
          <cell r="U6208"/>
          <cell r="V6208"/>
          <cell r="W6208"/>
          <cell r="X6208"/>
          <cell r="Y6208" t="str">
            <v xml:space="preserve"> </v>
          </cell>
        </row>
        <row r="6209">
          <cell r="C6209"/>
          <cell r="D6209"/>
          <cell r="E6209"/>
          <cell r="F6209"/>
          <cell r="G6209"/>
          <cell r="H6209"/>
          <cell r="I6209"/>
          <cell r="J6209"/>
          <cell r="K6209"/>
          <cell r="L6209"/>
          <cell r="M6209"/>
          <cell r="N6209"/>
          <cell r="O6209"/>
          <cell r="P6209"/>
          <cell r="Q6209"/>
          <cell r="R6209"/>
          <cell r="S6209"/>
          <cell r="T6209"/>
          <cell r="U6209"/>
          <cell r="V6209"/>
          <cell r="W6209"/>
          <cell r="X6209"/>
          <cell r="Y6209" t="str">
            <v xml:space="preserve"> </v>
          </cell>
        </row>
        <row r="6210">
          <cell r="C6210"/>
          <cell r="D6210"/>
          <cell r="E6210"/>
          <cell r="F6210"/>
          <cell r="G6210"/>
          <cell r="H6210"/>
          <cell r="I6210"/>
          <cell r="J6210"/>
          <cell r="K6210"/>
          <cell r="L6210"/>
          <cell r="M6210"/>
          <cell r="N6210"/>
          <cell r="O6210"/>
          <cell r="P6210"/>
          <cell r="Q6210"/>
          <cell r="R6210"/>
          <cell r="S6210"/>
          <cell r="T6210"/>
          <cell r="U6210"/>
          <cell r="V6210"/>
          <cell r="W6210"/>
          <cell r="X6210"/>
          <cell r="Y6210" t="str">
            <v xml:space="preserve"> </v>
          </cell>
        </row>
        <row r="6211">
          <cell r="C6211"/>
          <cell r="D6211"/>
          <cell r="E6211"/>
          <cell r="F6211"/>
          <cell r="G6211"/>
          <cell r="H6211"/>
          <cell r="I6211"/>
          <cell r="J6211"/>
          <cell r="K6211"/>
          <cell r="L6211"/>
          <cell r="M6211"/>
          <cell r="N6211"/>
          <cell r="O6211"/>
          <cell r="P6211"/>
          <cell r="Q6211"/>
          <cell r="R6211"/>
          <cell r="S6211"/>
          <cell r="T6211"/>
          <cell r="U6211"/>
          <cell r="V6211"/>
          <cell r="W6211"/>
          <cell r="X6211"/>
          <cell r="Y6211" t="str">
            <v xml:space="preserve"> </v>
          </cell>
        </row>
        <row r="6212">
          <cell r="C6212"/>
          <cell r="D6212"/>
          <cell r="E6212"/>
          <cell r="F6212"/>
          <cell r="G6212"/>
          <cell r="H6212"/>
          <cell r="I6212"/>
          <cell r="J6212"/>
          <cell r="K6212"/>
          <cell r="L6212"/>
          <cell r="M6212"/>
          <cell r="N6212"/>
          <cell r="O6212"/>
          <cell r="P6212"/>
          <cell r="Q6212"/>
          <cell r="R6212"/>
          <cell r="S6212"/>
          <cell r="T6212"/>
          <cell r="U6212"/>
          <cell r="V6212"/>
          <cell r="W6212"/>
          <cell r="X6212"/>
          <cell r="Y6212" t="str">
            <v xml:space="preserve"> </v>
          </cell>
        </row>
        <row r="6213">
          <cell r="C6213"/>
          <cell r="D6213"/>
          <cell r="E6213"/>
          <cell r="F6213"/>
          <cell r="G6213"/>
          <cell r="H6213"/>
          <cell r="I6213"/>
          <cell r="J6213"/>
          <cell r="K6213"/>
          <cell r="L6213"/>
          <cell r="M6213"/>
          <cell r="N6213"/>
          <cell r="O6213"/>
          <cell r="P6213"/>
          <cell r="Q6213"/>
          <cell r="R6213"/>
          <cell r="S6213"/>
          <cell r="T6213"/>
          <cell r="U6213"/>
          <cell r="V6213"/>
          <cell r="W6213"/>
          <cell r="X6213"/>
          <cell r="Y6213" t="str">
            <v xml:space="preserve"> </v>
          </cell>
        </row>
        <row r="6214">
          <cell r="C6214"/>
          <cell r="D6214"/>
          <cell r="E6214"/>
          <cell r="F6214"/>
          <cell r="G6214"/>
          <cell r="H6214"/>
          <cell r="I6214"/>
          <cell r="J6214"/>
          <cell r="K6214"/>
          <cell r="L6214"/>
          <cell r="M6214"/>
          <cell r="N6214"/>
          <cell r="O6214"/>
          <cell r="P6214"/>
          <cell r="Q6214"/>
          <cell r="R6214"/>
          <cell r="S6214"/>
          <cell r="T6214"/>
          <cell r="U6214"/>
          <cell r="V6214"/>
          <cell r="W6214"/>
          <cell r="X6214"/>
          <cell r="Y6214" t="str">
            <v xml:space="preserve"> </v>
          </cell>
        </row>
        <row r="6215">
          <cell r="C6215"/>
          <cell r="D6215"/>
          <cell r="E6215"/>
          <cell r="F6215"/>
          <cell r="G6215"/>
          <cell r="H6215"/>
          <cell r="I6215"/>
          <cell r="J6215"/>
          <cell r="K6215"/>
          <cell r="L6215"/>
          <cell r="M6215"/>
          <cell r="N6215"/>
          <cell r="O6215"/>
          <cell r="P6215"/>
          <cell r="Q6215"/>
          <cell r="R6215"/>
          <cell r="S6215"/>
          <cell r="T6215"/>
          <cell r="U6215"/>
          <cell r="V6215"/>
          <cell r="W6215"/>
          <cell r="X6215"/>
          <cell r="Y6215" t="str">
            <v xml:space="preserve"> </v>
          </cell>
        </row>
        <row r="6216">
          <cell r="C6216"/>
          <cell r="D6216"/>
          <cell r="E6216"/>
          <cell r="F6216"/>
          <cell r="G6216"/>
          <cell r="H6216"/>
          <cell r="I6216"/>
          <cell r="J6216"/>
          <cell r="K6216"/>
          <cell r="L6216"/>
          <cell r="M6216"/>
          <cell r="N6216"/>
          <cell r="O6216"/>
          <cell r="P6216"/>
          <cell r="Q6216"/>
          <cell r="R6216"/>
          <cell r="S6216"/>
          <cell r="T6216"/>
          <cell r="U6216"/>
          <cell r="V6216"/>
          <cell r="W6216"/>
          <cell r="X6216"/>
          <cell r="Y6216" t="str">
            <v xml:space="preserve"> </v>
          </cell>
        </row>
        <row r="6217">
          <cell r="C6217"/>
          <cell r="D6217"/>
          <cell r="E6217"/>
          <cell r="F6217"/>
          <cell r="G6217"/>
          <cell r="H6217"/>
          <cell r="I6217"/>
          <cell r="J6217"/>
          <cell r="K6217"/>
          <cell r="L6217"/>
          <cell r="M6217"/>
          <cell r="N6217"/>
          <cell r="O6217"/>
          <cell r="P6217"/>
          <cell r="Q6217"/>
          <cell r="R6217"/>
          <cell r="S6217"/>
          <cell r="T6217"/>
          <cell r="U6217"/>
          <cell r="V6217"/>
          <cell r="W6217"/>
          <cell r="X6217"/>
          <cell r="Y6217" t="str">
            <v xml:space="preserve"> </v>
          </cell>
        </row>
        <row r="6218">
          <cell r="C6218"/>
          <cell r="D6218"/>
          <cell r="E6218"/>
          <cell r="F6218"/>
          <cell r="G6218"/>
          <cell r="H6218"/>
          <cell r="I6218"/>
          <cell r="J6218"/>
          <cell r="K6218"/>
          <cell r="L6218"/>
          <cell r="M6218"/>
          <cell r="N6218"/>
          <cell r="O6218"/>
          <cell r="P6218"/>
          <cell r="Q6218"/>
          <cell r="R6218"/>
          <cell r="S6218"/>
          <cell r="T6218"/>
          <cell r="U6218"/>
          <cell r="V6218"/>
          <cell r="W6218"/>
          <cell r="X6218"/>
          <cell r="Y6218" t="str">
            <v xml:space="preserve"> </v>
          </cell>
        </row>
        <row r="6219">
          <cell r="C6219"/>
          <cell r="D6219"/>
          <cell r="E6219"/>
          <cell r="F6219"/>
          <cell r="G6219"/>
          <cell r="H6219"/>
          <cell r="I6219"/>
          <cell r="J6219"/>
          <cell r="K6219"/>
          <cell r="L6219"/>
          <cell r="M6219"/>
          <cell r="N6219"/>
          <cell r="O6219"/>
          <cell r="P6219"/>
          <cell r="Q6219"/>
          <cell r="R6219"/>
          <cell r="S6219"/>
          <cell r="T6219"/>
          <cell r="U6219"/>
          <cell r="V6219"/>
          <cell r="W6219"/>
          <cell r="X6219"/>
          <cell r="Y6219" t="str">
            <v xml:space="preserve"> </v>
          </cell>
        </row>
        <row r="6220">
          <cell r="C6220"/>
          <cell r="D6220"/>
          <cell r="E6220"/>
          <cell r="F6220"/>
          <cell r="G6220"/>
          <cell r="H6220"/>
          <cell r="I6220"/>
          <cell r="J6220"/>
          <cell r="K6220"/>
          <cell r="L6220"/>
          <cell r="M6220"/>
          <cell r="N6220"/>
          <cell r="O6220"/>
          <cell r="P6220"/>
          <cell r="Q6220"/>
          <cell r="R6220"/>
          <cell r="S6220"/>
          <cell r="T6220"/>
          <cell r="U6220"/>
          <cell r="V6220"/>
          <cell r="W6220"/>
          <cell r="X6220"/>
          <cell r="Y6220" t="str">
            <v xml:space="preserve"> </v>
          </cell>
        </row>
        <row r="6221">
          <cell r="C6221"/>
          <cell r="D6221"/>
          <cell r="E6221"/>
          <cell r="F6221"/>
          <cell r="G6221"/>
          <cell r="H6221"/>
          <cell r="I6221"/>
          <cell r="J6221"/>
          <cell r="K6221"/>
          <cell r="L6221"/>
          <cell r="M6221"/>
          <cell r="N6221"/>
          <cell r="O6221"/>
          <cell r="P6221"/>
          <cell r="Q6221"/>
          <cell r="R6221"/>
          <cell r="S6221"/>
          <cell r="T6221"/>
          <cell r="U6221"/>
          <cell r="V6221"/>
          <cell r="W6221"/>
          <cell r="X6221"/>
          <cell r="Y6221" t="str">
            <v xml:space="preserve"> </v>
          </cell>
        </row>
        <row r="6222">
          <cell r="C6222"/>
          <cell r="D6222"/>
          <cell r="E6222"/>
          <cell r="F6222"/>
          <cell r="G6222"/>
          <cell r="H6222"/>
          <cell r="I6222"/>
          <cell r="J6222"/>
          <cell r="K6222"/>
          <cell r="L6222"/>
          <cell r="M6222"/>
          <cell r="N6222"/>
          <cell r="O6222"/>
          <cell r="P6222"/>
          <cell r="Q6222"/>
          <cell r="R6222"/>
          <cell r="S6222"/>
          <cell r="T6222"/>
          <cell r="U6222"/>
          <cell r="V6222"/>
          <cell r="W6222"/>
          <cell r="X6222"/>
          <cell r="Y6222" t="str">
            <v xml:space="preserve"> </v>
          </cell>
        </row>
        <row r="6223">
          <cell r="C6223"/>
          <cell r="D6223"/>
          <cell r="E6223"/>
          <cell r="F6223"/>
          <cell r="G6223"/>
          <cell r="H6223"/>
          <cell r="I6223"/>
          <cell r="J6223"/>
          <cell r="K6223"/>
          <cell r="L6223"/>
          <cell r="M6223"/>
          <cell r="N6223"/>
          <cell r="O6223"/>
          <cell r="P6223"/>
          <cell r="Q6223"/>
          <cell r="R6223"/>
          <cell r="S6223"/>
          <cell r="T6223"/>
          <cell r="U6223"/>
          <cell r="V6223"/>
          <cell r="W6223"/>
          <cell r="X6223"/>
          <cell r="Y6223" t="str">
            <v xml:space="preserve"> </v>
          </cell>
        </row>
        <row r="6224">
          <cell r="C6224"/>
          <cell r="D6224"/>
          <cell r="E6224"/>
          <cell r="F6224"/>
          <cell r="G6224"/>
          <cell r="H6224"/>
          <cell r="I6224"/>
          <cell r="J6224"/>
          <cell r="K6224"/>
          <cell r="L6224"/>
          <cell r="M6224"/>
          <cell r="N6224"/>
          <cell r="O6224"/>
          <cell r="P6224"/>
          <cell r="Q6224"/>
          <cell r="R6224"/>
          <cell r="S6224"/>
          <cell r="T6224"/>
          <cell r="U6224"/>
          <cell r="V6224"/>
          <cell r="W6224"/>
          <cell r="X6224"/>
          <cell r="Y6224" t="str">
            <v xml:space="preserve"> </v>
          </cell>
        </row>
        <row r="6225">
          <cell r="C6225"/>
          <cell r="D6225"/>
          <cell r="E6225"/>
          <cell r="F6225"/>
          <cell r="G6225"/>
          <cell r="H6225"/>
          <cell r="I6225"/>
          <cell r="J6225"/>
          <cell r="K6225"/>
          <cell r="L6225"/>
          <cell r="M6225"/>
          <cell r="N6225"/>
          <cell r="O6225"/>
          <cell r="P6225"/>
          <cell r="Q6225"/>
          <cell r="R6225"/>
          <cell r="S6225"/>
          <cell r="T6225"/>
          <cell r="U6225"/>
          <cell r="V6225"/>
          <cell r="W6225"/>
          <cell r="X6225"/>
          <cell r="Y6225" t="str">
            <v xml:space="preserve"> </v>
          </cell>
        </row>
        <row r="6226">
          <cell r="C6226"/>
          <cell r="D6226"/>
          <cell r="E6226"/>
          <cell r="F6226"/>
          <cell r="G6226"/>
          <cell r="H6226"/>
          <cell r="I6226"/>
          <cell r="J6226"/>
          <cell r="K6226"/>
          <cell r="L6226"/>
          <cell r="M6226"/>
          <cell r="N6226"/>
          <cell r="O6226"/>
          <cell r="P6226"/>
          <cell r="Q6226"/>
          <cell r="R6226"/>
          <cell r="S6226"/>
          <cell r="T6226"/>
          <cell r="U6226"/>
          <cell r="V6226"/>
          <cell r="W6226"/>
          <cell r="X6226"/>
          <cell r="Y6226" t="str">
            <v xml:space="preserve"> </v>
          </cell>
        </row>
        <row r="6227">
          <cell r="C6227"/>
          <cell r="D6227"/>
          <cell r="E6227"/>
          <cell r="F6227"/>
          <cell r="G6227"/>
          <cell r="H6227"/>
          <cell r="I6227"/>
          <cell r="J6227"/>
          <cell r="K6227"/>
          <cell r="L6227"/>
          <cell r="M6227"/>
          <cell r="N6227"/>
          <cell r="O6227"/>
          <cell r="P6227"/>
          <cell r="Q6227"/>
          <cell r="R6227"/>
          <cell r="S6227"/>
          <cell r="T6227"/>
          <cell r="U6227"/>
          <cell r="V6227"/>
          <cell r="W6227"/>
          <cell r="X6227"/>
          <cell r="Y6227" t="str">
            <v xml:space="preserve"> </v>
          </cell>
        </row>
        <row r="6228">
          <cell r="C6228"/>
          <cell r="D6228"/>
          <cell r="E6228"/>
          <cell r="F6228"/>
          <cell r="G6228"/>
          <cell r="H6228"/>
          <cell r="I6228"/>
          <cell r="J6228"/>
          <cell r="K6228"/>
          <cell r="L6228"/>
          <cell r="M6228"/>
          <cell r="N6228"/>
          <cell r="O6228"/>
          <cell r="P6228"/>
          <cell r="Q6228"/>
          <cell r="R6228"/>
          <cell r="S6228"/>
          <cell r="T6228"/>
          <cell r="U6228"/>
          <cell r="V6228"/>
          <cell r="W6228"/>
          <cell r="X6228"/>
          <cell r="Y6228" t="str">
            <v xml:space="preserve"> </v>
          </cell>
        </row>
        <row r="6229">
          <cell r="C6229"/>
          <cell r="D6229"/>
          <cell r="E6229"/>
          <cell r="F6229"/>
          <cell r="G6229"/>
          <cell r="H6229"/>
          <cell r="I6229"/>
          <cell r="J6229"/>
          <cell r="K6229"/>
          <cell r="L6229"/>
          <cell r="M6229"/>
          <cell r="N6229"/>
          <cell r="O6229"/>
          <cell r="P6229"/>
          <cell r="Q6229"/>
          <cell r="R6229"/>
          <cell r="S6229"/>
          <cell r="T6229"/>
          <cell r="U6229"/>
          <cell r="V6229"/>
          <cell r="W6229"/>
          <cell r="X6229"/>
          <cell r="Y6229" t="str">
            <v xml:space="preserve"> </v>
          </cell>
        </row>
        <row r="6230">
          <cell r="C6230"/>
          <cell r="D6230"/>
          <cell r="E6230"/>
          <cell r="F6230"/>
          <cell r="G6230"/>
          <cell r="H6230"/>
          <cell r="I6230"/>
          <cell r="J6230"/>
          <cell r="K6230"/>
          <cell r="L6230"/>
          <cell r="M6230"/>
          <cell r="N6230"/>
          <cell r="O6230"/>
          <cell r="P6230"/>
          <cell r="Q6230"/>
          <cell r="R6230"/>
          <cell r="S6230"/>
          <cell r="T6230"/>
          <cell r="U6230"/>
          <cell r="V6230"/>
          <cell r="W6230"/>
          <cell r="X6230"/>
          <cell r="Y6230" t="str">
            <v xml:space="preserve"> </v>
          </cell>
        </row>
        <row r="6231">
          <cell r="C6231"/>
          <cell r="D6231"/>
          <cell r="E6231"/>
          <cell r="F6231"/>
          <cell r="G6231"/>
          <cell r="H6231"/>
          <cell r="I6231"/>
          <cell r="J6231"/>
          <cell r="K6231"/>
          <cell r="L6231"/>
          <cell r="M6231"/>
          <cell r="N6231"/>
          <cell r="O6231"/>
          <cell r="P6231"/>
          <cell r="Q6231"/>
          <cell r="R6231"/>
          <cell r="S6231"/>
          <cell r="T6231"/>
          <cell r="U6231"/>
          <cell r="V6231"/>
          <cell r="W6231"/>
          <cell r="X6231"/>
          <cell r="Y6231" t="str">
            <v xml:space="preserve"> </v>
          </cell>
        </row>
        <row r="6232">
          <cell r="C6232"/>
          <cell r="D6232"/>
          <cell r="E6232"/>
          <cell r="F6232"/>
          <cell r="G6232"/>
          <cell r="H6232"/>
          <cell r="I6232"/>
          <cell r="J6232"/>
          <cell r="K6232"/>
          <cell r="L6232"/>
          <cell r="M6232"/>
          <cell r="N6232"/>
          <cell r="O6232"/>
          <cell r="P6232"/>
          <cell r="Q6232"/>
          <cell r="R6232"/>
          <cell r="S6232"/>
          <cell r="T6232"/>
          <cell r="U6232"/>
          <cell r="V6232"/>
          <cell r="W6232"/>
          <cell r="X6232"/>
          <cell r="Y6232" t="str">
            <v xml:space="preserve"> </v>
          </cell>
        </row>
        <row r="6233">
          <cell r="C6233"/>
          <cell r="D6233"/>
          <cell r="E6233"/>
          <cell r="F6233"/>
          <cell r="G6233"/>
          <cell r="H6233"/>
          <cell r="I6233"/>
          <cell r="J6233"/>
          <cell r="K6233"/>
          <cell r="L6233"/>
          <cell r="M6233"/>
          <cell r="N6233"/>
          <cell r="O6233"/>
          <cell r="P6233"/>
          <cell r="Q6233"/>
          <cell r="R6233"/>
          <cell r="S6233"/>
          <cell r="T6233"/>
          <cell r="U6233"/>
          <cell r="V6233"/>
          <cell r="W6233"/>
          <cell r="X6233"/>
          <cell r="Y6233" t="str">
            <v xml:space="preserve"> </v>
          </cell>
        </row>
        <row r="6234">
          <cell r="C6234"/>
          <cell r="D6234"/>
          <cell r="E6234"/>
          <cell r="F6234"/>
          <cell r="G6234"/>
          <cell r="H6234"/>
          <cell r="I6234"/>
          <cell r="J6234"/>
          <cell r="K6234"/>
          <cell r="L6234"/>
          <cell r="M6234"/>
          <cell r="N6234"/>
          <cell r="O6234"/>
          <cell r="P6234"/>
          <cell r="Q6234"/>
          <cell r="R6234"/>
          <cell r="S6234"/>
          <cell r="T6234"/>
          <cell r="U6234"/>
          <cell r="V6234"/>
          <cell r="W6234"/>
          <cell r="X6234"/>
          <cell r="Y6234" t="str">
            <v xml:space="preserve"> </v>
          </cell>
        </row>
        <row r="6235">
          <cell r="C6235"/>
          <cell r="D6235"/>
          <cell r="E6235"/>
          <cell r="F6235"/>
          <cell r="G6235"/>
          <cell r="H6235"/>
          <cell r="I6235"/>
          <cell r="J6235"/>
          <cell r="K6235"/>
          <cell r="L6235"/>
          <cell r="M6235"/>
          <cell r="N6235"/>
          <cell r="O6235"/>
          <cell r="P6235"/>
          <cell r="Q6235"/>
          <cell r="R6235"/>
          <cell r="S6235"/>
          <cell r="T6235"/>
          <cell r="U6235"/>
          <cell r="V6235"/>
          <cell r="W6235"/>
          <cell r="X6235"/>
          <cell r="Y6235" t="str">
            <v xml:space="preserve"> </v>
          </cell>
        </row>
        <row r="6236">
          <cell r="C6236"/>
          <cell r="D6236"/>
          <cell r="E6236"/>
          <cell r="F6236"/>
          <cell r="G6236"/>
          <cell r="H6236"/>
          <cell r="I6236"/>
          <cell r="J6236"/>
          <cell r="K6236"/>
          <cell r="L6236"/>
          <cell r="M6236"/>
          <cell r="N6236"/>
          <cell r="O6236"/>
          <cell r="P6236"/>
          <cell r="Q6236"/>
          <cell r="R6236"/>
          <cell r="S6236"/>
          <cell r="T6236"/>
          <cell r="U6236"/>
          <cell r="V6236"/>
          <cell r="W6236"/>
          <cell r="X6236"/>
          <cell r="Y6236" t="str">
            <v xml:space="preserve"> </v>
          </cell>
        </row>
        <row r="6237">
          <cell r="C6237"/>
          <cell r="D6237"/>
          <cell r="E6237"/>
          <cell r="F6237"/>
          <cell r="G6237"/>
          <cell r="H6237"/>
          <cell r="I6237"/>
          <cell r="J6237"/>
          <cell r="K6237"/>
          <cell r="L6237"/>
          <cell r="M6237"/>
          <cell r="N6237"/>
          <cell r="O6237"/>
          <cell r="P6237"/>
          <cell r="Q6237"/>
          <cell r="R6237"/>
          <cell r="S6237"/>
          <cell r="T6237"/>
          <cell r="U6237"/>
          <cell r="V6237"/>
          <cell r="W6237"/>
          <cell r="X6237"/>
          <cell r="Y6237" t="str">
            <v xml:space="preserve"> </v>
          </cell>
        </row>
        <row r="6238">
          <cell r="C6238"/>
          <cell r="D6238"/>
          <cell r="E6238"/>
          <cell r="F6238"/>
          <cell r="G6238"/>
          <cell r="H6238"/>
          <cell r="I6238"/>
          <cell r="J6238"/>
          <cell r="K6238"/>
          <cell r="L6238"/>
          <cell r="M6238"/>
          <cell r="N6238"/>
          <cell r="O6238"/>
          <cell r="P6238"/>
          <cell r="Q6238"/>
          <cell r="R6238"/>
          <cell r="S6238"/>
          <cell r="T6238"/>
          <cell r="U6238"/>
          <cell r="V6238"/>
          <cell r="W6238"/>
          <cell r="X6238"/>
          <cell r="Y6238" t="str">
            <v xml:space="preserve"> </v>
          </cell>
        </row>
        <row r="6239">
          <cell r="C6239"/>
          <cell r="D6239"/>
          <cell r="E6239"/>
          <cell r="F6239"/>
          <cell r="G6239"/>
          <cell r="H6239"/>
          <cell r="I6239"/>
          <cell r="J6239"/>
          <cell r="K6239"/>
          <cell r="L6239"/>
          <cell r="M6239"/>
          <cell r="N6239"/>
          <cell r="O6239"/>
          <cell r="P6239"/>
          <cell r="Q6239"/>
          <cell r="R6239"/>
          <cell r="S6239"/>
          <cell r="T6239"/>
          <cell r="U6239"/>
          <cell r="V6239"/>
          <cell r="W6239"/>
          <cell r="X6239"/>
          <cell r="Y6239" t="str">
            <v xml:space="preserve"> </v>
          </cell>
        </row>
        <row r="6240">
          <cell r="C6240"/>
          <cell r="D6240"/>
          <cell r="E6240"/>
          <cell r="F6240"/>
          <cell r="G6240"/>
          <cell r="H6240"/>
          <cell r="I6240"/>
          <cell r="J6240"/>
          <cell r="K6240"/>
          <cell r="L6240"/>
          <cell r="M6240"/>
          <cell r="N6240"/>
          <cell r="O6240"/>
          <cell r="P6240"/>
          <cell r="Q6240"/>
          <cell r="R6240"/>
          <cell r="S6240"/>
          <cell r="T6240"/>
          <cell r="U6240"/>
          <cell r="V6240"/>
          <cell r="W6240"/>
          <cell r="X6240"/>
          <cell r="Y6240" t="str">
            <v xml:space="preserve"> </v>
          </cell>
        </row>
        <row r="6241">
          <cell r="C6241"/>
          <cell r="D6241"/>
          <cell r="E6241"/>
          <cell r="F6241"/>
          <cell r="G6241"/>
          <cell r="H6241"/>
          <cell r="I6241"/>
          <cell r="J6241"/>
          <cell r="K6241"/>
          <cell r="L6241"/>
          <cell r="M6241"/>
          <cell r="N6241"/>
          <cell r="O6241"/>
          <cell r="P6241"/>
          <cell r="Q6241"/>
          <cell r="R6241"/>
          <cell r="S6241"/>
          <cell r="T6241"/>
          <cell r="U6241"/>
          <cell r="V6241"/>
          <cell r="W6241"/>
          <cell r="X6241"/>
          <cell r="Y6241" t="str">
            <v xml:space="preserve"> </v>
          </cell>
        </row>
        <row r="6242">
          <cell r="C6242"/>
          <cell r="D6242"/>
          <cell r="E6242"/>
          <cell r="F6242"/>
          <cell r="G6242"/>
          <cell r="H6242"/>
          <cell r="I6242"/>
          <cell r="J6242"/>
          <cell r="K6242"/>
          <cell r="L6242"/>
          <cell r="M6242"/>
          <cell r="N6242"/>
          <cell r="O6242"/>
          <cell r="P6242"/>
          <cell r="Q6242"/>
          <cell r="R6242"/>
          <cell r="S6242"/>
          <cell r="T6242"/>
          <cell r="U6242"/>
          <cell r="V6242"/>
          <cell r="W6242"/>
          <cell r="X6242"/>
          <cell r="Y6242" t="str">
            <v xml:space="preserve"> </v>
          </cell>
        </row>
        <row r="6243">
          <cell r="C6243"/>
          <cell r="D6243"/>
          <cell r="E6243"/>
          <cell r="F6243"/>
          <cell r="G6243"/>
          <cell r="H6243"/>
          <cell r="I6243"/>
          <cell r="J6243"/>
          <cell r="K6243"/>
          <cell r="L6243"/>
          <cell r="M6243"/>
          <cell r="N6243"/>
          <cell r="O6243"/>
          <cell r="P6243"/>
          <cell r="Q6243"/>
          <cell r="R6243"/>
          <cell r="S6243"/>
          <cell r="T6243"/>
          <cell r="U6243"/>
          <cell r="V6243"/>
          <cell r="W6243"/>
          <cell r="X6243"/>
          <cell r="Y6243" t="str">
            <v xml:space="preserve"> </v>
          </cell>
        </row>
        <row r="6244">
          <cell r="C6244"/>
          <cell r="D6244"/>
          <cell r="E6244"/>
          <cell r="F6244"/>
          <cell r="G6244"/>
          <cell r="H6244"/>
          <cell r="I6244"/>
          <cell r="J6244"/>
          <cell r="K6244"/>
          <cell r="L6244"/>
          <cell r="M6244"/>
          <cell r="N6244"/>
          <cell r="O6244"/>
          <cell r="P6244"/>
          <cell r="Q6244"/>
          <cell r="R6244"/>
          <cell r="S6244"/>
          <cell r="T6244"/>
          <cell r="U6244"/>
          <cell r="V6244"/>
          <cell r="W6244"/>
          <cell r="X6244"/>
          <cell r="Y6244" t="str">
            <v xml:space="preserve"> </v>
          </cell>
        </row>
        <row r="6245">
          <cell r="C6245"/>
          <cell r="D6245"/>
          <cell r="E6245"/>
          <cell r="F6245"/>
          <cell r="G6245"/>
          <cell r="H6245"/>
          <cell r="I6245"/>
          <cell r="J6245"/>
          <cell r="K6245"/>
          <cell r="L6245"/>
          <cell r="M6245"/>
          <cell r="N6245"/>
          <cell r="O6245"/>
          <cell r="P6245"/>
          <cell r="Q6245"/>
          <cell r="R6245"/>
          <cell r="S6245"/>
          <cell r="T6245"/>
          <cell r="U6245"/>
          <cell r="V6245"/>
          <cell r="W6245"/>
          <cell r="X6245"/>
          <cell r="Y6245" t="str">
            <v xml:space="preserve"> </v>
          </cell>
        </row>
        <row r="6246">
          <cell r="C6246"/>
          <cell r="D6246"/>
          <cell r="E6246"/>
          <cell r="F6246"/>
          <cell r="G6246"/>
          <cell r="H6246"/>
          <cell r="I6246"/>
          <cell r="J6246"/>
          <cell r="K6246"/>
          <cell r="L6246"/>
          <cell r="M6246"/>
          <cell r="N6246"/>
          <cell r="O6246"/>
          <cell r="P6246"/>
          <cell r="Q6246"/>
          <cell r="R6246"/>
          <cell r="S6246"/>
          <cell r="T6246"/>
          <cell r="U6246"/>
          <cell r="V6246"/>
          <cell r="W6246"/>
          <cell r="X6246"/>
          <cell r="Y6246" t="str">
            <v xml:space="preserve"> </v>
          </cell>
        </row>
        <row r="6247">
          <cell r="C6247"/>
          <cell r="D6247"/>
          <cell r="E6247"/>
          <cell r="F6247"/>
          <cell r="G6247"/>
          <cell r="H6247"/>
          <cell r="I6247"/>
          <cell r="J6247"/>
          <cell r="K6247"/>
          <cell r="L6247"/>
          <cell r="M6247"/>
          <cell r="N6247"/>
          <cell r="O6247"/>
          <cell r="P6247"/>
          <cell r="Q6247"/>
          <cell r="R6247"/>
          <cell r="S6247"/>
          <cell r="T6247"/>
          <cell r="U6247"/>
          <cell r="V6247"/>
          <cell r="W6247"/>
          <cell r="X6247"/>
          <cell r="Y6247" t="str">
            <v xml:space="preserve"> </v>
          </cell>
        </row>
        <row r="6248">
          <cell r="C6248"/>
          <cell r="D6248"/>
          <cell r="E6248"/>
          <cell r="F6248"/>
          <cell r="G6248"/>
          <cell r="H6248"/>
          <cell r="I6248"/>
          <cell r="J6248"/>
          <cell r="K6248"/>
          <cell r="L6248"/>
          <cell r="M6248"/>
          <cell r="N6248"/>
          <cell r="O6248"/>
          <cell r="P6248"/>
          <cell r="Q6248"/>
          <cell r="R6248"/>
          <cell r="S6248"/>
          <cell r="T6248"/>
          <cell r="U6248"/>
          <cell r="V6248"/>
          <cell r="W6248"/>
          <cell r="X6248"/>
          <cell r="Y6248" t="str">
            <v xml:space="preserve"> </v>
          </cell>
        </row>
        <row r="6249">
          <cell r="C6249"/>
          <cell r="D6249"/>
          <cell r="E6249"/>
          <cell r="F6249"/>
          <cell r="G6249"/>
          <cell r="H6249"/>
          <cell r="I6249"/>
          <cell r="J6249"/>
          <cell r="K6249"/>
          <cell r="L6249"/>
          <cell r="M6249"/>
          <cell r="N6249"/>
          <cell r="O6249"/>
          <cell r="P6249"/>
          <cell r="Q6249"/>
          <cell r="R6249"/>
          <cell r="S6249"/>
          <cell r="T6249"/>
          <cell r="U6249"/>
          <cell r="V6249"/>
          <cell r="W6249"/>
          <cell r="X6249"/>
          <cell r="Y6249" t="str">
            <v xml:space="preserve"> </v>
          </cell>
        </row>
        <row r="6250">
          <cell r="C6250"/>
          <cell r="D6250"/>
          <cell r="E6250"/>
          <cell r="F6250"/>
          <cell r="G6250"/>
          <cell r="H6250"/>
          <cell r="I6250"/>
          <cell r="J6250"/>
          <cell r="K6250"/>
          <cell r="L6250"/>
          <cell r="M6250"/>
          <cell r="N6250"/>
          <cell r="O6250"/>
          <cell r="P6250"/>
          <cell r="Q6250"/>
          <cell r="R6250"/>
          <cell r="S6250"/>
          <cell r="T6250"/>
          <cell r="U6250"/>
          <cell r="V6250"/>
          <cell r="W6250"/>
          <cell r="X6250"/>
          <cell r="Y6250" t="str">
            <v xml:space="preserve"> </v>
          </cell>
        </row>
        <row r="6251">
          <cell r="C6251"/>
          <cell r="D6251"/>
          <cell r="E6251"/>
          <cell r="F6251"/>
          <cell r="G6251"/>
          <cell r="H6251"/>
          <cell r="I6251"/>
          <cell r="J6251"/>
          <cell r="K6251"/>
          <cell r="L6251"/>
          <cell r="M6251"/>
          <cell r="N6251"/>
          <cell r="O6251"/>
          <cell r="P6251"/>
          <cell r="Q6251"/>
          <cell r="R6251"/>
          <cell r="S6251"/>
          <cell r="T6251"/>
          <cell r="U6251"/>
          <cell r="V6251"/>
          <cell r="W6251"/>
          <cell r="X6251"/>
          <cell r="Y6251" t="str">
            <v xml:space="preserve"> </v>
          </cell>
        </row>
        <row r="6252">
          <cell r="C6252"/>
          <cell r="D6252"/>
          <cell r="E6252"/>
          <cell r="F6252"/>
          <cell r="G6252"/>
          <cell r="H6252"/>
          <cell r="I6252"/>
          <cell r="J6252"/>
          <cell r="K6252"/>
          <cell r="L6252"/>
          <cell r="M6252"/>
          <cell r="N6252"/>
          <cell r="O6252"/>
          <cell r="P6252"/>
          <cell r="Q6252"/>
          <cell r="R6252"/>
          <cell r="S6252"/>
          <cell r="T6252"/>
          <cell r="U6252"/>
          <cell r="V6252"/>
          <cell r="W6252"/>
          <cell r="X6252"/>
          <cell r="Y6252" t="str">
            <v xml:space="preserve"> </v>
          </cell>
        </row>
        <row r="6253">
          <cell r="C6253"/>
          <cell r="D6253"/>
          <cell r="E6253"/>
          <cell r="F6253"/>
          <cell r="G6253"/>
          <cell r="H6253"/>
          <cell r="I6253"/>
          <cell r="J6253"/>
          <cell r="K6253"/>
          <cell r="L6253"/>
          <cell r="M6253"/>
          <cell r="N6253"/>
          <cell r="O6253"/>
          <cell r="P6253"/>
          <cell r="Q6253"/>
          <cell r="R6253"/>
          <cell r="S6253"/>
          <cell r="T6253"/>
          <cell r="U6253"/>
          <cell r="V6253"/>
          <cell r="W6253"/>
          <cell r="X6253"/>
          <cell r="Y6253" t="str">
            <v xml:space="preserve"> </v>
          </cell>
        </row>
        <row r="6254">
          <cell r="C6254"/>
          <cell r="D6254"/>
          <cell r="E6254"/>
          <cell r="F6254"/>
          <cell r="G6254"/>
          <cell r="H6254"/>
          <cell r="I6254"/>
          <cell r="J6254"/>
          <cell r="K6254"/>
          <cell r="L6254"/>
          <cell r="M6254"/>
          <cell r="N6254"/>
          <cell r="O6254"/>
          <cell r="P6254"/>
          <cell r="Q6254"/>
          <cell r="R6254"/>
          <cell r="S6254"/>
          <cell r="T6254"/>
          <cell r="U6254"/>
          <cell r="V6254"/>
          <cell r="W6254"/>
          <cell r="X6254"/>
          <cell r="Y6254" t="str">
            <v xml:space="preserve"> </v>
          </cell>
        </row>
        <row r="6255">
          <cell r="C6255"/>
          <cell r="D6255"/>
          <cell r="E6255"/>
          <cell r="F6255"/>
          <cell r="G6255"/>
          <cell r="H6255"/>
          <cell r="I6255"/>
          <cell r="J6255"/>
          <cell r="K6255"/>
          <cell r="L6255"/>
          <cell r="M6255"/>
          <cell r="N6255"/>
          <cell r="O6255"/>
          <cell r="P6255"/>
          <cell r="Q6255"/>
          <cell r="R6255"/>
          <cell r="S6255"/>
          <cell r="T6255"/>
          <cell r="U6255"/>
          <cell r="V6255"/>
          <cell r="W6255"/>
          <cell r="X6255"/>
          <cell r="Y6255" t="str">
            <v xml:space="preserve"> </v>
          </cell>
        </row>
        <row r="6256">
          <cell r="C6256"/>
          <cell r="D6256"/>
          <cell r="E6256"/>
          <cell r="F6256"/>
          <cell r="G6256"/>
          <cell r="H6256"/>
          <cell r="I6256"/>
          <cell r="J6256"/>
          <cell r="K6256"/>
          <cell r="L6256"/>
          <cell r="M6256"/>
          <cell r="N6256"/>
          <cell r="O6256"/>
          <cell r="P6256"/>
          <cell r="Q6256"/>
          <cell r="R6256"/>
          <cell r="S6256"/>
          <cell r="T6256"/>
          <cell r="U6256"/>
          <cell r="V6256"/>
          <cell r="W6256"/>
          <cell r="X6256"/>
          <cell r="Y6256" t="str">
            <v xml:space="preserve"> </v>
          </cell>
        </row>
        <row r="6257">
          <cell r="C6257"/>
          <cell r="D6257"/>
          <cell r="E6257"/>
          <cell r="F6257"/>
          <cell r="G6257"/>
          <cell r="H6257"/>
          <cell r="I6257"/>
          <cell r="J6257"/>
          <cell r="K6257"/>
          <cell r="L6257"/>
          <cell r="M6257"/>
          <cell r="N6257"/>
          <cell r="O6257"/>
          <cell r="P6257"/>
          <cell r="Q6257"/>
          <cell r="R6257"/>
          <cell r="S6257"/>
          <cell r="T6257"/>
          <cell r="U6257"/>
          <cell r="V6257"/>
          <cell r="W6257"/>
          <cell r="X6257"/>
          <cell r="Y6257" t="str">
            <v xml:space="preserve"> </v>
          </cell>
        </row>
        <row r="6258">
          <cell r="C6258"/>
          <cell r="D6258"/>
          <cell r="E6258"/>
          <cell r="F6258"/>
          <cell r="G6258"/>
          <cell r="H6258"/>
          <cell r="I6258"/>
          <cell r="J6258"/>
          <cell r="K6258"/>
          <cell r="L6258"/>
          <cell r="M6258"/>
          <cell r="N6258"/>
          <cell r="O6258"/>
          <cell r="P6258"/>
          <cell r="Q6258"/>
          <cell r="R6258"/>
          <cell r="S6258"/>
          <cell r="T6258"/>
          <cell r="U6258"/>
          <cell r="V6258"/>
          <cell r="W6258"/>
          <cell r="X6258"/>
          <cell r="Y6258" t="str">
            <v xml:space="preserve"> </v>
          </cell>
        </row>
        <row r="6259">
          <cell r="C6259"/>
          <cell r="D6259"/>
          <cell r="E6259"/>
          <cell r="F6259"/>
          <cell r="G6259"/>
          <cell r="H6259"/>
          <cell r="I6259"/>
          <cell r="J6259"/>
          <cell r="K6259"/>
          <cell r="L6259"/>
          <cell r="M6259"/>
          <cell r="N6259"/>
          <cell r="O6259"/>
          <cell r="P6259"/>
          <cell r="Q6259"/>
          <cell r="R6259"/>
          <cell r="S6259"/>
          <cell r="T6259"/>
          <cell r="U6259"/>
          <cell r="V6259"/>
          <cell r="W6259"/>
          <cell r="X6259"/>
          <cell r="Y6259" t="str">
            <v xml:space="preserve"> </v>
          </cell>
        </row>
        <row r="6260">
          <cell r="C6260"/>
          <cell r="D6260"/>
          <cell r="E6260"/>
          <cell r="F6260"/>
          <cell r="G6260"/>
          <cell r="H6260"/>
          <cell r="I6260"/>
          <cell r="J6260"/>
          <cell r="K6260"/>
          <cell r="L6260"/>
          <cell r="M6260"/>
          <cell r="N6260"/>
          <cell r="O6260"/>
          <cell r="P6260"/>
          <cell r="Q6260"/>
          <cell r="R6260"/>
          <cell r="S6260"/>
          <cell r="T6260"/>
          <cell r="U6260"/>
          <cell r="V6260"/>
          <cell r="W6260"/>
          <cell r="X6260"/>
          <cell r="Y6260" t="str">
            <v xml:space="preserve"> </v>
          </cell>
        </row>
        <row r="6261">
          <cell r="C6261"/>
          <cell r="D6261"/>
          <cell r="E6261"/>
          <cell r="F6261"/>
          <cell r="G6261"/>
          <cell r="H6261"/>
          <cell r="I6261"/>
          <cell r="J6261"/>
          <cell r="K6261"/>
          <cell r="L6261"/>
          <cell r="M6261"/>
          <cell r="N6261"/>
          <cell r="O6261"/>
          <cell r="P6261"/>
          <cell r="Q6261"/>
          <cell r="R6261"/>
          <cell r="S6261"/>
          <cell r="T6261"/>
          <cell r="U6261"/>
          <cell r="V6261"/>
          <cell r="W6261"/>
          <cell r="X6261"/>
          <cell r="Y6261" t="str">
            <v xml:space="preserve"> </v>
          </cell>
        </row>
        <row r="6262">
          <cell r="C6262"/>
          <cell r="D6262"/>
          <cell r="E6262"/>
          <cell r="F6262"/>
          <cell r="G6262"/>
          <cell r="H6262"/>
          <cell r="I6262"/>
          <cell r="J6262"/>
          <cell r="K6262"/>
          <cell r="L6262"/>
          <cell r="M6262"/>
          <cell r="N6262"/>
          <cell r="O6262"/>
          <cell r="P6262"/>
          <cell r="Q6262"/>
          <cell r="R6262"/>
          <cell r="S6262"/>
          <cell r="T6262"/>
          <cell r="U6262"/>
          <cell r="V6262"/>
          <cell r="W6262"/>
          <cell r="X6262"/>
          <cell r="Y6262" t="str">
            <v xml:space="preserve"> </v>
          </cell>
        </row>
        <row r="6263">
          <cell r="C6263"/>
          <cell r="D6263"/>
          <cell r="E6263"/>
          <cell r="F6263"/>
          <cell r="G6263"/>
          <cell r="H6263"/>
          <cell r="I6263"/>
          <cell r="J6263"/>
          <cell r="K6263"/>
          <cell r="L6263"/>
          <cell r="M6263"/>
          <cell r="N6263"/>
          <cell r="O6263"/>
          <cell r="P6263"/>
          <cell r="Q6263"/>
          <cell r="R6263"/>
          <cell r="S6263"/>
          <cell r="T6263"/>
          <cell r="U6263"/>
          <cell r="V6263"/>
          <cell r="W6263"/>
          <cell r="X6263"/>
          <cell r="Y6263" t="str">
            <v xml:space="preserve"> </v>
          </cell>
        </row>
        <row r="6264">
          <cell r="C6264"/>
          <cell r="D6264"/>
          <cell r="E6264"/>
          <cell r="F6264"/>
          <cell r="G6264"/>
          <cell r="H6264"/>
          <cell r="I6264"/>
          <cell r="J6264"/>
          <cell r="K6264"/>
          <cell r="L6264"/>
          <cell r="M6264"/>
          <cell r="N6264"/>
          <cell r="O6264"/>
          <cell r="P6264"/>
          <cell r="Q6264"/>
          <cell r="R6264"/>
          <cell r="S6264"/>
          <cell r="T6264"/>
          <cell r="U6264"/>
          <cell r="V6264"/>
          <cell r="W6264"/>
          <cell r="X6264"/>
          <cell r="Y6264" t="str">
            <v xml:space="preserve"> </v>
          </cell>
        </row>
        <row r="6265">
          <cell r="C6265"/>
          <cell r="D6265"/>
          <cell r="E6265"/>
          <cell r="F6265"/>
          <cell r="G6265"/>
          <cell r="H6265"/>
          <cell r="I6265"/>
          <cell r="J6265"/>
          <cell r="K6265"/>
          <cell r="L6265"/>
          <cell r="M6265"/>
          <cell r="N6265"/>
          <cell r="O6265"/>
          <cell r="P6265"/>
          <cell r="Q6265"/>
          <cell r="R6265"/>
          <cell r="S6265"/>
          <cell r="T6265"/>
          <cell r="U6265"/>
          <cell r="V6265"/>
          <cell r="W6265"/>
          <cell r="X6265"/>
          <cell r="Y6265" t="str">
            <v xml:space="preserve"> </v>
          </cell>
        </row>
        <row r="6266">
          <cell r="C6266"/>
          <cell r="D6266"/>
          <cell r="E6266"/>
          <cell r="F6266"/>
          <cell r="G6266"/>
          <cell r="H6266"/>
          <cell r="I6266"/>
          <cell r="J6266"/>
          <cell r="K6266"/>
          <cell r="L6266"/>
          <cell r="M6266"/>
          <cell r="N6266"/>
          <cell r="O6266"/>
          <cell r="P6266"/>
          <cell r="Q6266"/>
          <cell r="R6266"/>
          <cell r="S6266"/>
          <cell r="T6266"/>
          <cell r="U6266"/>
          <cell r="V6266"/>
          <cell r="W6266"/>
          <cell r="X6266"/>
          <cell r="Y6266" t="str">
            <v xml:space="preserve"> </v>
          </cell>
        </row>
        <row r="6267">
          <cell r="C6267"/>
          <cell r="D6267"/>
          <cell r="E6267"/>
          <cell r="F6267"/>
          <cell r="G6267"/>
          <cell r="H6267"/>
          <cell r="I6267"/>
          <cell r="J6267"/>
          <cell r="K6267"/>
          <cell r="L6267"/>
          <cell r="M6267"/>
          <cell r="N6267"/>
          <cell r="O6267"/>
          <cell r="P6267"/>
          <cell r="Q6267"/>
          <cell r="R6267"/>
          <cell r="S6267"/>
          <cell r="T6267"/>
          <cell r="U6267"/>
          <cell r="V6267"/>
          <cell r="W6267"/>
          <cell r="X6267"/>
          <cell r="Y6267" t="str">
            <v xml:space="preserve"> </v>
          </cell>
        </row>
        <row r="6268">
          <cell r="C6268"/>
          <cell r="D6268"/>
          <cell r="E6268"/>
          <cell r="F6268"/>
          <cell r="G6268"/>
          <cell r="H6268"/>
          <cell r="I6268"/>
          <cell r="J6268"/>
          <cell r="K6268"/>
          <cell r="L6268"/>
          <cell r="M6268"/>
          <cell r="N6268"/>
          <cell r="O6268"/>
          <cell r="P6268"/>
          <cell r="Q6268"/>
          <cell r="R6268"/>
          <cell r="S6268"/>
          <cell r="T6268"/>
          <cell r="U6268"/>
          <cell r="V6268"/>
          <cell r="W6268"/>
          <cell r="X6268"/>
          <cell r="Y6268" t="str">
            <v xml:space="preserve"> </v>
          </cell>
        </row>
        <row r="6269">
          <cell r="C6269"/>
          <cell r="D6269"/>
          <cell r="E6269"/>
          <cell r="F6269"/>
          <cell r="G6269"/>
          <cell r="H6269"/>
          <cell r="I6269"/>
          <cell r="J6269"/>
          <cell r="K6269"/>
          <cell r="L6269"/>
          <cell r="M6269"/>
          <cell r="N6269"/>
          <cell r="O6269"/>
          <cell r="P6269"/>
          <cell r="Q6269"/>
          <cell r="R6269"/>
          <cell r="S6269"/>
          <cell r="T6269"/>
          <cell r="U6269"/>
          <cell r="V6269"/>
          <cell r="W6269"/>
          <cell r="X6269"/>
          <cell r="Y6269" t="str">
            <v xml:space="preserve"> </v>
          </cell>
        </row>
        <row r="6270">
          <cell r="C6270"/>
          <cell r="D6270"/>
          <cell r="E6270"/>
          <cell r="F6270"/>
          <cell r="G6270"/>
          <cell r="H6270"/>
          <cell r="I6270"/>
          <cell r="J6270"/>
          <cell r="K6270"/>
          <cell r="L6270"/>
          <cell r="M6270"/>
          <cell r="N6270"/>
          <cell r="O6270"/>
          <cell r="P6270"/>
          <cell r="Q6270"/>
          <cell r="R6270"/>
          <cell r="S6270"/>
          <cell r="T6270"/>
          <cell r="U6270"/>
          <cell r="V6270"/>
          <cell r="W6270"/>
          <cell r="X6270"/>
          <cell r="Y6270" t="str">
            <v xml:space="preserve"> </v>
          </cell>
        </row>
        <row r="6271">
          <cell r="C6271"/>
          <cell r="D6271"/>
          <cell r="E6271"/>
          <cell r="F6271"/>
          <cell r="G6271"/>
          <cell r="H6271"/>
          <cell r="I6271"/>
          <cell r="J6271"/>
          <cell r="K6271"/>
          <cell r="L6271"/>
          <cell r="M6271"/>
          <cell r="N6271"/>
          <cell r="O6271"/>
          <cell r="P6271"/>
          <cell r="Q6271"/>
          <cell r="R6271"/>
          <cell r="S6271"/>
          <cell r="T6271"/>
          <cell r="U6271"/>
          <cell r="V6271"/>
          <cell r="W6271"/>
          <cell r="X6271"/>
          <cell r="Y6271" t="str">
            <v xml:space="preserve"> </v>
          </cell>
        </row>
        <row r="6272">
          <cell r="C6272"/>
          <cell r="D6272"/>
          <cell r="E6272"/>
          <cell r="F6272"/>
          <cell r="G6272"/>
          <cell r="H6272"/>
          <cell r="I6272"/>
          <cell r="J6272"/>
          <cell r="K6272"/>
          <cell r="L6272"/>
          <cell r="M6272"/>
          <cell r="N6272"/>
          <cell r="O6272"/>
          <cell r="P6272"/>
          <cell r="Q6272"/>
          <cell r="R6272"/>
          <cell r="S6272"/>
          <cell r="T6272"/>
          <cell r="U6272"/>
          <cell r="V6272"/>
          <cell r="W6272"/>
          <cell r="X6272"/>
          <cell r="Y6272" t="str">
            <v xml:space="preserve"> </v>
          </cell>
        </row>
        <row r="6273">
          <cell r="C6273"/>
          <cell r="D6273"/>
          <cell r="E6273"/>
          <cell r="F6273"/>
          <cell r="G6273"/>
          <cell r="H6273"/>
          <cell r="I6273"/>
          <cell r="J6273"/>
          <cell r="K6273"/>
          <cell r="L6273"/>
          <cell r="M6273"/>
          <cell r="N6273"/>
          <cell r="O6273"/>
          <cell r="P6273"/>
          <cell r="Q6273"/>
          <cell r="R6273"/>
          <cell r="S6273"/>
          <cell r="T6273"/>
          <cell r="U6273"/>
          <cell r="V6273"/>
          <cell r="W6273"/>
          <cell r="X6273"/>
          <cell r="Y6273" t="str">
            <v xml:space="preserve"> </v>
          </cell>
        </row>
        <row r="6274">
          <cell r="C6274"/>
          <cell r="D6274"/>
          <cell r="E6274"/>
          <cell r="F6274"/>
          <cell r="G6274"/>
          <cell r="H6274"/>
          <cell r="I6274"/>
          <cell r="J6274"/>
          <cell r="K6274"/>
          <cell r="L6274"/>
          <cell r="M6274"/>
          <cell r="N6274"/>
          <cell r="O6274"/>
          <cell r="P6274"/>
          <cell r="Q6274"/>
          <cell r="R6274"/>
          <cell r="S6274"/>
          <cell r="T6274"/>
          <cell r="U6274"/>
          <cell r="V6274"/>
          <cell r="W6274"/>
          <cell r="X6274"/>
          <cell r="Y6274" t="str">
            <v xml:space="preserve"> </v>
          </cell>
        </row>
        <row r="6275">
          <cell r="C6275"/>
          <cell r="D6275"/>
          <cell r="E6275"/>
          <cell r="F6275"/>
          <cell r="G6275"/>
          <cell r="H6275"/>
          <cell r="I6275"/>
          <cell r="J6275"/>
          <cell r="K6275"/>
          <cell r="L6275"/>
          <cell r="M6275"/>
          <cell r="N6275"/>
          <cell r="O6275"/>
          <cell r="P6275"/>
          <cell r="Q6275"/>
          <cell r="R6275"/>
          <cell r="S6275"/>
          <cell r="T6275"/>
          <cell r="U6275"/>
          <cell r="V6275"/>
          <cell r="W6275"/>
          <cell r="X6275"/>
          <cell r="Y6275" t="str">
            <v xml:space="preserve"> </v>
          </cell>
        </row>
        <row r="6276">
          <cell r="C6276"/>
          <cell r="D6276"/>
          <cell r="E6276"/>
          <cell r="F6276"/>
          <cell r="G6276"/>
          <cell r="H6276"/>
          <cell r="I6276"/>
          <cell r="J6276"/>
          <cell r="K6276"/>
          <cell r="L6276"/>
          <cell r="M6276"/>
          <cell r="N6276"/>
          <cell r="O6276"/>
          <cell r="P6276"/>
          <cell r="Q6276"/>
          <cell r="R6276"/>
          <cell r="S6276"/>
          <cell r="T6276"/>
          <cell r="U6276"/>
          <cell r="V6276"/>
          <cell r="W6276"/>
          <cell r="X6276"/>
          <cell r="Y6276" t="str">
            <v xml:space="preserve"> </v>
          </cell>
        </row>
        <row r="6277">
          <cell r="C6277"/>
          <cell r="D6277"/>
          <cell r="E6277"/>
          <cell r="F6277"/>
          <cell r="G6277"/>
          <cell r="H6277"/>
          <cell r="I6277"/>
          <cell r="J6277"/>
          <cell r="K6277"/>
          <cell r="L6277"/>
          <cell r="M6277"/>
          <cell r="N6277"/>
          <cell r="O6277"/>
          <cell r="P6277"/>
          <cell r="Q6277"/>
          <cell r="R6277"/>
          <cell r="S6277"/>
          <cell r="T6277"/>
          <cell r="U6277"/>
          <cell r="V6277"/>
          <cell r="W6277"/>
          <cell r="X6277"/>
          <cell r="Y6277" t="str">
            <v xml:space="preserve"> </v>
          </cell>
        </row>
        <row r="6278">
          <cell r="C6278"/>
          <cell r="D6278"/>
          <cell r="E6278"/>
          <cell r="F6278"/>
          <cell r="G6278"/>
          <cell r="H6278"/>
          <cell r="I6278"/>
          <cell r="J6278"/>
          <cell r="K6278"/>
          <cell r="L6278"/>
          <cell r="M6278"/>
          <cell r="N6278"/>
          <cell r="O6278"/>
          <cell r="P6278"/>
          <cell r="Q6278"/>
          <cell r="R6278"/>
          <cell r="S6278"/>
          <cell r="T6278"/>
          <cell r="U6278"/>
          <cell r="V6278"/>
          <cell r="W6278"/>
          <cell r="X6278"/>
          <cell r="Y6278" t="str">
            <v xml:space="preserve"> </v>
          </cell>
        </row>
        <row r="6279">
          <cell r="C6279"/>
          <cell r="D6279"/>
          <cell r="E6279"/>
          <cell r="F6279"/>
          <cell r="G6279"/>
          <cell r="H6279"/>
          <cell r="I6279"/>
          <cell r="J6279"/>
          <cell r="K6279"/>
          <cell r="L6279"/>
          <cell r="M6279"/>
          <cell r="N6279"/>
          <cell r="O6279"/>
          <cell r="P6279"/>
          <cell r="Q6279"/>
          <cell r="R6279"/>
          <cell r="S6279"/>
          <cell r="T6279"/>
          <cell r="U6279"/>
          <cell r="V6279"/>
          <cell r="W6279"/>
          <cell r="X6279"/>
          <cell r="Y6279" t="str">
            <v xml:space="preserve"> </v>
          </cell>
        </row>
        <row r="6280">
          <cell r="C6280"/>
          <cell r="D6280"/>
          <cell r="E6280"/>
          <cell r="F6280"/>
          <cell r="G6280"/>
          <cell r="H6280"/>
          <cell r="I6280"/>
          <cell r="J6280"/>
          <cell r="K6280"/>
          <cell r="L6280"/>
          <cell r="M6280"/>
          <cell r="N6280"/>
          <cell r="O6280"/>
          <cell r="P6280"/>
          <cell r="Q6280"/>
          <cell r="R6280"/>
          <cell r="S6280"/>
          <cell r="T6280"/>
          <cell r="U6280"/>
          <cell r="V6280"/>
          <cell r="W6280"/>
          <cell r="X6280"/>
          <cell r="Y6280" t="str">
            <v xml:space="preserve"> </v>
          </cell>
        </row>
        <row r="6281">
          <cell r="C6281"/>
          <cell r="D6281"/>
          <cell r="E6281"/>
          <cell r="F6281"/>
          <cell r="G6281"/>
          <cell r="H6281"/>
          <cell r="I6281"/>
          <cell r="J6281"/>
          <cell r="K6281"/>
          <cell r="L6281"/>
          <cell r="M6281"/>
          <cell r="N6281"/>
          <cell r="O6281"/>
          <cell r="P6281"/>
          <cell r="Q6281"/>
          <cell r="R6281"/>
          <cell r="S6281"/>
          <cell r="T6281"/>
          <cell r="U6281"/>
          <cell r="V6281"/>
          <cell r="W6281"/>
          <cell r="X6281"/>
          <cell r="Y6281" t="str">
            <v xml:space="preserve"> </v>
          </cell>
        </row>
        <row r="6282">
          <cell r="C6282"/>
          <cell r="D6282"/>
          <cell r="E6282"/>
          <cell r="F6282"/>
          <cell r="G6282"/>
          <cell r="H6282"/>
          <cell r="I6282"/>
          <cell r="J6282"/>
          <cell r="K6282"/>
          <cell r="L6282"/>
          <cell r="M6282"/>
          <cell r="N6282"/>
          <cell r="O6282"/>
          <cell r="P6282"/>
          <cell r="Q6282"/>
          <cell r="R6282"/>
          <cell r="S6282"/>
          <cell r="T6282"/>
          <cell r="U6282"/>
          <cell r="V6282"/>
          <cell r="W6282"/>
          <cell r="X6282"/>
          <cell r="Y6282" t="str">
            <v xml:space="preserve"> </v>
          </cell>
        </row>
        <row r="6283">
          <cell r="C6283"/>
          <cell r="D6283"/>
          <cell r="E6283"/>
          <cell r="F6283"/>
          <cell r="G6283"/>
          <cell r="H6283"/>
          <cell r="I6283"/>
          <cell r="J6283"/>
          <cell r="K6283"/>
          <cell r="L6283"/>
          <cell r="M6283"/>
          <cell r="N6283"/>
          <cell r="O6283"/>
          <cell r="P6283"/>
          <cell r="Q6283"/>
          <cell r="R6283"/>
          <cell r="S6283"/>
          <cell r="T6283"/>
          <cell r="U6283"/>
          <cell r="V6283"/>
          <cell r="W6283"/>
          <cell r="X6283"/>
          <cell r="Y6283" t="str">
            <v xml:space="preserve"> </v>
          </cell>
        </row>
        <row r="6284">
          <cell r="C6284"/>
          <cell r="D6284"/>
          <cell r="E6284"/>
          <cell r="F6284"/>
          <cell r="G6284"/>
          <cell r="H6284"/>
          <cell r="I6284"/>
          <cell r="J6284"/>
          <cell r="K6284"/>
          <cell r="L6284"/>
          <cell r="M6284"/>
          <cell r="N6284"/>
          <cell r="O6284"/>
          <cell r="P6284"/>
          <cell r="Q6284"/>
          <cell r="R6284"/>
          <cell r="S6284"/>
          <cell r="T6284"/>
          <cell r="U6284"/>
          <cell r="V6284"/>
          <cell r="W6284"/>
          <cell r="X6284"/>
          <cell r="Y6284" t="str">
            <v xml:space="preserve"> </v>
          </cell>
        </row>
        <row r="6285">
          <cell r="C6285"/>
          <cell r="D6285"/>
          <cell r="E6285"/>
          <cell r="F6285"/>
          <cell r="G6285"/>
          <cell r="H6285"/>
          <cell r="I6285"/>
          <cell r="J6285"/>
          <cell r="K6285"/>
          <cell r="L6285"/>
          <cell r="M6285"/>
          <cell r="N6285"/>
          <cell r="O6285"/>
          <cell r="P6285"/>
          <cell r="Q6285"/>
          <cell r="R6285"/>
          <cell r="S6285"/>
          <cell r="T6285"/>
          <cell r="U6285"/>
          <cell r="V6285"/>
          <cell r="W6285"/>
          <cell r="X6285"/>
          <cell r="Y6285" t="str">
            <v xml:space="preserve"> </v>
          </cell>
        </row>
        <row r="6286">
          <cell r="C6286"/>
          <cell r="D6286"/>
          <cell r="E6286"/>
          <cell r="F6286"/>
          <cell r="G6286"/>
          <cell r="H6286"/>
          <cell r="I6286"/>
          <cell r="J6286"/>
          <cell r="K6286"/>
          <cell r="L6286"/>
          <cell r="M6286"/>
          <cell r="N6286"/>
          <cell r="O6286"/>
          <cell r="P6286"/>
          <cell r="Q6286"/>
          <cell r="R6286"/>
          <cell r="S6286"/>
          <cell r="T6286"/>
          <cell r="U6286"/>
          <cell r="V6286"/>
          <cell r="W6286"/>
          <cell r="X6286"/>
          <cell r="Y6286" t="str">
            <v xml:space="preserve"> </v>
          </cell>
        </row>
        <row r="6287">
          <cell r="C6287"/>
          <cell r="D6287"/>
          <cell r="E6287"/>
          <cell r="F6287"/>
          <cell r="G6287"/>
          <cell r="H6287"/>
          <cell r="I6287"/>
          <cell r="J6287"/>
          <cell r="K6287"/>
          <cell r="L6287"/>
          <cell r="M6287"/>
          <cell r="N6287"/>
          <cell r="O6287"/>
          <cell r="P6287"/>
          <cell r="Q6287"/>
          <cell r="R6287"/>
          <cell r="S6287"/>
          <cell r="T6287"/>
          <cell r="U6287"/>
          <cell r="V6287"/>
          <cell r="W6287"/>
          <cell r="X6287"/>
          <cell r="Y6287" t="str">
            <v xml:space="preserve"> </v>
          </cell>
        </row>
        <row r="6288">
          <cell r="C6288"/>
          <cell r="D6288"/>
          <cell r="E6288"/>
          <cell r="F6288"/>
          <cell r="G6288"/>
          <cell r="H6288"/>
          <cell r="I6288"/>
          <cell r="J6288"/>
          <cell r="K6288"/>
          <cell r="L6288"/>
          <cell r="M6288"/>
          <cell r="N6288"/>
          <cell r="O6288"/>
          <cell r="P6288"/>
          <cell r="Q6288"/>
          <cell r="R6288"/>
          <cell r="S6288"/>
          <cell r="T6288"/>
          <cell r="U6288"/>
          <cell r="V6288"/>
          <cell r="W6288"/>
          <cell r="X6288"/>
          <cell r="Y6288" t="str">
            <v xml:space="preserve"> </v>
          </cell>
        </row>
        <row r="6289">
          <cell r="C6289"/>
          <cell r="D6289"/>
          <cell r="E6289"/>
          <cell r="F6289"/>
          <cell r="G6289"/>
          <cell r="H6289"/>
          <cell r="I6289"/>
          <cell r="J6289"/>
          <cell r="K6289"/>
          <cell r="L6289"/>
          <cell r="M6289"/>
          <cell r="N6289"/>
          <cell r="O6289"/>
          <cell r="P6289"/>
          <cell r="Q6289"/>
          <cell r="R6289"/>
          <cell r="S6289"/>
          <cell r="T6289"/>
          <cell r="U6289"/>
          <cell r="V6289"/>
          <cell r="W6289"/>
          <cell r="X6289"/>
          <cell r="Y6289" t="str">
            <v xml:space="preserve"> </v>
          </cell>
        </row>
        <row r="6290">
          <cell r="C6290"/>
          <cell r="D6290"/>
          <cell r="E6290"/>
          <cell r="F6290"/>
          <cell r="G6290"/>
          <cell r="H6290"/>
          <cell r="I6290"/>
          <cell r="J6290"/>
          <cell r="K6290"/>
          <cell r="L6290"/>
          <cell r="M6290"/>
          <cell r="N6290"/>
          <cell r="O6290"/>
          <cell r="P6290"/>
          <cell r="Q6290"/>
          <cell r="R6290"/>
          <cell r="S6290"/>
          <cell r="T6290"/>
          <cell r="U6290"/>
          <cell r="V6290"/>
          <cell r="W6290"/>
          <cell r="X6290"/>
          <cell r="Y6290" t="str">
            <v xml:space="preserve"> </v>
          </cell>
        </row>
        <row r="6291">
          <cell r="C6291"/>
          <cell r="D6291"/>
          <cell r="E6291"/>
          <cell r="F6291"/>
          <cell r="G6291"/>
          <cell r="H6291"/>
          <cell r="I6291"/>
          <cell r="J6291"/>
          <cell r="K6291"/>
          <cell r="L6291"/>
          <cell r="M6291"/>
          <cell r="N6291"/>
          <cell r="O6291"/>
          <cell r="P6291"/>
          <cell r="Q6291"/>
          <cell r="R6291"/>
          <cell r="S6291"/>
          <cell r="T6291"/>
          <cell r="U6291"/>
          <cell r="V6291"/>
          <cell r="W6291"/>
          <cell r="X6291"/>
          <cell r="Y6291" t="str">
            <v xml:space="preserve"> </v>
          </cell>
        </row>
        <row r="6292">
          <cell r="C6292"/>
          <cell r="D6292"/>
          <cell r="E6292"/>
          <cell r="F6292"/>
          <cell r="G6292"/>
          <cell r="H6292"/>
          <cell r="I6292"/>
          <cell r="J6292"/>
          <cell r="K6292"/>
          <cell r="L6292"/>
          <cell r="M6292"/>
          <cell r="N6292"/>
          <cell r="O6292"/>
          <cell r="P6292"/>
          <cell r="Q6292"/>
          <cell r="R6292"/>
          <cell r="S6292"/>
          <cell r="T6292"/>
          <cell r="U6292"/>
          <cell r="V6292"/>
          <cell r="W6292"/>
          <cell r="X6292"/>
          <cell r="Y6292" t="str">
            <v xml:space="preserve"> </v>
          </cell>
        </row>
        <row r="6293">
          <cell r="C6293"/>
          <cell r="D6293"/>
          <cell r="E6293"/>
          <cell r="F6293"/>
          <cell r="G6293"/>
          <cell r="H6293"/>
          <cell r="I6293"/>
          <cell r="J6293"/>
          <cell r="K6293"/>
          <cell r="L6293"/>
          <cell r="M6293"/>
          <cell r="N6293"/>
          <cell r="O6293"/>
          <cell r="P6293"/>
          <cell r="Q6293"/>
          <cell r="R6293"/>
          <cell r="S6293"/>
          <cell r="T6293"/>
          <cell r="U6293"/>
          <cell r="V6293"/>
          <cell r="W6293"/>
          <cell r="X6293"/>
          <cell r="Y6293" t="str">
            <v xml:space="preserve"> </v>
          </cell>
        </row>
        <row r="6294">
          <cell r="C6294"/>
          <cell r="D6294"/>
          <cell r="E6294"/>
          <cell r="F6294"/>
          <cell r="G6294"/>
          <cell r="H6294"/>
          <cell r="I6294"/>
          <cell r="J6294"/>
          <cell r="K6294"/>
          <cell r="L6294"/>
          <cell r="M6294"/>
          <cell r="N6294"/>
          <cell r="O6294"/>
          <cell r="P6294"/>
          <cell r="Q6294"/>
          <cell r="R6294"/>
          <cell r="S6294"/>
          <cell r="T6294"/>
          <cell r="U6294"/>
          <cell r="V6294"/>
          <cell r="W6294"/>
          <cell r="X6294"/>
          <cell r="Y6294" t="str">
            <v xml:space="preserve"> </v>
          </cell>
        </row>
        <row r="6295">
          <cell r="C6295"/>
          <cell r="D6295"/>
          <cell r="E6295"/>
          <cell r="F6295"/>
          <cell r="G6295"/>
          <cell r="H6295"/>
          <cell r="I6295"/>
          <cell r="J6295"/>
          <cell r="K6295"/>
          <cell r="L6295"/>
          <cell r="M6295"/>
          <cell r="N6295"/>
          <cell r="O6295"/>
          <cell r="P6295"/>
          <cell r="Q6295"/>
          <cell r="R6295"/>
          <cell r="S6295"/>
          <cell r="T6295"/>
          <cell r="U6295"/>
          <cell r="V6295"/>
          <cell r="W6295"/>
          <cell r="X6295"/>
          <cell r="Y6295" t="str">
            <v xml:space="preserve"> </v>
          </cell>
        </row>
        <row r="6296">
          <cell r="C6296"/>
          <cell r="D6296"/>
          <cell r="E6296"/>
          <cell r="F6296"/>
          <cell r="G6296"/>
          <cell r="H6296"/>
          <cell r="I6296"/>
          <cell r="J6296"/>
          <cell r="K6296"/>
          <cell r="L6296"/>
          <cell r="M6296"/>
          <cell r="N6296"/>
          <cell r="O6296"/>
          <cell r="P6296"/>
          <cell r="Q6296"/>
          <cell r="R6296"/>
          <cell r="S6296"/>
          <cell r="T6296"/>
          <cell r="U6296"/>
          <cell r="V6296"/>
          <cell r="W6296"/>
          <cell r="X6296"/>
          <cell r="Y6296" t="str">
            <v xml:space="preserve"> </v>
          </cell>
        </row>
        <row r="6297">
          <cell r="C6297"/>
          <cell r="D6297"/>
          <cell r="E6297"/>
          <cell r="F6297"/>
          <cell r="G6297"/>
          <cell r="H6297"/>
          <cell r="I6297"/>
          <cell r="J6297"/>
          <cell r="K6297"/>
          <cell r="L6297"/>
          <cell r="M6297"/>
          <cell r="N6297"/>
          <cell r="O6297"/>
          <cell r="P6297"/>
          <cell r="Q6297"/>
          <cell r="R6297"/>
          <cell r="S6297"/>
          <cell r="T6297"/>
          <cell r="U6297"/>
          <cell r="V6297"/>
          <cell r="W6297"/>
          <cell r="X6297"/>
          <cell r="Y6297" t="str">
            <v xml:space="preserve"> </v>
          </cell>
        </row>
        <row r="6298">
          <cell r="C6298"/>
          <cell r="D6298"/>
          <cell r="E6298"/>
          <cell r="F6298"/>
          <cell r="G6298"/>
          <cell r="H6298"/>
          <cell r="I6298"/>
          <cell r="J6298"/>
          <cell r="K6298"/>
          <cell r="L6298"/>
          <cell r="M6298"/>
          <cell r="N6298"/>
          <cell r="O6298"/>
          <cell r="P6298"/>
          <cell r="Q6298"/>
          <cell r="R6298"/>
          <cell r="S6298"/>
          <cell r="T6298"/>
          <cell r="U6298"/>
          <cell r="V6298"/>
          <cell r="W6298"/>
          <cell r="X6298"/>
          <cell r="Y6298" t="str">
            <v xml:space="preserve"> </v>
          </cell>
        </row>
        <row r="6299">
          <cell r="C6299"/>
          <cell r="D6299"/>
          <cell r="E6299"/>
          <cell r="F6299"/>
          <cell r="G6299"/>
          <cell r="H6299"/>
          <cell r="I6299"/>
          <cell r="J6299"/>
          <cell r="K6299"/>
          <cell r="L6299"/>
          <cell r="M6299"/>
          <cell r="N6299"/>
          <cell r="O6299"/>
          <cell r="P6299"/>
          <cell r="Q6299"/>
          <cell r="R6299"/>
          <cell r="S6299"/>
          <cell r="T6299"/>
          <cell r="U6299"/>
          <cell r="V6299"/>
          <cell r="W6299"/>
          <cell r="X6299"/>
          <cell r="Y6299" t="str">
            <v xml:space="preserve"> </v>
          </cell>
        </row>
        <row r="6300">
          <cell r="C6300"/>
          <cell r="D6300"/>
          <cell r="E6300"/>
          <cell r="F6300"/>
          <cell r="G6300"/>
          <cell r="H6300"/>
          <cell r="I6300"/>
          <cell r="J6300"/>
          <cell r="K6300"/>
          <cell r="L6300"/>
          <cell r="M6300"/>
          <cell r="N6300"/>
          <cell r="O6300"/>
          <cell r="P6300"/>
          <cell r="Q6300"/>
          <cell r="R6300"/>
          <cell r="S6300"/>
          <cell r="T6300"/>
          <cell r="U6300"/>
          <cell r="V6300"/>
          <cell r="W6300"/>
          <cell r="X6300"/>
          <cell r="Y6300" t="str">
            <v xml:space="preserve"> </v>
          </cell>
        </row>
        <row r="6301">
          <cell r="C6301"/>
          <cell r="D6301"/>
          <cell r="E6301"/>
          <cell r="F6301"/>
          <cell r="G6301"/>
          <cell r="H6301"/>
          <cell r="I6301"/>
          <cell r="J6301"/>
          <cell r="K6301"/>
          <cell r="L6301"/>
          <cell r="M6301"/>
          <cell r="N6301"/>
          <cell r="O6301"/>
          <cell r="P6301"/>
          <cell r="Q6301"/>
          <cell r="R6301"/>
          <cell r="S6301"/>
          <cell r="T6301"/>
          <cell r="U6301"/>
          <cell r="V6301"/>
          <cell r="W6301"/>
          <cell r="X6301"/>
          <cell r="Y6301" t="str">
            <v xml:space="preserve"> </v>
          </cell>
        </row>
        <row r="6302">
          <cell r="C6302"/>
          <cell r="D6302"/>
          <cell r="E6302"/>
          <cell r="F6302"/>
          <cell r="G6302"/>
          <cell r="H6302"/>
          <cell r="I6302"/>
          <cell r="J6302"/>
          <cell r="K6302"/>
          <cell r="L6302"/>
          <cell r="M6302"/>
          <cell r="N6302"/>
          <cell r="O6302"/>
          <cell r="P6302"/>
          <cell r="Q6302"/>
          <cell r="R6302"/>
          <cell r="S6302"/>
          <cell r="T6302"/>
          <cell r="U6302"/>
          <cell r="V6302"/>
          <cell r="W6302"/>
          <cell r="X6302"/>
          <cell r="Y6302" t="str">
            <v xml:space="preserve"> </v>
          </cell>
        </row>
        <row r="6303">
          <cell r="C6303"/>
          <cell r="D6303"/>
          <cell r="E6303"/>
          <cell r="F6303"/>
          <cell r="G6303"/>
          <cell r="H6303"/>
          <cell r="I6303"/>
          <cell r="J6303"/>
          <cell r="K6303"/>
          <cell r="L6303"/>
          <cell r="M6303"/>
          <cell r="N6303"/>
          <cell r="O6303"/>
          <cell r="P6303"/>
          <cell r="Q6303"/>
          <cell r="R6303"/>
          <cell r="S6303"/>
          <cell r="T6303"/>
          <cell r="U6303"/>
          <cell r="V6303"/>
          <cell r="W6303"/>
          <cell r="X6303"/>
          <cell r="Y6303" t="str">
            <v xml:space="preserve"> </v>
          </cell>
        </row>
        <row r="6304">
          <cell r="C6304"/>
          <cell r="D6304"/>
          <cell r="E6304"/>
          <cell r="F6304"/>
          <cell r="G6304"/>
          <cell r="H6304"/>
          <cell r="I6304"/>
          <cell r="J6304"/>
          <cell r="K6304"/>
          <cell r="L6304"/>
          <cell r="M6304"/>
          <cell r="N6304"/>
          <cell r="O6304"/>
          <cell r="P6304"/>
          <cell r="Q6304"/>
          <cell r="R6304"/>
          <cell r="S6304"/>
          <cell r="T6304"/>
          <cell r="U6304"/>
          <cell r="V6304"/>
          <cell r="W6304"/>
          <cell r="X6304"/>
          <cell r="Y6304" t="str">
            <v xml:space="preserve"> </v>
          </cell>
        </row>
        <row r="6305">
          <cell r="C6305"/>
          <cell r="D6305"/>
          <cell r="E6305"/>
          <cell r="F6305"/>
          <cell r="G6305"/>
          <cell r="H6305"/>
          <cell r="I6305"/>
          <cell r="J6305"/>
          <cell r="K6305"/>
          <cell r="L6305"/>
          <cell r="M6305"/>
          <cell r="N6305"/>
          <cell r="O6305"/>
          <cell r="P6305"/>
          <cell r="Q6305"/>
          <cell r="R6305"/>
          <cell r="S6305"/>
          <cell r="T6305"/>
          <cell r="U6305"/>
          <cell r="V6305"/>
          <cell r="W6305"/>
          <cell r="X6305"/>
          <cell r="Y6305" t="str">
            <v xml:space="preserve"> </v>
          </cell>
        </row>
        <row r="6306">
          <cell r="C6306"/>
          <cell r="D6306"/>
          <cell r="E6306"/>
          <cell r="F6306"/>
          <cell r="G6306"/>
          <cell r="H6306"/>
          <cell r="I6306"/>
          <cell r="J6306"/>
          <cell r="K6306"/>
          <cell r="L6306"/>
          <cell r="M6306"/>
          <cell r="N6306"/>
          <cell r="O6306"/>
          <cell r="P6306"/>
          <cell r="Q6306"/>
          <cell r="R6306"/>
          <cell r="S6306"/>
          <cell r="T6306"/>
          <cell r="U6306"/>
          <cell r="V6306"/>
          <cell r="W6306"/>
          <cell r="X6306"/>
          <cell r="Y6306" t="str">
            <v xml:space="preserve"> </v>
          </cell>
        </row>
        <row r="6307">
          <cell r="C6307"/>
          <cell r="D6307"/>
          <cell r="E6307"/>
          <cell r="F6307"/>
          <cell r="G6307"/>
          <cell r="H6307"/>
          <cell r="I6307"/>
          <cell r="J6307"/>
          <cell r="K6307"/>
          <cell r="L6307"/>
          <cell r="M6307"/>
          <cell r="N6307"/>
          <cell r="O6307"/>
          <cell r="P6307"/>
          <cell r="Q6307"/>
          <cell r="R6307"/>
          <cell r="S6307"/>
          <cell r="T6307"/>
          <cell r="U6307"/>
          <cell r="V6307"/>
          <cell r="W6307"/>
          <cell r="X6307"/>
          <cell r="Y6307" t="str">
            <v xml:space="preserve"> </v>
          </cell>
        </row>
        <row r="6308">
          <cell r="C6308"/>
          <cell r="D6308"/>
          <cell r="E6308"/>
          <cell r="F6308"/>
          <cell r="G6308"/>
          <cell r="H6308"/>
          <cell r="I6308"/>
          <cell r="J6308"/>
          <cell r="K6308"/>
          <cell r="L6308"/>
          <cell r="M6308"/>
          <cell r="N6308"/>
          <cell r="O6308"/>
          <cell r="P6308"/>
          <cell r="Q6308"/>
          <cell r="R6308"/>
          <cell r="S6308"/>
          <cell r="T6308"/>
          <cell r="U6308"/>
          <cell r="V6308"/>
          <cell r="W6308"/>
          <cell r="X6308"/>
          <cell r="Y6308" t="str">
            <v xml:space="preserve"> </v>
          </cell>
        </row>
        <row r="6309">
          <cell r="C6309"/>
          <cell r="D6309"/>
          <cell r="E6309"/>
          <cell r="F6309"/>
          <cell r="G6309"/>
          <cell r="H6309"/>
          <cell r="I6309"/>
          <cell r="J6309"/>
          <cell r="K6309"/>
          <cell r="L6309"/>
          <cell r="M6309"/>
          <cell r="N6309"/>
          <cell r="O6309"/>
          <cell r="P6309"/>
          <cell r="Q6309"/>
          <cell r="R6309"/>
          <cell r="S6309"/>
          <cell r="T6309"/>
          <cell r="U6309"/>
          <cell r="V6309"/>
          <cell r="W6309"/>
          <cell r="X6309"/>
          <cell r="Y6309" t="str">
            <v xml:space="preserve"> </v>
          </cell>
        </row>
        <row r="6310">
          <cell r="C6310"/>
          <cell r="D6310"/>
          <cell r="E6310"/>
          <cell r="F6310"/>
          <cell r="G6310"/>
          <cell r="H6310"/>
          <cell r="I6310"/>
          <cell r="J6310"/>
          <cell r="K6310"/>
          <cell r="L6310"/>
          <cell r="M6310"/>
          <cell r="N6310"/>
          <cell r="O6310"/>
          <cell r="P6310"/>
          <cell r="Q6310"/>
          <cell r="R6310"/>
          <cell r="S6310"/>
          <cell r="T6310"/>
          <cell r="U6310"/>
          <cell r="V6310"/>
          <cell r="W6310"/>
          <cell r="X6310"/>
          <cell r="Y6310" t="str">
            <v xml:space="preserve"> </v>
          </cell>
        </row>
        <row r="6311">
          <cell r="C6311"/>
          <cell r="D6311"/>
          <cell r="E6311"/>
          <cell r="F6311"/>
          <cell r="G6311"/>
          <cell r="H6311"/>
          <cell r="I6311"/>
          <cell r="J6311"/>
          <cell r="K6311"/>
          <cell r="L6311"/>
          <cell r="M6311"/>
          <cell r="N6311"/>
          <cell r="O6311"/>
          <cell r="P6311"/>
          <cell r="Q6311"/>
          <cell r="R6311"/>
          <cell r="S6311"/>
          <cell r="T6311"/>
          <cell r="U6311"/>
          <cell r="V6311"/>
          <cell r="W6311"/>
          <cell r="X6311"/>
          <cell r="Y6311" t="str">
            <v xml:space="preserve"> </v>
          </cell>
        </row>
        <row r="6312">
          <cell r="C6312"/>
          <cell r="D6312"/>
          <cell r="E6312"/>
          <cell r="F6312"/>
          <cell r="G6312"/>
          <cell r="H6312"/>
          <cell r="I6312"/>
          <cell r="J6312"/>
          <cell r="K6312"/>
          <cell r="L6312"/>
          <cell r="M6312"/>
          <cell r="N6312"/>
          <cell r="O6312"/>
          <cell r="P6312"/>
          <cell r="Q6312"/>
          <cell r="R6312"/>
          <cell r="S6312"/>
          <cell r="T6312"/>
          <cell r="U6312"/>
          <cell r="V6312"/>
          <cell r="W6312"/>
          <cell r="X6312"/>
          <cell r="Y6312" t="str">
            <v xml:space="preserve"> </v>
          </cell>
        </row>
        <row r="6313">
          <cell r="C6313"/>
          <cell r="D6313"/>
          <cell r="E6313"/>
          <cell r="F6313"/>
          <cell r="G6313"/>
          <cell r="H6313"/>
          <cell r="I6313"/>
          <cell r="J6313"/>
          <cell r="K6313"/>
          <cell r="L6313"/>
          <cell r="M6313"/>
          <cell r="N6313"/>
          <cell r="O6313"/>
          <cell r="P6313"/>
          <cell r="Q6313"/>
          <cell r="R6313"/>
          <cell r="S6313"/>
          <cell r="T6313"/>
          <cell r="U6313"/>
          <cell r="V6313"/>
          <cell r="W6313"/>
          <cell r="X6313"/>
          <cell r="Y6313" t="str">
            <v xml:space="preserve"> </v>
          </cell>
        </row>
        <row r="6314">
          <cell r="C6314"/>
          <cell r="D6314"/>
          <cell r="E6314"/>
          <cell r="F6314"/>
          <cell r="G6314"/>
          <cell r="H6314"/>
          <cell r="I6314"/>
          <cell r="J6314"/>
          <cell r="K6314"/>
          <cell r="L6314"/>
          <cell r="M6314"/>
          <cell r="N6314"/>
          <cell r="O6314"/>
          <cell r="P6314"/>
          <cell r="Q6314"/>
          <cell r="R6314"/>
          <cell r="S6314"/>
          <cell r="T6314"/>
          <cell r="U6314"/>
          <cell r="V6314"/>
          <cell r="W6314"/>
          <cell r="X6314"/>
          <cell r="Y6314" t="str">
            <v xml:space="preserve"> </v>
          </cell>
        </row>
        <row r="6315">
          <cell r="C6315"/>
          <cell r="D6315"/>
          <cell r="E6315"/>
          <cell r="F6315"/>
          <cell r="G6315"/>
          <cell r="H6315"/>
          <cell r="I6315"/>
          <cell r="J6315"/>
          <cell r="K6315"/>
          <cell r="L6315"/>
          <cell r="M6315"/>
          <cell r="N6315"/>
          <cell r="O6315"/>
          <cell r="P6315"/>
          <cell r="Q6315"/>
          <cell r="R6315"/>
          <cell r="S6315"/>
          <cell r="T6315"/>
          <cell r="U6315"/>
          <cell r="V6315"/>
          <cell r="W6315"/>
          <cell r="X6315"/>
          <cell r="Y6315" t="str">
            <v xml:space="preserve"> </v>
          </cell>
        </row>
        <row r="6316">
          <cell r="C6316"/>
          <cell r="D6316"/>
          <cell r="E6316"/>
          <cell r="F6316"/>
          <cell r="G6316"/>
          <cell r="H6316"/>
          <cell r="I6316"/>
          <cell r="J6316"/>
          <cell r="K6316"/>
          <cell r="L6316"/>
          <cell r="M6316"/>
          <cell r="N6316"/>
          <cell r="O6316"/>
          <cell r="P6316"/>
          <cell r="Q6316"/>
          <cell r="R6316"/>
          <cell r="S6316"/>
          <cell r="T6316"/>
          <cell r="U6316"/>
          <cell r="V6316"/>
          <cell r="W6316"/>
          <cell r="X6316"/>
          <cell r="Y6316" t="str">
            <v xml:space="preserve"> </v>
          </cell>
        </row>
        <row r="6317">
          <cell r="C6317"/>
          <cell r="D6317"/>
          <cell r="E6317"/>
          <cell r="F6317"/>
          <cell r="G6317"/>
          <cell r="H6317"/>
          <cell r="I6317"/>
          <cell r="J6317"/>
          <cell r="K6317"/>
          <cell r="L6317"/>
          <cell r="M6317"/>
          <cell r="N6317"/>
          <cell r="O6317"/>
          <cell r="P6317"/>
          <cell r="Q6317"/>
          <cell r="R6317"/>
          <cell r="S6317"/>
          <cell r="T6317"/>
          <cell r="U6317"/>
          <cell r="V6317"/>
          <cell r="W6317"/>
          <cell r="X6317"/>
          <cell r="Y6317" t="str">
            <v xml:space="preserve"> </v>
          </cell>
        </row>
        <row r="6318">
          <cell r="C6318"/>
          <cell r="D6318"/>
          <cell r="E6318"/>
          <cell r="F6318"/>
          <cell r="G6318"/>
          <cell r="H6318"/>
          <cell r="I6318"/>
          <cell r="J6318"/>
          <cell r="K6318"/>
          <cell r="L6318"/>
          <cell r="M6318"/>
          <cell r="N6318"/>
          <cell r="O6318"/>
          <cell r="P6318"/>
          <cell r="Q6318"/>
          <cell r="R6318"/>
          <cell r="S6318"/>
          <cell r="T6318"/>
          <cell r="U6318"/>
          <cell r="V6318"/>
          <cell r="W6318"/>
          <cell r="X6318"/>
          <cell r="Y6318" t="str">
            <v xml:space="preserve"> </v>
          </cell>
        </row>
        <row r="6319">
          <cell r="C6319"/>
          <cell r="D6319"/>
          <cell r="E6319"/>
          <cell r="F6319"/>
          <cell r="G6319"/>
          <cell r="H6319"/>
          <cell r="I6319"/>
          <cell r="J6319"/>
          <cell r="K6319"/>
          <cell r="L6319"/>
          <cell r="M6319"/>
          <cell r="N6319"/>
          <cell r="O6319"/>
          <cell r="P6319"/>
          <cell r="Q6319"/>
          <cell r="R6319"/>
          <cell r="S6319"/>
          <cell r="T6319"/>
          <cell r="U6319"/>
          <cell r="V6319"/>
          <cell r="W6319"/>
          <cell r="X6319"/>
          <cell r="Y6319" t="str">
            <v xml:space="preserve"> </v>
          </cell>
        </row>
        <row r="6320">
          <cell r="C6320"/>
          <cell r="D6320"/>
          <cell r="E6320"/>
          <cell r="F6320"/>
          <cell r="G6320"/>
          <cell r="H6320"/>
          <cell r="I6320"/>
          <cell r="J6320"/>
          <cell r="K6320"/>
          <cell r="L6320"/>
          <cell r="M6320"/>
          <cell r="N6320"/>
          <cell r="O6320"/>
          <cell r="P6320"/>
          <cell r="Q6320"/>
          <cell r="R6320"/>
          <cell r="S6320"/>
          <cell r="T6320"/>
          <cell r="U6320"/>
          <cell r="V6320"/>
          <cell r="W6320"/>
          <cell r="X6320"/>
          <cell r="Y6320" t="str">
            <v xml:space="preserve"> </v>
          </cell>
        </row>
        <row r="6321">
          <cell r="C6321"/>
          <cell r="D6321"/>
          <cell r="E6321"/>
          <cell r="F6321"/>
          <cell r="G6321"/>
          <cell r="H6321"/>
          <cell r="I6321"/>
          <cell r="J6321"/>
          <cell r="K6321"/>
          <cell r="L6321"/>
          <cell r="M6321"/>
          <cell r="N6321"/>
          <cell r="O6321"/>
          <cell r="P6321"/>
          <cell r="Q6321"/>
          <cell r="R6321"/>
          <cell r="S6321"/>
          <cell r="T6321"/>
          <cell r="U6321"/>
          <cell r="V6321"/>
          <cell r="W6321"/>
          <cell r="X6321"/>
          <cell r="Y6321" t="str">
            <v xml:space="preserve"> </v>
          </cell>
        </row>
        <row r="6322">
          <cell r="C6322"/>
          <cell r="D6322"/>
          <cell r="E6322"/>
          <cell r="F6322"/>
          <cell r="G6322"/>
          <cell r="H6322"/>
          <cell r="I6322"/>
          <cell r="J6322"/>
          <cell r="K6322"/>
          <cell r="L6322"/>
          <cell r="M6322"/>
          <cell r="N6322"/>
          <cell r="O6322"/>
          <cell r="P6322"/>
          <cell r="Q6322"/>
          <cell r="R6322"/>
          <cell r="S6322"/>
          <cell r="T6322"/>
          <cell r="U6322"/>
          <cell r="V6322"/>
          <cell r="W6322"/>
          <cell r="X6322"/>
          <cell r="Y6322" t="str">
            <v xml:space="preserve"> </v>
          </cell>
        </row>
        <row r="6323">
          <cell r="C6323"/>
          <cell r="D6323"/>
          <cell r="E6323"/>
          <cell r="F6323"/>
          <cell r="G6323"/>
          <cell r="H6323"/>
          <cell r="I6323"/>
          <cell r="J6323"/>
          <cell r="K6323"/>
          <cell r="L6323"/>
          <cell r="M6323"/>
          <cell r="N6323"/>
          <cell r="O6323"/>
          <cell r="P6323"/>
          <cell r="Q6323"/>
          <cell r="R6323"/>
          <cell r="S6323"/>
          <cell r="T6323"/>
          <cell r="U6323"/>
          <cell r="V6323"/>
          <cell r="W6323"/>
          <cell r="X6323"/>
          <cell r="Y6323" t="str">
            <v xml:space="preserve"> </v>
          </cell>
        </row>
        <row r="6324">
          <cell r="C6324"/>
          <cell r="D6324"/>
          <cell r="E6324"/>
          <cell r="F6324"/>
          <cell r="G6324"/>
          <cell r="H6324"/>
          <cell r="I6324"/>
          <cell r="J6324"/>
          <cell r="K6324"/>
          <cell r="L6324"/>
          <cell r="M6324"/>
          <cell r="N6324"/>
          <cell r="O6324"/>
          <cell r="P6324"/>
          <cell r="Q6324"/>
          <cell r="R6324"/>
          <cell r="S6324"/>
          <cell r="T6324"/>
          <cell r="U6324"/>
          <cell r="V6324"/>
          <cell r="W6324"/>
          <cell r="X6324"/>
          <cell r="Y6324" t="str">
            <v xml:space="preserve"> </v>
          </cell>
        </row>
        <row r="6325">
          <cell r="C6325"/>
          <cell r="D6325"/>
          <cell r="E6325"/>
          <cell r="F6325"/>
          <cell r="G6325"/>
          <cell r="H6325"/>
          <cell r="I6325"/>
          <cell r="J6325"/>
          <cell r="K6325"/>
          <cell r="L6325"/>
          <cell r="M6325"/>
          <cell r="N6325"/>
          <cell r="O6325"/>
          <cell r="P6325"/>
          <cell r="Q6325"/>
          <cell r="R6325"/>
          <cell r="S6325"/>
          <cell r="T6325"/>
          <cell r="U6325"/>
          <cell r="V6325"/>
          <cell r="W6325"/>
          <cell r="X6325"/>
          <cell r="Y6325" t="str">
            <v xml:space="preserve"> </v>
          </cell>
        </row>
        <row r="6326">
          <cell r="C6326"/>
          <cell r="D6326"/>
          <cell r="E6326"/>
          <cell r="F6326"/>
          <cell r="G6326"/>
          <cell r="H6326"/>
          <cell r="I6326"/>
          <cell r="J6326"/>
          <cell r="K6326"/>
          <cell r="L6326"/>
          <cell r="M6326"/>
          <cell r="N6326"/>
          <cell r="O6326"/>
          <cell r="P6326"/>
          <cell r="Q6326"/>
          <cell r="R6326"/>
          <cell r="S6326"/>
          <cell r="T6326"/>
          <cell r="U6326"/>
          <cell r="V6326"/>
          <cell r="W6326"/>
          <cell r="X6326"/>
          <cell r="Y6326" t="str">
            <v xml:space="preserve"> </v>
          </cell>
        </row>
        <row r="6327">
          <cell r="C6327"/>
          <cell r="D6327"/>
          <cell r="E6327"/>
          <cell r="F6327"/>
          <cell r="G6327"/>
          <cell r="H6327"/>
          <cell r="I6327"/>
          <cell r="J6327"/>
          <cell r="K6327"/>
          <cell r="L6327"/>
          <cell r="M6327"/>
          <cell r="N6327"/>
          <cell r="O6327"/>
          <cell r="P6327"/>
          <cell r="Q6327"/>
          <cell r="R6327"/>
          <cell r="S6327"/>
          <cell r="T6327"/>
          <cell r="U6327"/>
          <cell r="V6327"/>
          <cell r="W6327"/>
          <cell r="X6327"/>
          <cell r="Y6327" t="str">
            <v xml:space="preserve"> </v>
          </cell>
        </row>
        <row r="6328">
          <cell r="C6328"/>
          <cell r="D6328"/>
          <cell r="E6328"/>
          <cell r="F6328"/>
          <cell r="G6328"/>
          <cell r="H6328"/>
          <cell r="I6328"/>
          <cell r="J6328"/>
          <cell r="K6328"/>
          <cell r="L6328"/>
          <cell r="M6328"/>
          <cell r="N6328"/>
          <cell r="O6328"/>
          <cell r="P6328"/>
          <cell r="Q6328"/>
          <cell r="R6328"/>
          <cell r="S6328"/>
          <cell r="T6328"/>
          <cell r="U6328"/>
          <cell r="V6328"/>
          <cell r="W6328"/>
          <cell r="X6328"/>
          <cell r="Y6328" t="str">
            <v xml:space="preserve"> </v>
          </cell>
        </row>
        <row r="6329">
          <cell r="C6329"/>
          <cell r="D6329"/>
          <cell r="E6329"/>
          <cell r="F6329"/>
          <cell r="G6329"/>
          <cell r="H6329"/>
          <cell r="I6329"/>
          <cell r="J6329"/>
          <cell r="K6329"/>
          <cell r="L6329"/>
          <cell r="M6329"/>
          <cell r="N6329"/>
          <cell r="O6329"/>
          <cell r="P6329"/>
          <cell r="Q6329"/>
          <cell r="R6329"/>
          <cell r="S6329"/>
          <cell r="T6329"/>
          <cell r="U6329"/>
          <cell r="V6329"/>
          <cell r="W6329"/>
          <cell r="X6329"/>
          <cell r="Y6329" t="str">
            <v xml:space="preserve"> </v>
          </cell>
        </row>
        <row r="6330">
          <cell r="C6330"/>
          <cell r="D6330"/>
          <cell r="E6330"/>
          <cell r="F6330"/>
          <cell r="G6330"/>
          <cell r="H6330"/>
          <cell r="I6330"/>
          <cell r="J6330"/>
          <cell r="K6330"/>
          <cell r="L6330"/>
          <cell r="M6330"/>
          <cell r="N6330"/>
          <cell r="O6330"/>
          <cell r="P6330"/>
          <cell r="Q6330"/>
          <cell r="R6330"/>
          <cell r="S6330"/>
          <cell r="T6330"/>
          <cell r="U6330"/>
          <cell r="V6330"/>
          <cell r="W6330"/>
          <cell r="X6330"/>
          <cell r="Y6330" t="str">
            <v xml:space="preserve"> </v>
          </cell>
        </row>
        <row r="6331">
          <cell r="C6331"/>
          <cell r="D6331"/>
          <cell r="E6331"/>
          <cell r="F6331"/>
          <cell r="G6331"/>
          <cell r="H6331"/>
          <cell r="I6331"/>
          <cell r="J6331"/>
          <cell r="K6331"/>
          <cell r="L6331"/>
          <cell r="M6331"/>
          <cell r="N6331"/>
          <cell r="O6331"/>
          <cell r="P6331"/>
          <cell r="Q6331"/>
          <cell r="R6331"/>
          <cell r="S6331"/>
          <cell r="T6331"/>
          <cell r="U6331"/>
          <cell r="V6331"/>
          <cell r="W6331"/>
          <cell r="X6331"/>
          <cell r="Y6331" t="str">
            <v xml:space="preserve"> </v>
          </cell>
        </row>
        <row r="6332">
          <cell r="C6332"/>
          <cell r="D6332"/>
          <cell r="E6332"/>
          <cell r="F6332"/>
          <cell r="G6332"/>
          <cell r="H6332"/>
          <cell r="I6332"/>
          <cell r="J6332"/>
          <cell r="K6332"/>
          <cell r="L6332"/>
          <cell r="M6332"/>
          <cell r="N6332"/>
          <cell r="O6332"/>
          <cell r="P6332"/>
          <cell r="Q6332"/>
          <cell r="R6332"/>
          <cell r="S6332"/>
          <cell r="T6332"/>
          <cell r="U6332"/>
          <cell r="V6332"/>
          <cell r="W6332"/>
          <cell r="X6332"/>
          <cell r="Y6332" t="str">
            <v xml:space="preserve"> </v>
          </cell>
        </row>
        <row r="6333">
          <cell r="C6333"/>
          <cell r="D6333"/>
          <cell r="E6333"/>
          <cell r="F6333"/>
          <cell r="G6333"/>
          <cell r="H6333"/>
          <cell r="I6333"/>
          <cell r="J6333"/>
          <cell r="K6333"/>
          <cell r="L6333"/>
          <cell r="M6333"/>
          <cell r="N6333"/>
          <cell r="O6333"/>
          <cell r="P6333"/>
          <cell r="Q6333"/>
          <cell r="R6333"/>
          <cell r="S6333"/>
          <cell r="T6333"/>
          <cell r="U6333"/>
          <cell r="V6333"/>
          <cell r="W6333"/>
          <cell r="X6333"/>
          <cell r="Y6333" t="str">
            <v xml:space="preserve"> </v>
          </cell>
        </row>
        <row r="6334">
          <cell r="C6334"/>
          <cell r="D6334"/>
          <cell r="E6334"/>
          <cell r="F6334"/>
          <cell r="G6334"/>
          <cell r="H6334"/>
          <cell r="I6334"/>
          <cell r="J6334"/>
          <cell r="K6334"/>
          <cell r="L6334"/>
          <cell r="M6334"/>
          <cell r="N6334"/>
          <cell r="O6334"/>
          <cell r="P6334"/>
          <cell r="Q6334"/>
          <cell r="R6334"/>
          <cell r="S6334"/>
          <cell r="T6334"/>
          <cell r="U6334"/>
          <cell r="V6334"/>
          <cell r="W6334"/>
          <cell r="X6334"/>
          <cell r="Y6334" t="str">
            <v xml:space="preserve"> </v>
          </cell>
        </row>
        <row r="6335">
          <cell r="C6335"/>
          <cell r="D6335"/>
          <cell r="E6335"/>
          <cell r="F6335"/>
          <cell r="G6335"/>
          <cell r="H6335"/>
          <cell r="I6335"/>
          <cell r="J6335"/>
          <cell r="K6335"/>
          <cell r="L6335"/>
          <cell r="M6335"/>
          <cell r="N6335"/>
          <cell r="O6335"/>
          <cell r="P6335"/>
          <cell r="Q6335"/>
          <cell r="R6335"/>
          <cell r="S6335"/>
          <cell r="T6335"/>
          <cell r="U6335"/>
          <cell r="V6335"/>
          <cell r="W6335"/>
          <cell r="X6335"/>
          <cell r="Y6335" t="str">
            <v xml:space="preserve"> </v>
          </cell>
        </row>
        <row r="6336">
          <cell r="C6336"/>
          <cell r="D6336"/>
          <cell r="E6336"/>
          <cell r="F6336"/>
          <cell r="G6336"/>
          <cell r="H6336"/>
          <cell r="I6336"/>
          <cell r="J6336"/>
          <cell r="K6336"/>
          <cell r="L6336"/>
          <cell r="M6336"/>
          <cell r="N6336"/>
          <cell r="O6336"/>
          <cell r="P6336"/>
          <cell r="Q6336"/>
          <cell r="R6336"/>
          <cell r="S6336"/>
          <cell r="T6336"/>
          <cell r="U6336"/>
          <cell r="V6336"/>
          <cell r="W6336"/>
          <cell r="X6336"/>
          <cell r="Y6336" t="str">
            <v xml:space="preserve"> </v>
          </cell>
        </row>
        <row r="6337">
          <cell r="C6337"/>
          <cell r="D6337"/>
          <cell r="E6337"/>
          <cell r="F6337"/>
          <cell r="G6337"/>
          <cell r="H6337"/>
          <cell r="I6337"/>
          <cell r="J6337"/>
          <cell r="K6337"/>
          <cell r="L6337"/>
          <cell r="M6337"/>
          <cell r="N6337"/>
          <cell r="O6337"/>
          <cell r="P6337"/>
          <cell r="Q6337"/>
          <cell r="R6337"/>
          <cell r="S6337"/>
          <cell r="T6337"/>
          <cell r="U6337"/>
          <cell r="V6337"/>
          <cell r="W6337"/>
          <cell r="X6337"/>
          <cell r="Y6337" t="str">
            <v xml:space="preserve"> </v>
          </cell>
        </row>
        <row r="6338">
          <cell r="C6338"/>
          <cell r="D6338"/>
          <cell r="E6338"/>
          <cell r="F6338"/>
          <cell r="G6338"/>
          <cell r="H6338"/>
          <cell r="I6338"/>
          <cell r="J6338"/>
          <cell r="K6338"/>
          <cell r="L6338"/>
          <cell r="M6338"/>
          <cell r="N6338"/>
          <cell r="O6338"/>
          <cell r="P6338"/>
          <cell r="Q6338"/>
          <cell r="R6338"/>
          <cell r="S6338"/>
          <cell r="T6338"/>
          <cell r="U6338"/>
          <cell r="V6338"/>
          <cell r="W6338"/>
          <cell r="X6338"/>
          <cell r="Y6338" t="str">
            <v xml:space="preserve"> </v>
          </cell>
        </row>
        <row r="6339">
          <cell r="C6339"/>
          <cell r="D6339"/>
          <cell r="E6339"/>
          <cell r="F6339"/>
          <cell r="G6339"/>
          <cell r="H6339"/>
          <cell r="I6339"/>
          <cell r="J6339"/>
          <cell r="K6339"/>
          <cell r="L6339"/>
          <cell r="M6339"/>
          <cell r="N6339"/>
          <cell r="O6339"/>
          <cell r="P6339"/>
          <cell r="Q6339"/>
          <cell r="R6339"/>
          <cell r="S6339"/>
          <cell r="T6339"/>
          <cell r="U6339"/>
          <cell r="V6339"/>
          <cell r="W6339"/>
          <cell r="X6339"/>
          <cell r="Y6339" t="str">
            <v xml:space="preserve"> </v>
          </cell>
        </row>
        <row r="6340">
          <cell r="C6340"/>
          <cell r="D6340"/>
          <cell r="E6340"/>
          <cell r="F6340"/>
          <cell r="G6340"/>
          <cell r="H6340"/>
          <cell r="I6340"/>
          <cell r="J6340"/>
          <cell r="K6340"/>
          <cell r="L6340"/>
          <cell r="M6340"/>
          <cell r="N6340"/>
          <cell r="O6340"/>
          <cell r="P6340"/>
          <cell r="Q6340"/>
          <cell r="R6340"/>
          <cell r="S6340"/>
          <cell r="T6340"/>
          <cell r="U6340"/>
          <cell r="V6340"/>
          <cell r="W6340"/>
          <cell r="X6340"/>
          <cell r="Y6340" t="str">
            <v xml:space="preserve"> </v>
          </cell>
        </row>
        <row r="6341">
          <cell r="C6341"/>
          <cell r="D6341"/>
          <cell r="E6341"/>
          <cell r="F6341"/>
          <cell r="G6341"/>
          <cell r="H6341"/>
          <cell r="I6341"/>
          <cell r="J6341"/>
          <cell r="K6341"/>
          <cell r="L6341"/>
          <cell r="M6341"/>
          <cell r="N6341"/>
          <cell r="O6341"/>
          <cell r="P6341"/>
          <cell r="Q6341"/>
          <cell r="R6341"/>
          <cell r="S6341"/>
          <cell r="T6341"/>
          <cell r="U6341"/>
          <cell r="V6341"/>
          <cell r="W6341"/>
          <cell r="X6341"/>
          <cell r="Y6341" t="str">
            <v xml:space="preserve"> </v>
          </cell>
        </row>
        <row r="6342">
          <cell r="C6342"/>
          <cell r="D6342"/>
          <cell r="E6342"/>
          <cell r="F6342"/>
          <cell r="G6342"/>
          <cell r="H6342"/>
          <cell r="I6342"/>
          <cell r="J6342"/>
          <cell r="K6342"/>
          <cell r="L6342"/>
          <cell r="M6342"/>
          <cell r="N6342"/>
          <cell r="O6342"/>
          <cell r="P6342"/>
          <cell r="Q6342"/>
          <cell r="R6342"/>
          <cell r="S6342"/>
          <cell r="T6342"/>
          <cell r="U6342"/>
          <cell r="V6342"/>
          <cell r="W6342"/>
          <cell r="X6342"/>
          <cell r="Y6342" t="str">
            <v xml:space="preserve"> </v>
          </cell>
        </row>
        <row r="6343">
          <cell r="C6343"/>
          <cell r="D6343"/>
          <cell r="E6343"/>
          <cell r="F6343"/>
          <cell r="G6343"/>
          <cell r="H6343"/>
          <cell r="I6343"/>
          <cell r="J6343"/>
          <cell r="K6343"/>
          <cell r="L6343"/>
          <cell r="M6343"/>
          <cell r="N6343"/>
          <cell r="O6343"/>
          <cell r="P6343"/>
          <cell r="Q6343"/>
          <cell r="R6343"/>
          <cell r="S6343"/>
          <cell r="T6343"/>
          <cell r="U6343"/>
          <cell r="V6343"/>
          <cell r="W6343"/>
          <cell r="X6343"/>
          <cell r="Y6343" t="str">
            <v xml:space="preserve"> </v>
          </cell>
        </row>
        <row r="6344">
          <cell r="C6344"/>
          <cell r="D6344"/>
          <cell r="E6344"/>
          <cell r="F6344"/>
          <cell r="G6344"/>
          <cell r="H6344"/>
          <cell r="I6344"/>
          <cell r="J6344"/>
          <cell r="K6344"/>
          <cell r="L6344"/>
          <cell r="M6344"/>
          <cell r="N6344"/>
          <cell r="O6344"/>
          <cell r="P6344"/>
          <cell r="Q6344"/>
          <cell r="R6344"/>
          <cell r="S6344"/>
          <cell r="T6344"/>
          <cell r="U6344"/>
          <cell r="V6344"/>
          <cell r="W6344"/>
          <cell r="X6344"/>
          <cell r="Y6344" t="str">
            <v xml:space="preserve"> </v>
          </cell>
        </row>
        <row r="6345">
          <cell r="C6345"/>
          <cell r="D6345"/>
          <cell r="E6345"/>
          <cell r="F6345"/>
          <cell r="G6345"/>
          <cell r="H6345"/>
          <cell r="I6345"/>
          <cell r="J6345"/>
          <cell r="K6345"/>
          <cell r="L6345"/>
          <cell r="M6345"/>
          <cell r="N6345"/>
          <cell r="O6345"/>
          <cell r="P6345"/>
          <cell r="Q6345"/>
          <cell r="R6345"/>
          <cell r="S6345"/>
          <cell r="T6345"/>
          <cell r="U6345"/>
          <cell r="V6345"/>
          <cell r="W6345"/>
          <cell r="X6345"/>
          <cell r="Y6345" t="str">
            <v xml:space="preserve"> </v>
          </cell>
        </row>
        <row r="6346">
          <cell r="C6346"/>
          <cell r="D6346"/>
          <cell r="E6346"/>
          <cell r="F6346"/>
          <cell r="G6346"/>
          <cell r="H6346"/>
          <cell r="I6346"/>
          <cell r="J6346"/>
          <cell r="K6346"/>
          <cell r="L6346"/>
          <cell r="M6346"/>
          <cell r="N6346"/>
          <cell r="O6346"/>
          <cell r="P6346"/>
          <cell r="Q6346"/>
          <cell r="R6346"/>
          <cell r="S6346"/>
          <cell r="T6346"/>
          <cell r="U6346"/>
          <cell r="V6346"/>
          <cell r="W6346"/>
          <cell r="X6346"/>
          <cell r="Y6346" t="str">
            <v xml:space="preserve"> </v>
          </cell>
        </row>
        <row r="6347">
          <cell r="C6347"/>
          <cell r="D6347"/>
          <cell r="E6347"/>
          <cell r="F6347"/>
          <cell r="G6347"/>
          <cell r="H6347"/>
          <cell r="I6347"/>
          <cell r="J6347"/>
          <cell r="K6347"/>
          <cell r="L6347"/>
          <cell r="M6347"/>
          <cell r="N6347"/>
          <cell r="O6347"/>
          <cell r="P6347"/>
          <cell r="Q6347"/>
          <cell r="R6347"/>
          <cell r="S6347"/>
          <cell r="T6347"/>
          <cell r="U6347"/>
          <cell r="V6347"/>
          <cell r="W6347"/>
          <cell r="X6347"/>
          <cell r="Y6347" t="str">
            <v xml:space="preserve"> </v>
          </cell>
        </row>
        <row r="6348">
          <cell r="C6348"/>
          <cell r="D6348"/>
          <cell r="E6348"/>
          <cell r="F6348"/>
          <cell r="G6348"/>
          <cell r="H6348"/>
          <cell r="I6348"/>
          <cell r="J6348"/>
          <cell r="K6348"/>
          <cell r="L6348"/>
          <cell r="M6348"/>
          <cell r="N6348"/>
          <cell r="O6348"/>
          <cell r="P6348"/>
          <cell r="Q6348"/>
          <cell r="R6348"/>
          <cell r="S6348"/>
          <cell r="T6348"/>
          <cell r="U6348"/>
          <cell r="V6348"/>
          <cell r="W6348"/>
          <cell r="X6348"/>
          <cell r="Y6348" t="str">
            <v xml:space="preserve"> </v>
          </cell>
        </row>
        <row r="6349">
          <cell r="C6349"/>
          <cell r="D6349"/>
          <cell r="E6349"/>
          <cell r="F6349"/>
          <cell r="G6349"/>
          <cell r="H6349"/>
          <cell r="I6349"/>
          <cell r="J6349"/>
          <cell r="K6349"/>
          <cell r="L6349"/>
          <cell r="M6349"/>
          <cell r="N6349"/>
          <cell r="O6349"/>
          <cell r="P6349"/>
          <cell r="Q6349"/>
          <cell r="R6349"/>
          <cell r="S6349"/>
          <cell r="T6349"/>
          <cell r="U6349"/>
          <cell r="V6349"/>
          <cell r="W6349"/>
          <cell r="X6349"/>
          <cell r="Y6349" t="str">
            <v xml:space="preserve"> </v>
          </cell>
        </row>
        <row r="6350">
          <cell r="C6350"/>
          <cell r="D6350"/>
          <cell r="E6350"/>
          <cell r="F6350"/>
          <cell r="G6350"/>
          <cell r="H6350"/>
          <cell r="I6350"/>
          <cell r="J6350"/>
          <cell r="K6350"/>
          <cell r="L6350"/>
          <cell r="M6350"/>
          <cell r="N6350"/>
          <cell r="O6350"/>
          <cell r="P6350"/>
          <cell r="Q6350"/>
          <cell r="R6350"/>
          <cell r="S6350"/>
          <cell r="T6350"/>
          <cell r="U6350"/>
          <cell r="V6350"/>
          <cell r="W6350"/>
          <cell r="X6350"/>
          <cell r="Y6350" t="str">
            <v xml:space="preserve"> </v>
          </cell>
        </row>
        <row r="6351">
          <cell r="C6351"/>
          <cell r="D6351"/>
          <cell r="E6351"/>
          <cell r="F6351"/>
          <cell r="G6351"/>
          <cell r="H6351"/>
          <cell r="I6351"/>
          <cell r="J6351"/>
          <cell r="K6351"/>
          <cell r="L6351"/>
          <cell r="M6351"/>
          <cell r="N6351"/>
          <cell r="O6351"/>
          <cell r="P6351"/>
          <cell r="Q6351"/>
          <cell r="R6351"/>
          <cell r="S6351"/>
          <cell r="T6351"/>
          <cell r="U6351"/>
          <cell r="V6351"/>
          <cell r="W6351"/>
          <cell r="X6351"/>
          <cell r="Y6351" t="str">
            <v xml:space="preserve"> </v>
          </cell>
        </row>
        <row r="6352">
          <cell r="C6352"/>
          <cell r="D6352"/>
          <cell r="E6352"/>
          <cell r="F6352"/>
          <cell r="G6352"/>
          <cell r="H6352"/>
          <cell r="I6352"/>
          <cell r="J6352"/>
          <cell r="K6352"/>
          <cell r="L6352"/>
          <cell r="M6352"/>
          <cell r="N6352"/>
          <cell r="O6352"/>
          <cell r="P6352"/>
          <cell r="Q6352"/>
          <cell r="R6352"/>
          <cell r="S6352"/>
          <cell r="T6352"/>
          <cell r="U6352"/>
          <cell r="V6352"/>
          <cell r="W6352"/>
          <cell r="X6352"/>
          <cell r="Y6352" t="str">
            <v xml:space="preserve"> </v>
          </cell>
        </row>
        <row r="6353">
          <cell r="C6353"/>
          <cell r="D6353"/>
          <cell r="E6353"/>
          <cell r="F6353"/>
          <cell r="G6353"/>
          <cell r="H6353"/>
          <cell r="I6353"/>
          <cell r="J6353"/>
          <cell r="K6353"/>
          <cell r="L6353"/>
          <cell r="M6353"/>
          <cell r="N6353"/>
          <cell r="O6353"/>
          <cell r="P6353"/>
          <cell r="Q6353"/>
          <cell r="R6353"/>
          <cell r="S6353"/>
          <cell r="T6353"/>
          <cell r="U6353"/>
          <cell r="V6353"/>
          <cell r="W6353"/>
          <cell r="X6353"/>
          <cell r="Y6353" t="str">
            <v xml:space="preserve"> </v>
          </cell>
        </row>
        <row r="6354">
          <cell r="C6354"/>
          <cell r="D6354"/>
          <cell r="E6354"/>
          <cell r="F6354"/>
          <cell r="G6354"/>
          <cell r="H6354"/>
          <cell r="I6354"/>
          <cell r="J6354"/>
          <cell r="K6354"/>
          <cell r="L6354"/>
          <cell r="M6354"/>
          <cell r="N6354"/>
          <cell r="O6354"/>
          <cell r="P6354"/>
          <cell r="Q6354"/>
          <cell r="R6354"/>
          <cell r="S6354"/>
          <cell r="T6354"/>
          <cell r="U6354"/>
          <cell r="V6354"/>
          <cell r="W6354"/>
          <cell r="X6354"/>
          <cell r="Y6354" t="str">
            <v xml:space="preserve"> </v>
          </cell>
        </row>
        <row r="6355">
          <cell r="C6355"/>
          <cell r="D6355"/>
          <cell r="E6355"/>
          <cell r="F6355"/>
          <cell r="G6355"/>
          <cell r="H6355"/>
          <cell r="I6355"/>
          <cell r="J6355"/>
          <cell r="K6355"/>
          <cell r="L6355"/>
          <cell r="M6355"/>
          <cell r="N6355"/>
          <cell r="O6355"/>
          <cell r="P6355"/>
          <cell r="Q6355"/>
          <cell r="R6355"/>
          <cell r="S6355"/>
          <cell r="T6355"/>
          <cell r="U6355"/>
          <cell r="V6355"/>
          <cell r="W6355"/>
          <cell r="X6355"/>
          <cell r="Y6355" t="str">
            <v xml:space="preserve"> </v>
          </cell>
        </row>
        <row r="6356">
          <cell r="C6356"/>
          <cell r="D6356"/>
          <cell r="E6356"/>
          <cell r="F6356"/>
          <cell r="G6356"/>
          <cell r="H6356"/>
          <cell r="I6356"/>
          <cell r="J6356"/>
          <cell r="K6356"/>
          <cell r="L6356"/>
          <cell r="M6356"/>
          <cell r="N6356"/>
          <cell r="O6356"/>
          <cell r="P6356"/>
          <cell r="Q6356"/>
          <cell r="R6356"/>
          <cell r="S6356"/>
          <cell r="T6356"/>
          <cell r="U6356"/>
          <cell r="V6356"/>
          <cell r="W6356"/>
          <cell r="X6356"/>
          <cell r="Y6356" t="str">
            <v xml:space="preserve"> </v>
          </cell>
        </row>
        <row r="6357">
          <cell r="C6357"/>
          <cell r="D6357"/>
          <cell r="E6357"/>
          <cell r="F6357"/>
          <cell r="G6357"/>
          <cell r="H6357"/>
          <cell r="I6357"/>
          <cell r="J6357"/>
          <cell r="K6357"/>
          <cell r="L6357"/>
          <cell r="M6357"/>
          <cell r="N6357"/>
          <cell r="O6357"/>
          <cell r="P6357"/>
          <cell r="Q6357"/>
          <cell r="R6357"/>
          <cell r="S6357"/>
          <cell r="T6357"/>
          <cell r="U6357"/>
          <cell r="V6357"/>
          <cell r="W6357"/>
          <cell r="X6357"/>
          <cell r="Y6357" t="str">
            <v xml:space="preserve"> </v>
          </cell>
        </row>
        <row r="6358">
          <cell r="C6358"/>
          <cell r="D6358"/>
          <cell r="E6358"/>
          <cell r="F6358"/>
          <cell r="G6358"/>
          <cell r="H6358"/>
          <cell r="I6358"/>
          <cell r="J6358"/>
          <cell r="K6358"/>
          <cell r="L6358"/>
          <cell r="M6358"/>
          <cell r="N6358"/>
          <cell r="O6358"/>
          <cell r="P6358"/>
          <cell r="Q6358"/>
          <cell r="R6358"/>
          <cell r="S6358"/>
          <cell r="T6358"/>
          <cell r="U6358"/>
          <cell r="V6358"/>
          <cell r="W6358"/>
          <cell r="X6358"/>
          <cell r="Y6358" t="str">
            <v xml:space="preserve"> </v>
          </cell>
        </row>
        <row r="6359">
          <cell r="C6359"/>
          <cell r="D6359"/>
          <cell r="E6359"/>
          <cell r="F6359"/>
          <cell r="G6359"/>
          <cell r="H6359"/>
          <cell r="I6359"/>
          <cell r="J6359"/>
          <cell r="K6359"/>
          <cell r="L6359"/>
          <cell r="M6359"/>
          <cell r="N6359"/>
          <cell r="O6359"/>
          <cell r="P6359"/>
          <cell r="Q6359"/>
          <cell r="R6359"/>
          <cell r="S6359"/>
          <cell r="T6359"/>
          <cell r="U6359"/>
          <cell r="V6359"/>
          <cell r="W6359"/>
          <cell r="X6359"/>
          <cell r="Y6359" t="str">
            <v xml:space="preserve"> </v>
          </cell>
        </row>
        <row r="6360">
          <cell r="C6360"/>
          <cell r="D6360"/>
          <cell r="E6360"/>
          <cell r="F6360"/>
          <cell r="G6360"/>
          <cell r="H6360"/>
          <cell r="I6360"/>
          <cell r="J6360"/>
          <cell r="K6360"/>
          <cell r="L6360"/>
          <cell r="M6360"/>
          <cell r="N6360"/>
          <cell r="O6360"/>
          <cell r="P6360"/>
          <cell r="Q6360"/>
          <cell r="R6360"/>
          <cell r="S6360"/>
          <cell r="T6360"/>
          <cell r="U6360"/>
          <cell r="V6360"/>
          <cell r="W6360"/>
          <cell r="X6360"/>
          <cell r="Y6360" t="str">
            <v xml:space="preserve"> </v>
          </cell>
        </row>
        <row r="6361">
          <cell r="C6361"/>
          <cell r="D6361"/>
          <cell r="E6361"/>
          <cell r="F6361"/>
          <cell r="G6361"/>
          <cell r="H6361"/>
          <cell r="I6361"/>
          <cell r="J6361"/>
          <cell r="K6361"/>
          <cell r="L6361"/>
          <cell r="M6361"/>
          <cell r="N6361"/>
          <cell r="O6361"/>
          <cell r="P6361"/>
          <cell r="Q6361"/>
          <cell r="R6361"/>
          <cell r="S6361"/>
          <cell r="T6361"/>
          <cell r="U6361"/>
          <cell r="V6361"/>
          <cell r="W6361"/>
          <cell r="X6361"/>
          <cell r="Y6361" t="str">
            <v xml:space="preserve"> </v>
          </cell>
        </row>
        <row r="6362">
          <cell r="C6362"/>
          <cell r="D6362"/>
          <cell r="E6362"/>
          <cell r="F6362"/>
          <cell r="G6362"/>
          <cell r="H6362"/>
          <cell r="I6362"/>
          <cell r="J6362"/>
          <cell r="K6362"/>
          <cell r="L6362"/>
          <cell r="M6362"/>
          <cell r="N6362"/>
          <cell r="O6362"/>
          <cell r="P6362"/>
          <cell r="Q6362"/>
          <cell r="R6362"/>
          <cell r="S6362"/>
          <cell r="T6362"/>
          <cell r="U6362"/>
          <cell r="V6362"/>
          <cell r="W6362"/>
          <cell r="X6362"/>
          <cell r="Y6362" t="str">
            <v xml:space="preserve"> </v>
          </cell>
        </row>
        <row r="6363">
          <cell r="C6363"/>
          <cell r="D6363"/>
          <cell r="E6363"/>
          <cell r="F6363"/>
          <cell r="G6363"/>
          <cell r="H6363"/>
          <cell r="I6363"/>
          <cell r="J6363"/>
          <cell r="K6363"/>
          <cell r="L6363"/>
          <cell r="M6363"/>
          <cell r="N6363"/>
          <cell r="O6363"/>
          <cell r="P6363"/>
          <cell r="Q6363"/>
          <cell r="R6363"/>
          <cell r="S6363"/>
          <cell r="T6363"/>
          <cell r="U6363"/>
          <cell r="V6363"/>
          <cell r="W6363"/>
          <cell r="X6363"/>
          <cell r="Y6363" t="str">
            <v xml:space="preserve"> </v>
          </cell>
        </row>
        <row r="6364">
          <cell r="C6364"/>
          <cell r="D6364"/>
          <cell r="E6364"/>
          <cell r="F6364"/>
          <cell r="G6364"/>
          <cell r="H6364"/>
          <cell r="I6364"/>
          <cell r="J6364"/>
          <cell r="K6364"/>
          <cell r="L6364"/>
          <cell r="M6364"/>
          <cell r="N6364"/>
          <cell r="O6364"/>
          <cell r="P6364"/>
          <cell r="Q6364"/>
          <cell r="R6364"/>
          <cell r="S6364"/>
          <cell r="T6364"/>
          <cell r="U6364"/>
          <cell r="V6364"/>
          <cell r="W6364"/>
          <cell r="X6364"/>
          <cell r="Y6364" t="str">
            <v xml:space="preserve"> </v>
          </cell>
        </row>
        <row r="6365">
          <cell r="C6365"/>
          <cell r="D6365"/>
          <cell r="E6365"/>
          <cell r="F6365"/>
          <cell r="G6365"/>
          <cell r="H6365"/>
          <cell r="I6365"/>
          <cell r="J6365"/>
          <cell r="K6365"/>
          <cell r="L6365"/>
          <cell r="M6365"/>
          <cell r="N6365"/>
          <cell r="O6365"/>
          <cell r="P6365"/>
          <cell r="Q6365"/>
          <cell r="R6365"/>
          <cell r="S6365"/>
          <cell r="T6365"/>
          <cell r="U6365"/>
          <cell r="V6365"/>
          <cell r="W6365"/>
          <cell r="X6365"/>
          <cell r="Y6365" t="str">
            <v xml:space="preserve"> </v>
          </cell>
        </row>
        <row r="6366">
          <cell r="C6366"/>
          <cell r="D6366"/>
          <cell r="E6366"/>
          <cell r="F6366"/>
          <cell r="G6366"/>
          <cell r="H6366"/>
          <cell r="I6366"/>
          <cell r="J6366"/>
          <cell r="K6366"/>
          <cell r="L6366"/>
          <cell r="M6366"/>
          <cell r="N6366"/>
          <cell r="O6366"/>
          <cell r="P6366"/>
          <cell r="Q6366"/>
          <cell r="R6366"/>
          <cell r="S6366"/>
          <cell r="T6366"/>
          <cell r="U6366"/>
          <cell r="V6366"/>
          <cell r="W6366"/>
          <cell r="X6366"/>
          <cell r="Y6366" t="str">
            <v xml:space="preserve"> </v>
          </cell>
        </row>
        <row r="6367">
          <cell r="C6367"/>
          <cell r="D6367"/>
          <cell r="E6367"/>
          <cell r="F6367"/>
          <cell r="G6367"/>
          <cell r="H6367"/>
          <cell r="I6367"/>
          <cell r="J6367"/>
          <cell r="K6367"/>
          <cell r="L6367"/>
          <cell r="M6367"/>
          <cell r="N6367"/>
          <cell r="O6367"/>
          <cell r="P6367"/>
          <cell r="Q6367"/>
          <cell r="R6367"/>
          <cell r="S6367"/>
          <cell r="T6367"/>
          <cell r="U6367"/>
          <cell r="V6367"/>
          <cell r="W6367"/>
          <cell r="X6367"/>
          <cell r="Y6367" t="str">
            <v xml:space="preserve"> </v>
          </cell>
        </row>
        <row r="6368">
          <cell r="C6368"/>
          <cell r="D6368"/>
          <cell r="E6368"/>
          <cell r="F6368"/>
          <cell r="G6368"/>
          <cell r="H6368"/>
          <cell r="I6368"/>
          <cell r="J6368"/>
          <cell r="K6368"/>
          <cell r="L6368"/>
          <cell r="M6368"/>
          <cell r="N6368"/>
          <cell r="O6368"/>
          <cell r="P6368"/>
          <cell r="Q6368"/>
          <cell r="R6368"/>
          <cell r="S6368"/>
          <cell r="T6368"/>
          <cell r="U6368"/>
          <cell r="V6368"/>
          <cell r="W6368"/>
          <cell r="X6368"/>
          <cell r="Y6368" t="str">
            <v xml:space="preserve"> </v>
          </cell>
        </row>
        <row r="6369">
          <cell r="C6369"/>
          <cell r="D6369"/>
          <cell r="E6369"/>
          <cell r="F6369"/>
          <cell r="G6369"/>
          <cell r="H6369"/>
          <cell r="I6369"/>
          <cell r="J6369"/>
          <cell r="K6369"/>
          <cell r="L6369"/>
          <cell r="M6369"/>
          <cell r="N6369"/>
          <cell r="O6369"/>
          <cell r="P6369"/>
          <cell r="Q6369"/>
          <cell r="R6369"/>
          <cell r="S6369"/>
          <cell r="T6369"/>
          <cell r="U6369"/>
          <cell r="V6369"/>
          <cell r="W6369"/>
          <cell r="X6369"/>
          <cell r="Y6369" t="str">
            <v xml:space="preserve"> </v>
          </cell>
        </row>
        <row r="6370">
          <cell r="C6370"/>
          <cell r="D6370"/>
          <cell r="E6370"/>
          <cell r="F6370"/>
          <cell r="G6370"/>
          <cell r="H6370"/>
          <cell r="I6370"/>
          <cell r="J6370"/>
          <cell r="K6370"/>
          <cell r="L6370"/>
          <cell r="M6370"/>
          <cell r="N6370"/>
          <cell r="O6370"/>
          <cell r="P6370"/>
          <cell r="Q6370"/>
          <cell r="R6370"/>
          <cell r="S6370"/>
          <cell r="T6370"/>
          <cell r="U6370"/>
          <cell r="V6370"/>
          <cell r="W6370"/>
          <cell r="X6370"/>
          <cell r="Y6370" t="str">
            <v xml:space="preserve"> </v>
          </cell>
        </row>
        <row r="6371">
          <cell r="C6371"/>
          <cell r="D6371"/>
          <cell r="E6371"/>
          <cell r="F6371"/>
          <cell r="G6371"/>
          <cell r="H6371"/>
          <cell r="I6371"/>
          <cell r="J6371"/>
          <cell r="K6371"/>
          <cell r="L6371"/>
          <cell r="M6371"/>
          <cell r="N6371"/>
          <cell r="O6371"/>
          <cell r="P6371"/>
          <cell r="Q6371"/>
          <cell r="R6371"/>
          <cell r="S6371"/>
          <cell r="T6371"/>
          <cell r="U6371"/>
          <cell r="V6371"/>
          <cell r="W6371"/>
          <cell r="X6371"/>
          <cell r="Y6371" t="str">
            <v xml:space="preserve"> </v>
          </cell>
        </row>
        <row r="6372">
          <cell r="C6372"/>
          <cell r="D6372"/>
          <cell r="E6372"/>
          <cell r="F6372"/>
          <cell r="G6372"/>
          <cell r="H6372"/>
          <cell r="I6372"/>
          <cell r="J6372"/>
          <cell r="K6372"/>
          <cell r="L6372"/>
          <cell r="M6372"/>
          <cell r="N6372"/>
          <cell r="O6372"/>
          <cell r="P6372"/>
          <cell r="Q6372"/>
          <cell r="R6372"/>
          <cell r="S6372"/>
          <cell r="T6372"/>
          <cell r="U6372"/>
          <cell r="V6372"/>
          <cell r="W6372"/>
          <cell r="X6372"/>
          <cell r="Y6372" t="str">
            <v xml:space="preserve"> </v>
          </cell>
        </row>
        <row r="6373">
          <cell r="C6373"/>
          <cell r="D6373"/>
          <cell r="E6373"/>
          <cell r="F6373"/>
          <cell r="G6373"/>
          <cell r="H6373"/>
          <cell r="I6373"/>
          <cell r="J6373"/>
          <cell r="K6373"/>
          <cell r="L6373"/>
          <cell r="M6373"/>
          <cell r="N6373"/>
          <cell r="O6373"/>
          <cell r="P6373"/>
          <cell r="Q6373"/>
          <cell r="R6373"/>
          <cell r="S6373"/>
          <cell r="T6373"/>
          <cell r="U6373"/>
          <cell r="V6373"/>
          <cell r="W6373"/>
          <cell r="X6373"/>
          <cell r="Y6373" t="str">
            <v xml:space="preserve"> </v>
          </cell>
        </row>
        <row r="6374">
          <cell r="C6374"/>
          <cell r="D6374"/>
          <cell r="E6374"/>
          <cell r="F6374"/>
          <cell r="G6374"/>
          <cell r="H6374"/>
          <cell r="I6374"/>
          <cell r="J6374"/>
          <cell r="K6374"/>
          <cell r="L6374"/>
          <cell r="M6374"/>
          <cell r="N6374"/>
          <cell r="O6374"/>
          <cell r="P6374"/>
          <cell r="Q6374"/>
          <cell r="R6374"/>
          <cell r="S6374"/>
          <cell r="T6374"/>
          <cell r="U6374"/>
          <cell r="V6374"/>
          <cell r="W6374"/>
          <cell r="X6374"/>
          <cell r="Y6374" t="str">
            <v xml:space="preserve"> </v>
          </cell>
        </row>
        <row r="6375">
          <cell r="C6375"/>
          <cell r="D6375"/>
          <cell r="E6375"/>
          <cell r="F6375"/>
          <cell r="G6375"/>
          <cell r="H6375"/>
          <cell r="I6375"/>
          <cell r="J6375"/>
          <cell r="K6375"/>
          <cell r="L6375"/>
          <cell r="M6375"/>
          <cell r="N6375"/>
          <cell r="O6375"/>
          <cell r="P6375"/>
          <cell r="Q6375"/>
          <cell r="R6375"/>
          <cell r="S6375"/>
          <cell r="T6375"/>
          <cell r="U6375"/>
          <cell r="V6375"/>
          <cell r="W6375"/>
          <cell r="X6375"/>
          <cell r="Y6375" t="str">
            <v xml:space="preserve"> </v>
          </cell>
        </row>
        <row r="6376">
          <cell r="C6376"/>
          <cell r="D6376"/>
          <cell r="E6376"/>
          <cell r="F6376"/>
          <cell r="G6376"/>
          <cell r="H6376"/>
          <cell r="I6376"/>
          <cell r="J6376"/>
          <cell r="K6376"/>
          <cell r="L6376"/>
          <cell r="M6376"/>
          <cell r="N6376"/>
          <cell r="O6376"/>
          <cell r="P6376"/>
          <cell r="Q6376"/>
          <cell r="R6376"/>
          <cell r="S6376"/>
          <cell r="T6376"/>
          <cell r="U6376"/>
          <cell r="V6376"/>
          <cell r="W6376"/>
          <cell r="X6376"/>
          <cell r="Y6376" t="str">
            <v xml:space="preserve"> </v>
          </cell>
        </row>
        <row r="6377">
          <cell r="C6377"/>
          <cell r="D6377"/>
          <cell r="E6377"/>
          <cell r="F6377"/>
          <cell r="G6377"/>
          <cell r="H6377"/>
          <cell r="I6377"/>
          <cell r="J6377"/>
          <cell r="K6377"/>
          <cell r="L6377"/>
          <cell r="M6377"/>
          <cell r="N6377"/>
          <cell r="O6377"/>
          <cell r="P6377"/>
          <cell r="Q6377"/>
          <cell r="R6377"/>
          <cell r="S6377"/>
          <cell r="T6377"/>
          <cell r="U6377"/>
          <cell r="V6377"/>
          <cell r="W6377"/>
          <cell r="X6377"/>
          <cell r="Y6377" t="str">
            <v xml:space="preserve"> </v>
          </cell>
        </row>
        <row r="6378">
          <cell r="C6378"/>
          <cell r="D6378"/>
          <cell r="E6378"/>
          <cell r="F6378"/>
          <cell r="G6378"/>
          <cell r="H6378"/>
          <cell r="I6378"/>
          <cell r="J6378"/>
          <cell r="K6378"/>
          <cell r="L6378"/>
          <cell r="M6378"/>
          <cell r="N6378"/>
          <cell r="O6378"/>
          <cell r="P6378"/>
          <cell r="Q6378"/>
          <cell r="R6378"/>
          <cell r="S6378"/>
          <cell r="T6378"/>
          <cell r="U6378"/>
          <cell r="V6378"/>
          <cell r="W6378"/>
          <cell r="X6378"/>
          <cell r="Y6378" t="str">
            <v xml:space="preserve"> </v>
          </cell>
        </row>
        <row r="6379">
          <cell r="C6379"/>
          <cell r="D6379"/>
          <cell r="E6379"/>
          <cell r="F6379"/>
          <cell r="G6379"/>
          <cell r="H6379"/>
          <cell r="I6379"/>
          <cell r="J6379"/>
          <cell r="K6379"/>
          <cell r="L6379"/>
          <cell r="M6379"/>
          <cell r="N6379"/>
          <cell r="O6379"/>
          <cell r="P6379"/>
          <cell r="Q6379"/>
          <cell r="R6379"/>
          <cell r="S6379"/>
          <cell r="T6379"/>
          <cell r="U6379"/>
          <cell r="V6379"/>
          <cell r="W6379"/>
          <cell r="X6379"/>
          <cell r="Y6379" t="str">
            <v xml:space="preserve"> </v>
          </cell>
        </row>
        <row r="6380">
          <cell r="C6380"/>
          <cell r="D6380"/>
          <cell r="E6380"/>
          <cell r="F6380"/>
          <cell r="G6380"/>
          <cell r="H6380"/>
          <cell r="I6380"/>
          <cell r="J6380"/>
          <cell r="K6380"/>
          <cell r="L6380"/>
          <cell r="M6380"/>
          <cell r="N6380"/>
          <cell r="O6380"/>
          <cell r="P6380"/>
          <cell r="Q6380"/>
          <cell r="R6380"/>
          <cell r="S6380"/>
          <cell r="T6380"/>
          <cell r="U6380"/>
          <cell r="V6380"/>
          <cell r="W6380"/>
          <cell r="X6380"/>
          <cell r="Y6380" t="str">
            <v xml:space="preserve"> </v>
          </cell>
        </row>
        <row r="6381">
          <cell r="C6381"/>
          <cell r="D6381"/>
          <cell r="E6381"/>
          <cell r="F6381"/>
          <cell r="G6381"/>
          <cell r="H6381"/>
          <cell r="I6381"/>
          <cell r="J6381"/>
          <cell r="K6381"/>
          <cell r="L6381"/>
          <cell r="M6381"/>
          <cell r="N6381"/>
          <cell r="O6381"/>
          <cell r="P6381"/>
          <cell r="Q6381"/>
          <cell r="R6381"/>
          <cell r="S6381"/>
          <cell r="T6381"/>
          <cell r="U6381"/>
          <cell r="V6381"/>
          <cell r="W6381"/>
          <cell r="X6381"/>
          <cell r="Y6381" t="str">
            <v xml:space="preserve"> </v>
          </cell>
        </row>
        <row r="6382">
          <cell r="C6382"/>
          <cell r="D6382"/>
          <cell r="E6382"/>
          <cell r="F6382"/>
          <cell r="G6382"/>
          <cell r="H6382"/>
          <cell r="I6382"/>
          <cell r="J6382"/>
          <cell r="K6382"/>
          <cell r="L6382"/>
          <cell r="M6382"/>
          <cell r="N6382"/>
          <cell r="O6382"/>
          <cell r="P6382"/>
          <cell r="Q6382"/>
          <cell r="R6382"/>
          <cell r="S6382"/>
          <cell r="T6382"/>
          <cell r="U6382"/>
          <cell r="V6382"/>
          <cell r="W6382"/>
          <cell r="X6382"/>
          <cell r="Y6382" t="str">
            <v xml:space="preserve"> </v>
          </cell>
        </row>
        <row r="6383">
          <cell r="C6383"/>
          <cell r="D6383"/>
          <cell r="E6383"/>
          <cell r="F6383"/>
          <cell r="G6383"/>
          <cell r="H6383"/>
          <cell r="I6383"/>
          <cell r="J6383"/>
          <cell r="K6383"/>
          <cell r="L6383"/>
          <cell r="M6383"/>
          <cell r="N6383"/>
          <cell r="O6383"/>
          <cell r="P6383"/>
          <cell r="Q6383"/>
          <cell r="R6383"/>
          <cell r="S6383"/>
          <cell r="T6383"/>
          <cell r="U6383"/>
          <cell r="V6383"/>
          <cell r="W6383"/>
          <cell r="X6383"/>
          <cell r="Y6383" t="str">
            <v xml:space="preserve"> </v>
          </cell>
        </row>
        <row r="6384">
          <cell r="C6384"/>
          <cell r="D6384"/>
          <cell r="E6384"/>
          <cell r="F6384"/>
          <cell r="G6384"/>
          <cell r="H6384"/>
          <cell r="I6384"/>
          <cell r="J6384"/>
          <cell r="K6384"/>
          <cell r="L6384"/>
          <cell r="M6384"/>
          <cell r="N6384"/>
          <cell r="O6384"/>
          <cell r="P6384"/>
          <cell r="Q6384"/>
          <cell r="R6384"/>
          <cell r="S6384"/>
          <cell r="T6384"/>
          <cell r="U6384"/>
          <cell r="V6384"/>
          <cell r="W6384"/>
          <cell r="X6384"/>
          <cell r="Y6384" t="str">
            <v xml:space="preserve"> </v>
          </cell>
        </row>
        <row r="6385">
          <cell r="C6385"/>
          <cell r="D6385"/>
          <cell r="E6385"/>
          <cell r="F6385"/>
          <cell r="G6385"/>
          <cell r="H6385"/>
          <cell r="I6385"/>
          <cell r="J6385"/>
          <cell r="K6385"/>
          <cell r="L6385"/>
          <cell r="M6385"/>
          <cell r="N6385"/>
          <cell r="O6385"/>
          <cell r="P6385"/>
          <cell r="Q6385"/>
          <cell r="R6385"/>
          <cell r="S6385"/>
          <cell r="T6385"/>
          <cell r="U6385"/>
          <cell r="V6385"/>
          <cell r="W6385"/>
          <cell r="X6385"/>
          <cell r="Y6385" t="str">
            <v xml:space="preserve"> </v>
          </cell>
        </row>
        <row r="6386">
          <cell r="C6386"/>
          <cell r="D6386"/>
          <cell r="E6386"/>
          <cell r="F6386"/>
          <cell r="G6386"/>
          <cell r="H6386"/>
          <cell r="I6386"/>
          <cell r="J6386"/>
          <cell r="K6386"/>
          <cell r="L6386"/>
          <cell r="M6386"/>
          <cell r="N6386"/>
          <cell r="O6386"/>
          <cell r="P6386"/>
          <cell r="Q6386"/>
          <cell r="R6386"/>
          <cell r="S6386"/>
          <cell r="T6386"/>
          <cell r="U6386"/>
          <cell r="V6386"/>
          <cell r="W6386"/>
          <cell r="X6386"/>
          <cell r="Y6386" t="str">
            <v xml:space="preserve"> </v>
          </cell>
        </row>
        <row r="6387">
          <cell r="C6387"/>
          <cell r="D6387"/>
          <cell r="E6387"/>
          <cell r="F6387"/>
          <cell r="G6387"/>
          <cell r="H6387"/>
          <cell r="I6387"/>
          <cell r="J6387"/>
          <cell r="K6387"/>
          <cell r="L6387"/>
          <cell r="M6387"/>
          <cell r="N6387"/>
          <cell r="O6387"/>
          <cell r="P6387"/>
          <cell r="Q6387"/>
          <cell r="R6387"/>
          <cell r="S6387"/>
          <cell r="T6387"/>
          <cell r="U6387"/>
          <cell r="V6387"/>
          <cell r="W6387"/>
          <cell r="X6387"/>
          <cell r="Y6387" t="str">
            <v xml:space="preserve"> </v>
          </cell>
        </row>
        <row r="6388">
          <cell r="C6388"/>
          <cell r="D6388"/>
          <cell r="E6388"/>
          <cell r="F6388"/>
          <cell r="G6388"/>
          <cell r="H6388"/>
          <cell r="I6388"/>
          <cell r="J6388"/>
          <cell r="K6388"/>
          <cell r="L6388"/>
          <cell r="M6388"/>
          <cell r="N6388"/>
          <cell r="O6388"/>
          <cell r="P6388"/>
          <cell r="Q6388"/>
          <cell r="R6388"/>
          <cell r="S6388"/>
          <cell r="T6388"/>
          <cell r="U6388"/>
          <cell r="V6388"/>
          <cell r="W6388"/>
          <cell r="X6388"/>
          <cell r="Y6388" t="str">
            <v xml:space="preserve"> </v>
          </cell>
        </row>
        <row r="6389">
          <cell r="C6389"/>
          <cell r="D6389"/>
          <cell r="E6389"/>
          <cell r="F6389"/>
          <cell r="G6389"/>
          <cell r="H6389"/>
          <cell r="I6389"/>
          <cell r="J6389"/>
          <cell r="K6389"/>
          <cell r="L6389"/>
          <cell r="M6389"/>
          <cell r="N6389"/>
          <cell r="O6389"/>
          <cell r="P6389"/>
          <cell r="Q6389"/>
          <cell r="R6389"/>
          <cell r="S6389"/>
          <cell r="T6389"/>
          <cell r="U6389"/>
          <cell r="V6389"/>
          <cell r="W6389"/>
          <cell r="X6389"/>
          <cell r="Y6389" t="str">
            <v xml:space="preserve"> </v>
          </cell>
        </row>
        <row r="6390">
          <cell r="C6390"/>
          <cell r="D6390"/>
          <cell r="E6390"/>
          <cell r="F6390"/>
          <cell r="G6390"/>
          <cell r="H6390"/>
          <cell r="I6390"/>
          <cell r="J6390"/>
          <cell r="K6390"/>
          <cell r="L6390"/>
          <cell r="M6390"/>
          <cell r="N6390"/>
          <cell r="O6390"/>
          <cell r="P6390"/>
          <cell r="Q6390"/>
          <cell r="R6390"/>
          <cell r="S6390"/>
          <cell r="T6390"/>
          <cell r="U6390"/>
          <cell r="V6390"/>
          <cell r="W6390"/>
          <cell r="X6390"/>
          <cell r="Y6390" t="str">
            <v xml:space="preserve"> </v>
          </cell>
        </row>
        <row r="6391">
          <cell r="C6391"/>
          <cell r="D6391"/>
          <cell r="E6391"/>
          <cell r="F6391"/>
          <cell r="G6391"/>
          <cell r="H6391"/>
          <cell r="I6391"/>
          <cell r="J6391"/>
          <cell r="K6391"/>
          <cell r="L6391"/>
          <cell r="M6391"/>
          <cell r="N6391"/>
          <cell r="O6391"/>
          <cell r="P6391"/>
          <cell r="Q6391"/>
          <cell r="R6391"/>
          <cell r="S6391"/>
          <cell r="T6391"/>
          <cell r="U6391"/>
          <cell r="V6391"/>
          <cell r="W6391"/>
          <cell r="X6391"/>
          <cell r="Y6391" t="str">
            <v xml:space="preserve"> </v>
          </cell>
        </row>
        <row r="6392">
          <cell r="C6392"/>
          <cell r="D6392"/>
          <cell r="E6392"/>
          <cell r="F6392"/>
          <cell r="G6392"/>
          <cell r="H6392"/>
          <cell r="I6392"/>
          <cell r="J6392"/>
          <cell r="K6392"/>
          <cell r="L6392"/>
          <cell r="M6392"/>
          <cell r="N6392"/>
          <cell r="O6392"/>
          <cell r="P6392"/>
          <cell r="Q6392"/>
          <cell r="R6392"/>
          <cell r="S6392"/>
          <cell r="T6392"/>
          <cell r="U6392"/>
          <cell r="V6392"/>
          <cell r="W6392"/>
          <cell r="X6392"/>
          <cell r="Y6392" t="str">
            <v xml:space="preserve"> </v>
          </cell>
        </row>
        <row r="6393">
          <cell r="C6393"/>
          <cell r="D6393"/>
          <cell r="E6393"/>
          <cell r="F6393"/>
          <cell r="G6393"/>
          <cell r="H6393"/>
          <cell r="I6393"/>
          <cell r="J6393"/>
          <cell r="K6393"/>
          <cell r="L6393"/>
          <cell r="M6393"/>
          <cell r="N6393"/>
          <cell r="O6393"/>
          <cell r="P6393"/>
          <cell r="Q6393"/>
          <cell r="R6393"/>
          <cell r="S6393"/>
          <cell r="T6393"/>
          <cell r="U6393"/>
          <cell r="V6393"/>
          <cell r="W6393"/>
          <cell r="X6393"/>
          <cell r="Y6393" t="str">
            <v xml:space="preserve"> </v>
          </cell>
        </row>
        <row r="6394">
          <cell r="C6394"/>
          <cell r="D6394"/>
          <cell r="E6394"/>
          <cell r="F6394"/>
          <cell r="G6394"/>
          <cell r="H6394"/>
          <cell r="I6394"/>
          <cell r="J6394"/>
          <cell r="K6394"/>
          <cell r="L6394"/>
          <cell r="M6394"/>
          <cell r="N6394"/>
          <cell r="O6394"/>
          <cell r="P6394"/>
          <cell r="Q6394"/>
          <cell r="R6394"/>
          <cell r="S6394"/>
          <cell r="T6394"/>
          <cell r="U6394"/>
          <cell r="V6394"/>
          <cell r="W6394"/>
          <cell r="X6394"/>
          <cell r="Y6394" t="str">
            <v xml:space="preserve"> </v>
          </cell>
        </row>
        <row r="6395">
          <cell r="C6395"/>
          <cell r="D6395"/>
          <cell r="E6395"/>
          <cell r="F6395"/>
          <cell r="G6395"/>
          <cell r="H6395"/>
          <cell r="I6395"/>
          <cell r="J6395"/>
          <cell r="K6395"/>
          <cell r="L6395"/>
          <cell r="M6395"/>
          <cell r="N6395"/>
          <cell r="O6395"/>
          <cell r="P6395"/>
          <cell r="Q6395"/>
          <cell r="R6395"/>
          <cell r="S6395"/>
          <cell r="T6395"/>
          <cell r="U6395"/>
          <cell r="V6395"/>
          <cell r="W6395"/>
          <cell r="X6395"/>
          <cell r="Y6395" t="str">
            <v xml:space="preserve"> </v>
          </cell>
        </row>
        <row r="6396">
          <cell r="C6396"/>
          <cell r="D6396"/>
          <cell r="E6396"/>
          <cell r="F6396"/>
          <cell r="G6396"/>
          <cell r="H6396"/>
          <cell r="I6396"/>
          <cell r="J6396"/>
          <cell r="K6396"/>
          <cell r="L6396"/>
          <cell r="M6396"/>
          <cell r="N6396"/>
          <cell r="O6396"/>
          <cell r="P6396"/>
          <cell r="Q6396"/>
          <cell r="R6396"/>
          <cell r="S6396"/>
          <cell r="T6396"/>
          <cell r="U6396"/>
          <cell r="V6396"/>
          <cell r="W6396"/>
          <cell r="X6396"/>
          <cell r="Y6396" t="str">
            <v xml:space="preserve"> </v>
          </cell>
        </row>
        <row r="6397">
          <cell r="C6397"/>
          <cell r="D6397"/>
          <cell r="E6397"/>
          <cell r="F6397"/>
          <cell r="G6397"/>
          <cell r="H6397"/>
          <cell r="I6397"/>
          <cell r="J6397"/>
          <cell r="K6397"/>
          <cell r="L6397"/>
          <cell r="M6397"/>
          <cell r="N6397"/>
          <cell r="O6397"/>
          <cell r="P6397"/>
          <cell r="Q6397"/>
          <cell r="R6397"/>
          <cell r="S6397"/>
          <cell r="T6397"/>
          <cell r="U6397"/>
          <cell r="V6397"/>
          <cell r="W6397"/>
          <cell r="X6397"/>
          <cell r="Y6397" t="str">
            <v xml:space="preserve"> </v>
          </cell>
        </row>
        <row r="6398">
          <cell r="C6398"/>
          <cell r="D6398"/>
          <cell r="E6398"/>
          <cell r="F6398"/>
          <cell r="G6398"/>
          <cell r="H6398"/>
          <cell r="I6398"/>
          <cell r="J6398"/>
          <cell r="K6398"/>
          <cell r="L6398"/>
          <cell r="M6398"/>
          <cell r="N6398"/>
          <cell r="O6398"/>
          <cell r="P6398"/>
          <cell r="Q6398"/>
          <cell r="R6398"/>
          <cell r="S6398"/>
          <cell r="T6398"/>
          <cell r="U6398"/>
          <cell r="V6398"/>
          <cell r="W6398"/>
          <cell r="X6398"/>
          <cell r="Y6398" t="str">
            <v xml:space="preserve"> </v>
          </cell>
        </row>
        <row r="6399">
          <cell r="C6399"/>
          <cell r="D6399"/>
          <cell r="E6399"/>
          <cell r="F6399"/>
          <cell r="G6399"/>
          <cell r="H6399"/>
          <cell r="I6399"/>
          <cell r="J6399"/>
          <cell r="K6399"/>
          <cell r="L6399"/>
          <cell r="M6399"/>
          <cell r="N6399"/>
          <cell r="O6399"/>
          <cell r="P6399"/>
          <cell r="Q6399"/>
          <cell r="R6399"/>
          <cell r="S6399"/>
          <cell r="T6399"/>
          <cell r="U6399"/>
          <cell r="V6399"/>
          <cell r="W6399"/>
          <cell r="X6399"/>
          <cell r="Y6399" t="str">
            <v xml:space="preserve"> </v>
          </cell>
        </row>
        <row r="6400">
          <cell r="C6400"/>
          <cell r="D6400"/>
          <cell r="E6400"/>
          <cell r="F6400"/>
          <cell r="G6400"/>
          <cell r="H6400"/>
          <cell r="I6400"/>
          <cell r="J6400"/>
          <cell r="K6400"/>
          <cell r="L6400"/>
          <cell r="M6400"/>
          <cell r="N6400"/>
          <cell r="O6400"/>
          <cell r="P6400"/>
          <cell r="Q6400"/>
          <cell r="R6400"/>
          <cell r="S6400"/>
          <cell r="T6400"/>
          <cell r="U6400"/>
          <cell r="V6400"/>
          <cell r="W6400"/>
          <cell r="X6400"/>
          <cell r="Y6400" t="str">
            <v xml:space="preserve"> </v>
          </cell>
        </row>
        <row r="6401">
          <cell r="C6401"/>
          <cell r="D6401"/>
          <cell r="E6401"/>
          <cell r="F6401"/>
          <cell r="G6401"/>
          <cell r="H6401"/>
          <cell r="I6401"/>
          <cell r="J6401"/>
          <cell r="K6401"/>
          <cell r="L6401"/>
          <cell r="M6401"/>
          <cell r="N6401"/>
          <cell r="O6401"/>
          <cell r="P6401"/>
          <cell r="Q6401"/>
          <cell r="R6401"/>
          <cell r="S6401"/>
          <cell r="T6401"/>
          <cell r="U6401"/>
          <cell r="V6401"/>
          <cell r="W6401"/>
          <cell r="X6401"/>
          <cell r="Y6401" t="str">
            <v xml:space="preserve"> </v>
          </cell>
        </row>
        <row r="6402">
          <cell r="C6402"/>
          <cell r="D6402"/>
          <cell r="E6402"/>
          <cell r="F6402"/>
          <cell r="G6402"/>
          <cell r="H6402"/>
          <cell r="I6402"/>
          <cell r="J6402"/>
          <cell r="K6402"/>
          <cell r="L6402"/>
          <cell r="M6402"/>
          <cell r="N6402"/>
          <cell r="O6402"/>
          <cell r="P6402"/>
          <cell r="Q6402"/>
          <cell r="R6402"/>
          <cell r="S6402"/>
          <cell r="T6402"/>
          <cell r="U6402"/>
          <cell r="V6402"/>
          <cell r="W6402"/>
          <cell r="X6402"/>
          <cell r="Y6402" t="str">
            <v xml:space="preserve"> </v>
          </cell>
        </row>
        <row r="6403">
          <cell r="C6403"/>
          <cell r="D6403"/>
          <cell r="E6403"/>
          <cell r="F6403"/>
          <cell r="G6403"/>
          <cell r="H6403"/>
          <cell r="I6403"/>
          <cell r="J6403"/>
          <cell r="K6403"/>
          <cell r="L6403"/>
          <cell r="M6403"/>
          <cell r="N6403"/>
          <cell r="O6403"/>
          <cell r="P6403"/>
          <cell r="Q6403"/>
          <cell r="R6403"/>
          <cell r="S6403"/>
          <cell r="T6403"/>
          <cell r="U6403"/>
          <cell r="V6403"/>
          <cell r="W6403"/>
          <cell r="X6403"/>
          <cell r="Y6403" t="str">
            <v xml:space="preserve"> </v>
          </cell>
        </row>
        <row r="6404">
          <cell r="C6404"/>
          <cell r="D6404"/>
          <cell r="E6404"/>
          <cell r="F6404"/>
          <cell r="G6404"/>
          <cell r="H6404"/>
          <cell r="I6404"/>
          <cell r="J6404"/>
          <cell r="K6404"/>
          <cell r="L6404"/>
          <cell r="M6404"/>
          <cell r="N6404"/>
          <cell r="O6404"/>
          <cell r="P6404"/>
          <cell r="Q6404"/>
          <cell r="R6404"/>
          <cell r="S6404"/>
          <cell r="T6404"/>
          <cell r="U6404"/>
          <cell r="V6404"/>
          <cell r="W6404"/>
          <cell r="X6404"/>
          <cell r="Y6404" t="str">
            <v xml:space="preserve"> </v>
          </cell>
        </row>
        <row r="6405">
          <cell r="C6405"/>
          <cell r="D6405"/>
          <cell r="E6405"/>
          <cell r="F6405"/>
          <cell r="G6405"/>
          <cell r="H6405"/>
          <cell r="I6405"/>
          <cell r="J6405"/>
          <cell r="K6405"/>
          <cell r="L6405"/>
          <cell r="M6405"/>
          <cell r="N6405"/>
          <cell r="O6405"/>
          <cell r="P6405"/>
          <cell r="Q6405"/>
          <cell r="R6405"/>
          <cell r="S6405"/>
          <cell r="T6405"/>
          <cell r="U6405"/>
          <cell r="V6405"/>
          <cell r="W6405"/>
          <cell r="X6405"/>
          <cell r="Y6405" t="str">
            <v xml:space="preserve"> </v>
          </cell>
        </row>
        <row r="6406">
          <cell r="C6406"/>
          <cell r="D6406"/>
          <cell r="E6406"/>
          <cell r="F6406"/>
          <cell r="G6406"/>
          <cell r="H6406"/>
          <cell r="I6406"/>
          <cell r="J6406"/>
          <cell r="K6406"/>
          <cell r="L6406"/>
          <cell r="M6406"/>
          <cell r="N6406"/>
          <cell r="O6406"/>
          <cell r="P6406"/>
          <cell r="Q6406"/>
          <cell r="R6406"/>
          <cell r="S6406"/>
          <cell r="T6406"/>
          <cell r="U6406"/>
          <cell r="V6406"/>
          <cell r="W6406"/>
          <cell r="X6406"/>
          <cell r="Y6406" t="str">
            <v xml:space="preserve"> </v>
          </cell>
        </row>
        <row r="6407">
          <cell r="C6407"/>
          <cell r="D6407"/>
          <cell r="E6407"/>
          <cell r="F6407"/>
          <cell r="G6407"/>
          <cell r="H6407"/>
          <cell r="I6407"/>
          <cell r="J6407"/>
          <cell r="K6407"/>
          <cell r="L6407"/>
          <cell r="M6407"/>
          <cell r="N6407"/>
          <cell r="O6407"/>
          <cell r="P6407"/>
          <cell r="Q6407"/>
          <cell r="R6407"/>
          <cell r="S6407"/>
          <cell r="T6407"/>
          <cell r="U6407"/>
          <cell r="V6407"/>
          <cell r="W6407"/>
          <cell r="X6407"/>
          <cell r="Y6407" t="str">
            <v xml:space="preserve"> </v>
          </cell>
        </row>
        <row r="6408">
          <cell r="C6408"/>
          <cell r="D6408"/>
          <cell r="E6408"/>
          <cell r="F6408"/>
          <cell r="G6408"/>
          <cell r="H6408"/>
          <cell r="I6408"/>
          <cell r="J6408"/>
          <cell r="K6408"/>
          <cell r="L6408"/>
          <cell r="M6408"/>
          <cell r="N6408"/>
          <cell r="O6408"/>
          <cell r="P6408"/>
          <cell r="Q6408"/>
          <cell r="R6408"/>
          <cell r="S6408"/>
          <cell r="T6408"/>
          <cell r="U6408"/>
          <cell r="V6408"/>
          <cell r="W6408"/>
          <cell r="X6408"/>
          <cell r="Y6408" t="str">
            <v xml:space="preserve"> </v>
          </cell>
        </row>
        <row r="6409">
          <cell r="C6409"/>
          <cell r="D6409"/>
          <cell r="E6409"/>
          <cell r="F6409"/>
          <cell r="G6409"/>
          <cell r="H6409"/>
          <cell r="I6409"/>
          <cell r="J6409"/>
          <cell r="K6409"/>
          <cell r="L6409"/>
          <cell r="M6409"/>
          <cell r="N6409"/>
          <cell r="O6409"/>
          <cell r="P6409"/>
          <cell r="Q6409"/>
          <cell r="R6409"/>
          <cell r="S6409"/>
          <cell r="T6409"/>
          <cell r="U6409"/>
          <cell r="V6409"/>
          <cell r="W6409"/>
          <cell r="X6409"/>
          <cell r="Y6409" t="str">
            <v xml:space="preserve"> </v>
          </cell>
        </row>
        <row r="6410">
          <cell r="C6410"/>
          <cell r="D6410"/>
          <cell r="E6410"/>
          <cell r="F6410"/>
          <cell r="G6410"/>
          <cell r="H6410"/>
          <cell r="I6410"/>
          <cell r="J6410"/>
          <cell r="K6410"/>
          <cell r="L6410"/>
          <cell r="M6410"/>
          <cell r="N6410"/>
          <cell r="O6410"/>
          <cell r="P6410"/>
          <cell r="Q6410"/>
          <cell r="R6410"/>
          <cell r="S6410"/>
          <cell r="T6410"/>
          <cell r="U6410"/>
          <cell r="V6410"/>
          <cell r="W6410"/>
          <cell r="X6410"/>
          <cell r="Y6410" t="str">
            <v xml:space="preserve"> </v>
          </cell>
        </row>
        <row r="6411">
          <cell r="C6411"/>
          <cell r="D6411"/>
          <cell r="E6411"/>
          <cell r="F6411"/>
          <cell r="G6411"/>
          <cell r="H6411"/>
          <cell r="I6411"/>
          <cell r="J6411"/>
          <cell r="K6411"/>
          <cell r="L6411"/>
          <cell r="M6411"/>
          <cell r="N6411"/>
          <cell r="O6411"/>
          <cell r="P6411"/>
          <cell r="Q6411"/>
          <cell r="R6411"/>
          <cell r="S6411"/>
          <cell r="T6411"/>
          <cell r="U6411"/>
          <cell r="V6411"/>
          <cell r="W6411"/>
          <cell r="X6411"/>
          <cell r="Y6411" t="str">
            <v xml:space="preserve"> </v>
          </cell>
        </row>
        <row r="6412">
          <cell r="C6412"/>
          <cell r="D6412"/>
          <cell r="E6412"/>
          <cell r="F6412"/>
          <cell r="G6412"/>
          <cell r="H6412"/>
          <cell r="I6412"/>
          <cell r="J6412"/>
          <cell r="K6412"/>
          <cell r="L6412"/>
          <cell r="M6412"/>
          <cell r="N6412"/>
          <cell r="O6412"/>
          <cell r="P6412"/>
          <cell r="Q6412"/>
          <cell r="R6412"/>
          <cell r="S6412"/>
          <cell r="T6412"/>
          <cell r="U6412"/>
          <cell r="V6412"/>
          <cell r="W6412"/>
          <cell r="X6412"/>
          <cell r="Y6412" t="str">
            <v xml:space="preserve"> </v>
          </cell>
        </row>
        <row r="6413">
          <cell r="C6413"/>
          <cell r="D6413"/>
          <cell r="E6413"/>
          <cell r="F6413"/>
          <cell r="G6413"/>
          <cell r="H6413"/>
          <cell r="I6413"/>
          <cell r="J6413"/>
          <cell r="K6413"/>
          <cell r="L6413"/>
          <cell r="M6413"/>
          <cell r="N6413"/>
          <cell r="O6413"/>
          <cell r="P6413"/>
          <cell r="Q6413"/>
          <cell r="R6413"/>
          <cell r="S6413"/>
          <cell r="T6413"/>
          <cell r="U6413"/>
          <cell r="V6413"/>
          <cell r="W6413"/>
          <cell r="X6413"/>
          <cell r="Y6413" t="str">
            <v xml:space="preserve"> </v>
          </cell>
        </row>
        <row r="6414">
          <cell r="C6414"/>
          <cell r="D6414"/>
          <cell r="E6414"/>
          <cell r="F6414"/>
          <cell r="G6414"/>
          <cell r="H6414"/>
          <cell r="I6414"/>
          <cell r="J6414"/>
          <cell r="K6414"/>
          <cell r="L6414"/>
          <cell r="M6414"/>
          <cell r="N6414"/>
          <cell r="O6414"/>
          <cell r="P6414"/>
          <cell r="Q6414"/>
          <cell r="R6414"/>
          <cell r="S6414"/>
          <cell r="T6414"/>
          <cell r="U6414"/>
          <cell r="V6414"/>
          <cell r="W6414"/>
          <cell r="X6414"/>
          <cell r="Y6414" t="str">
            <v xml:space="preserve"> </v>
          </cell>
        </row>
        <row r="6415">
          <cell r="C6415"/>
          <cell r="D6415"/>
          <cell r="E6415"/>
          <cell r="F6415"/>
          <cell r="G6415"/>
          <cell r="H6415"/>
          <cell r="I6415"/>
          <cell r="J6415"/>
          <cell r="K6415"/>
          <cell r="L6415"/>
          <cell r="M6415"/>
          <cell r="N6415"/>
          <cell r="O6415"/>
          <cell r="P6415"/>
          <cell r="Q6415"/>
          <cell r="R6415"/>
          <cell r="S6415"/>
          <cell r="T6415"/>
          <cell r="U6415"/>
          <cell r="V6415"/>
          <cell r="W6415"/>
          <cell r="X6415"/>
          <cell r="Y6415" t="str">
            <v xml:space="preserve"> </v>
          </cell>
        </row>
        <row r="6416">
          <cell r="C6416"/>
          <cell r="D6416"/>
          <cell r="E6416"/>
          <cell r="F6416"/>
          <cell r="G6416"/>
          <cell r="H6416"/>
          <cell r="I6416"/>
          <cell r="J6416"/>
          <cell r="K6416"/>
          <cell r="L6416"/>
          <cell r="M6416"/>
          <cell r="N6416"/>
          <cell r="O6416"/>
          <cell r="P6416"/>
          <cell r="Q6416"/>
          <cell r="R6416"/>
          <cell r="S6416"/>
          <cell r="T6416"/>
          <cell r="U6416"/>
          <cell r="V6416"/>
          <cell r="W6416"/>
          <cell r="X6416"/>
          <cell r="Y6416" t="str">
            <v xml:space="preserve"> </v>
          </cell>
        </row>
        <row r="6417">
          <cell r="C6417"/>
          <cell r="D6417"/>
          <cell r="E6417"/>
          <cell r="F6417"/>
          <cell r="G6417"/>
          <cell r="H6417"/>
          <cell r="I6417"/>
          <cell r="J6417"/>
          <cell r="K6417"/>
          <cell r="L6417"/>
          <cell r="M6417"/>
          <cell r="N6417"/>
          <cell r="O6417"/>
          <cell r="P6417"/>
          <cell r="Q6417"/>
          <cell r="R6417"/>
          <cell r="S6417"/>
          <cell r="T6417"/>
          <cell r="U6417"/>
          <cell r="V6417"/>
          <cell r="W6417"/>
          <cell r="X6417"/>
          <cell r="Y6417" t="str">
            <v xml:space="preserve"> </v>
          </cell>
        </row>
        <row r="6418">
          <cell r="C6418"/>
          <cell r="D6418"/>
          <cell r="E6418"/>
          <cell r="F6418"/>
          <cell r="G6418"/>
          <cell r="H6418"/>
          <cell r="I6418"/>
          <cell r="J6418"/>
          <cell r="K6418"/>
          <cell r="L6418"/>
          <cell r="M6418"/>
          <cell r="N6418"/>
          <cell r="O6418"/>
          <cell r="P6418"/>
          <cell r="Q6418"/>
          <cell r="R6418"/>
          <cell r="S6418"/>
          <cell r="T6418"/>
          <cell r="U6418"/>
          <cell r="V6418"/>
          <cell r="W6418"/>
          <cell r="X6418"/>
          <cell r="Y6418" t="str">
            <v xml:space="preserve"> </v>
          </cell>
        </row>
        <row r="6419">
          <cell r="C6419"/>
          <cell r="D6419"/>
          <cell r="E6419"/>
          <cell r="F6419"/>
          <cell r="G6419"/>
          <cell r="H6419"/>
          <cell r="I6419"/>
          <cell r="J6419"/>
          <cell r="K6419"/>
          <cell r="L6419"/>
          <cell r="M6419"/>
          <cell r="N6419"/>
          <cell r="O6419"/>
          <cell r="P6419"/>
          <cell r="Q6419"/>
          <cell r="R6419"/>
          <cell r="S6419"/>
          <cell r="T6419"/>
          <cell r="U6419"/>
          <cell r="V6419"/>
          <cell r="W6419"/>
          <cell r="X6419"/>
          <cell r="Y6419" t="str">
            <v xml:space="preserve"> </v>
          </cell>
        </row>
        <row r="6420">
          <cell r="C6420"/>
          <cell r="D6420"/>
          <cell r="E6420"/>
          <cell r="F6420"/>
          <cell r="G6420"/>
          <cell r="H6420"/>
          <cell r="I6420"/>
          <cell r="J6420"/>
          <cell r="K6420"/>
          <cell r="L6420"/>
          <cell r="M6420"/>
          <cell r="N6420"/>
          <cell r="O6420"/>
          <cell r="P6420"/>
          <cell r="Q6420"/>
          <cell r="R6420"/>
          <cell r="S6420"/>
          <cell r="T6420"/>
          <cell r="U6420"/>
          <cell r="V6420"/>
          <cell r="W6420"/>
          <cell r="X6420"/>
          <cell r="Y6420" t="str">
            <v xml:space="preserve"> </v>
          </cell>
        </row>
        <row r="6421">
          <cell r="C6421"/>
          <cell r="D6421"/>
          <cell r="E6421"/>
          <cell r="F6421"/>
          <cell r="G6421"/>
          <cell r="H6421"/>
          <cell r="I6421"/>
          <cell r="J6421"/>
          <cell r="K6421"/>
          <cell r="L6421"/>
          <cell r="M6421"/>
          <cell r="N6421"/>
          <cell r="O6421"/>
          <cell r="P6421"/>
          <cell r="Q6421"/>
          <cell r="R6421"/>
          <cell r="S6421"/>
          <cell r="T6421"/>
          <cell r="U6421"/>
          <cell r="V6421"/>
          <cell r="W6421"/>
          <cell r="X6421"/>
          <cell r="Y6421" t="str">
            <v xml:space="preserve"> </v>
          </cell>
        </row>
        <row r="6422">
          <cell r="C6422"/>
          <cell r="D6422"/>
          <cell r="E6422"/>
          <cell r="F6422"/>
          <cell r="G6422"/>
          <cell r="H6422"/>
          <cell r="I6422"/>
          <cell r="J6422"/>
          <cell r="K6422"/>
          <cell r="L6422"/>
          <cell r="M6422"/>
          <cell r="N6422"/>
          <cell r="O6422"/>
          <cell r="P6422"/>
          <cell r="Q6422"/>
          <cell r="R6422"/>
          <cell r="S6422"/>
          <cell r="T6422"/>
          <cell r="U6422"/>
          <cell r="V6422"/>
          <cell r="W6422"/>
          <cell r="X6422"/>
          <cell r="Y6422" t="str">
            <v xml:space="preserve"> </v>
          </cell>
        </row>
        <row r="6423">
          <cell r="C6423"/>
          <cell r="D6423"/>
          <cell r="E6423"/>
          <cell r="F6423"/>
          <cell r="G6423"/>
          <cell r="H6423"/>
          <cell r="I6423"/>
          <cell r="J6423"/>
          <cell r="K6423"/>
          <cell r="L6423"/>
          <cell r="M6423"/>
          <cell r="N6423"/>
          <cell r="O6423"/>
          <cell r="P6423"/>
          <cell r="Q6423"/>
          <cell r="R6423"/>
          <cell r="S6423"/>
          <cell r="T6423"/>
          <cell r="U6423"/>
          <cell r="V6423"/>
          <cell r="W6423"/>
          <cell r="X6423"/>
          <cell r="Y6423" t="str">
            <v xml:space="preserve"> </v>
          </cell>
        </row>
        <row r="6424">
          <cell r="C6424"/>
          <cell r="D6424"/>
          <cell r="E6424"/>
          <cell r="F6424"/>
          <cell r="G6424"/>
          <cell r="H6424"/>
          <cell r="I6424"/>
          <cell r="J6424"/>
          <cell r="K6424"/>
          <cell r="L6424"/>
          <cell r="M6424"/>
          <cell r="N6424"/>
          <cell r="O6424"/>
          <cell r="P6424"/>
          <cell r="Q6424"/>
          <cell r="R6424"/>
          <cell r="S6424"/>
          <cell r="T6424"/>
          <cell r="U6424"/>
          <cell r="V6424"/>
          <cell r="W6424"/>
          <cell r="X6424"/>
          <cell r="Y6424" t="str">
            <v xml:space="preserve"> </v>
          </cell>
        </row>
        <row r="6425">
          <cell r="C6425"/>
          <cell r="D6425"/>
          <cell r="E6425"/>
          <cell r="F6425"/>
          <cell r="G6425"/>
          <cell r="H6425"/>
          <cell r="I6425"/>
          <cell r="J6425"/>
          <cell r="K6425"/>
          <cell r="L6425"/>
          <cell r="M6425"/>
          <cell r="N6425"/>
          <cell r="O6425"/>
          <cell r="P6425"/>
          <cell r="Q6425"/>
          <cell r="R6425"/>
          <cell r="S6425"/>
          <cell r="T6425"/>
          <cell r="U6425"/>
          <cell r="V6425"/>
          <cell r="W6425"/>
          <cell r="X6425"/>
          <cell r="Y6425" t="str">
            <v xml:space="preserve"> </v>
          </cell>
        </row>
        <row r="6426">
          <cell r="C6426"/>
          <cell r="D6426"/>
          <cell r="E6426"/>
          <cell r="F6426"/>
          <cell r="G6426"/>
          <cell r="H6426"/>
          <cell r="I6426"/>
          <cell r="J6426"/>
          <cell r="K6426"/>
          <cell r="L6426"/>
          <cell r="M6426"/>
          <cell r="N6426"/>
          <cell r="O6426"/>
          <cell r="P6426"/>
          <cell r="Q6426"/>
          <cell r="R6426"/>
          <cell r="S6426"/>
          <cell r="T6426"/>
          <cell r="U6426"/>
          <cell r="V6426"/>
          <cell r="W6426"/>
          <cell r="X6426"/>
          <cell r="Y6426" t="str">
            <v xml:space="preserve"> </v>
          </cell>
        </row>
        <row r="6427">
          <cell r="C6427"/>
          <cell r="D6427"/>
          <cell r="E6427"/>
          <cell r="F6427"/>
          <cell r="G6427"/>
          <cell r="H6427"/>
          <cell r="I6427"/>
          <cell r="J6427"/>
          <cell r="K6427"/>
          <cell r="L6427"/>
          <cell r="M6427"/>
          <cell r="N6427"/>
          <cell r="O6427"/>
          <cell r="P6427"/>
          <cell r="Q6427"/>
          <cell r="R6427"/>
          <cell r="S6427"/>
          <cell r="T6427"/>
          <cell r="U6427"/>
          <cell r="V6427"/>
          <cell r="W6427"/>
          <cell r="X6427"/>
          <cell r="Y6427" t="str">
            <v xml:space="preserve"> </v>
          </cell>
        </row>
        <row r="6428">
          <cell r="C6428"/>
          <cell r="D6428"/>
          <cell r="E6428"/>
          <cell r="F6428"/>
          <cell r="G6428"/>
          <cell r="H6428"/>
          <cell r="I6428"/>
          <cell r="J6428"/>
          <cell r="K6428"/>
          <cell r="L6428"/>
          <cell r="M6428"/>
          <cell r="N6428"/>
          <cell r="O6428"/>
          <cell r="P6428"/>
          <cell r="Q6428"/>
          <cell r="R6428"/>
          <cell r="S6428"/>
          <cell r="T6428"/>
          <cell r="U6428"/>
          <cell r="V6428"/>
          <cell r="W6428"/>
          <cell r="X6428"/>
          <cell r="Y6428" t="str">
            <v xml:space="preserve"> </v>
          </cell>
        </row>
        <row r="6429">
          <cell r="C6429"/>
          <cell r="D6429"/>
          <cell r="E6429"/>
          <cell r="F6429"/>
          <cell r="G6429"/>
          <cell r="H6429"/>
          <cell r="I6429"/>
          <cell r="J6429"/>
          <cell r="K6429"/>
          <cell r="L6429"/>
          <cell r="M6429"/>
          <cell r="N6429"/>
          <cell r="O6429"/>
          <cell r="P6429"/>
          <cell r="Q6429"/>
          <cell r="R6429"/>
          <cell r="S6429"/>
          <cell r="T6429"/>
          <cell r="U6429"/>
          <cell r="V6429"/>
          <cell r="W6429"/>
          <cell r="X6429"/>
          <cell r="Y6429" t="str">
            <v xml:space="preserve"> </v>
          </cell>
        </row>
        <row r="6430">
          <cell r="C6430"/>
          <cell r="D6430"/>
          <cell r="E6430"/>
          <cell r="F6430"/>
          <cell r="G6430"/>
          <cell r="H6430"/>
          <cell r="I6430"/>
          <cell r="J6430"/>
          <cell r="K6430"/>
          <cell r="L6430"/>
          <cell r="M6430"/>
          <cell r="N6430"/>
          <cell r="O6430"/>
          <cell r="P6430"/>
          <cell r="Q6430"/>
          <cell r="R6430"/>
          <cell r="S6430"/>
          <cell r="T6430"/>
          <cell r="U6430"/>
          <cell r="V6430"/>
          <cell r="W6430"/>
          <cell r="X6430"/>
          <cell r="Y6430" t="str">
            <v xml:space="preserve"> </v>
          </cell>
        </row>
        <row r="6431">
          <cell r="C6431"/>
          <cell r="D6431"/>
          <cell r="E6431"/>
          <cell r="F6431"/>
          <cell r="G6431"/>
          <cell r="H6431"/>
          <cell r="I6431"/>
          <cell r="J6431"/>
          <cell r="K6431"/>
          <cell r="L6431"/>
          <cell r="M6431"/>
          <cell r="N6431"/>
          <cell r="O6431"/>
          <cell r="P6431"/>
          <cell r="Q6431"/>
          <cell r="R6431"/>
          <cell r="S6431"/>
          <cell r="T6431"/>
          <cell r="U6431"/>
          <cell r="V6431"/>
          <cell r="W6431"/>
          <cell r="X6431"/>
          <cell r="Y6431" t="str">
            <v xml:space="preserve"> </v>
          </cell>
        </row>
        <row r="6432">
          <cell r="C6432"/>
          <cell r="D6432"/>
          <cell r="E6432"/>
          <cell r="F6432"/>
          <cell r="G6432"/>
          <cell r="H6432"/>
          <cell r="I6432"/>
          <cell r="J6432"/>
          <cell r="K6432"/>
          <cell r="L6432"/>
          <cell r="M6432"/>
          <cell r="N6432"/>
          <cell r="O6432"/>
          <cell r="P6432"/>
          <cell r="Q6432"/>
          <cell r="R6432"/>
          <cell r="S6432"/>
          <cell r="T6432"/>
          <cell r="U6432"/>
          <cell r="V6432"/>
          <cell r="W6432"/>
          <cell r="X6432"/>
          <cell r="Y6432" t="str">
            <v xml:space="preserve"> </v>
          </cell>
        </row>
        <row r="6433">
          <cell r="C6433"/>
          <cell r="D6433"/>
          <cell r="E6433"/>
          <cell r="F6433"/>
          <cell r="G6433"/>
          <cell r="H6433"/>
          <cell r="I6433"/>
          <cell r="J6433"/>
          <cell r="K6433"/>
          <cell r="L6433"/>
          <cell r="M6433"/>
          <cell r="N6433"/>
          <cell r="O6433"/>
          <cell r="P6433"/>
          <cell r="Q6433"/>
          <cell r="R6433"/>
          <cell r="S6433"/>
          <cell r="T6433"/>
          <cell r="U6433"/>
          <cell r="V6433"/>
          <cell r="W6433"/>
          <cell r="X6433"/>
          <cell r="Y6433" t="str">
            <v xml:space="preserve"> </v>
          </cell>
        </row>
        <row r="6434">
          <cell r="C6434"/>
          <cell r="D6434"/>
          <cell r="E6434"/>
          <cell r="F6434"/>
          <cell r="G6434"/>
          <cell r="H6434"/>
          <cell r="I6434"/>
          <cell r="J6434"/>
          <cell r="K6434"/>
          <cell r="L6434"/>
          <cell r="M6434"/>
          <cell r="N6434"/>
          <cell r="O6434"/>
          <cell r="P6434"/>
          <cell r="Q6434"/>
          <cell r="R6434"/>
          <cell r="S6434"/>
          <cell r="T6434"/>
          <cell r="U6434"/>
          <cell r="V6434"/>
          <cell r="W6434"/>
          <cell r="X6434"/>
          <cell r="Y6434" t="str">
            <v xml:space="preserve"> </v>
          </cell>
        </row>
        <row r="6435">
          <cell r="C6435"/>
          <cell r="D6435"/>
          <cell r="E6435"/>
          <cell r="F6435"/>
          <cell r="G6435"/>
          <cell r="H6435"/>
          <cell r="I6435"/>
          <cell r="J6435"/>
          <cell r="K6435"/>
          <cell r="L6435"/>
          <cell r="M6435"/>
          <cell r="N6435"/>
          <cell r="O6435"/>
          <cell r="P6435"/>
          <cell r="Q6435"/>
          <cell r="R6435"/>
          <cell r="S6435"/>
          <cell r="T6435"/>
          <cell r="U6435"/>
          <cell r="V6435"/>
          <cell r="W6435"/>
          <cell r="X6435"/>
          <cell r="Y6435" t="str">
            <v xml:space="preserve"> </v>
          </cell>
        </row>
        <row r="6436">
          <cell r="C6436"/>
          <cell r="D6436"/>
          <cell r="E6436"/>
          <cell r="F6436"/>
          <cell r="G6436"/>
          <cell r="H6436"/>
          <cell r="I6436"/>
          <cell r="J6436"/>
          <cell r="K6436"/>
          <cell r="L6436"/>
          <cell r="M6436"/>
          <cell r="N6436"/>
          <cell r="O6436"/>
          <cell r="P6436"/>
          <cell r="Q6436"/>
          <cell r="R6436"/>
          <cell r="S6436"/>
          <cell r="T6436"/>
          <cell r="U6436"/>
          <cell r="V6436"/>
          <cell r="W6436"/>
          <cell r="X6436"/>
          <cell r="Y6436" t="str">
            <v xml:space="preserve"> </v>
          </cell>
        </row>
        <row r="6437">
          <cell r="C6437"/>
          <cell r="D6437"/>
          <cell r="E6437"/>
          <cell r="F6437"/>
          <cell r="G6437"/>
          <cell r="H6437"/>
          <cell r="I6437"/>
          <cell r="J6437"/>
          <cell r="K6437"/>
          <cell r="L6437"/>
          <cell r="M6437"/>
          <cell r="N6437"/>
          <cell r="O6437"/>
          <cell r="P6437"/>
          <cell r="Q6437"/>
          <cell r="R6437"/>
          <cell r="S6437"/>
          <cell r="T6437"/>
          <cell r="U6437"/>
          <cell r="V6437"/>
          <cell r="W6437"/>
          <cell r="X6437"/>
          <cell r="Y6437" t="str">
            <v xml:space="preserve"> </v>
          </cell>
        </row>
        <row r="6438">
          <cell r="C6438"/>
          <cell r="D6438"/>
          <cell r="E6438"/>
          <cell r="F6438"/>
          <cell r="G6438"/>
          <cell r="H6438"/>
          <cell r="I6438"/>
          <cell r="J6438"/>
          <cell r="K6438"/>
          <cell r="L6438"/>
          <cell r="M6438"/>
          <cell r="N6438"/>
          <cell r="O6438"/>
          <cell r="P6438"/>
          <cell r="Q6438"/>
          <cell r="R6438"/>
          <cell r="S6438"/>
          <cell r="T6438"/>
          <cell r="U6438"/>
          <cell r="V6438"/>
          <cell r="W6438"/>
          <cell r="X6438"/>
          <cell r="Y6438" t="str">
            <v xml:space="preserve"> </v>
          </cell>
        </row>
        <row r="6439">
          <cell r="C6439"/>
          <cell r="D6439"/>
          <cell r="E6439"/>
          <cell r="F6439"/>
          <cell r="G6439"/>
          <cell r="H6439"/>
          <cell r="I6439"/>
          <cell r="J6439"/>
          <cell r="K6439"/>
          <cell r="L6439"/>
          <cell r="M6439"/>
          <cell r="N6439"/>
          <cell r="O6439"/>
          <cell r="P6439"/>
          <cell r="Q6439"/>
          <cell r="R6439"/>
          <cell r="S6439"/>
          <cell r="T6439"/>
          <cell r="U6439"/>
          <cell r="V6439"/>
          <cell r="W6439"/>
          <cell r="X6439"/>
          <cell r="Y6439" t="str">
            <v xml:space="preserve"> </v>
          </cell>
        </row>
        <row r="6440">
          <cell r="C6440"/>
          <cell r="D6440"/>
          <cell r="E6440"/>
          <cell r="F6440"/>
          <cell r="G6440"/>
          <cell r="H6440"/>
          <cell r="I6440"/>
          <cell r="J6440"/>
          <cell r="K6440"/>
          <cell r="L6440"/>
          <cell r="M6440"/>
          <cell r="N6440"/>
          <cell r="O6440"/>
          <cell r="P6440"/>
          <cell r="Q6440"/>
          <cell r="R6440"/>
          <cell r="S6440"/>
          <cell r="T6440"/>
          <cell r="U6440"/>
          <cell r="V6440"/>
          <cell r="W6440"/>
          <cell r="X6440"/>
          <cell r="Y6440" t="str">
            <v xml:space="preserve"> </v>
          </cell>
        </row>
        <row r="6441">
          <cell r="C6441"/>
          <cell r="D6441"/>
          <cell r="E6441"/>
          <cell r="F6441"/>
          <cell r="G6441"/>
          <cell r="H6441"/>
          <cell r="I6441"/>
          <cell r="J6441"/>
          <cell r="K6441"/>
          <cell r="L6441"/>
          <cell r="M6441"/>
          <cell r="N6441"/>
          <cell r="O6441"/>
          <cell r="P6441"/>
          <cell r="Q6441"/>
          <cell r="R6441"/>
          <cell r="S6441"/>
          <cell r="T6441"/>
          <cell r="U6441"/>
          <cell r="V6441"/>
          <cell r="W6441"/>
          <cell r="X6441"/>
          <cell r="Y6441" t="str">
            <v xml:space="preserve"> </v>
          </cell>
        </row>
        <row r="6442">
          <cell r="C6442"/>
          <cell r="D6442"/>
          <cell r="E6442"/>
          <cell r="F6442"/>
          <cell r="G6442"/>
          <cell r="H6442"/>
          <cell r="I6442"/>
          <cell r="J6442"/>
          <cell r="K6442"/>
          <cell r="L6442"/>
          <cell r="M6442"/>
          <cell r="N6442"/>
          <cell r="O6442"/>
          <cell r="P6442"/>
          <cell r="Q6442"/>
          <cell r="R6442"/>
          <cell r="S6442"/>
          <cell r="T6442"/>
          <cell r="U6442"/>
          <cell r="V6442"/>
          <cell r="W6442"/>
          <cell r="X6442"/>
          <cell r="Y6442" t="str">
            <v xml:space="preserve"> </v>
          </cell>
        </row>
        <row r="6443">
          <cell r="C6443"/>
          <cell r="D6443"/>
          <cell r="E6443"/>
          <cell r="F6443"/>
          <cell r="G6443"/>
          <cell r="H6443"/>
          <cell r="I6443"/>
          <cell r="J6443"/>
          <cell r="K6443"/>
          <cell r="L6443"/>
          <cell r="M6443"/>
          <cell r="N6443"/>
          <cell r="O6443"/>
          <cell r="P6443"/>
          <cell r="Q6443"/>
          <cell r="R6443"/>
          <cell r="S6443"/>
          <cell r="T6443"/>
          <cell r="U6443"/>
          <cell r="V6443"/>
          <cell r="W6443"/>
          <cell r="X6443"/>
          <cell r="Y6443" t="str">
            <v xml:space="preserve"> </v>
          </cell>
        </row>
        <row r="6444">
          <cell r="C6444"/>
          <cell r="D6444"/>
          <cell r="E6444"/>
          <cell r="F6444"/>
          <cell r="G6444"/>
          <cell r="H6444"/>
          <cell r="I6444"/>
          <cell r="J6444"/>
          <cell r="K6444"/>
          <cell r="L6444"/>
          <cell r="M6444"/>
          <cell r="N6444"/>
          <cell r="O6444"/>
          <cell r="P6444"/>
          <cell r="Q6444"/>
          <cell r="R6444"/>
          <cell r="S6444"/>
          <cell r="T6444"/>
          <cell r="U6444"/>
          <cell r="V6444"/>
          <cell r="W6444"/>
          <cell r="X6444"/>
          <cell r="Y6444" t="str">
            <v xml:space="preserve"> </v>
          </cell>
        </row>
        <row r="6445">
          <cell r="C6445"/>
          <cell r="D6445"/>
          <cell r="E6445"/>
          <cell r="F6445"/>
          <cell r="G6445"/>
          <cell r="H6445"/>
          <cell r="I6445"/>
          <cell r="J6445"/>
          <cell r="K6445"/>
          <cell r="L6445"/>
          <cell r="M6445"/>
          <cell r="N6445"/>
          <cell r="O6445"/>
          <cell r="P6445"/>
          <cell r="Q6445"/>
          <cell r="R6445"/>
          <cell r="S6445"/>
          <cell r="T6445"/>
          <cell r="U6445"/>
          <cell r="V6445"/>
          <cell r="W6445"/>
          <cell r="X6445"/>
          <cell r="Y6445" t="str">
            <v xml:space="preserve"> </v>
          </cell>
        </row>
        <row r="6446">
          <cell r="C6446"/>
          <cell r="D6446"/>
          <cell r="E6446"/>
          <cell r="F6446"/>
          <cell r="G6446"/>
          <cell r="H6446"/>
          <cell r="I6446"/>
          <cell r="J6446"/>
          <cell r="K6446"/>
          <cell r="L6446"/>
          <cell r="M6446"/>
          <cell r="N6446"/>
          <cell r="O6446"/>
          <cell r="P6446"/>
          <cell r="Q6446"/>
          <cell r="R6446"/>
          <cell r="S6446"/>
          <cell r="T6446"/>
          <cell r="U6446"/>
          <cell r="V6446"/>
          <cell r="W6446"/>
          <cell r="X6446"/>
          <cell r="Y6446" t="str">
            <v xml:space="preserve"> </v>
          </cell>
        </row>
        <row r="6447">
          <cell r="C6447"/>
          <cell r="D6447"/>
          <cell r="E6447"/>
          <cell r="F6447"/>
          <cell r="G6447"/>
          <cell r="H6447"/>
          <cell r="I6447"/>
          <cell r="J6447"/>
          <cell r="K6447"/>
          <cell r="L6447"/>
          <cell r="M6447"/>
          <cell r="N6447"/>
          <cell r="O6447"/>
          <cell r="P6447"/>
          <cell r="Q6447"/>
          <cell r="R6447"/>
          <cell r="S6447"/>
          <cell r="T6447"/>
          <cell r="U6447"/>
          <cell r="V6447"/>
          <cell r="W6447"/>
          <cell r="X6447"/>
          <cell r="Y6447" t="str">
            <v xml:space="preserve"> </v>
          </cell>
        </row>
        <row r="6448">
          <cell r="C6448"/>
          <cell r="D6448"/>
          <cell r="E6448"/>
          <cell r="F6448"/>
          <cell r="G6448"/>
          <cell r="H6448"/>
          <cell r="I6448"/>
          <cell r="J6448"/>
          <cell r="K6448"/>
          <cell r="L6448"/>
          <cell r="M6448"/>
          <cell r="N6448"/>
          <cell r="O6448"/>
          <cell r="P6448"/>
          <cell r="Q6448"/>
          <cell r="R6448"/>
          <cell r="S6448"/>
          <cell r="T6448"/>
          <cell r="U6448"/>
          <cell r="V6448"/>
          <cell r="W6448"/>
          <cell r="X6448"/>
          <cell r="Y6448" t="str">
            <v xml:space="preserve"> </v>
          </cell>
        </row>
        <row r="6449">
          <cell r="C6449"/>
          <cell r="D6449"/>
          <cell r="E6449"/>
          <cell r="F6449"/>
          <cell r="G6449"/>
          <cell r="H6449"/>
          <cell r="I6449"/>
          <cell r="J6449"/>
          <cell r="K6449"/>
          <cell r="L6449"/>
          <cell r="M6449"/>
          <cell r="N6449"/>
          <cell r="O6449"/>
          <cell r="P6449"/>
          <cell r="Q6449"/>
          <cell r="R6449"/>
          <cell r="S6449"/>
          <cell r="T6449"/>
          <cell r="U6449"/>
          <cell r="V6449"/>
          <cell r="W6449"/>
          <cell r="X6449"/>
          <cell r="Y6449" t="str">
            <v xml:space="preserve"> </v>
          </cell>
        </row>
        <row r="6450">
          <cell r="C6450"/>
          <cell r="D6450"/>
          <cell r="E6450"/>
          <cell r="F6450"/>
          <cell r="G6450"/>
          <cell r="H6450"/>
          <cell r="I6450"/>
          <cell r="J6450"/>
          <cell r="K6450"/>
          <cell r="L6450"/>
          <cell r="M6450"/>
          <cell r="N6450"/>
          <cell r="O6450"/>
          <cell r="P6450"/>
          <cell r="Q6450"/>
          <cell r="R6450"/>
          <cell r="S6450"/>
          <cell r="T6450"/>
          <cell r="U6450"/>
          <cell r="V6450"/>
          <cell r="W6450"/>
          <cell r="X6450"/>
          <cell r="Y6450" t="str">
            <v xml:space="preserve"> </v>
          </cell>
        </row>
        <row r="6451">
          <cell r="C6451"/>
          <cell r="D6451"/>
          <cell r="E6451"/>
          <cell r="F6451"/>
          <cell r="G6451"/>
          <cell r="H6451"/>
          <cell r="I6451"/>
          <cell r="J6451"/>
          <cell r="K6451"/>
          <cell r="L6451"/>
          <cell r="M6451"/>
          <cell r="N6451"/>
          <cell r="O6451"/>
          <cell r="P6451"/>
          <cell r="Q6451"/>
          <cell r="R6451"/>
          <cell r="S6451"/>
          <cell r="T6451"/>
          <cell r="U6451"/>
          <cell r="V6451"/>
          <cell r="W6451"/>
          <cell r="X6451"/>
          <cell r="Y6451" t="str">
            <v xml:space="preserve"> </v>
          </cell>
        </row>
        <row r="6452">
          <cell r="C6452"/>
          <cell r="D6452"/>
          <cell r="E6452"/>
          <cell r="F6452"/>
          <cell r="G6452"/>
          <cell r="H6452"/>
          <cell r="I6452"/>
          <cell r="J6452"/>
          <cell r="K6452"/>
          <cell r="L6452"/>
          <cell r="M6452"/>
          <cell r="N6452"/>
          <cell r="O6452"/>
          <cell r="P6452"/>
          <cell r="Q6452"/>
          <cell r="R6452"/>
          <cell r="S6452"/>
          <cell r="T6452"/>
          <cell r="U6452"/>
          <cell r="V6452"/>
          <cell r="W6452"/>
          <cell r="X6452"/>
          <cell r="Y6452" t="str">
            <v xml:space="preserve"> </v>
          </cell>
        </row>
        <row r="6453">
          <cell r="C6453"/>
          <cell r="D6453"/>
          <cell r="E6453"/>
          <cell r="F6453"/>
          <cell r="G6453"/>
          <cell r="H6453"/>
          <cell r="I6453"/>
          <cell r="J6453"/>
          <cell r="K6453"/>
          <cell r="L6453"/>
          <cell r="M6453"/>
          <cell r="N6453"/>
          <cell r="O6453"/>
          <cell r="P6453"/>
          <cell r="Q6453"/>
          <cell r="R6453"/>
          <cell r="S6453"/>
          <cell r="T6453"/>
          <cell r="U6453"/>
          <cell r="V6453"/>
          <cell r="W6453"/>
          <cell r="X6453"/>
          <cell r="Y6453" t="str">
            <v xml:space="preserve"> </v>
          </cell>
        </row>
        <row r="6454">
          <cell r="C6454"/>
          <cell r="D6454"/>
          <cell r="E6454"/>
          <cell r="F6454"/>
          <cell r="G6454"/>
          <cell r="H6454"/>
          <cell r="I6454"/>
          <cell r="J6454"/>
          <cell r="K6454"/>
          <cell r="L6454"/>
          <cell r="M6454"/>
          <cell r="N6454"/>
          <cell r="O6454"/>
          <cell r="P6454"/>
          <cell r="Q6454"/>
          <cell r="R6454"/>
          <cell r="S6454"/>
          <cell r="T6454"/>
          <cell r="U6454"/>
          <cell r="V6454"/>
          <cell r="W6454"/>
          <cell r="X6454"/>
          <cell r="Y6454" t="str">
            <v xml:space="preserve"> </v>
          </cell>
        </row>
        <row r="6455">
          <cell r="C6455"/>
          <cell r="D6455"/>
          <cell r="E6455"/>
          <cell r="F6455"/>
          <cell r="G6455"/>
          <cell r="H6455"/>
          <cell r="I6455"/>
          <cell r="J6455"/>
          <cell r="K6455"/>
          <cell r="L6455"/>
          <cell r="M6455"/>
          <cell r="N6455"/>
          <cell r="O6455"/>
          <cell r="P6455"/>
          <cell r="Q6455"/>
          <cell r="R6455"/>
          <cell r="S6455"/>
          <cell r="T6455"/>
          <cell r="U6455"/>
          <cell r="V6455"/>
          <cell r="W6455"/>
          <cell r="X6455"/>
          <cell r="Y6455" t="str">
            <v xml:space="preserve"> </v>
          </cell>
        </row>
        <row r="6456">
          <cell r="C6456"/>
          <cell r="D6456"/>
          <cell r="E6456"/>
          <cell r="F6456"/>
          <cell r="G6456"/>
          <cell r="H6456"/>
          <cell r="I6456"/>
          <cell r="J6456"/>
          <cell r="K6456"/>
          <cell r="L6456"/>
          <cell r="M6456"/>
          <cell r="N6456"/>
          <cell r="O6456"/>
          <cell r="P6456"/>
          <cell r="Q6456"/>
          <cell r="R6456"/>
          <cell r="S6456"/>
          <cell r="T6456"/>
          <cell r="U6456"/>
          <cell r="V6456"/>
          <cell r="W6456"/>
          <cell r="X6456"/>
          <cell r="Y6456" t="str">
            <v xml:space="preserve"> </v>
          </cell>
        </row>
        <row r="6457">
          <cell r="C6457"/>
          <cell r="D6457"/>
          <cell r="E6457"/>
          <cell r="F6457"/>
          <cell r="G6457"/>
          <cell r="H6457"/>
          <cell r="I6457"/>
          <cell r="J6457"/>
          <cell r="K6457"/>
          <cell r="L6457"/>
          <cell r="M6457"/>
          <cell r="N6457"/>
          <cell r="O6457"/>
          <cell r="P6457"/>
          <cell r="Q6457"/>
          <cell r="R6457"/>
          <cell r="S6457"/>
          <cell r="T6457"/>
          <cell r="U6457"/>
          <cell r="V6457"/>
          <cell r="W6457"/>
          <cell r="X6457"/>
          <cell r="Y6457" t="str">
            <v xml:space="preserve"> </v>
          </cell>
        </row>
        <row r="6458">
          <cell r="C6458"/>
          <cell r="D6458"/>
          <cell r="E6458"/>
          <cell r="F6458"/>
          <cell r="G6458"/>
          <cell r="H6458"/>
          <cell r="I6458"/>
          <cell r="J6458"/>
          <cell r="K6458"/>
          <cell r="L6458"/>
          <cell r="M6458"/>
          <cell r="N6458"/>
          <cell r="O6458"/>
          <cell r="P6458"/>
          <cell r="Q6458"/>
          <cell r="R6458"/>
          <cell r="S6458"/>
          <cell r="T6458"/>
          <cell r="U6458"/>
          <cell r="V6458"/>
          <cell r="W6458"/>
          <cell r="X6458"/>
          <cell r="Y6458" t="str">
            <v xml:space="preserve"> </v>
          </cell>
        </row>
        <row r="6459">
          <cell r="C6459"/>
          <cell r="D6459"/>
          <cell r="E6459"/>
          <cell r="F6459"/>
          <cell r="G6459"/>
          <cell r="H6459"/>
          <cell r="I6459"/>
          <cell r="J6459"/>
          <cell r="K6459"/>
          <cell r="L6459"/>
          <cell r="M6459"/>
          <cell r="N6459"/>
          <cell r="O6459"/>
          <cell r="P6459"/>
          <cell r="Q6459"/>
          <cell r="R6459"/>
          <cell r="S6459"/>
          <cell r="T6459"/>
          <cell r="U6459"/>
          <cell r="V6459"/>
          <cell r="W6459"/>
          <cell r="X6459"/>
          <cell r="Y6459" t="str">
            <v xml:space="preserve"> </v>
          </cell>
        </row>
        <row r="6460">
          <cell r="C6460"/>
          <cell r="D6460"/>
          <cell r="E6460"/>
          <cell r="F6460"/>
          <cell r="G6460"/>
          <cell r="H6460"/>
          <cell r="I6460"/>
          <cell r="J6460"/>
          <cell r="K6460"/>
          <cell r="L6460"/>
          <cell r="M6460"/>
          <cell r="N6460"/>
          <cell r="O6460"/>
          <cell r="P6460"/>
          <cell r="Q6460"/>
          <cell r="R6460"/>
          <cell r="S6460"/>
          <cell r="T6460"/>
          <cell r="U6460"/>
          <cell r="V6460"/>
          <cell r="W6460"/>
          <cell r="X6460"/>
          <cell r="Y6460" t="str">
            <v xml:space="preserve"> </v>
          </cell>
        </row>
        <row r="6461">
          <cell r="C6461"/>
          <cell r="D6461"/>
          <cell r="E6461"/>
          <cell r="F6461"/>
          <cell r="G6461"/>
          <cell r="H6461"/>
          <cell r="I6461"/>
          <cell r="J6461"/>
          <cell r="K6461"/>
          <cell r="L6461"/>
          <cell r="M6461"/>
          <cell r="N6461"/>
          <cell r="O6461"/>
          <cell r="P6461"/>
          <cell r="Q6461"/>
          <cell r="R6461"/>
          <cell r="S6461"/>
          <cell r="T6461"/>
          <cell r="U6461"/>
          <cell r="V6461"/>
          <cell r="W6461"/>
          <cell r="X6461"/>
          <cell r="Y6461" t="str">
            <v xml:space="preserve"> </v>
          </cell>
        </row>
        <row r="6462">
          <cell r="C6462"/>
          <cell r="D6462"/>
          <cell r="E6462"/>
          <cell r="F6462"/>
          <cell r="G6462"/>
          <cell r="H6462"/>
          <cell r="I6462"/>
          <cell r="J6462"/>
          <cell r="K6462"/>
          <cell r="L6462"/>
          <cell r="M6462"/>
          <cell r="N6462"/>
          <cell r="O6462"/>
          <cell r="P6462"/>
          <cell r="Q6462"/>
          <cell r="R6462"/>
          <cell r="S6462"/>
          <cell r="T6462"/>
          <cell r="U6462"/>
          <cell r="V6462"/>
          <cell r="W6462"/>
          <cell r="X6462"/>
          <cell r="Y6462" t="str">
            <v xml:space="preserve"> </v>
          </cell>
        </row>
        <row r="6463">
          <cell r="C6463"/>
          <cell r="D6463"/>
          <cell r="E6463"/>
          <cell r="F6463"/>
          <cell r="G6463"/>
          <cell r="H6463"/>
          <cell r="I6463"/>
          <cell r="J6463"/>
          <cell r="K6463"/>
          <cell r="L6463"/>
          <cell r="M6463"/>
          <cell r="N6463"/>
          <cell r="O6463"/>
          <cell r="P6463"/>
          <cell r="Q6463"/>
          <cell r="R6463"/>
          <cell r="S6463"/>
          <cell r="T6463"/>
          <cell r="U6463"/>
          <cell r="V6463"/>
          <cell r="W6463"/>
          <cell r="X6463"/>
          <cell r="Y6463" t="str">
            <v xml:space="preserve"> </v>
          </cell>
        </row>
        <row r="6464">
          <cell r="C6464"/>
          <cell r="D6464"/>
          <cell r="E6464"/>
          <cell r="F6464"/>
          <cell r="G6464"/>
          <cell r="H6464"/>
          <cell r="I6464"/>
          <cell r="J6464"/>
          <cell r="K6464"/>
          <cell r="L6464"/>
          <cell r="M6464"/>
          <cell r="N6464"/>
          <cell r="O6464"/>
          <cell r="P6464"/>
          <cell r="Q6464"/>
          <cell r="R6464"/>
          <cell r="S6464"/>
          <cell r="T6464"/>
          <cell r="U6464"/>
          <cell r="V6464"/>
          <cell r="W6464"/>
          <cell r="X6464"/>
          <cell r="Y6464" t="str">
            <v xml:space="preserve"> </v>
          </cell>
        </row>
        <row r="6465">
          <cell r="C6465"/>
          <cell r="D6465"/>
          <cell r="E6465"/>
          <cell r="F6465"/>
          <cell r="G6465"/>
          <cell r="H6465"/>
          <cell r="I6465"/>
          <cell r="J6465"/>
          <cell r="K6465"/>
          <cell r="L6465"/>
          <cell r="M6465"/>
          <cell r="N6465"/>
          <cell r="O6465"/>
          <cell r="P6465"/>
          <cell r="Q6465"/>
          <cell r="R6465"/>
          <cell r="S6465"/>
          <cell r="T6465"/>
          <cell r="U6465"/>
          <cell r="V6465"/>
          <cell r="W6465"/>
          <cell r="X6465"/>
          <cell r="Y6465" t="str">
            <v xml:space="preserve"> </v>
          </cell>
        </row>
        <row r="6466">
          <cell r="C6466"/>
          <cell r="D6466"/>
          <cell r="E6466"/>
          <cell r="F6466"/>
          <cell r="G6466"/>
          <cell r="H6466"/>
          <cell r="I6466"/>
          <cell r="J6466"/>
          <cell r="K6466"/>
          <cell r="L6466"/>
          <cell r="M6466"/>
          <cell r="N6466"/>
          <cell r="O6466"/>
          <cell r="P6466"/>
          <cell r="Q6466"/>
          <cell r="R6466"/>
          <cell r="S6466"/>
          <cell r="T6466"/>
          <cell r="U6466"/>
          <cell r="V6466"/>
          <cell r="W6466"/>
          <cell r="X6466"/>
          <cell r="Y6466" t="str">
            <v xml:space="preserve"> </v>
          </cell>
        </row>
        <row r="6467">
          <cell r="C6467"/>
          <cell r="D6467"/>
          <cell r="E6467"/>
          <cell r="F6467"/>
          <cell r="G6467"/>
          <cell r="H6467"/>
          <cell r="I6467"/>
          <cell r="J6467"/>
          <cell r="K6467"/>
          <cell r="L6467"/>
          <cell r="M6467"/>
          <cell r="N6467"/>
          <cell r="O6467"/>
          <cell r="P6467"/>
          <cell r="Q6467"/>
          <cell r="R6467"/>
          <cell r="S6467"/>
          <cell r="T6467"/>
          <cell r="U6467"/>
          <cell r="V6467"/>
          <cell r="W6467"/>
          <cell r="X6467"/>
          <cell r="Y6467" t="str">
            <v xml:space="preserve"> </v>
          </cell>
        </row>
        <row r="6468">
          <cell r="C6468"/>
          <cell r="D6468"/>
          <cell r="E6468"/>
          <cell r="F6468"/>
          <cell r="G6468"/>
          <cell r="H6468"/>
          <cell r="I6468"/>
          <cell r="J6468"/>
          <cell r="K6468"/>
          <cell r="L6468"/>
          <cell r="M6468"/>
          <cell r="N6468"/>
          <cell r="O6468"/>
          <cell r="P6468"/>
          <cell r="Q6468"/>
          <cell r="R6468"/>
          <cell r="S6468"/>
          <cell r="T6468"/>
          <cell r="U6468"/>
          <cell r="V6468"/>
          <cell r="W6468"/>
          <cell r="X6468"/>
          <cell r="Y6468" t="str">
            <v xml:space="preserve"> </v>
          </cell>
        </row>
        <row r="6469">
          <cell r="C6469"/>
          <cell r="D6469"/>
          <cell r="E6469"/>
          <cell r="F6469"/>
          <cell r="G6469"/>
          <cell r="H6469"/>
          <cell r="I6469"/>
          <cell r="J6469"/>
          <cell r="K6469"/>
          <cell r="L6469"/>
          <cell r="M6469"/>
          <cell r="N6469"/>
          <cell r="O6469"/>
          <cell r="P6469"/>
          <cell r="Q6469"/>
          <cell r="R6469"/>
          <cell r="S6469"/>
          <cell r="T6469"/>
          <cell r="U6469"/>
          <cell r="V6469"/>
          <cell r="W6469"/>
          <cell r="X6469"/>
          <cell r="Y6469" t="str">
            <v xml:space="preserve"> </v>
          </cell>
        </row>
        <row r="6470">
          <cell r="C6470"/>
          <cell r="D6470"/>
          <cell r="E6470"/>
          <cell r="F6470"/>
          <cell r="G6470"/>
          <cell r="H6470"/>
          <cell r="I6470"/>
          <cell r="J6470"/>
          <cell r="K6470"/>
          <cell r="L6470"/>
          <cell r="M6470"/>
          <cell r="N6470"/>
          <cell r="O6470"/>
          <cell r="P6470"/>
          <cell r="Q6470"/>
          <cell r="R6470"/>
          <cell r="S6470"/>
          <cell r="T6470"/>
          <cell r="U6470"/>
          <cell r="V6470"/>
          <cell r="W6470"/>
          <cell r="X6470"/>
          <cell r="Y6470" t="str">
            <v xml:space="preserve"> </v>
          </cell>
        </row>
        <row r="6471">
          <cell r="C6471"/>
          <cell r="D6471"/>
          <cell r="E6471"/>
          <cell r="F6471"/>
          <cell r="G6471"/>
          <cell r="H6471"/>
          <cell r="I6471"/>
          <cell r="J6471"/>
          <cell r="K6471"/>
          <cell r="L6471"/>
          <cell r="M6471"/>
          <cell r="N6471"/>
          <cell r="O6471"/>
          <cell r="P6471"/>
          <cell r="Q6471"/>
          <cell r="R6471"/>
          <cell r="S6471"/>
          <cell r="T6471"/>
          <cell r="U6471"/>
          <cell r="V6471"/>
          <cell r="W6471"/>
          <cell r="X6471"/>
          <cell r="Y6471" t="str">
            <v xml:space="preserve"> </v>
          </cell>
        </row>
        <row r="6472">
          <cell r="C6472"/>
          <cell r="D6472"/>
          <cell r="E6472"/>
          <cell r="F6472"/>
          <cell r="G6472"/>
          <cell r="H6472"/>
          <cell r="I6472"/>
          <cell r="J6472"/>
          <cell r="K6472"/>
          <cell r="L6472"/>
          <cell r="M6472"/>
          <cell r="N6472"/>
          <cell r="O6472"/>
          <cell r="P6472"/>
          <cell r="Q6472"/>
          <cell r="R6472"/>
          <cell r="S6472"/>
          <cell r="T6472"/>
          <cell r="U6472"/>
          <cell r="V6472"/>
          <cell r="W6472"/>
          <cell r="X6472"/>
          <cell r="Y6472" t="str">
            <v xml:space="preserve"> </v>
          </cell>
        </row>
        <row r="6473">
          <cell r="C6473"/>
          <cell r="D6473"/>
          <cell r="E6473"/>
          <cell r="F6473"/>
          <cell r="G6473"/>
          <cell r="H6473"/>
          <cell r="I6473"/>
          <cell r="J6473"/>
          <cell r="K6473"/>
          <cell r="L6473"/>
          <cell r="M6473"/>
          <cell r="N6473"/>
          <cell r="O6473"/>
          <cell r="P6473"/>
          <cell r="Q6473"/>
          <cell r="R6473"/>
          <cell r="S6473"/>
          <cell r="T6473"/>
          <cell r="U6473"/>
          <cell r="V6473"/>
          <cell r="W6473"/>
          <cell r="X6473"/>
          <cell r="Y6473" t="str">
            <v xml:space="preserve"> </v>
          </cell>
        </row>
        <row r="6474">
          <cell r="C6474"/>
          <cell r="D6474"/>
          <cell r="E6474"/>
          <cell r="F6474"/>
          <cell r="G6474"/>
          <cell r="H6474"/>
          <cell r="I6474"/>
          <cell r="J6474"/>
          <cell r="K6474"/>
          <cell r="L6474"/>
          <cell r="M6474"/>
          <cell r="N6474"/>
          <cell r="O6474"/>
          <cell r="P6474"/>
          <cell r="Q6474"/>
          <cell r="R6474"/>
          <cell r="S6474"/>
          <cell r="T6474"/>
          <cell r="U6474"/>
          <cell r="V6474"/>
          <cell r="W6474"/>
          <cell r="X6474"/>
          <cell r="Y6474" t="str">
            <v xml:space="preserve"> </v>
          </cell>
        </row>
        <row r="6475">
          <cell r="C6475"/>
          <cell r="D6475"/>
          <cell r="E6475"/>
          <cell r="F6475"/>
          <cell r="G6475"/>
          <cell r="H6475"/>
          <cell r="I6475"/>
          <cell r="J6475"/>
          <cell r="K6475"/>
          <cell r="L6475"/>
          <cell r="M6475"/>
          <cell r="N6475"/>
          <cell r="O6475"/>
          <cell r="P6475"/>
          <cell r="Q6475"/>
          <cell r="R6475"/>
          <cell r="S6475"/>
          <cell r="T6475"/>
          <cell r="U6475"/>
          <cell r="V6475"/>
          <cell r="W6475"/>
          <cell r="X6475"/>
          <cell r="Y6475" t="str">
            <v xml:space="preserve"> </v>
          </cell>
        </row>
        <row r="6476">
          <cell r="C6476"/>
          <cell r="D6476"/>
          <cell r="E6476"/>
          <cell r="F6476"/>
          <cell r="G6476"/>
          <cell r="H6476"/>
          <cell r="I6476"/>
          <cell r="J6476"/>
          <cell r="K6476"/>
          <cell r="L6476"/>
          <cell r="M6476"/>
          <cell r="N6476"/>
          <cell r="O6476"/>
          <cell r="P6476"/>
          <cell r="Q6476"/>
          <cell r="R6476"/>
          <cell r="S6476"/>
          <cell r="T6476"/>
          <cell r="U6476"/>
          <cell r="V6476"/>
          <cell r="W6476"/>
          <cell r="X6476"/>
          <cell r="Y6476" t="str">
            <v xml:space="preserve"> </v>
          </cell>
        </row>
        <row r="6477">
          <cell r="C6477"/>
          <cell r="D6477"/>
          <cell r="E6477"/>
          <cell r="F6477"/>
          <cell r="G6477"/>
          <cell r="H6477"/>
          <cell r="I6477"/>
          <cell r="J6477"/>
          <cell r="K6477"/>
          <cell r="L6477"/>
          <cell r="M6477"/>
          <cell r="N6477"/>
          <cell r="O6477"/>
          <cell r="P6477"/>
          <cell r="Q6477"/>
          <cell r="R6477"/>
          <cell r="S6477"/>
          <cell r="T6477"/>
          <cell r="U6477"/>
          <cell r="V6477"/>
          <cell r="W6477"/>
          <cell r="X6477"/>
          <cell r="Y6477" t="str">
            <v xml:space="preserve"> </v>
          </cell>
        </row>
        <row r="6478">
          <cell r="C6478"/>
          <cell r="D6478"/>
          <cell r="E6478"/>
          <cell r="F6478"/>
          <cell r="G6478"/>
          <cell r="H6478"/>
          <cell r="I6478"/>
          <cell r="J6478"/>
          <cell r="K6478"/>
          <cell r="L6478"/>
          <cell r="M6478"/>
          <cell r="N6478"/>
          <cell r="O6478"/>
          <cell r="P6478"/>
          <cell r="Q6478"/>
          <cell r="R6478"/>
          <cell r="S6478"/>
          <cell r="T6478"/>
          <cell r="U6478"/>
          <cell r="V6478"/>
          <cell r="W6478"/>
          <cell r="X6478"/>
          <cell r="Y6478" t="str">
            <v xml:space="preserve"> </v>
          </cell>
        </row>
        <row r="6479">
          <cell r="C6479"/>
          <cell r="D6479"/>
          <cell r="E6479"/>
          <cell r="F6479"/>
          <cell r="G6479"/>
          <cell r="H6479"/>
          <cell r="I6479"/>
          <cell r="J6479"/>
          <cell r="K6479"/>
          <cell r="L6479"/>
          <cell r="M6479"/>
          <cell r="N6479"/>
          <cell r="O6479"/>
          <cell r="P6479"/>
          <cell r="Q6479"/>
          <cell r="R6479"/>
          <cell r="S6479"/>
          <cell r="T6479"/>
          <cell r="U6479"/>
          <cell r="V6479"/>
          <cell r="W6479"/>
          <cell r="X6479"/>
          <cell r="Y6479" t="str">
            <v xml:space="preserve"> </v>
          </cell>
        </row>
        <row r="6480">
          <cell r="C6480"/>
          <cell r="D6480"/>
          <cell r="E6480"/>
          <cell r="F6480"/>
          <cell r="G6480"/>
          <cell r="H6480"/>
          <cell r="I6480"/>
          <cell r="J6480"/>
          <cell r="K6480"/>
          <cell r="L6480"/>
          <cell r="M6480"/>
          <cell r="N6480"/>
          <cell r="O6480"/>
          <cell r="P6480"/>
          <cell r="Q6480"/>
          <cell r="R6480"/>
          <cell r="S6480"/>
          <cell r="T6480"/>
          <cell r="U6480"/>
          <cell r="V6480"/>
          <cell r="W6480"/>
          <cell r="X6480"/>
          <cell r="Y6480" t="str">
            <v xml:space="preserve"> </v>
          </cell>
        </row>
        <row r="6481">
          <cell r="C6481"/>
          <cell r="D6481"/>
          <cell r="E6481"/>
          <cell r="F6481"/>
          <cell r="G6481"/>
          <cell r="H6481"/>
          <cell r="I6481"/>
          <cell r="J6481"/>
          <cell r="K6481"/>
          <cell r="L6481"/>
          <cell r="M6481"/>
          <cell r="N6481"/>
          <cell r="O6481"/>
          <cell r="P6481"/>
          <cell r="Q6481"/>
          <cell r="R6481"/>
          <cell r="S6481"/>
          <cell r="T6481"/>
          <cell r="U6481"/>
          <cell r="V6481"/>
          <cell r="W6481"/>
          <cell r="X6481"/>
          <cell r="Y6481" t="str">
            <v xml:space="preserve"> </v>
          </cell>
        </row>
        <row r="6482">
          <cell r="C6482"/>
          <cell r="D6482"/>
          <cell r="E6482"/>
          <cell r="F6482"/>
          <cell r="G6482"/>
          <cell r="H6482"/>
          <cell r="I6482"/>
          <cell r="J6482"/>
          <cell r="K6482"/>
          <cell r="L6482"/>
          <cell r="M6482"/>
          <cell r="N6482"/>
          <cell r="O6482"/>
          <cell r="P6482"/>
          <cell r="Q6482"/>
          <cell r="R6482"/>
          <cell r="S6482"/>
          <cell r="T6482"/>
          <cell r="U6482"/>
          <cell r="V6482"/>
          <cell r="W6482"/>
          <cell r="X6482"/>
          <cell r="Y6482" t="str">
            <v xml:space="preserve"> </v>
          </cell>
        </row>
        <row r="6483">
          <cell r="C6483"/>
          <cell r="D6483"/>
          <cell r="E6483"/>
          <cell r="F6483"/>
          <cell r="G6483"/>
          <cell r="H6483"/>
          <cell r="I6483"/>
          <cell r="J6483"/>
          <cell r="K6483"/>
          <cell r="L6483"/>
          <cell r="M6483"/>
          <cell r="N6483"/>
          <cell r="O6483"/>
          <cell r="P6483"/>
          <cell r="Q6483"/>
          <cell r="R6483"/>
          <cell r="S6483"/>
          <cell r="T6483"/>
          <cell r="U6483"/>
          <cell r="V6483"/>
          <cell r="W6483"/>
          <cell r="X6483"/>
          <cell r="Y6483" t="str">
            <v xml:space="preserve"> </v>
          </cell>
        </row>
        <row r="6484">
          <cell r="C6484"/>
          <cell r="D6484"/>
          <cell r="E6484"/>
          <cell r="F6484"/>
          <cell r="G6484"/>
          <cell r="H6484"/>
          <cell r="I6484"/>
          <cell r="J6484"/>
          <cell r="K6484"/>
          <cell r="L6484"/>
          <cell r="M6484"/>
          <cell r="N6484"/>
          <cell r="O6484"/>
          <cell r="P6484"/>
          <cell r="Q6484"/>
          <cell r="R6484"/>
          <cell r="S6484"/>
          <cell r="T6484"/>
          <cell r="U6484"/>
          <cell r="V6484"/>
          <cell r="W6484"/>
          <cell r="X6484"/>
          <cell r="Y6484" t="str">
            <v xml:space="preserve"> </v>
          </cell>
        </row>
        <row r="6485">
          <cell r="C6485"/>
          <cell r="D6485"/>
          <cell r="E6485"/>
          <cell r="F6485"/>
          <cell r="G6485"/>
          <cell r="H6485"/>
          <cell r="I6485"/>
          <cell r="J6485"/>
          <cell r="K6485"/>
          <cell r="L6485"/>
          <cell r="M6485"/>
          <cell r="N6485"/>
          <cell r="O6485"/>
          <cell r="P6485"/>
          <cell r="Q6485"/>
          <cell r="R6485"/>
          <cell r="S6485"/>
          <cell r="T6485"/>
          <cell r="U6485"/>
          <cell r="V6485"/>
          <cell r="W6485"/>
          <cell r="X6485"/>
          <cell r="Y6485" t="str">
            <v xml:space="preserve"> </v>
          </cell>
        </row>
        <row r="6486">
          <cell r="C6486"/>
          <cell r="D6486"/>
          <cell r="E6486"/>
          <cell r="F6486"/>
          <cell r="G6486"/>
          <cell r="H6486"/>
          <cell r="I6486"/>
          <cell r="J6486"/>
          <cell r="K6486"/>
          <cell r="L6486"/>
          <cell r="M6486"/>
          <cell r="N6486"/>
          <cell r="O6486"/>
          <cell r="P6486"/>
          <cell r="Q6486"/>
          <cell r="R6486"/>
          <cell r="S6486"/>
          <cell r="T6486"/>
          <cell r="U6486"/>
          <cell r="V6486"/>
          <cell r="W6486"/>
          <cell r="X6486"/>
          <cell r="Y6486" t="str">
            <v xml:space="preserve"> </v>
          </cell>
        </row>
        <row r="6487">
          <cell r="C6487"/>
          <cell r="D6487"/>
          <cell r="E6487"/>
          <cell r="F6487"/>
          <cell r="G6487"/>
          <cell r="H6487"/>
          <cell r="I6487"/>
          <cell r="J6487"/>
          <cell r="K6487"/>
          <cell r="L6487"/>
          <cell r="M6487"/>
          <cell r="N6487"/>
          <cell r="O6487"/>
          <cell r="P6487"/>
          <cell r="Q6487"/>
          <cell r="R6487"/>
          <cell r="S6487"/>
          <cell r="T6487"/>
          <cell r="U6487"/>
          <cell r="V6487"/>
          <cell r="W6487"/>
          <cell r="X6487"/>
          <cell r="Y6487" t="str">
            <v xml:space="preserve"> </v>
          </cell>
        </row>
        <row r="6488">
          <cell r="C6488"/>
          <cell r="D6488"/>
          <cell r="E6488"/>
          <cell r="F6488"/>
          <cell r="G6488"/>
          <cell r="H6488"/>
          <cell r="I6488"/>
          <cell r="J6488"/>
          <cell r="K6488"/>
          <cell r="L6488"/>
          <cell r="M6488"/>
          <cell r="N6488"/>
          <cell r="O6488"/>
          <cell r="P6488"/>
          <cell r="Q6488"/>
          <cell r="R6488"/>
          <cell r="S6488"/>
          <cell r="T6488"/>
          <cell r="U6488"/>
          <cell r="V6488"/>
          <cell r="W6488"/>
          <cell r="X6488"/>
          <cell r="Y6488" t="str">
            <v xml:space="preserve"> </v>
          </cell>
        </row>
        <row r="6489">
          <cell r="C6489"/>
          <cell r="D6489"/>
          <cell r="E6489"/>
          <cell r="F6489"/>
          <cell r="G6489"/>
          <cell r="H6489"/>
          <cell r="I6489"/>
          <cell r="J6489"/>
          <cell r="K6489"/>
          <cell r="L6489"/>
          <cell r="M6489"/>
          <cell r="N6489"/>
          <cell r="O6489"/>
          <cell r="P6489"/>
          <cell r="Q6489"/>
          <cell r="R6489"/>
          <cell r="S6489"/>
          <cell r="T6489"/>
          <cell r="U6489"/>
          <cell r="V6489"/>
          <cell r="W6489"/>
          <cell r="X6489"/>
          <cell r="Y6489" t="str">
            <v xml:space="preserve"> </v>
          </cell>
        </row>
        <row r="6490">
          <cell r="C6490"/>
          <cell r="D6490"/>
          <cell r="E6490"/>
          <cell r="F6490"/>
          <cell r="G6490"/>
          <cell r="H6490"/>
          <cell r="I6490"/>
          <cell r="J6490"/>
          <cell r="K6490"/>
          <cell r="L6490"/>
          <cell r="M6490"/>
          <cell r="N6490"/>
          <cell r="O6490"/>
          <cell r="P6490"/>
          <cell r="Q6490"/>
          <cell r="R6490"/>
          <cell r="S6490"/>
          <cell r="T6490"/>
          <cell r="U6490"/>
          <cell r="V6490"/>
          <cell r="W6490"/>
          <cell r="X6490"/>
          <cell r="Y6490" t="str">
            <v xml:space="preserve"> </v>
          </cell>
        </row>
        <row r="6491">
          <cell r="C6491"/>
          <cell r="D6491"/>
          <cell r="E6491"/>
          <cell r="F6491"/>
          <cell r="G6491"/>
          <cell r="H6491"/>
          <cell r="I6491"/>
          <cell r="J6491"/>
          <cell r="K6491"/>
          <cell r="L6491"/>
          <cell r="M6491"/>
          <cell r="N6491"/>
          <cell r="O6491"/>
          <cell r="P6491"/>
          <cell r="Q6491"/>
          <cell r="R6491"/>
          <cell r="S6491"/>
          <cell r="T6491"/>
          <cell r="U6491"/>
          <cell r="V6491"/>
          <cell r="W6491"/>
          <cell r="X6491"/>
          <cell r="Y6491" t="str">
            <v xml:space="preserve"> </v>
          </cell>
        </row>
        <row r="6492">
          <cell r="C6492"/>
          <cell r="D6492"/>
          <cell r="E6492"/>
          <cell r="F6492"/>
          <cell r="G6492"/>
          <cell r="H6492"/>
          <cell r="I6492"/>
          <cell r="J6492"/>
          <cell r="K6492"/>
          <cell r="L6492"/>
          <cell r="M6492"/>
          <cell r="N6492"/>
          <cell r="O6492"/>
          <cell r="P6492"/>
          <cell r="Q6492"/>
          <cell r="R6492"/>
          <cell r="S6492"/>
          <cell r="T6492"/>
          <cell r="U6492"/>
          <cell r="V6492"/>
          <cell r="W6492"/>
          <cell r="X6492"/>
          <cell r="Y6492" t="str">
            <v xml:space="preserve"> </v>
          </cell>
        </row>
        <row r="6493">
          <cell r="C6493"/>
          <cell r="D6493"/>
          <cell r="E6493"/>
          <cell r="F6493"/>
          <cell r="G6493"/>
          <cell r="H6493"/>
          <cell r="I6493"/>
          <cell r="J6493"/>
          <cell r="K6493"/>
          <cell r="L6493"/>
          <cell r="M6493"/>
          <cell r="N6493"/>
          <cell r="O6493"/>
          <cell r="P6493"/>
          <cell r="Q6493"/>
          <cell r="R6493"/>
          <cell r="S6493"/>
          <cell r="T6493"/>
          <cell r="U6493"/>
          <cell r="V6493"/>
          <cell r="W6493"/>
          <cell r="X6493"/>
          <cell r="Y6493" t="str">
            <v xml:space="preserve"> </v>
          </cell>
        </row>
        <row r="6494">
          <cell r="C6494"/>
          <cell r="D6494"/>
          <cell r="E6494"/>
          <cell r="F6494"/>
          <cell r="G6494"/>
          <cell r="H6494"/>
          <cell r="I6494"/>
          <cell r="J6494"/>
          <cell r="K6494"/>
          <cell r="L6494"/>
          <cell r="M6494"/>
          <cell r="N6494"/>
          <cell r="O6494"/>
          <cell r="P6494"/>
          <cell r="Q6494"/>
          <cell r="R6494"/>
          <cell r="S6494"/>
          <cell r="T6494"/>
          <cell r="U6494"/>
          <cell r="V6494"/>
          <cell r="W6494"/>
          <cell r="X6494"/>
          <cell r="Y6494" t="str">
            <v xml:space="preserve"> </v>
          </cell>
        </row>
        <row r="6495">
          <cell r="C6495"/>
          <cell r="D6495"/>
          <cell r="E6495"/>
          <cell r="F6495"/>
          <cell r="G6495"/>
          <cell r="H6495"/>
          <cell r="I6495"/>
          <cell r="J6495"/>
          <cell r="K6495"/>
          <cell r="L6495"/>
          <cell r="M6495"/>
          <cell r="N6495"/>
          <cell r="O6495"/>
          <cell r="P6495"/>
          <cell r="Q6495"/>
          <cell r="R6495"/>
          <cell r="S6495"/>
          <cell r="T6495"/>
          <cell r="U6495"/>
          <cell r="V6495"/>
          <cell r="W6495"/>
          <cell r="X6495"/>
          <cell r="Y6495" t="str">
            <v xml:space="preserve"> </v>
          </cell>
        </row>
        <row r="6496">
          <cell r="C6496"/>
          <cell r="D6496"/>
          <cell r="E6496"/>
          <cell r="F6496"/>
          <cell r="G6496"/>
          <cell r="H6496"/>
          <cell r="I6496"/>
          <cell r="J6496"/>
          <cell r="K6496"/>
          <cell r="L6496"/>
          <cell r="M6496"/>
          <cell r="N6496"/>
          <cell r="O6496"/>
          <cell r="P6496"/>
          <cell r="Q6496"/>
          <cell r="R6496"/>
          <cell r="S6496"/>
          <cell r="T6496"/>
          <cell r="U6496"/>
          <cell r="V6496"/>
          <cell r="W6496"/>
          <cell r="X6496"/>
          <cell r="Y6496" t="str">
            <v xml:space="preserve"> </v>
          </cell>
        </row>
        <row r="6497">
          <cell r="C6497"/>
          <cell r="D6497"/>
          <cell r="E6497"/>
          <cell r="F6497"/>
          <cell r="G6497"/>
          <cell r="H6497"/>
          <cell r="I6497"/>
          <cell r="J6497"/>
          <cell r="K6497"/>
          <cell r="L6497"/>
          <cell r="M6497"/>
          <cell r="N6497"/>
          <cell r="O6497"/>
          <cell r="P6497"/>
          <cell r="Q6497"/>
          <cell r="R6497"/>
          <cell r="S6497"/>
          <cell r="T6497"/>
          <cell r="U6497"/>
          <cell r="V6497"/>
          <cell r="W6497"/>
          <cell r="X6497"/>
          <cell r="Y6497" t="str">
            <v xml:space="preserve"> </v>
          </cell>
        </row>
        <row r="6498">
          <cell r="C6498"/>
          <cell r="D6498"/>
          <cell r="E6498"/>
          <cell r="F6498"/>
          <cell r="G6498"/>
          <cell r="H6498"/>
          <cell r="I6498"/>
          <cell r="J6498"/>
          <cell r="K6498"/>
          <cell r="L6498"/>
          <cell r="M6498"/>
          <cell r="N6498"/>
          <cell r="O6498"/>
          <cell r="P6498"/>
          <cell r="Q6498"/>
          <cell r="R6498"/>
          <cell r="S6498"/>
          <cell r="T6498"/>
          <cell r="U6498"/>
          <cell r="V6498"/>
          <cell r="W6498"/>
          <cell r="X6498"/>
          <cell r="Y6498" t="str">
            <v xml:space="preserve"> </v>
          </cell>
        </row>
        <row r="6499">
          <cell r="C6499"/>
          <cell r="D6499"/>
          <cell r="E6499"/>
          <cell r="F6499"/>
          <cell r="G6499"/>
          <cell r="H6499"/>
          <cell r="I6499"/>
          <cell r="J6499"/>
          <cell r="K6499"/>
          <cell r="L6499"/>
          <cell r="M6499"/>
          <cell r="N6499"/>
          <cell r="O6499"/>
          <cell r="P6499"/>
          <cell r="Q6499"/>
          <cell r="R6499"/>
          <cell r="S6499"/>
          <cell r="T6499"/>
          <cell r="U6499"/>
          <cell r="V6499"/>
          <cell r="W6499"/>
          <cell r="X6499"/>
          <cell r="Y6499" t="str">
            <v xml:space="preserve"> </v>
          </cell>
        </row>
        <row r="6500">
          <cell r="C6500"/>
          <cell r="D6500"/>
          <cell r="E6500"/>
          <cell r="F6500"/>
          <cell r="G6500"/>
          <cell r="H6500"/>
          <cell r="I6500"/>
          <cell r="J6500"/>
          <cell r="K6500"/>
          <cell r="L6500"/>
          <cell r="M6500"/>
          <cell r="N6500"/>
          <cell r="O6500"/>
          <cell r="P6500"/>
          <cell r="Q6500"/>
          <cell r="R6500"/>
          <cell r="S6500"/>
          <cell r="T6500"/>
          <cell r="U6500"/>
          <cell r="V6500"/>
          <cell r="W6500"/>
          <cell r="X6500"/>
          <cell r="Y6500" t="str">
            <v xml:space="preserve"> </v>
          </cell>
        </row>
        <row r="6501">
          <cell r="C6501"/>
          <cell r="D6501"/>
          <cell r="E6501"/>
          <cell r="F6501"/>
          <cell r="G6501"/>
          <cell r="H6501"/>
          <cell r="I6501"/>
          <cell r="J6501"/>
          <cell r="K6501"/>
          <cell r="L6501"/>
          <cell r="M6501"/>
          <cell r="N6501"/>
          <cell r="O6501"/>
          <cell r="P6501"/>
          <cell r="Q6501"/>
          <cell r="R6501"/>
          <cell r="S6501"/>
          <cell r="T6501"/>
          <cell r="U6501"/>
          <cell r="V6501"/>
          <cell r="W6501"/>
          <cell r="X6501"/>
          <cell r="Y6501" t="str">
            <v xml:space="preserve"> </v>
          </cell>
        </row>
        <row r="6502">
          <cell r="C6502"/>
          <cell r="D6502"/>
          <cell r="E6502"/>
          <cell r="F6502"/>
          <cell r="G6502"/>
          <cell r="H6502"/>
          <cell r="I6502"/>
          <cell r="J6502"/>
          <cell r="K6502"/>
          <cell r="L6502"/>
          <cell r="M6502"/>
          <cell r="N6502"/>
          <cell r="O6502"/>
          <cell r="P6502"/>
          <cell r="Q6502"/>
          <cell r="R6502"/>
          <cell r="S6502"/>
          <cell r="T6502"/>
          <cell r="U6502"/>
          <cell r="V6502"/>
          <cell r="W6502"/>
          <cell r="X6502"/>
          <cell r="Y6502" t="str">
            <v xml:space="preserve"> </v>
          </cell>
        </row>
        <row r="6503">
          <cell r="C6503"/>
          <cell r="D6503"/>
          <cell r="E6503"/>
          <cell r="F6503"/>
          <cell r="G6503"/>
          <cell r="H6503"/>
          <cell r="I6503"/>
          <cell r="J6503"/>
          <cell r="K6503"/>
          <cell r="L6503"/>
          <cell r="M6503"/>
          <cell r="N6503"/>
          <cell r="O6503"/>
          <cell r="P6503"/>
          <cell r="Q6503"/>
          <cell r="R6503"/>
          <cell r="S6503"/>
          <cell r="T6503"/>
          <cell r="U6503"/>
          <cell r="V6503"/>
          <cell r="W6503"/>
          <cell r="X6503"/>
          <cell r="Y6503" t="str">
            <v xml:space="preserve"> </v>
          </cell>
        </row>
        <row r="6504">
          <cell r="C6504"/>
          <cell r="D6504"/>
          <cell r="E6504"/>
          <cell r="F6504"/>
          <cell r="G6504"/>
          <cell r="H6504"/>
          <cell r="I6504"/>
          <cell r="J6504"/>
          <cell r="K6504"/>
          <cell r="L6504"/>
          <cell r="M6504"/>
          <cell r="N6504"/>
          <cell r="O6504"/>
          <cell r="P6504"/>
          <cell r="Q6504"/>
          <cell r="R6504"/>
          <cell r="S6504"/>
          <cell r="T6504"/>
          <cell r="U6504"/>
          <cell r="V6504"/>
          <cell r="W6504"/>
          <cell r="X6504"/>
          <cell r="Y6504" t="str">
            <v xml:space="preserve"> </v>
          </cell>
        </row>
        <row r="6505">
          <cell r="C6505"/>
          <cell r="D6505"/>
          <cell r="E6505"/>
          <cell r="F6505"/>
          <cell r="G6505"/>
          <cell r="H6505"/>
          <cell r="I6505"/>
          <cell r="J6505"/>
          <cell r="K6505"/>
          <cell r="L6505"/>
          <cell r="M6505"/>
          <cell r="N6505"/>
          <cell r="O6505"/>
          <cell r="P6505"/>
          <cell r="Q6505"/>
          <cell r="R6505"/>
          <cell r="S6505"/>
          <cell r="T6505"/>
          <cell r="U6505"/>
          <cell r="V6505"/>
          <cell r="W6505"/>
          <cell r="X6505"/>
          <cell r="Y6505" t="str">
            <v xml:space="preserve"> </v>
          </cell>
        </row>
        <row r="6506">
          <cell r="C6506"/>
          <cell r="D6506"/>
          <cell r="E6506"/>
          <cell r="F6506"/>
          <cell r="G6506"/>
          <cell r="H6506"/>
          <cell r="I6506"/>
          <cell r="J6506"/>
          <cell r="K6506"/>
          <cell r="L6506"/>
          <cell r="M6506"/>
          <cell r="N6506"/>
          <cell r="O6506"/>
          <cell r="P6506"/>
          <cell r="Q6506"/>
          <cell r="R6506"/>
          <cell r="S6506"/>
          <cell r="T6506"/>
          <cell r="U6506"/>
          <cell r="V6506"/>
          <cell r="W6506"/>
          <cell r="X6506"/>
          <cell r="Y6506" t="str">
            <v xml:space="preserve"> </v>
          </cell>
        </row>
        <row r="6507">
          <cell r="C6507"/>
          <cell r="D6507"/>
          <cell r="E6507"/>
          <cell r="F6507"/>
          <cell r="G6507"/>
          <cell r="H6507"/>
          <cell r="I6507"/>
          <cell r="J6507"/>
          <cell r="K6507"/>
          <cell r="L6507"/>
          <cell r="M6507"/>
          <cell r="N6507"/>
          <cell r="O6507"/>
          <cell r="P6507"/>
          <cell r="Q6507"/>
          <cell r="R6507"/>
          <cell r="S6507"/>
          <cell r="T6507"/>
          <cell r="U6507"/>
          <cell r="V6507"/>
          <cell r="W6507"/>
          <cell r="X6507"/>
          <cell r="Y6507" t="str">
            <v xml:space="preserve"> </v>
          </cell>
        </row>
        <row r="6508">
          <cell r="C6508"/>
          <cell r="D6508"/>
          <cell r="E6508"/>
          <cell r="F6508"/>
          <cell r="G6508"/>
          <cell r="H6508"/>
          <cell r="I6508"/>
          <cell r="J6508"/>
          <cell r="K6508"/>
          <cell r="L6508"/>
          <cell r="M6508"/>
          <cell r="N6508"/>
          <cell r="O6508"/>
          <cell r="P6508"/>
          <cell r="Q6508"/>
          <cell r="R6508"/>
          <cell r="S6508"/>
          <cell r="T6508"/>
          <cell r="U6508"/>
          <cell r="V6508"/>
          <cell r="W6508"/>
          <cell r="X6508"/>
          <cell r="Y6508" t="str">
            <v xml:space="preserve"> </v>
          </cell>
        </row>
        <row r="6509">
          <cell r="C6509"/>
          <cell r="D6509"/>
          <cell r="E6509"/>
          <cell r="F6509"/>
          <cell r="G6509"/>
          <cell r="H6509"/>
          <cell r="I6509"/>
          <cell r="J6509"/>
          <cell r="K6509"/>
          <cell r="L6509"/>
          <cell r="M6509"/>
          <cell r="N6509"/>
          <cell r="O6509"/>
          <cell r="P6509"/>
          <cell r="Q6509"/>
          <cell r="R6509"/>
          <cell r="S6509"/>
          <cell r="T6509"/>
          <cell r="U6509"/>
          <cell r="V6509"/>
          <cell r="W6509"/>
          <cell r="X6509"/>
          <cell r="Y6509" t="str">
            <v xml:space="preserve"> </v>
          </cell>
        </row>
        <row r="6510">
          <cell r="C6510"/>
          <cell r="D6510"/>
          <cell r="E6510"/>
          <cell r="F6510"/>
          <cell r="G6510"/>
          <cell r="H6510"/>
          <cell r="I6510"/>
          <cell r="J6510"/>
          <cell r="K6510"/>
          <cell r="L6510"/>
          <cell r="M6510"/>
          <cell r="N6510"/>
          <cell r="O6510"/>
          <cell r="P6510"/>
          <cell r="Q6510"/>
          <cell r="R6510"/>
          <cell r="S6510"/>
          <cell r="T6510"/>
          <cell r="U6510"/>
          <cell r="V6510"/>
          <cell r="W6510"/>
          <cell r="X6510"/>
          <cell r="Y6510" t="str">
            <v xml:space="preserve"> </v>
          </cell>
        </row>
        <row r="6511">
          <cell r="C6511"/>
          <cell r="D6511"/>
          <cell r="E6511"/>
          <cell r="F6511"/>
          <cell r="G6511"/>
          <cell r="H6511"/>
          <cell r="I6511"/>
          <cell r="J6511"/>
          <cell r="K6511"/>
          <cell r="L6511"/>
          <cell r="M6511"/>
          <cell r="N6511"/>
          <cell r="O6511"/>
          <cell r="P6511"/>
          <cell r="Q6511"/>
          <cell r="R6511"/>
          <cell r="S6511"/>
          <cell r="T6511"/>
          <cell r="U6511"/>
          <cell r="V6511"/>
          <cell r="W6511"/>
          <cell r="X6511"/>
          <cell r="Y6511" t="str">
            <v xml:space="preserve"> </v>
          </cell>
        </row>
        <row r="6512">
          <cell r="C6512"/>
          <cell r="D6512"/>
          <cell r="E6512"/>
          <cell r="F6512"/>
          <cell r="G6512"/>
          <cell r="H6512"/>
          <cell r="I6512"/>
          <cell r="J6512"/>
          <cell r="K6512"/>
          <cell r="L6512"/>
          <cell r="M6512"/>
          <cell r="N6512"/>
          <cell r="O6512"/>
          <cell r="P6512"/>
          <cell r="Q6512"/>
          <cell r="R6512"/>
          <cell r="S6512"/>
          <cell r="T6512"/>
          <cell r="U6512"/>
          <cell r="V6512"/>
          <cell r="W6512"/>
          <cell r="X6512"/>
          <cell r="Y6512" t="str">
            <v xml:space="preserve"> </v>
          </cell>
        </row>
        <row r="6513">
          <cell r="C6513"/>
          <cell r="D6513"/>
          <cell r="E6513"/>
          <cell r="F6513"/>
          <cell r="G6513"/>
          <cell r="H6513"/>
          <cell r="I6513"/>
          <cell r="J6513"/>
          <cell r="K6513"/>
          <cell r="L6513"/>
          <cell r="M6513"/>
          <cell r="N6513"/>
          <cell r="O6513"/>
          <cell r="P6513"/>
          <cell r="Q6513"/>
          <cell r="R6513"/>
          <cell r="S6513"/>
          <cell r="T6513"/>
          <cell r="U6513"/>
          <cell r="V6513"/>
          <cell r="W6513"/>
          <cell r="X6513"/>
          <cell r="Y6513" t="str">
            <v xml:space="preserve"> </v>
          </cell>
        </row>
        <row r="6514">
          <cell r="C6514"/>
          <cell r="D6514"/>
          <cell r="E6514"/>
          <cell r="F6514"/>
          <cell r="G6514"/>
          <cell r="H6514"/>
          <cell r="I6514"/>
          <cell r="J6514"/>
          <cell r="K6514"/>
          <cell r="L6514"/>
          <cell r="M6514"/>
          <cell r="N6514"/>
          <cell r="O6514"/>
          <cell r="P6514"/>
          <cell r="Q6514"/>
          <cell r="R6514"/>
          <cell r="S6514"/>
          <cell r="T6514"/>
          <cell r="U6514"/>
          <cell r="V6514"/>
          <cell r="W6514"/>
          <cell r="X6514"/>
          <cell r="Y6514" t="str">
            <v xml:space="preserve"> </v>
          </cell>
        </row>
        <row r="6515">
          <cell r="C6515"/>
          <cell r="D6515"/>
          <cell r="E6515"/>
          <cell r="F6515"/>
          <cell r="G6515"/>
          <cell r="H6515"/>
          <cell r="I6515"/>
          <cell r="J6515"/>
          <cell r="K6515"/>
          <cell r="L6515"/>
          <cell r="M6515"/>
          <cell r="N6515"/>
          <cell r="O6515"/>
          <cell r="P6515"/>
          <cell r="Q6515"/>
          <cell r="R6515"/>
          <cell r="S6515"/>
          <cell r="T6515"/>
          <cell r="U6515"/>
          <cell r="V6515"/>
          <cell r="W6515"/>
          <cell r="X6515"/>
          <cell r="Y6515" t="str">
            <v xml:space="preserve"> </v>
          </cell>
        </row>
        <row r="6516">
          <cell r="C6516"/>
          <cell r="D6516"/>
          <cell r="E6516"/>
          <cell r="F6516"/>
          <cell r="G6516"/>
          <cell r="H6516"/>
          <cell r="I6516"/>
          <cell r="J6516"/>
          <cell r="K6516"/>
          <cell r="L6516"/>
          <cell r="M6516"/>
          <cell r="N6516"/>
          <cell r="O6516"/>
          <cell r="P6516"/>
          <cell r="Q6516"/>
          <cell r="R6516"/>
          <cell r="S6516"/>
          <cell r="T6516"/>
          <cell r="U6516"/>
          <cell r="V6516"/>
          <cell r="W6516"/>
          <cell r="X6516"/>
          <cell r="Y6516" t="str">
            <v xml:space="preserve"> </v>
          </cell>
        </row>
        <row r="6517">
          <cell r="C6517"/>
          <cell r="D6517"/>
          <cell r="E6517"/>
          <cell r="F6517"/>
          <cell r="G6517"/>
          <cell r="H6517"/>
          <cell r="I6517"/>
          <cell r="J6517"/>
          <cell r="K6517"/>
          <cell r="L6517"/>
          <cell r="M6517"/>
          <cell r="N6517"/>
          <cell r="O6517"/>
          <cell r="P6517"/>
          <cell r="Q6517"/>
          <cell r="R6517"/>
          <cell r="S6517"/>
          <cell r="T6517"/>
          <cell r="U6517"/>
          <cell r="V6517"/>
          <cell r="W6517"/>
          <cell r="X6517"/>
          <cell r="Y6517" t="str">
            <v xml:space="preserve"> </v>
          </cell>
        </row>
        <row r="6518">
          <cell r="C6518"/>
          <cell r="D6518"/>
          <cell r="E6518"/>
          <cell r="F6518"/>
          <cell r="G6518"/>
          <cell r="H6518"/>
          <cell r="I6518"/>
          <cell r="J6518"/>
          <cell r="K6518"/>
          <cell r="L6518"/>
          <cell r="M6518"/>
          <cell r="N6518"/>
          <cell r="O6518"/>
          <cell r="P6518"/>
          <cell r="Q6518"/>
          <cell r="R6518"/>
          <cell r="S6518"/>
          <cell r="T6518"/>
          <cell r="U6518"/>
          <cell r="V6518"/>
          <cell r="W6518"/>
          <cell r="X6518"/>
          <cell r="Y6518" t="str">
            <v xml:space="preserve"> </v>
          </cell>
        </row>
        <row r="6519">
          <cell r="C6519"/>
          <cell r="D6519"/>
          <cell r="E6519"/>
          <cell r="F6519"/>
          <cell r="G6519"/>
          <cell r="H6519"/>
          <cell r="I6519"/>
          <cell r="J6519"/>
          <cell r="K6519"/>
          <cell r="L6519"/>
          <cell r="M6519"/>
          <cell r="N6519"/>
          <cell r="O6519"/>
          <cell r="P6519"/>
          <cell r="Q6519"/>
          <cell r="R6519"/>
          <cell r="S6519"/>
          <cell r="T6519"/>
          <cell r="U6519"/>
          <cell r="V6519"/>
          <cell r="W6519"/>
          <cell r="X6519"/>
          <cell r="Y6519" t="str">
            <v xml:space="preserve"> </v>
          </cell>
        </row>
        <row r="6520">
          <cell r="C6520"/>
          <cell r="D6520"/>
          <cell r="E6520"/>
          <cell r="F6520"/>
          <cell r="G6520"/>
          <cell r="H6520"/>
          <cell r="I6520"/>
          <cell r="J6520"/>
          <cell r="K6520"/>
          <cell r="L6520"/>
          <cell r="M6520"/>
          <cell r="N6520"/>
          <cell r="O6520"/>
          <cell r="P6520"/>
          <cell r="Q6520"/>
          <cell r="R6520"/>
          <cell r="S6520"/>
          <cell r="T6520"/>
          <cell r="U6520"/>
          <cell r="V6520"/>
          <cell r="W6520"/>
          <cell r="X6520"/>
          <cell r="Y6520" t="str">
            <v xml:space="preserve"> </v>
          </cell>
        </row>
        <row r="6521">
          <cell r="C6521"/>
          <cell r="D6521"/>
          <cell r="E6521"/>
          <cell r="F6521"/>
          <cell r="G6521"/>
          <cell r="H6521"/>
          <cell r="I6521"/>
          <cell r="J6521"/>
          <cell r="K6521"/>
          <cell r="L6521"/>
          <cell r="M6521"/>
          <cell r="N6521"/>
          <cell r="O6521"/>
          <cell r="P6521"/>
          <cell r="Q6521"/>
          <cell r="R6521"/>
          <cell r="S6521"/>
          <cell r="T6521"/>
          <cell r="U6521"/>
          <cell r="V6521"/>
          <cell r="W6521"/>
          <cell r="X6521"/>
          <cell r="Y6521" t="str">
            <v xml:space="preserve"> </v>
          </cell>
        </row>
        <row r="6522">
          <cell r="C6522"/>
          <cell r="D6522"/>
          <cell r="E6522"/>
          <cell r="F6522"/>
          <cell r="G6522"/>
          <cell r="H6522"/>
          <cell r="I6522"/>
          <cell r="J6522"/>
          <cell r="K6522"/>
          <cell r="L6522"/>
          <cell r="M6522"/>
          <cell r="N6522"/>
          <cell r="O6522"/>
          <cell r="P6522"/>
          <cell r="Q6522"/>
          <cell r="R6522"/>
          <cell r="S6522"/>
          <cell r="T6522"/>
          <cell r="U6522"/>
          <cell r="V6522"/>
          <cell r="W6522"/>
          <cell r="X6522"/>
          <cell r="Y6522" t="str">
            <v xml:space="preserve"> </v>
          </cell>
        </row>
        <row r="6523">
          <cell r="C6523"/>
          <cell r="D6523"/>
          <cell r="E6523"/>
          <cell r="F6523"/>
          <cell r="G6523"/>
          <cell r="H6523"/>
          <cell r="I6523"/>
          <cell r="J6523"/>
          <cell r="K6523"/>
          <cell r="L6523"/>
          <cell r="M6523"/>
          <cell r="N6523"/>
          <cell r="O6523"/>
          <cell r="P6523"/>
          <cell r="Q6523"/>
          <cell r="R6523"/>
          <cell r="S6523"/>
          <cell r="T6523"/>
          <cell r="U6523"/>
          <cell r="V6523"/>
          <cell r="W6523"/>
          <cell r="X6523"/>
          <cell r="Y6523" t="str">
            <v xml:space="preserve"> </v>
          </cell>
        </row>
        <row r="6524">
          <cell r="C6524"/>
          <cell r="D6524"/>
          <cell r="E6524"/>
          <cell r="F6524"/>
          <cell r="G6524"/>
          <cell r="H6524"/>
          <cell r="I6524"/>
          <cell r="J6524"/>
          <cell r="K6524"/>
          <cell r="L6524"/>
          <cell r="M6524"/>
          <cell r="N6524"/>
          <cell r="O6524"/>
          <cell r="P6524"/>
          <cell r="Q6524"/>
          <cell r="R6524"/>
          <cell r="S6524"/>
          <cell r="T6524"/>
          <cell r="U6524"/>
          <cell r="V6524"/>
          <cell r="W6524"/>
          <cell r="X6524"/>
          <cell r="Y6524" t="str">
            <v xml:space="preserve"> </v>
          </cell>
        </row>
        <row r="6525">
          <cell r="C6525"/>
          <cell r="D6525"/>
          <cell r="E6525"/>
          <cell r="F6525"/>
          <cell r="G6525"/>
          <cell r="H6525"/>
          <cell r="I6525"/>
          <cell r="J6525"/>
          <cell r="K6525"/>
          <cell r="L6525"/>
          <cell r="M6525"/>
          <cell r="N6525"/>
          <cell r="O6525"/>
          <cell r="P6525"/>
          <cell r="Q6525"/>
          <cell r="R6525"/>
          <cell r="S6525"/>
          <cell r="T6525"/>
          <cell r="U6525"/>
          <cell r="V6525"/>
          <cell r="W6525"/>
          <cell r="X6525"/>
          <cell r="Y6525" t="str">
            <v xml:space="preserve"> </v>
          </cell>
        </row>
        <row r="6526">
          <cell r="C6526"/>
          <cell r="D6526"/>
          <cell r="E6526"/>
          <cell r="F6526"/>
          <cell r="G6526"/>
          <cell r="H6526"/>
          <cell r="I6526"/>
          <cell r="J6526"/>
          <cell r="K6526"/>
          <cell r="L6526"/>
          <cell r="M6526"/>
          <cell r="N6526"/>
          <cell r="O6526"/>
          <cell r="P6526"/>
          <cell r="Q6526"/>
          <cell r="R6526"/>
          <cell r="S6526"/>
          <cell r="T6526"/>
          <cell r="U6526"/>
          <cell r="V6526"/>
          <cell r="W6526"/>
          <cell r="X6526"/>
          <cell r="Y6526" t="str">
            <v xml:space="preserve"> </v>
          </cell>
        </row>
        <row r="6527">
          <cell r="C6527"/>
          <cell r="D6527"/>
          <cell r="E6527"/>
          <cell r="F6527"/>
          <cell r="G6527"/>
          <cell r="H6527"/>
          <cell r="I6527"/>
          <cell r="J6527"/>
          <cell r="K6527"/>
          <cell r="L6527"/>
          <cell r="M6527"/>
          <cell r="N6527"/>
          <cell r="O6527"/>
          <cell r="P6527"/>
          <cell r="Q6527"/>
          <cell r="R6527"/>
          <cell r="S6527"/>
          <cell r="T6527"/>
          <cell r="U6527"/>
          <cell r="V6527"/>
          <cell r="W6527"/>
          <cell r="X6527"/>
          <cell r="Y6527" t="str">
            <v xml:space="preserve"> </v>
          </cell>
        </row>
        <row r="6528">
          <cell r="C6528"/>
          <cell r="D6528"/>
          <cell r="E6528"/>
          <cell r="F6528"/>
          <cell r="G6528"/>
          <cell r="H6528"/>
          <cell r="I6528"/>
          <cell r="J6528"/>
          <cell r="K6528"/>
          <cell r="L6528"/>
          <cell r="M6528"/>
          <cell r="N6528"/>
          <cell r="O6528"/>
          <cell r="P6528"/>
          <cell r="Q6528"/>
          <cell r="R6528"/>
          <cell r="S6528"/>
          <cell r="T6528"/>
          <cell r="U6528"/>
          <cell r="V6528"/>
          <cell r="W6528"/>
          <cell r="X6528"/>
          <cell r="Y6528" t="str">
            <v xml:space="preserve"> </v>
          </cell>
        </row>
        <row r="6529">
          <cell r="C6529"/>
          <cell r="D6529"/>
          <cell r="E6529"/>
          <cell r="F6529"/>
          <cell r="G6529"/>
          <cell r="H6529"/>
          <cell r="I6529"/>
          <cell r="J6529"/>
          <cell r="K6529"/>
          <cell r="L6529"/>
          <cell r="M6529"/>
          <cell r="N6529"/>
          <cell r="O6529"/>
          <cell r="P6529"/>
          <cell r="Q6529"/>
          <cell r="R6529"/>
          <cell r="S6529"/>
          <cell r="T6529"/>
          <cell r="U6529"/>
          <cell r="V6529"/>
          <cell r="W6529"/>
          <cell r="X6529"/>
          <cell r="Y6529" t="str">
            <v xml:space="preserve"> </v>
          </cell>
        </row>
        <row r="6530">
          <cell r="C6530"/>
          <cell r="D6530"/>
          <cell r="E6530"/>
          <cell r="F6530"/>
          <cell r="G6530"/>
          <cell r="H6530"/>
          <cell r="I6530"/>
          <cell r="J6530"/>
          <cell r="K6530"/>
          <cell r="L6530"/>
          <cell r="M6530"/>
          <cell r="N6530"/>
          <cell r="O6530"/>
          <cell r="P6530"/>
          <cell r="Q6530"/>
          <cell r="R6530"/>
          <cell r="S6530"/>
          <cell r="T6530"/>
          <cell r="U6530"/>
          <cell r="V6530"/>
          <cell r="W6530"/>
          <cell r="X6530"/>
          <cell r="Y6530" t="str">
            <v xml:space="preserve"> </v>
          </cell>
        </row>
        <row r="6531">
          <cell r="C6531"/>
          <cell r="D6531"/>
          <cell r="E6531"/>
          <cell r="F6531"/>
          <cell r="G6531"/>
          <cell r="H6531"/>
          <cell r="I6531"/>
          <cell r="J6531"/>
          <cell r="K6531"/>
          <cell r="L6531"/>
          <cell r="M6531"/>
          <cell r="N6531"/>
          <cell r="O6531"/>
          <cell r="P6531"/>
          <cell r="Q6531"/>
          <cell r="R6531"/>
          <cell r="S6531"/>
          <cell r="T6531"/>
          <cell r="U6531"/>
          <cell r="V6531"/>
          <cell r="W6531"/>
          <cell r="X6531"/>
          <cell r="Y6531" t="str">
            <v xml:space="preserve"> </v>
          </cell>
        </row>
        <row r="6532">
          <cell r="C6532"/>
          <cell r="D6532"/>
          <cell r="E6532"/>
          <cell r="F6532"/>
          <cell r="G6532"/>
          <cell r="H6532"/>
          <cell r="I6532"/>
          <cell r="J6532"/>
          <cell r="K6532"/>
          <cell r="L6532"/>
          <cell r="M6532"/>
          <cell r="N6532"/>
          <cell r="O6532"/>
          <cell r="P6532"/>
          <cell r="Q6532"/>
          <cell r="R6532"/>
          <cell r="S6532"/>
          <cell r="T6532"/>
          <cell r="U6532"/>
          <cell r="V6532"/>
          <cell r="W6532"/>
          <cell r="X6532"/>
          <cell r="Y6532" t="str">
            <v xml:space="preserve"> </v>
          </cell>
        </row>
        <row r="6533">
          <cell r="C6533"/>
          <cell r="D6533"/>
          <cell r="E6533"/>
          <cell r="F6533"/>
          <cell r="G6533"/>
          <cell r="H6533"/>
          <cell r="I6533"/>
          <cell r="J6533"/>
          <cell r="K6533"/>
          <cell r="L6533"/>
          <cell r="M6533"/>
          <cell r="N6533"/>
          <cell r="O6533"/>
          <cell r="P6533"/>
          <cell r="Q6533"/>
          <cell r="R6533"/>
          <cell r="S6533"/>
          <cell r="T6533"/>
          <cell r="U6533"/>
          <cell r="V6533"/>
          <cell r="W6533"/>
          <cell r="X6533"/>
          <cell r="Y6533" t="str">
            <v xml:space="preserve"> </v>
          </cell>
        </row>
        <row r="6534">
          <cell r="C6534"/>
          <cell r="D6534"/>
          <cell r="E6534"/>
          <cell r="F6534"/>
          <cell r="G6534"/>
          <cell r="H6534"/>
          <cell r="I6534"/>
          <cell r="J6534"/>
          <cell r="K6534"/>
          <cell r="L6534"/>
          <cell r="M6534"/>
          <cell r="N6534"/>
          <cell r="O6534"/>
          <cell r="P6534"/>
          <cell r="Q6534"/>
          <cell r="R6534"/>
          <cell r="S6534"/>
          <cell r="T6534"/>
          <cell r="U6534"/>
          <cell r="V6534"/>
          <cell r="W6534"/>
          <cell r="X6534"/>
          <cell r="Y6534" t="str">
            <v xml:space="preserve"> </v>
          </cell>
        </row>
        <row r="6535">
          <cell r="C6535"/>
          <cell r="D6535"/>
          <cell r="E6535"/>
          <cell r="F6535"/>
          <cell r="G6535"/>
          <cell r="H6535"/>
          <cell r="I6535"/>
          <cell r="J6535"/>
          <cell r="K6535"/>
          <cell r="L6535"/>
          <cell r="M6535"/>
          <cell r="N6535"/>
          <cell r="O6535"/>
          <cell r="P6535"/>
          <cell r="Q6535"/>
          <cell r="R6535"/>
          <cell r="S6535"/>
          <cell r="T6535"/>
          <cell r="U6535"/>
          <cell r="V6535"/>
          <cell r="W6535"/>
          <cell r="X6535"/>
          <cell r="Y6535" t="str">
            <v xml:space="preserve"> </v>
          </cell>
        </row>
        <row r="6536">
          <cell r="C6536"/>
          <cell r="D6536"/>
          <cell r="E6536"/>
          <cell r="F6536"/>
          <cell r="G6536"/>
          <cell r="H6536"/>
          <cell r="I6536"/>
          <cell r="J6536"/>
          <cell r="K6536"/>
          <cell r="L6536"/>
          <cell r="M6536"/>
          <cell r="N6536"/>
          <cell r="O6536"/>
          <cell r="P6536"/>
          <cell r="Q6536"/>
          <cell r="R6536"/>
          <cell r="S6536"/>
          <cell r="T6536"/>
          <cell r="U6536"/>
          <cell r="V6536"/>
          <cell r="W6536"/>
          <cell r="X6536"/>
          <cell r="Y6536" t="str">
            <v xml:space="preserve"> </v>
          </cell>
        </row>
        <row r="6537">
          <cell r="C6537"/>
          <cell r="D6537"/>
          <cell r="E6537"/>
          <cell r="F6537"/>
          <cell r="G6537"/>
          <cell r="H6537"/>
          <cell r="I6537"/>
          <cell r="J6537"/>
          <cell r="K6537"/>
          <cell r="L6537"/>
          <cell r="M6537"/>
          <cell r="N6537"/>
          <cell r="O6537"/>
          <cell r="P6537"/>
          <cell r="Q6537"/>
          <cell r="R6537"/>
          <cell r="S6537"/>
          <cell r="T6537"/>
          <cell r="U6537"/>
          <cell r="V6537"/>
          <cell r="W6537"/>
          <cell r="X6537"/>
          <cell r="Y6537" t="str">
            <v xml:space="preserve"> </v>
          </cell>
        </row>
        <row r="6538">
          <cell r="C6538"/>
          <cell r="D6538"/>
          <cell r="E6538"/>
          <cell r="F6538"/>
          <cell r="G6538"/>
          <cell r="H6538"/>
          <cell r="I6538"/>
          <cell r="J6538"/>
          <cell r="K6538"/>
          <cell r="L6538"/>
          <cell r="M6538"/>
          <cell r="N6538"/>
          <cell r="O6538"/>
          <cell r="P6538"/>
          <cell r="Q6538"/>
          <cell r="R6538"/>
          <cell r="S6538"/>
          <cell r="T6538"/>
          <cell r="U6538"/>
          <cell r="V6538"/>
          <cell r="W6538"/>
          <cell r="X6538"/>
          <cell r="Y6538" t="str">
            <v xml:space="preserve"> </v>
          </cell>
        </row>
        <row r="6539">
          <cell r="C6539"/>
          <cell r="D6539"/>
          <cell r="E6539"/>
          <cell r="F6539"/>
          <cell r="G6539"/>
          <cell r="H6539"/>
          <cell r="I6539"/>
          <cell r="J6539"/>
          <cell r="K6539"/>
          <cell r="L6539"/>
          <cell r="M6539"/>
          <cell r="N6539"/>
          <cell r="O6539"/>
          <cell r="P6539"/>
          <cell r="Q6539"/>
          <cell r="R6539"/>
          <cell r="S6539"/>
          <cell r="T6539"/>
          <cell r="U6539"/>
          <cell r="V6539"/>
          <cell r="W6539"/>
          <cell r="X6539"/>
          <cell r="Y6539" t="str">
            <v xml:space="preserve"> </v>
          </cell>
        </row>
        <row r="6540">
          <cell r="C6540"/>
          <cell r="D6540"/>
          <cell r="E6540"/>
          <cell r="F6540"/>
          <cell r="G6540"/>
          <cell r="H6540"/>
          <cell r="I6540"/>
          <cell r="J6540"/>
          <cell r="K6540"/>
          <cell r="L6540"/>
          <cell r="M6540"/>
          <cell r="N6540"/>
          <cell r="O6540"/>
          <cell r="P6540"/>
          <cell r="Q6540"/>
          <cell r="R6540"/>
          <cell r="S6540"/>
          <cell r="T6540"/>
          <cell r="U6540"/>
          <cell r="V6540"/>
          <cell r="W6540"/>
          <cell r="X6540"/>
          <cell r="Y6540" t="str">
            <v xml:space="preserve"> </v>
          </cell>
        </row>
        <row r="6541">
          <cell r="C6541"/>
          <cell r="D6541"/>
          <cell r="E6541"/>
          <cell r="F6541"/>
          <cell r="G6541"/>
          <cell r="H6541"/>
          <cell r="I6541"/>
          <cell r="J6541"/>
          <cell r="K6541"/>
          <cell r="L6541"/>
          <cell r="M6541"/>
          <cell r="N6541"/>
          <cell r="O6541"/>
          <cell r="P6541"/>
          <cell r="Q6541"/>
          <cell r="R6541"/>
          <cell r="S6541"/>
          <cell r="T6541"/>
          <cell r="U6541"/>
          <cell r="V6541"/>
          <cell r="W6541"/>
          <cell r="X6541"/>
          <cell r="Y6541" t="str">
            <v xml:space="preserve"> </v>
          </cell>
        </row>
        <row r="6542">
          <cell r="C6542"/>
          <cell r="D6542"/>
          <cell r="E6542"/>
          <cell r="F6542"/>
          <cell r="G6542"/>
          <cell r="H6542"/>
          <cell r="I6542"/>
          <cell r="J6542"/>
          <cell r="K6542"/>
          <cell r="L6542"/>
          <cell r="M6542"/>
          <cell r="N6542"/>
          <cell r="O6542"/>
          <cell r="P6542"/>
          <cell r="Q6542"/>
          <cell r="R6542"/>
          <cell r="S6542"/>
          <cell r="T6542"/>
          <cell r="U6542"/>
          <cell r="V6542"/>
          <cell r="W6542"/>
          <cell r="X6542"/>
          <cell r="Y6542" t="str">
            <v xml:space="preserve"> </v>
          </cell>
        </row>
        <row r="6543">
          <cell r="C6543"/>
          <cell r="D6543"/>
          <cell r="E6543"/>
          <cell r="F6543"/>
          <cell r="G6543"/>
          <cell r="H6543"/>
          <cell r="I6543"/>
          <cell r="J6543"/>
          <cell r="K6543"/>
          <cell r="L6543"/>
          <cell r="M6543"/>
          <cell r="N6543"/>
          <cell r="O6543"/>
          <cell r="P6543"/>
          <cell r="Q6543"/>
          <cell r="R6543"/>
          <cell r="S6543"/>
          <cell r="T6543"/>
          <cell r="U6543"/>
          <cell r="V6543"/>
          <cell r="W6543"/>
          <cell r="X6543"/>
          <cell r="Y6543" t="str">
            <v xml:space="preserve"> </v>
          </cell>
        </row>
        <row r="6544">
          <cell r="C6544"/>
          <cell r="D6544"/>
          <cell r="E6544"/>
          <cell r="F6544"/>
          <cell r="G6544"/>
          <cell r="H6544"/>
          <cell r="I6544"/>
          <cell r="J6544"/>
          <cell r="K6544"/>
          <cell r="L6544"/>
          <cell r="M6544"/>
          <cell r="N6544"/>
          <cell r="O6544"/>
          <cell r="P6544"/>
          <cell r="Q6544"/>
          <cell r="R6544"/>
          <cell r="S6544"/>
          <cell r="T6544"/>
          <cell r="U6544"/>
          <cell r="V6544"/>
          <cell r="W6544"/>
          <cell r="X6544"/>
          <cell r="Y6544" t="str">
            <v xml:space="preserve"> </v>
          </cell>
        </row>
        <row r="6545">
          <cell r="C6545"/>
          <cell r="D6545"/>
          <cell r="E6545"/>
          <cell r="F6545"/>
          <cell r="G6545"/>
          <cell r="H6545"/>
          <cell r="I6545"/>
          <cell r="J6545"/>
          <cell r="K6545"/>
          <cell r="L6545"/>
          <cell r="M6545"/>
          <cell r="N6545"/>
          <cell r="O6545"/>
          <cell r="P6545"/>
          <cell r="Q6545"/>
          <cell r="R6545"/>
          <cell r="S6545"/>
          <cell r="T6545"/>
          <cell r="U6545"/>
          <cell r="V6545"/>
          <cell r="W6545"/>
          <cell r="X6545"/>
          <cell r="Y6545" t="str">
            <v xml:space="preserve"> </v>
          </cell>
        </row>
        <row r="6546">
          <cell r="C6546"/>
          <cell r="D6546"/>
          <cell r="E6546"/>
          <cell r="F6546"/>
          <cell r="G6546"/>
          <cell r="H6546"/>
          <cell r="I6546"/>
          <cell r="J6546"/>
          <cell r="K6546"/>
          <cell r="L6546"/>
          <cell r="M6546"/>
          <cell r="N6546"/>
          <cell r="O6546"/>
          <cell r="P6546"/>
          <cell r="Q6546"/>
          <cell r="R6546"/>
          <cell r="S6546"/>
          <cell r="T6546"/>
          <cell r="U6546"/>
          <cell r="V6546"/>
          <cell r="W6546"/>
          <cell r="X6546"/>
          <cell r="Y6546" t="str">
            <v xml:space="preserve"> </v>
          </cell>
        </row>
        <row r="6547">
          <cell r="C6547"/>
          <cell r="D6547"/>
          <cell r="E6547"/>
          <cell r="F6547"/>
          <cell r="G6547"/>
          <cell r="H6547"/>
          <cell r="I6547"/>
          <cell r="J6547"/>
          <cell r="K6547"/>
          <cell r="L6547"/>
          <cell r="M6547"/>
          <cell r="N6547"/>
          <cell r="O6547"/>
          <cell r="P6547"/>
          <cell r="Q6547"/>
          <cell r="R6547"/>
          <cell r="S6547"/>
          <cell r="T6547"/>
          <cell r="U6547"/>
          <cell r="V6547"/>
          <cell r="W6547"/>
          <cell r="X6547"/>
          <cell r="Y6547" t="str">
            <v xml:space="preserve"> </v>
          </cell>
        </row>
        <row r="6548">
          <cell r="C6548"/>
          <cell r="D6548"/>
          <cell r="E6548"/>
          <cell r="F6548"/>
          <cell r="G6548"/>
          <cell r="H6548"/>
          <cell r="I6548"/>
          <cell r="J6548"/>
          <cell r="K6548"/>
          <cell r="L6548"/>
          <cell r="M6548"/>
          <cell r="N6548"/>
          <cell r="O6548"/>
          <cell r="P6548"/>
          <cell r="Q6548"/>
          <cell r="R6548"/>
          <cell r="S6548"/>
          <cell r="T6548"/>
          <cell r="U6548"/>
          <cell r="V6548"/>
          <cell r="W6548"/>
          <cell r="X6548"/>
          <cell r="Y6548" t="str">
            <v xml:space="preserve"> </v>
          </cell>
        </row>
        <row r="6549">
          <cell r="C6549"/>
          <cell r="D6549"/>
          <cell r="E6549"/>
          <cell r="F6549"/>
          <cell r="G6549"/>
          <cell r="H6549"/>
          <cell r="I6549"/>
          <cell r="J6549"/>
          <cell r="K6549"/>
          <cell r="L6549"/>
          <cell r="M6549"/>
          <cell r="N6549"/>
          <cell r="O6549"/>
          <cell r="P6549"/>
          <cell r="Q6549"/>
          <cell r="R6549"/>
          <cell r="S6549"/>
          <cell r="T6549"/>
          <cell r="U6549"/>
          <cell r="V6549"/>
          <cell r="W6549"/>
          <cell r="X6549"/>
          <cell r="Y6549" t="str">
            <v xml:space="preserve"> </v>
          </cell>
        </row>
        <row r="6550">
          <cell r="C6550"/>
          <cell r="D6550"/>
          <cell r="E6550"/>
          <cell r="F6550"/>
          <cell r="G6550"/>
          <cell r="H6550"/>
          <cell r="I6550"/>
          <cell r="J6550"/>
          <cell r="K6550"/>
          <cell r="L6550"/>
          <cell r="M6550"/>
          <cell r="N6550"/>
          <cell r="O6550"/>
          <cell r="P6550"/>
          <cell r="Q6550"/>
          <cell r="R6550"/>
          <cell r="S6550"/>
          <cell r="T6550"/>
          <cell r="U6550"/>
          <cell r="V6550"/>
          <cell r="W6550"/>
          <cell r="X6550"/>
          <cell r="Y6550" t="str">
            <v xml:space="preserve"> </v>
          </cell>
        </row>
        <row r="6551">
          <cell r="C6551"/>
          <cell r="D6551"/>
          <cell r="E6551"/>
          <cell r="F6551"/>
          <cell r="G6551"/>
          <cell r="H6551"/>
          <cell r="I6551"/>
          <cell r="J6551"/>
          <cell r="K6551"/>
          <cell r="L6551"/>
          <cell r="M6551"/>
          <cell r="N6551"/>
          <cell r="O6551"/>
          <cell r="P6551"/>
          <cell r="Q6551"/>
          <cell r="R6551"/>
          <cell r="S6551"/>
          <cell r="T6551"/>
          <cell r="U6551"/>
          <cell r="V6551"/>
          <cell r="W6551"/>
          <cell r="X6551"/>
          <cell r="Y6551" t="str">
            <v xml:space="preserve"> </v>
          </cell>
        </row>
        <row r="6552">
          <cell r="C6552"/>
          <cell r="D6552"/>
          <cell r="E6552"/>
          <cell r="F6552"/>
          <cell r="G6552"/>
          <cell r="H6552"/>
          <cell r="I6552"/>
          <cell r="J6552"/>
          <cell r="K6552"/>
          <cell r="L6552"/>
          <cell r="M6552"/>
          <cell r="N6552"/>
          <cell r="O6552"/>
          <cell r="P6552"/>
          <cell r="Q6552"/>
          <cell r="R6552"/>
          <cell r="S6552"/>
          <cell r="T6552"/>
          <cell r="U6552"/>
          <cell r="V6552"/>
          <cell r="W6552"/>
          <cell r="X6552"/>
          <cell r="Y6552" t="str">
            <v xml:space="preserve"> </v>
          </cell>
        </row>
        <row r="6553">
          <cell r="C6553"/>
          <cell r="D6553"/>
          <cell r="E6553"/>
          <cell r="F6553"/>
          <cell r="G6553"/>
          <cell r="H6553"/>
          <cell r="I6553"/>
          <cell r="J6553"/>
          <cell r="K6553"/>
          <cell r="L6553"/>
          <cell r="M6553"/>
          <cell r="N6553"/>
          <cell r="O6553"/>
          <cell r="P6553"/>
          <cell r="Q6553"/>
          <cell r="R6553"/>
          <cell r="S6553"/>
          <cell r="T6553"/>
          <cell r="U6553"/>
          <cell r="V6553"/>
          <cell r="W6553"/>
          <cell r="X6553"/>
          <cell r="Y6553" t="str">
            <v xml:space="preserve"> </v>
          </cell>
        </row>
        <row r="6554">
          <cell r="C6554"/>
          <cell r="D6554"/>
          <cell r="E6554"/>
          <cell r="F6554"/>
          <cell r="G6554"/>
          <cell r="H6554"/>
          <cell r="I6554"/>
          <cell r="J6554"/>
          <cell r="K6554"/>
          <cell r="L6554"/>
          <cell r="M6554"/>
          <cell r="N6554"/>
          <cell r="O6554"/>
          <cell r="P6554"/>
          <cell r="Q6554"/>
          <cell r="R6554"/>
          <cell r="S6554"/>
          <cell r="T6554"/>
          <cell r="U6554"/>
          <cell r="V6554"/>
          <cell r="W6554"/>
          <cell r="X6554"/>
          <cell r="Y6554" t="str">
            <v xml:space="preserve"> </v>
          </cell>
        </row>
        <row r="6555">
          <cell r="C6555"/>
          <cell r="D6555"/>
          <cell r="E6555"/>
          <cell r="F6555"/>
          <cell r="G6555"/>
          <cell r="H6555"/>
          <cell r="I6555"/>
          <cell r="J6555"/>
          <cell r="K6555"/>
          <cell r="L6555"/>
          <cell r="M6555"/>
          <cell r="N6555"/>
          <cell r="O6555"/>
          <cell r="P6555"/>
          <cell r="Q6555"/>
          <cell r="R6555"/>
          <cell r="S6555"/>
          <cell r="T6555"/>
          <cell r="U6555"/>
          <cell r="V6555"/>
          <cell r="W6555"/>
          <cell r="X6555"/>
          <cell r="Y6555" t="str">
            <v xml:space="preserve"> </v>
          </cell>
        </row>
        <row r="6556">
          <cell r="C6556"/>
          <cell r="D6556"/>
          <cell r="E6556"/>
          <cell r="F6556"/>
          <cell r="G6556"/>
          <cell r="H6556"/>
          <cell r="I6556"/>
          <cell r="J6556"/>
          <cell r="K6556"/>
          <cell r="L6556"/>
          <cell r="M6556"/>
          <cell r="N6556"/>
          <cell r="O6556"/>
          <cell r="P6556"/>
          <cell r="Q6556"/>
          <cell r="R6556"/>
          <cell r="S6556"/>
          <cell r="T6556"/>
          <cell r="U6556"/>
          <cell r="V6556"/>
          <cell r="W6556"/>
          <cell r="X6556"/>
          <cell r="Y6556" t="str">
            <v xml:space="preserve"> </v>
          </cell>
        </row>
        <row r="6557">
          <cell r="C6557"/>
          <cell r="D6557"/>
          <cell r="E6557"/>
          <cell r="F6557"/>
          <cell r="G6557"/>
          <cell r="H6557"/>
          <cell r="I6557"/>
          <cell r="J6557"/>
          <cell r="K6557"/>
          <cell r="L6557"/>
          <cell r="M6557"/>
          <cell r="N6557"/>
          <cell r="O6557"/>
          <cell r="P6557"/>
          <cell r="Q6557"/>
          <cell r="R6557"/>
          <cell r="S6557"/>
          <cell r="T6557"/>
          <cell r="U6557"/>
          <cell r="V6557"/>
          <cell r="W6557"/>
          <cell r="X6557"/>
          <cell r="Y6557" t="str">
            <v xml:space="preserve"> </v>
          </cell>
        </row>
        <row r="6558">
          <cell r="C6558"/>
          <cell r="D6558"/>
          <cell r="E6558"/>
          <cell r="F6558"/>
          <cell r="G6558"/>
          <cell r="H6558"/>
          <cell r="I6558"/>
          <cell r="J6558"/>
          <cell r="K6558"/>
          <cell r="L6558"/>
          <cell r="M6558"/>
          <cell r="N6558"/>
          <cell r="O6558"/>
          <cell r="P6558"/>
          <cell r="Q6558"/>
          <cell r="R6558"/>
          <cell r="S6558"/>
          <cell r="T6558"/>
          <cell r="U6558"/>
          <cell r="V6558"/>
          <cell r="W6558"/>
          <cell r="X6558"/>
          <cell r="Y6558" t="str">
            <v xml:space="preserve"> </v>
          </cell>
        </row>
        <row r="6559">
          <cell r="C6559"/>
          <cell r="D6559"/>
          <cell r="E6559"/>
          <cell r="F6559"/>
          <cell r="G6559"/>
          <cell r="H6559"/>
          <cell r="I6559"/>
          <cell r="J6559"/>
          <cell r="K6559"/>
          <cell r="L6559"/>
          <cell r="M6559"/>
          <cell r="N6559"/>
          <cell r="O6559"/>
          <cell r="P6559"/>
          <cell r="Q6559"/>
          <cell r="R6559"/>
          <cell r="S6559"/>
          <cell r="T6559"/>
          <cell r="U6559"/>
          <cell r="V6559"/>
          <cell r="W6559"/>
          <cell r="X6559"/>
          <cell r="Y6559" t="str">
            <v xml:space="preserve"> </v>
          </cell>
        </row>
        <row r="6560">
          <cell r="C6560"/>
          <cell r="D6560"/>
          <cell r="E6560"/>
          <cell r="F6560"/>
          <cell r="G6560"/>
          <cell r="H6560"/>
          <cell r="I6560"/>
          <cell r="J6560"/>
          <cell r="K6560"/>
          <cell r="L6560"/>
          <cell r="M6560"/>
          <cell r="N6560"/>
          <cell r="O6560"/>
          <cell r="P6560"/>
          <cell r="Q6560"/>
          <cell r="R6560"/>
          <cell r="S6560"/>
          <cell r="T6560"/>
          <cell r="U6560"/>
          <cell r="V6560"/>
          <cell r="W6560"/>
          <cell r="X6560"/>
          <cell r="Y6560" t="str">
            <v xml:space="preserve"> </v>
          </cell>
        </row>
        <row r="6561">
          <cell r="C6561"/>
          <cell r="D6561"/>
          <cell r="E6561"/>
          <cell r="F6561"/>
          <cell r="G6561"/>
          <cell r="H6561"/>
          <cell r="I6561"/>
          <cell r="J6561"/>
          <cell r="K6561"/>
          <cell r="L6561"/>
          <cell r="M6561"/>
          <cell r="N6561"/>
          <cell r="O6561"/>
          <cell r="P6561"/>
          <cell r="Q6561"/>
          <cell r="R6561"/>
          <cell r="S6561"/>
          <cell r="T6561"/>
          <cell r="U6561"/>
          <cell r="V6561"/>
          <cell r="W6561"/>
          <cell r="X6561"/>
          <cell r="Y6561" t="str">
            <v xml:space="preserve"> </v>
          </cell>
        </row>
        <row r="6562">
          <cell r="C6562"/>
          <cell r="D6562"/>
          <cell r="E6562"/>
          <cell r="F6562"/>
          <cell r="G6562"/>
          <cell r="H6562"/>
          <cell r="I6562"/>
          <cell r="J6562"/>
          <cell r="K6562"/>
          <cell r="L6562"/>
          <cell r="M6562"/>
          <cell r="N6562"/>
          <cell r="O6562"/>
          <cell r="P6562"/>
          <cell r="Q6562"/>
          <cell r="R6562"/>
          <cell r="S6562"/>
          <cell r="T6562"/>
          <cell r="U6562"/>
          <cell r="V6562"/>
          <cell r="W6562"/>
          <cell r="X6562"/>
          <cell r="Y6562" t="str">
            <v xml:space="preserve"> </v>
          </cell>
        </row>
        <row r="6563">
          <cell r="C6563"/>
          <cell r="D6563"/>
          <cell r="E6563"/>
          <cell r="F6563"/>
          <cell r="G6563"/>
          <cell r="H6563"/>
          <cell r="I6563"/>
          <cell r="J6563"/>
          <cell r="K6563"/>
          <cell r="L6563"/>
          <cell r="M6563"/>
          <cell r="N6563"/>
          <cell r="O6563"/>
          <cell r="P6563"/>
          <cell r="Q6563"/>
          <cell r="R6563"/>
          <cell r="S6563"/>
          <cell r="T6563"/>
          <cell r="U6563"/>
          <cell r="V6563"/>
          <cell r="W6563"/>
          <cell r="X6563"/>
          <cell r="Y6563" t="str">
            <v xml:space="preserve"> </v>
          </cell>
        </row>
        <row r="6564">
          <cell r="C6564"/>
          <cell r="D6564"/>
          <cell r="E6564"/>
          <cell r="F6564"/>
          <cell r="G6564"/>
          <cell r="H6564"/>
          <cell r="I6564"/>
          <cell r="J6564"/>
          <cell r="K6564"/>
          <cell r="L6564"/>
          <cell r="M6564"/>
          <cell r="N6564"/>
          <cell r="O6564"/>
          <cell r="P6564"/>
          <cell r="Q6564"/>
          <cell r="R6564"/>
          <cell r="S6564"/>
          <cell r="T6564"/>
          <cell r="U6564"/>
          <cell r="V6564"/>
          <cell r="W6564"/>
          <cell r="X6564"/>
          <cell r="Y6564" t="str">
            <v xml:space="preserve"> </v>
          </cell>
        </row>
        <row r="6565">
          <cell r="C6565"/>
          <cell r="D6565"/>
          <cell r="E6565"/>
          <cell r="F6565"/>
          <cell r="G6565"/>
          <cell r="H6565"/>
          <cell r="I6565"/>
          <cell r="J6565"/>
          <cell r="K6565"/>
          <cell r="L6565"/>
          <cell r="M6565"/>
          <cell r="N6565"/>
          <cell r="O6565"/>
          <cell r="P6565"/>
          <cell r="Q6565"/>
          <cell r="R6565"/>
          <cell r="S6565"/>
          <cell r="T6565"/>
          <cell r="U6565"/>
          <cell r="V6565"/>
          <cell r="W6565"/>
          <cell r="X6565"/>
          <cell r="Y6565" t="str">
            <v xml:space="preserve"> </v>
          </cell>
        </row>
        <row r="6566">
          <cell r="C6566"/>
          <cell r="D6566"/>
          <cell r="E6566"/>
          <cell r="F6566"/>
          <cell r="G6566"/>
          <cell r="H6566"/>
          <cell r="I6566"/>
          <cell r="J6566"/>
          <cell r="K6566"/>
          <cell r="L6566"/>
          <cell r="M6566"/>
          <cell r="N6566"/>
          <cell r="O6566"/>
          <cell r="P6566"/>
          <cell r="Q6566"/>
          <cell r="R6566"/>
          <cell r="S6566"/>
          <cell r="T6566"/>
          <cell r="U6566"/>
          <cell r="V6566"/>
          <cell r="W6566"/>
          <cell r="X6566"/>
          <cell r="Y6566" t="str">
            <v xml:space="preserve"> </v>
          </cell>
        </row>
        <row r="6567">
          <cell r="C6567"/>
          <cell r="D6567"/>
          <cell r="E6567"/>
          <cell r="F6567"/>
          <cell r="G6567"/>
          <cell r="H6567"/>
          <cell r="I6567"/>
          <cell r="J6567"/>
          <cell r="K6567"/>
          <cell r="L6567"/>
          <cell r="M6567"/>
          <cell r="N6567"/>
          <cell r="O6567"/>
          <cell r="P6567"/>
          <cell r="Q6567"/>
          <cell r="R6567"/>
          <cell r="S6567"/>
          <cell r="T6567"/>
          <cell r="U6567"/>
          <cell r="V6567"/>
          <cell r="W6567"/>
          <cell r="X6567"/>
          <cell r="Y6567" t="str">
            <v xml:space="preserve"> </v>
          </cell>
        </row>
        <row r="6568">
          <cell r="C6568"/>
          <cell r="D6568"/>
          <cell r="E6568"/>
          <cell r="F6568"/>
          <cell r="G6568"/>
          <cell r="H6568"/>
          <cell r="I6568"/>
          <cell r="J6568"/>
          <cell r="K6568"/>
          <cell r="L6568"/>
          <cell r="M6568"/>
          <cell r="N6568"/>
          <cell r="O6568"/>
          <cell r="P6568"/>
          <cell r="Q6568"/>
          <cell r="R6568"/>
          <cell r="S6568"/>
          <cell r="T6568"/>
          <cell r="U6568"/>
          <cell r="V6568"/>
          <cell r="W6568"/>
          <cell r="X6568"/>
          <cell r="Y6568" t="str">
            <v xml:space="preserve"> </v>
          </cell>
        </row>
        <row r="6569">
          <cell r="C6569"/>
          <cell r="D6569"/>
          <cell r="E6569"/>
          <cell r="F6569"/>
          <cell r="G6569"/>
          <cell r="H6569"/>
          <cell r="I6569"/>
          <cell r="J6569"/>
          <cell r="K6569"/>
          <cell r="L6569"/>
          <cell r="M6569"/>
          <cell r="N6569"/>
          <cell r="O6569"/>
          <cell r="P6569"/>
          <cell r="Q6569"/>
          <cell r="R6569"/>
          <cell r="S6569"/>
          <cell r="T6569"/>
          <cell r="U6569"/>
          <cell r="V6569"/>
          <cell r="W6569"/>
          <cell r="X6569"/>
          <cell r="Y6569" t="str">
            <v xml:space="preserve"> </v>
          </cell>
        </row>
        <row r="6570">
          <cell r="C6570"/>
          <cell r="D6570"/>
          <cell r="E6570"/>
          <cell r="F6570"/>
          <cell r="G6570"/>
          <cell r="H6570"/>
          <cell r="I6570"/>
          <cell r="J6570"/>
          <cell r="K6570"/>
          <cell r="L6570"/>
          <cell r="M6570"/>
          <cell r="N6570"/>
          <cell r="O6570"/>
          <cell r="P6570"/>
          <cell r="Q6570"/>
          <cell r="R6570"/>
          <cell r="S6570"/>
          <cell r="T6570"/>
          <cell r="U6570"/>
          <cell r="V6570"/>
          <cell r="W6570"/>
          <cell r="X6570"/>
          <cell r="Y6570" t="str">
            <v xml:space="preserve"> </v>
          </cell>
        </row>
        <row r="6571">
          <cell r="C6571"/>
          <cell r="D6571"/>
          <cell r="E6571"/>
          <cell r="F6571"/>
          <cell r="G6571"/>
          <cell r="H6571"/>
          <cell r="I6571"/>
          <cell r="J6571"/>
          <cell r="K6571"/>
          <cell r="L6571"/>
          <cell r="M6571"/>
          <cell r="N6571"/>
          <cell r="O6571"/>
          <cell r="P6571"/>
          <cell r="Q6571"/>
          <cell r="R6571"/>
          <cell r="S6571"/>
          <cell r="T6571"/>
          <cell r="U6571"/>
          <cell r="V6571"/>
          <cell r="W6571"/>
          <cell r="X6571"/>
          <cell r="Y6571" t="str">
            <v xml:space="preserve"> </v>
          </cell>
        </row>
        <row r="6572">
          <cell r="C6572"/>
          <cell r="D6572"/>
          <cell r="E6572"/>
          <cell r="F6572"/>
          <cell r="G6572"/>
          <cell r="H6572"/>
          <cell r="I6572"/>
          <cell r="J6572"/>
          <cell r="K6572"/>
          <cell r="L6572"/>
          <cell r="M6572"/>
          <cell r="N6572"/>
          <cell r="O6572"/>
          <cell r="P6572"/>
          <cell r="Q6572"/>
          <cell r="R6572"/>
          <cell r="S6572"/>
          <cell r="T6572"/>
          <cell r="U6572"/>
          <cell r="V6572"/>
          <cell r="W6572"/>
          <cell r="X6572"/>
          <cell r="Y6572" t="str">
            <v xml:space="preserve"> </v>
          </cell>
        </row>
        <row r="6573">
          <cell r="C6573"/>
          <cell r="D6573"/>
          <cell r="E6573"/>
          <cell r="F6573"/>
          <cell r="G6573"/>
          <cell r="H6573"/>
          <cell r="I6573"/>
          <cell r="J6573"/>
          <cell r="K6573"/>
          <cell r="L6573"/>
          <cell r="M6573"/>
          <cell r="N6573"/>
          <cell r="O6573"/>
          <cell r="P6573"/>
          <cell r="Q6573"/>
          <cell r="R6573"/>
          <cell r="S6573"/>
          <cell r="T6573"/>
          <cell r="U6573"/>
          <cell r="V6573"/>
          <cell r="W6573"/>
          <cell r="X6573"/>
          <cell r="Y6573" t="str">
            <v xml:space="preserve"> </v>
          </cell>
        </row>
        <row r="6574">
          <cell r="C6574"/>
          <cell r="D6574"/>
          <cell r="E6574"/>
          <cell r="F6574"/>
          <cell r="G6574"/>
          <cell r="H6574"/>
          <cell r="I6574"/>
          <cell r="J6574"/>
          <cell r="K6574"/>
          <cell r="L6574"/>
          <cell r="M6574"/>
          <cell r="N6574"/>
          <cell r="O6574"/>
          <cell r="P6574"/>
          <cell r="Q6574"/>
          <cell r="R6574"/>
          <cell r="S6574"/>
          <cell r="T6574"/>
          <cell r="U6574"/>
          <cell r="V6574"/>
          <cell r="W6574"/>
          <cell r="X6574"/>
          <cell r="Y6574" t="str">
            <v xml:space="preserve"> </v>
          </cell>
        </row>
        <row r="6575">
          <cell r="C6575"/>
          <cell r="D6575"/>
          <cell r="E6575"/>
          <cell r="F6575"/>
          <cell r="G6575"/>
          <cell r="H6575"/>
          <cell r="I6575"/>
          <cell r="J6575"/>
          <cell r="K6575"/>
          <cell r="L6575"/>
          <cell r="M6575"/>
          <cell r="N6575"/>
          <cell r="O6575"/>
          <cell r="P6575"/>
          <cell r="Q6575"/>
          <cell r="R6575"/>
          <cell r="S6575"/>
          <cell r="T6575"/>
          <cell r="U6575"/>
          <cell r="V6575"/>
          <cell r="W6575"/>
          <cell r="X6575"/>
          <cell r="Y6575" t="str">
            <v xml:space="preserve"> </v>
          </cell>
        </row>
        <row r="6576">
          <cell r="C6576"/>
          <cell r="D6576"/>
          <cell r="E6576"/>
          <cell r="F6576"/>
          <cell r="G6576"/>
          <cell r="H6576"/>
          <cell r="I6576"/>
          <cell r="J6576"/>
          <cell r="K6576"/>
          <cell r="L6576"/>
          <cell r="M6576"/>
          <cell r="N6576"/>
          <cell r="O6576"/>
          <cell r="P6576"/>
          <cell r="Q6576"/>
          <cell r="R6576"/>
          <cell r="S6576"/>
          <cell r="T6576"/>
          <cell r="U6576"/>
          <cell r="V6576"/>
          <cell r="W6576"/>
          <cell r="X6576"/>
          <cell r="Y6576" t="str">
            <v xml:space="preserve"> </v>
          </cell>
        </row>
        <row r="6577">
          <cell r="C6577"/>
          <cell r="D6577"/>
          <cell r="E6577"/>
          <cell r="F6577"/>
          <cell r="G6577"/>
          <cell r="H6577"/>
          <cell r="I6577"/>
          <cell r="J6577"/>
          <cell r="K6577"/>
          <cell r="L6577"/>
          <cell r="M6577"/>
          <cell r="N6577"/>
          <cell r="O6577"/>
          <cell r="P6577"/>
          <cell r="Q6577"/>
          <cell r="R6577"/>
          <cell r="S6577"/>
          <cell r="T6577"/>
          <cell r="U6577"/>
          <cell r="V6577"/>
          <cell r="W6577"/>
          <cell r="X6577"/>
          <cell r="Y6577" t="str">
            <v xml:space="preserve"> </v>
          </cell>
        </row>
        <row r="6578">
          <cell r="C6578"/>
          <cell r="D6578"/>
          <cell r="E6578"/>
          <cell r="F6578"/>
          <cell r="G6578"/>
          <cell r="H6578"/>
          <cell r="I6578"/>
          <cell r="J6578"/>
          <cell r="K6578"/>
          <cell r="L6578"/>
          <cell r="M6578"/>
          <cell r="N6578"/>
          <cell r="O6578"/>
          <cell r="P6578"/>
          <cell r="Q6578"/>
          <cell r="R6578"/>
          <cell r="S6578"/>
          <cell r="T6578"/>
          <cell r="U6578"/>
          <cell r="V6578"/>
          <cell r="W6578"/>
          <cell r="X6578"/>
          <cell r="Y6578" t="str">
            <v xml:space="preserve"> </v>
          </cell>
        </row>
        <row r="6579">
          <cell r="C6579"/>
          <cell r="D6579"/>
          <cell r="E6579"/>
          <cell r="F6579"/>
          <cell r="G6579"/>
          <cell r="H6579"/>
          <cell r="I6579"/>
          <cell r="J6579"/>
          <cell r="K6579"/>
          <cell r="L6579"/>
          <cell r="M6579"/>
          <cell r="N6579"/>
          <cell r="O6579"/>
          <cell r="P6579"/>
          <cell r="Q6579"/>
          <cell r="R6579"/>
          <cell r="S6579"/>
          <cell r="T6579"/>
          <cell r="U6579"/>
          <cell r="V6579"/>
          <cell r="W6579"/>
          <cell r="X6579"/>
          <cell r="Y6579" t="str">
            <v xml:space="preserve"> </v>
          </cell>
        </row>
        <row r="6580">
          <cell r="C6580"/>
          <cell r="D6580"/>
          <cell r="E6580"/>
          <cell r="F6580"/>
          <cell r="G6580"/>
          <cell r="H6580"/>
          <cell r="I6580"/>
          <cell r="J6580"/>
          <cell r="K6580"/>
          <cell r="L6580"/>
          <cell r="M6580"/>
          <cell r="N6580"/>
          <cell r="O6580"/>
          <cell r="P6580"/>
          <cell r="Q6580"/>
          <cell r="R6580"/>
          <cell r="S6580"/>
          <cell r="T6580"/>
          <cell r="U6580"/>
          <cell r="V6580"/>
          <cell r="W6580"/>
          <cell r="X6580"/>
          <cell r="Y6580" t="str">
            <v xml:space="preserve"> </v>
          </cell>
        </row>
        <row r="6581">
          <cell r="C6581"/>
          <cell r="D6581"/>
          <cell r="E6581"/>
          <cell r="F6581"/>
          <cell r="G6581"/>
          <cell r="H6581"/>
          <cell r="I6581"/>
          <cell r="J6581"/>
          <cell r="K6581"/>
          <cell r="L6581"/>
          <cell r="M6581"/>
          <cell r="N6581"/>
          <cell r="O6581"/>
          <cell r="P6581"/>
          <cell r="Q6581"/>
          <cell r="R6581"/>
          <cell r="S6581"/>
          <cell r="T6581"/>
          <cell r="U6581"/>
          <cell r="V6581"/>
          <cell r="W6581"/>
          <cell r="X6581"/>
          <cell r="Y6581" t="str">
            <v xml:space="preserve"> </v>
          </cell>
        </row>
        <row r="6582">
          <cell r="C6582"/>
          <cell r="D6582"/>
          <cell r="E6582"/>
          <cell r="F6582"/>
          <cell r="G6582"/>
          <cell r="H6582"/>
          <cell r="I6582"/>
          <cell r="J6582"/>
          <cell r="K6582"/>
          <cell r="L6582"/>
          <cell r="M6582"/>
          <cell r="N6582"/>
          <cell r="O6582"/>
          <cell r="P6582"/>
          <cell r="Q6582"/>
          <cell r="R6582"/>
          <cell r="S6582"/>
          <cell r="T6582"/>
          <cell r="U6582"/>
          <cell r="V6582"/>
          <cell r="W6582"/>
          <cell r="X6582"/>
          <cell r="Y6582" t="str">
            <v xml:space="preserve"> </v>
          </cell>
        </row>
        <row r="6583">
          <cell r="C6583"/>
          <cell r="D6583"/>
          <cell r="E6583"/>
          <cell r="F6583"/>
          <cell r="G6583"/>
          <cell r="H6583"/>
          <cell r="I6583"/>
          <cell r="J6583"/>
          <cell r="K6583"/>
          <cell r="L6583"/>
          <cell r="M6583"/>
          <cell r="N6583"/>
          <cell r="O6583"/>
          <cell r="P6583"/>
          <cell r="Q6583"/>
          <cell r="R6583"/>
          <cell r="S6583"/>
          <cell r="T6583"/>
          <cell r="U6583"/>
          <cell r="V6583"/>
          <cell r="W6583"/>
          <cell r="X6583"/>
          <cell r="Y6583" t="str">
            <v xml:space="preserve"> </v>
          </cell>
        </row>
        <row r="6584">
          <cell r="C6584"/>
          <cell r="D6584"/>
          <cell r="E6584"/>
          <cell r="F6584"/>
          <cell r="G6584"/>
          <cell r="H6584"/>
          <cell r="I6584"/>
          <cell r="J6584"/>
          <cell r="K6584"/>
          <cell r="L6584"/>
          <cell r="M6584"/>
          <cell r="N6584"/>
          <cell r="O6584"/>
          <cell r="P6584"/>
          <cell r="Q6584"/>
          <cell r="R6584"/>
          <cell r="S6584"/>
          <cell r="T6584"/>
          <cell r="U6584"/>
          <cell r="V6584"/>
          <cell r="W6584"/>
          <cell r="X6584"/>
          <cell r="Y6584" t="str">
            <v xml:space="preserve"> </v>
          </cell>
        </row>
        <row r="6585">
          <cell r="C6585"/>
          <cell r="D6585"/>
          <cell r="E6585"/>
          <cell r="F6585"/>
          <cell r="G6585"/>
          <cell r="H6585"/>
          <cell r="I6585"/>
          <cell r="J6585"/>
          <cell r="K6585"/>
          <cell r="L6585"/>
          <cell r="M6585"/>
          <cell r="N6585"/>
          <cell r="O6585"/>
          <cell r="P6585"/>
          <cell r="Q6585"/>
          <cell r="R6585"/>
          <cell r="S6585"/>
          <cell r="T6585"/>
          <cell r="U6585"/>
          <cell r="V6585"/>
          <cell r="W6585"/>
          <cell r="X6585"/>
          <cell r="Y6585" t="str">
            <v xml:space="preserve"> </v>
          </cell>
        </row>
        <row r="6586">
          <cell r="C6586"/>
          <cell r="D6586"/>
          <cell r="E6586"/>
          <cell r="F6586"/>
          <cell r="G6586"/>
          <cell r="H6586"/>
          <cell r="I6586"/>
          <cell r="J6586"/>
          <cell r="K6586"/>
          <cell r="L6586"/>
          <cell r="M6586"/>
          <cell r="N6586"/>
          <cell r="O6586"/>
          <cell r="P6586"/>
          <cell r="Q6586"/>
          <cell r="R6586"/>
          <cell r="S6586"/>
          <cell r="T6586"/>
          <cell r="U6586"/>
          <cell r="V6586"/>
          <cell r="W6586"/>
          <cell r="X6586"/>
          <cell r="Y6586" t="str">
            <v xml:space="preserve"> </v>
          </cell>
        </row>
        <row r="6587">
          <cell r="C6587"/>
          <cell r="D6587"/>
          <cell r="E6587"/>
          <cell r="F6587"/>
          <cell r="G6587"/>
          <cell r="H6587"/>
          <cell r="I6587"/>
          <cell r="J6587"/>
          <cell r="K6587"/>
          <cell r="L6587"/>
          <cell r="M6587"/>
          <cell r="N6587"/>
          <cell r="O6587"/>
          <cell r="P6587"/>
          <cell r="Q6587"/>
          <cell r="R6587"/>
          <cell r="S6587"/>
          <cell r="T6587"/>
          <cell r="U6587"/>
          <cell r="V6587"/>
          <cell r="W6587"/>
          <cell r="X6587"/>
          <cell r="Y6587" t="str">
            <v xml:space="preserve"> </v>
          </cell>
        </row>
        <row r="6588">
          <cell r="C6588"/>
          <cell r="D6588"/>
          <cell r="E6588"/>
          <cell r="F6588"/>
          <cell r="G6588"/>
          <cell r="H6588"/>
          <cell r="I6588"/>
          <cell r="J6588"/>
          <cell r="K6588"/>
          <cell r="L6588"/>
          <cell r="M6588"/>
          <cell r="N6588"/>
          <cell r="O6588"/>
          <cell r="P6588"/>
          <cell r="Q6588"/>
          <cell r="R6588"/>
          <cell r="S6588"/>
          <cell r="T6588"/>
          <cell r="U6588"/>
          <cell r="V6588"/>
          <cell r="W6588"/>
          <cell r="X6588"/>
          <cell r="Y6588" t="str">
            <v xml:space="preserve"> </v>
          </cell>
        </row>
        <row r="6589">
          <cell r="C6589"/>
          <cell r="D6589"/>
          <cell r="E6589"/>
          <cell r="F6589"/>
          <cell r="G6589"/>
          <cell r="H6589"/>
          <cell r="I6589"/>
          <cell r="J6589"/>
          <cell r="K6589"/>
          <cell r="L6589"/>
          <cell r="M6589"/>
          <cell r="N6589"/>
          <cell r="O6589"/>
          <cell r="P6589"/>
          <cell r="Q6589"/>
          <cell r="R6589"/>
          <cell r="S6589"/>
          <cell r="T6589"/>
          <cell r="U6589"/>
          <cell r="V6589"/>
          <cell r="W6589"/>
          <cell r="X6589"/>
          <cell r="Y6589" t="str">
            <v xml:space="preserve"> </v>
          </cell>
        </row>
        <row r="6590">
          <cell r="C6590"/>
          <cell r="D6590"/>
          <cell r="E6590"/>
          <cell r="F6590"/>
          <cell r="G6590"/>
          <cell r="H6590"/>
          <cell r="I6590"/>
          <cell r="J6590"/>
          <cell r="K6590"/>
          <cell r="L6590"/>
          <cell r="M6590"/>
          <cell r="N6590"/>
          <cell r="O6590"/>
          <cell r="P6590"/>
          <cell r="Q6590"/>
          <cell r="R6590"/>
          <cell r="S6590"/>
          <cell r="T6590"/>
          <cell r="U6590"/>
          <cell r="V6590"/>
          <cell r="W6590"/>
          <cell r="X6590"/>
          <cell r="Y6590" t="str">
            <v xml:space="preserve"> </v>
          </cell>
        </row>
        <row r="6591">
          <cell r="C6591"/>
          <cell r="D6591"/>
          <cell r="E6591"/>
          <cell r="F6591"/>
          <cell r="G6591"/>
          <cell r="H6591"/>
          <cell r="I6591"/>
          <cell r="J6591"/>
          <cell r="K6591"/>
          <cell r="L6591"/>
          <cell r="M6591"/>
          <cell r="N6591"/>
          <cell r="O6591"/>
          <cell r="P6591"/>
          <cell r="Q6591"/>
          <cell r="R6591"/>
          <cell r="S6591"/>
          <cell r="T6591"/>
          <cell r="U6591"/>
          <cell r="V6591"/>
          <cell r="W6591"/>
          <cell r="X6591"/>
          <cell r="Y6591" t="str">
            <v xml:space="preserve"> </v>
          </cell>
        </row>
        <row r="6592">
          <cell r="C6592"/>
          <cell r="D6592"/>
          <cell r="E6592"/>
          <cell r="F6592"/>
          <cell r="G6592"/>
          <cell r="H6592"/>
          <cell r="I6592"/>
          <cell r="J6592"/>
          <cell r="K6592"/>
          <cell r="L6592"/>
          <cell r="M6592"/>
          <cell r="N6592"/>
          <cell r="O6592"/>
          <cell r="P6592"/>
          <cell r="Q6592"/>
          <cell r="R6592"/>
          <cell r="S6592"/>
          <cell r="T6592"/>
          <cell r="U6592"/>
          <cell r="V6592"/>
          <cell r="W6592"/>
          <cell r="X6592"/>
          <cell r="Y6592" t="str">
            <v xml:space="preserve"> </v>
          </cell>
        </row>
        <row r="6593">
          <cell r="C6593"/>
          <cell r="D6593"/>
          <cell r="E6593"/>
          <cell r="F6593"/>
          <cell r="G6593"/>
          <cell r="H6593"/>
          <cell r="I6593"/>
          <cell r="J6593"/>
          <cell r="K6593"/>
          <cell r="L6593"/>
          <cell r="M6593"/>
          <cell r="N6593"/>
          <cell r="O6593"/>
          <cell r="P6593"/>
          <cell r="Q6593"/>
          <cell r="R6593"/>
          <cell r="S6593"/>
          <cell r="T6593"/>
          <cell r="U6593"/>
          <cell r="V6593"/>
          <cell r="W6593"/>
          <cell r="X6593"/>
          <cell r="Y6593" t="str">
            <v xml:space="preserve"> </v>
          </cell>
        </row>
        <row r="6594">
          <cell r="C6594"/>
          <cell r="D6594"/>
          <cell r="E6594"/>
          <cell r="F6594"/>
          <cell r="G6594"/>
          <cell r="H6594"/>
          <cell r="I6594"/>
          <cell r="J6594"/>
          <cell r="K6594"/>
          <cell r="L6594"/>
          <cell r="M6594"/>
          <cell r="N6594"/>
          <cell r="O6594"/>
          <cell r="P6594"/>
          <cell r="Q6594"/>
          <cell r="R6594"/>
          <cell r="S6594"/>
          <cell r="T6594"/>
          <cell r="U6594"/>
          <cell r="V6594"/>
          <cell r="W6594"/>
          <cell r="X6594"/>
          <cell r="Y6594" t="str">
            <v xml:space="preserve"> </v>
          </cell>
        </row>
        <row r="6595">
          <cell r="C6595"/>
          <cell r="D6595"/>
          <cell r="E6595"/>
          <cell r="F6595"/>
          <cell r="G6595"/>
          <cell r="H6595"/>
          <cell r="I6595"/>
          <cell r="J6595"/>
          <cell r="K6595"/>
          <cell r="L6595"/>
          <cell r="M6595"/>
          <cell r="N6595"/>
          <cell r="O6595"/>
          <cell r="P6595"/>
          <cell r="Q6595"/>
          <cell r="R6595"/>
          <cell r="S6595"/>
          <cell r="T6595"/>
          <cell r="U6595"/>
          <cell r="V6595"/>
          <cell r="W6595"/>
          <cell r="X6595"/>
          <cell r="Y6595" t="str">
            <v xml:space="preserve"> </v>
          </cell>
        </row>
        <row r="6596">
          <cell r="C6596"/>
          <cell r="D6596"/>
          <cell r="E6596"/>
          <cell r="F6596"/>
          <cell r="G6596"/>
          <cell r="H6596"/>
          <cell r="I6596"/>
          <cell r="J6596"/>
          <cell r="K6596"/>
          <cell r="L6596"/>
          <cell r="M6596"/>
          <cell r="N6596"/>
          <cell r="O6596"/>
          <cell r="P6596"/>
          <cell r="Q6596"/>
          <cell r="R6596"/>
          <cell r="S6596"/>
          <cell r="T6596"/>
          <cell r="U6596"/>
          <cell r="V6596"/>
          <cell r="W6596"/>
          <cell r="X6596"/>
          <cell r="Y6596" t="str">
            <v xml:space="preserve"> </v>
          </cell>
        </row>
        <row r="6597">
          <cell r="C6597"/>
          <cell r="D6597"/>
          <cell r="E6597"/>
          <cell r="F6597"/>
          <cell r="G6597"/>
          <cell r="H6597"/>
          <cell r="I6597"/>
          <cell r="J6597"/>
          <cell r="K6597"/>
          <cell r="L6597"/>
          <cell r="M6597"/>
          <cell r="N6597"/>
          <cell r="O6597"/>
          <cell r="P6597"/>
          <cell r="Q6597"/>
          <cell r="R6597"/>
          <cell r="S6597"/>
          <cell r="T6597"/>
          <cell r="U6597"/>
          <cell r="V6597"/>
          <cell r="W6597"/>
          <cell r="X6597"/>
          <cell r="Y6597" t="str">
            <v xml:space="preserve"> </v>
          </cell>
        </row>
        <row r="6598">
          <cell r="C6598"/>
          <cell r="D6598"/>
          <cell r="E6598"/>
          <cell r="F6598"/>
          <cell r="G6598"/>
          <cell r="H6598"/>
          <cell r="I6598"/>
          <cell r="J6598"/>
          <cell r="K6598"/>
          <cell r="L6598"/>
          <cell r="M6598"/>
          <cell r="N6598"/>
          <cell r="O6598"/>
          <cell r="P6598"/>
          <cell r="Q6598"/>
          <cell r="R6598"/>
          <cell r="S6598"/>
          <cell r="T6598"/>
          <cell r="U6598"/>
          <cell r="V6598"/>
          <cell r="W6598"/>
          <cell r="X6598"/>
          <cell r="Y6598" t="str">
            <v xml:space="preserve"> </v>
          </cell>
        </row>
        <row r="6599">
          <cell r="C6599"/>
          <cell r="D6599"/>
          <cell r="E6599"/>
          <cell r="F6599"/>
          <cell r="G6599"/>
          <cell r="H6599"/>
          <cell r="I6599"/>
          <cell r="J6599"/>
          <cell r="K6599"/>
          <cell r="L6599"/>
          <cell r="M6599"/>
          <cell r="N6599"/>
          <cell r="O6599"/>
          <cell r="P6599"/>
          <cell r="Q6599"/>
          <cell r="R6599"/>
          <cell r="S6599"/>
          <cell r="T6599"/>
          <cell r="U6599"/>
          <cell r="V6599"/>
          <cell r="W6599"/>
          <cell r="X6599"/>
          <cell r="Y6599" t="str">
            <v xml:space="preserve"> </v>
          </cell>
        </row>
        <row r="6600">
          <cell r="C6600"/>
          <cell r="D6600"/>
          <cell r="E6600"/>
          <cell r="F6600"/>
          <cell r="G6600"/>
          <cell r="H6600"/>
          <cell r="I6600"/>
          <cell r="J6600"/>
          <cell r="K6600"/>
          <cell r="L6600"/>
          <cell r="M6600"/>
          <cell r="N6600"/>
          <cell r="O6600"/>
          <cell r="P6600"/>
          <cell r="Q6600"/>
          <cell r="R6600"/>
          <cell r="S6600"/>
          <cell r="T6600"/>
          <cell r="U6600"/>
          <cell r="V6600"/>
          <cell r="W6600"/>
          <cell r="X6600"/>
          <cell r="Y6600" t="str">
            <v xml:space="preserve"> </v>
          </cell>
        </row>
        <row r="6601">
          <cell r="C6601"/>
          <cell r="D6601"/>
          <cell r="E6601"/>
          <cell r="F6601"/>
          <cell r="G6601"/>
          <cell r="H6601"/>
          <cell r="I6601"/>
          <cell r="J6601"/>
          <cell r="K6601"/>
          <cell r="L6601"/>
          <cell r="M6601"/>
          <cell r="N6601"/>
          <cell r="O6601"/>
          <cell r="P6601"/>
          <cell r="Q6601"/>
          <cell r="R6601"/>
          <cell r="S6601"/>
          <cell r="T6601"/>
          <cell r="U6601"/>
          <cell r="V6601"/>
          <cell r="W6601"/>
          <cell r="X6601"/>
          <cell r="Y6601" t="str">
            <v xml:space="preserve"> </v>
          </cell>
        </row>
        <row r="6602">
          <cell r="C6602"/>
          <cell r="D6602"/>
          <cell r="E6602"/>
          <cell r="F6602"/>
          <cell r="G6602"/>
          <cell r="H6602"/>
          <cell r="I6602"/>
          <cell r="J6602"/>
          <cell r="K6602"/>
          <cell r="L6602"/>
          <cell r="M6602"/>
          <cell r="N6602"/>
          <cell r="O6602"/>
          <cell r="P6602"/>
          <cell r="Q6602"/>
          <cell r="R6602"/>
          <cell r="S6602"/>
          <cell r="T6602"/>
          <cell r="U6602"/>
          <cell r="V6602"/>
          <cell r="W6602"/>
          <cell r="X6602"/>
          <cell r="Y6602" t="str">
            <v xml:space="preserve"> </v>
          </cell>
        </row>
        <row r="6603">
          <cell r="C6603"/>
          <cell r="D6603"/>
          <cell r="E6603"/>
          <cell r="F6603"/>
          <cell r="G6603"/>
          <cell r="H6603"/>
          <cell r="I6603"/>
          <cell r="J6603"/>
          <cell r="K6603"/>
          <cell r="L6603"/>
          <cell r="M6603"/>
          <cell r="N6603"/>
          <cell r="O6603"/>
          <cell r="P6603"/>
          <cell r="Q6603"/>
          <cell r="R6603"/>
          <cell r="S6603"/>
          <cell r="T6603"/>
          <cell r="U6603"/>
          <cell r="V6603"/>
          <cell r="W6603"/>
          <cell r="X6603"/>
          <cell r="Y6603" t="str">
            <v xml:space="preserve"> </v>
          </cell>
        </row>
        <row r="6604">
          <cell r="C6604"/>
          <cell r="D6604"/>
          <cell r="E6604"/>
          <cell r="F6604"/>
          <cell r="G6604"/>
          <cell r="H6604"/>
          <cell r="I6604"/>
          <cell r="J6604"/>
          <cell r="K6604"/>
          <cell r="L6604"/>
          <cell r="M6604"/>
          <cell r="N6604"/>
          <cell r="O6604"/>
          <cell r="P6604"/>
          <cell r="Q6604"/>
          <cell r="R6604"/>
          <cell r="S6604"/>
          <cell r="T6604"/>
          <cell r="U6604"/>
          <cell r="V6604"/>
          <cell r="W6604"/>
          <cell r="X6604"/>
          <cell r="Y6604" t="str">
            <v xml:space="preserve"> </v>
          </cell>
        </row>
        <row r="6605">
          <cell r="C6605"/>
          <cell r="D6605"/>
          <cell r="E6605"/>
          <cell r="F6605"/>
          <cell r="G6605"/>
          <cell r="H6605"/>
          <cell r="I6605"/>
          <cell r="J6605"/>
          <cell r="K6605"/>
          <cell r="L6605"/>
          <cell r="M6605"/>
          <cell r="N6605"/>
          <cell r="O6605"/>
          <cell r="P6605"/>
          <cell r="Q6605"/>
          <cell r="R6605"/>
          <cell r="S6605"/>
          <cell r="T6605"/>
          <cell r="U6605"/>
          <cell r="V6605"/>
          <cell r="W6605"/>
          <cell r="X6605"/>
          <cell r="Y6605" t="str">
            <v xml:space="preserve"> </v>
          </cell>
        </row>
        <row r="6606">
          <cell r="C6606"/>
          <cell r="D6606"/>
          <cell r="E6606"/>
          <cell r="F6606"/>
          <cell r="G6606"/>
          <cell r="H6606"/>
          <cell r="I6606"/>
          <cell r="J6606"/>
          <cell r="K6606"/>
          <cell r="L6606"/>
          <cell r="M6606"/>
          <cell r="N6606"/>
          <cell r="O6606"/>
          <cell r="P6606"/>
          <cell r="Q6606"/>
          <cell r="R6606"/>
          <cell r="S6606"/>
          <cell r="T6606"/>
          <cell r="U6606"/>
          <cell r="V6606"/>
          <cell r="W6606"/>
          <cell r="X6606"/>
          <cell r="Y6606" t="str">
            <v xml:space="preserve"> </v>
          </cell>
        </row>
        <row r="6607">
          <cell r="C6607"/>
          <cell r="D6607"/>
          <cell r="E6607"/>
          <cell r="F6607"/>
          <cell r="G6607"/>
          <cell r="H6607"/>
          <cell r="I6607"/>
          <cell r="J6607"/>
          <cell r="K6607"/>
          <cell r="L6607"/>
          <cell r="M6607"/>
          <cell r="N6607"/>
          <cell r="O6607"/>
          <cell r="P6607"/>
          <cell r="Q6607"/>
          <cell r="R6607"/>
          <cell r="S6607"/>
          <cell r="T6607"/>
          <cell r="U6607"/>
          <cell r="V6607"/>
          <cell r="W6607"/>
          <cell r="X6607"/>
          <cell r="Y6607" t="str">
            <v xml:space="preserve"> </v>
          </cell>
        </row>
        <row r="6608">
          <cell r="C6608"/>
          <cell r="D6608"/>
          <cell r="E6608"/>
          <cell r="F6608"/>
          <cell r="G6608"/>
          <cell r="H6608"/>
          <cell r="I6608"/>
          <cell r="J6608"/>
          <cell r="K6608"/>
          <cell r="L6608"/>
          <cell r="M6608"/>
          <cell r="N6608"/>
          <cell r="O6608"/>
          <cell r="P6608"/>
          <cell r="Q6608"/>
          <cell r="R6608"/>
          <cell r="S6608"/>
          <cell r="T6608"/>
          <cell r="U6608"/>
          <cell r="V6608"/>
          <cell r="W6608"/>
          <cell r="X6608"/>
          <cell r="Y6608" t="str">
            <v xml:space="preserve"> </v>
          </cell>
        </row>
        <row r="6609">
          <cell r="C6609"/>
          <cell r="D6609"/>
          <cell r="E6609"/>
          <cell r="F6609"/>
          <cell r="G6609"/>
          <cell r="H6609"/>
          <cell r="I6609"/>
          <cell r="J6609"/>
          <cell r="K6609"/>
          <cell r="L6609"/>
          <cell r="M6609"/>
          <cell r="N6609"/>
          <cell r="O6609"/>
          <cell r="P6609"/>
          <cell r="Q6609"/>
          <cell r="R6609"/>
          <cell r="S6609"/>
          <cell r="T6609"/>
          <cell r="U6609"/>
          <cell r="V6609"/>
          <cell r="W6609"/>
          <cell r="X6609"/>
          <cell r="Y6609" t="str">
            <v xml:space="preserve"> </v>
          </cell>
        </row>
        <row r="6610">
          <cell r="C6610"/>
          <cell r="D6610"/>
          <cell r="E6610"/>
          <cell r="F6610"/>
          <cell r="G6610"/>
          <cell r="H6610"/>
          <cell r="I6610"/>
          <cell r="J6610"/>
          <cell r="K6610"/>
          <cell r="L6610"/>
          <cell r="M6610"/>
          <cell r="N6610"/>
          <cell r="O6610"/>
          <cell r="P6610"/>
          <cell r="Q6610"/>
          <cell r="R6610"/>
          <cell r="S6610"/>
          <cell r="T6610"/>
          <cell r="U6610"/>
          <cell r="V6610"/>
          <cell r="W6610"/>
          <cell r="X6610"/>
          <cell r="Y6610" t="str">
            <v xml:space="preserve"> </v>
          </cell>
        </row>
        <row r="6611">
          <cell r="C6611"/>
          <cell r="D6611"/>
          <cell r="E6611"/>
          <cell r="F6611"/>
          <cell r="G6611"/>
          <cell r="H6611"/>
          <cell r="I6611"/>
          <cell r="J6611"/>
          <cell r="K6611"/>
          <cell r="L6611"/>
          <cell r="M6611"/>
          <cell r="N6611"/>
          <cell r="O6611"/>
          <cell r="P6611"/>
          <cell r="Q6611"/>
          <cell r="R6611"/>
          <cell r="S6611"/>
          <cell r="T6611"/>
          <cell r="U6611"/>
          <cell r="V6611"/>
          <cell r="W6611"/>
          <cell r="X6611"/>
          <cell r="Y6611" t="str">
            <v xml:space="preserve"> </v>
          </cell>
        </row>
        <row r="6612">
          <cell r="C6612"/>
          <cell r="D6612"/>
          <cell r="E6612"/>
          <cell r="F6612"/>
          <cell r="G6612"/>
          <cell r="H6612"/>
          <cell r="I6612"/>
          <cell r="J6612"/>
          <cell r="K6612"/>
          <cell r="L6612"/>
          <cell r="M6612"/>
          <cell r="N6612"/>
          <cell r="O6612"/>
          <cell r="P6612"/>
          <cell r="Q6612"/>
          <cell r="R6612"/>
          <cell r="S6612"/>
          <cell r="T6612"/>
          <cell r="U6612"/>
          <cell r="V6612"/>
          <cell r="W6612"/>
          <cell r="X6612"/>
          <cell r="Y6612" t="str">
            <v xml:space="preserve"> </v>
          </cell>
        </row>
        <row r="6613">
          <cell r="C6613"/>
          <cell r="D6613"/>
          <cell r="E6613"/>
          <cell r="F6613"/>
          <cell r="G6613"/>
          <cell r="H6613"/>
          <cell r="I6613"/>
          <cell r="J6613"/>
          <cell r="K6613"/>
          <cell r="L6613"/>
          <cell r="M6613"/>
          <cell r="N6613"/>
          <cell r="O6613"/>
          <cell r="P6613"/>
          <cell r="Q6613"/>
          <cell r="R6613"/>
          <cell r="S6613"/>
          <cell r="T6613"/>
          <cell r="U6613"/>
          <cell r="V6613"/>
          <cell r="W6613"/>
          <cell r="X6613"/>
          <cell r="Y6613" t="str">
            <v xml:space="preserve"> </v>
          </cell>
        </row>
        <row r="6614">
          <cell r="C6614"/>
          <cell r="D6614"/>
          <cell r="E6614"/>
          <cell r="F6614"/>
          <cell r="G6614"/>
          <cell r="H6614"/>
          <cell r="I6614"/>
          <cell r="J6614"/>
          <cell r="K6614"/>
          <cell r="L6614"/>
          <cell r="M6614"/>
          <cell r="N6614"/>
          <cell r="O6614"/>
          <cell r="P6614"/>
          <cell r="Q6614"/>
          <cell r="R6614"/>
          <cell r="S6614"/>
          <cell r="T6614"/>
          <cell r="U6614"/>
          <cell r="V6614"/>
          <cell r="W6614"/>
          <cell r="X6614"/>
          <cell r="Y6614" t="str">
            <v xml:space="preserve"> </v>
          </cell>
        </row>
        <row r="6615">
          <cell r="C6615"/>
          <cell r="D6615"/>
          <cell r="E6615"/>
          <cell r="F6615"/>
          <cell r="G6615"/>
          <cell r="H6615"/>
          <cell r="I6615"/>
          <cell r="J6615"/>
          <cell r="K6615"/>
          <cell r="L6615"/>
          <cell r="M6615"/>
          <cell r="N6615"/>
          <cell r="O6615"/>
          <cell r="P6615"/>
          <cell r="Q6615"/>
          <cell r="R6615"/>
          <cell r="S6615"/>
          <cell r="T6615"/>
          <cell r="U6615"/>
          <cell r="V6615"/>
          <cell r="W6615"/>
          <cell r="X6615"/>
          <cell r="Y6615" t="str">
            <v xml:space="preserve"> </v>
          </cell>
        </row>
        <row r="6616">
          <cell r="C6616"/>
          <cell r="D6616"/>
          <cell r="E6616"/>
          <cell r="F6616"/>
          <cell r="G6616"/>
          <cell r="H6616"/>
          <cell r="I6616"/>
          <cell r="J6616"/>
          <cell r="K6616"/>
          <cell r="L6616"/>
          <cell r="M6616"/>
          <cell r="N6616"/>
          <cell r="O6616"/>
          <cell r="P6616"/>
          <cell r="Q6616"/>
          <cell r="R6616"/>
          <cell r="S6616"/>
          <cell r="T6616"/>
          <cell r="U6616"/>
          <cell r="V6616"/>
          <cell r="W6616"/>
          <cell r="X6616"/>
          <cell r="Y6616" t="str">
            <v xml:space="preserve"> </v>
          </cell>
        </row>
        <row r="6617">
          <cell r="C6617"/>
          <cell r="D6617"/>
          <cell r="E6617"/>
          <cell r="F6617"/>
          <cell r="G6617"/>
          <cell r="H6617"/>
          <cell r="I6617"/>
          <cell r="J6617"/>
          <cell r="K6617"/>
          <cell r="L6617"/>
          <cell r="M6617"/>
          <cell r="N6617"/>
          <cell r="O6617"/>
          <cell r="P6617"/>
          <cell r="Q6617"/>
          <cell r="R6617"/>
          <cell r="S6617"/>
          <cell r="T6617"/>
          <cell r="U6617"/>
          <cell r="V6617"/>
          <cell r="W6617"/>
          <cell r="X6617"/>
          <cell r="Y6617" t="str">
            <v xml:space="preserve"> </v>
          </cell>
        </row>
        <row r="6618">
          <cell r="C6618"/>
          <cell r="D6618"/>
          <cell r="E6618"/>
          <cell r="F6618"/>
          <cell r="G6618"/>
          <cell r="H6618"/>
          <cell r="I6618"/>
          <cell r="J6618"/>
          <cell r="K6618"/>
          <cell r="L6618"/>
          <cell r="M6618"/>
          <cell r="N6618"/>
          <cell r="O6618"/>
          <cell r="P6618"/>
          <cell r="Q6618"/>
          <cell r="R6618"/>
          <cell r="S6618"/>
          <cell r="T6618"/>
          <cell r="U6618"/>
          <cell r="V6618"/>
          <cell r="W6618"/>
          <cell r="X6618"/>
          <cell r="Y6618" t="str">
            <v xml:space="preserve"> </v>
          </cell>
        </row>
        <row r="6619">
          <cell r="C6619"/>
          <cell r="D6619"/>
          <cell r="E6619"/>
          <cell r="F6619"/>
          <cell r="G6619"/>
          <cell r="H6619"/>
          <cell r="I6619"/>
          <cell r="J6619"/>
          <cell r="K6619"/>
          <cell r="L6619"/>
          <cell r="M6619"/>
          <cell r="N6619"/>
          <cell r="O6619"/>
          <cell r="P6619"/>
          <cell r="Q6619"/>
          <cell r="R6619"/>
          <cell r="S6619"/>
          <cell r="T6619"/>
          <cell r="U6619"/>
          <cell r="V6619"/>
          <cell r="W6619"/>
          <cell r="X6619"/>
          <cell r="Y6619" t="str">
            <v xml:space="preserve"> </v>
          </cell>
        </row>
        <row r="6620">
          <cell r="C6620"/>
          <cell r="D6620"/>
          <cell r="E6620"/>
          <cell r="F6620"/>
          <cell r="G6620"/>
          <cell r="H6620"/>
          <cell r="I6620"/>
          <cell r="J6620"/>
          <cell r="K6620"/>
          <cell r="L6620"/>
          <cell r="M6620"/>
          <cell r="N6620"/>
          <cell r="O6620"/>
          <cell r="P6620"/>
          <cell r="Q6620"/>
          <cell r="R6620"/>
          <cell r="S6620"/>
          <cell r="T6620"/>
          <cell r="U6620"/>
          <cell r="V6620"/>
          <cell r="W6620"/>
          <cell r="X6620"/>
          <cell r="Y6620" t="str">
            <v xml:space="preserve"> </v>
          </cell>
        </row>
        <row r="6621">
          <cell r="C6621"/>
          <cell r="D6621"/>
          <cell r="E6621"/>
          <cell r="F6621"/>
          <cell r="G6621"/>
          <cell r="H6621"/>
          <cell r="I6621"/>
          <cell r="J6621"/>
          <cell r="K6621"/>
          <cell r="L6621"/>
          <cell r="M6621"/>
          <cell r="N6621"/>
          <cell r="O6621"/>
          <cell r="P6621"/>
          <cell r="Q6621"/>
          <cell r="R6621"/>
          <cell r="S6621"/>
          <cell r="T6621"/>
          <cell r="U6621"/>
          <cell r="V6621"/>
          <cell r="W6621"/>
          <cell r="X6621"/>
          <cell r="Y6621" t="str">
            <v xml:space="preserve"> </v>
          </cell>
        </row>
        <row r="6622">
          <cell r="C6622"/>
          <cell r="D6622"/>
          <cell r="E6622"/>
          <cell r="F6622"/>
          <cell r="G6622"/>
          <cell r="H6622"/>
          <cell r="I6622"/>
          <cell r="J6622"/>
          <cell r="K6622"/>
          <cell r="L6622"/>
          <cell r="M6622"/>
          <cell r="N6622"/>
          <cell r="O6622"/>
          <cell r="P6622"/>
          <cell r="Q6622"/>
          <cell r="R6622"/>
          <cell r="S6622"/>
          <cell r="T6622"/>
          <cell r="U6622"/>
          <cell r="V6622"/>
          <cell r="W6622"/>
          <cell r="X6622"/>
          <cell r="Y6622" t="str">
            <v xml:space="preserve"> </v>
          </cell>
        </row>
        <row r="6623">
          <cell r="C6623"/>
          <cell r="D6623"/>
          <cell r="E6623"/>
          <cell r="F6623"/>
          <cell r="G6623"/>
          <cell r="H6623"/>
          <cell r="I6623"/>
          <cell r="J6623"/>
          <cell r="K6623"/>
          <cell r="L6623"/>
          <cell r="M6623"/>
          <cell r="N6623"/>
          <cell r="O6623"/>
          <cell r="P6623"/>
          <cell r="Q6623"/>
          <cell r="R6623"/>
          <cell r="S6623"/>
          <cell r="T6623"/>
          <cell r="U6623"/>
          <cell r="V6623"/>
          <cell r="W6623"/>
          <cell r="X6623"/>
          <cell r="Y6623" t="str">
            <v xml:space="preserve"> </v>
          </cell>
        </row>
        <row r="6624">
          <cell r="C6624"/>
          <cell r="D6624"/>
          <cell r="E6624"/>
          <cell r="F6624"/>
          <cell r="G6624"/>
          <cell r="H6624"/>
          <cell r="I6624"/>
          <cell r="J6624"/>
          <cell r="K6624"/>
          <cell r="L6624"/>
          <cell r="M6624"/>
          <cell r="N6624"/>
          <cell r="O6624"/>
          <cell r="P6624"/>
          <cell r="Q6624"/>
          <cell r="R6624"/>
          <cell r="S6624"/>
          <cell r="T6624"/>
          <cell r="U6624"/>
          <cell r="V6624"/>
          <cell r="W6624"/>
          <cell r="X6624"/>
          <cell r="Y6624" t="str">
            <v xml:space="preserve"> </v>
          </cell>
        </row>
        <row r="6625">
          <cell r="C6625"/>
          <cell r="D6625"/>
          <cell r="E6625"/>
          <cell r="F6625"/>
          <cell r="G6625"/>
          <cell r="H6625"/>
          <cell r="I6625"/>
          <cell r="J6625"/>
          <cell r="K6625"/>
          <cell r="L6625"/>
          <cell r="M6625"/>
          <cell r="N6625"/>
          <cell r="O6625"/>
          <cell r="P6625"/>
          <cell r="Q6625"/>
          <cell r="R6625"/>
          <cell r="S6625"/>
          <cell r="T6625"/>
          <cell r="U6625"/>
          <cell r="V6625"/>
          <cell r="W6625"/>
          <cell r="X6625"/>
          <cell r="Y6625" t="str">
            <v xml:space="preserve"> </v>
          </cell>
        </row>
        <row r="6626">
          <cell r="C6626"/>
          <cell r="D6626"/>
          <cell r="E6626"/>
          <cell r="F6626"/>
          <cell r="G6626"/>
          <cell r="H6626"/>
          <cell r="I6626"/>
          <cell r="J6626"/>
          <cell r="K6626"/>
          <cell r="L6626"/>
          <cell r="M6626"/>
          <cell r="N6626"/>
          <cell r="O6626"/>
          <cell r="P6626"/>
          <cell r="Q6626"/>
          <cell r="R6626"/>
          <cell r="S6626"/>
          <cell r="T6626"/>
          <cell r="U6626"/>
          <cell r="V6626"/>
          <cell r="W6626"/>
          <cell r="X6626"/>
          <cell r="Y6626" t="str">
            <v xml:space="preserve"> </v>
          </cell>
        </row>
        <row r="6627">
          <cell r="C6627"/>
          <cell r="D6627"/>
          <cell r="E6627"/>
          <cell r="F6627"/>
          <cell r="G6627"/>
          <cell r="H6627"/>
          <cell r="I6627"/>
          <cell r="J6627"/>
          <cell r="K6627"/>
          <cell r="L6627"/>
          <cell r="M6627"/>
          <cell r="N6627"/>
          <cell r="O6627"/>
          <cell r="P6627"/>
          <cell r="Q6627"/>
          <cell r="R6627"/>
          <cell r="S6627"/>
          <cell r="T6627"/>
          <cell r="U6627"/>
          <cell r="V6627"/>
          <cell r="W6627"/>
          <cell r="X6627"/>
          <cell r="Y6627" t="str">
            <v xml:space="preserve"> </v>
          </cell>
        </row>
        <row r="6628">
          <cell r="C6628"/>
          <cell r="D6628"/>
          <cell r="E6628"/>
          <cell r="F6628"/>
          <cell r="G6628"/>
          <cell r="H6628"/>
          <cell r="I6628"/>
          <cell r="J6628"/>
          <cell r="K6628"/>
          <cell r="L6628"/>
          <cell r="M6628"/>
          <cell r="N6628"/>
          <cell r="O6628"/>
          <cell r="P6628"/>
          <cell r="Q6628"/>
          <cell r="R6628"/>
          <cell r="S6628"/>
          <cell r="T6628"/>
          <cell r="U6628"/>
          <cell r="V6628"/>
          <cell r="W6628"/>
          <cell r="X6628"/>
          <cell r="Y6628" t="str">
            <v xml:space="preserve"> </v>
          </cell>
        </row>
        <row r="6629">
          <cell r="C6629"/>
          <cell r="D6629"/>
          <cell r="E6629"/>
          <cell r="F6629"/>
          <cell r="G6629"/>
          <cell r="H6629"/>
          <cell r="I6629"/>
          <cell r="J6629"/>
          <cell r="K6629"/>
          <cell r="L6629"/>
          <cell r="M6629"/>
          <cell r="N6629"/>
          <cell r="O6629"/>
          <cell r="P6629"/>
          <cell r="Q6629"/>
          <cell r="R6629"/>
          <cell r="S6629"/>
          <cell r="T6629"/>
          <cell r="U6629"/>
          <cell r="V6629"/>
          <cell r="W6629"/>
          <cell r="X6629"/>
          <cell r="Y6629" t="str">
            <v xml:space="preserve"> </v>
          </cell>
        </row>
        <row r="6630">
          <cell r="C6630"/>
          <cell r="D6630"/>
          <cell r="E6630"/>
          <cell r="F6630"/>
          <cell r="G6630"/>
          <cell r="H6630"/>
          <cell r="I6630"/>
          <cell r="J6630"/>
          <cell r="K6630"/>
          <cell r="L6630"/>
          <cell r="M6630"/>
          <cell r="N6630"/>
          <cell r="O6630"/>
          <cell r="P6630"/>
          <cell r="Q6630"/>
          <cell r="R6630"/>
          <cell r="S6630"/>
          <cell r="T6630"/>
          <cell r="U6630"/>
          <cell r="V6630"/>
          <cell r="W6630"/>
          <cell r="X6630"/>
          <cell r="Y6630" t="str">
            <v xml:space="preserve"> </v>
          </cell>
        </row>
        <row r="6631">
          <cell r="C6631"/>
          <cell r="D6631"/>
          <cell r="E6631"/>
          <cell r="F6631"/>
          <cell r="G6631"/>
          <cell r="H6631"/>
          <cell r="I6631"/>
          <cell r="J6631"/>
          <cell r="K6631"/>
          <cell r="L6631"/>
          <cell r="M6631"/>
          <cell r="N6631"/>
          <cell r="O6631"/>
          <cell r="P6631"/>
          <cell r="Q6631"/>
          <cell r="R6631"/>
          <cell r="S6631"/>
          <cell r="T6631"/>
          <cell r="U6631"/>
          <cell r="V6631"/>
          <cell r="W6631"/>
          <cell r="X6631"/>
          <cell r="Y6631" t="str">
            <v xml:space="preserve"> </v>
          </cell>
        </row>
        <row r="6632">
          <cell r="C6632"/>
          <cell r="D6632"/>
          <cell r="E6632"/>
          <cell r="F6632"/>
          <cell r="G6632"/>
          <cell r="H6632"/>
          <cell r="I6632"/>
          <cell r="J6632"/>
          <cell r="K6632"/>
          <cell r="L6632"/>
          <cell r="M6632"/>
          <cell r="N6632"/>
          <cell r="O6632"/>
          <cell r="P6632"/>
          <cell r="Q6632"/>
          <cell r="R6632"/>
          <cell r="S6632"/>
          <cell r="T6632"/>
          <cell r="U6632"/>
          <cell r="V6632"/>
          <cell r="W6632"/>
          <cell r="X6632"/>
          <cell r="Y6632" t="str">
            <v xml:space="preserve"> </v>
          </cell>
        </row>
        <row r="6633">
          <cell r="C6633"/>
          <cell r="D6633"/>
          <cell r="E6633"/>
          <cell r="F6633"/>
          <cell r="G6633"/>
          <cell r="H6633"/>
          <cell r="I6633"/>
          <cell r="J6633"/>
          <cell r="K6633"/>
          <cell r="L6633"/>
          <cell r="M6633"/>
          <cell r="N6633"/>
          <cell r="O6633"/>
          <cell r="P6633"/>
          <cell r="Q6633"/>
          <cell r="R6633"/>
          <cell r="S6633"/>
          <cell r="T6633"/>
          <cell r="U6633"/>
          <cell r="V6633"/>
          <cell r="W6633"/>
          <cell r="X6633"/>
          <cell r="Y6633" t="str">
            <v xml:space="preserve"> </v>
          </cell>
        </row>
        <row r="6634">
          <cell r="C6634"/>
          <cell r="D6634"/>
          <cell r="E6634"/>
          <cell r="F6634"/>
          <cell r="G6634"/>
          <cell r="H6634"/>
          <cell r="I6634"/>
          <cell r="J6634"/>
          <cell r="K6634"/>
          <cell r="L6634"/>
          <cell r="M6634"/>
          <cell r="N6634"/>
          <cell r="O6634"/>
          <cell r="P6634"/>
          <cell r="Q6634"/>
          <cell r="R6634"/>
          <cell r="S6634"/>
          <cell r="T6634"/>
          <cell r="U6634"/>
          <cell r="V6634"/>
          <cell r="W6634"/>
          <cell r="X6634"/>
          <cell r="Y6634" t="str">
            <v xml:space="preserve"> </v>
          </cell>
        </row>
        <row r="6635">
          <cell r="C6635"/>
          <cell r="D6635"/>
          <cell r="E6635"/>
          <cell r="F6635"/>
          <cell r="G6635"/>
          <cell r="H6635"/>
          <cell r="I6635"/>
          <cell r="J6635"/>
          <cell r="K6635"/>
          <cell r="L6635"/>
          <cell r="M6635"/>
          <cell r="N6635"/>
          <cell r="O6635"/>
          <cell r="P6635"/>
          <cell r="Q6635"/>
          <cell r="R6635"/>
          <cell r="S6635"/>
          <cell r="T6635"/>
          <cell r="U6635"/>
          <cell r="V6635"/>
          <cell r="W6635"/>
          <cell r="X6635"/>
          <cell r="Y6635" t="str">
            <v xml:space="preserve"> </v>
          </cell>
        </row>
        <row r="6636">
          <cell r="C6636"/>
          <cell r="D6636"/>
          <cell r="E6636"/>
          <cell r="F6636"/>
          <cell r="G6636"/>
          <cell r="H6636"/>
          <cell r="I6636"/>
          <cell r="J6636"/>
          <cell r="K6636"/>
          <cell r="L6636"/>
          <cell r="M6636"/>
          <cell r="N6636"/>
          <cell r="O6636"/>
          <cell r="P6636"/>
          <cell r="Q6636"/>
          <cell r="R6636"/>
          <cell r="S6636"/>
          <cell r="T6636"/>
          <cell r="U6636"/>
          <cell r="V6636"/>
          <cell r="W6636"/>
          <cell r="X6636"/>
          <cell r="Y6636" t="str">
            <v xml:space="preserve"> </v>
          </cell>
        </row>
        <row r="6637">
          <cell r="C6637"/>
          <cell r="D6637"/>
          <cell r="E6637"/>
          <cell r="F6637"/>
          <cell r="G6637"/>
          <cell r="H6637"/>
          <cell r="I6637"/>
          <cell r="J6637"/>
          <cell r="K6637"/>
          <cell r="L6637"/>
          <cell r="M6637"/>
          <cell r="N6637"/>
          <cell r="O6637"/>
          <cell r="P6637"/>
          <cell r="Q6637"/>
          <cell r="R6637"/>
          <cell r="S6637"/>
          <cell r="T6637"/>
          <cell r="U6637"/>
          <cell r="V6637"/>
          <cell r="W6637"/>
          <cell r="X6637"/>
          <cell r="Y6637" t="str">
            <v xml:space="preserve"> </v>
          </cell>
        </row>
        <row r="6638">
          <cell r="C6638"/>
          <cell r="D6638"/>
          <cell r="E6638"/>
          <cell r="F6638"/>
          <cell r="G6638"/>
          <cell r="H6638"/>
          <cell r="I6638"/>
          <cell r="J6638"/>
          <cell r="K6638"/>
          <cell r="L6638"/>
          <cell r="M6638"/>
          <cell r="N6638"/>
          <cell r="O6638"/>
          <cell r="P6638"/>
          <cell r="Q6638"/>
          <cell r="R6638"/>
          <cell r="S6638"/>
          <cell r="T6638"/>
          <cell r="U6638"/>
          <cell r="V6638"/>
          <cell r="W6638"/>
          <cell r="X6638"/>
          <cell r="Y6638" t="str">
            <v xml:space="preserve"> </v>
          </cell>
        </row>
        <row r="6639">
          <cell r="C6639"/>
          <cell r="D6639"/>
          <cell r="E6639"/>
          <cell r="F6639"/>
          <cell r="G6639"/>
          <cell r="H6639"/>
          <cell r="I6639"/>
          <cell r="J6639"/>
          <cell r="K6639"/>
          <cell r="L6639"/>
          <cell r="M6639"/>
          <cell r="N6639"/>
          <cell r="O6639"/>
          <cell r="P6639"/>
          <cell r="Q6639"/>
          <cell r="R6639"/>
          <cell r="S6639"/>
          <cell r="T6639"/>
          <cell r="U6639"/>
          <cell r="V6639"/>
          <cell r="W6639"/>
          <cell r="X6639"/>
          <cell r="Y6639" t="str">
            <v xml:space="preserve"> </v>
          </cell>
        </row>
        <row r="6640">
          <cell r="C6640"/>
          <cell r="D6640"/>
          <cell r="E6640"/>
          <cell r="F6640"/>
          <cell r="G6640"/>
          <cell r="H6640"/>
          <cell r="I6640"/>
          <cell r="J6640"/>
          <cell r="K6640"/>
          <cell r="L6640"/>
          <cell r="M6640"/>
          <cell r="N6640"/>
          <cell r="O6640"/>
          <cell r="P6640"/>
          <cell r="Q6640"/>
          <cell r="R6640"/>
          <cell r="S6640"/>
          <cell r="T6640"/>
          <cell r="U6640"/>
          <cell r="V6640"/>
          <cell r="W6640"/>
          <cell r="X6640"/>
          <cell r="Y6640" t="str">
            <v xml:space="preserve"> </v>
          </cell>
        </row>
        <row r="6641">
          <cell r="C6641"/>
          <cell r="D6641"/>
          <cell r="E6641"/>
          <cell r="F6641"/>
          <cell r="G6641"/>
          <cell r="H6641"/>
          <cell r="I6641"/>
          <cell r="J6641"/>
          <cell r="K6641"/>
          <cell r="L6641"/>
          <cell r="M6641"/>
          <cell r="N6641"/>
          <cell r="O6641"/>
          <cell r="P6641"/>
          <cell r="Q6641"/>
          <cell r="R6641"/>
          <cell r="S6641"/>
          <cell r="T6641"/>
          <cell r="U6641"/>
          <cell r="V6641"/>
          <cell r="W6641"/>
          <cell r="X6641"/>
          <cell r="Y6641" t="str">
            <v xml:space="preserve"> </v>
          </cell>
        </row>
        <row r="6642">
          <cell r="C6642"/>
          <cell r="D6642"/>
          <cell r="E6642"/>
          <cell r="F6642"/>
          <cell r="G6642"/>
          <cell r="H6642"/>
          <cell r="I6642"/>
          <cell r="J6642"/>
          <cell r="K6642"/>
          <cell r="L6642"/>
          <cell r="M6642"/>
          <cell r="N6642"/>
          <cell r="O6642"/>
          <cell r="P6642"/>
          <cell r="Q6642"/>
          <cell r="R6642"/>
          <cell r="S6642"/>
          <cell r="T6642"/>
          <cell r="U6642"/>
          <cell r="V6642"/>
          <cell r="W6642"/>
          <cell r="X6642"/>
          <cell r="Y6642" t="str">
            <v xml:space="preserve"> </v>
          </cell>
        </row>
        <row r="6643">
          <cell r="C6643"/>
          <cell r="D6643"/>
          <cell r="E6643"/>
          <cell r="F6643"/>
          <cell r="G6643"/>
          <cell r="H6643"/>
          <cell r="I6643"/>
          <cell r="J6643"/>
          <cell r="K6643"/>
          <cell r="L6643"/>
          <cell r="M6643"/>
          <cell r="N6643"/>
          <cell r="O6643"/>
          <cell r="P6643"/>
          <cell r="Q6643"/>
          <cell r="R6643"/>
          <cell r="S6643"/>
          <cell r="T6643"/>
          <cell r="U6643"/>
          <cell r="V6643"/>
          <cell r="W6643"/>
          <cell r="X6643"/>
          <cell r="Y6643" t="str">
            <v xml:space="preserve"> </v>
          </cell>
        </row>
        <row r="6644">
          <cell r="C6644"/>
          <cell r="D6644"/>
          <cell r="E6644"/>
          <cell r="F6644"/>
          <cell r="G6644"/>
          <cell r="H6644"/>
          <cell r="I6644"/>
          <cell r="J6644"/>
          <cell r="K6644"/>
          <cell r="L6644"/>
          <cell r="M6644"/>
          <cell r="N6644"/>
          <cell r="O6644"/>
          <cell r="P6644"/>
          <cell r="Q6644"/>
          <cell r="R6644"/>
          <cell r="S6644"/>
          <cell r="T6644"/>
          <cell r="U6644"/>
          <cell r="V6644"/>
          <cell r="W6644"/>
          <cell r="X6644"/>
          <cell r="Y6644" t="str">
            <v xml:space="preserve"> </v>
          </cell>
        </row>
        <row r="6645">
          <cell r="C6645"/>
          <cell r="D6645"/>
          <cell r="E6645"/>
          <cell r="F6645"/>
          <cell r="G6645"/>
          <cell r="H6645"/>
          <cell r="I6645"/>
          <cell r="J6645"/>
          <cell r="K6645"/>
          <cell r="L6645"/>
          <cell r="M6645"/>
          <cell r="N6645"/>
          <cell r="O6645"/>
          <cell r="P6645"/>
          <cell r="Q6645"/>
          <cell r="R6645"/>
          <cell r="S6645"/>
          <cell r="T6645"/>
          <cell r="U6645"/>
          <cell r="V6645"/>
          <cell r="W6645"/>
          <cell r="X6645"/>
          <cell r="Y6645" t="str">
            <v xml:space="preserve"> </v>
          </cell>
        </row>
        <row r="6646">
          <cell r="C6646"/>
          <cell r="D6646"/>
          <cell r="E6646"/>
          <cell r="F6646"/>
          <cell r="G6646"/>
          <cell r="H6646"/>
          <cell r="I6646"/>
          <cell r="J6646"/>
          <cell r="K6646"/>
          <cell r="L6646"/>
          <cell r="M6646"/>
          <cell r="N6646"/>
          <cell r="O6646"/>
          <cell r="P6646"/>
          <cell r="Q6646"/>
          <cell r="R6646"/>
          <cell r="S6646"/>
          <cell r="T6646"/>
          <cell r="U6646"/>
          <cell r="V6646"/>
          <cell r="W6646"/>
          <cell r="X6646"/>
          <cell r="Y6646" t="str">
            <v xml:space="preserve"> </v>
          </cell>
        </row>
        <row r="6647">
          <cell r="C6647"/>
          <cell r="D6647"/>
          <cell r="E6647"/>
          <cell r="F6647"/>
          <cell r="G6647"/>
          <cell r="H6647"/>
          <cell r="I6647"/>
          <cell r="J6647"/>
          <cell r="K6647"/>
          <cell r="L6647"/>
          <cell r="M6647"/>
          <cell r="N6647"/>
          <cell r="O6647"/>
          <cell r="P6647"/>
          <cell r="Q6647"/>
          <cell r="R6647"/>
          <cell r="S6647"/>
          <cell r="T6647"/>
          <cell r="U6647"/>
          <cell r="V6647"/>
          <cell r="W6647"/>
          <cell r="X6647"/>
          <cell r="Y6647" t="str">
            <v xml:space="preserve"> </v>
          </cell>
        </row>
        <row r="6648">
          <cell r="C6648"/>
          <cell r="D6648"/>
          <cell r="E6648"/>
          <cell r="F6648"/>
          <cell r="G6648"/>
          <cell r="H6648"/>
          <cell r="I6648"/>
          <cell r="J6648"/>
          <cell r="K6648"/>
          <cell r="L6648"/>
          <cell r="M6648"/>
          <cell r="N6648"/>
          <cell r="O6648"/>
          <cell r="P6648"/>
          <cell r="Q6648"/>
          <cell r="R6648"/>
          <cell r="S6648"/>
          <cell r="T6648"/>
          <cell r="U6648"/>
          <cell r="V6648"/>
          <cell r="W6648"/>
          <cell r="X6648"/>
          <cell r="Y6648" t="str">
            <v xml:space="preserve"> </v>
          </cell>
        </row>
        <row r="6649">
          <cell r="C6649"/>
          <cell r="D6649"/>
          <cell r="E6649"/>
          <cell r="F6649"/>
          <cell r="G6649"/>
          <cell r="H6649"/>
          <cell r="I6649"/>
          <cell r="J6649"/>
          <cell r="K6649"/>
          <cell r="L6649"/>
          <cell r="M6649"/>
          <cell r="N6649"/>
          <cell r="O6649"/>
          <cell r="P6649"/>
          <cell r="Q6649"/>
          <cell r="R6649"/>
          <cell r="S6649"/>
          <cell r="T6649"/>
          <cell r="U6649"/>
          <cell r="V6649"/>
          <cell r="W6649"/>
          <cell r="X6649"/>
          <cell r="Y6649" t="str">
            <v xml:space="preserve"> </v>
          </cell>
        </row>
        <row r="6650">
          <cell r="C6650"/>
          <cell r="D6650"/>
          <cell r="E6650"/>
          <cell r="F6650"/>
          <cell r="G6650"/>
          <cell r="H6650"/>
          <cell r="I6650"/>
          <cell r="J6650"/>
          <cell r="K6650"/>
          <cell r="L6650"/>
          <cell r="M6650"/>
          <cell r="N6650"/>
          <cell r="O6650"/>
          <cell r="P6650"/>
          <cell r="Q6650"/>
          <cell r="R6650"/>
          <cell r="S6650"/>
          <cell r="T6650"/>
          <cell r="U6650"/>
          <cell r="V6650"/>
          <cell r="W6650"/>
          <cell r="X6650"/>
          <cell r="Y6650" t="str">
            <v xml:space="preserve"> </v>
          </cell>
        </row>
        <row r="6651">
          <cell r="C6651"/>
          <cell r="D6651"/>
          <cell r="E6651"/>
          <cell r="F6651"/>
          <cell r="G6651"/>
          <cell r="H6651"/>
          <cell r="I6651"/>
          <cell r="J6651"/>
          <cell r="K6651"/>
          <cell r="L6651"/>
          <cell r="M6651"/>
          <cell r="N6651"/>
          <cell r="O6651"/>
          <cell r="P6651"/>
          <cell r="Q6651"/>
          <cell r="R6651"/>
          <cell r="S6651"/>
          <cell r="T6651"/>
          <cell r="U6651"/>
          <cell r="V6651"/>
          <cell r="W6651"/>
          <cell r="X6651"/>
          <cell r="Y6651" t="str">
            <v xml:space="preserve"> </v>
          </cell>
        </row>
        <row r="6652">
          <cell r="C6652"/>
          <cell r="D6652"/>
          <cell r="E6652"/>
          <cell r="F6652"/>
          <cell r="G6652"/>
          <cell r="H6652"/>
          <cell r="I6652"/>
          <cell r="J6652"/>
          <cell r="K6652"/>
          <cell r="L6652"/>
          <cell r="M6652"/>
          <cell r="N6652"/>
          <cell r="O6652"/>
          <cell r="P6652"/>
          <cell r="Q6652"/>
          <cell r="R6652"/>
          <cell r="S6652"/>
          <cell r="T6652"/>
          <cell r="U6652"/>
          <cell r="V6652"/>
          <cell r="W6652"/>
          <cell r="X6652"/>
          <cell r="Y6652" t="str">
            <v xml:space="preserve"> </v>
          </cell>
        </row>
        <row r="6653">
          <cell r="C6653"/>
          <cell r="D6653"/>
          <cell r="E6653"/>
          <cell r="F6653"/>
          <cell r="G6653"/>
          <cell r="H6653"/>
          <cell r="I6653"/>
          <cell r="J6653"/>
          <cell r="K6653"/>
          <cell r="L6653"/>
          <cell r="M6653"/>
          <cell r="N6653"/>
          <cell r="O6653"/>
          <cell r="P6653"/>
          <cell r="Q6653"/>
          <cell r="R6653"/>
          <cell r="S6653"/>
          <cell r="T6653"/>
          <cell r="U6653"/>
          <cell r="V6653"/>
          <cell r="W6653"/>
          <cell r="X6653"/>
          <cell r="Y6653" t="str">
            <v xml:space="preserve"> </v>
          </cell>
        </row>
        <row r="6654">
          <cell r="C6654"/>
          <cell r="D6654"/>
          <cell r="E6654"/>
          <cell r="F6654"/>
          <cell r="G6654"/>
          <cell r="H6654"/>
          <cell r="I6654"/>
          <cell r="J6654"/>
          <cell r="K6654"/>
          <cell r="L6654"/>
          <cell r="M6654"/>
          <cell r="N6654"/>
          <cell r="O6654"/>
          <cell r="P6654"/>
          <cell r="Q6654"/>
          <cell r="R6654"/>
          <cell r="S6654"/>
          <cell r="T6654"/>
          <cell r="U6654"/>
          <cell r="V6654"/>
          <cell r="W6654"/>
          <cell r="X6654"/>
          <cell r="Y6654" t="str">
            <v xml:space="preserve"> </v>
          </cell>
        </row>
        <row r="6655">
          <cell r="C6655"/>
          <cell r="D6655"/>
          <cell r="E6655"/>
          <cell r="F6655"/>
          <cell r="G6655"/>
          <cell r="H6655"/>
          <cell r="I6655"/>
          <cell r="J6655"/>
          <cell r="K6655"/>
          <cell r="L6655"/>
          <cell r="M6655"/>
          <cell r="N6655"/>
          <cell r="O6655"/>
          <cell r="P6655"/>
          <cell r="Q6655"/>
          <cell r="R6655"/>
          <cell r="S6655"/>
          <cell r="T6655"/>
          <cell r="U6655"/>
          <cell r="V6655"/>
          <cell r="W6655"/>
          <cell r="X6655"/>
          <cell r="Y6655" t="str">
            <v xml:space="preserve"> </v>
          </cell>
        </row>
        <row r="6656">
          <cell r="C6656"/>
          <cell r="D6656"/>
          <cell r="E6656"/>
          <cell r="F6656"/>
          <cell r="G6656"/>
          <cell r="H6656"/>
          <cell r="I6656"/>
          <cell r="J6656"/>
          <cell r="K6656"/>
          <cell r="L6656"/>
          <cell r="M6656"/>
          <cell r="N6656"/>
          <cell r="O6656"/>
          <cell r="P6656"/>
          <cell r="Q6656"/>
          <cell r="R6656"/>
          <cell r="S6656"/>
          <cell r="T6656"/>
          <cell r="U6656"/>
          <cell r="V6656"/>
          <cell r="W6656"/>
          <cell r="X6656"/>
          <cell r="Y6656" t="str">
            <v xml:space="preserve"> </v>
          </cell>
        </row>
        <row r="6657">
          <cell r="C6657"/>
          <cell r="D6657"/>
          <cell r="E6657"/>
          <cell r="F6657"/>
          <cell r="G6657"/>
          <cell r="H6657"/>
          <cell r="I6657"/>
          <cell r="J6657"/>
          <cell r="K6657"/>
          <cell r="L6657"/>
          <cell r="M6657"/>
          <cell r="N6657"/>
          <cell r="O6657"/>
          <cell r="P6657"/>
          <cell r="Q6657"/>
          <cell r="R6657"/>
          <cell r="S6657"/>
          <cell r="T6657"/>
          <cell r="U6657"/>
          <cell r="V6657"/>
          <cell r="W6657"/>
          <cell r="X6657"/>
          <cell r="Y6657" t="str">
            <v xml:space="preserve"> </v>
          </cell>
        </row>
        <row r="6658">
          <cell r="C6658"/>
          <cell r="D6658"/>
          <cell r="E6658"/>
          <cell r="F6658"/>
          <cell r="G6658"/>
          <cell r="H6658"/>
          <cell r="I6658"/>
          <cell r="J6658"/>
          <cell r="K6658"/>
          <cell r="L6658"/>
          <cell r="M6658"/>
          <cell r="N6658"/>
          <cell r="O6658"/>
          <cell r="P6658"/>
          <cell r="Q6658"/>
          <cell r="R6658"/>
          <cell r="S6658"/>
          <cell r="T6658"/>
          <cell r="U6658"/>
          <cell r="V6658"/>
          <cell r="W6658"/>
          <cell r="X6658"/>
          <cell r="Y6658" t="str">
            <v xml:space="preserve"> </v>
          </cell>
        </row>
        <row r="6659">
          <cell r="C6659"/>
          <cell r="D6659"/>
          <cell r="E6659"/>
          <cell r="F6659"/>
          <cell r="G6659"/>
          <cell r="H6659"/>
          <cell r="I6659"/>
          <cell r="J6659"/>
          <cell r="K6659"/>
          <cell r="L6659"/>
          <cell r="M6659"/>
          <cell r="N6659"/>
          <cell r="O6659"/>
          <cell r="P6659"/>
          <cell r="Q6659"/>
          <cell r="R6659"/>
          <cell r="S6659"/>
          <cell r="T6659"/>
          <cell r="U6659"/>
          <cell r="V6659"/>
          <cell r="W6659"/>
          <cell r="X6659"/>
          <cell r="Y6659" t="str">
            <v xml:space="preserve"> </v>
          </cell>
        </row>
        <row r="6660">
          <cell r="C6660"/>
          <cell r="D6660"/>
          <cell r="E6660"/>
          <cell r="F6660"/>
          <cell r="G6660"/>
          <cell r="H6660"/>
          <cell r="I6660"/>
          <cell r="J6660"/>
          <cell r="K6660"/>
          <cell r="L6660"/>
          <cell r="M6660"/>
          <cell r="N6660"/>
          <cell r="O6660"/>
          <cell r="P6660"/>
          <cell r="Q6660"/>
          <cell r="R6660"/>
          <cell r="S6660"/>
          <cell r="T6660"/>
          <cell r="U6660"/>
          <cell r="V6660"/>
          <cell r="W6660"/>
          <cell r="X6660"/>
          <cell r="Y6660" t="str">
            <v xml:space="preserve"> </v>
          </cell>
        </row>
        <row r="6661">
          <cell r="C6661"/>
          <cell r="D6661"/>
          <cell r="E6661"/>
          <cell r="F6661"/>
          <cell r="G6661"/>
          <cell r="H6661"/>
          <cell r="I6661"/>
          <cell r="J6661"/>
          <cell r="K6661"/>
          <cell r="L6661"/>
          <cell r="M6661"/>
          <cell r="N6661"/>
          <cell r="O6661"/>
          <cell r="P6661"/>
          <cell r="Q6661"/>
          <cell r="R6661"/>
          <cell r="S6661"/>
          <cell r="T6661"/>
          <cell r="U6661"/>
          <cell r="V6661"/>
          <cell r="W6661"/>
          <cell r="X6661"/>
          <cell r="Y6661" t="str">
            <v xml:space="preserve"> </v>
          </cell>
        </row>
        <row r="6662">
          <cell r="C6662"/>
          <cell r="D6662"/>
          <cell r="E6662"/>
          <cell r="F6662"/>
          <cell r="G6662"/>
          <cell r="H6662"/>
          <cell r="I6662"/>
          <cell r="J6662"/>
          <cell r="K6662"/>
          <cell r="L6662"/>
          <cell r="M6662"/>
          <cell r="N6662"/>
          <cell r="O6662"/>
          <cell r="P6662"/>
          <cell r="Q6662"/>
          <cell r="R6662"/>
          <cell r="S6662"/>
          <cell r="T6662"/>
          <cell r="U6662"/>
          <cell r="V6662"/>
          <cell r="W6662"/>
          <cell r="X6662"/>
          <cell r="Y6662" t="str">
            <v xml:space="preserve"> </v>
          </cell>
        </row>
        <row r="6663">
          <cell r="C6663"/>
          <cell r="D6663"/>
          <cell r="E6663"/>
          <cell r="F6663"/>
          <cell r="G6663"/>
          <cell r="H6663"/>
          <cell r="I6663"/>
          <cell r="J6663"/>
          <cell r="K6663"/>
          <cell r="L6663"/>
          <cell r="M6663"/>
          <cell r="N6663"/>
          <cell r="O6663"/>
          <cell r="P6663"/>
          <cell r="Q6663"/>
          <cell r="R6663"/>
          <cell r="S6663"/>
          <cell r="T6663"/>
          <cell r="U6663"/>
          <cell r="V6663"/>
          <cell r="W6663"/>
          <cell r="X6663"/>
          <cell r="Y6663" t="str">
            <v xml:space="preserve"> </v>
          </cell>
        </row>
        <row r="6664">
          <cell r="C6664"/>
          <cell r="D6664"/>
          <cell r="E6664"/>
          <cell r="F6664"/>
          <cell r="G6664"/>
          <cell r="H6664"/>
          <cell r="I6664"/>
          <cell r="J6664"/>
          <cell r="K6664"/>
          <cell r="L6664"/>
          <cell r="M6664"/>
          <cell r="N6664"/>
          <cell r="O6664"/>
          <cell r="P6664"/>
          <cell r="Q6664"/>
          <cell r="R6664"/>
          <cell r="S6664"/>
          <cell r="T6664"/>
          <cell r="U6664"/>
          <cell r="V6664"/>
          <cell r="W6664"/>
          <cell r="X6664"/>
          <cell r="Y6664" t="str">
            <v xml:space="preserve"> </v>
          </cell>
        </row>
        <row r="6665">
          <cell r="C6665"/>
          <cell r="D6665"/>
          <cell r="E6665"/>
          <cell r="F6665"/>
          <cell r="G6665"/>
          <cell r="H6665"/>
          <cell r="I6665"/>
          <cell r="J6665"/>
          <cell r="K6665"/>
          <cell r="L6665"/>
          <cell r="M6665"/>
          <cell r="N6665"/>
          <cell r="O6665"/>
          <cell r="P6665"/>
          <cell r="Q6665"/>
          <cell r="R6665"/>
          <cell r="S6665"/>
          <cell r="T6665"/>
          <cell r="U6665"/>
          <cell r="V6665"/>
          <cell r="W6665"/>
          <cell r="X6665"/>
          <cell r="Y6665" t="str">
            <v xml:space="preserve"> </v>
          </cell>
        </row>
        <row r="6666">
          <cell r="C6666"/>
          <cell r="D6666"/>
          <cell r="E6666"/>
          <cell r="F6666"/>
          <cell r="G6666"/>
          <cell r="H6666"/>
          <cell r="I6666"/>
          <cell r="J6666"/>
          <cell r="K6666"/>
          <cell r="L6666"/>
          <cell r="M6666"/>
          <cell r="N6666"/>
          <cell r="O6666"/>
          <cell r="P6666"/>
          <cell r="Q6666"/>
          <cell r="R6666"/>
          <cell r="S6666"/>
          <cell r="T6666"/>
          <cell r="U6666"/>
          <cell r="V6666"/>
          <cell r="W6666"/>
          <cell r="X6666"/>
          <cell r="Y6666" t="str">
            <v xml:space="preserve"> </v>
          </cell>
        </row>
        <row r="6667">
          <cell r="C6667"/>
          <cell r="D6667"/>
          <cell r="E6667"/>
          <cell r="F6667"/>
          <cell r="G6667"/>
          <cell r="H6667"/>
          <cell r="I6667"/>
          <cell r="J6667"/>
          <cell r="K6667"/>
          <cell r="L6667"/>
          <cell r="M6667"/>
          <cell r="N6667"/>
          <cell r="O6667"/>
          <cell r="P6667"/>
          <cell r="Q6667"/>
          <cell r="R6667"/>
          <cell r="S6667"/>
          <cell r="T6667"/>
          <cell r="U6667"/>
          <cell r="V6667"/>
          <cell r="W6667"/>
          <cell r="X6667"/>
          <cell r="Y6667" t="str">
            <v xml:space="preserve"> </v>
          </cell>
        </row>
        <row r="6668">
          <cell r="C6668"/>
          <cell r="D6668"/>
          <cell r="E6668"/>
          <cell r="F6668"/>
          <cell r="G6668"/>
          <cell r="H6668"/>
          <cell r="I6668"/>
          <cell r="J6668"/>
          <cell r="K6668"/>
          <cell r="L6668"/>
          <cell r="M6668"/>
          <cell r="N6668"/>
          <cell r="O6668"/>
          <cell r="P6668"/>
          <cell r="Q6668"/>
          <cell r="R6668"/>
          <cell r="S6668"/>
          <cell r="T6668"/>
          <cell r="U6668"/>
          <cell r="V6668"/>
          <cell r="W6668"/>
          <cell r="X6668"/>
          <cell r="Y6668" t="str">
            <v xml:space="preserve"> </v>
          </cell>
        </row>
        <row r="6669">
          <cell r="C6669"/>
          <cell r="D6669"/>
          <cell r="E6669"/>
          <cell r="F6669"/>
          <cell r="G6669"/>
          <cell r="H6669"/>
          <cell r="I6669"/>
          <cell r="J6669"/>
          <cell r="K6669"/>
          <cell r="L6669"/>
          <cell r="M6669"/>
          <cell r="N6669"/>
          <cell r="O6669"/>
          <cell r="P6669"/>
          <cell r="Q6669"/>
          <cell r="R6669"/>
          <cell r="S6669"/>
          <cell r="T6669"/>
          <cell r="U6669"/>
          <cell r="V6669"/>
          <cell r="W6669"/>
          <cell r="X6669"/>
          <cell r="Y6669" t="str">
            <v xml:space="preserve"> </v>
          </cell>
        </row>
        <row r="6670">
          <cell r="C6670"/>
          <cell r="D6670"/>
          <cell r="E6670"/>
          <cell r="F6670"/>
          <cell r="G6670"/>
          <cell r="H6670"/>
          <cell r="I6670"/>
          <cell r="J6670"/>
          <cell r="K6670"/>
          <cell r="L6670"/>
          <cell r="M6670"/>
          <cell r="N6670"/>
          <cell r="O6670"/>
          <cell r="P6670"/>
          <cell r="Q6670"/>
          <cell r="R6670"/>
          <cell r="S6670"/>
          <cell r="T6670"/>
          <cell r="U6670"/>
          <cell r="V6670"/>
          <cell r="W6670"/>
          <cell r="X6670"/>
          <cell r="Y6670" t="str">
            <v xml:space="preserve"> </v>
          </cell>
        </row>
        <row r="6671">
          <cell r="C6671"/>
          <cell r="D6671"/>
          <cell r="E6671"/>
          <cell r="F6671"/>
          <cell r="G6671"/>
          <cell r="H6671"/>
          <cell r="I6671"/>
          <cell r="J6671"/>
          <cell r="K6671"/>
          <cell r="L6671"/>
          <cell r="M6671"/>
          <cell r="N6671"/>
          <cell r="O6671"/>
          <cell r="P6671"/>
          <cell r="Q6671"/>
          <cell r="R6671"/>
          <cell r="S6671"/>
          <cell r="T6671"/>
          <cell r="U6671"/>
          <cell r="V6671"/>
          <cell r="W6671"/>
          <cell r="X6671"/>
          <cell r="Y6671" t="str">
            <v xml:space="preserve"> </v>
          </cell>
        </row>
        <row r="6672">
          <cell r="C6672"/>
          <cell r="D6672"/>
          <cell r="E6672"/>
          <cell r="F6672"/>
          <cell r="G6672"/>
          <cell r="H6672"/>
          <cell r="I6672"/>
          <cell r="J6672"/>
          <cell r="K6672"/>
          <cell r="L6672"/>
          <cell r="M6672"/>
          <cell r="N6672"/>
          <cell r="O6672"/>
          <cell r="P6672"/>
          <cell r="Q6672"/>
          <cell r="R6672"/>
          <cell r="S6672"/>
          <cell r="T6672"/>
          <cell r="U6672"/>
          <cell r="V6672"/>
          <cell r="W6672"/>
          <cell r="X6672"/>
          <cell r="Y6672" t="str">
            <v xml:space="preserve"> </v>
          </cell>
        </row>
        <row r="6673">
          <cell r="C6673"/>
          <cell r="D6673"/>
          <cell r="E6673"/>
          <cell r="F6673"/>
          <cell r="G6673"/>
          <cell r="H6673"/>
          <cell r="I6673"/>
          <cell r="J6673"/>
          <cell r="K6673"/>
          <cell r="L6673"/>
          <cell r="M6673"/>
          <cell r="N6673"/>
          <cell r="O6673"/>
          <cell r="P6673"/>
          <cell r="Q6673"/>
          <cell r="R6673"/>
          <cell r="S6673"/>
          <cell r="T6673"/>
          <cell r="U6673"/>
          <cell r="V6673"/>
          <cell r="W6673"/>
          <cell r="X6673"/>
          <cell r="Y6673" t="str">
            <v xml:space="preserve"> </v>
          </cell>
        </row>
        <row r="6674">
          <cell r="C6674"/>
          <cell r="D6674"/>
          <cell r="E6674"/>
          <cell r="F6674"/>
          <cell r="G6674"/>
          <cell r="H6674"/>
          <cell r="I6674"/>
          <cell r="J6674"/>
          <cell r="K6674"/>
          <cell r="L6674"/>
          <cell r="M6674"/>
          <cell r="N6674"/>
          <cell r="O6674"/>
          <cell r="P6674"/>
          <cell r="Q6674"/>
          <cell r="R6674"/>
          <cell r="S6674"/>
          <cell r="T6674"/>
          <cell r="U6674"/>
          <cell r="V6674"/>
          <cell r="W6674"/>
          <cell r="X6674"/>
          <cell r="Y6674" t="str">
            <v xml:space="preserve"> </v>
          </cell>
        </row>
        <row r="6675">
          <cell r="C6675"/>
          <cell r="D6675"/>
          <cell r="E6675"/>
          <cell r="F6675"/>
          <cell r="G6675"/>
          <cell r="H6675"/>
          <cell r="I6675"/>
          <cell r="J6675"/>
          <cell r="K6675"/>
          <cell r="L6675"/>
          <cell r="M6675"/>
          <cell r="N6675"/>
          <cell r="O6675"/>
          <cell r="P6675"/>
          <cell r="Q6675"/>
          <cell r="R6675"/>
          <cell r="S6675"/>
          <cell r="T6675"/>
          <cell r="U6675"/>
          <cell r="V6675"/>
          <cell r="W6675"/>
          <cell r="X6675"/>
          <cell r="Y6675" t="str">
            <v xml:space="preserve"> </v>
          </cell>
        </row>
        <row r="6676">
          <cell r="C6676"/>
          <cell r="D6676"/>
          <cell r="E6676"/>
          <cell r="F6676"/>
          <cell r="G6676"/>
          <cell r="H6676"/>
          <cell r="I6676"/>
          <cell r="J6676"/>
          <cell r="K6676"/>
          <cell r="L6676"/>
          <cell r="M6676"/>
          <cell r="N6676"/>
          <cell r="O6676"/>
          <cell r="P6676"/>
          <cell r="Q6676"/>
          <cell r="R6676"/>
          <cell r="S6676"/>
          <cell r="T6676"/>
          <cell r="U6676"/>
          <cell r="V6676"/>
          <cell r="W6676"/>
          <cell r="X6676"/>
          <cell r="Y6676" t="str">
            <v xml:space="preserve"> </v>
          </cell>
        </row>
        <row r="6677">
          <cell r="C6677"/>
          <cell r="D6677"/>
          <cell r="E6677"/>
          <cell r="F6677"/>
          <cell r="G6677"/>
          <cell r="H6677"/>
          <cell r="I6677"/>
          <cell r="J6677"/>
          <cell r="K6677"/>
          <cell r="L6677"/>
          <cell r="M6677"/>
          <cell r="N6677"/>
          <cell r="O6677"/>
          <cell r="P6677"/>
          <cell r="Q6677"/>
          <cell r="R6677"/>
          <cell r="S6677"/>
          <cell r="T6677"/>
          <cell r="U6677"/>
          <cell r="V6677"/>
          <cell r="W6677"/>
          <cell r="X6677"/>
          <cell r="Y6677" t="str">
            <v xml:space="preserve"> </v>
          </cell>
        </row>
        <row r="6678">
          <cell r="C6678"/>
          <cell r="D6678"/>
          <cell r="E6678"/>
          <cell r="F6678"/>
          <cell r="G6678"/>
          <cell r="H6678"/>
          <cell r="I6678"/>
          <cell r="J6678"/>
          <cell r="K6678"/>
          <cell r="L6678"/>
          <cell r="M6678"/>
          <cell r="N6678"/>
          <cell r="O6678"/>
          <cell r="P6678"/>
          <cell r="Q6678"/>
          <cell r="R6678"/>
          <cell r="S6678"/>
          <cell r="T6678"/>
          <cell r="U6678"/>
          <cell r="V6678"/>
          <cell r="W6678"/>
          <cell r="X6678"/>
          <cell r="Y6678" t="str">
            <v xml:space="preserve"> </v>
          </cell>
        </row>
        <row r="6679">
          <cell r="C6679"/>
          <cell r="D6679"/>
          <cell r="E6679"/>
          <cell r="F6679"/>
          <cell r="G6679"/>
          <cell r="H6679"/>
          <cell r="I6679"/>
          <cell r="J6679"/>
          <cell r="K6679"/>
          <cell r="L6679"/>
          <cell r="M6679"/>
          <cell r="N6679"/>
          <cell r="O6679"/>
          <cell r="P6679"/>
          <cell r="Q6679"/>
          <cell r="R6679"/>
          <cell r="S6679"/>
          <cell r="T6679"/>
          <cell r="U6679"/>
          <cell r="V6679"/>
          <cell r="W6679"/>
          <cell r="X6679"/>
          <cell r="Y6679" t="str">
            <v xml:space="preserve"> </v>
          </cell>
        </row>
        <row r="6680">
          <cell r="C6680"/>
          <cell r="D6680"/>
          <cell r="E6680"/>
          <cell r="F6680"/>
          <cell r="G6680"/>
          <cell r="H6680"/>
          <cell r="I6680"/>
          <cell r="J6680"/>
          <cell r="K6680"/>
          <cell r="L6680"/>
          <cell r="M6680"/>
          <cell r="N6680"/>
          <cell r="O6680"/>
          <cell r="P6680"/>
          <cell r="Q6680"/>
          <cell r="R6680"/>
          <cell r="S6680"/>
          <cell r="T6680"/>
          <cell r="U6680"/>
          <cell r="V6680"/>
          <cell r="W6680"/>
          <cell r="X6680"/>
          <cell r="Y6680" t="str">
            <v xml:space="preserve"> </v>
          </cell>
        </row>
        <row r="6681">
          <cell r="C6681"/>
          <cell r="D6681"/>
          <cell r="E6681"/>
          <cell r="F6681"/>
          <cell r="G6681"/>
          <cell r="H6681"/>
          <cell r="I6681"/>
          <cell r="J6681"/>
          <cell r="K6681"/>
          <cell r="L6681"/>
          <cell r="M6681"/>
          <cell r="N6681"/>
          <cell r="O6681"/>
          <cell r="P6681"/>
          <cell r="Q6681"/>
          <cell r="R6681"/>
          <cell r="S6681"/>
          <cell r="T6681"/>
          <cell r="U6681"/>
          <cell r="V6681"/>
          <cell r="W6681"/>
          <cell r="X6681"/>
          <cell r="Y6681" t="str">
            <v xml:space="preserve"> </v>
          </cell>
        </row>
        <row r="6682">
          <cell r="C6682"/>
          <cell r="D6682"/>
          <cell r="E6682"/>
          <cell r="F6682"/>
          <cell r="G6682"/>
          <cell r="H6682"/>
          <cell r="I6682"/>
          <cell r="J6682"/>
          <cell r="K6682"/>
          <cell r="L6682"/>
          <cell r="M6682"/>
          <cell r="N6682"/>
          <cell r="O6682"/>
          <cell r="P6682"/>
          <cell r="Q6682"/>
          <cell r="R6682"/>
          <cell r="S6682"/>
          <cell r="T6682"/>
          <cell r="U6682"/>
          <cell r="V6682"/>
          <cell r="W6682"/>
          <cell r="X6682"/>
          <cell r="Y6682" t="str">
            <v xml:space="preserve"> </v>
          </cell>
        </row>
        <row r="6683">
          <cell r="C6683"/>
          <cell r="D6683"/>
          <cell r="E6683"/>
          <cell r="F6683"/>
          <cell r="G6683"/>
          <cell r="H6683"/>
          <cell r="I6683"/>
          <cell r="J6683"/>
          <cell r="K6683"/>
          <cell r="L6683"/>
          <cell r="M6683"/>
          <cell r="N6683"/>
          <cell r="O6683"/>
          <cell r="P6683"/>
          <cell r="Q6683"/>
          <cell r="R6683"/>
          <cell r="S6683"/>
          <cell r="T6683"/>
          <cell r="U6683"/>
          <cell r="V6683"/>
          <cell r="W6683"/>
          <cell r="X6683"/>
          <cell r="Y6683" t="str">
            <v xml:space="preserve"> </v>
          </cell>
        </row>
        <row r="6684">
          <cell r="C6684"/>
          <cell r="D6684"/>
          <cell r="E6684"/>
          <cell r="F6684"/>
          <cell r="G6684"/>
          <cell r="H6684"/>
          <cell r="I6684"/>
          <cell r="J6684"/>
          <cell r="K6684"/>
          <cell r="L6684"/>
          <cell r="M6684"/>
          <cell r="N6684"/>
          <cell r="O6684"/>
          <cell r="P6684"/>
          <cell r="Q6684"/>
          <cell r="R6684"/>
          <cell r="S6684"/>
          <cell r="T6684"/>
          <cell r="U6684"/>
          <cell r="V6684"/>
          <cell r="W6684"/>
          <cell r="X6684"/>
          <cell r="Y6684" t="str">
            <v xml:space="preserve"> </v>
          </cell>
        </row>
        <row r="6685">
          <cell r="C6685"/>
          <cell r="D6685"/>
          <cell r="E6685"/>
          <cell r="F6685"/>
          <cell r="G6685"/>
          <cell r="H6685"/>
          <cell r="I6685"/>
          <cell r="J6685"/>
          <cell r="K6685"/>
          <cell r="L6685"/>
          <cell r="M6685"/>
          <cell r="N6685"/>
          <cell r="O6685"/>
          <cell r="P6685"/>
          <cell r="Q6685"/>
          <cell r="R6685"/>
          <cell r="S6685"/>
          <cell r="T6685"/>
          <cell r="U6685"/>
          <cell r="V6685"/>
          <cell r="W6685"/>
          <cell r="X6685"/>
          <cell r="Y6685" t="str">
            <v xml:space="preserve"> </v>
          </cell>
        </row>
        <row r="6686">
          <cell r="C6686"/>
          <cell r="D6686"/>
          <cell r="E6686"/>
          <cell r="F6686"/>
          <cell r="G6686"/>
          <cell r="H6686"/>
          <cell r="I6686"/>
          <cell r="J6686"/>
          <cell r="K6686"/>
          <cell r="L6686"/>
          <cell r="M6686"/>
          <cell r="N6686"/>
          <cell r="O6686"/>
          <cell r="P6686"/>
          <cell r="Q6686"/>
          <cell r="R6686"/>
          <cell r="S6686"/>
          <cell r="T6686"/>
          <cell r="U6686"/>
          <cell r="V6686"/>
          <cell r="W6686"/>
          <cell r="X6686"/>
          <cell r="Y6686" t="str">
            <v xml:space="preserve"> </v>
          </cell>
        </row>
        <row r="6687">
          <cell r="C6687"/>
          <cell r="D6687"/>
          <cell r="E6687"/>
          <cell r="F6687"/>
          <cell r="G6687"/>
          <cell r="H6687"/>
          <cell r="I6687"/>
          <cell r="J6687"/>
          <cell r="K6687"/>
          <cell r="L6687"/>
          <cell r="M6687"/>
          <cell r="N6687"/>
          <cell r="O6687"/>
          <cell r="P6687"/>
          <cell r="Q6687"/>
          <cell r="R6687"/>
          <cell r="S6687"/>
          <cell r="T6687"/>
          <cell r="U6687"/>
          <cell r="V6687"/>
          <cell r="W6687"/>
          <cell r="X6687"/>
          <cell r="Y6687" t="str">
            <v xml:space="preserve"> </v>
          </cell>
        </row>
        <row r="6688">
          <cell r="C6688"/>
          <cell r="D6688"/>
          <cell r="E6688"/>
          <cell r="F6688"/>
          <cell r="G6688"/>
          <cell r="H6688"/>
          <cell r="I6688"/>
          <cell r="J6688"/>
          <cell r="K6688"/>
          <cell r="L6688"/>
          <cell r="M6688"/>
          <cell r="N6688"/>
          <cell r="O6688"/>
          <cell r="P6688"/>
          <cell r="Q6688"/>
          <cell r="R6688"/>
          <cell r="S6688"/>
          <cell r="T6688"/>
          <cell r="U6688"/>
          <cell r="V6688"/>
          <cell r="W6688"/>
          <cell r="X6688"/>
          <cell r="Y6688" t="str">
            <v xml:space="preserve"> </v>
          </cell>
        </row>
        <row r="6689">
          <cell r="C6689"/>
          <cell r="D6689"/>
          <cell r="E6689"/>
          <cell r="F6689"/>
          <cell r="G6689"/>
          <cell r="H6689"/>
          <cell r="I6689"/>
          <cell r="J6689"/>
          <cell r="K6689"/>
          <cell r="L6689"/>
          <cell r="M6689"/>
          <cell r="N6689"/>
          <cell r="O6689"/>
          <cell r="P6689"/>
          <cell r="Q6689"/>
          <cell r="R6689"/>
          <cell r="S6689"/>
          <cell r="T6689"/>
          <cell r="U6689"/>
          <cell r="V6689"/>
          <cell r="W6689"/>
          <cell r="X6689"/>
          <cell r="Y6689" t="str">
            <v xml:space="preserve"> </v>
          </cell>
        </row>
        <row r="6690">
          <cell r="C6690"/>
          <cell r="D6690"/>
          <cell r="E6690"/>
          <cell r="F6690"/>
          <cell r="G6690"/>
          <cell r="H6690"/>
          <cell r="I6690"/>
          <cell r="J6690"/>
          <cell r="K6690"/>
          <cell r="L6690"/>
          <cell r="M6690"/>
          <cell r="N6690"/>
          <cell r="O6690"/>
          <cell r="P6690"/>
          <cell r="Q6690"/>
          <cell r="R6690"/>
          <cell r="S6690"/>
          <cell r="T6690"/>
          <cell r="U6690"/>
          <cell r="V6690"/>
          <cell r="W6690"/>
          <cell r="X6690"/>
          <cell r="Y6690" t="str">
            <v xml:space="preserve"> </v>
          </cell>
        </row>
        <row r="6691">
          <cell r="C6691"/>
          <cell r="D6691"/>
          <cell r="E6691"/>
          <cell r="F6691"/>
          <cell r="G6691"/>
          <cell r="H6691"/>
          <cell r="I6691"/>
          <cell r="J6691"/>
          <cell r="K6691"/>
          <cell r="L6691"/>
          <cell r="M6691"/>
          <cell r="N6691"/>
          <cell r="O6691"/>
          <cell r="P6691"/>
          <cell r="Q6691"/>
          <cell r="R6691"/>
          <cell r="S6691"/>
          <cell r="T6691"/>
          <cell r="U6691"/>
          <cell r="V6691"/>
          <cell r="W6691"/>
          <cell r="X6691"/>
          <cell r="Y6691" t="str">
            <v xml:space="preserve"> </v>
          </cell>
        </row>
        <row r="6692">
          <cell r="C6692"/>
          <cell r="D6692"/>
          <cell r="E6692"/>
          <cell r="F6692"/>
          <cell r="G6692"/>
          <cell r="H6692"/>
          <cell r="I6692"/>
          <cell r="J6692"/>
          <cell r="K6692"/>
          <cell r="L6692"/>
          <cell r="M6692"/>
          <cell r="N6692"/>
          <cell r="O6692"/>
          <cell r="P6692"/>
          <cell r="Q6692"/>
          <cell r="R6692"/>
          <cell r="S6692"/>
          <cell r="T6692"/>
          <cell r="U6692"/>
          <cell r="V6692"/>
          <cell r="W6692"/>
          <cell r="X6692"/>
          <cell r="Y6692" t="str">
            <v xml:space="preserve"> </v>
          </cell>
        </row>
        <row r="6693">
          <cell r="C6693"/>
          <cell r="D6693"/>
          <cell r="E6693"/>
          <cell r="F6693"/>
          <cell r="G6693"/>
          <cell r="H6693"/>
          <cell r="I6693"/>
          <cell r="J6693"/>
          <cell r="K6693"/>
          <cell r="L6693"/>
          <cell r="M6693"/>
          <cell r="N6693"/>
          <cell r="O6693"/>
          <cell r="P6693"/>
          <cell r="Q6693"/>
          <cell r="R6693"/>
          <cell r="S6693"/>
          <cell r="T6693"/>
          <cell r="U6693"/>
          <cell r="V6693"/>
          <cell r="W6693"/>
          <cell r="X6693"/>
          <cell r="Y6693" t="str">
            <v xml:space="preserve"> </v>
          </cell>
        </row>
        <row r="6694">
          <cell r="C6694"/>
          <cell r="D6694"/>
          <cell r="E6694"/>
          <cell r="F6694"/>
          <cell r="G6694"/>
          <cell r="H6694"/>
          <cell r="I6694"/>
          <cell r="J6694"/>
          <cell r="K6694"/>
          <cell r="L6694"/>
          <cell r="M6694"/>
          <cell r="N6694"/>
          <cell r="O6694"/>
          <cell r="P6694"/>
          <cell r="Q6694"/>
          <cell r="R6694"/>
          <cell r="S6694"/>
          <cell r="T6694"/>
          <cell r="U6694"/>
          <cell r="V6694"/>
          <cell r="W6694"/>
          <cell r="X6694"/>
          <cell r="Y6694" t="str">
            <v xml:space="preserve"> </v>
          </cell>
        </row>
        <row r="6695">
          <cell r="C6695"/>
          <cell r="D6695"/>
          <cell r="E6695"/>
          <cell r="F6695"/>
          <cell r="G6695"/>
          <cell r="H6695"/>
          <cell r="I6695"/>
          <cell r="J6695"/>
          <cell r="K6695"/>
          <cell r="L6695"/>
          <cell r="M6695"/>
          <cell r="N6695"/>
          <cell r="O6695"/>
          <cell r="P6695"/>
          <cell r="Q6695"/>
          <cell r="R6695"/>
          <cell r="S6695"/>
          <cell r="T6695"/>
          <cell r="U6695"/>
          <cell r="V6695"/>
          <cell r="W6695"/>
          <cell r="X6695"/>
          <cell r="Y6695" t="str">
            <v xml:space="preserve"> </v>
          </cell>
        </row>
        <row r="6696">
          <cell r="C6696"/>
          <cell r="D6696"/>
          <cell r="E6696"/>
          <cell r="F6696"/>
          <cell r="G6696"/>
          <cell r="H6696"/>
          <cell r="I6696"/>
          <cell r="J6696"/>
          <cell r="K6696"/>
          <cell r="L6696"/>
          <cell r="M6696"/>
          <cell r="N6696"/>
          <cell r="O6696"/>
          <cell r="P6696"/>
          <cell r="Q6696"/>
          <cell r="R6696"/>
          <cell r="S6696"/>
          <cell r="T6696"/>
          <cell r="U6696"/>
          <cell r="V6696"/>
          <cell r="W6696"/>
          <cell r="X6696"/>
          <cell r="Y6696" t="str">
            <v xml:space="preserve"> </v>
          </cell>
        </row>
        <row r="6697">
          <cell r="C6697"/>
          <cell r="D6697"/>
          <cell r="E6697"/>
          <cell r="F6697"/>
          <cell r="G6697"/>
          <cell r="H6697"/>
          <cell r="I6697"/>
          <cell r="J6697"/>
          <cell r="K6697"/>
          <cell r="L6697"/>
          <cell r="M6697"/>
          <cell r="N6697"/>
          <cell r="O6697"/>
          <cell r="P6697"/>
          <cell r="Q6697"/>
          <cell r="R6697"/>
          <cell r="S6697"/>
          <cell r="T6697"/>
          <cell r="U6697"/>
          <cell r="V6697"/>
          <cell r="W6697"/>
          <cell r="X6697"/>
          <cell r="Y6697" t="str">
            <v xml:space="preserve"> </v>
          </cell>
        </row>
        <row r="6698">
          <cell r="C6698"/>
          <cell r="D6698"/>
          <cell r="E6698"/>
          <cell r="F6698"/>
          <cell r="G6698"/>
          <cell r="H6698"/>
          <cell r="I6698"/>
          <cell r="J6698"/>
          <cell r="K6698"/>
          <cell r="L6698"/>
          <cell r="M6698"/>
          <cell r="N6698"/>
          <cell r="O6698"/>
          <cell r="P6698"/>
          <cell r="Q6698"/>
          <cell r="R6698"/>
          <cell r="S6698"/>
          <cell r="T6698"/>
          <cell r="U6698"/>
          <cell r="V6698"/>
          <cell r="W6698"/>
          <cell r="X6698"/>
          <cell r="Y6698" t="str">
            <v xml:space="preserve"> </v>
          </cell>
        </row>
        <row r="6699">
          <cell r="C6699"/>
          <cell r="D6699"/>
          <cell r="E6699"/>
          <cell r="F6699"/>
          <cell r="G6699"/>
          <cell r="H6699"/>
          <cell r="I6699"/>
          <cell r="J6699"/>
          <cell r="K6699"/>
          <cell r="L6699"/>
          <cell r="M6699"/>
          <cell r="N6699"/>
          <cell r="O6699"/>
          <cell r="P6699"/>
          <cell r="Q6699"/>
          <cell r="R6699"/>
          <cell r="S6699"/>
          <cell r="T6699"/>
          <cell r="U6699"/>
          <cell r="V6699"/>
          <cell r="W6699"/>
          <cell r="X6699"/>
          <cell r="Y6699" t="str">
            <v xml:space="preserve"> </v>
          </cell>
        </row>
        <row r="6700">
          <cell r="C6700"/>
          <cell r="D6700"/>
          <cell r="E6700"/>
          <cell r="F6700"/>
          <cell r="G6700"/>
          <cell r="H6700"/>
          <cell r="I6700"/>
          <cell r="J6700"/>
          <cell r="K6700"/>
          <cell r="L6700"/>
          <cell r="M6700"/>
          <cell r="N6700"/>
          <cell r="O6700"/>
          <cell r="P6700"/>
          <cell r="Q6700"/>
          <cell r="R6700"/>
          <cell r="S6700"/>
          <cell r="T6700"/>
          <cell r="U6700"/>
          <cell r="V6700"/>
          <cell r="W6700"/>
          <cell r="X6700"/>
          <cell r="Y6700" t="str">
            <v xml:space="preserve"> </v>
          </cell>
        </row>
        <row r="6701">
          <cell r="C6701"/>
          <cell r="D6701"/>
          <cell r="E6701"/>
          <cell r="F6701"/>
          <cell r="G6701"/>
          <cell r="H6701"/>
          <cell r="I6701"/>
          <cell r="J6701"/>
          <cell r="K6701"/>
          <cell r="L6701"/>
          <cell r="M6701"/>
          <cell r="N6701"/>
          <cell r="O6701"/>
          <cell r="P6701"/>
          <cell r="Q6701"/>
          <cell r="R6701"/>
          <cell r="S6701"/>
          <cell r="T6701"/>
          <cell r="U6701"/>
          <cell r="V6701"/>
          <cell r="W6701"/>
          <cell r="X6701"/>
          <cell r="Y6701" t="str">
            <v xml:space="preserve"> </v>
          </cell>
        </row>
        <row r="6702">
          <cell r="C6702"/>
          <cell r="D6702"/>
          <cell r="E6702"/>
          <cell r="F6702"/>
          <cell r="G6702"/>
          <cell r="H6702"/>
          <cell r="I6702"/>
          <cell r="J6702"/>
          <cell r="K6702"/>
          <cell r="L6702"/>
          <cell r="M6702"/>
          <cell r="N6702"/>
          <cell r="O6702"/>
          <cell r="P6702"/>
          <cell r="Q6702"/>
          <cell r="R6702"/>
          <cell r="S6702"/>
          <cell r="T6702"/>
          <cell r="U6702"/>
          <cell r="V6702"/>
          <cell r="W6702"/>
          <cell r="X6702"/>
          <cell r="Y6702" t="str">
            <v xml:space="preserve"> </v>
          </cell>
        </row>
        <row r="6703">
          <cell r="C6703"/>
          <cell r="D6703"/>
          <cell r="E6703"/>
          <cell r="F6703"/>
          <cell r="G6703"/>
          <cell r="H6703"/>
          <cell r="I6703"/>
          <cell r="J6703"/>
          <cell r="K6703"/>
          <cell r="L6703"/>
          <cell r="M6703"/>
          <cell r="N6703"/>
          <cell r="O6703"/>
          <cell r="P6703"/>
          <cell r="Q6703"/>
          <cell r="R6703"/>
          <cell r="S6703"/>
          <cell r="T6703"/>
          <cell r="U6703"/>
          <cell r="V6703"/>
          <cell r="W6703"/>
          <cell r="X6703"/>
          <cell r="Y6703" t="str">
            <v xml:space="preserve"> </v>
          </cell>
        </row>
        <row r="6704">
          <cell r="C6704"/>
          <cell r="D6704"/>
          <cell r="E6704"/>
          <cell r="F6704"/>
          <cell r="G6704"/>
          <cell r="H6704"/>
          <cell r="I6704"/>
          <cell r="J6704"/>
          <cell r="K6704"/>
          <cell r="L6704"/>
          <cell r="M6704"/>
          <cell r="N6704"/>
          <cell r="O6704"/>
          <cell r="P6704"/>
          <cell r="Q6704"/>
          <cell r="R6704"/>
          <cell r="S6704"/>
          <cell r="T6704"/>
          <cell r="U6704"/>
          <cell r="V6704"/>
          <cell r="W6704"/>
          <cell r="X6704"/>
          <cell r="Y6704" t="str">
            <v xml:space="preserve"> </v>
          </cell>
        </row>
        <row r="6705">
          <cell r="C6705"/>
          <cell r="D6705"/>
          <cell r="E6705"/>
          <cell r="F6705"/>
          <cell r="G6705"/>
          <cell r="H6705"/>
          <cell r="I6705"/>
          <cell r="J6705"/>
          <cell r="K6705"/>
          <cell r="L6705"/>
          <cell r="M6705"/>
          <cell r="N6705"/>
          <cell r="O6705"/>
          <cell r="P6705"/>
          <cell r="Q6705"/>
          <cell r="R6705"/>
          <cell r="S6705"/>
          <cell r="T6705"/>
          <cell r="U6705"/>
          <cell r="V6705"/>
          <cell r="W6705"/>
          <cell r="X6705"/>
          <cell r="Y6705" t="str">
            <v xml:space="preserve"> </v>
          </cell>
        </row>
        <row r="6706">
          <cell r="C6706"/>
          <cell r="D6706"/>
          <cell r="E6706"/>
          <cell r="F6706"/>
          <cell r="G6706"/>
          <cell r="H6706"/>
          <cell r="I6706"/>
          <cell r="J6706"/>
          <cell r="K6706"/>
          <cell r="L6706"/>
          <cell r="M6706"/>
          <cell r="N6706"/>
          <cell r="O6706"/>
          <cell r="P6706"/>
          <cell r="Q6706"/>
          <cell r="R6706"/>
          <cell r="S6706"/>
          <cell r="T6706"/>
          <cell r="U6706"/>
          <cell r="V6706"/>
          <cell r="W6706"/>
          <cell r="X6706"/>
          <cell r="Y6706" t="str">
            <v xml:space="preserve"> </v>
          </cell>
        </row>
        <row r="6707">
          <cell r="C6707"/>
          <cell r="D6707"/>
          <cell r="E6707"/>
          <cell r="F6707"/>
          <cell r="G6707"/>
          <cell r="H6707"/>
          <cell r="I6707"/>
          <cell r="J6707"/>
          <cell r="K6707"/>
          <cell r="L6707"/>
          <cell r="M6707"/>
          <cell r="N6707"/>
          <cell r="O6707"/>
          <cell r="P6707"/>
          <cell r="Q6707"/>
          <cell r="R6707"/>
          <cell r="S6707"/>
          <cell r="T6707"/>
          <cell r="U6707"/>
          <cell r="V6707"/>
          <cell r="W6707"/>
          <cell r="X6707"/>
          <cell r="Y6707" t="str">
            <v xml:space="preserve"> </v>
          </cell>
        </row>
        <row r="6708">
          <cell r="C6708"/>
          <cell r="D6708"/>
          <cell r="E6708"/>
          <cell r="F6708"/>
          <cell r="G6708"/>
          <cell r="H6708"/>
          <cell r="I6708"/>
          <cell r="J6708"/>
          <cell r="K6708"/>
          <cell r="L6708"/>
          <cell r="M6708"/>
          <cell r="N6708"/>
          <cell r="O6708"/>
          <cell r="P6708"/>
          <cell r="Q6708"/>
          <cell r="R6708"/>
          <cell r="S6708"/>
          <cell r="T6708"/>
          <cell r="U6708"/>
          <cell r="V6708"/>
          <cell r="W6708"/>
          <cell r="X6708"/>
          <cell r="Y6708" t="str">
            <v xml:space="preserve"> </v>
          </cell>
        </row>
        <row r="6709">
          <cell r="C6709"/>
          <cell r="D6709"/>
          <cell r="E6709"/>
          <cell r="F6709"/>
          <cell r="G6709"/>
          <cell r="H6709"/>
          <cell r="I6709"/>
          <cell r="J6709"/>
          <cell r="K6709"/>
          <cell r="L6709"/>
          <cell r="M6709"/>
          <cell r="N6709"/>
          <cell r="O6709"/>
          <cell r="P6709"/>
          <cell r="Q6709"/>
          <cell r="R6709"/>
          <cell r="S6709"/>
          <cell r="T6709"/>
          <cell r="U6709"/>
          <cell r="V6709"/>
          <cell r="W6709"/>
          <cell r="X6709"/>
          <cell r="Y6709" t="str">
            <v xml:space="preserve"> </v>
          </cell>
        </row>
        <row r="6710">
          <cell r="C6710"/>
          <cell r="D6710"/>
          <cell r="E6710"/>
          <cell r="F6710"/>
          <cell r="G6710"/>
          <cell r="H6710"/>
          <cell r="I6710"/>
          <cell r="J6710"/>
          <cell r="K6710"/>
          <cell r="L6710"/>
          <cell r="M6710"/>
          <cell r="N6710"/>
          <cell r="O6710"/>
          <cell r="P6710"/>
          <cell r="Q6710"/>
          <cell r="R6710"/>
          <cell r="S6710"/>
          <cell r="T6710"/>
          <cell r="U6710"/>
          <cell r="V6710"/>
          <cell r="W6710"/>
          <cell r="X6710"/>
          <cell r="Y6710" t="str">
            <v xml:space="preserve"> </v>
          </cell>
        </row>
        <row r="6711">
          <cell r="C6711"/>
          <cell r="D6711"/>
          <cell r="E6711"/>
          <cell r="F6711"/>
          <cell r="G6711"/>
          <cell r="H6711"/>
          <cell r="I6711"/>
          <cell r="J6711"/>
          <cell r="K6711"/>
          <cell r="L6711"/>
          <cell r="M6711"/>
          <cell r="N6711"/>
          <cell r="O6711"/>
          <cell r="P6711"/>
          <cell r="Q6711"/>
          <cell r="R6711"/>
          <cell r="S6711"/>
          <cell r="T6711"/>
          <cell r="U6711"/>
          <cell r="V6711"/>
          <cell r="W6711"/>
          <cell r="X6711"/>
          <cell r="Y6711" t="str">
            <v xml:space="preserve"> </v>
          </cell>
        </row>
        <row r="6712">
          <cell r="C6712"/>
          <cell r="D6712"/>
          <cell r="E6712"/>
          <cell r="F6712"/>
          <cell r="G6712"/>
          <cell r="H6712"/>
          <cell r="I6712"/>
          <cell r="J6712"/>
          <cell r="K6712"/>
          <cell r="L6712"/>
          <cell r="M6712"/>
          <cell r="N6712"/>
          <cell r="O6712"/>
          <cell r="P6712"/>
          <cell r="Q6712"/>
          <cell r="R6712"/>
          <cell r="S6712"/>
          <cell r="T6712"/>
          <cell r="U6712"/>
          <cell r="V6712"/>
          <cell r="W6712"/>
          <cell r="X6712"/>
          <cell r="Y6712" t="str">
            <v xml:space="preserve"> </v>
          </cell>
        </row>
        <row r="6713">
          <cell r="C6713"/>
          <cell r="D6713"/>
          <cell r="E6713"/>
          <cell r="F6713"/>
          <cell r="G6713"/>
          <cell r="H6713"/>
          <cell r="I6713"/>
          <cell r="J6713"/>
          <cell r="K6713"/>
          <cell r="L6713"/>
          <cell r="M6713"/>
          <cell r="N6713"/>
          <cell r="O6713"/>
          <cell r="P6713"/>
          <cell r="Q6713"/>
          <cell r="R6713"/>
          <cell r="S6713"/>
          <cell r="T6713"/>
          <cell r="U6713"/>
          <cell r="V6713"/>
          <cell r="W6713"/>
          <cell r="X6713"/>
          <cell r="Y6713" t="str">
            <v xml:space="preserve"> </v>
          </cell>
        </row>
        <row r="6714">
          <cell r="C6714"/>
          <cell r="D6714"/>
          <cell r="E6714"/>
          <cell r="F6714"/>
          <cell r="G6714"/>
          <cell r="H6714"/>
          <cell r="I6714"/>
          <cell r="J6714"/>
          <cell r="K6714"/>
          <cell r="L6714"/>
          <cell r="M6714"/>
          <cell r="N6714"/>
          <cell r="O6714"/>
          <cell r="P6714"/>
          <cell r="Q6714"/>
          <cell r="R6714"/>
          <cell r="S6714"/>
          <cell r="T6714"/>
          <cell r="U6714"/>
          <cell r="V6714"/>
          <cell r="W6714"/>
          <cell r="X6714"/>
          <cell r="Y6714" t="str">
            <v xml:space="preserve"> </v>
          </cell>
        </row>
        <row r="6715">
          <cell r="C6715"/>
          <cell r="D6715"/>
          <cell r="E6715"/>
          <cell r="F6715"/>
          <cell r="G6715"/>
          <cell r="H6715"/>
          <cell r="I6715"/>
          <cell r="J6715"/>
          <cell r="K6715"/>
          <cell r="L6715"/>
          <cell r="M6715"/>
          <cell r="N6715"/>
          <cell r="O6715"/>
          <cell r="P6715"/>
          <cell r="Q6715"/>
          <cell r="R6715"/>
          <cell r="S6715"/>
          <cell r="T6715"/>
          <cell r="U6715"/>
          <cell r="V6715"/>
          <cell r="W6715"/>
          <cell r="X6715"/>
          <cell r="Y6715" t="str">
            <v xml:space="preserve"> </v>
          </cell>
        </row>
        <row r="6716">
          <cell r="C6716"/>
          <cell r="D6716"/>
          <cell r="E6716"/>
          <cell r="F6716"/>
          <cell r="G6716"/>
          <cell r="H6716"/>
          <cell r="I6716"/>
          <cell r="J6716"/>
          <cell r="K6716"/>
          <cell r="L6716"/>
          <cell r="M6716"/>
          <cell r="N6716"/>
          <cell r="O6716"/>
          <cell r="P6716"/>
          <cell r="Q6716"/>
          <cell r="R6716"/>
          <cell r="S6716"/>
          <cell r="T6716"/>
          <cell r="U6716"/>
          <cell r="V6716"/>
          <cell r="W6716"/>
          <cell r="X6716"/>
          <cell r="Y6716" t="str">
            <v xml:space="preserve"> </v>
          </cell>
        </row>
        <row r="6717">
          <cell r="C6717"/>
          <cell r="D6717"/>
          <cell r="E6717"/>
          <cell r="F6717"/>
          <cell r="G6717"/>
          <cell r="H6717"/>
          <cell r="I6717"/>
          <cell r="J6717"/>
          <cell r="K6717"/>
          <cell r="L6717"/>
          <cell r="M6717"/>
          <cell r="N6717"/>
          <cell r="O6717"/>
          <cell r="P6717"/>
          <cell r="Q6717"/>
          <cell r="R6717"/>
          <cell r="S6717"/>
          <cell r="T6717"/>
          <cell r="U6717"/>
          <cell r="V6717"/>
          <cell r="W6717"/>
          <cell r="X6717"/>
          <cell r="Y6717" t="str">
            <v xml:space="preserve"> </v>
          </cell>
        </row>
        <row r="6718">
          <cell r="C6718"/>
          <cell r="D6718"/>
          <cell r="E6718"/>
          <cell r="F6718"/>
          <cell r="G6718"/>
          <cell r="H6718"/>
          <cell r="I6718"/>
          <cell r="J6718"/>
          <cell r="K6718"/>
          <cell r="L6718"/>
          <cell r="M6718"/>
          <cell r="N6718"/>
          <cell r="O6718"/>
          <cell r="P6718"/>
          <cell r="Q6718"/>
          <cell r="R6718"/>
          <cell r="S6718"/>
          <cell r="T6718"/>
          <cell r="U6718"/>
          <cell r="V6718"/>
          <cell r="W6718"/>
          <cell r="X6718"/>
          <cell r="Y6718" t="str">
            <v xml:space="preserve"> </v>
          </cell>
        </row>
        <row r="6719">
          <cell r="C6719"/>
          <cell r="D6719"/>
          <cell r="E6719"/>
          <cell r="F6719"/>
          <cell r="G6719"/>
          <cell r="H6719"/>
          <cell r="I6719"/>
          <cell r="J6719"/>
          <cell r="K6719"/>
          <cell r="L6719"/>
          <cell r="M6719"/>
          <cell r="N6719"/>
          <cell r="O6719"/>
          <cell r="P6719"/>
          <cell r="Q6719"/>
          <cell r="R6719"/>
          <cell r="S6719"/>
          <cell r="T6719"/>
          <cell r="U6719"/>
          <cell r="V6719"/>
          <cell r="W6719"/>
          <cell r="X6719"/>
          <cell r="Y6719" t="str">
            <v xml:space="preserve"> </v>
          </cell>
        </row>
        <row r="6720">
          <cell r="C6720"/>
          <cell r="D6720"/>
          <cell r="E6720"/>
          <cell r="F6720"/>
          <cell r="G6720"/>
          <cell r="H6720"/>
          <cell r="I6720"/>
          <cell r="J6720"/>
          <cell r="K6720"/>
          <cell r="L6720"/>
          <cell r="M6720"/>
          <cell r="N6720"/>
          <cell r="O6720"/>
          <cell r="P6720"/>
          <cell r="Q6720"/>
          <cell r="R6720"/>
          <cell r="S6720"/>
          <cell r="T6720"/>
          <cell r="U6720"/>
          <cell r="V6720"/>
          <cell r="W6720"/>
          <cell r="X6720"/>
          <cell r="Y6720" t="str">
            <v xml:space="preserve"> </v>
          </cell>
        </row>
        <row r="6721">
          <cell r="C6721"/>
          <cell r="D6721"/>
          <cell r="E6721"/>
          <cell r="F6721"/>
          <cell r="G6721"/>
          <cell r="H6721"/>
          <cell r="I6721"/>
          <cell r="J6721"/>
          <cell r="K6721"/>
          <cell r="L6721"/>
          <cell r="M6721"/>
          <cell r="N6721"/>
          <cell r="O6721"/>
          <cell r="P6721"/>
          <cell r="Q6721"/>
          <cell r="R6721"/>
          <cell r="S6721"/>
          <cell r="T6721"/>
          <cell r="U6721"/>
          <cell r="V6721"/>
          <cell r="W6721"/>
          <cell r="X6721"/>
          <cell r="Y6721" t="str">
            <v xml:space="preserve"> </v>
          </cell>
        </row>
        <row r="6722">
          <cell r="C6722"/>
          <cell r="D6722"/>
          <cell r="E6722"/>
          <cell r="F6722"/>
          <cell r="G6722"/>
          <cell r="H6722"/>
          <cell r="I6722"/>
          <cell r="J6722"/>
          <cell r="K6722"/>
          <cell r="L6722"/>
          <cell r="M6722"/>
          <cell r="N6722"/>
          <cell r="O6722"/>
          <cell r="P6722"/>
          <cell r="Q6722"/>
          <cell r="R6722"/>
          <cell r="S6722"/>
          <cell r="T6722"/>
          <cell r="U6722"/>
          <cell r="V6722"/>
          <cell r="W6722"/>
          <cell r="X6722"/>
          <cell r="Y6722" t="str">
            <v xml:space="preserve"> </v>
          </cell>
        </row>
        <row r="6723">
          <cell r="C6723"/>
          <cell r="D6723"/>
          <cell r="E6723"/>
          <cell r="F6723"/>
          <cell r="G6723"/>
          <cell r="H6723"/>
          <cell r="I6723"/>
          <cell r="J6723"/>
          <cell r="K6723"/>
          <cell r="L6723"/>
          <cell r="M6723"/>
          <cell r="N6723"/>
          <cell r="O6723"/>
          <cell r="P6723"/>
          <cell r="Q6723"/>
          <cell r="R6723"/>
          <cell r="S6723"/>
          <cell r="T6723"/>
          <cell r="U6723"/>
          <cell r="V6723"/>
          <cell r="W6723"/>
          <cell r="X6723"/>
          <cell r="Y6723" t="str">
            <v xml:space="preserve"> </v>
          </cell>
        </row>
        <row r="6724">
          <cell r="C6724"/>
          <cell r="D6724"/>
          <cell r="E6724"/>
          <cell r="F6724"/>
          <cell r="G6724"/>
          <cell r="H6724"/>
          <cell r="I6724"/>
          <cell r="J6724"/>
          <cell r="K6724"/>
          <cell r="L6724"/>
          <cell r="M6724"/>
          <cell r="N6724"/>
          <cell r="O6724"/>
          <cell r="P6724"/>
          <cell r="Q6724"/>
          <cell r="R6724"/>
          <cell r="S6724"/>
          <cell r="T6724"/>
          <cell r="U6724"/>
          <cell r="V6724"/>
          <cell r="W6724"/>
          <cell r="X6724"/>
          <cell r="Y6724" t="str">
            <v xml:space="preserve"> </v>
          </cell>
        </row>
        <row r="6725">
          <cell r="C6725"/>
          <cell r="D6725"/>
          <cell r="E6725"/>
          <cell r="F6725"/>
          <cell r="G6725"/>
          <cell r="H6725"/>
          <cell r="I6725"/>
          <cell r="J6725"/>
          <cell r="K6725"/>
          <cell r="L6725"/>
          <cell r="M6725"/>
          <cell r="N6725"/>
          <cell r="O6725"/>
          <cell r="P6725"/>
          <cell r="Q6725"/>
          <cell r="R6725"/>
          <cell r="S6725"/>
          <cell r="T6725"/>
          <cell r="U6725"/>
          <cell r="V6725"/>
          <cell r="W6725"/>
          <cell r="X6725"/>
          <cell r="Y6725" t="str">
            <v xml:space="preserve"> </v>
          </cell>
        </row>
        <row r="6726">
          <cell r="C6726"/>
          <cell r="D6726"/>
          <cell r="E6726"/>
          <cell r="F6726"/>
          <cell r="G6726"/>
          <cell r="H6726"/>
          <cell r="I6726"/>
          <cell r="J6726"/>
          <cell r="K6726"/>
          <cell r="L6726"/>
          <cell r="M6726"/>
          <cell r="N6726"/>
          <cell r="O6726"/>
          <cell r="P6726"/>
          <cell r="Q6726"/>
          <cell r="R6726"/>
          <cell r="S6726"/>
          <cell r="T6726"/>
          <cell r="U6726"/>
          <cell r="V6726"/>
          <cell r="W6726"/>
          <cell r="X6726"/>
          <cell r="Y6726" t="str">
            <v xml:space="preserve"> </v>
          </cell>
        </row>
        <row r="6727">
          <cell r="C6727"/>
          <cell r="D6727"/>
          <cell r="E6727"/>
          <cell r="F6727"/>
          <cell r="G6727"/>
          <cell r="H6727"/>
          <cell r="I6727"/>
          <cell r="J6727"/>
          <cell r="K6727"/>
          <cell r="L6727"/>
          <cell r="M6727"/>
          <cell r="N6727"/>
          <cell r="O6727"/>
          <cell r="P6727"/>
          <cell r="Q6727"/>
          <cell r="R6727"/>
          <cell r="S6727"/>
          <cell r="T6727"/>
          <cell r="U6727"/>
          <cell r="V6727"/>
          <cell r="W6727"/>
          <cell r="X6727"/>
          <cell r="Y6727" t="str">
            <v xml:space="preserve"> </v>
          </cell>
        </row>
        <row r="6728">
          <cell r="C6728"/>
          <cell r="D6728"/>
          <cell r="E6728"/>
          <cell r="F6728"/>
          <cell r="G6728"/>
          <cell r="H6728"/>
          <cell r="I6728"/>
          <cell r="J6728"/>
          <cell r="K6728"/>
          <cell r="L6728"/>
          <cell r="M6728"/>
          <cell r="N6728"/>
          <cell r="O6728"/>
          <cell r="P6728"/>
          <cell r="Q6728"/>
          <cell r="R6728"/>
          <cell r="S6728"/>
          <cell r="T6728"/>
          <cell r="U6728"/>
          <cell r="V6728"/>
          <cell r="W6728"/>
          <cell r="X6728"/>
          <cell r="Y6728" t="str">
            <v xml:space="preserve"> </v>
          </cell>
        </row>
        <row r="6729">
          <cell r="C6729"/>
          <cell r="D6729"/>
          <cell r="E6729"/>
          <cell r="F6729"/>
          <cell r="G6729"/>
          <cell r="H6729"/>
          <cell r="I6729"/>
          <cell r="J6729"/>
          <cell r="K6729"/>
          <cell r="L6729"/>
          <cell r="M6729"/>
          <cell r="N6729"/>
          <cell r="O6729"/>
          <cell r="P6729"/>
          <cell r="Q6729"/>
          <cell r="R6729"/>
          <cell r="S6729"/>
          <cell r="T6729"/>
          <cell r="U6729"/>
          <cell r="V6729"/>
          <cell r="W6729"/>
          <cell r="X6729"/>
          <cell r="Y6729" t="str">
            <v xml:space="preserve"> </v>
          </cell>
        </row>
        <row r="6730">
          <cell r="C6730"/>
          <cell r="D6730"/>
          <cell r="E6730"/>
          <cell r="F6730"/>
          <cell r="G6730"/>
          <cell r="H6730"/>
          <cell r="I6730"/>
          <cell r="J6730"/>
          <cell r="K6730"/>
          <cell r="L6730"/>
          <cell r="M6730"/>
          <cell r="N6730"/>
          <cell r="O6730"/>
          <cell r="P6730"/>
          <cell r="Q6730"/>
          <cell r="R6730"/>
          <cell r="S6730"/>
          <cell r="T6730"/>
          <cell r="U6730"/>
          <cell r="V6730"/>
          <cell r="W6730"/>
          <cell r="X6730"/>
          <cell r="Y6730" t="str">
            <v xml:space="preserve"> </v>
          </cell>
        </row>
        <row r="6731">
          <cell r="C6731"/>
          <cell r="D6731"/>
          <cell r="E6731"/>
          <cell r="F6731"/>
          <cell r="G6731"/>
          <cell r="H6731"/>
          <cell r="I6731"/>
          <cell r="J6731"/>
          <cell r="K6731"/>
          <cell r="L6731"/>
          <cell r="M6731"/>
          <cell r="N6731"/>
          <cell r="O6731"/>
          <cell r="P6731"/>
          <cell r="Q6731"/>
          <cell r="R6731"/>
          <cell r="S6731"/>
          <cell r="T6731"/>
          <cell r="U6731"/>
          <cell r="V6731"/>
          <cell r="W6731"/>
          <cell r="X6731"/>
          <cell r="Y6731" t="str">
            <v xml:space="preserve"> </v>
          </cell>
        </row>
        <row r="6732">
          <cell r="C6732"/>
          <cell r="D6732"/>
          <cell r="E6732"/>
          <cell r="F6732"/>
          <cell r="G6732"/>
          <cell r="H6732"/>
          <cell r="I6732"/>
          <cell r="J6732"/>
          <cell r="K6732"/>
          <cell r="L6732"/>
          <cell r="M6732"/>
          <cell r="N6732"/>
          <cell r="O6732"/>
          <cell r="P6732"/>
          <cell r="Q6732"/>
          <cell r="R6732"/>
          <cell r="S6732"/>
          <cell r="T6732"/>
          <cell r="U6732"/>
          <cell r="V6732"/>
          <cell r="W6732"/>
          <cell r="X6732"/>
          <cell r="Y6732" t="str">
            <v xml:space="preserve"> </v>
          </cell>
        </row>
        <row r="6733">
          <cell r="C6733"/>
          <cell r="D6733"/>
          <cell r="E6733"/>
          <cell r="F6733"/>
          <cell r="G6733"/>
          <cell r="H6733"/>
          <cell r="I6733"/>
          <cell r="J6733"/>
          <cell r="K6733"/>
          <cell r="L6733"/>
          <cell r="M6733"/>
          <cell r="N6733"/>
          <cell r="O6733"/>
          <cell r="P6733"/>
          <cell r="Q6733"/>
          <cell r="R6733"/>
          <cell r="S6733"/>
          <cell r="T6733"/>
          <cell r="U6733"/>
          <cell r="V6733"/>
          <cell r="W6733"/>
          <cell r="X6733"/>
          <cell r="Y6733" t="str">
            <v xml:space="preserve"> </v>
          </cell>
        </row>
        <row r="6734">
          <cell r="C6734"/>
          <cell r="D6734"/>
          <cell r="E6734"/>
          <cell r="F6734"/>
          <cell r="G6734"/>
          <cell r="H6734"/>
          <cell r="I6734"/>
          <cell r="J6734"/>
          <cell r="K6734"/>
          <cell r="L6734"/>
          <cell r="M6734"/>
          <cell r="N6734"/>
          <cell r="O6734"/>
          <cell r="P6734"/>
          <cell r="Q6734"/>
          <cell r="R6734"/>
          <cell r="S6734"/>
          <cell r="T6734"/>
          <cell r="U6734"/>
          <cell r="V6734"/>
          <cell r="W6734"/>
          <cell r="X6734"/>
          <cell r="Y6734" t="str">
            <v xml:space="preserve"> </v>
          </cell>
        </row>
        <row r="6735">
          <cell r="C6735"/>
          <cell r="D6735"/>
          <cell r="E6735"/>
          <cell r="F6735"/>
          <cell r="G6735"/>
          <cell r="H6735"/>
          <cell r="I6735"/>
          <cell r="J6735"/>
          <cell r="K6735"/>
          <cell r="L6735"/>
          <cell r="M6735"/>
          <cell r="N6735"/>
          <cell r="O6735"/>
          <cell r="P6735"/>
          <cell r="Q6735"/>
          <cell r="R6735"/>
          <cell r="S6735"/>
          <cell r="T6735"/>
          <cell r="U6735"/>
          <cell r="V6735"/>
          <cell r="W6735"/>
          <cell r="X6735"/>
          <cell r="Y6735" t="str">
            <v xml:space="preserve"> </v>
          </cell>
        </row>
        <row r="6736">
          <cell r="C6736"/>
          <cell r="D6736"/>
          <cell r="E6736"/>
          <cell r="F6736"/>
          <cell r="G6736"/>
          <cell r="H6736"/>
          <cell r="I6736"/>
          <cell r="J6736"/>
          <cell r="K6736"/>
          <cell r="L6736"/>
          <cell r="M6736"/>
          <cell r="N6736"/>
          <cell r="O6736"/>
          <cell r="P6736"/>
          <cell r="Q6736"/>
          <cell r="R6736"/>
          <cell r="S6736"/>
          <cell r="T6736"/>
          <cell r="U6736"/>
          <cell r="V6736"/>
          <cell r="W6736"/>
          <cell r="X6736"/>
          <cell r="Y6736" t="str">
            <v xml:space="preserve"> </v>
          </cell>
        </row>
        <row r="6737">
          <cell r="C6737"/>
          <cell r="D6737"/>
          <cell r="E6737"/>
          <cell r="F6737"/>
          <cell r="G6737"/>
          <cell r="H6737"/>
          <cell r="I6737"/>
          <cell r="J6737"/>
          <cell r="K6737"/>
          <cell r="L6737"/>
          <cell r="M6737"/>
          <cell r="N6737"/>
          <cell r="O6737"/>
          <cell r="P6737"/>
          <cell r="Q6737"/>
          <cell r="R6737"/>
          <cell r="S6737"/>
          <cell r="T6737"/>
          <cell r="U6737"/>
          <cell r="V6737"/>
          <cell r="W6737"/>
          <cell r="X6737"/>
          <cell r="Y6737" t="str">
            <v xml:space="preserve"> </v>
          </cell>
        </row>
        <row r="6738">
          <cell r="C6738"/>
          <cell r="D6738"/>
          <cell r="E6738"/>
          <cell r="F6738"/>
          <cell r="G6738"/>
          <cell r="H6738"/>
          <cell r="I6738"/>
          <cell r="J6738"/>
          <cell r="K6738"/>
          <cell r="L6738"/>
          <cell r="M6738"/>
          <cell r="N6738"/>
          <cell r="O6738"/>
          <cell r="P6738"/>
          <cell r="Q6738"/>
          <cell r="R6738"/>
          <cell r="S6738"/>
          <cell r="T6738"/>
          <cell r="U6738"/>
          <cell r="V6738"/>
          <cell r="W6738"/>
          <cell r="X6738"/>
          <cell r="Y6738" t="str">
            <v xml:space="preserve"> </v>
          </cell>
        </row>
        <row r="6739">
          <cell r="C6739"/>
          <cell r="D6739"/>
          <cell r="E6739"/>
          <cell r="F6739"/>
          <cell r="G6739"/>
          <cell r="H6739"/>
          <cell r="I6739"/>
          <cell r="J6739"/>
          <cell r="K6739"/>
          <cell r="L6739"/>
          <cell r="M6739"/>
          <cell r="N6739"/>
          <cell r="O6739"/>
          <cell r="P6739"/>
          <cell r="Q6739"/>
          <cell r="R6739"/>
          <cell r="S6739"/>
          <cell r="T6739"/>
          <cell r="U6739"/>
          <cell r="V6739"/>
          <cell r="W6739"/>
          <cell r="X6739"/>
          <cell r="Y6739" t="str">
            <v xml:space="preserve"> </v>
          </cell>
        </row>
        <row r="6740">
          <cell r="C6740"/>
          <cell r="D6740"/>
          <cell r="E6740"/>
          <cell r="F6740"/>
          <cell r="G6740"/>
          <cell r="H6740"/>
          <cell r="I6740"/>
          <cell r="J6740"/>
          <cell r="K6740"/>
          <cell r="L6740"/>
          <cell r="M6740"/>
          <cell r="N6740"/>
          <cell r="O6740"/>
          <cell r="P6740"/>
          <cell r="Q6740"/>
          <cell r="R6740"/>
          <cell r="S6740"/>
          <cell r="T6740"/>
          <cell r="U6740"/>
          <cell r="V6740"/>
          <cell r="W6740"/>
          <cell r="X6740"/>
          <cell r="Y6740" t="str">
            <v xml:space="preserve"> </v>
          </cell>
        </row>
        <row r="6741">
          <cell r="C6741"/>
          <cell r="D6741"/>
          <cell r="E6741"/>
          <cell r="F6741"/>
          <cell r="G6741"/>
          <cell r="H6741"/>
          <cell r="I6741"/>
          <cell r="J6741"/>
          <cell r="K6741"/>
          <cell r="L6741"/>
          <cell r="M6741"/>
          <cell r="N6741"/>
          <cell r="O6741"/>
          <cell r="P6741"/>
          <cell r="Q6741"/>
          <cell r="R6741"/>
          <cell r="S6741"/>
          <cell r="T6741"/>
          <cell r="U6741"/>
          <cell r="V6741"/>
          <cell r="W6741"/>
          <cell r="X6741"/>
          <cell r="Y6741" t="str">
            <v xml:space="preserve"> </v>
          </cell>
        </row>
        <row r="6742">
          <cell r="C6742"/>
          <cell r="D6742"/>
          <cell r="E6742"/>
          <cell r="F6742"/>
          <cell r="G6742"/>
          <cell r="H6742"/>
          <cell r="I6742"/>
          <cell r="J6742"/>
          <cell r="K6742"/>
          <cell r="L6742"/>
          <cell r="M6742"/>
          <cell r="N6742"/>
          <cell r="O6742"/>
          <cell r="P6742"/>
          <cell r="Q6742"/>
          <cell r="R6742"/>
          <cell r="S6742"/>
          <cell r="T6742"/>
          <cell r="U6742"/>
          <cell r="V6742"/>
          <cell r="W6742"/>
          <cell r="X6742"/>
          <cell r="Y6742" t="str">
            <v xml:space="preserve"> </v>
          </cell>
        </row>
        <row r="6743">
          <cell r="C6743"/>
          <cell r="D6743"/>
          <cell r="E6743"/>
          <cell r="F6743"/>
          <cell r="G6743"/>
          <cell r="H6743"/>
          <cell r="I6743"/>
          <cell r="J6743"/>
          <cell r="K6743"/>
          <cell r="L6743"/>
          <cell r="M6743"/>
          <cell r="N6743"/>
          <cell r="O6743"/>
          <cell r="P6743"/>
          <cell r="Q6743"/>
          <cell r="R6743"/>
          <cell r="S6743"/>
          <cell r="T6743"/>
          <cell r="U6743"/>
          <cell r="V6743"/>
          <cell r="W6743"/>
          <cell r="X6743"/>
          <cell r="Y6743" t="str">
            <v xml:space="preserve"> </v>
          </cell>
        </row>
        <row r="6744">
          <cell r="C6744"/>
          <cell r="D6744"/>
          <cell r="E6744"/>
          <cell r="F6744"/>
          <cell r="G6744"/>
          <cell r="H6744"/>
          <cell r="I6744"/>
          <cell r="J6744"/>
          <cell r="K6744"/>
          <cell r="L6744"/>
          <cell r="M6744"/>
          <cell r="N6744"/>
          <cell r="O6744"/>
          <cell r="P6744"/>
          <cell r="Q6744"/>
          <cell r="R6744"/>
          <cell r="S6744"/>
          <cell r="T6744"/>
          <cell r="U6744"/>
          <cell r="V6744"/>
          <cell r="W6744"/>
          <cell r="X6744"/>
          <cell r="Y6744" t="str">
            <v xml:space="preserve"> </v>
          </cell>
        </row>
        <row r="6745">
          <cell r="C6745"/>
          <cell r="D6745"/>
          <cell r="E6745"/>
          <cell r="F6745"/>
          <cell r="G6745"/>
          <cell r="H6745"/>
          <cell r="I6745"/>
          <cell r="J6745"/>
          <cell r="K6745"/>
          <cell r="L6745"/>
          <cell r="M6745"/>
          <cell r="N6745"/>
          <cell r="O6745"/>
          <cell r="P6745"/>
          <cell r="Q6745"/>
          <cell r="R6745"/>
          <cell r="S6745"/>
          <cell r="T6745"/>
          <cell r="U6745"/>
          <cell r="V6745"/>
          <cell r="W6745"/>
          <cell r="X6745"/>
          <cell r="Y6745" t="str">
            <v xml:space="preserve"> </v>
          </cell>
        </row>
        <row r="6746">
          <cell r="C6746"/>
          <cell r="D6746"/>
          <cell r="E6746"/>
          <cell r="F6746"/>
          <cell r="G6746"/>
          <cell r="H6746"/>
          <cell r="I6746"/>
          <cell r="J6746"/>
          <cell r="K6746"/>
          <cell r="L6746"/>
          <cell r="M6746"/>
          <cell r="N6746"/>
          <cell r="O6746"/>
          <cell r="P6746"/>
          <cell r="Q6746"/>
          <cell r="R6746"/>
          <cell r="S6746"/>
          <cell r="T6746"/>
          <cell r="U6746"/>
          <cell r="V6746"/>
          <cell r="W6746"/>
          <cell r="X6746"/>
          <cell r="Y6746" t="str">
            <v xml:space="preserve"> </v>
          </cell>
        </row>
        <row r="6747">
          <cell r="C6747"/>
          <cell r="D6747"/>
          <cell r="E6747"/>
          <cell r="F6747"/>
          <cell r="G6747"/>
          <cell r="H6747"/>
          <cell r="I6747"/>
          <cell r="J6747"/>
          <cell r="K6747"/>
          <cell r="L6747"/>
          <cell r="M6747"/>
          <cell r="N6747"/>
          <cell r="O6747"/>
          <cell r="P6747"/>
          <cell r="Q6747"/>
          <cell r="R6747"/>
          <cell r="S6747"/>
          <cell r="T6747"/>
          <cell r="U6747"/>
          <cell r="V6747"/>
          <cell r="W6747"/>
          <cell r="X6747"/>
          <cell r="Y6747" t="str">
            <v xml:space="preserve"> </v>
          </cell>
        </row>
        <row r="6748">
          <cell r="C6748"/>
          <cell r="D6748"/>
          <cell r="E6748"/>
          <cell r="F6748"/>
          <cell r="G6748"/>
          <cell r="H6748"/>
          <cell r="I6748"/>
          <cell r="J6748"/>
          <cell r="K6748"/>
          <cell r="L6748"/>
          <cell r="M6748"/>
          <cell r="N6748"/>
          <cell r="O6748"/>
          <cell r="P6748"/>
          <cell r="Q6748"/>
          <cell r="R6748"/>
          <cell r="S6748"/>
          <cell r="T6748"/>
          <cell r="U6748"/>
          <cell r="V6748"/>
          <cell r="W6748"/>
          <cell r="X6748"/>
          <cell r="Y6748" t="str">
            <v xml:space="preserve"> </v>
          </cell>
        </row>
        <row r="6749">
          <cell r="C6749"/>
          <cell r="D6749"/>
          <cell r="E6749"/>
          <cell r="F6749"/>
          <cell r="G6749"/>
          <cell r="H6749"/>
          <cell r="I6749"/>
          <cell r="J6749"/>
          <cell r="K6749"/>
          <cell r="L6749"/>
          <cell r="M6749"/>
          <cell r="N6749"/>
          <cell r="O6749"/>
          <cell r="P6749"/>
          <cell r="Q6749"/>
          <cell r="R6749"/>
          <cell r="S6749"/>
          <cell r="T6749"/>
          <cell r="U6749"/>
          <cell r="V6749"/>
          <cell r="W6749"/>
          <cell r="X6749"/>
          <cell r="Y6749" t="str">
            <v xml:space="preserve"> </v>
          </cell>
        </row>
        <row r="6750">
          <cell r="C6750"/>
          <cell r="D6750"/>
          <cell r="E6750"/>
          <cell r="F6750"/>
          <cell r="G6750"/>
          <cell r="H6750"/>
          <cell r="I6750"/>
          <cell r="J6750"/>
          <cell r="K6750"/>
          <cell r="L6750"/>
          <cell r="M6750"/>
          <cell r="N6750"/>
          <cell r="O6750"/>
          <cell r="P6750"/>
          <cell r="Q6750"/>
          <cell r="R6750"/>
          <cell r="S6750"/>
          <cell r="T6750"/>
          <cell r="U6750"/>
          <cell r="V6750"/>
          <cell r="W6750"/>
          <cell r="X6750"/>
          <cell r="Y6750" t="str">
            <v xml:space="preserve"> </v>
          </cell>
        </row>
        <row r="6751">
          <cell r="C6751"/>
          <cell r="D6751"/>
          <cell r="E6751"/>
          <cell r="F6751"/>
          <cell r="G6751"/>
          <cell r="H6751"/>
          <cell r="I6751"/>
          <cell r="J6751"/>
          <cell r="K6751"/>
          <cell r="L6751"/>
          <cell r="M6751"/>
          <cell r="N6751"/>
          <cell r="O6751"/>
          <cell r="P6751"/>
          <cell r="Q6751"/>
          <cell r="R6751"/>
          <cell r="S6751"/>
          <cell r="T6751"/>
          <cell r="U6751"/>
          <cell r="V6751"/>
          <cell r="W6751"/>
          <cell r="X6751"/>
          <cell r="Y6751" t="str">
            <v xml:space="preserve"> </v>
          </cell>
        </row>
        <row r="6752">
          <cell r="C6752"/>
          <cell r="D6752"/>
          <cell r="E6752"/>
          <cell r="F6752"/>
          <cell r="G6752"/>
          <cell r="H6752"/>
          <cell r="I6752"/>
          <cell r="J6752"/>
          <cell r="K6752"/>
          <cell r="L6752"/>
          <cell r="M6752"/>
          <cell r="N6752"/>
          <cell r="O6752"/>
          <cell r="P6752"/>
          <cell r="Q6752"/>
          <cell r="R6752"/>
          <cell r="S6752"/>
          <cell r="T6752"/>
          <cell r="U6752"/>
          <cell r="V6752"/>
          <cell r="W6752"/>
          <cell r="X6752"/>
          <cell r="Y6752" t="str">
            <v xml:space="preserve"> </v>
          </cell>
        </row>
        <row r="6753">
          <cell r="C6753"/>
          <cell r="D6753"/>
          <cell r="E6753"/>
          <cell r="F6753"/>
          <cell r="G6753"/>
          <cell r="H6753"/>
          <cell r="I6753"/>
          <cell r="J6753"/>
          <cell r="K6753"/>
          <cell r="L6753"/>
          <cell r="M6753"/>
          <cell r="N6753"/>
          <cell r="O6753"/>
          <cell r="P6753"/>
          <cell r="Q6753"/>
          <cell r="R6753"/>
          <cell r="S6753"/>
          <cell r="T6753"/>
          <cell r="U6753"/>
          <cell r="V6753"/>
          <cell r="W6753"/>
          <cell r="X6753"/>
          <cell r="Y6753" t="str">
            <v xml:space="preserve"> </v>
          </cell>
        </row>
        <row r="6754">
          <cell r="C6754"/>
          <cell r="D6754"/>
          <cell r="E6754"/>
          <cell r="F6754"/>
          <cell r="G6754"/>
          <cell r="H6754"/>
          <cell r="I6754"/>
          <cell r="J6754"/>
          <cell r="K6754"/>
          <cell r="L6754"/>
          <cell r="M6754"/>
          <cell r="N6754"/>
          <cell r="O6754"/>
          <cell r="P6754"/>
          <cell r="Q6754"/>
          <cell r="R6754"/>
          <cell r="S6754"/>
          <cell r="T6754"/>
          <cell r="U6754"/>
          <cell r="V6754"/>
          <cell r="W6754"/>
          <cell r="X6754"/>
          <cell r="Y6754" t="str">
            <v xml:space="preserve"> </v>
          </cell>
        </row>
        <row r="6755">
          <cell r="C6755"/>
          <cell r="D6755"/>
          <cell r="E6755"/>
          <cell r="F6755"/>
          <cell r="G6755"/>
          <cell r="H6755"/>
          <cell r="I6755"/>
          <cell r="J6755"/>
          <cell r="K6755"/>
          <cell r="L6755"/>
          <cell r="M6755"/>
          <cell r="N6755"/>
          <cell r="O6755"/>
          <cell r="P6755"/>
          <cell r="Q6755"/>
          <cell r="R6755"/>
          <cell r="S6755"/>
          <cell r="T6755"/>
          <cell r="U6755"/>
          <cell r="V6755"/>
          <cell r="W6755"/>
          <cell r="X6755"/>
          <cell r="Y6755" t="str">
            <v xml:space="preserve"> </v>
          </cell>
        </row>
        <row r="6756">
          <cell r="C6756"/>
          <cell r="D6756"/>
          <cell r="E6756"/>
          <cell r="F6756"/>
          <cell r="G6756"/>
          <cell r="H6756"/>
          <cell r="I6756"/>
          <cell r="J6756"/>
          <cell r="K6756"/>
          <cell r="L6756"/>
          <cell r="M6756"/>
          <cell r="N6756"/>
          <cell r="O6756"/>
          <cell r="P6756"/>
          <cell r="Q6756"/>
          <cell r="R6756"/>
          <cell r="S6756"/>
          <cell r="T6756"/>
          <cell r="U6756"/>
          <cell r="V6756"/>
          <cell r="W6756"/>
          <cell r="X6756"/>
          <cell r="Y6756" t="str">
            <v xml:space="preserve"> </v>
          </cell>
        </row>
        <row r="6757">
          <cell r="C6757"/>
          <cell r="D6757"/>
          <cell r="E6757"/>
          <cell r="F6757"/>
          <cell r="G6757"/>
          <cell r="H6757"/>
          <cell r="I6757"/>
          <cell r="J6757"/>
          <cell r="K6757"/>
          <cell r="L6757"/>
          <cell r="M6757"/>
          <cell r="N6757"/>
          <cell r="O6757"/>
          <cell r="P6757"/>
          <cell r="Q6757"/>
          <cell r="R6757"/>
          <cell r="S6757"/>
          <cell r="T6757"/>
          <cell r="U6757"/>
          <cell r="V6757"/>
          <cell r="W6757"/>
          <cell r="X6757"/>
          <cell r="Y6757" t="str">
            <v xml:space="preserve"> </v>
          </cell>
        </row>
        <row r="6758">
          <cell r="C6758"/>
          <cell r="D6758"/>
          <cell r="E6758"/>
          <cell r="F6758"/>
          <cell r="G6758"/>
          <cell r="H6758"/>
          <cell r="I6758"/>
          <cell r="J6758"/>
          <cell r="K6758"/>
          <cell r="L6758"/>
          <cell r="M6758"/>
          <cell r="N6758"/>
          <cell r="O6758"/>
          <cell r="P6758"/>
          <cell r="Q6758"/>
          <cell r="R6758"/>
          <cell r="S6758"/>
          <cell r="T6758"/>
          <cell r="U6758"/>
          <cell r="V6758"/>
          <cell r="W6758"/>
          <cell r="X6758"/>
          <cell r="Y6758" t="str">
            <v xml:space="preserve"> </v>
          </cell>
        </row>
        <row r="6759">
          <cell r="C6759"/>
          <cell r="D6759"/>
          <cell r="E6759"/>
          <cell r="F6759"/>
          <cell r="G6759"/>
          <cell r="H6759"/>
          <cell r="I6759"/>
          <cell r="J6759"/>
          <cell r="K6759"/>
          <cell r="L6759"/>
          <cell r="M6759"/>
          <cell r="N6759"/>
          <cell r="O6759"/>
          <cell r="P6759"/>
          <cell r="Q6759"/>
          <cell r="R6759"/>
          <cell r="S6759"/>
          <cell r="T6759"/>
          <cell r="U6759"/>
          <cell r="V6759"/>
          <cell r="W6759"/>
          <cell r="X6759"/>
          <cell r="Y6759" t="str">
            <v xml:space="preserve"> </v>
          </cell>
        </row>
        <row r="6760">
          <cell r="C6760"/>
          <cell r="D6760"/>
          <cell r="E6760"/>
          <cell r="F6760"/>
          <cell r="G6760"/>
          <cell r="H6760"/>
          <cell r="I6760"/>
          <cell r="J6760"/>
          <cell r="K6760"/>
          <cell r="L6760"/>
          <cell r="M6760"/>
          <cell r="N6760"/>
          <cell r="O6760"/>
          <cell r="P6760"/>
          <cell r="Q6760"/>
          <cell r="R6760"/>
          <cell r="S6760"/>
          <cell r="T6760"/>
          <cell r="U6760"/>
          <cell r="V6760"/>
          <cell r="W6760"/>
          <cell r="X6760"/>
          <cell r="Y6760" t="str">
            <v xml:space="preserve"> </v>
          </cell>
        </row>
        <row r="6761">
          <cell r="C6761"/>
          <cell r="D6761"/>
          <cell r="E6761"/>
          <cell r="F6761"/>
          <cell r="G6761"/>
          <cell r="H6761"/>
          <cell r="I6761"/>
          <cell r="J6761"/>
          <cell r="K6761"/>
          <cell r="L6761"/>
          <cell r="M6761"/>
          <cell r="N6761"/>
          <cell r="O6761"/>
          <cell r="P6761"/>
          <cell r="Q6761"/>
          <cell r="R6761"/>
          <cell r="S6761"/>
          <cell r="T6761"/>
          <cell r="U6761"/>
          <cell r="V6761"/>
          <cell r="W6761"/>
          <cell r="X6761"/>
          <cell r="Y6761" t="str">
            <v xml:space="preserve"> </v>
          </cell>
        </row>
        <row r="6762">
          <cell r="C6762"/>
          <cell r="D6762"/>
          <cell r="E6762"/>
          <cell r="F6762"/>
          <cell r="G6762"/>
          <cell r="H6762"/>
          <cell r="I6762"/>
          <cell r="J6762"/>
          <cell r="K6762"/>
          <cell r="L6762"/>
          <cell r="M6762"/>
          <cell r="N6762"/>
          <cell r="O6762"/>
          <cell r="P6762"/>
          <cell r="Q6762"/>
          <cell r="R6762"/>
          <cell r="S6762"/>
          <cell r="T6762"/>
          <cell r="U6762"/>
          <cell r="V6762"/>
          <cell r="W6762"/>
          <cell r="X6762"/>
          <cell r="Y6762" t="str">
            <v xml:space="preserve"> </v>
          </cell>
        </row>
        <row r="6763">
          <cell r="C6763"/>
          <cell r="D6763"/>
          <cell r="E6763"/>
          <cell r="F6763"/>
          <cell r="G6763"/>
          <cell r="H6763"/>
          <cell r="I6763"/>
          <cell r="J6763"/>
          <cell r="K6763"/>
          <cell r="L6763"/>
          <cell r="M6763"/>
          <cell r="N6763"/>
          <cell r="O6763"/>
          <cell r="P6763"/>
          <cell r="Q6763"/>
          <cell r="R6763"/>
          <cell r="S6763"/>
          <cell r="T6763"/>
          <cell r="U6763"/>
          <cell r="V6763"/>
          <cell r="W6763"/>
          <cell r="X6763"/>
          <cell r="Y6763" t="str">
            <v xml:space="preserve"> </v>
          </cell>
        </row>
        <row r="6764">
          <cell r="C6764"/>
          <cell r="D6764"/>
          <cell r="E6764"/>
          <cell r="F6764"/>
          <cell r="G6764"/>
          <cell r="H6764"/>
          <cell r="I6764"/>
          <cell r="J6764"/>
          <cell r="K6764"/>
          <cell r="L6764"/>
          <cell r="M6764"/>
          <cell r="N6764"/>
          <cell r="O6764"/>
          <cell r="P6764"/>
          <cell r="Q6764"/>
          <cell r="R6764"/>
          <cell r="S6764"/>
          <cell r="T6764"/>
          <cell r="U6764"/>
          <cell r="V6764"/>
          <cell r="W6764"/>
          <cell r="X6764"/>
          <cell r="Y6764" t="str">
            <v xml:space="preserve"> </v>
          </cell>
        </row>
        <row r="6765">
          <cell r="C6765"/>
          <cell r="D6765"/>
          <cell r="E6765"/>
          <cell r="F6765"/>
          <cell r="G6765"/>
          <cell r="H6765"/>
          <cell r="I6765"/>
          <cell r="J6765"/>
          <cell r="K6765"/>
          <cell r="L6765"/>
          <cell r="M6765"/>
          <cell r="N6765"/>
          <cell r="O6765"/>
          <cell r="P6765"/>
          <cell r="Q6765"/>
          <cell r="R6765"/>
          <cell r="S6765"/>
          <cell r="T6765"/>
          <cell r="U6765"/>
          <cell r="V6765"/>
          <cell r="W6765"/>
          <cell r="X6765"/>
          <cell r="Y6765" t="str">
            <v xml:space="preserve"> </v>
          </cell>
        </row>
        <row r="6766">
          <cell r="C6766"/>
          <cell r="D6766"/>
          <cell r="E6766"/>
          <cell r="F6766"/>
          <cell r="G6766"/>
          <cell r="H6766"/>
          <cell r="I6766"/>
          <cell r="J6766"/>
          <cell r="K6766"/>
          <cell r="L6766"/>
          <cell r="M6766"/>
          <cell r="N6766"/>
          <cell r="O6766"/>
          <cell r="P6766"/>
          <cell r="Q6766"/>
          <cell r="R6766"/>
          <cell r="S6766"/>
          <cell r="T6766"/>
          <cell r="U6766"/>
          <cell r="V6766"/>
          <cell r="W6766"/>
          <cell r="X6766"/>
          <cell r="Y6766" t="str">
            <v xml:space="preserve"> </v>
          </cell>
        </row>
        <row r="6767">
          <cell r="C6767"/>
          <cell r="D6767"/>
          <cell r="E6767"/>
          <cell r="F6767"/>
          <cell r="G6767"/>
          <cell r="H6767"/>
          <cell r="I6767"/>
          <cell r="J6767"/>
          <cell r="K6767"/>
          <cell r="L6767"/>
          <cell r="M6767"/>
          <cell r="N6767"/>
          <cell r="O6767"/>
          <cell r="P6767"/>
          <cell r="Q6767"/>
          <cell r="R6767"/>
          <cell r="S6767"/>
          <cell r="T6767"/>
          <cell r="U6767"/>
          <cell r="V6767"/>
          <cell r="W6767"/>
          <cell r="X6767"/>
          <cell r="Y6767" t="str">
            <v xml:space="preserve"> </v>
          </cell>
        </row>
        <row r="6768">
          <cell r="C6768"/>
          <cell r="D6768"/>
          <cell r="E6768"/>
          <cell r="F6768"/>
          <cell r="G6768"/>
          <cell r="H6768"/>
          <cell r="I6768"/>
          <cell r="J6768"/>
          <cell r="K6768"/>
          <cell r="L6768"/>
          <cell r="M6768"/>
          <cell r="N6768"/>
          <cell r="O6768"/>
          <cell r="P6768"/>
          <cell r="Q6768"/>
          <cell r="R6768"/>
          <cell r="S6768"/>
          <cell r="T6768"/>
          <cell r="U6768"/>
          <cell r="V6768"/>
          <cell r="W6768"/>
          <cell r="X6768"/>
          <cell r="Y6768" t="str">
            <v xml:space="preserve"> </v>
          </cell>
        </row>
        <row r="6769">
          <cell r="C6769"/>
          <cell r="D6769"/>
          <cell r="E6769"/>
          <cell r="F6769"/>
          <cell r="G6769"/>
          <cell r="H6769"/>
          <cell r="I6769"/>
          <cell r="J6769"/>
          <cell r="K6769"/>
          <cell r="L6769"/>
          <cell r="M6769"/>
          <cell r="N6769"/>
          <cell r="O6769"/>
          <cell r="P6769"/>
          <cell r="Q6769"/>
          <cell r="R6769"/>
          <cell r="S6769"/>
          <cell r="T6769"/>
          <cell r="U6769"/>
          <cell r="V6769"/>
          <cell r="W6769"/>
          <cell r="X6769"/>
          <cell r="Y6769" t="str">
            <v xml:space="preserve"> </v>
          </cell>
        </row>
        <row r="6770">
          <cell r="C6770"/>
          <cell r="D6770"/>
          <cell r="E6770"/>
          <cell r="F6770"/>
          <cell r="G6770"/>
          <cell r="H6770"/>
          <cell r="I6770"/>
          <cell r="J6770"/>
          <cell r="K6770"/>
          <cell r="L6770"/>
          <cell r="M6770"/>
          <cell r="N6770"/>
          <cell r="O6770"/>
          <cell r="P6770"/>
          <cell r="Q6770"/>
          <cell r="R6770"/>
          <cell r="S6770"/>
          <cell r="T6770"/>
          <cell r="U6770"/>
          <cell r="V6770"/>
          <cell r="W6770"/>
          <cell r="X6770"/>
          <cell r="Y6770" t="str">
            <v xml:space="preserve"> </v>
          </cell>
        </row>
        <row r="6771">
          <cell r="C6771"/>
          <cell r="D6771"/>
          <cell r="E6771"/>
          <cell r="F6771"/>
          <cell r="G6771"/>
          <cell r="H6771"/>
          <cell r="I6771"/>
          <cell r="J6771"/>
          <cell r="K6771"/>
          <cell r="L6771"/>
          <cell r="M6771"/>
          <cell r="N6771"/>
          <cell r="O6771"/>
          <cell r="P6771"/>
          <cell r="Q6771"/>
          <cell r="R6771"/>
          <cell r="S6771"/>
          <cell r="T6771"/>
          <cell r="U6771"/>
          <cell r="V6771"/>
          <cell r="W6771"/>
          <cell r="X6771"/>
          <cell r="Y6771" t="str">
            <v xml:space="preserve"> </v>
          </cell>
        </row>
        <row r="6772">
          <cell r="C6772"/>
          <cell r="D6772"/>
          <cell r="E6772"/>
          <cell r="F6772"/>
          <cell r="G6772"/>
          <cell r="H6772"/>
          <cell r="I6772"/>
          <cell r="J6772"/>
          <cell r="K6772"/>
          <cell r="L6772"/>
          <cell r="M6772"/>
          <cell r="N6772"/>
          <cell r="O6772"/>
          <cell r="P6772"/>
          <cell r="Q6772"/>
          <cell r="R6772"/>
          <cell r="S6772"/>
          <cell r="T6772"/>
          <cell r="U6772"/>
          <cell r="V6772"/>
          <cell r="W6772"/>
          <cell r="X6772"/>
          <cell r="Y6772" t="str">
            <v xml:space="preserve"> </v>
          </cell>
        </row>
        <row r="6773">
          <cell r="C6773"/>
          <cell r="D6773"/>
          <cell r="E6773"/>
          <cell r="F6773"/>
          <cell r="G6773"/>
          <cell r="H6773"/>
          <cell r="I6773"/>
          <cell r="J6773"/>
          <cell r="K6773"/>
          <cell r="L6773"/>
          <cell r="M6773"/>
          <cell r="N6773"/>
          <cell r="O6773"/>
          <cell r="P6773"/>
          <cell r="Q6773"/>
          <cell r="R6773"/>
          <cell r="S6773"/>
          <cell r="T6773"/>
          <cell r="U6773"/>
          <cell r="V6773"/>
          <cell r="W6773"/>
          <cell r="X6773"/>
          <cell r="Y6773" t="str">
            <v xml:space="preserve"> </v>
          </cell>
        </row>
        <row r="6774">
          <cell r="C6774"/>
          <cell r="D6774"/>
          <cell r="E6774"/>
          <cell r="F6774"/>
          <cell r="G6774"/>
          <cell r="H6774"/>
          <cell r="I6774"/>
          <cell r="J6774"/>
          <cell r="K6774"/>
          <cell r="L6774"/>
          <cell r="M6774"/>
          <cell r="N6774"/>
          <cell r="O6774"/>
          <cell r="P6774"/>
          <cell r="Q6774"/>
          <cell r="R6774"/>
          <cell r="S6774"/>
          <cell r="T6774"/>
          <cell r="U6774"/>
          <cell r="V6774"/>
          <cell r="W6774"/>
          <cell r="X6774"/>
          <cell r="Y6774" t="str">
            <v xml:space="preserve"> </v>
          </cell>
        </row>
        <row r="6775">
          <cell r="C6775"/>
          <cell r="D6775"/>
          <cell r="E6775"/>
          <cell r="F6775"/>
          <cell r="G6775"/>
          <cell r="H6775"/>
          <cell r="I6775"/>
          <cell r="J6775"/>
          <cell r="K6775"/>
          <cell r="L6775"/>
          <cell r="M6775"/>
          <cell r="N6775"/>
          <cell r="O6775"/>
          <cell r="P6775"/>
          <cell r="Q6775"/>
          <cell r="R6775"/>
          <cell r="S6775"/>
          <cell r="T6775"/>
          <cell r="U6775"/>
          <cell r="V6775"/>
          <cell r="W6775"/>
          <cell r="X6775"/>
          <cell r="Y6775" t="str">
            <v xml:space="preserve"> </v>
          </cell>
        </row>
        <row r="6776">
          <cell r="C6776"/>
          <cell r="D6776"/>
          <cell r="E6776"/>
          <cell r="F6776"/>
          <cell r="G6776"/>
          <cell r="H6776"/>
          <cell r="I6776"/>
          <cell r="J6776"/>
          <cell r="K6776"/>
          <cell r="L6776"/>
          <cell r="M6776"/>
          <cell r="N6776"/>
          <cell r="O6776"/>
          <cell r="P6776"/>
          <cell r="Q6776"/>
          <cell r="R6776"/>
          <cell r="S6776"/>
          <cell r="T6776"/>
          <cell r="U6776"/>
          <cell r="V6776"/>
          <cell r="W6776"/>
          <cell r="X6776"/>
          <cell r="Y6776" t="str">
            <v xml:space="preserve"> </v>
          </cell>
        </row>
        <row r="6777">
          <cell r="C6777"/>
          <cell r="D6777"/>
          <cell r="E6777"/>
          <cell r="F6777"/>
          <cell r="G6777"/>
          <cell r="H6777"/>
          <cell r="I6777"/>
          <cell r="J6777"/>
          <cell r="K6777"/>
          <cell r="L6777"/>
          <cell r="M6777"/>
          <cell r="N6777"/>
          <cell r="O6777"/>
          <cell r="P6777"/>
          <cell r="Q6777"/>
          <cell r="R6777"/>
          <cell r="S6777"/>
          <cell r="T6777"/>
          <cell r="U6777"/>
          <cell r="V6777"/>
          <cell r="W6777"/>
          <cell r="X6777"/>
          <cell r="Y6777" t="str">
            <v xml:space="preserve"> </v>
          </cell>
        </row>
        <row r="6778">
          <cell r="C6778"/>
          <cell r="D6778"/>
          <cell r="E6778"/>
          <cell r="F6778"/>
          <cell r="G6778"/>
          <cell r="H6778"/>
          <cell r="I6778"/>
          <cell r="J6778"/>
          <cell r="K6778"/>
          <cell r="L6778"/>
          <cell r="M6778"/>
          <cell r="N6778"/>
          <cell r="O6778"/>
          <cell r="P6778"/>
          <cell r="Q6778"/>
          <cell r="R6778"/>
          <cell r="S6778"/>
          <cell r="T6778"/>
          <cell r="U6778"/>
          <cell r="V6778"/>
          <cell r="W6778"/>
          <cell r="X6778"/>
          <cell r="Y6778" t="str">
            <v xml:space="preserve"> </v>
          </cell>
        </row>
        <row r="6779">
          <cell r="C6779"/>
          <cell r="D6779"/>
          <cell r="E6779"/>
          <cell r="F6779"/>
          <cell r="G6779"/>
          <cell r="H6779"/>
          <cell r="I6779"/>
          <cell r="J6779"/>
          <cell r="K6779"/>
          <cell r="L6779"/>
          <cell r="M6779"/>
          <cell r="N6779"/>
          <cell r="O6779"/>
          <cell r="P6779"/>
          <cell r="Q6779"/>
          <cell r="R6779"/>
          <cell r="S6779"/>
          <cell r="T6779"/>
          <cell r="U6779"/>
          <cell r="V6779"/>
          <cell r="W6779"/>
          <cell r="X6779"/>
          <cell r="Y6779" t="str">
            <v xml:space="preserve"> </v>
          </cell>
        </row>
        <row r="6780">
          <cell r="C6780"/>
          <cell r="D6780"/>
          <cell r="E6780"/>
          <cell r="F6780"/>
          <cell r="G6780"/>
          <cell r="H6780"/>
          <cell r="I6780"/>
          <cell r="J6780"/>
          <cell r="K6780"/>
          <cell r="L6780"/>
          <cell r="M6780"/>
          <cell r="N6780"/>
          <cell r="O6780"/>
          <cell r="P6780"/>
          <cell r="Q6780"/>
          <cell r="R6780"/>
          <cell r="S6780"/>
          <cell r="T6780"/>
          <cell r="U6780"/>
          <cell r="V6780"/>
          <cell r="W6780"/>
          <cell r="X6780"/>
          <cell r="Y6780" t="str">
            <v xml:space="preserve"> </v>
          </cell>
        </row>
        <row r="6781">
          <cell r="C6781"/>
          <cell r="D6781"/>
          <cell r="E6781"/>
          <cell r="F6781"/>
          <cell r="G6781"/>
          <cell r="H6781"/>
          <cell r="I6781"/>
          <cell r="J6781"/>
          <cell r="K6781"/>
          <cell r="L6781"/>
          <cell r="M6781"/>
          <cell r="N6781"/>
          <cell r="O6781"/>
          <cell r="P6781"/>
          <cell r="Q6781"/>
          <cell r="R6781"/>
          <cell r="S6781"/>
          <cell r="T6781"/>
          <cell r="U6781"/>
          <cell r="V6781"/>
          <cell r="W6781"/>
          <cell r="X6781"/>
          <cell r="Y6781" t="str">
            <v xml:space="preserve"> </v>
          </cell>
        </row>
        <row r="6782">
          <cell r="C6782"/>
          <cell r="D6782"/>
          <cell r="E6782"/>
          <cell r="F6782"/>
          <cell r="G6782"/>
          <cell r="H6782"/>
          <cell r="I6782"/>
          <cell r="J6782"/>
          <cell r="K6782"/>
          <cell r="L6782"/>
          <cell r="M6782"/>
          <cell r="N6782"/>
          <cell r="O6782"/>
          <cell r="P6782"/>
          <cell r="Q6782"/>
          <cell r="R6782"/>
          <cell r="S6782"/>
          <cell r="T6782"/>
          <cell r="U6782"/>
          <cell r="V6782"/>
          <cell r="W6782"/>
          <cell r="X6782"/>
          <cell r="Y6782" t="str">
            <v xml:space="preserve"> </v>
          </cell>
        </row>
        <row r="6783">
          <cell r="C6783"/>
          <cell r="D6783"/>
          <cell r="E6783"/>
          <cell r="F6783"/>
          <cell r="G6783"/>
          <cell r="H6783"/>
          <cell r="I6783"/>
          <cell r="J6783"/>
          <cell r="K6783"/>
          <cell r="L6783"/>
          <cell r="M6783"/>
          <cell r="N6783"/>
          <cell r="O6783"/>
          <cell r="P6783"/>
          <cell r="Q6783"/>
          <cell r="R6783"/>
          <cell r="S6783"/>
          <cell r="T6783"/>
          <cell r="U6783"/>
          <cell r="V6783"/>
          <cell r="W6783"/>
          <cell r="X6783"/>
          <cell r="Y6783" t="str">
            <v xml:space="preserve"> </v>
          </cell>
        </row>
        <row r="6784">
          <cell r="C6784"/>
          <cell r="D6784"/>
          <cell r="E6784"/>
          <cell r="F6784"/>
          <cell r="G6784"/>
          <cell r="H6784"/>
          <cell r="I6784"/>
          <cell r="J6784"/>
          <cell r="K6784"/>
          <cell r="L6784"/>
          <cell r="M6784"/>
          <cell r="N6784"/>
          <cell r="O6784"/>
          <cell r="P6784"/>
          <cell r="Q6784"/>
          <cell r="R6784"/>
          <cell r="S6784"/>
          <cell r="T6784"/>
          <cell r="U6784"/>
          <cell r="V6784"/>
          <cell r="W6784"/>
          <cell r="X6784"/>
          <cell r="Y6784" t="str">
            <v xml:space="preserve"> </v>
          </cell>
        </row>
        <row r="6785">
          <cell r="C6785"/>
          <cell r="D6785"/>
          <cell r="E6785"/>
          <cell r="F6785"/>
          <cell r="G6785"/>
          <cell r="H6785"/>
          <cell r="I6785"/>
          <cell r="J6785"/>
          <cell r="K6785"/>
          <cell r="L6785"/>
          <cell r="M6785"/>
          <cell r="N6785"/>
          <cell r="O6785"/>
          <cell r="P6785"/>
          <cell r="Q6785"/>
          <cell r="R6785"/>
          <cell r="S6785"/>
          <cell r="T6785"/>
          <cell r="U6785"/>
          <cell r="V6785"/>
          <cell r="W6785"/>
          <cell r="X6785"/>
          <cell r="Y6785" t="str">
            <v xml:space="preserve"> </v>
          </cell>
        </row>
        <row r="6786">
          <cell r="C6786"/>
          <cell r="D6786"/>
          <cell r="E6786"/>
          <cell r="F6786"/>
          <cell r="G6786"/>
          <cell r="H6786"/>
          <cell r="I6786"/>
          <cell r="J6786"/>
          <cell r="K6786"/>
          <cell r="L6786"/>
          <cell r="M6786"/>
          <cell r="N6786"/>
          <cell r="O6786"/>
          <cell r="P6786"/>
          <cell r="Q6786"/>
          <cell r="R6786"/>
          <cell r="S6786"/>
          <cell r="T6786"/>
          <cell r="U6786"/>
          <cell r="V6786"/>
          <cell r="W6786"/>
          <cell r="X6786"/>
          <cell r="Y6786" t="str">
            <v xml:space="preserve"> </v>
          </cell>
        </row>
        <row r="6787">
          <cell r="C6787"/>
          <cell r="D6787"/>
          <cell r="E6787"/>
          <cell r="F6787"/>
          <cell r="G6787"/>
          <cell r="H6787"/>
          <cell r="I6787"/>
          <cell r="J6787"/>
          <cell r="K6787"/>
          <cell r="L6787"/>
          <cell r="M6787"/>
          <cell r="N6787"/>
          <cell r="O6787"/>
          <cell r="P6787"/>
          <cell r="Q6787"/>
          <cell r="R6787"/>
          <cell r="S6787"/>
          <cell r="T6787"/>
          <cell r="U6787"/>
          <cell r="V6787"/>
          <cell r="W6787"/>
          <cell r="X6787"/>
          <cell r="Y6787" t="str">
            <v xml:space="preserve"> </v>
          </cell>
        </row>
        <row r="6788">
          <cell r="C6788"/>
          <cell r="D6788"/>
          <cell r="E6788"/>
          <cell r="F6788"/>
          <cell r="G6788"/>
          <cell r="H6788"/>
          <cell r="I6788"/>
          <cell r="J6788"/>
          <cell r="K6788"/>
          <cell r="L6788"/>
          <cell r="M6788"/>
          <cell r="N6788"/>
          <cell r="O6788"/>
          <cell r="P6788"/>
          <cell r="Q6788"/>
          <cell r="R6788"/>
          <cell r="S6788"/>
          <cell r="T6788"/>
          <cell r="U6788"/>
          <cell r="V6788"/>
          <cell r="W6788"/>
          <cell r="X6788"/>
          <cell r="Y6788" t="str">
            <v xml:space="preserve"> </v>
          </cell>
        </row>
        <row r="6789">
          <cell r="C6789"/>
          <cell r="D6789"/>
          <cell r="E6789"/>
          <cell r="F6789"/>
          <cell r="G6789"/>
          <cell r="H6789"/>
          <cell r="I6789"/>
          <cell r="J6789"/>
          <cell r="K6789"/>
          <cell r="L6789"/>
          <cell r="M6789"/>
          <cell r="N6789"/>
          <cell r="O6789"/>
          <cell r="P6789"/>
          <cell r="Q6789"/>
          <cell r="R6789"/>
          <cell r="S6789"/>
          <cell r="T6789"/>
          <cell r="U6789"/>
          <cell r="V6789"/>
          <cell r="W6789"/>
          <cell r="X6789"/>
          <cell r="Y6789" t="str">
            <v xml:space="preserve"> </v>
          </cell>
        </row>
        <row r="6790">
          <cell r="C6790"/>
          <cell r="D6790"/>
          <cell r="E6790"/>
          <cell r="F6790"/>
          <cell r="G6790"/>
          <cell r="H6790"/>
          <cell r="I6790"/>
          <cell r="J6790"/>
          <cell r="K6790"/>
          <cell r="L6790"/>
          <cell r="M6790"/>
          <cell r="N6790"/>
          <cell r="O6790"/>
          <cell r="P6790"/>
          <cell r="Q6790"/>
          <cell r="R6790"/>
          <cell r="S6790"/>
          <cell r="T6790"/>
          <cell r="U6790"/>
          <cell r="V6790"/>
          <cell r="W6790"/>
          <cell r="X6790"/>
          <cell r="Y6790" t="str">
            <v xml:space="preserve"> </v>
          </cell>
        </row>
        <row r="6791">
          <cell r="C6791"/>
          <cell r="D6791"/>
          <cell r="E6791"/>
          <cell r="F6791"/>
          <cell r="G6791"/>
          <cell r="H6791"/>
          <cell r="I6791"/>
          <cell r="J6791"/>
          <cell r="K6791"/>
          <cell r="L6791"/>
          <cell r="M6791"/>
          <cell r="N6791"/>
          <cell r="O6791"/>
          <cell r="P6791"/>
          <cell r="Q6791"/>
          <cell r="R6791"/>
          <cell r="S6791"/>
          <cell r="T6791"/>
          <cell r="U6791"/>
          <cell r="V6791"/>
          <cell r="W6791"/>
          <cell r="X6791"/>
          <cell r="Y6791" t="str">
            <v xml:space="preserve"> </v>
          </cell>
        </row>
        <row r="6792">
          <cell r="C6792"/>
          <cell r="D6792"/>
          <cell r="E6792"/>
          <cell r="F6792"/>
          <cell r="G6792"/>
          <cell r="H6792"/>
          <cell r="I6792"/>
          <cell r="J6792"/>
          <cell r="K6792"/>
          <cell r="L6792"/>
          <cell r="M6792"/>
          <cell r="N6792"/>
          <cell r="O6792"/>
          <cell r="P6792"/>
          <cell r="Q6792"/>
          <cell r="R6792"/>
          <cell r="S6792"/>
          <cell r="T6792"/>
          <cell r="U6792"/>
          <cell r="V6792"/>
          <cell r="W6792"/>
          <cell r="X6792"/>
          <cell r="Y6792" t="str">
            <v xml:space="preserve"> </v>
          </cell>
        </row>
        <row r="6793">
          <cell r="C6793"/>
          <cell r="D6793"/>
          <cell r="E6793"/>
          <cell r="F6793"/>
          <cell r="G6793"/>
          <cell r="H6793"/>
          <cell r="I6793"/>
          <cell r="J6793"/>
          <cell r="K6793"/>
          <cell r="L6793"/>
          <cell r="M6793"/>
          <cell r="N6793"/>
          <cell r="O6793"/>
          <cell r="P6793"/>
          <cell r="Q6793"/>
          <cell r="R6793"/>
          <cell r="S6793"/>
          <cell r="T6793"/>
          <cell r="U6793"/>
          <cell r="V6793"/>
          <cell r="W6793"/>
          <cell r="X6793"/>
          <cell r="Y6793" t="str">
            <v xml:space="preserve"> </v>
          </cell>
        </row>
        <row r="6794">
          <cell r="C6794"/>
          <cell r="D6794"/>
          <cell r="E6794"/>
          <cell r="F6794"/>
          <cell r="G6794"/>
          <cell r="H6794"/>
          <cell r="I6794"/>
          <cell r="J6794"/>
          <cell r="K6794"/>
          <cell r="L6794"/>
          <cell r="M6794"/>
          <cell r="N6794"/>
          <cell r="O6794"/>
          <cell r="P6794"/>
          <cell r="Q6794"/>
          <cell r="R6794"/>
          <cell r="S6794"/>
          <cell r="T6794"/>
          <cell r="U6794"/>
          <cell r="V6794"/>
          <cell r="W6794"/>
          <cell r="X6794"/>
          <cell r="Y6794" t="str">
            <v xml:space="preserve"> </v>
          </cell>
        </row>
        <row r="6795">
          <cell r="C6795"/>
          <cell r="D6795"/>
          <cell r="E6795"/>
          <cell r="F6795"/>
          <cell r="G6795"/>
          <cell r="H6795"/>
          <cell r="I6795"/>
          <cell r="J6795"/>
          <cell r="K6795"/>
          <cell r="L6795"/>
          <cell r="M6795"/>
          <cell r="N6795"/>
          <cell r="O6795"/>
          <cell r="P6795"/>
          <cell r="Q6795"/>
          <cell r="R6795"/>
          <cell r="S6795"/>
          <cell r="T6795"/>
          <cell r="U6795"/>
          <cell r="V6795"/>
          <cell r="W6795"/>
          <cell r="X6795"/>
          <cell r="Y6795" t="str">
            <v xml:space="preserve"> </v>
          </cell>
        </row>
        <row r="6796">
          <cell r="C6796"/>
          <cell r="D6796"/>
          <cell r="E6796"/>
          <cell r="F6796"/>
          <cell r="G6796"/>
          <cell r="H6796"/>
          <cell r="I6796"/>
          <cell r="J6796"/>
          <cell r="K6796"/>
          <cell r="L6796"/>
          <cell r="M6796"/>
          <cell r="N6796"/>
          <cell r="O6796"/>
          <cell r="P6796"/>
          <cell r="Q6796"/>
          <cell r="R6796"/>
          <cell r="S6796"/>
          <cell r="T6796"/>
          <cell r="U6796"/>
          <cell r="V6796"/>
          <cell r="W6796"/>
          <cell r="X6796"/>
          <cell r="Y6796" t="str">
            <v xml:space="preserve"> </v>
          </cell>
        </row>
        <row r="6797">
          <cell r="C6797"/>
          <cell r="D6797"/>
          <cell r="E6797"/>
          <cell r="F6797"/>
          <cell r="G6797"/>
          <cell r="H6797"/>
          <cell r="I6797"/>
          <cell r="J6797"/>
          <cell r="K6797"/>
          <cell r="L6797"/>
          <cell r="M6797"/>
          <cell r="N6797"/>
          <cell r="O6797"/>
          <cell r="P6797"/>
          <cell r="Q6797"/>
          <cell r="R6797"/>
          <cell r="S6797"/>
          <cell r="T6797"/>
          <cell r="U6797"/>
          <cell r="V6797"/>
          <cell r="W6797"/>
          <cell r="X6797"/>
          <cell r="Y6797" t="str">
            <v xml:space="preserve"> </v>
          </cell>
        </row>
        <row r="6798">
          <cell r="C6798"/>
          <cell r="D6798"/>
          <cell r="E6798"/>
          <cell r="F6798"/>
          <cell r="G6798"/>
          <cell r="H6798"/>
          <cell r="I6798"/>
          <cell r="J6798"/>
          <cell r="K6798"/>
          <cell r="L6798"/>
          <cell r="M6798"/>
          <cell r="N6798"/>
          <cell r="O6798"/>
          <cell r="P6798"/>
          <cell r="Q6798"/>
          <cell r="R6798"/>
          <cell r="S6798"/>
          <cell r="T6798"/>
          <cell r="U6798"/>
          <cell r="V6798"/>
          <cell r="W6798"/>
          <cell r="X6798"/>
          <cell r="Y6798" t="str">
            <v xml:space="preserve"> </v>
          </cell>
        </row>
        <row r="6799">
          <cell r="C6799"/>
          <cell r="D6799"/>
          <cell r="E6799"/>
          <cell r="F6799"/>
          <cell r="G6799"/>
          <cell r="H6799"/>
          <cell r="I6799"/>
          <cell r="J6799"/>
          <cell r="K6799"/>
          <cell r="L6799"/>
          <cell r="M6799"/>
          <cell r="N6799"/>
          <cell r="O6799"/>
          <cell r="P6799"/>
          <cell r="Q6799"/>
          <cell r="R6799"/>
          <cell r="S6799"/>
          <cell r="T6799"/>
          <cell r="U6799"/>
          <cell r="V6799"/>
          <cell r="W6799"/>
          <cell r="X6799"/>
          <cell r="Y6799" t="str">
            <v xml:space="preserve"> </v>
          </cell>
        </row>
        <row r="6800">
          <cell r="C6800"/>
          <cell r="D6800"/>
          <cell r="E6800"/>
          <cell r="F6800"/>
          <cell r="G6800"/>
          <cell r="H6800"/>
          <cell r="I6800"/>
          <cell r="J6800"/>
          <cell r="K6800"/>
          <cell r="L6800"/>
          <cell r="M6800"/>
          <cell r="N6800"/>
          <cell r="O6800"/>
          <cell r="P6800"/>
          <cell r="Q6800"/>
          <cell r="R6800"/>
          <cell r="S6800"/>
          <cell r="T6800"/>
          <cell r="U6800"/>
          <cell r="V6800"/>
          <cell r="W6800"/>
          <cell r="X6800"/>
          <cell r="Y6800" t="str">
            <v xml:space="preserve"> </v>
          </cell>
        </row>
        <row r="6801">
          <cell r="C6801"/>
          <cell r="D6801"/>
          <cell r="E6801"/>
          <cell r="F6801"/>
          <cell r="G6801"/>
          <cell r="H6801"/>
          <cell r="I6801"/>
          <cell r="J6801"/>
          <cell r="K6801"/>
          <cell r="L6801"/>
          <cell r="M6801"/>
          <cell r="N6801"/>
          <cell r="O6801"/>
          <cell r="P6801"/>
          <cell r="Q6801"/>
          <cell r="R6801"/>
          <cell r="S6801"/>
          <cell r="T6801"/>
          <cell r="U6801"/>
          <cell r="V6801"/>
          <cell r="W6801"/>
          <cell r="X6801"/>
          <cell r="Y6801" t="str">
            <v xml:space="preserve"> </v>
          </cell>
        </row>
        <row r="6802">
          <cell r="C6802"/>
          <cell r="D6802"/>
          <cell r="E6802"/>
          <cell r="F6802"/>
          <cell r="G6802"/>
          <cell r="H6802"/>
          <cell r="I6802"/>
          <cell r="J6802"/>
          <cell r="K6802"/>
          <cell r="L6802"/>
          <cell r="M6802"/>
          <cell r="N6802"/>
          <cell r="O6802"/>
          <cell r="P6802"/>
          <cell r="Q6802"/>
          <cell r="R6802"/>
          <cell r="S6802"/>
          <cell r="T6802"/>
          <cell r="U6802"/>
          <cell r="V6802"/>
          <cell r="W6802"/>
          <cell r="X6802"/>
          <cell r="Y6802" t="str">
            <v xml:space="preserve"> </v>
          </cell>
        </row>
        <row r="6803">
          <cell r="C6803"/>
          <cell r="D6803"/>
          <cell r="E6803"/>
          <cell r="F6803"/>
          <cell r="G6803"/>
          <cell r="H6803"/>
          <cell r="I6803"/>
          <cell r="J6803"/>
          <cell r="K6803"/>
          <cell r="L6803"/>
          <cell r="M6803"/>
          <cell r="N6803"/>
          <cell r="O6803"/>
          <cell r="P6803"/>
          <cell r="Q6803"/>
          <cell r="R6803"/>
          <cell r="S6803"/>
          <cell r="T6803"/>
          <cell r="U6803"/>
          <cell r="V6803"/>
          <cell r="W6803"/>
          <cell r="X6803"/>
          <cell r="Y6803" t="str">
            <v xml:space="preserve"> </v>
          </cell>
        </row>
        <row r="6804">
          <cell r="C6804"/>
          <cell r="D6804"/>
          <cell r="E6804"/>
          <cell r="F6804"/>
          <cell r="G6804"/>
          <cell r="H6804"/>
          <cell r="I6804"/>
          <cell r="J6804"/>
          <cell r="K6804"/>
          <cell r="L6804"/>
          <cell r="M6804"/>
          <cell r="N6804"/>
          <cell r="O6804"/>
          <cell r="P6804"/>
          <cell r="Q6804"/>
          <cell r="R6804"/>
          <cell r="S6804"/>
          <cell r="T6804"/>
          <cell r="U6804"/>
          <cell r="V6804"/>
          <cell r="W6804"/>
          <cell r="X6804"/>
          <cell r="Y6804" t="str">
            <v xml:space="preserve"> </v>
          </cell>
        </row>
        <row r="6805">
          <cell r="C6805"/>
          <cell r="D6805"/>
          <cell r="E6805"/>
          <cell r="F6805"/>
          <cell r="G6805"/>
          <cell r="H6805"/>
          <cell r="I6805"/>
          <cell r="J6805"/>
          <cell r="K6805"/>
          <cell r="L6805"/>
          <cell r="M6805"/>
          <cell r="N6805"/>
          <cell r="O6805"/>
          <cell r="P6805"/>
          <cell r="Q6805"/>
          <cell r="R6805"/>
          <cell r="S6805"/>
          <cell r="T6805"/>
          <cell r="U6805"/>
          <cell r="V6805"/>
          <cell r="W6805"/>
          <cell r="X6805"/>
          <cell r="Y6805" t="str">
            <v xml:space="preserve"> </v>
          </cell>
        </row>
        <row r="6806">
          <cell r="C6806"/>
          <cell r="D6806"/>
          <cell r="E6806"/>
          <cell r="F6806"/>
          <cell r="G6806"/>
          <cell r="H6806"/>
          <cell r="I6806"/>
          <cell r="J6806"/>
          <cell r="K6806"/>
          <cell r="L6806"/>
          <cell r="M6806"/>
          <cell r="N6806"/>
          <cell r="O6806"/>
          <cell r="P6806"/>
          <cell r="Q6806"/>
          <cell r="R6806"/>
          <cell r="S6806"/>
          <cell r="T6806"/>
          <cell r="U6806"/>
          <cell r="V6806"/>
          <cell r="W6806"/>
          <cell r="X6806"/>
          <cell r="Y6806" t="str">
            <v xml:space="preserve"> </v>
          </cell>
        </row>
        <row r="6807">
          <cell r="C6807"/>
          <cell r="D6807"/>
          <cell r="E6807"/>
          <cell r="F6807"/>
          <cell r="G6807"/>
          <cell r="H6807"/>
          <cell r="I6807"/>
          <cell r="J6807"/>
          <cell r="K6807"/>
          <cell r="L6807"/>
          <cell r="M6807"/>
          <cell r="N6807"/>
          <cell r="O6807"/>
          <cell r="P6807"/>
          <cell r="Q6807"/>
          <cell r="R6807"/>
          <cell r="S6807"/>
          <cell r="T6807"/>
          <cell r="U6807"/>
          <cell r="V6807"/>
          <cell r="W6807"/>
          <cell r="X6807"/>
          <cell r="Y6807" t="str">
            <v xml:space="preserve"> </v>
          </cell>
        </row>
        <row r="6808">
          <cell r="C6808"/>
          <cell r="D6808"/>
          <cell r="E6808"/>
          <cell r="F6808"/>
          <cell r="G6808"/>
          <cell r="H6808"/>
          <cell r="I6808"/>
          <cell r="J6808"/>
          <cell r="K6808"/>
          <cell r="L6808"/>
          <cell r="M6808"/>
          <cell r="N6808"/>
          <cell r="O6808"/>
          <cell r="P6808"/>
          <cell r="Q6808"/>
          <cell r="R6808"/>
          <cell r="S6808"/>
          <cell r="T6808"/>
          <cell r="U6808"/>
          <cell r="V6808"/>
          <cell r="W6808"/>
          <cell r="X6808"/>
          <cell r="Y6808" t="str">
            <v xml:space="preserve"> </v>
          </cell>
        </row>
        <row r="6809">
          <cell r="C6809"/>
          <cell r="D6809"/>
          <cell r="E6809"/>
          <cell r="F6809"/>
          <cell r="G6809"/>
          <cell r="H6809"/>
          <cell r="I6809"/>
          <cell r="J6809"/>
          <cell r="K6809"/>
          <cell r="L6809"/>
          <cell r="M6809"/>
          <cell r="N6809"/>
          <cell r="O6809"/>
          <cell r="P6809"/>
          <cell r="Q6809"/>
          <cell r="R6809"/>
          <cell r="S6809"/>
          <cell r="T6809"/>
          <cell r="U6809"/>
          <cell r="V6809"/>
          <cell r="W6809"/>
          <cell r="X6809"/>
          <cell r="Y6809" t="str">
            <v xml:space="preserve"> </v>
          </cell>
        </row>
        <row r="6810">
          <cell r="C6810"/>
          <cell r="D6810"/>
          <cell r="E6810"/>
          <cell r="F6810"/>
          <cell r="G6810"/>
          <cell r="H6810"/>
          <cell r="I6810"/>
          <cell r="J6810"/>
          <cell r="K6810"/>
          <cell r="L6810"/>
          <cell r="M6810"/>
          <cell r="N6810"/>
          <cell r="O6810"/>
          <cell r="P6810"/>
          <cell r="Q6810"/>
          <cell r="R6810"/>
          <cell r="S6810"/>
          <cell r="T6810"/>
          <cell r="U6810"/>
          <cell r="V6810"/>
          <cell r="W6810"/>
          <cell r="X6810"/>
          <cell r="Y6810" t="str">
            <v xml:space="preserve"> </v>
          </cell>
        </row>
        <row r="6811">
          <cell r="C6811"/>
          <cell r="D6811"/>
          <cell r="E6811"/>
          <cell r="F6811"/>
          <cell r="G6811"/>
          <cell r="H6811"/>
          <cell r="I6811"/>
          <cell r="J6811"/>
          <cell r="K6811"/>
          <cell r="L6811"/>
          <cell r="M6811"/>
          <cell r="N6811"/>
          <cell r="O6811"/>
          <cell r="P6811"/>
          <cell r="Q6811"/>
          <cell r="R6811"/>
          <cell r="S6811"/>
          <cell r="T6811"/>
          <cell r="U6811"/>
          <cell r="V6811"/>
          <cell r="W6811"/>
          <cell r="X6811"/>
          <cell r="Y6811" t="str">
            <v xml:space="preserve"> </v>
          </cell>
        </row>
        <row r="6812">
          <cell r="C6812"/>
          <cell r="D6812"/>
          <cell r="E6812"/>
          <cell r="F6812"/>
          <cell r="G6812"/>
          <cell r="H6812"/>
          <cell r="I6812"/>
          <cell r="J6812"/>
          <cell r="K6812"/>
          <cell r="L6812"/>
          <cell r="M6812"/>
          <cell r="N6812"/>
          <cell r="O6812"/>
          <cell r="P6812"/>
          <cell r="Q6812"/>
          <cell r="R6812"/>
          <cell r="S6812"/>
          <cell r="T6812"/>
          <cell r="U6812"/>
          <cell r="V6812"/>
          <cell r="W6812"/>
          <cell r="X6812"/>
          <cell r="Y6812" t="str">
            <v xml:space="preserve"> </v>
          </cell>
        </row>
        <row r="6813">
          <cell r="C6813"/>
          <cell r="D6813"/>
          <cell r="E6813"/>
          <cell r="F6813"/>
          <cell r="G6813"/>
          <cell r="H6813"/>
          <cell r="I6813"/>
          <cell r="J6813"/>
          <cell r="K6813"/>
          <cell r="L6813"/>
          <cell r="M6813"/>
          <cell r="N6813"/>
          <cell r="O6813"/>
          <cell r="P6813"/>
          <cell r="Q6813"/>
          <cell r="R6813"/>
          <cell r="S6813"/>
          <cell r="T6813"/>
          <cell r="U6813"/>
          <cell r="V6813"/>
          <cell r="W6813"/>
          <cell r="X6813"/>
          <cell r="Y6813" t="str">
            <v xml:space="preserve"> </v>
          </cell>
        </row>
        <row r="6814">
          <cell r="C6814"/>
          <cell r="D6814"/>
          <cell r="E6814"/>
          <cell r="F6814"/>
          <cell r="G6814"/>
          <cell r="H6814"/>
          <cell r="I6814"/>
          <cell r="J6814"/>
          <cell r="K6814"/>
          <cell r="L6814"/>
          <cell r="M6814"/>
          <cell r="N6814"/>
          <cell r="O6814"/>
          <cell r="P6814"/>
          <cell r="Q6814"/>
          <cell r="R6814"/>
          <cell r="S6814"/>
          <cell r="T6814"/>
          <cell r="U6814"/>
          <cell r="V6814"/>
          <cell r="W6814"/>
          <cell r="X6814"/>
          <cell r="Y6814" t="str">
            <v xml:space="preserve"> </v>
          </cell>
        </row>
        <row r="6815">
          <cell r="C6815"/>
          <cell r="D6815"/>
          <cell r="E6815"/>
          <cell r="F6815"/>
          <cell r="G6815"/>
          <cell r="H6815"/>
          <cell r="I6815"/>
          <cell r="J6815"/>
          <cell r="K6815"/>
          <cell r="L6815"/>
          <cell r="M6815"/>
          <cell r="N6815"/>
          <cell r="O6815"/>
          <cell r="P6815"/>
          <cell r="Q6815"/>
          <cell r="R6815"/>
          <cell r="S6815"/>
          <cell r="T6815"/>
          <cell r="U6815"/>
          <cell r="V6815"/>
          <cell r="W6815"/>
          <cell r="X6815"/>
          <cell r="Y6815" t="str">
            <v xml:space="preserve"> </v>
          </cell>
        </row>
        <row r="6816">
          <cell r="C6816"/>
          <cell r="D6816"/>
          <cell r="E6816"/>
          <cell r="F6816"/>
          <cell r="G6816"/>
          <cell r="H6816"/>
          <cell r="I6816"/>
          <cell r="J6816"/>
          <cell r="K6816"/>
          <cell r="L6816"/>
          <cell r="M6816"/>
          <cell r="N6816"/>
          <cell r="O6816"/>
          <cell r="P6816"/>
          <cell r="Q6816"/>
          <cell r="R6816"/>
          <cell r="S6816"/>
          <cell r="T6816"/>
          <cell r="U6816"/>
          <cell r="V6816"/>
          <cell r="W6816"/>
          <cell r="X6816"/>
          <cell r="Y6816" t="str">
            <v xml:space="preserve"> </v>
          </cell>
        </row>
        <row r="6817">
          <cell r="C6817"/>
          <cell r="D6817"/>
          <cell r="E6817"/>
          <cell r="F6817"/>
          <cell r="G6817"/>
          <cell r="H6817"/>
          <cell r="I6817"/>
          <cell r="J6817"/>
          <cell r="K6817"/>
          <cell r="L6817"/>
          <cell r="M6817"/>
          <cell r="N6817"/>
          <cell r="O6817"/>
          <cell r="P6817"/>
          <cell r="Q6817"/>
          <cell r="R6817"/>
          <cell r="S6817"/>
          <cell r="T6817"/>
          <cell r="U6817"/>
          <cell r="V6817"/>
          <cell r="W6817"/>
          <cell r="X6817"/>
          <cell r="Y6817" t="str">
            <v xml:space="preserve"> </v>
          </cell>
        </row>
        <row r="6818">
          <cell r="C6818"/>
          <cell r="D6818"/>
          <cell r="E6818"/>
          <cell r="F6818"/>
          <cell r="G6818"/>
          <cell r="H6818"/>
          <cell r="I6818"/>
          <cell r="J6818"/>
          <cell r="K6818"/>
          <cell r="L6818"/>
          <cell r="M6818"/>
          <cell r="N6818"/>
          <cell r="O6818"/>
          <cell r="P6818"/>
          <cell r="Q6818"/>
          <cell r="R6818"/>
          <cell r="S6818"/>
          <cell r="T6818"/>
          <cell r="U6818"/>
          <cell r="V6818"/>
          <cell r="W6818"/>
          <cell r="X6818"/>
          <cell r="Y6818" t="str">
            <v xml:space="preserve"> </v>
          </cell>
        </row>
        <row r="6819">
          <cell r="C6819"/>
          <cell r="D6819"/>
          <cell r="E6819"/>
          <cell r="F6819"/>
          <cell r="G6819"/>
          <cell r="H6819"/>
          <cell r="I6819"/>
          <cell r="J6819"/>
          <cell r="K6819"/>
          <cell r="L6819"/>
          <cell r="M6819"/>
          <cell r="N6819"/>
          <cell r="O6819"/>
          <cell r="P6819"/>
          <cell r="Q6819"/>
          <cell r="R6819"/>
          <cell r="S6819"/>
          <cell r="T6819"/>
          <cell r="U6819"/>
          <cell r="V6819"/>
          <cell r="W6819"/>
          <cell r="X6819"/>
          <cell r="Y6819" t="str">
            <v xml:space="preserve"> </v>
          </cell>
        </row>
        <row r="6820">
          <cell r="C6820"/>
          <cell r="D6820"/>
          <cell r="E6820"/>
          <cell r="F6820"/>
          <cell r="G6820"/>
          <cell r="H6820"/>
          <cell r="I6820"/>
          <cell r="J6820"/>
          <cell r="K6820"/>
          <cell r="L6820"/>
          <cell r="M6820"/>
          <cell r="N6820"/>
          <cell r="O6820"/>
          <cell r="P6820"/>
          <cell r="Q6820"/>
          <cell r="R6820"/>
          <cell r="S6820"/>
          <cell r="T6820"/>
          <cell r="U6820"/>
          <cell r="V6820"/>
          <cell r="W6820"/>
          <cell r="X6820"/>
          <cell r="Y6820" t="str">
            <v xml:space="preserve"> </v>
          </cell>
        </row>
        <row r="6821">
          <cell r="C6821"/>
          <cell r="D6821"/>
          <cell r="E6821"/>
          <cell r="F6821"/>
          <cell r="G6821"/>
          <cell r="H6821"/>
          <cell r="I6821"/>
          <cell r="J6821"/>
          <cell r="K6821"/>
          <cell r="L6821"/>
          <cell r="M6821"/>
          <cell r="N6821"/>
          <cell r="O6821"/>
          <cell r="P6821"/>
          <cell r="Q6821"/>
          <cell r="R6821"/>
          <cell r="S6821"/>
          <cell r="T6821"/>
          <cell r="U6821"/>
          <cell r="V6821"/>
          <cell r="W6821"/>
          <cell r="X6821"/>
          <cell r="Y6821" t="str">
            <v xml:space="preserve"> </v>
          </cell>
        </row>
        <row r="6822">
          <cell r="C6822"/>
          <cell r="D6822"/>
          <cell r="E6822"/>
          <cell r="F6822"/>
          <cell r="G6822"/>
          <cell r="H6822"/>
          <cell r="I6822"/>
          <cell r="J6822"/>
          <cell r="K6822"/>
          <cell r="L6822"/>
          <cell r="M6822"/>
          <cell r="N6822"/>
          <cell r="O6822"/>
          <cell r="P6822"/>
          <cell r="Q6822"/>
          <cell r="R6822"/>
          <cell r="S6822"/>
          <cell r="T6822"/>
          <cell r="U6822"/>
          <cell r="V6822"/>
          <cell r="W6822"/>
          <cell r="X6822"/>
          <cell r="Y6822" t="str">
            <v xml:space="preserve"> </v>
          </cell>
        </row>
        <row r="6823">
          <cell r="C6823"/>
          <cell r="D6823"/>
          <cell r="E6823"/>
          <cell r="F6823"/>
          <cell r="G6823"/>
          <cell r="H6823"/>
          <cell r="I6823"/>
          <cell r="J6823"/>
          <cell r="K6823"/>
          <cell r="L6823"/>
          <cell r="M6823"/>
          <cell r="N6823"/>
          <cell r="O6823"/>
          <cell r="P6823"/>
          <cell r="Q6823"/>
          <cell r="R6823"/>
          <cell r="S6823"/>
          <cell r="T6823"/>
          <cell r="U6823"/>
          <cell r="V6823"/>
          <cell r="W6823"/>
          <cell r="X6823"/>
          <cell r="Y6823" t="str">
            <v xml:space="preserve"> </v>
          </cell>
        </row>
        <row r="6824">
          <cell r="C6824"/>
          <cell r="D6824"/>
          <cell r="E6824"/>
          <cell r="F6824"/>
          <cell r="G6824"/>
          <cell r="H6824"/>
          <cell r="I6824"/>
          <cell r="J6824"/>
          <cell r="K6824"/>
          <cell r="L6824"/>
          <cell r="M6824"/>
          <cell r="N6824"/>
          <cell r="O6824"/>
          <cell r="P6824"/>
          <cell r="Q6824"/>
          <cell r="R6824"/>
          <cell r="S6824"/>
          <cell r="T6824"/>
          <cell r="U6824"/>
          <cell r="V6824"/>
          <cell r="W6824"/>
          <cell r="X6824"/>
          <cell r="Y6824" t="str">
            <v xml:space="preserve"> </v>
          </cell>
        </row>
        <row r="6825">
          <cell r="C6825"/>
          <cell r="D6825"/>
          <cell r="E6825"/>
          <cell r="F6825"/>
          <cell r="G6825"/>
          <cell r="H6825"/>
          <cell r="I6825"/>
          <cell r="J6825"/>
          <cell r="K6825"/>
          <cell r="L6825"/>
          <cell r="M6825"/>
          <cell r="N6825"/>
          <cell r="O6825"/>
          <cell r="P6825"/>
          <cell r="Q6825"/>
          <cell r="R6825"/>
          <cell r="S6825"/>
          <cell r="T6825"/>
          <cell r="U6825"/>
          <cell r="V6825"/>
          <cell r="W6825"/>
          <cell r="X6825"/>
          <cell r="Y6825" t="str">
            <v xml:space="preserve"> </v>
          </cell>
        </row>
        <row r="6826">
          <cell r="C6826"/>
          <cell r="D6826"/>
          <cell r="E6826"/>
          <cell r="F6826"/>
          <cell r="G6826"/>
          <cell r="H6826"/>
          <cell r="I6826"/>
          <cell r="J6826"/>
          <cell r="K6826"/>
          <cell r="L6826"/>
          <cell r="M6826"/>
          <cell r="N6826"/>
          <cell r="O6826"/>
          <cell r="P6826"/>
          <cell r="Q6826"/>
          <cell r="R6826"/>
          <cell r="S6826"/>
          <cell r="T6826"/>
          <cell r="U6826"/>
          <cell r="V6826"/>
          <cell r="W6826"/>
          <cell r="X6826"/>
          <cell r="Y6826" t="str">
            <v xml:space="preserve"> </v>
          </cell>
        </row>
        <row r="6827">
          <cell r="C6827"/>
          <cell r="D6827"/>
          <cell r="E6827"/>
          <cell r="F6827"/>
          <cell r="G6827"/>
          <cell r="H6827"/>
          <cell r="I6827"/>
          <cell r="J6827"/>
          <cell r="K6827"/>
          <cell r="L6827"/>
          <cell r="M6827"/>
          <cell r="N6827"/>
          <cell r="O6827"/>
          <cell r="P6827"/>
          <cell r="Q6827"/>
          <cell r="R6827"/>
          <cell r="S6827"/>
          <cell r="T6827"/>
          <cell r="U6827"/>
          <cell r="V6827"/>
          <cell r="W6827"/>
          <cell r="X6827"/>
          <cell r="Y6827" t="str">
            <v xml:space="preserve"> </v>
          </cell>
        </row>
        <row r="6828">
          <cell r="C6828"/>
          <cell r="D6828"/>
          <cell r="E6828"/>
          <cell r="F6828"/>
          <cell r="G6828"/>
          <cell r="H6828"/>
          <cell r="I6828"/>
          <cell r="J6828"/>
          <cell r="K6828"/>
          <cell r="L6828"/>
          <cell r="M6828"/>
          <cell r="N6828"/>
          <cell r="O6828"/>
          <cell r="P6828"/>
          <cell r="Q6828"/>
          <cell r="R6828"/>
          <cell r="S6828"/>
          <cell r="T6828"/>
          <cell r="U6828"/>
          <cell r="V6828"/>
          <cell r="W6828"/>
          <cell r="X6828"/>
          <cell r="Y6828" t="str">
            <v xml:space="preserve"> </v>
          </cell>
        </row>
        <row r="6829">
          <cell r="C6829"/>
          <cell r="D6829"/>
          <cell r="E6829"/>
          <cell r="F6829"/>
          <cell r="G6829"/>
          <cell r="H6829"/>
          <cell r="I6829"/>
          <cell r="J6829"/>
          <cell r="K6829"/>
          <cell r="L6829"/>
          <cell r="M6829"/>
          <cell r="N6829"/>
          <cell r="O6829"/>
          <cell r="P6829"/>
          <cell r="Q6829"/>
          <cell r="R6829"/>
          <cell r="S6829"/>
          <cell r="T6829"/>
          <cell r="U6829"/>
          <cell r="V6829"/>
          <cell r="W6829"/>
          <cell r="X6829"/>
          <cell r="Y6829" t="str">
            <v xml:space="preserve"> </v>
          </cell>
        </row>
        <row r="6830">
          <cell r="C6830"/>
          <cell r="D6830"/>
          <cell r="E6830"/>
          <cell r="F6830"/>
          <cell r="G6830"/>
          <cell r="H6830"/>
          <cell r="I6830"/>
          <cell r="J6830"/>
          <cell r="K6830"/>
          <cell r="L6830"/>
          <cell r="M6830"/>
          <cell r="N6830"/>
          <cell r="O6830"/>
          <cell r="P6830"/>
          <cell r="Q6830"/>
          <cell r="R6830"/>
          <cell r="S6830"/>
          <cell r="T6830"/>
          <cell r="U6830"/>
          <cell r="V6830"/>
          <cell r="W6830"/>
          <cell r="X6830"/>
          <cell r="Y6830" t="str">
            <v xml:space="preserve"> </v>
          </cell>
        </row>
        <row r="6831">
          <cell r="C6831"/>
          <cell r="D6831"/>
          <cell r="E6831"/>
          <cell r="F6831"/>
          <cell r="G6831"/>
          <cell r="H6831"/>
          <cell r="I6831"/>
          <cell r="J6831"/>
          <cell r="K6831"/>
          <cell r="L6831"/>
          <cell r="M6831"/>
          <cell r="N6831"/>
          <cell r="O6831"/>
          <cell r="P6831"/>
          <cell r="Q6831"/>
          <cell r="R6831"/>
          <cell r="S6831"/>
          <cell r="T6831"/>
          <cell r="U6831"/>
          <cell r="V6831"/>
          <cell r="W6831"/>
          <cell r="X6831"/>
          <cell r="Y6831" t="str">
            <v xml:space="preserve"> </v>
          </cell>
        </row>
        <row r="6832">
          <cell r="C6832"/>
          <cell r="D6832"/>
          <cell r="E6832"/>
          <cell r="F6832"/>
          <cell r="G6832"/>
          <cell r="H6832"/>
          <cell r="I6832"/>
          <cell r="J6832"/>
          <cell r="K6832"/>
          <cell r="L6832"/>
          <cell r="M6832"/>
          <cell r="N6832"/>
          <cell r="O6832"/>
          <cell r="P6832"/>
          <cell r="Q6832"/>
          <cell r="R6832"/>
          <cell r="S6832"/>
          <cell r="T6832"/>
          <cell r="U6832"/>
          <cell r="V6832"/>
          <cell r="W6832"/>
          <cell r="X6832"/>
          <cell r="Y6832" t="str">
            <v xml:space="preserve"> </v>
          </cell>
        </row>
        <row r="6833">
          <cell r="C6833"/>
          <cell r="D6833"/>
          <cell r="E6833"/>
          <cell r="F6833"/>
          <cell r="G6833"/>
          <cell r="H6833"/>
          <cell r="I6833"/>
          <cell r="J6833"/>
          <cell r="K6833"/>
          <cell r="L6833"/>
          <cell r="M6833"/>
          <cell r="N6833"/>
          <cell r="O6833"/>
          <cell r="P6833"/>
          <cell r="Q6833"/>
          <cell r="R6833"/>
          <cell r="S6833"/>
          <cell r="T6833"/>
          <cell r="U6833"/>
          <cell r="V6833"/>
          <cell r="W6833"/>
          <cell r="X6833"/>
          <cell r="Y6833" t="str">
            <v xml:space="preserve"> </v>
          </cell>
        </row>
        <row r="6834">
          <cell r="C6834"/>
          <cell r="D6834"/>
          <cell r="E6834"/>
          <cell r="F6834"/>
          <cell r="G6834"/>
          <cell r="H6834"/>
          <cell r="I6834"/>
          <cell r="J6834"/>
          <cell r="K6834"/>
          <cell r="L6834"/>
          <cell r="M6834"/>
          <cell r="N6834"/>
          <cell r="O6834"/>
          <cell r="P6834"/>
          <cell r="Q6834"/>
          <cell r="R6834"/>
          <cell r="S6834"/>
          <cell r="T6834"/>
          <cell r="U6834"/>
          <cell r="V6834"/>
          <cell r="W6834"/>
          <cell r="X6834"/>
          <cell r="Y6834" t="str">
            <v xml:space="preserve"> </v>
          </cell>
        </row>
        <row r="6835">
          <cell r="C6835"/>
          <cell r="D6835"/>
          <cell r="E6835"/>
          <cell r="F6835"/>
          <cell r="G6835"/>
          <cell r="H6835"/>
          <cell r="I6835"/>
          <cell r="J6835"/>
          <cell r="K6835"/>
          <cell r="L6835"/>
          <cell r="M6835"/>
          <cell r="N6835"/>
          <cell r="O6835"/>
          <cell r="P6835"/>
          <cell r="Q6835"/>
          <cell r="R6835"/>
          <cell r="S6835"/>
          <cell r="T6835"/>
          <cell r="U6835"/>
          <cell r="V6835"/>
          <cell r="W6835"/>
          <cell r="X6835"/>
          <cell r="Y6835" t="str">
            <v xml:space="preserve"> </v>
          </cell>
        </row>
        <row r="6836">
          <cell r="C6836"/>
          <cell r="D6836"/>
          <cell r="E6836"/>
          <cell r="F6836"/>
          <cell r="G6836"/>
          <cell r="H6836"/>
          <cell r="I6836"/>
          <cell r="J6836"/>
          <cell r="K6836"/>
          <cell r="L6836"/>
          <cell r="M6836"/>
          <cell r="N6836"/>
          <cell r="O6836"/>
          <cell r="P6836"/>
          <cell r="Q6836"/>
          <cell r="R6836"/>
          <cell r="S6836"/>
          <cell r="T6836"/>
          <cell r="U6836"/>
          <cell r="V6836"/>
          <cell r="W6836"/>
          <cell r="X6836"/>
          <cell r="Y6836" t="str">
            <v xml:space="preserve"> </v>
          </cell>
        </row>
        <row r="6837">
          <cell r="C6837"/>
          <cell r="D6837"/>
          <cell r="E6837"/>
          <cell r="F6837"/>
          <cell r="G6837"/>
          <cell r="H6837"/>
          <cell r="I6837"/>
          <cell r="J6837"/>
          <cell r="K6837"/>
          <cell r="L6837"/>
          <cell r="M6837"/>
          <cell r="N6837"/>
          <cell r="O6837"/>
          <cell r="P6837"/>
          <cell r="Q6837"/>
          <cell r="R6837"/>
          <cell r="S6837"/>
          <cell r="T6837"/>
          <cell r="U6837"/>
          <cell r="V6837"/>
          <cell r="W6837"/>
          <cell r="X6837"/>
          <cell r="Y6837" t="str">
            <v xml:space="preserve"> </v>
          </cell>
        </row>
        <row r="6838">
          <cell r="C6838"/>
          <cell r="D6838"/>
          <cell r="E6838"/>
          <cell r="F6838"/>
          <cell r="G6838"/>
          <cell r="H6838"/>
          <cell r="I6838"/>
          <cell r="J6838"/>
          <cell r="K6838"/>
          <cell r="L6838"/>
          <cell r="M6838"/>
          <cell r="N6838"/>
          <cell r="O6838"/>
          <cell r="P6838"/>
          <cell r="Q6838"/>
          <cell r="R6838"/>
          <cell r="S6838"/>
          <cell r="T6838"/>
          <cell r="U6838"/>
          <cell r="V6838"/>
          <cell r="W6838"/>
          <cell r="X6838"/>
          <cell r="Y6838" t="str">
            <v xml:space="preserve"> </v>
          </cell>
        </row>
        <row r="6839">
          <cell r="C6839"/>
          <cell r="D6839"/>
          <cell r="E6839"/>
          <cell r="F6839"/>
          <cell r="G6839"/>
          <cell r="H6839"/>
          <cell r="I6839"/>
          <cell r="J6839"/>
          <cell r="K6839"/>
          <cell r="L6839"/>
          <cell r="M6839"/>
          <cell r="N6839"/>
          <cell r="O6839"/>
          <cell r="P6839"/>
          <cell r="Q6839"/>
          <cell r="R6839"/>
          <cell r="S6839"/>
          <cell r="T6839"/>
          <cell r="U6839"/>
          <cell r="V6839"/>
          <cell r="W6839"/>
          <cell r="X6839"/>
          <cell r="Y6839" t="str">
            <v xml:space="preserve"> </v>
          </cell>
        </row>
        <row r="6840">
          <cell r="C6840"/>
          <cell r="D6840"/>
          <cell r="E6840"/>
          <cell r="F6840"/>
          <cell r="G6840"/>
          <cell r="H6840"/>
          <cell r="I6840"/>
          <cell r="J6840"/>
          <cell r="K6840"/>
          <cell r="L6840"/>
          <cell r="M6840"/>
          <cell r="N6840"/>
          <cell r="O6840"/>
          <cell r="P6840"/>
          <cell r="Q6840"/>
          <cell r="R6840"/>
          <cell r="S6840"/>
          <cell r="T6840"/>
          <cell r="U6840"/>
          <cell r="V6840"/>
          <cell r="W6840"/>
          <cell r="X6840"/>
          <cell r="Y6840" t="str">
            <v xml:space="preserve"> </v>
          </cell>
        </row>
        <row r="6841">
          <cell r="C6841"/>
          <cell r="D6841"/>
          <cell r="E6841"/>
          <cell r="F6841"/>
          <cell r="G6841"/>
          <cell r="H6841"/>
          <cell r="I6841"/>
          <cell r="J6841"/>
          <cell r="K6841"/>
          <cell r="L6841"/>
          <cell r="M6841"/>
          <cell r="N6841"/>
          <cell r="O6841"/>
          <cell r="P6841"/>
          <cell r="Q6841"/>
          <cell r="R6841"/>
          <cell r="S6841"/>
          <cell r="T6841"/>
          <cell r="U6841"/>
          <cell r="V6841"/>
          <cell r="W6841"/>
          <cell r="X6841"/>
          <cell r="Y6841" t="str">
            <v xml:space="preserve"> </v>
          </cell>
        </row>
        <row r="6842">
          <cell r="C6842"/>
          <cell r="D6842"/>
          <cell r="E6842"/>
          <cell r="F6842"/>
          <cell r="G6842"/>
          <cell r="H6842"/>
          <cell r="I6842"/>
          <cell r="J6842"/>
          <cell r="K6842"/>
          <cell r="L6842"/>
          <cell r="M6842"/>
          <cell r="N6842"/>
          <cell r="O6842"/>
          <cell r="P6842"/>
          <cell r="Q6842"/>
          <cell r="R6842"/>
          <cell r="S6842"/>
          <cell r="T6842"/>
          <cell r="U6842"/>
          <cell r="V6842"/>
          <cell r="W6842"/>
          <cell r="X6842"/>
          <cell r="Y6842" t="str">
            <v xml:space="preserve"> </v>
          </cell>
        </row>
        <row r="6843">
          <cell r="C6843"/>
          <cell r="D6843"/>
          <cell r="E6843"/>
          <cell r="F6843"/>
          <cell r="G6843"/>
          <cell r="H6843"/>
          <cell r="I6843"/>
          <cell r="J6843"/>
          <cell r="K6843"/>
          <cell r="L6843"/>
          <cell r="M6843"/>
          <cell r="N6843"/>
          <cell r="O6843"/>
          <cell r="P6843"/>
          <cell r="Q6843"/>
          <cell r="R6843"/>
          <cell r="S6843"/>
          <cell r="T6843"/>
          <cell r="U6843"/>
          <cell r="V6843"/>
          <cell r="W6843"/>
          <cell r="X6843"/>
          <cell r="Y6843" t="str">
            <v xml:space="preserve"> </v>
          </cell>
        </row>
        <row r="6844">
          <cell r="C6844"/>
          <cell r="D6844"/>
          <cell r="E6844"/>
          <cell r="F6844"/>
          <cell r="G6844"/>
          <cell r="H6844"/>
          <cell r="I6844"/>
          <cell r="J6844"/>
          <cell r="K6844"/>
          <cell r="L6844"/>
          <cell r="M6844"/>
          <cell r="N6844"/>
          <cell r="O6844"/>
          <cell r="P6844"/>
          <cell r="Q6844"/>
          <cell r="R6844"/>
          <cell r="S6844"/>
          <cell r="T6844"/>
          <cell r="U6844"/>
          <cell r="V6844"/>
          <cell r="W6844"/>
          <cell r="X6844"/>
          <cell r="Y6844" t="str">
            <v xml:space="preserve"> </v>
          </cell>
        </row>
        <row r="6845">
          <cell r="C6845"/>
          <cell r="D6845"/>
          <cell r="E6845"/>
          <cell r="F6845"/>
          <cell r="G6845"/>
          <cell r="H6845"/>
          <cell r="I6845"/>
          <cell r="J6845"/>
          <cell r="K6845"/>
          <cell r="L6845"/>
          <cell r="M6845"/>
          <cell r="N6845"/>
          <cell r="O6845"/>
          <cell r="P6845"/>
          <cell r="Q6845"/>
          <cell r="R6845"/>
          <cell r="S6845"/>
          <cell r="T6845"/>
          <cell r="U6845"/>
          <cell r="V6845"/>
          <cell r="W6845"/>
          <cell r="X6845"/>
          <cell r="Y6845" t="str">
            <v xml:space="preserve"> </v>
          </cell>
        </row>
        <row r="6846">
          <cell r="C6846"/>
          <cell r="D6846"/>
          <cell r="E6846"/>
          <cell r="F6846"/>
          <cell r="G6846"/>
          <cell r="H6846"/>
          <cell r="I6846"/>
          <cell r="J6846"/>
          <cell r="K6846"/>
          <cell r="L6846"/>
          <cell r="M6846"/>
          <cell r="N6846"/>
          <cell r="O6846"/>
          <cell r="P6846"/>
          <cell r="Q6846"/>
          <cell r="R6846"/>
          <cell r="S6846"/>
          <cell r="T6846"/>
          <cell r="U6846"/>
          <cell r="V6846"/>
          <cell r="W6846"/>
          <cell r="X6846"/>
          <cell r="Y6846" t="str">
            <v xml:space="preserve"> </v>
          </cell>
        </row>
        <row r="6847">
          <cell r="C6847"/>
          <cell r="D6847"/>
          <cell r="E6847"/>
          <cell r="F6847"/>
          <cell r="G6847"/>
          <cell r="H6847"/>
          <cell r="I6847"/>
          <cell r="J6847"/>
          <cell r="K6847"/>
          <cell r="L6847"/>
          <cell r="M6847"/>
          <cell r="N6847"/>
          <cell r="O6847"/>
          <cell r="P6847"/>
          <cell r="Q6847"/>
          <cell r="R6847"/>
          <cell r="S6847"/>
          <cell r="T6847"/>
          <cell r="U6847"/>
          <cell r="V6847"/>
          <cell r="W6847"/>
          <cell r="X6847"/>
          <cell r="Y6847" t="str">
            <v xml:space="preserve"> </v>
          </cell>
        </row>
        <row r="6848">
          <cell r="C6848"/>
          <cell r="D6848"/>
          <cell r="E6848"/>
          <cell r="F6848"/>
          <cell r="G6848"/>
          <cell r="H6848"/>
          <cell r="I6848"/>
          <cell r="J6848"/>
          <cell r="K6848"/>
          <cell r="L6848"/>
          <cell r="M6848"/>
          <cell r="N6848"/>
          <cell r="O6848"/>
          <cell r="P6848"/>
          <cell r="Q6848"/>
          <cell r="R6848"/>
          <cell r="S6848"/>
          <cell r="T6848"/>
          <cell r="U6848"/>
          <cell r="V6848"/>
          <cell r="W6848"/>
          <cell r="X6848"/>
          <cell r="Y6848" t="str">
            <v xml:space="preserve"> </v>
          </cell>
        </row>
        <row r="6849">
          <cell r="C6849"/>
          <cell r="D6849"/>
          <cell r="E6849"/>
          <cell r="F6849"/>
          <cell r="G6849"/>
          <cell r="H6849"/>
          <cell r="I6849"/>
          <cell r="J6849"/>
          <cell r="K6849"/>
          <cell r="L6849"/>
          <cell r="M6849"/>
          <cell r="N6849"/>
          <cell r="O6849"/>
          <cell r="P6849"/>
          <cell r="Q6849"/>
          <cell r="R6849"/>
          <cell r="S6849"/>
          <cell r="T6849"/>
          <cell r="U6849"/>
          <cell r="V6849"/>
          <cell r="W6849"/>
          <cell r="X6849"/>
          <cell r="Y6849" t="str">
            <v xml:space="preserve"> </v>
          </cell>
        </row>
        <row r="6850">
          <cell r="C6850"/>
          <cell r="D6850"/>
          <cell r="E6850"/>
          <cell r="F6850"/>
          <cell r="G6850"/>
          <cell r="H6850"/>
          <cell r="I6850"/>
          <cell r="J6850"/>
          <cell r="K6850"/>
          <cell r="L6850"/>
          <cell r="M6850"/>
          <cell r="N6850"/>
          <cell r="O6850"/>
          <cell r="P6850"/>
          <cell r="Q6850"/>
          <cell r="R6850"/>
          <cell r="S6850"/>
          <cell r="T6850"/>
          <cell r="U6850"/>
          <cell r="V6850"/>
          <cell r="W6850"/>
          <cell r="X6850"/>
          <cell r="Y6850" t="str">
            <v xml:space="preserve"> </v>
          </cell>
        </row>
        <row r="6851">
          <cell r="C6851"/>
          <cell r="D6851"/>
          <cell r="E6851"/>
          <cell r="F6851"/>
          <cell r="G6851"/>
          <cell r="H6851"/>
          <cell r="I6851"/>
          <cell r="J6851"/>
          <cell r="K6851"/>
          <cell r="L6851"/>
          <cell r="M6851"/>
          <cell r="N6851"/>
          <cell r="O6851"/>
          <cell r="P6851"/>
          <cell r="Q6851"/>
          <cell r="R6851"/>
          <cell r="S6851"/>
          <cell r="T6851"/>
          <cell r="U6851"/>
          <cell r="V6851"/>
          <cell r="W6851"/>
          <cell r="X6851"/>
          <cell r="Y6851" t="str">
            <v xml:space="preserve"> </v>
          </cell>
        </row>
        <row r="6852">
          <cell r="C6852"/>
          <cell r="D6852"/>
          <cell r="E6852"/>
          <cell r="F6852"/>
          <cell r="G6852"/>
          <cell r="H6852"/>
          <cell r="I6852"/>
          <cell r="J6852"/>
          <cell r="K6852"/>
          <cell r="L6852"/>
          <cell r="M6852"/>
          <cell r="N6852"/>
          <cell r="O6852"/>
          <cell r="P6852"/>
          <cell r="Q6852"/>
          <cell r="R6852"/>
          <cell r="S6852"/>
          <cell r="T6852"/>
          <cell r="U6852"/>
          <cell r="V6852"/>
          <cell r="W6852"/>
          <cell r="X6852"/>
          <cell r="Y6852" t="str">
            <v xml:space="preserve"> </v>
          </cell>
        </row>
        <row r="6853">
          <cell r="C6853"/>
          <cell r="D6853"/>
          <cell r="E6853"/>
          <cell r="F6853"/>
          <cell r="G6853"/>
          <cell r="H6853"/>
          <cell r="I6853"/>
          <cell r="J6853"/>
          <cell r="K6853"/>
          <cell r="L6853"/>
          <cell r="M6853"/>
          <cell r="N6853"/>
          <cell r="O6853"/>
          <cell r="P6853"/>
          <cell r="Q6853"/>
          <cell r="R6853"/>
          <cell r="S6853"/>
          <cell r="T6853"/>
          <cell r="U6853"/>
          <cell r="V6853"/>
          <cell r="W6853"/>
          <cell r="X6853"/>
          <cell r="Y6853" t="str">
            <v xml:space="preserve"> </v>
          </cell>
        </row>
        <row r="6854">
          <cell r="C6854"/>
          <cell r="D6854"/>
          <cell r="E6854"/>
          <cell r="F6854"/>
          <cell r="G6854"/>
          <cell r="H6854"/>
          <cell r="I6854"/>
          <cell r="J6854"/>
          <cell r="K6854"/>
          <cell r="L6854"/>
          <cell r="M6854"/>
          <cell r="N6854"/>
          <cell r="O6854"/>
          <cell r="P6854"/>
          <cell r="Q6854"/>
          <cell r="R6854"/>
          <cell r="S6854"/>
          <cell r="T6854"/>
          <cell r="U6854"/>
          <cell r="V6854"/>
          <cell r="W6854"/>
          <cell r="X6854"/>
          <cell r="Y6854" t="str">
            <v xml:space="preserve"> </v>
          </cell>
        </row>
        <row r="6855">
          <cell r="C6855"/>
          <cell r="D6855"/>
          <cell r="E6855"/>
          <cell r="F6855"/>
          <cell r="G6855"/>
          <cell r="H6855"/>
          <cell r="I6855"/>
          <cell r="J6855"/>
          <cell r="K6855"/>
          <cell r="L6855"/>
          <cell r="M6855"/>
          <cell r="N6855"/>
          <cell r="O6855"/>
          <cell r="P6855"/>
          <cell r="Q6855"/>
          <cell r="R6855"/>
          <cell r="S6855"/>
          <cell r="T6855"/>
          <cell r="U6855"/>
          <cell r="V6855"/>
          <cell r="W6855"/>
          <cell r="X6855"/>
          <cell r="Y6855" t="str">
            <v xml:space="preserve"> </v>
          </cell>
        </row>
        <row r="6856">
          <cell r="C6856"/>
          <cell r="D6856"/>
          <cell r="E6856"/>
          <cell r="F6856"/>
          <cell r="G6856"/>
          <cell r="H6856"/>
          <cell r="I6856"/>
          <cell r="J6856"/>
          <cell r="K6856"/>
          <cell r="L6856"/>
          <cell r="M6856"/>
          <cell r="N6856"/>
          <cell r="O6856"/>
          <cell r="P6856"/>
          <cell r="Q6856"/>
          <cell r="R6856"/>
          <cell r="S6856"/>
          <cell r="T6856"/>
          <cell r="U6856"/>
          <cell r="V6856"/>
          <cell r="W6856"/>
          <cell r="X6856"/>
          <cell r="Y6856" t="str">
            <v xml:space="preserve"> </v>
          </cell>
        </row>
        <row r="6857">
          <cell r="C6857"/>
          <cell r="D6857"/>
          <cell r="E6857"/>
          <cell r="F6857"/>
          <cell r="G6857"/>
          <cell r="H6857"/>
          <cell r="I6857"/>
          <cell r="J6857"/>
          <cell r="K6857"/>
          <cell r="L6857"/>
          <cell r="M6857"/>
          <cell r="N6857"/>
          <cell r="O6857"/>
          <cell r="P6857"/>
          <cell r="Q6857"/>
          <cell r="R6857"/>
          <cell r="S6857"/>
          <cell r="T6857"/>
          <cell r="U6857"/>
          <cell r="V6857"/>
          <cell r="W6857"/>
          <cell r="X6857"/>
          <cell r="Y6857" t="str">
            <v xml:space="preserve"> </v>
          </cell>
        </row>
        <row r="6858">
          <cell r="C6858"/>
          <cell r="D6858"/>
          <cell r="E6858"/>
          <cell r="F6858"/>
          <cell r="G6858"/>
          <cell r="H6858"/>
          <cell r="I6858"/>
          <cell r="J6858"/>
          <cell r="K6858"/>
          <cell r="L6858"/>
          <cell r="M6858"/>
          <cell r="N6858"/>
          <cell r="O6858"/>
          <cell r="P6858"/>
          <cell r="Q6858"/>
          <cell r="R6858"/>
          <cell r="S6858"/>
          <cell r="T6858"/>
          <cell r="U6858"/>
          <cell r="V6858"/>
          <cell r="W6858"/>
          <cell r="X6858"/>
          <cell r="Y6858" t="str">
            <v xml:space="preserve"> </v>
          </cell>
        </row>
        <row r="6859">
          <cell r="C6859"/>
          <cell r="D6859"/>
          <cell r="E6859"/>
          <cell r="F6859"/>
          <cell r="G6859"/>
          <cell r="H6859"/>
          <cell r="I6859"/>
          <cell r="J6859"/>
          <cell r="K6859"/>
          <cell r="L6859"/>
          <cell r="M6859"/>
          <cell r="N6859"/>
          <cell r="O6859"/>
          <cell r="P6859"/>
          <cell r="Q6859"/>
          <cell r="R6859"/>
          <cell r="S6859"/>
          <cell r="T6859"/>
          <cell r="U6859"/>
          <cell r="V6859"/>
          <cell r="W6859"/>
          <cell r="X6859"/>
          <cell r="Y6859" t="str">
            <v xml:space="preserve"> </v>
          </cell>
        </row>
        <row r="6860">
          <cell r="C6860"/>
          <cell r="D6860"/>
          <cell r="E6860"/>
          <cell r="F6860"/>
          <cell r="G6860"/>
          <cell r="H6860"/>
          <cell r="I6860"/>
          <cell r="J6860"/>
          <cell r="K6860"/>
          <cell r="L6860"/>
          <cell r="M6860"/>
          <cell r="N6860"/>
          <cell r="O6860"/>
          <cell r="P6860"/>
          <cell r="Q6860"/>
          <cell r="R6860"/>
          <cell r="S6860"/>
          <cell r="T6860"/>
          <cell r="U6860"/>
          <cell r="V6860"/>
          <cell r="W6860"/>
          <cell r="X6860"/>
          <cell r="Y6860" t="str">
            <v xml:space="preserve"> </v>
          </cell>
        </row>
        <row r="6861">
          <cell r="C6861"/>
          <cell r="D6861"/>
          <cell r="E6861"/>
          <cell r="F6861"/>
          <cell r="G6861"/>
          <cell r="H6861"/>
          <cell r="I6861"/>
          <cell r="J6861"/>
          <cell r="K6861"/>
          <cell r="L6861"/>
          <cell r="M6861"/>
          <cell r="N6861"/>
          <cell r="O6861"/>
          <cell r="P6861"/>
          <cell r="Q6861"/>
          <cell r="R6861"/>
          <cell r="S6861"/>
          <cell r="T6861"/>
          <cell r="U6861"/>
          <cell r="V6861"/>
          <cell r="W6861"/>
          <cell r="X6861"/>
          <cell r="Y6861" t="str">
            <v xml:space="preserve"> </v>
          </cell>
        </row>
        <row r="6862">
          <cell r="C6862"/>
          <cell r="D6862"/>
          <cell r="E6862"/>
          <cell r="F6862"/>
          <cell r="G6862"/>
          <cell r="H6862"/>
          <cell r="I6862"/>
          <cell r="J6862"/>
          <cell r="K6862"/>
          <cell r="L6862"/>
          <cell r="M6862"/>
          <cell r="N6862"/>
          <cell r="O6862"/>
          <cell r="P6862"/>
          <cell r="Q6862"/>
          <cell r="R6862"/>
          <cell r="S6862"/>
          <cell r="T6862"/>
          <cell r="U6862"/>
          <cell r="V6862"/>
          <cell r="W6862"/>
          <cell r="X6862"/>
          <cell r="Y6862" t="str">
            <v xml:space="preserve"> </v>
          </cell>
        </row>
        <row r="6863">
          <cell r="C6863"/>
          <cell r="D6863"/>
          <cell r="E6863"/>
          <cell r="F6863"/>
          <cell r="G6863"/>
          <cell r="H6863"/>
          <cell r="I6863"/>
          <cell r="J6863"/>
          <cell r="K6863"/>
          <cell r="L6863"/>
          <cell r="M6863"/>
          <cell r="N6863"/>
          <cell r="O6863"/>
          <cell r="P6863"/>
          <cell r="Q6863"/>
          <cell r="R6863"/>
          <cell r="S6863"/>
          <cell r="T6863"/>
          <cell r="U6863"/>
          <cell r="V6863"/>
          <cell r="W6863"/>
          <cell r="X6863"/>
          <cell r="Y6863" t="str">
            <v xml:space="preserve"> </v>
          </cell>
        </row>
        <row r="6864">
          <cell r="C6864"/>
          <cell r="D6864"/>
          <cell r="E6864"/>
          <cell r="F6864"/>
          <cell r="G6864"/>
          <cell r="H6864"/>
          <cell r="I6864"/>
          <cell r="J6864"/>
          <cell r="K6864"/>
          <cell r="L6864"/>
          <cell r="M6864"/>
          <cell r="N6864"/>
          <cell r="O6864"/>
          <cell r="P6864"/>
          <cell r="Q6864"/>
          <cell r="R6864"/>
          <cell r="S6864"/>
          <cell r="T6864"/>
          <cell r="U6864"/>
          <cell r="V6864"/>
          <cell r="W6864"/>
          <cell r="X6864"/>
          <cell r="Y6864" t="str">
            <v xml:space="preserve"> </v>
          </cell>
        </row>
        <row r="6865">
          <cell r="C6865"/>
          <cell r="D6865"/>
          <cell r="E6865"/>
          <cell r="F6865"/>
          <cell r="G6865"/>
          <cell r="H6865"/>
          <cell r="I6865"/>
          <cell r="J6865"/>
          <cell r="K6865"/>
          <cell r="L6865"/>
          <cell r="M6865"/>
          <cell r="N6865"/>
          <cell r="O6865"/>
          <cell r="P6865"/>
          <cell r="Q6865"/>
          <cell r="R6865"/>
          <cell r="S6865"/>
          <cell r="T6865"/>
          <cell r="U6865"/>
          <cell r="V6865"/>
          <cell r="W6865"/>
          <cell r="X6865"/>
          <cell r="Y6865" t="str">
            <v xml:space="preserve"> </v>
          </cell>
        </row>
        <row r="6866">
          <cell r="C6866"/>
          <cell r="D6866"/>
          <cell r="E6866"/>
          <cell r="F6866"/>
          <cell r="G6866"/>
          <cell r="H6866"/>
          <cell r="I6866"/>
          <cell r="J6866"/>
          <cell r="K6866"/>
          <cell r="L6866"/>
          <cell r="M6866"/>
          <cell r="N6866"/>
          <cell r="O6866"/>
          <cell r="P6866"/>
          <cell r="Q6866"/>
          <cell r="R6866"/>
          <cell r="S6866"/>
          <cell r="T6866"/>
          <cell r="U6866"/>
          <cell r="V6866"/>
          <cell r="W6866"/>
          <cell r="X6866"/>
          <cell r="Y6866" t="str">
            <v xml:space="preserve"> </v>
          </cell>
        </row>
        <row r="6867">
          <cell r="C6867"/>
          <cell r="D6867"/>
          <cell r="E6867"/>
          <cell r="F6867"/>
          <cell r="G6867"/>
          <cell r="H6867"/>
          <cell r="I6867"/>
          <cell r="J6867"/>
          <cell r="K6867"/>
          <cell r="L6867"/>
          <cell r="M6867"/>
          <cell r="N6867"/>
          <cell r="O6867"/>
          <cell r="P6867"/>
          <cell r="Q6867"/>
          <cell r="R6867"/>
          <cell r="S6867"/>
          <cell r="T6867"/>
          <cell r="U6867"/>
          <cell r="V6867"/>
          <cell r="W6867"/>
          <cell r="X6867"/>
          <cell r="Y6867" t="str">
            <v xml:space="preserve"> </v>
          </cell>
        </row>
        <row r="6868">
          <cell r="C6868"/>
          <cell r="D6868"/>
          <cell r="E6868"/>
          <cell r="F6868"/>
          <cell r="G6868"/>
          <cell r="H6868"/>
          <cell r="I6868"/>
          <cell r="J6868"/>
          <cell r="K6868"/>
          <cell r="L6868"/>
          <cell r="M6868"/>
          <cell r="N6868"/>
          <cell r="O6868"/>
          <cell r="P6868"/>
          <cell r="Q6868"/>
          <cell r="R6868"/>
          <cell r="S6868"/>
          <cell r="T6868"/>
          <cell r="U6868"/>
          <cell r="V6868"/>
          <cell r="W6868"/>
          <cell r="X6868"/>
          <cell r="Y6868" t="str">
            <v xml:space="preserve"> </v>
          </cell>
        </row>
        <row r="6869">
          <cell r="C6869"/>
          <cell r="D6869"/>
          <cell r="E6869"/>
          <cell r="F6869"/>
          <cell r="G6869"/>
          <cell r="H6869"/>
          <cell r="I6869"/>
          <cell r="J6869"/>
          <cell r="K6869"/>
          <cell r="L6869"/>
          <cell r="M6869"/>
          <cell r="N6869"/>
          <cell r="O6869"/>
          <cell r="P6869"/>
          <cell r="Q6869"/>
          <cell r="R6869"/>
          <cell r="S6869"/>
          <cell r="T6869"/>
          <cell r="U6869"/>
          <cell r="V6869"/>
          <cell r="W6869"/>
          <cell r="X6869"/>
          <cell r="Y6869" t="str">
            <v xml:space="preserve"> </v>
          </cell>
        </row>
        <row r="6870">
          <cell r="C6870"/>
          <cell r="D6870"/>
          <cell r="E6870"/>
          <cell r="F6870"/>
          <cell r="G6870"/>
          <cell r="H6870"/>
          <cell r="I6870"/>
          <cell r="J6870"/>
          <cell r="K6870"/>
          <cell r="L6870"/>
          <cell r="M6870"/>
          <cell r="N6870"/>
          <cell r="O6870"/>
          <cell r="P6870"/>
          <cell r="Q6870"/>
          <cell r="R6870"/>
          <cell r="S6870"/>
          <cell r="T6870"/>
          <cell r="U6870"/>
          <cell r="V6870"/>
          <cell r="W6870"/>
          <cell r="X6870"/>
          <cell r="Y6870" t="str">
            <v xml:space="preserve"> </v>
          </cell>
        </row>
        <row r="6871">
          <cell r="C6871"/>
          <cell r="D6871"/>
          <cell r="E6871"/>
          <cell r="F6871"/>
          <cell r="G6871"/>
          <cell r="H6871"/>
          <cell r="I6871"/>
          <cell r="J6871"/>
          <cell r="K6871"/>
          <cell r="L6871"/>
          <cell r="M6871"/>
          <cell r="N6871"/>
          <cell r="O6871"/>
          <cell r="P6871"/>
          <cell r="Q6871"/>
          <cell r="R6871"/>
          <cell r="S6871"/>
          <cell r="T6871"/>
          <cell r="U6871"/>
          <cell r="V6871"/>
          <cell r="W6871"/>
          <cell r="X6871"/>
          <cell r="Y6871" t="str">
            <v xml:space="preserve"> </v>
          </cell>
        </row>
        <row r="6872">
          <cell r="C6872"/>
          <cell r="D6872"/>
          <cell r="E6872"/>
          <cell r="F6872"/>
          <cell r="G6872"/>
          <cell r="H6872"/>
          <cell r="I6872"/>
          <cell r="J6872"/>
          <cell r="K6872"/>
          <cell r="L6872"/>
          <cell r="M6872"/>
          <cell r="N6872"/>
          <cell r="O6872"/>
          <cell r="P6872"/>
          <cell r="Q6872"/>
          <cell r="R6872"/>
          <cell r="S6872"/>
          <cell r="T6872"/>
          <cell r="U6872"/>
          <cell r="V6872"/>
          <cell r="W6872"/>
          <cell r="X6872"/>
          <cell r="Y6872" t="str">
            <v xml:space="preserve"> </v>
          </cell>
        </row>
        <row r="6873">
          <cell r="C6873"/>
          <cell r="D6873"/>
          <cell r="E6873"/>
          <cell r="F6873"/>
          <cell r="G6873"/>
          <cell r="H6873"/>
          <cell r="I6873"/>
          <cell r="J6873"/>
          <cell r="K6873"/>
          <cell r="L6873"/>
          <cell r="M6873"/>
          <cell r="N6873"/>
          <cell r="O6873"/>
          <cell r="P6873"/>
          <cell r="Q6873"/>
          <cell r="R6873"/>
          <cell r="S6873"/>
          <cell r="T6873"/>
          <cell r="U6873"/>
          <cell r="V6873"/>
          <cell r="W6873"/>
          <cell r="X6873"/>
          <cell r="Y6873" t="str">
            <v xml:space="preserve"> </v>
          </cell>
        </row>
        <row r="6874">
          <cell r="C6874"/>
          <cell r="D6874"/>
          <cell r="E6874"/>
          <cell r="F6874"/>
          <cell r="G6874"/>
          <cell r="H6874"/>
          <cell r="I6874"/>
          <cell r="J6874"/>
          <cell r="K6874"/>
          <cell r="L6874"/>
          <cell r="M6874"/>
          <cell r="N6874"/>
          <cell r="O6874"/>
          <cell r="P6874"/>
          <cell r="Q6874"/>
          <cell r="R6874"/>
          <cell r="S6874"/>
          <cell r="T6874"/>
          <cell r="U6874"/>
          <cell r="V6874"/>
          <cell r="W6874"/>
          <cell r="X6874"/>
          <cell r="Y6874" t="str">
            <v xml:space="preserve"> </v>
          </cell>
        </row>
        <row r="6875">
          <cell r="C6875"/>
          <cell r="D6875"/>
          <cell r="E6875"/>
          <cell r="F6875"/>
          <cell r="G6875"/>
          <cell r="H6875"/>
          <cell r="I6875"/>
          <cell r="J6875"/>
          <cell r="K6875"/>
          <cell r="L6875"/>
          <cell r="M6875"/>
          <cell r="N6875"/>
          <cell r="O6875"/>
          <cell r="P6875"/>
          <cell r="Q6875"/>
          <cell r="R6875"/>
          <cell r="S6875"/>
          <cell r="T6875"/>
          <cell r="U6875"/>
          <cell r="V6875"/>
          <cell r="W6875"/>
          <cell r="X6875"/>
          <cell r="Y6875" t="str">
            <v xml:space="preserve"> </v>
          </cell>
        </row>
        <row r="6876">
          <cell r="C6876"/>
          <cell r="D6876"/>
          <cell r="E6876"/>
          <cell r="F6876"/>
          <cell r="G6876"/>
          <cell r="H6876"/>
          <cell r="I6876"/>
          <cell r="J6876"/>
          <cell r="K6876"/>
          <cell r="L6876"/>
          <cell r="M6876"/>
          <cell r="N6876"/>
          <cell r="O6876"/>
          <cell r="P6876"/>
          <cell r="Q6876"/>
          <cell r="R6876"/>
          <cell r="S6876"/>
          <cell r="T6876"/>
          <cell r="U6876"/>
          <cell r="V6876"/>
          <cell r="W6876"/>
          <cell r="X6876"/>
          <cell r="Y6876" t="str">
            <v xml:space="preserve"> </v>
          </cell>
        </row>
        <row r="6877">
          <cell r="C6877"/>
          <cell r="D6877"/>
          <cell r="E6877"/>
          <cell r="F6877"/>
          <cell r="G6877"/>
          <cell r="H6877"/>
          <cell r="I6877"/>
          <cell r="J6877"/>
          <cell r="K6877"/>
          <cell r="L6877"/>
          <cell r="M6877"/>
          <cell r="N6877"/>
          <cell r="O6877"/>
          <cell r="P6877"/>
          <cell r="Q6877"/>
          <cell r="R6877"/>
          <cell r="S6877"/>
          <cell r="T6877"/>
          <cell r="U6877"/>
          <cell r="V6877"/>
          <cell r="W6877"/>
          <cell r="X6877"/>
          <cell r="Y6877" t="str">
            <v xml:space="preserve"> </v>
          </cell>
        </row>
        <row r="6878">
          <cell r="C6878"/>
          <cell r="D6878"/>
          <cell r="E6878"/>
          <cell r="F6878"/>
          <cell r="G6878"/>
          <cell r="H6878"/>
          <cell r="I6878"/>
          <cell r="J6878"/>
          <cell r="K6878"/>
          <cell r="L6878"/>
          <cell r="M6878"/>
          <cell r="N6878"/>
          <cell r="O6878"/>
          <cell r="P6878"/>
          <cell r="Q6878"/>
          <cell r="R6878"/>
          <cell r="S6878"/>
          <cell r="T6878"/>
          <cell r="U6878"/>
          <cell r="V6878"/>
          <cell r="W6878"/>
          <cell r="X6878"/>
          <cell r="Y6878" t="str">
            <v xml:space="preserve"> </v>
          </cell>
        </row>
        <row r="6879">
          <cell r="C6879"/>
          <cell r="D6879"/>
          <cell r="E6879"/>
          <cell r="F6879"/>
          <cell r="G6879"/>
          <cell r="H6879"/>
          <cell r="I6879"/>
          <cell r="J6879"/>
          <cell r="K6879"/>
          <cell r="L6879"/>
          <cell r="M6879"/>
          <cell r="N6879"/>
          <cell r="O6879"/>
          <cell r="P6879"/>
          <cell r="Q6879"/>
          <cell r="R6879"/>
          <cell r="S6879"/>
          <cell r="T6879"/>
          <cell r="U6879"/>
          <cell r="V6879"/>
          <cell r="W6879"/>
          <cell r="X6879"/>
          <cell r="Y6879" t="str">
            <v xml:space="preserve"> </v>
          </cell>
        </row>
        <row r="6880">
          <cell r="C6880"/>
          <cell r="D6880"/>
          <cell r="E6880"/>
          <cell r="F6880"/>
          <cell r="G6880"/>
          <cell r="H6880"/>
          <cell r="I6880"/>
          <cell r="J6880"/>
          <cell r="K6880"/>
          <cell r="L6880"/>
          <cell r="M6880"/>
          <cell r="N6880"/>
          <cell r="O6880"/>
          <cell r="P6880"/>
          <cell r="Q6880"/>
          <cell r="R6880"/>
          <cell r="S6880"/>
          <cell r="T6880"/>
          <cell r="U6880"/>
          <cell r="V6880"/>
          <cell r="W6880"/>
          <cell r="X6880"/>
          <cell r="Y6880" t="str">
            <v xml:space="preserve"> </v>
          </cell>
        </row>
        <row r="6881">
          <cell r="C6881"/>
          <cell r="D6881"/>
          <cell r="E6881"/>
          <cell r="F6881"/>
          <cell r="G6881"/>
          <cell r="H6881"/>
          <cell r="I6881"/>
          <cell r="J6881"/>
          <cell r="K6881"/>
          <cell r="L6881"/>
          <cell r="M6881"/>
          <cell r="N6881"/>
          <cell r="O6881"/>
          <cell r="P6881"/>
          <cell r="Q6881"/>
          <cell r="R6881"/>
          <cell r="S6881"/>
          <cell r="T6881"/>
          <cell r="U6881"/>
          <cell r="V6881"/>
          <cell r="W6881"/>
          <cell r="X6881"/>
          <cell r="Y6881" t="str">
            <v xml:space="preserve"> </v>
          </cell>
        </row>
        <row r="6882">
          <cell r="C6882"/>
          <cell r="D6882"/>
          <cell r="E6882"/>
          <cell r="F6882"/>
          <cell r="G6882"/>
          <cell r="H6882"/>
          <cell r="I6882"/>
          <cell r="J6882"/>
          <cell r="K6882"/>
          <cell r="L6882"/>
          <cell r="M6882"/>
          <cell r="N6882"/>
          <cell r="O6882"/>
          <cell r="P6882"/>
          <cell r="Q6882"/>
          <cell r="R6882"/>
          <cell r="S6882"/>
          <cell r="T6882"/>
          <cell r="U6882"/>
          <cell r="V6882"/>
          <cell r="W6882"/>
          <cell r="X6882"/>
          <cell r="Y6882" t="str">
            <v xml:space="preserve"> </v>
          </cell>
        </row>
        <row r="6883">
          <cell r="C6883"/>
          <cell r="D6883"/>
          <cell r="E6883"/>
          <cell r="F6883"/>
          <cell r="G6883"/>
          <cell r="H6883"/>
          <cell r="I6883"/>
          <cell r="J6883"/>
          <cell r="K6883"/>
          <cell r="L6883"/>
          <cell r="M6883"/>
          <cell r="N6883"/>
          <cell r="O6883"/>
          <cell r="P6883"/>
          <cell r="Q6883"/>
          <cell r="R6883"/>
          <cell r="S6883"/>
          <cell r="T6883"/>
          <cell r="U6883"/>
          <cell r="V6883"/>
          <cell r="W6883"/>
          <cell r="X6883"/>
          <cell r="Y6883" t="str">
            <v xml:space="preserve"> </v>
          </cell>
        </row>
        <row r="6884">
          <cell r="C6884"/>
          <cell r="D6884"/>
          <cell r="E6884"/>
          <cell r="F6884"/>
          <cell r="G6884"/>
          <cell r="H6884"/>
          <cell r="I6884"/>
          <cell r="J6884"/>
          <cell r="K6884"/>
          <cell r="L6884"/>
          <cell r="M6884"/>
          <cell r="N6884"/>
          <cell r="O6884"/>
          <cell r="P6884"/>
          <cell r="Q6884"/>
          <cell r="R6884"/>
          <cell r="S6884"/>
          <cell r="T6884"/>
          <cell r="U6884"/>
          <cell r="V6884"/>
          <cell r="W6884"/>
          <cell r="X6884"/>
          <cell r="Y6884" t="str">
            <v xml:space="preserve"> </v>
          </cell>
        </row>
        <row r="6885">
          <cell r="C6885"/>
          <cell r="D6885"/>
          <cell r="E6885"/>
          <cell r="F6885"/>
          <cell r="G6885"/>
          <cell r="H6885"/>
          <cell r="I6885"/>
          <cell r="J6885"/>
          <cell r="K6885"/>
          <cell r="L6885"/>
          <cell r="M6885"/>
          <cell r="N6885"/>
          <cell r="O6885"/>
          <cell r="P6885"/>
          <cell r="Q6885"/>
          <cell r="R6885"/>
          <cell r="S6885"/>
          <cell r="T6885"/>
          <cell r="U6885"/>
          <cell r="V6885"/>
          <cell r="W6885"/>
          <cell r="X6885"/>
          <cell r="Y6885" t="str">
            <v xml:space="preserve"> </v>
          </cell>
        </row>
        <row r="6886">
          <cell r="C6886"/>
          <cell r="D6886"/>
          <cell r="E6886"/>
          <cell r="F6886"/>
          <cell r="G6886"/>
          <cell r="H6886"/>
          <cell r="I6886"/>
          <cell r="J6886"/>
          <cell r="K6886"/>
          <cell r="L6886"/>
          <cell r="M6886"/>
          <cell r="N6886"/>
          <cell r="O6886"/>
          <cell r="P6886"/>
          <cell r="Q6886"/>
          <cell r="R6886"/>
          <cell r="S6886"/>
          <cell r="T6886"/>
          <cell r="U6886"/>
          <cell r="V6886"/>
          <cell r="W6886"/>
          <cell r="X6886"/>
          <cell r="Y6886" t="str">
            <v xml:space="preserve"> </v>
          </cell>
        </row>
        <row r="6887">
          <cell r="C6887"/>
          <cell r="D6887"/>
          <cell r="E6887"/>
          <cell r="F6887"/>
          <cell r="G6887"/>
          <cell r="H6887"/>
          <cell r="I6887"/>
          <cell r="J6887"/>
          <cell r="K6887"/>
          <cell r="L6887"/>
          <cell r="M6887"/>
          <cell r="N6887"/>
          <cell r="O6887"/>
          <cell r="P6887"/>
          <cell r="Q6887"/>
          <cell r="R6887"/>
          <cell r="S6887"/>
          <cell r="T6887"/>
          <cell r="U6887"/>
          <cell r="V6887"/>
          <cell r="W6887"/>
          <cell r="X6887"/>
          <cell r="Y6887" t="str">
            <v xml:space="preserve"> </v>
          </cell>
        </row>
        <row r="6888">
          <cell r="C6888"/>
          <cell r="D6888"/>
          <cell r="E6888"/>
          <cell r="F6888"/>
          <cell r="G6888"/>
          <cell r="H6888"/>
          <cell r="I6888"/>
          <cell r="J6888"/>
          <cell r="K6888"/>
          <cell r="L6888"/>
          <cell r="M6888"/>
          <cell r="N6888"/>
          <cell r="O6888"/>
          <cell r="P6888"/>
          <cell r="Q6888"/>
          <cell r="R6888"/>
          <cell r="S6888"/>
          <cell r="T6888"/>
          <cell r="U6888"/>
          <cell r="V6888"/>
          <cell r="W6888"/>
          <cell r="X6888"/>
          <cell r="Y6888" t="str">
            <v xml:space="preserve"> </v>
          </cell>
        </row>
        <row r="6889">
          <cell r="C6889"/>
          <cell r="D6889"/>
          <cell r="E6889"/>
          <cell r="F6889"/>
          <cell r="G6889"/>
          <cell r="H6889"/>
          <cell r="I6889"/>
          <cell r="J6889"/>
          <cell r="K6889"/>
          <cell r="L6889"/>
          <cell r="M6889"/>
          <cell r="N6889"/>
          <cell r="O6889"/>
          <cell r="P6889"/>
          <cell r="Q6889"/>
          <cell r="R6889"/>
          <cell r="S6889"/>
          <cell r="T6889"/>
          <cell r="U6889"/>
          <cell r="V6889"/>
          <cell r="W6889"/>
          <cell r="X6889"/>
          <cell r="Y6889" t="str">
            <v xml:space="preserve"> </v>
          </cell>
        </row>
        <row r="6890">
          <cell r="C6890"/>
          <cell r="D6890"/>
          <cell r="E6890"/>
          <cell r="F6890"/>
          <cell r="G6890"/>
          <cell r="H6890"/>
          <cell r="I6890"/>
          <cell r="J6890"/>
          <cell r="K6890"/>
          <cell r="L6890"/>
          <cell r="M6890"/>
          <cell r="N6890"/>
          <cell r="O6890"/>
          <cell r="P6890"/>
          <cell r="Q6890"/>
          <cell r="R6890"/>
          <cell r="S6890"/>
          <cell r="T6890"/>
          <cell r="U6890"/>
          <cell r="V6890"/>
          <cell r="W6890"/>
          <cell r="X6890"/>
          <cell r="Y6890" t="str">
            <v xml:space="preserve"> </v>
          </cell>
        </row>
        <row r="6891">
          <cell r="C6891"/>
          <cell r="D6891"/>
          <cell r="E6891"/>
          <cell r="F6891"/>
          <cell r="G6891"/>
          <cell r="H6891"/>
          <cell r="I6891"/>
          <cell r="J6891"/>
          <cell r="K6891"/>
          <cell r="L6891"/>
          <cell r="M6891"/>
          <cell r="N6891"/>
          <cell r="O6891"/>
          <cell r="P6891"/>
          <cell r="Q6891"/>
          <cell r="R6891"/>
          <cell r="S6891"/>
          <cell r="T6891"/>
          <cell r="U6891"/>
          <cell r="V6891"/>
          <cell r="W6891"/>
          <cell r="X6891"/>
          <cell r="Y6891" t="str">
            <v xml:space="preserve"> </v>
          </cell>
        </row>
        <row r="6892">
          <cell r="C6892"/>
          <cell r="D6892"/>
          <cell r="E6892"/>
          <cell r="F6892"/>
          <cell r="G6892"/>
          <cell r="H6892"/>
          <cell r="I6892"/>
          <cell r="J6892"/>
          <cell r="K6892"/>
          <cell r="L6892"/>
          <cell r="M6892"/>
          <cell r="N6892"/>
          <cell r="O6892"/>
          <cell r="P6892"/>
          <cell r="Q6892"/>
          <cell r="R6892"/>
          <cell r="S6892"/>
          <cell r="T6892"/>
          <cell r="U6892"/>
          <cell r="V6892"/>
          <cell r="W6892"/>
          <cell r="X6892"/>
          <cell r="Y6892" t="str">
            <v xml:space="preserve"> </v>
          </cell>
        </row>
        <row r="6893">
          <cell r="C6893"/>
          <cell r="D6893"/>
          <cell r="E6893"/>
          <cell r="F6893"/>
          <cell r="G6893"/>
          <cell r="H6893"/>
          <cell r="I6893"/>
          <cell r="J6893"/>
          <cell r="K6893"/>
          <cell r="L6893"/>
          <cell r="M6893"/>
          <cell r="N6893"/>
          <cell r="O6893"/>
          <cell r="P6893"/>
          <cell r="Q6893"/>
          <cell r="R6893"/>
          <cell r="S6893"/>
          <cell r="T6893"/>
          <cell r="U6893"/>
          <cell r="V6893"/>
          <cell r="W6893"/>
          <cell r="X6893"/>
          <cell r="Y6893" t="str">
            <v xml:space="preserve"> </v>
          </cell>
        </row>
        <row r="6894">
          <cell r="C6894"/>
          <cell r="D6894"/>
          <cell r="E6894"/>
          <cell r="F6894"/>
          <cell r="G6894"/>
          <cell r="H6894"/>
          <cell r="I6894"/>
          <cell r="J6894"/>
          <cell r="K6894"/>
          <cell r="L6894"/>
          <cell r="M6894"/>
          <cell r="N6894"/>
          <cell r="O6894"/>
          <cell r="P6894"/>
          <cell r="Q6894"/>
          <cell r="R6894"/>
          <cell r="S6894"/>
          <cell r="T6894"/>
          <cell r="U6894"/>
          <cell r="V6894"/>
          <cell r="W6894"/>
          <cell r="X6894"/>
          <cell r="Y6894" t="str">
            <v xml:space="preserve"> </v>
          </cell>
        </row>
        <row r="6895">
          <cell r="C6895"/>
          <cell r="D6895"/>
          <cell r="E6895"/>
          <cell r="F6895"/>
          <cell r="G6895"/>
          <cell r="H6895"/>
          <cell r="I6895"/>
          <cell r="J6895"/>
          <cell r="K6895"/>
          <cell r="L6895"/>
          <cell r="M6895"/>
          <cell r="N6895"/>
          <cell r="O6895"/>
          <cell r="P6895"/>
          <cell r="Q6895"/>
          <cell r="R6895"/>
          <cell r="S6895"/>
          <cell r="T6895"/>
          <cell r="U6895"/>
          <cell r="V6895"/>
          <cell r="W6895"/>
          <cell r="X6895"/>
          <cell r="Y6895" t="str">
            <v xml:space="preserve"> </v>
          </cell>
        </row>
        <row r="6896">
          <cell r="C6896"/>
          <cell r="D6896"/>
          <cell r="E6896"/>
          <cell r="F6896"/>
          <cell r="G6896"/>
          <cell r="H6896"/>
          <cell r="I6896"/>
          <cell r="J6896"/>
          <cell r="K6896"/>
          <cell r="L6896"/>
          <cell r="M6896"/>
          <cell r="N6896"/>
          <cell r="O6896"/>
          <cell r="P6896"/>
          <cell r="Q6896"/>
          <cell r="R6896"/>
          <cell r="S6896"/>
          <cell r="T6896"/>
          <cell r="U6896"/>
          <cell r="V6896"/>
          <cell r="W6896"/>
          <cell r="X6896"/>
          <cell r="Y6896" t="str">
            <v xml:space="preserve"> </v>
          </cell>
        </row>
        <row r="6897">
          <cell r="C6897"/>
          <cell r="D6897"/>
          <cell r="E6897"/>
          <cell r="F6897"/>
          <cell r="G6897"/>
          <cell r="H6897"/>
          <cell r="I6897"/>
          <cell r="J6897"/>
          <cell r="K6897"/>
          <cell r="L6897"/>
          <cell r="M6897"/>
          <cell r="N6897"/>
          <cell r="O6897"/>
          <cell r="P6897"/>
          <cell r="Q6897"/>
          <cell r="R6897"/>
          <cell r="S6897"/>
          <cell r="T6897"/>
          <cell r="U6897"/>
          <cell r="V6897"/>
          <cell r="W6897"/>
          <cell r="X6897"/>
          <cell r="Y6897" t="str">
            <v xml:space="preserve"> </v>
          </cell>
        </row>
        <row r="6898">
          <cell r="C6898"/>
          <cell r="D6898"/>
          <cell r="E6898"/>
          <cell r="F6898"/>
          <cell r="G6898"/>
          <cell r="H6898"/>
          <cell r="I6898"/>
          <cell r="J6898"/>
          <cell r="K6898"/>
          <cell r="L6898"/>
          <cell r="M6898"/>
          <cell r="N6898"/>
          <cell r="O6898"/>
          <cell r="P6898"/>
          <cell r="Q6898"/>
          <cell r="R6898"/>
          <cell r="S6898"/>
          <cell r="T6898"/>
          <cell r="U6898"/>
          <cell r="V6898"/>
          <cell r="W6898"/>
          <cell r="X6898"/>
          <cell r="Y6898" t="str">
            <v xml:space="preserve"> </v>
          </cell>
        </row>
        <row r="6899">
          <cell r="C6899"/>
          <cell r="D6899"/>
          <cell r="E6899"/>
          <cell r="F6899"/>
          <cell r="G6899"/>
          <cell r="H6899"/>
          <cell r="I6899"/>
          <cell r="J6899"/>
          <cell r="K6899"/>
          <cell r="L6899"/>
          <cell r="M6899"/>
          <cell r="N6899"/>
          <cell r="O6899"/>
          <cell r="P6899"/>
          <cell r="Q6899"/>
          <cell r="R6899"/>
          <cell r="S6899"/>
          <cell r="T6899"/>
          <cell r="U6899"/>
          <cell r="V6899"/>
          <cell r="W6899"/>
          <cell r="X6899"/>
          <cell r="Y6899" t="str">
            <v xml:space="preserve"> </v>
          </cell>
        </row>
        <row r="6900">
          <cell r="C6900"/>
          <cell r="D6900"/>
          <cell r="E6900"/>
          <cell r="F6900"/>
          <cell r="G6900"/>
          <cell r="H6900"/>
          <cell r="I6900"/>
          <cell r="J6900"/>
          <cell r="K6900"/>
          <cell r="L6900"/>
          <cell r="M6900"/>
          <cell r="N6900"/>
          <cell r="O6900"/>
          <cell r="P6900"/>
          <cell r="Q6900"/>
          <cell r="R6900"/>
          <cell r="S6900"/>
          <cell r="T6900"/>
          <cell r="U6900"/>
          <cell r="V6900"/>
          <cell r="W6900"/>
          <cell r="X6900"/>
          <cell r="Y6900" t="str">
            <v xml:space="preserve"> </v>
          </cell>
        </row>
        <row r="6901">
          <cell r="C6901"/>
          <cell r="D6901"/>
          <cell r="E6901"/>
          <cell r="F6901"/>
          <cell r="G6901"/>
          <cell r="H6901"/>
          <cell r="I6901"/>
          <cell r="J6901"/>
          <cell r="K6901"/>
          <cell r="L6901"/>
          <cell r="M6901"/>
          <cell r="N6901"/>
          <cell r="O6901"/>
          <cell r="P6901"/>
          <cell r="Q6901"/>
          <cell r="R6901"/>
          <cell r="S6901"/>
          <cell r="T6901"/>
          <cell r="U6901"/>
          <cell r="V6901"/>
          <cell r="W6901"/>
          <cell r="X6901"/>
          <cell r="Y6901" t="str">
            <v xml:space="preserve"> </v>
          </cell>
        </row>
        <row r="6902">
          <cell r="C6902"/>
          <cell r="D6902"/>
          <cell r="E6902"/>
          <cell r="F6902"/>
          <cell r="G6902"/>
          <cell r="H6902"/>
          <cell r="I6902"/>
          <cell r="J6902"/>
          <cell r="K6902"/>
          <cell r="L6902"/>
          <cell r="M6902"/>
          <cell r="N6902"/>
          <cell r="O6902"/>
          <cell r="P6902"/>
          <cell r="Q6902"/>
          <cell r="R6902"/>
          <cell r="S6902"/>
          <cell r="T6902"/>
          <cell r="U6902"/>
          <cell r="V6902"/>
          <cell r="W6902"/>
          <cell r="X6902"/>
          <cell r="Y6902" t="str">
            <v xml:space="preserve"> </v>
          </cell>
        </row>
        <row r="6903">
          <cell r="C6903"/>
          <cell r="D6903"/>
          <cell r="E6903"/>
          <cell r="F6903"/>
          <cell r="G6903"/>
          <cell r="H6903"/>
          <cell r="I6903"/>
          <cell r="J6903"/>
          <cell r="K6903"/>
          <cell r="L6903"/>
          <cell r="M6903"/>
          <cell r="N6903"/>
          <cell r="O6903"/>
          <cell r="P6903"/>
          <cell r="Q6903"/>
          <cell r="R6903"/>
          <cell r="S6903"/>
          <cell r="T6903"/>
          <cell r="U6903"/>
          <cell r="V6903"/>
          <cell r="W6903"/>
          <cell r="X6903"/>
          <cell r="Y6903" t="str">
            <v xml:space="preserve"> </v>
          </cell>
        </row>
        <row r="6904">
          <cell r="C6904"/>
          <cell r="D6904"/>
          <cell r="E6904"/>
          <cell r="F6904"/>
          <cell r="G6904"/>
          <cell r="H6904"/>
          <cell r="I6904"/>
          <cell r="J6904"/>
          <cell r="K6904"/>
          <cell r="L6904"/>
          <cell r="M6904"/>
          <cell r="N6904"/>
          <cell r="O6904"/>
          <cell r="P6904"/>
          <cell r="Q6904"/>
          <cell r="R6904"/>
          <cell r="S6904"/>
          <cell r="T6904"/>
          <cell r="U6904"/>
          <cell r="V6904"/>
          <cell r="W6904"/>
          <cell r="X6904"/>
          <cell r="Y6904" t="str">
            <v xml:space="preserve"> </v>
          </cell>
        </row>
        <row r="6905">
          <cell r="C6905"/>
          <cell r="D6905"/>
          <cell r="E6905"/>
          <cell r="F6905"/>
          <cell r="G6905"/>
          <cell r="H6905"/>
          <cell r="I6905"/>
          <cell r="J6905"/>
          <cell r="K6905"/>
          <cell r="L6905"/>
          <cell r="M6905"/>
          <cell r="N6905"/>
          <cell r="O6905"/>
          <cell r="P6905"/>
          <cell r="Q6905"/>
          <cell r="R6905"/>
          <cell r="S6905"/>
          <cell r="T6905"/>
          <cell r="U6905"/>
          <cell r="V6905"/>
          <cell r="W6905"/>
          <cell r="X6905"/>
          <cell r="Y6905" t="str">
            <v xml:space="preserve"> </v>
          </cell>
        </row>
        <row r="6906">
          <cell r="C6906"/>
          <cell r="D6906"/>
          <cell r="E6906"/>
          <cell r="F6906"/>
          <cell r="G6906"/>
          <cell r="H6906"/>
          <cell r="I6906"/>
          <cell r="J6906"/>
          <cell r="K6906"/>
          <cell r="L6906"/>
          <cell r="M6906"/>
          <cell r="N6906"/>
          <cell r="O6906"/>
          <cell r="P6906"/>
          <cell r="Q6906"/>
          <cell r="R6906"/>
          <cell r="S6906"/>
          <cell r="T6906"/>
          <cell r="U6906"/>
          <cell r="V6906"/>
          <cell r="W6906"/>
          <cell r="X6906"/>
          <cell r="Y6906" t="str">
            <v xml:space="preserve"> </v>
          </cell>
        </row>
        <row r="6907">
          <cell r="C6907"/>
          <cell r="D6907"/>
          <cell r="E6907"/>
          <cell r="F6907"/>
          <cell r="G6907"/>
          <cell r="H6907"/>
          <cell r="I6907"/>
          <cell r="J6907"/>
          <cell r="K6907"/>
          <cell r="L6907"/>
          <cell r="M6907"/>
          <cell r="N6907"/>
          <cell r="O6907"/>
          <cell r="P6907"/>
          <cell r="Q6907"/>
          <cell r="R6907"/>
          <cell r="S6907"/>
          <cell r="T6907"/>
          <cell r="U6907"/>
          <cell r="V6907"/>
          <cell r="W6907"/>
          <cell r="X6907"/>
          <cell r="Y6907" t="str">
            <v xml:space="preserve"> </v>
          </cell>
        </row>
        <row r="6908">
          <cell r="C6908"/>
          <cell r="D6908"/>
          <cell r="E6908"/>
          <cell r="F6908"/>
          <cell r="G6908"/>
          <cell r="H6908"/>
          <cell r="I6908"/>
          <cell r="J6908"/>
          <cell r="K6908"/>
          <cell r="L6908"/>
          <cell r="M6908"/>
          <cell r="N6908"/>
          <cell r="O6908"/>
          <cell r="P6908"/>
          <cell r="Q6908"/>
          <cell r="R6908"/>
          <cell r="S6908"/>
          <cell r="T6908"/>
          <cell r="U6908"/>
          <cell r="V6908"/>
          <cell r="W6908"/>
          <cell r="X6908"/>
          <cell r="Y6908" t="str">
            <v xml:space="preserve"> </v>
          </cell>
        </row>
        <row r="6909">
          <cell r="C6909"/>
          <cell r="D6909"/>
          <cell r="E6909"/>
          <cell r="F6909"/>
          <cell r="G6909"/>
          <cell r="H6909"/>
          <cell r="I6909"/>
          <cell r="J6909"/>
          <cell r="K6909"/>
          <cell r="L6909"/>
          <cell r="M6909"/>
          <cell r="N6909"/>
          <cell r="O6909"/>
          <cell r="P6909"/>
          <cell r="Q6909"/>
          <cell r="R6909"/>
          <cell r="S6909"/>
          <cell r="T6909"/>
          <cell r="U6909"/>
          <cell r="V6909"/>
          <cell r="W6909"/>
          <cell r="X6909"/>
          <cell r="Y6909" t="str">
            <v xml:space="preserve"> </v>
          </cell>
        </row>
        <row r="6910">
          <cell r="C6910"/>
          <cell r="D6910"/>
          <cell r="E6910"/>
          <cell r="F6910"/>
          <cell r="G6910"/>
          <cell r="H6910"/>
          <cell r="I6910"/>
          <cell r="J6910"/>
          <cell r="K6910"/>
          <cell r="L6910"/>
          <cell r="M6910"/>
          <cell r="N6910"/>
          <cell r="O6910"/>
          <cell r="P6910"/>
          <cell r="Q6910"/>
          <cell r="R6910"/>
          <cell r="S6910"/>
          <cell r="T6910"/>
          <cell r="U6910"/>
          <cell r="V6910"/>
          <cell r="W6910"/>
          <cell r="X6910"/>
          <cell r="Y6910" t="str">
            <v xml:space="preserve"> </v>
          </cell>
        </row>
        <row r="6911">
          <cell r="C6911"/>
          <cell r="D6911"/>
          <cell r="E6911"/>
          <cell r="F6911"/>
          <cell r="G6911"/>
          <cell r="H6911"/>
          <cell r="I6911"/>
          <cell r="J6911"/>
          <cell r="K6911"/>
          <cell r="L6911"/>
          <cell r="M6911"/>
          <cell r="N6911"/>
          <cell r="O6911"/>
          <cell r="P6911"/>
          <cell r="Q6911"/>
          <cell r="R6911"/>
          <cell r="S6911"/>
          <cell r="T6911"/>
          <cell r="U6911"/>
          <cell r="V6911"/>
          <cell r="W6911"/>
          <cell r="X6911"/>
          <cell r="Y6911" t="str">
            <v xml:space="preserve"> </v>
          </cell>
        </row>
        <row r="6912">
          <cell r="C6912"/>
          <cell r="D6912"/>
          <cell r="E6912"/>
          <cell r="F6912"/>
          <cell r="G6912"/>
          <cell r="H6912"/>
          <cell r="I6912"/>
          <cell r="J6912"/>
          <cell r="K6912"/>
          <cell r="L6912"/>
          <cell r="M6912"/>
          <cell r="N6912"/>
          <cell r="O6912"/>
          <cell r="P6912"/>
          <cell r="Q6912"/>
          <cell r="R6912"/>
          <cell r="S6912"/>
          <cell r="T6912"/>
          <cell r="U6912"/>
          <cell r="V6912"/>
          <cell r="W6912"/>
          <cell r="X6912"/>
          <cell r="Y6912" t="str">
            <v xml:space="preserve"> </v>
          </cell>
        </row>
        <row r="6913">
          <cell r="C6913"/>
          <cell r="D6913"/>
          <cell r="E6913"/>
          <cell r="F6913"/>
          <cell r="G6913"/>
          <cell r="H6913"/>
          <cell r="I6913"/>
          <cell r="J6913"/>
          <cell r="K6913"/>
          <cell r="L6913"/>
          <cell r="M6913"/>
          <cell r="N6913"/>
          <cell r="O6913"/>
          <cell r="P6913"/>
          <cell r="Q6913"/>
          <cell r="R6913"/>
          <cell r="S6913"/>
          <cell r="T6913"/>
          <cell r="U6913"/>
          <cell r="V6913"/>
          <cell r="W6913"/>
          <cell r="X6913"/>
          <cell r="Y6913" t="str">
            <v xml:space="preserve"> </v>
          </cell>
        </row>
        <row r="6914">
          <cell r="C6914"/>
          <cell r="D6914"/>
          <cell r="E6914"/>
          <cell r="F6914"/>
          <cell r="G6914"/>
          <cell r="H6914"/>
          <cell r="I6914"/>
          <cell r="J6914"/>
          <cell r="K6914"/>
          <cell r="L6914"/>
          <cell r="M6914"/>
          <cell r="N6914"/>
          <cell r="O6914"/>
          <cell r="P6914"/>
          <cell r="Q6914"/>
          <cell r="R6914"/>
          <cell r="S6914"/>
          <cell r="T6914"/>
          <cell r="U6914"/>
          <cell r="V6914"/>
          <cell r="W6914"/>
          <cell r="X6914"/>
          <cell r="Y6914" t="str">
            <v xml:space="preserve"> </v>
          </cell>
        </row>
        <row r="6915">
          <cell r="C6915"/>
          <cell r="D6915"/>
          <cell r="E6915"/>
          <cell r="F6915"/>
          <cell r="G6915"/>
          <cell r="H6915"/>
          <cell r="I6915"/>
          <cell r="J6915"/>
          <cell r="K6915"/>
          <cell r="L6915"/>
          <cell r="M6915"/>
          <cell r="N6915"/>
          <cell r="O6915"/>
          <cell r="P6915"/>
          <cell r="Q6915"/>
          <cell r="R6915"/>
          <cell r="S6915"/>
          <cell r="T6915"/>
          <cell r="U6915"/>
          <cell r="V6915"/>
          <cell r="W6915"/>
          <cell r="X6915"/>
          <cell r="Y6915" t="str">
            <v xml:space="preserve"> </v>
          </cell>
        </row>
        <row r="6916">
          <cell r="C6916"/>
          <cell r="D6916"/>
          <cell r="E6916"/>
          <cell r="F6916"/>
          <cell r="G6916"/>
          <cell r="H6916"/>
          <cell r="I6916"/>
          <cell r="J6916"/>
          <cell r="K6916"/>
          <cell r="L6916"/>
          <cell r="M6916"/>
          <cell r="N6916"/>
          <cell r="O6916"/>
          <cell r="P6916"/>
          <cell r="Q6916"/>
          <cell r="R6916"/>
          <cell r="S6916"/>
          <cell r="T6916"/>
          <cell r="U6916"/>
          <cell r="V6916"/>
          <cell r="W6916"/>
          <cell r="X6916"/>
          <cell r="Y6916" t="str">
            <v xml:space="preserve"> </v>
          </cell>
        </row>
        <row r="6917">
          <cell r="C6917"/>
          <cell r="D6917"/>
          <cell r="E6917"/>
          <cell r="F6917"/>
          <cell r="G6917"/>
          <cell r="H6917"/>
          <cell r="I6917"/>
          <cell r="J6917"/>
          <cell r="K6917"/>
          <cell r="L6917"/>
          <cell r="M6917"/>
          <cell r="N6917"/>
          <cell r="O6917"/>
          <cell r="P6917"/>
          <cell r="Q6917"/>
          <cell r="R6917"/>
          <cell r="S6917"/>
          <cell r="T6917"/>
          <cell r="U6917"/>
          <cell r="V6917"/>
          <cell r="W6917"/>
          <cell r="X6917"/>
          <cell r="Y6917" t="str">
            <v xml:space="preserve"> </v>
          </cell>
        </row>
        <row r="6918">
          <cell r="C6918"/>
          <cell r="D6918"/>
          <cell r="E6918"/>
          <cell r="F6918"/>
          <cell r="G6918"/>
          <cell r="H6918"/>
          <cell r="I6918"/>
          <cell r="J6918"/>
          <cell r="K6918"/>
          <cell r="L6918"/>
          <cell r="M6918"/>
          <cell r="N6918"/>
          <cell r="O6918"/>
          <cell r="P6918"/>
          <cell r="Q6918"/>
          <cell r="R6918"/>
          <cell r="S6918"/>
          <cell r="T6918"/>
          <cell r="U6918"/>
          <cell r="V6918"/>
          <cell r="W6918"/>
          <cell r="X6918"/>
          <cell r="Y6918" t="str">
            <v xml:space="preserve"> </v>
          </cell>
        </row>
        <row r="6919">
          <cell r="C6919"/>
          <cell r="D6919"/>
          <cell r="E6919"/>
          <cell r="F6919"/>
          <cell r="G6919"/>
          <cell r="H6919"/>
          <cell r="I6919"/>
          <cell r="J6919"/>
          <cell r="K6919"/>
          <cell r="L6919"/>
          <cell r="M6919"/>
          <cell r="N6919"/>
          <cell r="O6919"/>
          <cell r="P6919"/>
          <cell r="Q6919"/>
          <cell r="R6919"/>
          <cell r="S6919"/>
          <cell r="T6919"/>
          <cell r="U6919"/>
          <cell r="V6919"/>
          <cell r="W6919"/>
          <cell r="X6919"/>
          <cell r="Y6919" t="str">
            <v xml:space="preserve"> </v>
          </cell>
        </row>
        <row r="6920">
          <cell r="C6920"/>
          <cell r="D6920"/>
          <cell r="E6920"/>
          <cell r="F6920"/>
          <cell r="G6920"/>
          <cell r="H6920"/>
          <cell r="I6920"/>
          <cell r="J6920"/>
          <cell r="K6920"/>
          <cell r="L6920"/>
          <cell r="M6920"/>
          <cell r="N6920"/>
          <cell r="O6920"/>
          <cell r="P6920"/>
          <cell r="Q6920"/>
          <cell r="R6920"/>
          <cell r="S6920"/>
          <cell r="T6920"/>
          <cell r="U6920"/>
          <cell r="V6920"/>
          <cell r="W6920"/>
          <cell r="X6920"/>
          <cell r="Y6920" t="str">
            <v xml:space="preserve"> </v>
          </cell>
        </row>
        <row r="6921">
          <cell r="C6921"/>
          <cell r="D6921"/>
          <cell r="E6921"/>
          <cell r="F6921"/>
          <cell r="G6921"/>
          <cell r="H6921"/>
          <cell r="I6921"/>
          <cell r="J6921"/>
          <cell r="K6921"/>
          <cell r="L6921"/>
          <cell r="M6921"/>
          <cell r="N6921"/>
          <cell r="O6921"/>
          <cell r="P6921"/>
          <cell r="Q6921"/>
          <cell r="R6921"/>
          <cell r="S6921"/>
          <cell r="T6921"/>
          <cell r="U6921"/>
          <cell r="V6921"/>
          <cell r="W6921"/>
          <cell r="X6921"/>
          <cell r="Y6921" t="str">
            <v xml:space="preserve"> </v>
          </cell>
        </row>
        <row r="6922">
          <cell r="C6922"/>
          <cell r="D6922"/>
          <cell r="E6922"/>
          <cell r="F6922"/>
          <cell r="G6922"/>
          <cell r="H6922"/>
          <cell r="I6922"/>
          <cell r="J6922"/>
          <cell r="K6922"/>
          <cell r="L6922"/>
          <cell r="M6922"/>
          <cell r="N6922"/>
          <cell r="O6922"/>
          <cell r="P6922"/>
          <cell r="Q6922"/>
          <cell r="R6922"/>
          <cell r="S6922"/>
          <cell r="T6922"/>
          <cell r="U6922"/>
          <cell r="V6922"/>
          <cell r="W6922"/>
          <cell r="X6922"/>
          <cell r="Y6922" t="str">
            <v xml:space="preserve"> </v>
          </cell>
        </row>
        <row r="6923">
          <cell r="C6923"/>
          <cell r="D6923"/>
          <cell r="E6923"/>
          <cell r="F6923"/>
          <cell r="G6923"/>
          <cell r="H6923"/>
          <cell r="I6923"/>
          <cell r="J6923"/>
          <cell r="K6923"/>
          <cell r="L6923"/>
          <cell r="M6923"/>
          <cell r="N6923"/>
          <cell r="O6923"/>
          <cell r="P6923"/>
          <cell r="Q6923"/>
          <cell r="R6923"/>
          <cell r="S6923"/>
          <cell r="T6923"/>
          <cell r="U6923"/>
          <cell r="V6923"/>
          <cell r="W6923"/>
          <cell r="X6923"/>
          <cell r="Y6923" t="str">
            <v xml:space="preserve"> </v>
          </cell>
        </row>
        <row r="6924">
          <cell r="C6924"/>
          <cell r="D6924"/>
          <cell r="E6924"/>
          <cell r="F6924"/>
          <cell r="G6924"/>
          <cell r="H6924"/>
          <cell r="I6924"/>
          <cell r="J6924"/>
          <cell r="K6924"/>
          <cell r="L6924"/>
          <cell r="M6924"/>
          <cell r="N6924"/>
          <cell r="O6924"/>
          <cell r="P6924"/>
          <cell r="Q6924"/>
          <cell r="R6924"/>
          <cell r="S6924"/>
          <cell r="T6924"/>
          <cell r="U6924"/>
          <cell r="V6924"/>
          <cell r="W6924"/>
          <cell r="X6924"/>
          <cell r="Y6924" t="str">
            <v xml:space="preserve"> </v>
          </cell>
        </row>
        <row r="6925">
          <cell r="C6925"/>
          <cell r="D6925"/>
          <cell r="E6925"/>
          <cell r="F6925"/>
          <cell r="G6925"/>
          <cell r="H6925"/>
          <cell r="I6925"/>
          <cell r="J6925"/>
          <cell r="K6925"/>
          <cell r="L6925"/>
          <cell r="M6925"/>
          <cell r="N6925"/>
          <cell r="O6925"/>
          <cell r="P6925"/>
          <cell r="Q6925"/>
          <cell r="R6925"/>
          <cell r="S6925"/>
          <cell r="T6925"/>
          <cell r="U6925"/>
          <cell r="V6925"/>
          <cell r="W6925"/>
          <cell r="X6925"/>
          <cell r="Y6925" t="str">
            <v xml:space="preserve"> </v>
          </cell>
        </row>
        <row r="6926">
          <cell r="C6926"/>
          <cell r="D6926"/>
          <cell r="E6926"/>
          <cell r="F6926"/>
          <cell r="G6926"/>
          <cell r="H6926"/>
          <cell r="I6926"/>
          <cell r="J6926"/>
          <cell r="K6926"/>
          <cell r="L6926"/>
          <cell r="M6926"/>
          <cell r="N6926"/>
          <cell r="O6926"/>
          <cell r="P6926"/>
          <cell r="Q6926"/>
          <cell r="R6926"/>
          <cell r="S6926"/>
          <cell r="T6926"/>
          <cell r="U6926"/>
          <cell r="V6926"/>
          <cell r="W6926"/>
          <cell r="X6926"/>
          <cell r="Y6926" t="str">
            <v xml:space="preserve"> </v>
          </cell>
        </row>
        <row r="6927">
          <cell r="C6927"/>
          <cell r="D6927"/>
          <cell r="E6927"/>
          <cell r="F6927"/>
          <cell r="G6927"/>
          <cell r="H6927"/>
          <cell r="I6927"/>
          <cell r="J6927"/>
          <cell r="K6927"/>
          <cell r="L6927"/>
          <cell r="M6927"/>
          <cell r="N6927"/>
          <cell r="O6927"/>
          <cell r="P6927"/>
          <cell r="Q6927"/>
          <cell r="R6927"/>
          <cell r="S6927"/>
          <cell r="T6927"/>
          <cell r="U6927"/>
          <cell r="V6927"/>
          <cell r="W6927"/>
          <cell r="X6927"/>
          <cell r="Y6927" t="str">
            <v xml:space="preserve"> </v>
          </cell>
        </row>
        <row r="6928">
          <cell r="C6928"/>
          <cell r="D6928"/>
          <cell r="E6928"/>
          <cell r="F6928"/>
          <cell r="G6928"/>
          <cell r="H6928"/>
          <cell r="I6928"/>
          <cell r="J6928"/>
          <cell r="K6928"/>
          <cell r="L6928"/>
          <cell r="M6928"/>
          <cell r="N6928"/>
          <cell r="O6928"/>
          <cell r="P6928"/>
          <cell r="Q6928"/>
          <cell r="R6928"/>
          <cell r="S6928"/>
          <cell r="T6928"/>
          <cell r="U6928"/>
          <cell r="V6928"/>
          <cell r="W6928"/>
          <cell r="X6928"/>
          <cell r="Y6928" t="str">
            <v xml:space="preserve"> </v>
          </cell>
        </row>
        <row r="6929">
          <cell r="C6929"/>
          <cell r="D6929"/>
          <cell r="E6929"/>
          <cell r="F6929"/>
          <cell r="G6929"/>
          <cell r="H6929"/>
          <cell r="I6929"/>
          <cell r="J6929"/>
          <cell r="K6929"/>
          <cell r="L6929"/>
          <cell r="M6929"/>
          <cell r="N6929"/>
          <cell r="O6929"/>
          <cell r="P6929"/>
          <cell r="Q6929"/>
          <cell r="R6929"/>
          <cell r="S6929"/>
          <cell r="T6929"/>
          <cell r="U6929"/>
          <cell r="V6929"/>
          <cell r="W6929"/>
          <cell r="X6929"/>
          <cell r="Y6929" t="str">
            <v xml:space="preserve"> </v>
          </cell>
        </row>
        <row r="6930">
          <cell r="C6930"/>
          <cell r="D6930"/>
          <cell r="E6930"/>
          <cell r="F6930"/>
          <cell r="G6930"/>
          <cell r="H6930"/>
          <cell r="I6930"/>
          <cell r="J6930"/>
          <cell r="K6930"/>
          <cell r="L6930"/>
          <cell r="M6930"/>
          <cell r="N6930"/>
          <cell r="O6930"/>
          <cell r="P6930"/>
          <cell r="Q6930"/>
          <cell r="R6930"/>
          <cell r="S6930"/>
          <cell r="T6930"/>
          <cell r="U6930"/>
          <cell r="V6930"/>
          <cell r="W6930"/>
          <cell r="X6930"/>
          <cell r="Y6930" t="str">
            <v xml:space="preserve"> </v>
          </cell>
        </row>
        <row r="6931">
          <cell r="C6931"/>
          <cell r="D6931"/>
          <cell r="E6931"/>
          <cell r="F6931"/>
          <cell r="G6931"/>
          <cell r="H6931"/>
          <cell r="I6931"/>
          <cell r="J6931"/>
          <cell r="K6931"/>
          <cell r="L6931"/>
          <cell r="M6931"/>
          <cell r="N6931"/>
          <cell r="O6931"/>
          <cell r="P6931"/>
          <cell r="Q6931"/>
          <cell r="R6931"/>
          <cell r="S6931"/>
          <cell r="T6931"/>
          <cell r="U6931"/>
          <cell r="V6931"/>
          <cell r="W6931"/>
          <cell r="X6931"/>
          <cell r="Y6931" t="str">
            <v xml:space="preserve"> </v>
          </cell>
        </row>
        <row r="6932">
          <cell r="C6932"/>
          <cell r="D6932"/>
          <cell r="E6932"/>
          <cell r="F6932"/>
          <cell r="G6932"/>
          <cell r="H6932"/>
          <cell r="I6932"/>
          <cell r="J6932"/>
          <cell r="K6932"/>
          <cell r="L6932"/>
          <cell r="M6932"/>
          <cell r="N6932"/>
          <cell r="O6932"/>
          <cell r="P6932"/>
          <cell r="Q6932"/>
          <cell r="R6932"/>
          <cell r="S6932"/>
          <cell r="T6932"/>
          <cell r="U6932"/>
          <cell r="V6932"/>
          <cell r="W6932"/>
          <cell r="X6932"/>
          <cell r="Y6932" t="str">
            <v xml:space="preserve"> </v>
          </cell>
        </row>
        <row r="6933">
          <cell r="C6933"/>
          <cell r="D6933"/>
          <cell r="E6933"/>
          <cell r="F6933"/>
          <cell r="G6933"/>
          <cell r="H6933"/>
          <cell r="I6933"/>
          <cell r="J6933"/>
          <cell r="K6933"/>
          <cell r="L6933"/>
          <cell r="M6933"/>
          <cell r="N6933"/>
          <cell r="O6933"/>
          <cell r="P6933"/>
          <cell r="Q6933"/>
          <cell r="R6933"/>
          <cell r="S6933"/>
          <cell r="T6933"/>
          <cell r="U6933"/>
          <cell r="V6933"/>
          <cell r="W6933"/>
          <cell r="X6933"/>
          <cell r="Y6933" t="str">
            <v xml:space="preserve"> </v>
          </cell>
        </row>
        <row r="6934">
          <cell r="C6934"/>
          <cell r="D6934"/>
          <cell r="E6934"/>
          <cell r="F6934"/>
          <cell r="G6934"/>
          <cell r="H6934"/>
          <cell r="I6934"/>
          <cell r="J6934"/>
          <cell r="K6934"/>
          <cell r="L6934"/>
          <cell r="M6934"/>
          <cell r="N6934"/>
          <cell r="O6934"/>
          <cell r="P6934"/>
          <cell r="Q6934"/>
          <cell r="R6934"/>
          <cell r="S6934"/>
          <cell r="T6934"/>
          <cell r="U6934"/>
          <cell r="V6934"/>
          <cell r="W6934"/>
          <cell r="X6934"/>
          <cell r="Y6934" t="str">
            <v xml:space="preserve"> </v>
          </cell>
        </row>
        <row r="6935">
          <cell r="C6935"/>
          <cell r="D6935"/>
          <cell r="E6935"/>
          <cell r="F6935"/>
          <cell r="G6935"/>
          <cell r="H6935"/>
          <cell r="I6935"/>
          <cell r="J6935"/>
          <cell r="K6935"/>
          <cell r="L6935"/>
          <cell r="M6935"/>
          <cell r="N6935"/>
          <cell r="O6935"/>
          <cell r="P6935"/>
          <cell r="Q6935"/>
          <cell r="R6935"/>
          <cell r="S6935"/>
          <cell r="T6935"/>
          <cell r="U6935"/>
          <cell r="V6935"/>
          <cell r="W6935"/>
          <cell r="X6935"/>
          <cell r="Y6935" t="str">
            <v xml:space="preserve"> </v>
          </cell>
        </row>
        <row r="6936">
          <cell r="C6936"/>
          <cell r="D6936"/>
          <cell r="E6936"/>
          <cell r="F6936"/>
          <cell r="G6936"/>
          <cell r="H6936"/>
          <cell r="I6936"/>
          <cell r="J6936"/>
          <cell r="K6936"/>
          <cell r="L6936"/>
          <cell r="M6936"/>
          <cell r="N6936"/>
          <cell r="O6936"/>
          <cell r="P6936"/>
          <cell r="Q6936"/>
          <cell r="R6936"/>
          <cell r="S6936"/>
          <cell r="T6936"/>
          <cell r="U6936"/>
          <cell r="V6936"/>
          <cell r="W6936"/>
          <cell r="X6936"/>
          <cell r="Y6936" t="str">
            <v xml:space="preserve"> </v>
          </cell>
        </row>
        <row r="6937">
          <cell r="C6937"/>
          <cell r="D6937"/>
          <cell r="E6937"/>
          <cell r="F6937"/>
          <cell r="G6937"/>
          <cell r="H6937"/>
          <cell r="I6937"/>
          <cell r="J6937"/>
          <cell r="K6937"/>
          <cell r="L6937"/>
          <cell r="M6937"/>
          <cell r="N6937"/>
          <cell r="O6937"/>
          <cell r="P6937"/>
          <cell r="Q6937"/>
          <cell r="R6937"/>
          <cell r="S6937"/>
          <cell r="T6937"/>
          <cell r="U6937"/>
          <cell r="V6937"/>
          <cell r="W6937"/>
          <cell r="X6937"/>
          <cell r="Y6937" t="str">
            <v xml:space="preserve"> </v>
          </cell>
        </row>
        <row r="6938">
          <cell r="C6938"/>
          <cell r="D6938"/>
          <cell r="E6938"/>
          <cell r="F6938"/>
          <cell r="G6938"/>
          <cell r="H6938"/>
          <cell r="I6938"/>
          <cell r="J6938"/>
          <cell r="K6938"/>
          <cell r="L6938"/>
          <cell r="M6938"/>
          <cell r="N6938"/>
          <cell r="O6938"/>
          <cell r="P6938"/>
          <cell r="Q6938"/>
          <cell r="R6938"/>
          <cell r="S6938"/>
          <cell r="T6938"/>
          <cell r="U6938"/>
          <cell r="V6938"/>
          <cell r="W6938"/>
          <cell r="X6938"/>
          <cell r="Y6938" t="str">
            <v xml:space="preserve"> </v>
          </cell>
        </row>
        <row r="6939">
          <cell r="C6939"/>
          <cell r="D6939"/>
          <cell r="E6939"/>
          <cell r="F6939"/>
          <cell r="G6939"/>
          <cell r="H6939"/>
          <cell r="I6939"/>
          <cell r="J6939"/>
          <cell r="K6939"/>
          <cell r="L6939"/>
          <cell r="M6939"/>
          <cell r="N6939"/>
          <cell r="O6939"/>
          <cell r="P6939"/>
          <cell r="Q6939"/>
          <cell r="R6939"/>
          <cell r="S6939"/>
          <cell r="T6939"/>
          <cell r="U6939"/>
          <cell r="V6939"/>
          <cell r="W6939"/>
          <cell r="X6939"/>
          <cell r="Y6939" t="str">
            <v xml:space="preserve"> </v>
          </cell>
        </row>
        <row r="6940">
          <cell r="C6940"/>
          <cell r="D6940"/>
          <cell r="E6940"/>
          <cell r="F6940"/>
          <cell r="G6940"/>
          <cell r="H6940"/>
          <cell r="I6940"/>
          <cell r="J6940"/>
          <cell r="K6940"/>
          <cell r="L6940"/>
          <cell r="M6940"/>
          <cell r="N6940"/>
          <cell r="O6940"/>
          <cell r="P6940"/>
          <cell r="Q6940"/>
          <cell r="R6940"/>
          <cell r="S6940"/>
          <cell r="T6940"/>
          <cell r="U6940"/>
          <cell r="V6940"/>
          <cell r="W6940"/>
          <cell r="X6940"/>
          <cell r="Y6940" t="str">
            <v xml:space="preserve"> </v>
          </cell>
        </row>
        <row r="6941">
          <cell r="C6941"/>
          <cell r="D6941"/>
          <cell r="E6941"/>
          <cell r="F6941"/>
          <cell r="G6941"/>
          <cell r="H6941"/>
          <cell r="I6941"/>
          <cell r="J6941"/>
          <cell r="K6941"/>
          <cell r="L6941"/>
          <cell r="M6941"/>
          <cell r="N6941"/>
          <cell r="O6941"/>
          <cell r="P6941"/>
          <cell r="Q6941"/>
          <cell r="R6941"/>
          <cell r="S6941"/>
          <cell r="T6941"/>
          <cell r="U6941"/>
          <cell r="V6941"/>
          <cell r="W6941"/>
          <cell r="X6941"/>
          <cell r="Y6941" t="str">
            <v xml:space="preserve"> </v>
          </cell>
        </row>
        <row r="6942">
          <cell r="C6942"/>
          <cell r="D6942"/>
          <cell r="E6942"/>
          <cell r="F6942"/>
          <cell r="G6942"/>
          <cell r="H6942"/>
          <cell r="I6942"/>
          <cell r="J6942"/>
          <cell r="K6942"/>
          <cell r="L6942"/>
          <cell r="M6942"/>
          <cell r="N6942"/>
          <cell r="O6942"/>
          <cell r="P6942"/>
          <cell r="Q6942"/>
          <cell r="R6942"/>
          <cell r="S6942"/>
          <cell r="T6942"/>
          <cell r="U6942"/>
          <cell r="V6942"/>
          <cell r="W6942"/>
          <cell r="X6942"/>
          <cell r="Y6942" t="str">
            <v xml:space="preserve"> </v>
          </cell>
        </row>
        <row r="6943">
          <cell r="C6943"/>
          <cell r="D6943"/>
          <cell r="E6943"/>
          <cell r="F6943"/>
          <cell r="G6943"/>
          <cell r="H6943"/>
          <cell r="I6943"/>
          <cell r="J6943"/>
          <cell r="K6943"/>
          <cell r="L6943"/>
          <cell r="M6943"/>
          <cell r="N6943"/>
          <cell r="O6943"/>
          <cell r="P6943"/>
          <cell r="Q6943"/>
          <cell r="R6943"/>
          <cell r="S6943"/>
          <cell r="T6943"/>
          <cell r="U6943"/>
          <cell r="V6943"/>
          <cell r="W6943"/>
          <cell r="X6943"/>
          <cell r="Y6943" t="str">
            <v xml:space="preserve"> </v>
          </cell>
        </row>
        <row r="6944">
          <cell r="C6944"/>
          <cell r="D6944"/>
          <cell r="E6944"/>
          <cell r="F6944"/>
          <cell r="G6944"/>
          <cell r="H6944"/>
          <cell r="I6944"/>
          <cell r="J6944"/>
          <cell r="K6944"/>
          <cell r="L6944"/>
          <cell r="M6944"/>
          <cell r="N6944"/>
          <cell r="O6944"/>
          <cell r="P6944"/>
          <cell r="Q6944"/>
          <cell r="R6944"/>
          <cell r="S6944"/>
          <cell r="T6944"/>
          <cell r="U6944"/>
          <cell r="V6944"/>
          <cell r="W6944"/>
          <cell r="X6944"/>
          <cell r="Y6944" t="str">
            <v xml:space="preserve"> </v>
          </cell>
        </row>
        <row r="6945">
          <cell r="C6945"/>
          <cell r="D6945"/>
          <cell r="E6945"/>
          <cell r="F6945"/>
          <cell r="G6945"/>
          <cell r="H6945"/>
          <cell r="I6945"/>
          <cell r="J6945"/>
          <cell r="K6945"/>
          <cell r="L6945"/>
          <cell r="M6945"/>
          <cell r="N6945"/>
          <cell r="O6945"/>
          <cell r="P6945"/>
          <cell r="Q6945"/>
          <cell r="R6945"/>
          <cell r="S6945"/>
          <cell r="T6945"/>
          <cell r="U6945"/>
          <cell r="V6945"/>
          <cell r="W6945"/>
          <cell r="X6945"/>
          <cell r="Y6945" t="str">
            <v xml:space="preserve"> </v>
          </cell>
        </row>
        <row r="6946">
          <cell r="C6946"/>
          <cell r="D6946"/>
          <cell r="E6946"/>
          <cell r="F6946"/>
          <cell r="G6946"/>
          <cell r="H6946"/>
          <cell r="I6946"/>
          <cell r="J6946"/>
          <cell r="K6946"/>
          <cell r="L6946"/>
          <cell r="M6946"/>
          <cell r="N6946"/>
          <cell r="O6946"/>
          <cell r="P6946"/>
          <cell r="Q6946"/>
          <cell r="R6946"/>
          <cell r="S6946"/>
          <cell r="T6946"/>
          <cell r="U6946"/>
          <cell r="V6946"/>
          <cell r="W6946"/>
          <cell r="X6946"/>
          <cell r="Y6946" t="str">
            <v xml:space="preserve"> </v>
          </cell>
        </row>
        <row r="6947">
          <cell r="C6947"/>
          <cell r="D6947"/>
          <cell r="E6947"/>
          <cell r="F6947"/>
          <cell r="G6947"/>
          <cell r="H6947"/>
          <cell r="I6947"/>
          <cell r="J6947"/>
          <cell r="K6947"/>
          <cell r="L6947"/>
          <cell r="M6947"/>
          <cell r="N6947"/>
          <cell r="O6947"/>
          <cell r="P6947"/>
          <cell r="Q6947"/>
          <cell r="R6947"/>
          <cell r="S6947"/>
          <cell r="T6947"/>
          <cell r="U6947"/>
          <cell r="V6947"/>
          <cell r="W6947"/>
          <cell r="X6947"/>
          <cell r="Y6947" t="str">
            <v xml:space="preserve"> </v>
          </cell>
        </row>
        <row r="6948">
          <cell r="C6948"/>
          <cell r="D6948"/>
          <cell r="E6948"/>
          <cell r="F6948"/>
          <cell r="G6948"/>
          <cell r="H6948"/>
          <cell r="I6948"/>
          <cell r="J6948"/>
          <cell r="K6948"/>
          <cell r="L6948"/>
          <cell r="M6948"/>
          <cell r="N6948"/>
          <cell r="O6948"/>
          <cell r="P6948"/>
          <cell r="Q6948"/>
          <cell r="R6948"/>
          <cell r="S6948"/>
          <cell r="T6948"/>
          <cell r="U6948"/>
          <cell r="V6948"/>
          <cell r="W6948"/>
          <cell r="X6948"/>
          <cell r="Y6948" t="str">
            <v xml:space="preserve"> </v>
          </cell>
        </row>
        <row r="6949">
          <cell r="C6949"/>
          <cell r="D6949"/>
          <cell r="E6949"/>
          <cell r="F6949"/>
          <cell r="G6949"/>
          <cell r="H6949"/>
          <cell r="I6949"/>
          <cell r="J6949"/>
          <cell r="K6949"/>
          <cell r="L6949"/>
          <cell r="M6949"/>
          <cell r="N6949"/>
          <cell r="O6949"/>
          <cell r="P6949"/>
          <cell r="Q6949"/>
          <cell r="R6949"/>
          <cell r="S6949"/>
          <cell r="T6949"/>
          <cell r="U6949"/>
          <cell r="V6949"/>
          <cell r="W6949"/>
          <cell r="X6949"/>
          <cell r="Y6949" t="str">
            <v xml:space="preserve"> </v>
          </cell>
        </row>
        <row r="6950">
          <cell r="C6950"/>
          <cell r="D6950"/>
          <cell r="E6950"/>
          <cell r="F6950"/>
          <cell r="G6950"/>
          <cell r="H6950"/>
          <cell r="I6950"/>
          <cell r="J6950"/>
          <cell r="K6950"/>
          <cell r="L6950"/>
          <cell r="M6950"/>
          <cell r="N6950"/>
          <cell r="O6950"/>
          <cell r="P6950"/>
          <cell r="Q6950"/>
          <cell r="R6950"/>
          <cell r="S6950"/>
          <cell r="T6950"/>
          <cell r="U6950"/>
          <cell r="V6950"/>
          <cell r="W6950"/>
          <cell r="X6950"/>
          <cell r="Y6950" t="str">
            <v xml:space="preserve"> </v>
          </cell>
        </row>
        <row r="6951">
          <cell r="C6951"/>
          <cell r="D6951"/>
          <cell r="E6951"/>
          <cell r="F6951"/>
          <cell r="G6951"/>
          <cell r="H6951"/>
          <cell r="I6951"/>
          <cell r="J6951"/>
          <cell r="K6951"/>
          <cell r="L6951"/>
          <cell r="M6951"/>
          <cell r="N6951"/>
          <cell r="O6951"/>
          <cell r="P6951"/>
          <cell r="Q6951"/>
          <cell r="R6951"/>
          <cell r="S6951"/>
          <cell r="T6951"/>
          <cell r="U6951"/>
          <cell r="V6951"/>
          <cell r="W6951"/>
          <cell r="X6951"/>
          <cell r="Y6951" t="str">
            <v xml:space="preserve"> </v>
          </cell>
        </row>
        <row r="6952">
          <cell r="C6952"/>
          <cell r="D6952"/>
          <cell r="E6952"/>
          <cell r="F6952"/>
          <cell r="G6952"/>
          <cell r="H6952"/>
          <cell r="I6952"/>
          <cell r="J6952"/>
          <cell r="K6952"/>
          <cell r="L6952"/>
          <cell r="M6952"/>
          <cell r="N6952"/>
          <cell r="O6952"/>
          <cell r="P6952"/>
          <cell r="Q6952"/>
          <cell r="R6952"/>
          <cell r="S6952"/>
          <cell r="T6952"/>
          <cell r="U6952"/>
          <cell r="V6952"/>
          <cell r="W6952"/>
          <cell r="X6952"/>
          <cell r="Y6952" t="str">
            <v xml:space="preserve"> </v>
          </cell>
        </row>
        <row r="6953">
          <cell r="C6953"/>
          <cell r="D6953"/>
          <cell r="E6953"/>
          <cell r="F6953"/>
          <cell r="G6953"/>
          <cell r="H6953"/>
          <cell r="I6953"/>
          <cell r="J6953"/>
          <cell r="K6953"/>
          <cell r="L6953"/>
          <cell r="M6953"/>
          <cell r="N6953"/>
          <cell r="O6953"/>
          <cell r="P6953"/>
          <cell r="Q6953"/>
          <cell r="R6953"/>
          <cell r="S6953"/>
          <cell r="T6953"/>
          <cell r="U6953"/>
          <cell r="V6953"/>
          <cell r="W6953"/>
          <cell r="X6953"/>
          <cell r="Y6953" t="str">
            <v xml:space="preserve"> </v>
          </cell>
        </row>
        <row r="6954">
          <cell r="C6954"/>
          <cell r="D6954"/>
          <cell r="E6954"/>
          <cell r="F6954"/>
          <cell r="G6954"/>
          <cell r="H6954"/>
          <cell r="I6954"/>
          <cell r="J6954"/>
          <cell r="K6954"/>
          <cell r="L6954"/>
          <cell r="M6954"/>
          <cell r="N6954"/>
          <cell r="O6954"/>
          <cell r="P6954"/>
          <cell r="Q6954"/>
          <cell r="R6954"/>
          <cell r="S6954"/>
          <cell r="T6954"/>
          <cell r="U6954"/>
          <cell r="V6954"/>
          <cell r="W6954"/>
          <cell r="X6954"/>
          <cell r="Y6954" t="str">
            <v xml:space="preserve"> </v>
          </cell>
        </row>
        <row r="6955">
          <cell r="C6955"/>
          <cell r="D6955"/>
          <cell r="E6955"/>
          <cell r="F6955"/>
          <cell r="G6955"/>
          <cell r="H6955"/>
          <cell r="I6955"/>
          <cell r="J6955"/>
          <cell r="K6955"/>
          <cell r="L6955"/>
          <cell r="M6955"/>
          <cell r="N6955"/>
          <cell r="O6955"/>
          <cell r="P6955"/>
          <cell r="Q6955"/>
          <cell r="R6955"/>
          <cell r="S6955"/>
          <cell r="T6955"/>
          <cell r="U6955"/>
          <cell r="V6955"/>
          <cell r="W6955"/>
          <cell r="X6955"/>
          <cell r="Y6955" t="str">
            <v xml:space="preserve"> </v>
          </cell>
        </row>
        <row r="6956">
          <cell r="C6956"/>
          <cell r="D6956"/>
          <cell r="E6956"/>
          <cell r="F6956"/>
          <cell r="G6956"/>
          <cell r="H6956"/>
          <cell r="I6956"/>
          <cell r="J6956"/>
          <cell r="K6956"/>
          <cell r="L6956"/>
          <cell r="M6956"/>
          <cell r="N6956"/>
          <cell r="O6956"/>
          <cell r="P6956"/>
          <cell r="Q6956"/>
          <cell r="R6956"/>
          <cell r="S6956"/>
          <cell r="T6956"/>
          <cell r="U6956"/>
          <cell r="V6956"/>
          <cell r="W6956"/>
          <cell r="X6956"/>
          <cell r="Y6956" t="str">
            <v xml:space="preserve"> </v>
          </cell>
        </row>
        <row r="6957">
          <cell r="C6957"/>
          <cell r="D6957"/>
          <cell r="E6957"/>
          <cell r="F6957"/>
          <cell r="G6957"/>
          <cell r="H6957"/>
          <cell r="I6957"/>
          <cell r="J6957"/>
          <cell r="K6957"/>
          <cell r="L6957"/>
          <cell r="M6957"/>
          <cell r="N6957"/>
          <cell r="O6957"/>
          <cell r="P6957"/>
          <cell r="Q6957"/>
          <cell r="R6957"/>
          <cell r="S6957"/>
          <cell r="T6957"/>
          <cell r="U6957"/>
          <cell r="V6957"/>
          <cell r="W6957"/>
          <cell r="X6957"/>
          <cell r="Y6957" t="str">
            <v xml:space="preserve"> </v>
          </cell>
        </row>
        <row r="6958">
          <cell r="C6958"/>
          <cell r="D6958"/>
          <cell r="E6958"/>
          <cell r="F6958"/>
          <cell r="G6958"/>
          <cell r="H6958"/>
          <cell r="I6958"/>
          <cell r="J6958"/>
          <cell r="K6958"/>
          <cell r="L6958"/>
          <cell r="M6958"/>
          <cell r="N6958"/>
          <cell r="O6958"/>
          <cell r="P6958"/>
          <cell r="Q6958"/>
          <cell r="R6958"/>
          <cell r="S6958"/>
          <cell r="T6958"/>
          <cell r="U6958"/>
          <cell r="V6958"/>
          <cell r="W6958"/>
          <cell r="X6958"/>
          <cell r="Y6958" t="str">
            <v xml:space="preserve"> </v>
          </cell>
        </row>
        <row r="6959">
          <cell r="C6959"/>
          <cell r="D6959"/>
          <cell r="E6959"/>
          <cell r="F6959"/>
          <cell r="G6959"/>
          <cell r="H6959"/>
          <cell r="I6959"/>
          <cell r="J6959"/>
          <cell r="K6959"/>
          <cell r="L6959"/>
          <cell r="M6959"/>
          <cell r="N6959"/>
          <cell r="O6959"/>
          <cell r="P6959"/>
          <cell r="Q6959"/>
          <cell r="R6959"/>
          <cell r="S6959"/>
          <cell r="T6959"/>
          <cell r="U6959"/>
          <cell r="V6959"/>
          <cell r="W6959"/>
          <cell r="X6959"/>
          <cell r="Y6959" t="str">
            <v xml:space="preserve"> </v>
          </cell>
        </row>
        <row r="6960">
          <cell r="C6960"/>
          <cell r="D6960"/>
          <cell r="E6960"/>
          <cell r="F6960"/>
          <cell r="G6960"/>
          <cell r="H6960"/>
          <cell r="I6960"/>
          <cell r="J6960"/>
          <cell r="K6960"/>
          <cell r="L6960"/>
          <cell r="M6960"/>
          <cell r="N6960"/>
          <cell r="O6960"/>
          <cell r="P6960"/>
          <cell r="Q6960"/>
          <cell r="R6960"/>
          <cell r="S6960"/>
          <cell r="T6960"/>
          <cell r="U6960"/>
          <cell r="V6960"/>
          <cell r="W6960"/>
          <cell r="X6960"/>
          <cell r="Y6960" t="str">
            <v xml:space="preserve"> </v>
          </cell>
        </row>
        <row r="6961">
          <cell r="C6961"/>
          <cell r="D6961"/>
          <cell r="E6961"/>
          <cell r="F6961"/>
          <cell r="G6961"/>
          <cell r="H6961"/>
          <cell r="I6961"/>
          <cell r="J6961"/>
          <cell r="K6961"/>
          <cell r="L6961"/>
          <cell r="M6961"/>
          <cell r="N6961"/>
          <cell r="O6961"/>
          <cell r="P6961"/>
          <cell r="Q6961"/>
          <cell r="R6961"/>
          <cell r="S6961"/>
          <cell r="T6961"/>
          <cell r="U6961"/>
          <cell r="V6961"/>
          <cell r="W6961"/>
          <cell r="X6961"/>
          <cell r="Y6961" t="str">
            <v xml:space="preserve"> </v>
          </cell>
        </row>
        <row r="6962">
          <cell r="C6962"/>
          <cell r="D6962"/>
          <cell r="E6962"/>
          <cell r="F6962"/>
          <cell r="G6962"/>
          <cell r="H6962"/>
          <cell r="I6962"/>
          <cell r="J6962"/>
          <cell r="K6962"/>
          <cell r="L6962"/>
          <cell r="M6962"/>
          <cell r="N6962"/>
          <cell r="O6962"/>
          <cell r="P6962"/>
          <cell r="Q6962"/>
          <cell r="R6962"/>
          <cell r="S6962"/>
          <cell r="T6962"/>
          <cell r="U6962"/>
          <cell r="V6962"/>
          <cell r="W6962"/>
          <cell r="X6962"/>
          <cell r="Y6962" t="str">
            <v xml:space="preserve"> </v>
          </cell>
        </row>
        <row r="6963">
          <cell r="C6963"/>
          <cell r="D6963"/>
          <cell r="E6963"/>
          <cell r="F6963"/>
          <cell r="G6963"/>
          <cell r="H6963"/>
          <cell r="I6963"/>
          <cell r="J6963"/>
          <cell r="K6963"/>
          <cell r="L6963"/>
          <cell r="M6963"/>
          <cell r="N6963"/>
          <cell r="O6963"/>
          <cell r="P6963"/>
          <cell r="Q6963"/>
          <cell r="R6963"/>
          <cell r="S6963"/>
          <cell r="T6963"/>
          <cell r="U6963"/>
          <cell r="V6963"/>
          <cell r="W6963"/>
          <cell r="X6963"/>
          <cell r="Y6963" t="str">
            <v xml:space="preserve"> </v>
          </cell>
        </row>
        <row r="6964">
          <cell r="C6964"/>
          <cell r="D6964"/>
          <cell r="E6964"/>
          <cell r="F6964"/>
          <cell r="G6964"/>
          <cell r="H6964"/>
          <cell r="I6964"/>
          <cell r="J6964"/>
          <cell r="K6964"/>
          <cell r="L6964"/>
          <cell r="M6964"/>
          <cell r="N6964"/>
          <cell r="O6964"/>
          <cell r="P6964"/>
          <cell r="Q6964"/>
          <cell r="R6964"/>
          <cell r="S6964"/>
          <cell r="T6964"/>
          <cell r="U6964"/>
          <cell r="V6964"/>
          <cell r="W6964"/>
          <cell r="X6964"/>
          <cell r="Y6964" t="str">
            <v xml:space="preserve"> </v>
          </cell>
        </row>
        <row r="6965">
          <cell r="C6965"/>
          <cell r="D6965"/>
          <cell r="E6965"/>
          <cell r="F6965"/>
          <cell r="G6965"/>
          <cell r="H6965"/>
          <cell r="I6965"/>
          <cell r="J6965"/>
          <cell r="K6965"/>
          <cell r="L6965"/>
          <cell r="M6965"/>
          <cell r="N6965"/>
          <cell r="O6965"/>
          <cell r="P6965"/>
          <cell r="Q6965"/>
          <cell r="R6965"/>
          <cell r="S6965"/>
          <cell r="T6965"/>
          <cell r="U6965"/>
          <cell r="V6965"/>
          <cell r="W6965"/>
          <cell r="X6965"/>
          <cell r="Y6965" t="str">
            <v xml:space="preserve"> </v>
          </cell>
        </row>
        <row r="6966">
          <cell r="C6966"/>
          <cell r="D6966"/>
          <cell r="E6966"/>
          <cell r="F6966"/>
          <cell r="G6966"/>
          <cell r="H6966"/>
          <cell r="I6966"/>
          <cell r="J6966"/>
          <cell r="K6966"/>
          <cell r="L6966"/>
          <cell r="M6966"/>
          <cell r="N6966"/>
          <cell r="O6966"/>
          <cell r="P6966"/>
          <cell r="Q6966"/>
          <cell r="R6966"/>
          <cell r="S6966"/>
          <cell r="T6966"/>
          <cell r="U6966"/>
          <cell r="V6966"/>
          <cell r="W6966"/>
          <cell r="X6966"/>
          <cell r="Y6966" t="str">
            <v xml:space="preserve"> </v>
          </cell>
        </row>
        <row r="6967">
          <cell r="C6967"/>
          <cell r="D6967"/>
          <cell r="E6967"/>
          <cell r="F6967"/>
          <cell r="G6967"/>
          <cell r="H6967"/>
          <cell r="I6967"/>
          <cell r="J6967"/>
          <cell r="K6967"/>
          <cell r="L6967"/>
          <cell r="M6967"/>
          <cell r="N6967"/>
          <cell r="O6967"/>
          <cell r="P6967"/>
          <cell r="Q6967"/>
          <cell r="R6967"/>
          <cell r="S6967"/>
          <cell r="T6967"/>
          <cell r="U6967"/>
          <cell r="V6967"/>
          <cell r="W6967"/>
          <cell r="X6967"/>
          <cell r="Y6967" t="str">
            <v xml:space="preserve"> </v>
          </cell>
        </row>
        <row r="6968">
          <cell r="C6968"/>
          <cell r="D6968"/>
          <cell r="E6968"/>
          <cell r="F6968"/>
          <cell r="G6968"/>
          <cell r="H6968"/>
          <cell r="I6968"/>
          <cell r="J6968"/>
          <cell r="K6968"/>
          <cell r="L6968"/>
          <cell r="M6968"/>
          <cell r="N6968"/>
          <cell r="O6968"/>
          <cell r="P6968"/>
          <cell r="Q6968"/>
          <cell r="R6968"/>
          <cell r="S6968"/>
          <cell r="T6968"/>
          <cell r="U6968"/>
          <cell r="V6968"/>
          <cell r="W6968"/>
          <cell r="X6968"/>
          <cell r="Y6968" t="str">
            <v xml:space="preserve"> </v>
          </cell>
        </row>
        <row r="6969">
          <cell r="C6969"/>
          <cell r="D6969"/>
          <cell r="E6969"/>
          <cell r="F6969"/>
          <cell r="G6969"/>
          <cell r="H6969"/>
          <cell r="I6969"/>
          <cell r="J6969"/>
          <cell r="K6969"/>
          <cell r="L6969"/>
          <cell r="M6969"/>
          <cell r="N6969"/>
          <cell r="O6969"/>
          <cell r="P6969"/>
          <cell r="Q6969"/>
          <cell r="R6969"/>
          <cell r="S6969"/>
          <cell r="T6969"/>
          <cell r="U6969"/>
          <cell r="V6969"/>
          <cell r="W6969"/>
          <cell r="X6969"/>
          <cell r="Y6969" t="str">
            <v xml:space="preserve"> </v>
          </cell>
        </row>
        <row r="6970">
          <cell r="C6970"/>
          <cell r="D6970"/>
          <cell r="E6970"/>
          <cell r="F6970"/>
          <cell r="G6970"/>
          <cell r="H6970"/>
          <cell r="I6970"/>
          <cell r="J6970"/>
          <cell r="K6970"/>
          <cell r="L6970"/>
          <cell r="M6970"/>
          <cell r="N6970"/>
          <cell r="O6970"/>
          <cell r="P6970"/>
          <cell r="Q6970"/>
          <cell r="R6970"/>
          <cell r="S6970"/>
          <cell r="T6970"/>
          <cell r="U6970"/>
          <cell r="V6970"/>
          <cell r="W6970"/>
          <cell r="X6970"/>
          <cell r="Y6970" t="str">
            <v xml:space="preserve"> </v>
          </cell>
        </row>
        <row r="6971">
          <cell r="C6971"/>
          <cell r="D6971"/>
          <cell r="E6971"/>
          <cell r="F6971"/>
          <cell r="G6971"/>
          <cell r="H6971"/>
          <cell r="I6971"/>
          <cell r="J6971"/>
          <cell r="K6971"/>
          <cell r="L6971"/>
          <cell r="M6971"/>
          <cell r="N6971"/>
          <cell r="O6971"/>
          <cell r="P6971"/>
          <cell r="Q6971"/>
          <cell r="R6971"/>
          <cell r="S6971"/>
          <cell r="T6971"/>
          <cell r="U6971"/>
          <cell r="V6971"/>
          <cell r="W6971"/>
          <cell r="X6971"/>
          <cell r="Y6971" t="str">
            <v xml:space="preserve"> </v>
          </cell>
        </row>
        <row r="6972">
          <cell r="C6972"/>
          <cell r="D6972"/>
          <cell r="E6972"/>
          <cell r="F6972"/>
          <cell r="G6972"/>
          <cell r="H6972"/>
          <cell r="I6972"/>
          <cell r="J6972"/>
          <cell r="K6972"/>
          <cell r="L6972"/>
          <cell r="M6972"/>
          <cell r="N6972"/>
          <cell r="O6972"/>
          <cell r="P6972"/>
          <cell r="Q6972"/>
          <cell r="R6972"/>
          <cell r="S6972"/>
          <cell r="T6972"/>
          <cell r="U6972"/>
          <cell r="V6972"/>
          <cell r="W6972"/>
          <cell r="X6972"/>
          <cell r="Y6972" t="str">
            <v xml:space="preserve"> </v>
          </cell>
        </row>
        <row r="6973">
          <cell r="C6973"/>
          <cell r="D6973"/>
          <cell r="E6973"/>
          <cell r="F6973"/>
          <cell r="G6973"/>
          <cell r="H6973"/>
          <cell r="I6973"/>
          <cell r="J6973"/>
          <cell r="K6973"/>
          <cell r="L6973"/>
          <cell r="M6973"/>
          <cell r="N6973"/>
          <cell r="O6973"/>
          <cell r="P6973"/>
          <cell r="Q6973"/>
          <cell r="R6973"/>
          <cell r="S6973"/>
          <cell r="T6973"/>
          <cell r="U6973"/>
          <cell r="V6973"/>
          <cell r="W6973"/>
          <cell r="X6973"/>
          <cell r="Y6973" t="str">
            <v xml:space="preserve"> </v>
          </cell>
        </row>
        <row r="6974">
          <cell r="C6974"/>
          <cell r="D6974"/>
          <cell r="E6974"/>
          <cell r="F6974"/>
          <cell r="G6974"/>
          <cell r="H6974"/>
          <cell r="I6974"/>
          <cell r="J6974"/>
          <cell r="K6974"/>
          <cell r="L6974"/>
          <cell r="M6974"/>
          <cell r="N6974"/>
          <cell r="O6974"/>
          <cell r="P6974"/>
          <cell r="Q6974"/>
          <cell r="R6974"/>
          <cell r="S6974"/>
          <cell r="T6974"/>
          <cell r="U6974"/>
          <cell r="V6974"/>
          <cell r="W6974"/>
          <cell r="X6974"/>
          <cell r="Y6974" t="str">
            <v xml:space="preserve"> </v>
          </cell>
        </row>
        <row r="6975">
          <cell r="C6975"/>
          <cell r="D6975"/>
          <cell r="E6975"/>
          <cell r="F6975"/>
          <cell r="G6975"/>
          <cell r="H6975"/>
          <cell r="I6975"/>
          <cell r="J6975"/>
          <cell r="K6975"/>
          <cell r="L6975"/>
          <cell r="M6975"/>
          <cell r="N6975"/>
          <cell r="O6975"/>
          <cell r="P6975"/>
          <cell r="Q6975"/>
          <cell r="R6975"/>
          <cell r="S6975"/>
          <cell r="T6975"/>
          <cell r="U6975"/>
          <cell r="V6975"/>
          <cell r="W6975"/>
          <cell r="X6975"/>
          <cell r="Y6975" t="str">
            <v xml:space="preserve"> </v>
          </cell>
        </row>
        <row r="6976">
          <cell r="C6976"/>
          <cell r="D6976"/>
          <cell r="E6976"/>
          <cell r="F6976"/>
          <cell r="G6976"/>
          <cell r="H6976"/>
          <cell r="I6976"/>
          <cell r="J6976"/>
          <cell r="K6976"/>
          <cell r="L6976"/>
          <cell r="M6976"/>
          <cell r="N6976"/>
          <cell r="O6976"/>
          <cell r="P6976"/>
          <cell r="Q6976"/>
          <cell r="R6976"/>
          <cell r="S6976"/>
          <cell r="T6976"/>
          <cell r="U6976"/>
          <cell r="V6976"/>
          <cell r="W6976"/>
          <cell r="X6976"/>
          <cell r="Y6976" t="str">
            <v xml:space="preserve"> </v>
          </cell>
        </row>
        <row r="6977">
          <cell r="C6977"/>
          <cell r="D6977"/>
          <cell r="E6977"/>
          <cell r="F6977"/>
          <cell r="G6977"/>
          <cell r="H6977"/>
          <cell r="I6977"/>
          <cell r="J6977"/>
          <cell r="K6977"/>
          <cell r="L6977"/>
          <cell r="M6977"/>
          <cell r="N6977"/>
          <cell r="O6977"/>
          <cell r="P6977"/>
          <cell r="Q6977"/>
          <cell r="R6977"/>
          <cell r="S6977"/>
          <cell r="T6977"/>
          <cell r="U6977"/>
          <cell r="V6977"/>
          <cell r="W6977"/>
          <cell r="X6977"/>
          <cell r="Y6977" t="str">
            <v xml:space="preserve"> </v>
          </cell>
        </row>
        <row r="6978">
          <cell r="C6978"/>
          <cell r="D6978"/>
          <cell r="E6978"/>
          <cell r="F6978"/>
          <cell r="G6978"/>
          <cell r="H6978"/>
          <cell r="I6978"/>
          <cell r="J6978"/>
          <cell r="K6978"/>
          <cell r="L6978"/>
          <cell r="M6978"/>
          <cell r="N6978"/>
          <cell r="O6978"/>
          <cell r="P6978"/>
          <cell r="Q6978"/>
          <cell r="R6978"/>
          <cell r="S6978"/>
          <cell r="T6978"/>
          <cell r="U6978"/>
          <cell r="V6978"/>
          <cell r="W6978"/>
          <cell r="X6978"/>
          <cell r="Y6978" t="str">
            <v xml:space="preserve"> </v>
          </cell>
        </row>
        <row r="6979">
          <cell r="C6979"/>
          <cell r="D6979"/>
          <cell r="E6979"/>
          <cell r="F6979"/>
          <cell r="G6979"/>
          <cell r="H6979"/>
          <cell r="I6979"/>
          <cell r="J6979"/>
          <cell r="K6979"/>
          <cell r="L6979"/>
          <cell r="M6979"/>
          <cell r="N6979"/>
          <cell r="O6979"/>
          <cell r="P6979"/>
          <cell r="Q6979"/>
          <cell r="R6979"/>
          <cell r="S6979"/>
          <cell r="T6979"/>
          <cell r="U6979"/>
          <cell r="V6979"/>
          <cell r="W6979"/>
          <cell r="X6979"/>
          <cell r="Y6979" t="str">
            <v xml:space="preserve"> </v>
          </cell>
        </row>
        <row r="6980">
          <cell r="C6980"/>
          <cell r="D6980"/>
          <cell r="E6980"/>
          <cell r="F6980"/>
          <cell r="G6980"/>
          <cell r="H6980"/>
          <cell r="I6980"/>
          <cell r="J6980"/>
          <cell r="K6980"/>
          <cell r="L6980"/>
          <cell r="M6980"/>
          <cell r="N6980"/>
          <cell r="O6980"/>
          <cell r="P6980"/>
          <cell r="Q6980"/>
          <cell r="R6980"/>
          <cell r="S6980"/>
          <cell r="T6980"/>
          <cell r="U6980"/>
          <cell r="V6980"/>
          <cell r="W6980"/>
          <cell r="X6980"/>
          <cell r="Y6980" t="str">
            <v xml:space="preserve"> </v>
          </cell>
        </row>
        <row r="6981">
          <cell r="C6981"/>
          <cell r="D6981"/>
          <cell r="E6981"/>
          <cell r="F6981"/>
          <cell r="G6981"/>
          <cell r="H6981"/>
          <cell r="I6981"/>
          <cell r="J6981"/>
          <cell r="K6981"/>
          <cell r="L6981"/>
          <cell r="M6981"/>
          <cell r="N6981"/>
          <cell r="O6981"/>
          <cell r="P6981"/>
          <cell r="Q6981"/>
          <cell r="R6981"/>
          <cell r="S6981"/>
          <cell r="T6981"/>
          <cell r="U6981"/>
          <cell r="V6981"/>
          <cell r="W6981"/>
          <cell r="X6981"/>
          <cell r="Y6981" t="str">
            <v xml:space="preserve"> </v>
          </cell>
        </row>
        <row r="6982">
          <cell r="C6982"/>
          <cell r="D6982"/>
          <cell r="E6982"/>
          <cell r="F6982"/>
          <cell r="G6982"/>
          <cell r="H6982"/>
          <cell r="I6982"/>
          <cell r="J6982"/>
          <cell r="K6982"/>
          <cell r="L6982"/>
          <cell r="M6982"/>
          <cell r="N6982"/>
          <cell r="O6982"/>
          <cell r="P6982"/>
          <cell r="Q6982"/>
          <cell r="R6982"/>
          <cell r="S6982"/>
          <cell r="T6982"/>
          <cell r="U6982"/>
          <cell r="V6982"/>
          <cell r="W6982"/>
          <cell r="X6982"/>
          <cell r="Y6982" t="str">
            <v xml:space="preserve"> </v>
          </cell>
        </row>
        <row r="6983">
          <cell r="C6983"/>
          <cell r="D6983"/>
          <cell r="E6983"/>
          <cell r="F6983"/>
          <cell r="G6983"/>
          <cell r="H6983"/>
          <cell r="I6983"/>
          <cell r="J6983"/>
          <cell r="K6983"/>
          <cell r="L6983"/>
          <cell r="M6983"/>
          <cell r="N6983"/>
          <cell r="O6983"/>
          <cell r="P6983"/>
          <cell r="Q6983"/>
          <cell r="R6983"/>
          <cell r="S6983"/>
          <cell r="T6983"/>
          <cell r="U6983"/>
          <cell r="V6983"/>
          <cell r="W6983"/>
          <cell r="X6983"/>
          <cell r="Y6983" t="str">
            <v xml:space="preserve"> </v>
          </cell>
        </row>
        <row r="6984">
          <cell r="C6984"/>
          <cell r="D6984"/>
          <cell r="E6984"/>
          <cell r="F6984"/>
          <cell r="G6984"/>
          <cell r="H6984"/>
          <cell r="I6984"/>
          <cell r="J6984"/>
          <cell r="K6984"/>
          <cell r="L6984"/>
          <cell r="M6984"/>
          <cell r="N6984"/>
          <cell r="O6984"/>
          <cell r="P6984"/>
          <cell r="Q6984"/>
          <cell r="R6984"/>
          <cell r="S6984"/>
          <cell r="T6984"/>
          <cell r="U6984"/>
          <cell r="V6984"/>
          <cell r="W6984"/>
          <cell r="X6984"/>
          <cell r="Y6984" t="str">
            <v xml:space="preserve"> </v>
          </cell>
        </row>
        <row r="6985">
          <cell r="C6985"/>
          <cell r="D6985"/>
          <cell r="E6985"/>
          <cell r="F6985"/>
          <cell r="G6985"/>
          <cell r="H6985"/>
          <cell r="I6985"/>
          <cell r="J6985"/>
          <cell r="K6985"/>
          <cell r="L6985"/>
          <cell r="M6985"/>
          <cell r="N6985"/>
          <cell r="O6985"/>
          <cell r="P6985"/>
          <cell r="Q6985"/>
          <cell r="R6985"/>
          <cell r="S6985"/>
          <cell r="T6985"/>
          <cell r="U6985"/>
          <cell r="V6985"/>
          <cell r="W6985"/>
          <cell r="X6985"/>
          <cell r="Y6985" t="str">
            <v xml:space="preserve"> </v>
          </cell>
        </row>
        <row r="6986">
          <cell r="C6986"/>
          <cell r="D6986"/>
          <cell r="E6986"/>
          <cell r="F6986"/>
          <cell r="G6986"/>
          <cell r="H6986"/>
          <cell r="I6986"/>
          <cell r="J6986"/>
          <cell r="K6986"/>
          <cell r="L6986"/>
          <cell r="M6986"/>
          <cell r="N6986"/>
          <cell r="O6986"/>
          <cell r="P6986"/>
          <cell r="Q6986"/>
          <cell r="R6986"/>
          <cell r="S6986"/>
          <cell r="T6986"/>
          <cell r="U6986"/>
          <cell r="V6986"/>
          <cell r="W6986"/>
          <cell r="X6986"/>
          <cell r="Y6986" t="str">
            <v xml:space="preserve"> </v>
          </cell>
        </row>
        <row r="6987">
          <cell r="C6987"/>
          <cell r="D6987"/>
          <cell r="E6987"/>
          <cell r="F6987"/>
          <cell r="G6987"/>
          <cell r="H6987"/>
          <cell r="I6987"/>
          <cell r="J6987"/>
          <cell r="K6987"/>
          <cell r="L6987"/>
          <cell r="M6987"/>
          <cell r="N6987"/>
          <cell r="O6987"/>
          <cell r="P6987"/>
          <cell r="Q6987"/>
          <cell r="R6987"/>
          <cell r="S6987"/>
          <cell r="T6987"/>
          <cell r="U6987"/>
          <cell r="V6987"/>
          <cell r="W6987"/>
          <cell r="X6987"/>
          <cell r="Y6987" t="str">
            <v xml:space="preserve"> </v>
          </cell>
        </row>
        <row r="6988">
          <cell r="C6988"/>
          <cell r="D6988"/>
          <cell r="E6988"/>
          <cell r="F6988"/>
          <cell r="G6988"/>
          <cell r="H6988"/>
          <cell r="I6988"/>
          <cell r="J6988"/>
          <cell r="K6988"/>
          <cell r="L6988"/>
          <cell r="M6988"/>
          <cell r="N6988"/>
          <cell r="O6988"/>
          <cell r="P6988"/>
          <cell r="Q6988"/>
          <cell r="R6988"/>
          <cell r="S6988"/>
          <cell r="T6988"/>
          <cell r="U6988"/>
          <cell r="V6988"/>
          <cell r="W6988"/>
          <cell r="X6988"/>
          <cell r="Y6988" t="str">
            <v xml:space="preserve"> </v>
          </cell>
        </row>
        <row r="6989">
          <cell r="C6989"/>
          <cell r="D6989"/>
          <cell r="E6989"/>
          <cell r="F6989"/>
          <cell r="G6989"/>
          <cell r="H6989"/>
          <cell r="I6989"/>
          <cell r="J6989"/>
          <cell r="K6989"/>
          <cell r="L6989"/>
          <cell r="M6989"/>
          <cell r="N6989"/>
          <cell r="O6989"/>
          <cell r="P6989"/>
          <cell r="Q6989"/>
          <cell r="R6989"/>
          <cell r="S6989"/>
          <cell r="T6989"/>
          <cell r="U6989"/>
          <cell r="V6989"/>
          <cell r="W6989"/>
          <cell r="X6989"/>
          <cell r="Y6989" t="str">
            <v xml:space="preserve"> </v>
          </cell>
        </row>
        <row r="6990">
          <cell r="C6990"/>
          <cell r="D6990"/>
          <cell r="E6990"/>
          <cell r="F6990"/>
          <cell r="G6990"/>
          <cell r="H6990"/>
          <cell r="I6990"/>
          <cell r="J6990"/>
          <cell r="K6990"/>
          <cell r="L6990"/>
          <cell r="M6990"/>
          <cell r="N6990"/>
          <cell r="O6990"/>
          <cell r="P6990"/>
          <cell r="Q6990"/>
          <cell r="R6990"/>
          <cell r="S6990"/>
          <cell r="T6990"/>
          <cell r="U6990"/>
          <cell r="V6990"/>
          <cell r="W6990"/>
          <cell r="X6990"/>
          <cell r="Y6990" t="str">
            <v xml:space="preserve"> </v>
          </cell>
        </row>
        <row r="6991">
          <cell r="C6991"/>
          <cell r="D6991"/>
          <cell r="E6991"/>
          <cell r="F6991"/>
          <cell r="G6991"/>
          <cell r="H6991"/>
          <cell r="I6991"/>
          <cell r="J6991"/>
          <cell r="K6991"/>
          <cell r="L6991"/>
          <cell r="M6991"/>
          <cell r="N6991"/>
          <cell r="O6991"/>
          <cell r="P6991"/>
          <cell r="Q6991"/>
          <cell r="R6991"/>
          <cell r="S6991"/>
          <cell r="T6991"/>
          <cell r="U6991"/>
          <cell r="V6991"/>
          <cell r="W6991"/>
          <cell r="X6991"/>
          <cell r="Y6991" t="str">
            <v xml:space="preserve"> </v>
          </cell>
        </row>
        <row r="6992">
          <cell r="C6992"/>
          <cell r="D6992"/>
          <cell r="E6992"/>
          <cell r="F6992"/>
          <cell r="G6992"/>
          <cell r="H6992"/>
          <cell r="I6992"/>
          <cell r="J6992"/>
          <cell r="K6992"/>
          <cell r="L6992"/>
          <cell r="M6992"/>
          <cell r="N6992"/>
          <cell r="O6992"/>
          <cell r="P6992"/>
          <cell r="Q6992"/>
          <cell r="R6992"/>
          <cell r="S6992"/>
          <cell r="T6992"/>
          <cell r="U6992"/>
          <cell r="V6992"/>
          <cell r="W6992"/>
          <cell r="X6992"/>
          <cell r="Y6992" t="str">
            <v xml:space="preserve"> </v>
          </cell>
        </row>
        <row r="6993">
          <cell r="C6993"/>
          <cell r="D6993"/>
          <cell r="E6993"/>
          <cell r="F6993"/>
          <cell r="G6993"/>
          <cell r="H6993"/>
          <cell r="I6993"/>
          <cell r="J6993"/>
          <cell r="K6993"/>
          <cell r="L6993"/>
          <cell r="M6993"/>
          <cell r="N6993"/>
          <cell r="O6993"/>
          <cell r="P6993"/>
          <cell r="Q6993"/>
          <cell r="R6993"/>
          <cell r="S6993"/>
          <cell r="T6993"/>
          <cell r="U6993"/>
          <cell r="V6993"/>
          <cell r="W6993"/>
          <cell r="X6993"/>
          <cell r="Y6993" t="str">
            <v xml:space="preserve"> </v>
          </cell>
        </row>
        <row r="6994">
          <cell r="C6994"/>
          <cell r="D6994"/>
          <cell r="E6994"/>
          <cell r="F6994"/>
          <cell r="G6994"/>
          <cell r="H6994"/>
          <cell r="I6994"/>
          <cell r="J6994"/>
          <cell r="K6994"/>
          <cell r="L6994"/>
          <cell r="M6994"/>
          <cell r="N6994"/>
          <cell r="O6994"/>
          <cell r="P6994"/>
          <cell r="Q6994"/>
          <cell r="R6994"/>
          <cell r="S6994"/>
          <cell r="T6994"/>
          <cell r="U6994"/>
          <cell r="V6994"/>
          <cell r="W6994"/>
          <cell r="X6994"/>
          <cell r="Y6994" t="str">
            <v xml:space="preserve"> </v>
          </cell>
        </row>
        <row r="6995">
          <cell r="C6995"/>
          <cell r="D6995"/>
          <cell r="E6995"/>
          <cell r="F6995"/>
          <cell r="G6995"/>
          <cell r="H6995"/>
          <cell r="I6995"/>
          <cell r="J6995"/>
          <cell r="K6995"/>
          <cell r="L6995"/>
          <cell r="M6995"/>
          <cell r="N6995"/>
          <cell r="O6995"/>
          <cell r="P6995"/>
          <cell r="Q6995"/>
          <cell r="R6995"/>
          <cell r="S6995"/>
          <cell r="T6995"/>
          <cell r="U6995"/>
          <cell r="V6995"/>
          <cell r="W6995"/>
          <cell r="X6995"/>
          <cell r="Y6995" t="str">
            <v xml:space="preserve"> </v>
          </cell>
        </row>
        <row r="6996">
          <cell r="C6996"/>
          <cell r="D6996"/>
          <cell r="E6996"/>
          <cell r="F6996"/>
          <cell r="G6996"/>
          <cell r="H6996"/>
          <cell r="I6996"/>
          <cell r="J6996"/>
          <cell r="K6996"/>
          <cell r="L6996"/>
          <cell r="M6996"/>
          <cell r="N6996"/>
          <cell r="O6996"/>
          <cell r="P6996"/>
          <cell r="Q6996"/>
          <cell r="R6996"/>
          <cell r="S6996"/>
          <cell r="T6996"/>
          <cell r="U6996"/>
          <cell r="V6996"/>
          <cell r="W6996"/>
          <cell r="X6996"/>
          <cell r="Y6996" t="str">
            <v xml:space="preserve"> </v>
          </cell>
        </row>
        <row r="6997">
          <cell r="C6997"/>
          <cell r="D6997"/>
          <cell r="E6997"/>
          <cell r="F6997"/>
          <cell r="G6997"/>
          <cell r="H6997"/>
          <cell r="I6997"/>
          <cell r="J6997"/>
          <cell r="K6997"/>
          <cell r="L6997"/>
          <cell r="M6997"/>
          <cell r="N6997"/>
          <cell r="O6997"/>
          <cell r="P6997"/>
          <cell r="Q6997"/>
          <cell r="R6997"/>
          <cell r="S6997"/>
          <cell r="T6997"/>
          <cell r="U6997"/>
          <cell r="V6997"/>
          <cell r="W6997"/>
          <cell r="X6997"/>
          <cell r="Y6997" t="str">
            <v xml:space="preserve"> </v>
          </cell>
        </row>
        <row r="6998">
          <cell r="C6998"/>
          <cell r="D6998"/>
          <cell r="E6998"/>
          <cell r="F6998"/>
          <cell r="G6998"/>
          <cell r="H6998"/>
          <cell r="I6998"/>
          <cell r="J6998"/>
          <cell r="K6998"/>
          <cell r="L6998"/>
          <cell r="M6998"/>
          <cell r="N6998"/>
          <cell r="O6998"/>
          <cell r="P6998"/>
          <cell r="Q6998"/>
          <cell r="R6998"/>
          <cell r="S6998"/>
          <cell r="T6998"/>
          <cell r="U6998"/>
          <cell r="V6998"/>
          <cell r="W6998"/>
          <cell r="X6998"/>
          <cell r="Y6998" t="str">
            <v xml:space="preserve"> </v>
          </cell>
        </row>
        <row r="6999">
          <cell r="C6999"/>
          <cell r="D6999"/>
          <cell r="E6999"/>
          <cell r="F6999"/>
          <cell r="G6999"/>
          <cell r="H6999"/>
          <cell r="I6999"/>
          <cell r="J6999"/>
          <cell r="K6999"/>
          <cell r="L6999"/>
          <cell r="M6999"/>
          <cell r="N6999"/>
          <cell r="O6999"/>
          <cell r="P6999"/>
          <cell r="Q6999"/>
          <cell r="R6999"/>
          <cell r="S6999"/>
          <cell r="T6999"/>
          <cell r="U6999"/>
          <cell r="V6999"/>
          <cell r="W6999"/>
          <cell r="X6999"/>
          <cell r="Y6999" t="str">
            <v xml:space="preserve"> </v>
          </cell>
        </row>
        <row r="7000">
          <cell r="C7000"/>
          <cell r="D7000"/>
          <cell r="E7000"/>
          <cell r="F7000"/>
          <cell r="G7000"/>
          <cell r="H7000"/>
          <cell r="I7000"/>
          <cell r="J7000"/>
          <cell r="K7000"/>
          <cell r="L7000"/>
          <cell r="M7000"/>
          <cell r="N7000"/>
          <cell r="O7000"/>
          <cell r="P7000"/>
          <cell r="Q7000"/>
          <cell r="R7000"/>
          <cell r="S7000"/>
          <cell r="T7000"/>
          <cell r="U7000"/>
          <cell r="V7000"/>
          <cell r="W7000"/>
          <cell r="X7000"/>
          <cell r="Y7000" t="str">
            <v xml:space="preserve"> </v>
          </cell>
        </row>
        <row r="7001">
          <cell r="C7001"/>
          <cell r="D7001"/>
          <cell r="E7001"/>
          <cell r="F7001"/>
          <cell r="G7001"/>
          <cell r="H7001"/>
          <cell r="I7001"/>
          <cell r="J7001"/>
          <cell r="K7001"/>
          <cell r="L7001"/>
          <cell r="M7001"/>
          <cell r="N7001"/>
          <cell r="O7001"/>
          <cell r="P7001"/>
          <cell r="Q7001"/>
          <cell r="R7001"/>
          <cell r="S7001"/>
          <cell r="T7001"/>
          <cell r="U7001"/>
          <cell r="V7001"/>
          <cell r="W7001"/>
          <cell r="X7001"/>
          <cell r="Y7001" t="str">
            <v xml:space="preserve"> </v>
          </cell>
        </row>
        <row r="7002">
          <cell r="C7002"/>
          <cell r="D7002"/>
          <cell r="E7002"/>
          <cell r="F7002"/>
          <cell r="G7002"/>
          <cell r="H7002"/>
          <cell r="I7002"/>
          <cell r="J7002"/>
          <cell r="K7002"/>
          <cell r="L7002"/>
          <cell r="M7002"/>
          <cell r="N7002"/>
          <cell r="O7002"/>
          <cell r="P7002"/>
          <cell r="Q7002"/>
          <cell r="R7002"/>
          <cell r="S7002"/>
          <cell r="T7002"/>
          <cell r="U7002"/>
          <cell r="V7002"/>
          <cell r="W7002"/>
          <cell r="X7002"/>
          <cell r="Y7002" t="str">
            <v xml:space="preserve"> </v>
          </cell>
        </row>
        <row r="7003">
          <cell r="C7003"/>
          <cell r="D7003"/>
          <cell r="E7003"/>
          <cell r="F7003"/>
          <cell r="G7003"/>
          <cell r="H7003"/>
          <cell r="I7003"/>
          <cell r="J7003"/>
          <cell r="K7003"/>
          <cell r="L7003"/>
          <cell r="M7003"/>
          <cell r="N7003"/>
          <cell r="O7003"/>
          <cell r="P7003"/>
          <cell r="Q7003"/>
          <cell r="R7003"/>
          <cell r="S7003"/>
          <cell r="T7003"/>
          <cell r="U7003"/>
          <cell r="V7003"/>
          <cell r="W7003"/>
          <cell r="X7003"/>
          <cell r="Y7003" t="str">
            <v xml:space="preserve"> </v>
          </cell>
        </row>
        <row r="7004">
          <cell r="C7004"/>
          <cell r="D7004"/>
          <cell r="E7004"/>
          <cell r="F7004"/>
          <cell r="G7004"/>
          <cell r="H7004"/>
          <cell r="I7004"/>
          <cell r="J7004"/>
          <cell r="K7004"/>
          <cell r="L7004"/>
          <cell r="M7004"/>
          <cell r="N7004"/>
          <cell r="O7004"/>
          <cell r="P7004"/>
          <cell r="Q7004"/>
          <cell r="R7004"/>
          <cell r="S7004"/>
          <cell r="T7004"/>
          <cell r="U7004"/>
          <cell r="V7004"/>
          <cell r="W7004"/>
          <cell r="X7004"/>
          <cell r="Y7004" t="str">
            <v xml:space="preserve"> </v>
          </cell>
        </row>
        <row r="7005">
          <cell r="C7005"/>
          <cell r="D7005"/>
          <cell r="E7005"/>
          <cell r="F7005"/>
          <cell r="G7005"/>
          <cell r="H7005"/>
          <cell r="I7005"/>
          <cell r="J7005"/>
          <cell r="K7005"/>
          <cell r="L7005"/>
          <cell r="M7005"/>
          <cell r="N7005"/>
          <cell r="O7005"/>
          <cell r="P7005"/>
          <cell r="Q7005"/>
          <cell r="R7005"/>
          <cell r="S7005"/>
          <cell r="T7005"/>
          <cell r="U7005"/>
          <cell r="V7005"/>
          <cell r="W7005"/>
          <cell r="X7005"/>
          <cell r="Y7005" t="str">
            <v xml:space="preserve"> </v>
          </cell>
        </row>
        <row r="7006">
          <cell r="C7006"/>
          <cell r="D7006"/>
          <cell r="E7006"/>
          <cell r="F7006"/>
          <cell r="G7006"/>
          <cell r="H7006"/>
          <cell r="I7006"/>
          <cell r="J7006"/>
          <cell r="K7006"/>
          <cell r="L7006"/>
          <cell r="M7006"/>
          <cell r="N7006"/>
          <cell r="O7006"/>
          <cell r="P7006"/>
          <cell r="Q7006"/>
          <cell r="R7006"/>
          <cell r="S7006"/>
          <cell r="T7006"/>
          <cell r="U7006"/>
          <cell r="V7006"/>
          <cell r="W7006"/>
          <cell r="X7006"/>
          <cell r="Y7006" t="str">
            <v xml:space="preserve"> </v>
          </cell>
        </row>
        <row r="7007">
          <cell r="C7007"/>
          <cell r="D7007"/>
          <cell r="E7007"/>
          <cell r="F7007"/>
          <cell r="G7007"/>
          <cell r="H7007"/>
          <cell r="I7007"/>
          <cell r="J7007"/>
          <cell r="K7007"/>
          <cell r="L7007"/>
          <cell r="M7007"/>
          <cell r="N7007"/>
          <cell r="O7007"/>
          <cell r="P7007"/>
          <cell r="Q7007"/>
          <cell r="R7007"/>
          <cell r="S7007"/>
          <cell r="T7007"/>
          <cell r="U7007"/>
          <cell r="V7007"/>
          <cell r="W7007"/>
          <cell r="X7007"/>
          <cell r="Y7007" t="str">
            <v xml:space="preserve"> </v>
          </cell>
        </row>
        <row r="7008">
          <cell r="C7008"/>
          <cell r="D7008"/>
          <cell r="E7008"/>
          <cell r="F7008"/>
          <cell r="G7008"/>
          <cell r="H7008"/>
          <cell r="I7008"/>
          <cell r="J7008"/>
          <cell r="K7008"/>
          <cell r="L7008"/>
          <cell r="M7008"/>
          <cell r="N7008"/>
          <cell r="O7008"/>
          <cell r="P7008"/>
          <cell r="Q7008"/>
          <cell r="R7008"/>
          <cell r="S7008"/>
          <cell r="T7008"/>
          <cell r="U7008"/>
          <cell r="V7008"/>
          <cell r="W7008"/>
          <cell r="X7008"/>
          <cell r="Y7008" t="str">
            <v xml:space="preserve"> </v>
          </cell>
        </row>
        <row r="7009">
          <cell r="C7009"/>
          <cell r="D7009"/>
          <cell r="E7009"/>
          <cell r="F7009"/>
          <cell r="G7009"/>
          <cell r="H7009"/>
          <cell r="I7009"/>
          <cell r="J7009"/>
          <cell r="K7009"/>
          <cell r="L7009"/>
          <cell r="M7009"/>
          <cell r="N7009"/>
          <cell r="O7009"/>
          <cell r="P7009"/>
          <cell r="Q7009"/>
          <cell r="R7009"/>
          <cell r="S7009"/>
          <cell r="T7009"/>
          <cell r="U7009"/>
          <cell r="V7009"/>
          <cell r="W7009"/>
          <cell r="X7009"/>
          <cell r="Y7009" t="str">
            <v xml:space="preserve"> </v>
          </cell>
        </row>
        <row r="7010">
          <cell r="C7010"/>
          <cell r="D7010"/>
          <cell r="E7010"/>
          <cell r="F7010"/>
          <cell r="G7010"/>
          <cell r="H7010"/>
          <cell r="I7010"/>
          <cell r="J7010"/>
          <cell r="K7010"/>
          <cell r="L7010"/>
          <cell r="M7010"/>
          <cell r="N7010"/>
          <cell r="O7010"/>
          <cell r="P7010"/>
          <cell r="Q7010"/>
          <cell r="R7010"/>
          <cell r="S7010"/>
          <cell r="T7010"/>
          <cell r="U7010"/>
          <cell r="V7010"/>
          <cell r="W7010"/>
          <cell r="X7010"/>
          <cell r="Y7010" t="str">
            <v xml:space="preserve"> </v>
          </cell>
        </row>
        <row r="7011">
          <cell r="C7011"/>
          <cell r="D7011"/>
          <cell r="E7011"/>
          <cell r="F7011"/>
          <cell r="G7011"/>
          <cell r="H7011"/>
          <cell r="I7011"/>
          <cell r="J7011"/>
          <cell r="K7011"/>
          <cell r="L7011"/>
          <cell r="M7011"/>
          <cell r="N7011"/>
          <cell r="O7011"/>
          <cell r="P7011"/>
          <cell r="Q7011"/>
          <cell r="R7011"/>
          <cell r="S7011"/>
          <cell r="T7011"/>
          <cell r="U7011"/>
          <cell r="V7011"/>
          <cell r="W7011"/>
          <cell r="X7011"/>
          <cell r="Y7011" t="str">
            <v xml:space="preserve"> </v>
          </cell>
        </row>
        <row r="7012">
          <cell r="C7012"/>
          <cell r="D7012"/>
          <cell r="E7012"/>
          <cell r="F7012"/>
          <cell r="G7012"/>
          <cell r="H7012"/>
          <cell r="I7012"/>
          <cell r="J7012"/>
          <cell r="K7012"/>
          <cell r="L7012"/>
          <cell r="M7012"/>
          <cell r="N7012"/>
          <cell r="O7012"/>
          <cell r="P7012"/>
          <cell r="Q7012"/>
          <cell r="R7012"/>
          <cell r="S7012"/>
          <cell r="T7012"/>
          <cell r="U7012"/>
          <cell r="V7012"/>
          <cell r="W7012"/>
          <cell r="X7012"/>
          <cell r="Y7012" t="str">
            <v xml:space="preserve"> </v>
          </cell>
        </row>
        <row r="7013">
          <cell r="C7013"/>
          <cell r="D7013"/>
          <cell r="E7013"/>
          <cell r="F7013"/>
          <cell r="G7013"/>
          <cell r="H7013"/>
          <cell r="I7013"/>
          <cell r="J7013"/>
          <cell r="K7013"/>
          <cell r="L7013"/>
          <cell r="M7013"/>
          <cell r="N7013"/>
          <cell r="O7013"/>
          <cell r="P7013"/>
          <cell r="Q7013"/>
          <cell r="R7013"/>
          <cell r="S7013"/>
          <cell r="T7013"/>
          <cell r="U7013"/>
          <cell r="V7013"/>
          <cell r="W7013"/>
          <cell r="X7013"/>
          <cell r="Y7013" t="str">
            <v xml:space="preserve"> </v>
          </cell>
        </row>
        <row r="7014">
          <cell r="C7014"/>
          <cell r="D7014"/>
          <cell r="E7014"/>
          <cell r="F7014"/>
          <cell r="G7014"/>
          <cell r="H7014"/>
          <cell r="I7014"/>
          <cell r="J7014"/>
          <cell r="K7014"/>
          <cell r="L7014"/>
          <cell r="M7014"/>
          <cell r="N7014"/>
          <cell r="O7014"/>
          <cell r="P7014"/>
          <cell r="Q7014"/>
          <cell r="R7014"/>
          <cell r="S7014"/>
          <cell r="T7014"/>
          <cell r="U7014"/>
          <cell r="V7014"/>
          <cell r="W7014"/>
          <cell r="X7014"/>
          <cell r="Y7014" t="str">
            <v xml:space="preserve"> </v>
          </cell>
        </row>
        <row r="7015">
          <cell r="C7015"/>
          <cell r="D7015"/>
          <cell r="E7015"/>
          <cell r="F7015"/>
          <cell r="G7015"/>
          <cell r="H7015"/>
          <cell r="I7015"/>
          <cell r="J7015"/>
          <cell r="K7015"/>
          <cell r="L7015"/>
          <cell r="M7015"/>
          <cell r="N7015"/>
          <cell r="O7015"/>
          <cell r="P7015"/>
          <cell r="Q7015"/>
          <cell r="R7015"/>
          <cell r="S7015"/>
          <cell r="T7015"/>
          <cell r="U7015"/>
          <cell r="V7015"/>
          <cell r="W7015"/>
          <cell r="X7015"/>
          <cell r="Y7015" t="str">
            <v xml:space="preserve"> </v>
          </cell>
        </row>
        <row r="7016">
          <cell r="C7016"/>
          <cell r="D7016"/>
          <cell r="E7016"/>
          <cell r="F7016"/>
          <cell r="G7016"/>
          <cell r="H7016"/>
          <cell r="I7016"/>
          <cell r="J7016"/>
          <cell r="K7016"/>
          <cell r="L7016"/>
          <cell r="M7016"/>
          <cell r="N7016"/>
          <cell r="O7016"/>
          <cell r="P7016"/>
          <cell r="Q7016"/>
          <cell r="R7016"/>
          <cell r="S7016"/>
          <cell r="T7016"/>
          <cell r="U7016"/>
          <cell r="V7016"/>
          <cell r="W7016"/>
          <cell r="X7016"/>
          <cell r="Y7016" t="str">
            <v xml:space="preserve"> </v>
          </cell>
        </row>
        <row r="7017">
          <cell r="C7017"/>
          <cell r="D7017"/>
          <cell r="E7017"/>
          <cell r="F7017"/>
          <cell r="G7017"/>
          <cell r="H7017"/>
          <cell r="I7017"/>
          <cell r="J7017"/>
          <cell r="K7017"/>
          <cell r="L7017"/>
          <cell r="M7017"/>
          <cell r="N7017"/>
          <cell r="O7017"/>
          <cell r="P7017"/>
          <cell r="Q7017"/>
          <cell r="R7017"/>
          <cell r="S7017"/>
          <cell r="T7017"/>
          <cell r="U7017"/>
          <cell r="V7017"/>
          <cell r="W7017"/>
          <cell r="X7017"/>
          <cell r="Y7017" t="str">
            <v xml:space="preserve"> </v>
          </cell>
        </row>
        <row r="7018">
          <cell r="C7018"/>
          <cell r="D7018"/>
          <cell r="E7018"/>
          <cell r="F7018"/>
          <cell r="G7018"/>
          <cell r="H7018"/>
          <cell r="I7018"/>
          <cell r="J7018"/>
          <cell r="K7018"/>
          <cell r="L7018"/>
          <cell r="M7018"/>
          <cell r="N7018"/>
          <cell r="O7018"/>
          <cell r="P7018"/>
          <cell r="Q7018"/>
          <cell r="R7018"/>
          <cell r="S7018"/>
          <cell r="T7018"/>
          <cell r="U7018"/>
          <cell r="V7018"/>
          <cell r="W7018"/>
          <cell r="X7018"/>
          <cell r="Y7018" t="str">
            <v xml:space="preserve"> </v>
          </cell>
        </row>
        <row r="7019">
          <cell r="C7019"/>
          <cell r="D7019"/>
          <cell r="E7019"/>
          <cell r="F7019"/>
          <cell r="G7019"/>
          <cell r="H7019"/>
          <cell r="I7019"/>
          <cell r="J7019"/>
          <cell r="K7019"/>
          <cell r="L7019"/>
          <cell r="M7019"/>
          <cell r="N7019"/>
          <cell r="O7019"/>
          <cell r="P7019"/>
          <cell r="Q7019"/>
          <cell r="R7019"/>
          <cell r="S7019"/>
          <cell r="T7019"/>
          <cell r="U7019"/>
          <cell r="V7019"/>
          <cell r="W7019"/>
          <cell r="X7019"/>
          <cell r="Y7019" t="str">
            <v xml:space="preserve"> </v>
          </cell>
        </row>
        <row r="7020">
          <cell r="C7020"/>
          <cell r="D7020"/>
          <cell r="E7020"/>
          <cell r="F7020"/>
          <cell r="G7020"/>
          <cell r="H7020"/>
          <cell r="I7020"/>
          <cell r="J7020"/>
          <cell r="K7020"/>
          <cell r="L7020"/>
          <cell r="M7020"/>
          <cell r="N7020"/>
          <cell r="O7020"/>
          <cell r="P7020"/>
          <cell r="Q7020"/>
          <cell r="R7020"/>
          <cell r="S7020"/>
          <cell r="T7020"/>
          <cell r="U7020"/>
          <cell r="V7020"/>
          <cell r="W7020"/>
          <cell r="X7020"/>
          <cell r="Y7020" t="str">
            <v xml:space="preserve"> </v>
          </cell>
        </row>
        <row r="7021">
          <cell r="C7021"/>
          <cell r="D7021"/>
          <cell r="E7021"/>
          <cell r="F7021"/>
          <cell r="G7021"/>
          <cell r="H7021"/>
          <cell r="I7021"/>
          <cell r="J7021"/>
          <cell r="K7021"/>
          <cell r="L7021"/>
          <cell r="M7021"/>
          <cell r="N7021"/>
          <cell r="O7021"/>
          <cell r="P7021"/>
          <cell r="Q7021"/>
          <cell r="R7021"/>
          <cell r="S7021"/>
          <cell r="T7021"/>
          <cell r="U7021"/>
          <cell r="V7021"/>
          <cell r="W7021"/>
          <cell r="X7021"/>
          <cell r="Y7021" t="str">
            <v xml:space="preserve"> </v>
          </cell>
        </row>
        <row r="7022">
          <cell r="C7022"/>
          <cell r="D7022"/>
          <cell r="E7022"/>
          <cell r="F7022"/>
          <cell r="G7022"/>
          <cell r="H7022"/>
          <cell r="I7022"/>
          <cell r="J7022"/>
          <cell r="K7022"/>
          <cell r="L7022"/>
          <cell r="M7022"/>
          <cell r="N7022"/>
          <cell r="O7022"/>
          <cell r="P7022"/>
          <cell r="Q7022"/>
          <cell r="R7022"/>
          <cell r="S7022"/>
          <cell r="T7022"/>
          <cell r="U7022"/>
          <cell r="V7022"/>
          <cell r="W7022"/>
          <cell r="X7022"/>
          <cell r="Y7022" t="str">
            <v xml:space="preserve"> </v>
          </cell>
        </row>
        <row r="7023">
          <cell r="C7023"/>
          <cell r="D7023"/>
          <cell r="E7023"/>
          <cell r="F7023"/>
          <cell r="G7023"/>
          <cell r="H7023"/>
          <cell r="I7023"/>
          <cell r="J7023"/>
          <cell r="K7023"/>
          <cell r="L7023"/>
          <cell r="M7023"/>
          <cell r="N7023"/>
          <cell r="O7023"/>
          <cell r="P7023"/>
          <cell r="Q7023"/>
          <cell r="R7023"/>
          <cell r="S7023"/>
          <cell r="T7023"/>
          <cell r="U7023"/>
          <cell r="V7023"/>
          <cell r="W7023"/>
          <cell r="X7023"/>
          <cell r="Y7023" t="str">
            <v xml:space="preserve"> </v>
          </cell>
        </row>
        <row r="7024">
          <cell r="C7024"/>
          <cell r="D7024"/>
          <cell r="E7024"/>
          <cell r="F7024"/>
          <cell r="G7024"/>
          <cell r="H7024"/>
          <cell r="I7024"/>
          <cell r="J7024"/>
          <cell r="K7024"/>
          <cell r="L7024"/>
          <cell r="M7024"/>
          <cell r="N7024"/>
          <cell r="O7024"/>
          <cell r="P7024"/>
          <cell r="Q7024"/>
          <cell r="R7024"/>
          <cell r="S7024"/>
          <cell r="T7024"/>
          <cell r="U7024"/>
          <cell r="V7024"/>
          <cell r="W7024"/>
          <cell r="X7024"/>
          <cell r="Y7024" t="str">
            <v xml:space="preserve"> </v>
          </cell>
        </row>
        <row r="7025">
          <cell r="C7025"/>
          <cell r="D7025"/>
          <cell r="E7025"/>
          <cell r="F7025"/>
          <cell r="G7025"/>
          <cell r="H7025"/>
          <cell r="I7025"/>
          <cell r="J7025"/>
          <cell r="K7025"/>
          <cell r="L7025"/>
          <cell r="M7025"/>
          <cell r="N7025"/>
          <cell r="O7025"/>
          <cell r="P7025"/>
          <cell r="Q7025"/>
          <cell r="R7025"/>
          <cell r="S7025"/>
          <cell r="T7025"/>
          <cell r="U7025"/>
          <cell r="V7025"/>
          <cell r="W7025"/>
          <cell r="X7025"/>
          <cell r="Y7025" t="str">
            <v xml:space="preserve"> </v>
          </cell>
        </row>
        <row r="7026">
          <cell r="C7026"/>
          <cell r="D7026"/>
          <cell r="E7026"/>
          <cell r="F7026"/>
          <cell r="G7026"/>
          <cell r="H7026"/>
          <cell r="I7026"/>
          <cell r="J7026"/>
          <cell r="K7026"/>
          <cell r="L7026"/>
          <cell r="M7026"/>
          <cell r="N7026"/>
          <cell r="O7026"/>
          <cell r="P7026"/>
          <cell r="Q7026"/>
          <cell r="R7026"/>
          <cell r="S7026"/>
          <cell r="T7026"/>
          <cell r="U7026"/>
          <cell r="V7026"/>
          <cell r="W7026"/>
          <cell r="X7026"/>
          <cell r="Y7026" t="str">
            <v xml:space="preserve"> </v>
          </cell>
        </row>
        <row r="7027">
          <cell r="C7027"/>
          <cell r="D7027"/>
          <cell r="E7027"/>
          <cell r="F7027"/>
          <cell r="G7027"/>
          <cell r="H7027"/>
          <cell r="I7027"/>
          <cell r="J7027"/>
          <cell r="K7027"/>
          <cell r="L7027"/>
          <cell r="M7027"/>
          <cell r="N7027"/>
          <cell r="O7027"/>
          <cell r="P7027"/>
          <cell r="Q7027"/>
          <cell r="R7027"/>
          <cell r="S7027"/>
          <cell r="T7027"/>
          <cell r="U7027"/>
          <cell r="V7027"/>
          <cell r="W7027"/>
          <cell r="X7027"/>
          <cell r="Y7027" t="str">
            <v xml:space="preserve"> </v>
          </cell>
        </row>
        <row r="7028">
          <cell r="C7028"/>
          <cell r="D7028"/>
          <cell r="E7028"/>
          <cell r="F7028"/>
          <cell r="G7028"/>
          <cell r="H7028"/>
          <cell r="I7028"/>
          <cell r="J7028"/>
          <cell r="K7028"/>
          <cell r="L7028"/>
          <cell r="M7028"/>
          <cell r="N7028"/>
          <cell r="O7028"/>
          <cell r="P7028"/>
          <cell r="Q7028"/>
          <cell r="R7028"/>
          <cell r="S7028"/>
          <cell r="T7028"/>
          <cell r="U7028"/>
          <cell r="V7028"/>
          <cell r="W7028"/>
          <cell r="X7028"/>
          <cell r="Y7028" t="str">
            <v xml:space="preserve"> </v>
          </cell>
        </row>
        <row r="7029">
          <cell r="C7029"/>
          <cell r="D7029"/>
          <cell r="E7029"/>
          <cell r="F7029"/>
          <cell r="G7029"/>
          <cell r="H7029"/>
          <cell r="I7029"/>
          <cell r="J7029"/>
          <cell r="K7029"/>
          <cell r="L7029"/>
          <cell r="M7029"/>
          <cell r="N7029"/>
          <cell r="O7029"/>
          <cell r="P7029"/>
          <cell r="Q7029"/>
          <cell r="R7029"/>
          <cell r="S7029"/>
          <cell r="T7029"/>
          <cell r="U7029"/>
          <cell r="V7029"/>
          <cell r="W7029"/>
          <cell r="X7029"/>
          <cell r="Y7029" t="str">
            <v xml:space="preserve"> </v>
          </cell>
        </row>
        <row r="7030">
          <cell r="C7030"/>
          <cell r="D7030"/>
          <cell r="E7030"/>
          <cell r="F7030"/>
          <cell r="G7030"/>
          <cell r="H7030"/>
          <cell r="I7030"/>
          <cell r="J7030"/>
          <cell r="K7030"/>
          <cell r="L7030"/>
          <cell r="M7030"/>
          <cell r="N7030"/>
          <cell r="O7030"/>
          <cell r="P7030"/>
          <cell r="Q7030"/>
          <cell r="R7030"/>
          <cell r="S7030"/>
          <cell r="T7030"/>
          <cell r="U7030"/>
          <cell r="V7030"/>
          <cell r="W7030"/>
          <cell r="X7030"/>
          <cell r="Y7030" t="str">
            <v xml:space="preserve"> </v>
          </cell>
        </row>
        <row r="7031">
          <cell r="C7031"/>
          <cell r="D7031"/>
          <cell r="E7031"/>
          <cell r="F7031"/>
          <cell r="G7031"/>
          <cell r="H7031"/>
          <cell r="I7031"/>
          <cell r="J7031"/>
          <cell r="K7031"/>
          <cell r="L7031"/>
          <cell r="M7031"/>
          <cell r="N7031"/>
          <cell r="O7031"/>
          <cell r="P7031"/>
          <cell r="Q7031"/>
          <cell r="R7031"/>
          <cell r="S7031"/>
          <cell r="T7031"/>
          <cell r="U7031"/>
          <cell r="V7031"/>
          <cell r="W7031"/>
          <cell r="X7031"/>
          <cell r="Y7031" t="str">
            <v xml:space="preserve"> </v>
          </cell>
        </row>
        <row r="7032">
          <cell r="C7032"/>
          <cell r="D7032"/>
          <cell r="E7032"/>
          <cell r="F7032"/>
          <cell r="G7032"/>
          <cell r="H7032"/>
          <cell r="I7032"/>
          <cell r="J7032"/>
          <cell r="K7032"/>
          <cell r="L7032"/>
          <cell r="M7032"/>
          <cell r="N7032"/>
          <cell r="O7032"/>
          <cell r="P7032"/>
          <cell r="Q7032"/>
          <cell r="R7032"/>
          <cell r="S7032"/>
          <cell r="T7032"/>
          <cell r="U7032"/>
          <cell r="V7032"/>
          <cell r="W7032"/>
          <cell r="X7032"/>
          <cell r="Y7032" t="str">
            <v xml:space="preserve"> </v>
          </cell>
        </row>
        <row r="7033">
          <cell r="C7033"/>
          <cell r="D7033"/>
          <cell r="E7033"/>
          <cell r="F7033"/>
          <cell r="G7033"/>
          <cell r="H7033"/>
          <cell r="I7033"/>
          <cell r="J7033"/>
          <cell r="K7033"/>
          <cell r="L7033"/>
          <cell r="M7033"/>
          <cell r="N7033"/>
          <cell r="O7033"/>
          <cell r="P7033"/>
          <cell r="Q7033"/>
          <cell r="R7033"/>
          <cell r="S7033"/>
          <cell r="T7033"/>
          <cell r="U7033"/>
          <cell r="V7033"/>
          <cell r="W7033"/>
          <cell r="X7033"/>
          <cell r="Y7033" t="str">
            <v xml:space="preserve"> </v>
          </cell>
        </row>
        <row r="7034">
          <cell r="C7034"/>
          <cell r="D7034"/>
          <cell r="E7034"/>
          <cell r="F7034"/>
          <cell r="G7034"/>
          <cell r="H7034"/>
          <cell r="I7034"/>
          <cell r="J7034"/>
          <cell r="K7034"/>
          <cell r="L7034"/>
          <cell r="M7034"/>
          <cell r="N7034"/>
          <cell r="O7034"/>
          <cell r="P7034"/>
          <cell r="Q7034"/>
          <cell r="R7034"/>
          <cell r="S7034"/>
          <cell r="T7034"/>
          <cell r="U7034"/>
          <cell r="V7034"/>
          <cell r="W7034"/>
          <cell r="X7034"/>
          <cell r="Y7034" t="str">
            <v xml:space="preserve"> </v>
          </cell>
        </row>
        <row r="7035">
          <cell r="C7035"/>
          <cell r="D7035"/>
          <cell r="E7035"/>
          <cell r="F7035"/>
          <cell r="G7035"/>
          <cell r="H7035"/>
          <cell r="I7035"/>
          <cell r="J7035"/>
          <cell r="K7035"/>
          <cell r="L7035"/>
          <cell r="M7035"/>
          <cell r="N7035"/>
          <cell r="O7035"/>
          <cell r="P7035"/>
          <cell r="Q7035"/>
          <cell r="R7035"/>
          <cell r="S7035"/>
          <cell r="T7035"/>
          <cell r="U7035"/>
          <cell r="V7035"/>
          <cell r="W7035"/>
          <cell r="X7035"/>
          <cell r="Y7035" t="str">
            <v xml:space="preserve"> </v>
          </cell>
        </row>
        <row r="7036">
          <cell r="C7036"/>
          <cell r="D7036"/>
          <cell r="E7036"/>
          <cell r="F7036"/>
          <cell r="G7036"/>
          <cell r="H7036"/>
          <cell r="I7036"/>
          <cell r="J7036"/>
          <cell r="K7036"/>
          <cell r="L7036"/>
          <cell r="M7036"/>
          <cell r="N7036"/>
          <cell r="O7036"/>
          <cell r="P7036"/>
          <cell r="Q7036"/>
          <cell r="R7036"/>
          <cell r="S7036"/>
          <cell r="T7036"/>
          <cell r="U7036"/>
          <cell r="V7036"/>
          <cell r="W7036"/>
          <cell r="X7036"/>
          <cell r="Y7036" t="str">
            <v xml:space="preserve"> </v>
          </cell>
        </row>
        <row r="7037">
          <cell r="C7037"/>
          <cell r="D7037"/>
          <cell r="E7037"/>
          <cell r="F7037"/>
          <cell r="G7037"/>
          <cell r="H7037"/>
          <cell r="I7037"/>
          <cell r="J7037"/>
          <cell r="K7037"/>
          <cell r="L7037"/>
          <cell r="M7037"/>
          <cell r="N7037"/>
          <cell r="O7037"/>
          <cell r="P7037"/>
          <cell r="Q7037"/>
          <cell r="R7037"/>
          <cell r="S7037"/>
          <cell r="T7037"/>
          <cell r="U7037"/>
          <cell r="V7037"/>
          <cell r="W7037"/>
          <cell r="X7037"/>
          <cell r="Y7037" t="str">
            <v xml:space="preserve"> </v>
          </cell>
        </row>
        <row r="7038">
          <cell r="C7038"/>
          <cell r="D7038"/>
          <cell r="E7038"/>
          <cell r="F7038"/>
          <cell r="G7038"/>
          <cell r="H7038"/>
          <cell r="I7038"/>
          <cell r="J7038"/>
          <cell r="K7038"/>
          <cell r="L7038"/>
          <cell r="M7038"/>
          <cell r="N7038"/>
          <cell r="O7038"/>
          <cell r="P7038"/>
          <cell r="Q7038"/>
          <cell r="R7038"/>
          <cell r="S7038"/>
          <cell r="T7038"/>
          <cell r="U7038"/>
          <cell r="V7038"/>
          <cell r="W7038"/>
          <cell r="X7038"/>
          <cell r="Y7038" t="str">
            <v xml:space="preserve"> </v>
          </cell>
        </row>
        <row r="7039">
          <cell r="C7039"/>
          <cell r="D7039"/>
          <cell r="E7039"/>
          <cell r="F7039"/>
          <cell r="G7039"/>
          <cell r="H7039"/>
          <cell r="I7039"/>
          <cell r="J7039"/>
          <cell r="K7039"/>
          <cell r="L7039"/>
          <cell r="M7039"/>
          <cell r="N7039"/>
          <cell r="O7039"/>
          <cell r="P7039"/>
          <cell r="Q7039"/>
          <cell r="R7039"/>
          <cell r="S7039"/>
          <cell r="T7039"/>
          <cell r="U7039"/>
          <cell r="V7039"/>
          <cell r="W7039"/>
          <cell r="X7039"/>
          <cell r="Y7039" t="str">
            <v xml:space="preserve"> </v>
          </cell>
        </row>
        <row r="7040">
          <cell r="C7040"/>
          <cell r="D7040"/>
          <cell r="E7040"/>
          <cell r="F7040"/>
          <cell r="G7040"/>
          <cell r="H7040"/>
          <cell r="I7040"/>
          <cell r="J7040"/>
          <cell r="K7040"/>
          <cell r="L7040"/>
          <cell r="M7040"/>
          <cell r="N7040"/>
          <cell r="O7040"/>
          <cell r="P7040"/>
          <cell r="Q7040"/>
          <cell r="R7040"/>
          <cell r="S7040"/>
          <cell r="T7040"/>
          <cell r="U7040"/>
          <cell r="V7040"/>
          <cell r="W7040"/>
          <cell r="X7040"/>
          <cell r="Y7040" t="str">
            <v xml:space="preserve"> </v>
          </cell>
        </row>
        <row r="7041">
          <cell r="C7041"/>
          <cell r="D7041"/>
          <cell r="E7041"/>
          <cell r="F7041"/>
          <cell r="G7041"/>
          <cell r="H7041"/>
          <cell r="I7041"/>
          <cell r="J7041"/>
          <cell r="K7041"/>
          <cell r="L7041"/>
          <cell r="M7041"/>
          <cell r="N7041"/>
          <cell r="O7041"/>
          <cell r="P7041"/>
          <cell r="Q7041"/>
          <cell r="R7041"/>
          <cell r="S7041"/>
          <cell r="T7041"/>
          <cell r="U7041"/>
          <cell r="V7041"/>
          <cell r="W7041"/>
          <cell r="X7041"/>
          <cell r="Y7041" t="str">
            <v xml:space="preserve"> </v>
          </cell>
        </row>
        <row r="7042">
          <cell r="C7042"/>
          <cell r="D7042"/>
          <cell r="E7042"/>
          <cell r="F7042"/>
          <cell r="G7042"/>
          <cell r="H7042"/>
          <cell r="I7042"/>
          <cell r="J7042"/>
          <cell r="K7042"/>
          <cell r="L7042"/>
          <cell r="M7042"/>
          <cell r="N7042"/>
          <cell r="O7042"/>
          <cell r="P7042"/>
          <cell r="Q7042"/>
          <cell r="R7042"/>
          <cell r="S7042"/>
          <cell r="T7042"/>
          <cell r="U7042"/>
          <cell r="V7042"/>
          <cell r="W7042"/>
          <cell r="X7042"/>
          <cell r="Y7042" t="str">
            <v xml:space="preserve"> </v>
          </cell>
        </row>
        <row r="7043">
          <cell r="C7043"/>
          <cell r="D7043"/>
          <cell r="E7043"/>
          <cell r="F7043"/>
          <cell r="G7043"/>
          <cell r="H7043"/>
          <cell r="I7043"/>
          <cell r="J7043"/>
          <cell r="K7043"/>
          <cell r="L7043"/>
          <cell r="M7043"/>
          <cell r="N7043"/>
          <cell r="O7043"/>
          <cell r="P7043"/>
          <cell r="Q7043"/>
          <cell r="R7043"/>
          <cell r="S7043"/>
          <cell r="T7043"/>
          <cell r="U7043"/>
          <cell r="V7043"/>
          <cell r="W7043"/>
          <cell r="X7043"/>
          <cell r="Y7043" t="str">
            <v xml:space="preserve"> </v>
          </cell>
        </row>
        <row r="7044">
          <cell r="C7044"/>
          <cell r="D7044"/>
          <cell r="E7044"/>
          <cell r="F7044"/>
          <cell r="G7044"/>
          <cell r="H7044"/>
          <cell r="I7044"/>
          <cell r="J7044"/>
          <cell r="K7044"/>
          <cell r="L7044"/>
          <cell r="M7044"/>
          <cell r="N7044"/>
          <cell r="O7044"/>
          <cell r="P7044"/>
          <cell r="Q7044"/>
          <cell r="R7044"/>
          <cell r="S7044"/>
          <cell r="T7044"/>
          <cell r="U7044"/>
          <cell r="V7044"/>
          <cell r="W7044"/>
          <cell r="X7044"/>
          <cell r="Y7044" t="str">
            <v xml:space="preserve"> </v>
          </cell>
        </row>
        <row r="7045">
          <cell r="C7045"/>
          <cell r="D7045"/>
          <cell r="E7045"/>
          <cell r="F7045"/>
          <cell r="G7045"/>
          <cell r="H7045"/>
          <cell r="I7045"/>
          <cell r="J7045"/>
          <cell r="K7045"/>
          <cell r="L7045"/>
          <cell r="M7045"/>
          <cell r="N7045"/>
          <cell r="O7045"/>
          <cell r="P7045"/>
          <cell r="Q7045"/>
          <cell r="R7045"/>
          <cell r="S7045"/>
          <cell r="T7045"/>
          <cell r="U7045"/>
          <cell r="V7045"/>
          <cell r="W7045"/>
          <cell r="X7045"/>
          <cell r="Y7045" t="str">
            <v xml:space="preserve"> </v>
          </cell>
        </row>
        <row r="7046">
          <cell r="C7046"/>
          <cell r="D7046"/>
          <cell r="E7046"/>
          <cell r="F7046"/>
          <cell r="G7046"/>
          <cell r="H7046"/>
          <cell r="I7046"/>
          <cell r="J7046"/>
          <cell r="K7046"/>
          <cell r="L7046"/>
          <cell r="M7046"/>
          <cell r="N7046"/>
          <cell r="O7046"/>
          <cell r="P7046"/>
          <cell r="Q7046"/>
          <cell r="R7046"/>
          <cell r="S7046"/>
          <cell r="T7046"/>
          <cell r="U7046"/>
          <cell r="V7046"/>
          <cell r="W7046"/>
          <cell r="X7046"/>
          <cell r="Y7046" t="str">
            <v xml:space="preserve"> </v>
          </cell>
        </row>
        <row r="7047">
          <cell r="C7047"/>
          <cell r="D7047"/>
          <cell r="E7047"/>
          <cell r="F7047"/>
          <cell r="G7047"/>
          <cell r="H7047"/>
          <cell r="I7047"/>
          <cell r="J7047"/>
          <cell r="K7047"/>
          <cell r="L7047"/>
          <cell r="M7047"/>
          <cell r="N7047"/>
          <cell r="O7047"/>
          <cell r="P7047"/>
          <cell r="Q7047"/>
          <cell r="R7047"/>
          <cell r="S7047"/>
          <cell r="T7047"/>
          <cell r="U7047"/>
          <cell r="V7047"/>
          <cell r="W7047"/>
          <cell r="X7047"/>
          <cell r="Y7047" t="str">
            <v xml:space="preserve"> </v>
          </cell>
        </row>
        <row r="7048">
          <cell r="C7048"/>
          <cell r="D7048"/>
          <cell r="E7048"/>
          <cell r="F7048"/>
          <cell r="G7048"/>
          <cell r="H7048"/>
          <cell r="I7048"/>
          <cell r="J7048"/>
          <cell r="K7048"/>
          <cell r="L7048"/>
          <cell r="M7048"/>
          <cell r="N7048"/>
          <cell r="O7048"/>
          <cell r="P7048"/>
          <cell r="Q7048"/>
          <cell r="R7048"/>
          <cell r="S7048"/>
          <cell r="T7048"/>
          <cell r="U7048"/>
          <cell r="V7048"/>
          <cell r="W7048"/>
          <cell r="X7048"/>
          <cell r="Y7048" t="str">
            <v xml:space="preserve"> </v>
          </cell>
        </row>
        <row r="7049">
          <cell r="C7049"/>
          <cell r="D7049"/>
          <cell r="E7049"/>
          <cell r="F7049"/>
          <cell r="G7049"/>
          <cell r="H7049"/>
          <cell r="I7049"/>
          <cell r="J7049"/>
          <cell r="K7049"/>
          <cell r="L7049"/>
          <cell r="M7049"/>
          <cell r="N7049"/>
          <cell r="O7049"/>
          <cell r="P7049"/>
          <cell r="Q7049"/>
          <cell r="R7049"/>
          <cell r="S7049"/>
          <cell r="T7049"/>
          <cell r="U7049"/>
          <cell r="V7049"/>
          <cell r="W7049"/>
          <cell r="X7049"/>
          <cell r="Y7049" t="str">
            <v xml:space="preserve"> </v>
          </cell>
        </row>
        <row r="7050">
          <cell r="C7050"/>
          <cell r="D7050"/>
          <cell r="E7050"/>
          <cell r="F7050"/>
          <cell r="G7050"/>
          <cell r="H7050"/>
          <cell r="I7050"/>
          <cell r="J7050"/>
          <cell r="K7050"/>
          <cell r="L7050"/>
          <cell r="M7050"/>
          <cell r="N7050"/>
          <cell r="O7050"/>
          <cell r="P7050"/>
          <cell r="Q7050"/>
          <cell r="R7050"/>
          <cell r="S7050"/>
          <cell r="T7050"/>
          <cell r="U7050"/>
          <cell r="V7050"/>
          <cell r="W7050"/>
          <cell r="X7050"/>
          <cell r="Y7050" t="str">
            <v xml:space="preserve"> </v>
          </cell>
        </row>
        <row r="7051">
          <cell r="C7051"/>
          <cell r="D7051"/>
          <cell r="E7051"/>
          <cell r="F7051"/>
          <cell r="G7051"/>
          <cell r="H7051"/>
          <cell r="I7051"/>
          <cell r="J7051"/>
          <cell r="K7051"/>
          <cell r="L7051"/>
          <cell r="M7051"/>
          <cell r="N7051"/>
          <cell r="O7051"/>
          <cell r="P7051"/>
          <cell r="Q7051"/>
          <cell r="R7051"/>
          <cell r="S7051"/>
          <cell r="T7051"/>
          <cell r="U7051"/>
          <cell r="V7051"/>
          <cell r="W7051"/>
          <cell r="X7051"/>
          <cell r="Y7051" t="str">
            <v xml:space="preserve"> </v>
          </cell>
        </row>
        <row r="7052">
          <cell r="C7052"/>
          <cell r="D7052"/>
          <cell r="E7052"/>
          <cell r="F7052"/>
          <cell r="G7052"/>
          <cell r="H7052"/>
          <cell r="I7052"/>
          <cell r="J7052"/>
          <cell r="K7052"/>
          <cell r="L7052"/>
          <cell r="M7052"/>
          <cell r="N7052"/>
          <cell r="O7052"/>
          <cell r="P7052"/>
          <cell r="Q7052"/>
          <cell r="R7052"/>
          <cell r="S7052"/>
          <cell r="T7052"/>
          <cell r="U7052"/>
          <cell r="V7052"/>
          <cell r="W7052"/>
          <cell r="X7052"/>
          <cell r="Y7052" t="str">
            <v xml:space="preserve"> </v>
          </cell>
        </row>
        <row r="7053">
          <cell r="C7053"/>
          <cell r="D7053"/>
          <cell r="E7053"/>
          <cell r="F7053"/>
          <cell r="G7053"/>
          <cell r="H7053"/>
          <cell r="I7053"/>
          <cell r="J7053"/>
          <cell r="K7053"/>
          <cell r="L7053"/>
          <cell r="M7053"/>
          <cell r="N7053"/>
          <cell r="O7053"/>
          <cell r="P7053"/>
          <cell r="Q7053"/>
          <cell r="R7053"/>
          <cell r="S7053"/>
          <cell r="T7053"/>
          <cell r="U7053"/>
          <cell r="V7053"/>
          <cell r="W7053"/>
          <cell r="X7053"/>
          <cell r="Y7053" t="str">
            <v xml:space="preserve"> </v>
          </cell>
        </row>
        <row r="7054">
          <cell r="C7054"/>
          <cell r="D7054"/>
          <cell r="E7054"/>
          <cell r="F7054"/>
          <cell r="G7054"/>
          <cell r="H7054"/>
          <cell r="I7054"/>
          <cell r="J7054"/>
          <cell r="K7054"/>
          <cell r="L7054"/>
          <cell r="M7054"/>
          <cell r="N7054"/>
          <cell r="O7054"/>
          <cell r="P7054"/>
          <cell r="Q7054"/>
          <cell r="R7054"/>
          <cell r="S7054"/>
          <cell r="T7054"/>
          <cell r="U7054"/>
          <cell r="V7054"/>
          <cell r="W7054"/>
          <cell r="X7054"/>
          <cell r="Y7054" t="str">
            <v xml:space="preserve"> </v>
          </cell>
        </row>
        <row r="7055">
          <cell r="C7055"/>
          <cell r="D7055"/>
          <cell r="E7055"/>
          <cell r="F7055"/>
          <cell r="G7055"/>
          <cell r="H7055"/>
          <cell r="I7055"/>
          <cell r="J7055"/>
          <cell r="K7055"/>
          <cell r="L7055"/>
          <cell r="M7055"/>
          <cell r="N7055"/>
          <cell r="O7055"/>
          <cell r="P7055"/>
          <cell r="Q7055"/>
          <cell r="R7055"/>
          <cell r="S7055"/>
          <cell r="T7055"/>
          <cell r="U7055"/>
          <cell r="V7055"/>
          <cell r="W7055"/>
          <cell r="X7055"/>
          <cell r="Y7055" t="str">
            <v xml:space="preserve"> </v>
          </cell>
        </row>
        <row r="7056">
          <cell r="C7056"/>
          <cell r="D7056"/>
          <cell r="E7056"/>
          <cell r="F7056"/>
          <cell r="G7056"/>
          <cell r="H7056"/>
          <cell r="I7056"/>
          <cell r="J7056"/>
          <cell r="K7056"/>
          <cell r="L7056"/>
          <cell r="M7056"/>
          <cell r="N7056"/>
          <cell r="O7056"/>
          <cell r="P7056"/>
          <cell r="Q7056"/>
          <cell r="R7056"/>
          <cell r="S7056"/>
          <cell r="T7056"/>
          <cell r="U7056"/>
          <cell r="V7056"/>
          <cell r="W7056"/>
          <cell r="X7056"/>
          <cell r="Y7056" t="str">
            <v xml:space="preserve"> </v>
          </cell>
        </row>
        <row r="7057">
          <cell r="C7057"/>
          <cell r="D7057"/>
          <cell r="E7057"/>
          <cell r="F7057"/>
          <cell r="G7057"/>
          <cell r="H7057"/>
          <cell r="I7057"/>
          <cell r="J7057"/>
          <cell r="K7057"/>
          <cell r="L7057"/>
          <cell r="M7057"/>
          <cell r="N7057"/>
          <cell r="O7057"/>
          <cell r="P7057"/>
          <cell r="Q7057"/>
          <cell r="R7057"/>
          <cell r="S7057"/>
          <cell r="T7057"/>
          <cell r="U7057"/>
          <cell r="V7057"/>
          <cell r="W7057"/>
          <cell r="X7057"/>
          <cell r="Y7057" t="str">
            <v xml:space="preserve"> </v>
          </cell>
        </row>
        <row r="7058">
          <cell r="C7058"/>
          <cell r="D7058"/>
          <cell r="E7058"/>
          <cell r="F7058"/>
          <cell r="G7058"/>
          <cell r="H7058"/>
          <cell r="I7058"/>
          <cell r="J7058"/>
          <cell r="K7058"/>
          <cell r="L7058"/>
          <cell r="M7058"/>
          <cell r="N7058"/>
          <cell r="O7058"/>
          <cell r="P7058"/>
          <cell r="Q7058"/>
          <cell r="R7058"/>
          <cell r="S7058"/>
          <cell r="T7058"/>
          <cell r="U7058"/>
          <cell r="V7058"/>
          <cell r="W7058"/>
          <cell r="X7058"/>
          <cell r="Y7058" t="str">
            <v xml:space="preserve"> </v>
          </cell>
        </row>
        <row r="7059">
          <cell r="C7059"/>
          <cell r="D7059"/>
          <cell r="E7059"/>
          <cell r="F7059"/>
          <cell r="G7059"/>
          <cell r="H7059"/>
          <cell r="I7059"/>
          <cell r="J7059"/>
          <cell r="K7059"/>
          <cell r="L7059"/>
          <cell r="M7059"/>
          <cell r="N7059"/>
          <cell r="O7059"/>
          <cell r="P7059"/>
          <cell r="Q7059"/>
          <cell r="R7059"/>
          <cell r="S7059"/>
          <cell r="T7059"/>
          <cell r="U7059"/>
          <cell r="V7059"/>
          <cell r="W7059"/>
          <cell r="X7059"/>
          <cell r="Y7059" t="str">
            <v xml:space="preserve"> </v>
          </cell>
        </row>
        <row r="7060">
          <cell r="C7060"/>
          <cell r="D7060"/>
          <cell r="E7060"/>
          <cell r="F7060"/>
          <cell r="G7060"/>
          <cell r="H7060"/>
          <cell r="I7060"/>
          <cell r="J7060"/>
          <cell r="K7060"/>
          <cell r="L7060"/>
          <cell r="M7060"/>
          <cell r="N7060"/>
          <cell r="O7060"/>
          <cell r="P7060"/>
          <cell r="Q7060"/>
          <cell r="R7060"/>
          <cell r="S7060"/>
          <cell r="T7060"/>
          <cell r="U7060"/>
          <cell r="V7060"/>
          <cell r="W7060"/>
          <cell r="X7060"/>
          <cell r="Y7060" t="str">
            <v xml:space="preserve"> </v>
          </cell>
        </row>
        <row r="7061">
          <cell r="C7061"/>
          <cell r="D7061"/>
          <cell r="E7061"/>
          <cell r="F7061"/>
          <cell r="G7061"/>
          <cell r="H7061"/>
          <cell r="I7061"/>
          <cell r="J7061"/>
          <cell r="K7061"/>
          <cell r="L7061"/>
          <cell r="M7061"/>
          <cell r="N7061"/>
          <cell r="O7061"/>
          <cell r="P7061"/>
          <cell r="Q7061"/>
          <cell r="R7061"/>
          <cell r="S7061"/>
          <cell r="T7061"/>
          <cell r="U7061"/>
          <cell r="V7061"/>
          <cell r="W7061"/>
          <cell r="X7061"/>
          <cell r="Y7061" t="str">
            <v xml:space="preserve"> </v>
          </cell>
        </row>
        <row r="7062">
          <cell r="C7062"/>
          <cell r="D7062"/>
          <cell r="E7062"/>
          <cell r="F7062"/>
          <cell r="G7062"/>
          <cell r="H7062"/>
          <cell r="I7062"/>
          <cell r="J7062"/>
          <cell r="K7062"/>
          <cell r="L7062"/>
          <cell r="M7062"/>
          <cell r="N7062"/>
          <cell r="O7062"/>
          <cell r="P7062"/>
          <cell r="Q7062"/>
          <cell r="R7062"/>
          <cell r="S7062"/>
          <cell r="T7062"/>
          <cell r="U7062"/>
          <cell r="V7062"/>
          <cell r="W7062"/>
          <cell r="X7062"/>
          <cell r="Y7062" t="str">
            <v xml:space="preserve"> </v>
          </cell>
        </row>
        <row r="7063">
          <cell r="C7063"/>
          <cell r="D7063"/>
          <cell r="E7063"/>
          <cell r="F7063"/>
          <cell r="G7063"/>
          <cell r="H7063"/>
          <cell r="I7063"/>
          <cell r="J7063"/>
          <cell r="K7063"/>
          <cell r="L7063"/>
          <cell r="M7063"/>
          <cell r="N7063"/>
          <cell r="O7063"/>
          <cell r="P7063"/>
          <cell r="Q7063"/>
          <cell r="R7063"/>
          <cell r="S7063"/>
          <cell r="T7063"/>
          <cell r="U7063"/>
          <cell r="V7063"/>
          <cell r="W7063"/>
          <cell r="X7063"/>
          <cell r="Y7063" t="str">
            <v xml:space="preserve"> </v>
          </cell>
        </row>
        <row r="7064">
          <cell r="C7064"/>
          <cell r="D7064"/>
          <cell r="E7064"/>
          <cell r="F7064"/>
          <cell r="G7064"/>
          <cell r="H7064"/>
          <cell r="I7064"/>
          <cell r="J7064"/>
          <cell r="K7064"/>
          <cell r="L7064"/>
          <cell r="M7064"/>
          <cell r="N7064"/>
          <cell r="O7064"/>
          <cell r="P7064"/>
          <cell r="Q7064"/>
          <cell r="R7064"/>
          <cell r="S7064"/>
          <cell r="T7064"/>
          <cell r="U7064"/>
          <cell r="V7064"/>
          <cell r="W7064"/>
          <cell r="X7064"/>
          <cell r="Y7064" t="str">
            <v xml:space="preserve"> </v>
          </cell>
        </row>
        <row r="7065">
          <cell r="C7065"/>
          <cell r="D7065"/>
          <cell r="E7065"/>
          <cell r="F7065"/>
          <cell r="G7065"/>
          <cell r="H7065"/>
          <cell r="I7065"/>
          <cell r="J7065"/>
          <cell r="K7065"/>
          <cell r="L7065"/>
          <cell r="M7065"/>
          <cell r="N7065"/>
          <cell r="O7065"/>
          <cell r="P7065"/>
          <cell r="Q7065"/>
          <cell r="R7065"/>
          <cell r="S7065"/>
          <cell r="T7065"/>
          <cell r="U7065"/>
          <cell r="V7065"/>
          <cell r="W7065"/>
          <cell r="X7065"/>
          <cell r="Y7065" t="str">
            <v xml:space="preserve"> </v>
          </cell>
        </row>
        <row r="7066">
          <cell r="C7066"/>
          <cell r="D7066"/>
          <cell r="E7066"/>
          <cell r="F7066"/>
          <cell r="G7066"/>
          <cell r="H7066"/>
          <cell r="I7066"/>
          <cell r="J7066"/>
          <cell r="K7066"/>
          <cell r="L7066"/>
          <cell r="M7066"/>
          <cell r="N7066"/>
          <cell r="O7066"/>
          <cell r="P7066"/>
          <cell r="Q7066"/>
          <cell r="R7066"/>
          <cell r="S7066"/>
          <cell r="T7066"/>
          <cell r="U7066"/>
          <cell r="V7066"/>
          <cell r="W7066"/>
          <cell r="X7066"/>
          <cell r="Y7066" t="str">
            <v xml:space="preserve"> </v>
          </cell>
        </row>
        <row r="7067">
          <cell r="C7067"/>
          <cell r="D7067"/>
          <cell r="E7067"/>
          <cell r="F7067"/>
          <cell r="G7067"/>
          <cell r="H7067"/>
          <cell r="I7067"/>
          <cell r="J7067"/>
          <cell r="K7067"/>
          <cell r="L7067"/>
          <cell r="M7067"/>
          <cell r="N7067"/>
          <cell r="O7067"/>
          <cell r="P7067"/>
          <cell r="Q7067"/>
          <cell r="R7067"/>
          <cell r="S7067"/>
          <cell r="T7067"/>
          <cell r="U7067"/>
          <cell r="V7067"/>
          <cell r="W7067"/>
          <cell r="X7067"/>
          <cell r="Y7067" t="str">
            <v xml:space="preserve"> </v>
          </cell>
        </row>
        <row r="7068">
          <cell r="C7068"/>
          <cell r="D7068"/>
          <cell r="E7068"/>
          <cell r="F7068"/>
          <cell r="G7068"/>
          <cell r="H7068"/>
          <cell r="I7068"/>
          <cell r="J7068"/>
          <cell r="K7068"/>
          <cell r="L7068"/>
          <cell r="M7068"/>
          <cell r="N7068"/>
          <cell r="O7068"/>
          <cell r="P7068"/>
          <cell r="Q7068"/>
          <cell r="R7068"/>
          <cell r="S7068"/>
          <cell r="T7068"/>
          <cell r="U7068"/>
          <cell r="V7068"/>
          <cell r="W7068"/>
          <cell r="X7068"/>
          <cell r="Y7068" t="str">
            <v xml:space="preserve"> </v>
          </cell>
        </row>
        <row r="7069">
          <cell r="C7069"/>
          <cell r="D7069"/>
          <cell r="E7069"/>
          <cell r="F7069"/>
          <cell r="G7069"/>
          <cell r="H7069"/>
          <cell r="I7069"/>
          <cell r="J7069"/>
          <cell r="K7069"/>
          <cell r="L7069"/>
          <cell r="M7069"/>
          <cell r="N7069"/>
          <cell r="O7069"/>
          <cell r="P7069"/>
          <cell r="Q7069"/>
          <cell r="R7069"/>
          <cell r="S7069"/>
          <cell r="T7069"/>
          <cell r="U7069"/>
          <cell r="V7069"/>
          <cell r="W7069"/>
          <cell r="X7069"/>
          <cell r="Y7069" t="str">
            <v xml:space="preserve"> </v>
          </cell>
        </row>
        <row r="7070">
          <cell r="C7070"/>
          <cell r="D7070"/>
          <cell r="E7070"/>
          <cell r="F7070"/>
          <cell r="G7070"/>
          <cell r="H7070"/>
          <cell r="I7070"/>
          <cell r="J7070"/>
          <cell r="K7070"/>
          <cell r="L7070"/>
          <cell r="M7070"/>
          <cell r="N7070"/>
          <cell r="O7070"/>
          <cell r="P7070"/>
          <cell r="Q7070"/>
          <cell r="R7070"/>
          <cell r="S7070"/>
          <cell r="T7070"/>
          <cell r="U7070"/>
          <cell r="V7070"/>
          <cell r="W7070"/>
          <cell r="X7070"/>
          <cell r="Y7070" t="str">
            <v xml:space="preserve"> </v>
          </cell>
        </row>
        <row r="7071">
          <cell r="C7071"/>
          <cell r="D7071"/>
          <cell r="E7071"/>
          <cell r="F7071"/>
          <cell r="G7071"/>
          <cell r="H7071"/>
          <cell r="I7071"/>
          <cell r="J7071"/>
          <cell r="K7071"/>
          <cell r="L7071"/>
          <cell r="M7071"/>
          <cell r="N7071"/>
          <cell r="O7071"/>
          <cell r="P7071"/>
          <cell r="Q7071"/>
          <cell r="R7071"/>
          <cell r="S7071"/>
          <cell r="T7071"/>
          <cell r="U7071"/>
          <cell r="V7071"/>
          <cell r="W7071"/>
          <cell r="X7071"/>
          <cell r="Y7071" t="str">
            <v xml:space="preserve"> </v>
          </cell>
        </row>
        <row r="7072">
          <cell r="C7072"/>
          <cell r="D7072"/>
          <cell r="E7072"/>
          <cell r="F7072"/>
          <cell r="G7072"/>
          <cell r="H7072"/>
          <cell r="I7072"/>
          <cell r="J7072"/>
          <cell r="K7072"/>
          <cell r="L7072"/>
          <cell r="M7072"/>
          <cell r="N7072"/>
          <cell r="O7072"/>
          <cell r="P7072"/>
          <cell r="Q7072"/>
          <cell r="R7072"/>
          <cell r="S7072"/>
          <cell r="T7072"/>
          <cell r="U7072"/>
          <cell r="V7072"/>
          <cell r="W7072"/>
          <cell r="X7072"/>
          <cell r="Y7072" t="str">
            <v xml:space="preserve"> </v>
          </cell>
        </row>
        <row r="7073">
          <cell r="C7073"/>
          <cell r="D7073"/>
          <cell r="E7073"/>
          <cell r="F7073"/>
          <cell r="G7073"/>
          <cell r="H7073"/>
          <cell r="I7073"/>
          <cell r="J7073"/>
          <cell r="K7073"/>
          <cell r="L7073"/>
          <cell r="M7073"/>
          <cell r="N7073"/>
          <cell r="O7073"/>
          <cell r="P7073"/>
          <cell r="Q7073"/>
          <cell r="R7073"/>
          <cell r="S7073"/>
          <cell r="T7073"/>
          <cell r="U7073"/>
          <cell r="V7073"/>
          <cell r="W7073"/>
          <cell r="X7073"/>
          <cell r="Y7073" t="str">
            <v xml:space="preserve"> </v>
          </cell>
        </row>
        <row r="7074">
          <cell r="C7074"/>
          <cell r="D7074"/>
          <cell r="E7074"/>
          <cell r="F7074"/>
          <cell r="G7074"/>
          <cell r="H7074"/>
          <cell r="I7074"/>
          <cell r="J7074"/>
          <cell r="K7074"/>
          <cell r="L7074"/>
          <cell r="M7074"/>
          <cell r="N7074"/>
          <cell r="O7074"/>
          <cell r="P7074"/>
          <cell r="Q7074"/>
          <cell r="R7074"/>
          <cell r="S7074"/>
          <cell r="T7074"/>
          <cell r="U7074"/>
          <cell r="V7074"/>
          <cell r="W7074"/>
          <cell r="X7074"/>
          <cell r="Y7074" t="str">
            <v xml:space="preserve"> </v>
          </cell>
        </row>
        <row r="7075">
          <cell r="C7075"/>
          <cell r="D7075"/>
          <cell r="E7075"/>
          <cell r="F7075"/>
          <cell r="G7075"/>
          <cell r="H7075"/>
          <cell r="I7075"/>
          <cell r="J7075"/>
          <cell r="K7075"/>
          <cell r="L7075"/>
          <cell r="M7075"/>
          <cell r="N7075"/>
          <cell r="O7075"/>
          <cell r="P7075"/>
          <cell r="Q7075"/>
          <cell r="R7075"/>
          <cell r="S7075"/>
          <cell r="T7075"/>
          <cell r="U7075"/>
          <cell r="V7075"/>
          <cell r="W7075"/>
          <cell r="X7075"/>
          <cell r="Y7075" t="str">
            <v xml:space="preserve"> </v>
          </cell>
        </row>
        <row r="7076">
          <cell r="C7076"/>
          <cell r="D7076"/>
          <cell r="E7076"/>
          <cell r="F7076"/>
          <cell r="G7076"/>
          <cell r="H7076"/>
          <cell r="I7076"/>
          <cell r="J7076"/>
          <cell r="K7076"/>
          <cell r="L7076"/>
          <cell r="M7076"/>
          <cell r="N7076"/>
          <cell r="O7076"/>
          <cell r="P7076"/>
          <cell r="Q7076"/>
          <cell r="R7076"/>
          <cell r="S7076"/>
          <cell r="T7076"/>
          <cell r="U7076"/>
          <cell r="V7076"/>
          <cell r="W7076"/>
          <cell r="X7076"/>
          <cell r="Y7076" t="str">
            <v xml:space="preserve"> </v>
          </cell>
        </row>
        <row r="7077">
          <cell r="C7077"/>
          <cell r="D7077"/>
          <cell r="E7077"/>
          <cell r="F7077"/>
          <cell r="G7077"/>
          <cell r="H7077"/>
          <cell r="I7077"/>
          <cell r="J7077"/>
          <cell r="K7077"/>
          <cell r="L7077"/>
          <cell r="M7077"/>
          <cell r="N7077"/>
          <cell r="O7077"/>
          <cell r="P7077"/>
          <cell r="Q7077"/>
          <cell r="R7077"/>
          <cell r="S7077"/>
          <cell r="T7077"/>
          <cell r="U7077"/>
          <cell r="V7077"/>
          <cell r="W7077"/>
          <cell r="X7077"/>
          <cell r="Y7077" t="str">
            <v xml:space="preserve"> </v>
          </cell>
        </row>
        <row r="7078">
          <cell r="C7078"/>
          <cell r="D7078"/>
          <cell r="E7078"/>
          <cell r="F7078"/>
          <cell r="G7078"/>
          <cell r="H7078"/>
          <cell r="I7078"/>
          <cell r="J7078"/>
          <cell r="K7078"/>
          <cell r="L7078"/>
          <cell r="M7078"/>
          <cell r="N7078"/>
          <cell r="O7078"/>
          <cell r="P7078"/>
          <cell r="Q7078"/>
          <cell r="R7078"/>
          <cell r="S7078"/>
          <cell r="T7078"/>
          <cell r="U7078"/>
          <cell r="V7078"/>
          <cell r="W7078"/>
          <cell r="X7078"/>
          <cell r="Y7078" t="str">
            <v xml:space="preserve"> </v>
          </cell>
        </row>
        <row r="7079">
          <cell r="C7079"/>
          <cell r="D7079"/>
          <cell r="E7079"/>
          <cell r="F7079"/>
          <cell r="G7079"/>
          <cell r="H7079"/>
          <cell r="I7079"/>
          <cell r="J7079"/>
          <cell r="K7079"/>
          <cell r="L7079"/>
          <cell r="M7079"/>
          <cell r="N7079"/>
          <cell r="O7079"/>
          <cell r="P7079"/>
          <cell r="Q7079"/>
          <cell r="R7079"/>
          <cell r="S7079"/>
          <cell r="T7079"/>
          <cell r="U7079"/>
          <cell r="V7079"/>
          <cell r="W7079"/>
          <cell r="X7079"/>
          <cell r="Y7079" t="str">
            <v xml:space="preserve"> </v>
          </cell>
        </row>
        <row r="7080">
          <cell r="C7080"/>
          <cell r="D7080"/>
          <cell r="E7080"/>
          <cell r="F7080"/>
          <cell r="G7080"/>
          <cell r="H7080"/>
          <cell r="I7080"/>
          <cell r="J7080"/>
          <cell r="K7080"/>
          <cell r="L7080"/>
          <cell r="M7080"/>
          <cell r="N7080"/>
          <cell r="O7080"/>
          <cell r="P7080"/>
          <cell r="Q7080"/>
          <cell r="R7080"/>
          <cell r="S7080"/>
          <cell r="T7080"/>
          <cell r="U7080"/>
          <cell r="V7080"/>
          <cell r="W7080"/>
          <cell r="X7080"/>
          <cell r="Y7080" t="str">
            <v xml:space="preserve"> </v>
          </cell>
        </row>
        <row r="7081">
          <cell r="C7081"/>
          <cell r="D7081"/>
          <cell r="E7081"/>
          <cell r="F7081"/>
          <cell r="G7081"/>
          <cell r="H7081"/>
          <cell r="I7081"/>
          <cell r="J7081"/>
          <cell r="K7081"/>
          <cell r="L7081"/>
          <cell r="M7081"/>
          <cell r="N7081"/>
          <cell r="O7081"/>
          <cell r="P7081"/>
          <cell r="Q7081"/>
          <cell r="R7081"/>
          <cell r="S7081"/>
          <cell r="T7081"/>
          <cell r="U7081"/>
          <cell r="V7081"/>
          <cell r="W7081"/>
          <cell r="X7081"/>
          <cell r="Y7081" t="str">
            <v xml:space="preserve"> </v>
          </cell>
        </row>
        <row r="7082">
          <cell r="C7082"/>
          <cell r="D7082"/>
          <cell r="E7082"/>
          <cell r="F7082"/>
          <cell r="G7082"/>
          <cell r="H7082"/>
          <cell r="I7082"/>
          <cell r="J7082"/>
          <cell r="K7082"/>
          <cell r="L7082"/>
          <cell r="M7082"/>
          <cell r="N7082"/>
          <cell r="O7082"/>
          <cell r="P7082"/>
          <cell r="Q7082"/>
          <cell r="R7082"/>
          <cell r="S7082"/>
          <cell r="T7082"/>
          <cell r="U7082"/>
          <cell r="V7082"/>
          <cell r="W7082"/>
          <cell r="X7082"/>
          <cell r="Y7082" t="str">
            <v xml:space="preserve"> </v>
          </cell>
        </row>
        <row r="7083">
          <cell r="C7083"/>
          <cell r="D7083"/>
          <cell r="E7083"/>
          <cell r="F7083"/>
          <cell r="G7083"/>
          <cell r="H7083"/>
          <cell r="I7083"/>
          <cell r="J7083"/>
          <cell r="K7083"/>
          <cell r="L7083"/>
          <cell r="M7083"/>
          <cell r="N7083"/>
          <cell r="O7083"/>
          <cell r="P7083"/>
          <cell r="Q7083"/>
          <cell r="R7083"/>
          <cell r="S7083"/>
          <cell r="T7083"/>
          <cell r="U7083"/>
          <cell r="V7083"/>
          <cell r="W7083"/>
          <cell r="X7083"/>
          <cell r="Y7083" t="str">
            <v xml:space="preserve"> </v>
          </cell>
        </row>
        <row r="7084">
          <cell r="C7084"/>
          <cell r="D7084"/>
          <cell r="E7084"/>
          <cell r="F7084"/>
          <cell r="G7084"/>
          <cell r="H7084"/>
          <cell r="I7084"/>
          <cell r="J7084"/>
          <cell r="K7084"/>
          <cell r="L7084"/>
          <cell r="M7084"/>
          <cell r="N7084"/>
          <cell r="O7084"/>
          <cell r="P7084"/>
          <cell r="Q7084"/>
          <cell r="R7084"/>
          <cell r="S7084"/>
          <cell r="T7084"/>
          <cell r="U7084"/>
          <cell r="V7084"/>
          <cell r="W7084"/>
          <cell r="X7084"/>
          <cell r="Y7084" t="str">
            <v xml:space="preserve"> </v>
          </cell>
        </row>
        <row r="7085">
          <cell r="C7085"/>
          <cell r="D7085"/>
          <cell r="E7085"/>
          <cell r="F7085"/>
          <cell r="G7085"/>
          <cell r="H7085"/>
          <cell r="I7085"/>
          <cell r="J7085"/>
          <cell r="K7085"/>
          <cell r="L7085"/>
          <cell r="M7085"/>
          <cell r="N7085"/>
          <cell r="O7085"/>
          <cell r="P7085"/>
          <cell r="Q7085"/>
          <cell r="R7085"/>
          <cell r="S7085"/>
          <cell r="T7085"/>
          <cell r="U7085"/>
          <cell r="V7085"/>
          <cell r="W7085"/>
          <cell r="X7085"/>
          <cell r="Y7085" t="str">
            <v xml:space="preserve"> </v>
          </cell>
        </row>
        <row r="7086">
          <cell r="C7086"/>
          <cell r="D7086"/>
          <cell r="E7086"/>
          <cell r="F7086"/>
          <cell r="G7086"/>
          <cell r="H7086"/>
          <cell r="I7086"/>
          <cell r="J7086"/>
          <cell r="K7086"/>
          <cell r="L7086"/>
          <cell r="M7086"/>
          <cell r="N7086"/>
          <cell r="O7086"/>
          <cell r="P7086"/>
          <cell r="Q7086"/>
          <cell r="R7086"/>
          <cell r="S7086"/>
          <cell r="T7086"/>
          <cell r="U7086"/>
          <cell r="V7086"/>
          <cell r="W7086"/>
          <cell r="X7086"/>
          <cell r="Y7086" t="str">
            <v xml:space="preserve"> </v>
          </cell>
        </row>
        <row r="7087">
          <cell r="C7087"/>
          <cell r="D7087"/>
          <cell r="E7087"/>
          <cell r="F7087"/>
          <cell r="G7087"/>
          <cell r="H7087"/>
          <cell r="I7087"/>
          <cell r="J7087"/>
          <cell r="K7087"/>
          <cell r="L7087"/>
          <cell r="M7087"/>
          <cell r="N7087"/>
          <cell r="O7087"/>
          <cell r="P7087"/>
          <cell r="Q7087"/>
          <cell r="R7087"/>
          <cell r="S7087"/>
          <cell r="T7087"/>
          <cell r="U7087"/>
          <cell r="V7087"/>
          <cell r="W7087"/>
          <cell r="X7087"/>
          <cell r="Y7087" t="str">
            <v xml:space="preserve"> </v>
          </cell>
        </row>
        <row r="7088">
          <cell r="C7088"/>
          <cell r="D7088"/>
          <cell r="E7088"/>
          <cell r="F7088"/>
          <cell r="G7088"/>
          <cell r="H7088"/>
          <cell r="I7088"/>
          <cell r="J7088"/>
          <cell r="K7088"/>
          <cell r="L7088"/>
          <cell r="M7088"/>
          <cell r="N7088"/>
          <cell r="O7088"/>
          <cell r="P7088"/>
          <cell r="Q7088"/>
          <cell r="R7088"/>
          <cell r="S7088"/>
          <cell r="T7088"/>
          <cell r="U7088"/>
          <cell r="V7088"/>
          <cell r="W7088"/>
          <cell r="X7088"/>
          <cell r="Y7088" t="str">
            <v xml:space="preserve"> </v>
          </cell>
        </row>
        <row r="7089">
          <cell r="C7089"/>
          <cell r="D7089"/>
          <cell r="E7089"/>
          <cell r="F7089"/>
          <cell r="G7089"/>
          <cell r="H7089"/>
          <cell r="I7089"/>
          <cell r="J7089"/>
          <cell r="K7089"/>
          <cell r="L7089"/>
          <cell r="M7089"/>
          <cell r="N7089"/>
          <cell r="O7089"/>
          <cell r="P7089"/>
          <cell r="Q7089"/>
          <cell r="R7089"/>
          <cell r="S7089"/>
          <cell r="T7089"/>
          <cell r="U7089"/>
          <cell r="V7089"/>
          <cell r="W7089"/>
          <cell r="X7089"/>
          <cell r="Y7089" t="str">
            <v xml:space="preserve"> </v>
          </cell>
        </row>
        <row r="7090">
          <cell r="C7090"/>
          <cell r="D7090"/>
          <cell r="E7090"/>
          <cell r="F7090"/>
          <cell r="G7090"/>
          <cell r="H7090"/>
          <cell r="I7090"/>
          <cell r="J7090"/>
          <cell r="K7090"/>
          <cell r="L7090"/>
          <cell r="M7090"/>
          <cell r="N7090"/>
          <cell r="O7090"/>
          <cell r="P7090"/>
          <cell r="Q7090"/>
          <cell r="R7090"/>
          <cell r="S7090"/>
          <cell r="T7090"/>
          <cell r="U7090"/>
          <cell r="V7090"/>
          <cell r="W7090"/>
          <cell r="X7090"/>
          <cell r="Y7090" t="str">
            <v xml:space="preserve"> </v>
          </cell>
        </row>
        <row r="7091">
          <cell r="C7091"/>
          <cell r="D7091"/>
          <cell r="E7091"/>
          <cell r="F7091"/>
          <cell r="G7091"/>
          <cell r="H7091"/>
          <cell r="I7091"/>
          <cell r="J7091"/>
          <cell r="K7091"/>
          <cell r="L7091"/>
          <cell r="M7091"/>
          <cell r="N7091"/>
          <cell r="O7091"/>
          <cell r="P7091"/>
          <cell r="Q7091"/>
          <cell r="R7091"/>
          <cell r="S7091"/>
          <cell r="T7091"/>
          <cell r="U7091"/>
          <cell r="V7091"/>
          <cell r="W7091"/>
          <cell r="X7091"/>
          <cell r="Y7091" t="str">
            <v xml:space="preserve"> </v>
          </cell>
        </row>
        <row r="7092">
          <cell r="C7092"/>
          <cell r="D7092"/>
          <cell r="E7092"/>
          <cell r="F7092"/>
          <cell r="G7092"/>
          <cell r="H7092"/>
          <cell r="I7092"/>
          <cell r="J7092"/>
          <cell r="K7092"/>
          <cell r="L7092"/>
          <cell r="M7092"/>
          <cell r="N7092"/>
          <cell r="O7092"/>
          <cell r="P7092"/>
          <cell r="Q7092"/>
          <cell r="R7092"/>
          <cell r="S7092"/>
          <cell r="T7092"/>
          <cell r="U7092"/>
          <cell r="V7092"/>
          <cell r="W7092"/>
          <cell r="X7092"/>
          <cell r="Y7092" t="str">
            <v xml:space="preserve"> </v>
          </cell>
        </row>
        <row r="7093">
          <cell r="C7093"/>
          <cell r="D7093"/>
          <cell r="E7093"/>
          <cell r="F7093"/>
          <cell r="G7093"/>
          <cell r="H7093"/>
          <cell r="I7093"/>
          <cell r="J7093"/>
          <cell r="K7093"/>
          <cell r="L7093"/>
          <cell r="M7093"/>
          <cell r="N7093"/>
          <cell r="O7093"/>
          <cell r="P7093"/>
          <cell r="Q7093"/>
          <cell r="R7093"/>
          <cell r="S7093"/>
          <cell r="T7093"/>
          <cell r="U7093"/>
          <cell r="V7093"/>
          <cell r="W7093"/>
          <cell r="X7093"/>
          <cell r="Y7093" t="str">
            <v xml:space="preserve"> </v>
          </cell>
        </row>
        <row r="7094">
          <cell r="C7094"/>
          <cell r="D7094"/>
          <cell r="E7094"/>
          <cell r="F7094"/>
          <cell r="G7094"/>
          <cell r="H7094"/>
          <cell r="I7094"/>
          <cell r="J7094"/>
          <cell r="K7094"/>
          <cell r="L7094"/>
          <cell r="M7094"/>
          <cell r="N7094"/>
          <cell r="O7094"/>
          <cell r="P7094"/>
          <cell r="Q7094"/>
          <cell r="R7094"/>
          <cell r="S7094"/>
          <cell r="T7094"/>
          <cell r="U7094"/>
          <cell r="V7094"/>
          <cell r="W7094"/>
          <cell r="X7094"/>
          <cell r="Y7094" t="str">
            <v xml:space="preserve"> </v>
          </cell>
        </row>
        <row r="7095">
          <cell r="C7095"/>
          <cell r="D7095"/>
          <cell r="E7095"/>
          <cell r="F7095"/>
          <cell r="G7095"/>
          <cell r="H7095"/>
          <cell r="I7095"/>
          <cell r="J7095"/>
          <cell r="K7095"/>
          <cell r="L7095"/>
          <cell r="M7095"/>
          <cell r="N7095"/>
          <cell r="O7095"/>
          <cell r="P7095"/>
          <cell r="Q7095"/>
          <cell r="R7095"/>
          <cell r="S7095"/>
          <cell r="T7095"/>
          <cell r="U7095"/>
          <cell r="V7095"/>
          <cell r="W7095"/>
          <cell r="X7095"/>
          <cell r="Y7095" t="str">
            <v xml:space="preserve"> </v>
          </cell>
        </row>
        <row r="7096">
          <cell r="C7096"/>
          <cell r="D7096"/>
          <cell r="E7096"/>
          <cell r="F7096"/>
          <cell r="G7096"/>
          <cell r="H7096"/>
          <cell r="I7096"/>
          <cell r="J7096"/>
          <cell r="K7096"/>
          <cell r="L7096"/>
          <cell r="M7096"/>
          <cell r="N7096"/>
          <cell r="O7096"/>
          <cell r="P7096"/>
          <cell r="Q7096"/>
          <cell r="R7096"/>
          <cell r="S7096"/>
          <cell r="T7096"/>
          <cell r="U7096"/>
          <cell r="V7096"/>
          <cell r="W7096"/>
          <cell r="X7096"/>
          <cell r="Y7096" t="str">
            <v xml:space="preserve"> </v>
          </cell>
        </row>
        <row r="7097">
          <cell r="C7097"/>
          <cell r="D7097"/>
          <cell r="E7097"/>
          <cell r="F7097"/>
          <cell r="G7097"/>
          <cell r="H7097"/>
          <cell r="I7097"/>
          <cell r="J7097"/>
          <cell r="K7097"/>
          <cell r="L7097"/>
          <cell r="M7097"/>
          <cell r="N7097"/>
          <cell r="O7097"/>
          <cell r="P7097"/>
          <cell r="Q7097"/>
          <cell r="R7097"/>
          <cell r="S7097"/>
          <cell r="T7097"/>
          <cell r="U7097"/>
          <cell r="V7097"/>
          <cell r="W7097"/>
          <cell r="X7097"/>
          <cell r="Y7097" t="str">
            <v xml:space="preserve"> </v>
          </cell>
        </row>
        <row r="7098">
          <cell r="C7098"/>
          <cell r="D7098"/>
          <cell r="E7098"/>
          <cell r="F7098"/>
          <cell r="G7098"/>
          <cell r="H7098"/>
          <cell r="I7098"/>
          <cell r="J7098"/>
          <cell r="K7098"/>
          <cell r="L7098"/>
          <cell r="M7098"/>
          <cell r="N7098"/>
          <cell r="O7098"/>
          <cell r="P7098"/>
          <cell r="Q7098"/>
          <cell r="R7098"/>
          <cell r="S7098"/>
          <cell r="T7098"/>
          <cell r="U7098"/>
          <cell r="V7098"/>
          <cell r="W7098"/>
          <cell r="X7098"/>
          <cell r="Y7098" t="str">
            <v xml:space="preserve"> </v>
          </cell>
        </row>
        <row r="7099">
          <cell r="C7099"/>
          <cell r="D7099"/>
          <cell r="E7099"/>
          <cell r="F7099"/>
          <cell r="G7099"/>
          <cell r="H7099"/>
          <cell r="I7099"/>
          <cell r="J7099"/>
          <cell r="K7099"/>
          <cell r="L7099"/>
          <cell r="M7099"/>
          <cell r="N7099"/>
          <cell r="O7099"/>
          <cell r="P7099"/>
          <cell r="Q7099"/>
          <cell r="R7099"/>
          <cell r="S7099"/>
          <cell r="T7099"/>
          <cell r="U7099"/>
          <cell r="V7099"/>
          <cell r="W7099"/>
          <cell r="X7099"/>
          <cell r="Y7099" t="str">
            <v xml:space="preserve"> </v>
          </cell>
        </row>
        <row r="7100">
          <cell r="C7100"/>
          <cell r="D7100"/>
          <cell r="E7100"/>
          <cell r="F7100"/>
          <cell r="G7100"/>
          <cell r="H7100"/>
          <cell r="I7100"/>
          <cell r="J7100"/>
          <cell r="K7100"/>
          <cell r="L7100"/>
          <cell r="M7100"/>
          <cell r="N7100"/>
          <cell r="O7100"/>
          <cell r="P7100"/>
          <cell r="Q7100"/>
          <cell r="R7100"/>
          <cell r="S7100"/>
          <cell r="T7100"/>
          <cell r="U7100"/>
          <cell r="V7100"/>
          <cell r="W7100"/>
          <cell r="X7100"/>
          <cell r="Y7100" t="str">
            <v xml:space="preserve"> </v>
          </cell>
        </row>
        <row r="7101">
          <cell r="C7101"/>
          <cell r="D7101"/>
          <cell r="E7101"/>
          <cell r="F7101"/>
          <cell r="G7101"/>
          <cell r="H7101"/>
          <cell r="I7101"/>
          <cell r="J7101"/>
          <cell r="K7101"/>
          <cell r="L7101"/>
          <cell r="M7101"/>
          <cell r="N7101"/>
          <cell r="O7101"/>
          <cell r="P7101"/>
          <cell r="Q7101"/>
          <cell r="R7101"/>
          <cell r="S7101"/>
          <cell r="T7101"/>
          <cell r="U7101"/>
          <cell r="V7101"/>
          <cell r="W7101"/>
          <cell r="X7101"/>
          <cell r="Y7101" t="str">
            <v xml:space="preserve"> </v>
          </cell>
        </row>
        <row r="7102">
          <cell r="C7102"/>
          <cell r="D7102"/>
          <cell r="E7102"/>
          <cell r="F7102"/>
          <cell r="G7102"/>
          <cell r="H7102"/>
          <cell r="I7102"/>
          <cell r="J7102"/>
          <cell r="K7102"/>
          <cell r="L7102"/>
          <cell r="M7102"/>
          <cell r="N7102"/>
          <cell r="O7102"/>
          <cell r="P7102"/>
          <cell r="Q7102"/>
          <cell r="R7102"/>
          <cell r="S7102"/>
          <cell r="T7102"/>
          <cell r="U7102"/>
          <cell r="V7102"/>
          <cell r="W7102"/>
          <cell r="X7102"/>
          <cell r="Y7102" t="str">
            <v xml:space="preserve"> </v>
          </cell>
        </row>
        <row r="7103">
          <cell r="C7103"/>
          <cell r="D7103"/>
          <cell r="E7103"/>
          <cell r="F7103"/>
          <cell r="G7103"/>
          <cell r="H7103"/>
          <cell r="I7103"/>
          <cell r="J7103"/>
          <cell r="K7103"/>
          <cell r="L7103"/>
          <cell r="M7103"/>
          <cell r="N7103"/>
          <cell r="O7103"/>
          <cell r="P7103"/>
          <cell r="Q7103"/>
          <cell r="R7103"/>
          <cell r="S7103"/>
          <cell r="T7103"/>
          <cell r="U7103"/>
          <cell r="V7103"/>
          <cell r="W7103"/>
          <cell r="X7103"/>
          <cell r="Y7103" t="str">
            <v xml:space="preserve"> </v>
          </cell>
        </row>
        <row r="7104">
          <cell r="C7104"/>
          <cell r="D7104"/>
          <cell r="E7104"/>
          <cell r="F7104"/>
          <cell r="G7104"/>
          <cell r="H7104"/>
          <cell r="I7104"/>
          <cell r="J7104"/>
          <cell r="K7104"/>
          <cell r="L7104"/>
          <cell r="M7104"/>
          <cell r="N7104"/>
          <cell r="O7104"/>
          <cell r="P7104"/>
          <cell r="Q7104"/>
          <cell r="R7104"/>
          <cell r="S7104"/>
          <cell r="T7104"/>
          <cell r="U7104"/>
          <cell r="V7104"/>
          <cell r="W7104"/>
          <cell r="X7104"/>
          <cell r="Y7104" t="str">
            <v xml:space="preserve"> </v>
          </cell>
        </row>
        <row r="7105">
          <cell r="C7105"/>
          <cell r="D7105"/>
          <cell r="E7105"/>
          <cell r="F7105"/>
          <cell r="G7105"/>
          <cell r="H7105"/>
          <cell r="I7105"/>
          <cell r="J7105"/>
          <cell r="K7105"/>
          <cell r="L7105"/>
          <cell r="M7105"/>
          <cell r="N7105"/>
          <cell r="O7105"/>
          <cell r="P7105"/>
          <cell r="Q7105"/>
          <cell r="R7105"/>
          <cell r="S7105"/>
          <cell r="T7105"/>
          <cell r="U7105"/>
          <cell r="V7105"/>
          <cell r="W7105"/>
          <cell r="X7105"/>
          <cell r="Y7105" t="str">
            <v xml:space="preserve"> </v>
          </cell>
        </row>
        <row r="7106">
          <cell r="C7106"/>
          <cell r="D7106"/>
          <cell r="E7106"/>
          <cell r="F7106"/>
          <cell r="G7106"/>
          <cell r="H7106"/>
          <cell r="I7106"/>
          <cell r="J7106"/>
          <cell r="K7106"/>
          <cell r="L7106"/>
          <cell r="M7106"/>
          <cell r="N7106"/>
          <cell r="O7106"/>
          <cell r="P7106"/>
          <cell r="Q7106"/>
          <cell r="R7106"/>
          <cell r="S7106"/>
          <cell r="T7106"/>
          <cell r="U7106"/>
          <cell r="V7106"/>
          <cell r="W7106"/>
          <cell r="X7106"/>
          <cell r="Y7106" t="str">
            <v xml:space="preserve"> </v>
          </cell>
        </row>
        <row r="7107">
          <cell r="C7107"/>
          <cell r="D7107"/>
          <cell r="E7107"/>
          <cell r="F7107"/>
          <cell r="G7107"/>
          <cell r="H7107"/>
          <cell r="I7107"/>
          <cell r="J7107"/>
          <cell r="K7107"/>
          <cell r="L7107"/>
          <cell r="M7107"/>
          <cell r="N7107"/>
          <cell r="O7107"/>
          <cell r="P7107"/>
          <cell r="Q7107"/>
          <cell r="R7107"/>
          <cell r="S7107"/>
          <cell r="T7107"/>
          <cell r="U7107"/>
          <cell r="V7107"/>
          <cell r="W7107"/>
          <cell r="X7107"/>
          <cell r="Y7107" t="str">
            <v xml:space="preserve"> </v>
          </cell>
        </row>
        <row r="7108">
          <cell r="C7108"/>
          <cell r="D7108"/>
          <cell r="E7108"/>
          <cell r="F7108"/>
          <cell r="G7108"/>
          <cell r="H7108"/>
          <cell r="I7108"/>
          <cell r="J7108"/>
          <cell r="K7108"/>
          <cell r="L7108"/>
          <cell r="M7108"/>
          <cell r="N7108"/>
          <cell r="O7108"/>
          <cell r="P7108"/>
          <cell r="Q7108"/>
          <cell r="R7108"/>
          <cell r="S7108"/>
          <cell r="T7108"/>
          <cell r="U7108"/>
          <cell r="V7108"/>
          <cell r="W7108"/>
          <cell r="X7108"/>
          <cell r="Y7108" t="str">
            <v xml:space="preserve"> </v>
          </cell>
        </row>
        <row r="7109">
          <cell r="C7109"/>
          <cell r="D7109"/>
          <cell r="E7109"/>
          <cell r="F7109"/>
          <cell r="G7109"/>
          <cell r="H7109"/>
          <cell r="I7109"/>
          <cell r="J7109"/>
          <cell r="K7109"/>
          <cell r="L7109"/>
          <cell r="M7109"/>
          <cell r="N7109"/>
          <cell r="O7109"/>
          <cell r="P7109"/>
          <cell r="Q7109"/>
          <cell r="R7109"/>
          <cell r="S7109"/>
          <cell r="T7109"/>
          <cell r="U7109"/>
          <cell r="V7109"/>
          <cell r="W7109"/>
          <cell r="X7109"/>
          <cell r="Y7109" t="str">
            <v xml:space="preserve"> </v>
          </cell>
        </row>
        <row r="7110">
          <cell r="C7110"/>
          <cell r="D7110"/>
          <cell r="E7110"/>
          <cell r="F7110"/>
          <cell r="G7110"/>
          <cell r="H7110"/>
          <cell r="I7110"/>
          <cell r="J7110"/>
          <cell r="K7110"/>
          <cell r="L7110"/>
          <cell r="M7110"/>
          <cell r="N7110"/>
          <cell r="O7110"/>
          <cell r="P7110"/>
          <cell r="Q7110"/>
          <cell r="R7110"/>
          <cell r="S7110"/>
          <cell r="T7110"/>
          <cell r="U7110"/>
          <cell r="V7110"/>
          <cell r="W7110"/>
          <cell r="X7110"/>
          <cell r="Y7110" t="str">
            <v xml:space="preserve"> </v>
          </cell>
        </row>
        <row r="7111">
          <cell r="C7111"/>
          <cell r="D7111"/>
          <cell r="E7111"/>
          <cell r="F7111"/>
          <cell r="G7111"/>
          <cell r="H7111"/>
          <cell r="I7111"/>
          <cell r="J7111"/>
          <cell r="K7111"/>
          <cell r="L7111"/>
          <cell r="M7111"/>
          <cell r="N7111"/>
          <cell r="O7111"/>
          <cell r="P7111"/>
          <cell r="Q7111"/>
          <cell r="R7111"/>
          <cell r="S7111"/>
          <cell r="T7111"/>
          <cell r="U7111"/>
          <cell r="V7111"/>
          <cell r="W7111"/>
          <cell r="X7111"/>
          <cell r="Y7111" t="str">
            <v xml:space="preserve"> </v>
          </cell>
        </row>
        <row r="7112">
          <cell r="C7112"/>
          <cell r="D7112"/>
          <cell r="E7112"/>
          <cell r="F7112"/>
          <cell r="G7112"/>
          <cell r="H7112"/>
          <cell r="I7112"/>
          <cell r="J7112"/>
          <cell r="K7112"/>
          <cell r="L7112"/>
          <cell r="M7112"/>
          <cell r="N7112"/>
          <cell r="O7112"/>
          <cell r="P7112"/>
          <cell r="Q7112"/>
          <cell r="R7112"/>
          <cell r="S7112"/>
          <cell r="T7112"/>
          <cell r="U7112"/>
          <cell r="V7112"/>
          <cell r="W7112"/>
          <cell r="X7112"/>
          <cell r="Y7112" t="str">
            <v xml:space="preserve"> </v>
          </cell>
        </row>
        <row r="7113">
          <cell r="C7113"/>
          <cell r="D7113"/>
          <cell r="E7113"/>
          <cell r="F7113"/>
          <cell r="G7113"/>
          <cell r="H7113"/>
          <cell r="I7113"/>
          <cell r="J7113"/>
          <cell r="K7113"/>
          <cell r="L7113"/>
          <cell r="M7113"/>
          <cell r="N7113"/>
          <cell r="O7113"/>
          <cell r="P7113"/>
          <cell r="Q7113"/>
          <cell r="R7113"/>
          <cell r="S7113"/>
          <cell r="T7113"/>
          <cell r="U7113"/>
          <cell r="V7113"/>
          <cell r="W7113"/>
          <cell r="X7113"/>
          <cell r="Y7113" t="str">
            <v xml:space="preserve"> </v>
          </cell>
        </row>
        <row r="7114">
          <cell r="C7114"/>
          <cell r="D7114"/>
          <cell r="E7114"/>
          <cell r="F7114"/>
          <cell r="G7114"/>
          <cell r="H7114"/>
          <cell r="I7114"/>
          <cell r="J7114"/>
          <cell r="K7114"/>
          <cell r="L7114"/>
          <cell r="M7114"/>
          <cell r="N7114"/>
          <cell r="O7114"/>
          <cell r="P7114"/>
          <cell r="Q7114"/>
          <cell r="R7114"/>
          <cell r="S7114"/>
          <cell r="T7114"/>
          <cell r="U7114"/>
          <cell r="V7114"/>
          <cell r="W7114"/>
          <cell r="X7114"/>
          <cell r="Y7114" t="str">
            <v xml:space="preserve"> </v>
          </cell>
        </row>
        <row r="7115">
          <cell r="C7115"/>
          <cell r="D7115"/>
          <cell r="E7115"/>
          <cell r="F7115"/>
          <cell r="G7115"/>
          <cell r="H7115"/>
          <cell r="I7115"/>
          <cell r="J7115"/>
          <cell r="K7115"/>
          <cell r="L7115"/>
          <cell r="M7115"/>
          <cell r="N7115"/>
          <cell r="O7115"/>
          <cell r="P7115"/>
          <cell r="Q7115"/>
          <cell r="R7115"/>
          <cell r="S7115"/>
          <cell r="T7115"/>
          <cell r="U7115"/>
          <cell r="V7115"/>
          <cell r="W7115"/>
          <cell r="X7115"/>
          <cell r="Y7115" t="str">
            <v xml:space="preserve"> </v>
          </cell>
        </row>
        <row r="7116">
          <cell r="C7116"/>
          <cell r="D7116"/>
          <cell r="E7116"/>
          <cell r="F7116"/>
          <cell r="G7116"/>
          <cell r="H7116"/>
          <cell r="I7116"/>
          <cell r="J7116"/>
          <cell r="K7116"/>
          <cell r="L7116"/>
          <cell r="M7116"/>
          <cell r="N7116"/>
          <cell r="O7116"/>
          <cell r="P7116"/>
          <cell r="Q7116"/>
          <cell r="R7116"/>
          <cell r="S7116"/>
          <cell r="T7116"/>
          <cell r="U7116"/>
          <cell r="V7116"/>
          <cell r="W7116"/>
          <cell r="X7116"/>
          <cell r="Y7116" t="str">
            <v xml:space="preserve"> </v>
          </cell>
        </row>
        <row r="7117">
          <cell r="C7117"/>
          <cell r="D7117"/>
          <cell r="E7117"/>
          <cell r="F7117"/>
          <cell r="G7117"/>
          <cell r="H7117"/>
          <cell r="I7117"/>
          <cell r="J7117"/>
          <cell r="K7117"/>
          <cell r="L7117"/>
          <cell r="M7117"/>
          <cell r="N7117"/>
          <cell r="O7117"/>
          <cell r="P7117"/>
          <cell r="Q7117"/>
          <cell r="R7117"/>
          <cell r="S7117"/>
          <cell r="T7117"/>
          <cell r="U7117"/>
          <cell r="V7117"/>
          <cell r="W7117"/>
          <cell r="X7117"/>
          <cell r="Y7117" t="str">
            <v xml:space="preserve"> </v>
          </cell>
        </row>
        <row r="7118">
          <cell r="C7118"/>
          <cell r="D7118"/>
          <cell r="E7118"/>
          <cell r="F7118"/>
          <cell r="G7118"/>
          <cell r="H7118"/>
          <cell r="I7118"/>
          <cell r="J7118"/>
          <cell r="K7118"/>
          <cell r="L7118"/>
          <cell r="M7118"/>
          <cell r="N7118"/>
          <cell r="O7118"/>
          <cell r="P7118"/>
          <cell r="Q7118"/>
          <cell r="R7118"/>
          <cell r="S7118"/>
          <cell r="T7118"/>
          <cell r="U7118"/>
          <cell r="V7118"/>
          <cell r="W7118"/>
          <cell r="X7118"/>
          <cell r="Y7118" t="str">
            <v xml:space="preserve"> </v>
          </cell>
        </row>
        <row r="7119">
          <cell r="C7119"/>
          <cell r="D7119"/>
          <cell r="E7119"/>
          <cell r="F7119"/>
          <cell r="G7119"/>
          <cell r="H7119"/>
          <cell r="I7119"/>
          <cell r="J7119"/>
          <cell r="K7119"/>
          <cell r="L7119"/>
          <cell r="M7119"/>
          <cell r="N7119"/>
          <cell r="O7119"/>
          <cell r="P7119"/>
          <cell r="Q7119"/>
          <cell r="R7119"/>
          <cell r="S7119"/>
          <cell r="T7119"/>
          <cell r="U7119"/>
          <cell r="V7119"/>
          <cell r="W7119"/>
          <cell r="X7119"/>
          <cell r="Y7119" t="str">
            <v xml:space="preserve"> </v>
          </cell>
        </row>
        <row r="7120">
          <cell r="C7120"/>
          <cell r="D7120"/>
          <cell r="E7120"/>
          <cell r="F7120"/>
          <cell r="G7120"/>
          <cell r="H7120"/>
          <cell r="I7120"/>
          <cell r="J7120"/>
          <cell r="K7120"/>
          <cell r="L7120"/>
          <cell r="M7120"/>
          <cell r="N7120"/>
          <cell r="O7120"/>
          <cell r="P7120"/>
          <cell r="Q7120"/>
          <cell r="R7120"/>
          <cell r="S7120"/>
          <cell r="T7120"/>
          <cell r="U7120"/>
          <cell r="V7120"/>
          <cell r="W7120"/>
          <cell r="X7120"/>
          <cell r="Y7120" t="str">
            <v xml:space="preserve"> </v>
          </cell>
        </row>
        <row r="7121">
          <cell r="C7121"/>
          <cell r="D7121"/>
          <cell r="E7121"/>
          <cell r="F7121"/>
          <cell r="G7121"/>
          <cell r="H7121"/>
          <cell r="I7121"/>
          <cell r="J7121"/>
          <cell r="K7121"/>
          <cell r="L7121"/>
          <cell r="M7121"/>
          <cell r="N7121"/>
          <cell r="O7121"/>
          <cell r="P7121"/>
          <cell r="Q7121"/>
          <cell r="R7121"/>
          <cell r="S7121"/>
          <cell r="T7121"/>
          <cell r="U7121"/>
          <cell r="V7121"/>
          <cell r="W7121"/>
          <cell r="X7121"/>
          <cell r="Y7121" t="str">
            <v xml:space="preserve"> </v>
          </cell>
        </row>
        <row r="7122">
          <cell r="C7122"/>
          <cell r="D7122"/>
          <cell r="E7122"/>
          <cell r="F7122"/>
          <cell r="G7122"/>
          <cell r="H7122"/>
          <cell r="I7122"/>
          <cell r="J7122"/>
          <cell r="K7122"/>
          <cell r="L7122"/>
          <cell r="M7122"/>
          <cell r="N7122"/>
          <cell r="O7122"/>
          <cell r="P7122"/>
          <cell r="Q7122"/>
          <cell r="R7122"/>
          <cell r="S7122"/>
          <cell r="T7122"/>
          <cell r="U7122"/>
          <cell r="V7122"/>
          <cell r="W7122"/>
          <cell r="X7122"/>
          <cell r="Y7122" t="str">
            <v xml:space="preserve"> </v>
          </cell>
        </row>
        <row r="7123">
          <cell r="C7123"/>
          <cell r="D7123"/>
          <cell r="E7123"/>
          <cell r="F7123"/>
          <cell r="G7123"/>
          <cell r="H7123"/>
          <cell r="I7123"/>
          <cell r="J7123"/>
          <cell r="K7123"/>
          <cell r="L7123"/>
          <cell r="M7123"/>
          <cell r="N7123"/>
          <cell r="O7123"/>
          <cell r="P7123"/>
          <cell r="Q7123"/>
          <cell r="R7123"/>
          <cell r="S7123"/>
          <cell r="T7123"/>
          <cell r="U7123"/>
          <cell r="V7123"/>
          <cell r="W7123"/>
          <cell r="X7123"/>
          <cell r="Y7123" t="str">
            <v xml:space="preserve"> </v>
          </cell>
        </row>
        <row r="7124">
          <cell r="C7124"/>
          <cell r="D7124"/>
          <cell r="E7124"/>
          <cell r="F7124"/>
          <cell r="G7124"/>
          <cell r="H7124"/>
          <cell r="I7124"/>
          <cell r="J7124"/>
          <cell r="K7124"/>
          <cell r="L7124"/>
          <cell r="M7124"/>
          <cell r="N7124"/>
          <cell r="O7124"/>
          <cell r="P7124"/>
          <cell r="Q7124"/>
          <cell r="R7124"/>
          <cell r="S7124"/>
          <cell r="T7124"/>
          <cell r="U7124"/>
          <cell r="V7124"/>
          <cell r="W7124"/>
          <cell r="X7124"/>
          <cell r="Y7124" t="str">
            <v xml:space="preserve"> </v>
          </cell>
        </row>
        <row r="7125">
          <cell r="C7125"/>
          <cell r="D7125"/>
          <cell r="E7125"/>
          <cell r="F7125"/>
          <cell r="G7125"/>
          <cell r="H7125"/>
          <cell r="I7125"/>
          <cell r="J7125"/>
          <cell r="K7125"/>
          <cell r="L7125"/>
          <cell r="M7125"/>
          <cell r="N7125"/>
          <cell r="O7125"/>
          <cell r="P7125"/>
          <cell r="Q7125"/>
          <cell r="R7125"/>
          <cell r="S7125"/>
          <cell r="T7125"/>
          <cell r="U7125"/>
          <cell r="V7125"/>
          <cell r="W7125"/>
          <cell r="X7125"/>
          <cell r="Y7125" t="str">
            <v xml:space="preserve"> </v>
          </cell>
        </row>
        <row r="7126">
          <cell r="C7126"/>
          <cell r="D7126"/>
          <cell r="E7126"/>
          <cell r="F7126"/>
          <cell r="G7126"/>
          <cell r="H7126"/>
          <cell r="I7126"/>
          <cell r="J7126"/>
          <cell r="K7126"/>
          <cell r="L7126"/>
          <cell r="M7126"/>
          <cell r="N7126"/>
          <cell r="O7126"/>
          <cell r="P7126"/>
          <cell r="Q7126"/>
          <cell r="R7126"/>
          <cell r="S7126"/>
          <cell r="T7126"/>
          <cell r="U7126"/>
          <cell r="V7126"/>
          <cell r="W7126"/>
          <cell r="X7126"/>
          <cell r="Y7126" t="str">
            <v xml:space="preserve"> </v>
          </cell>
        </row>
        <row r="7127">
          <cell r="C7127"/>
          <cell r="D7127"/>
          <cell r="E7127"/>
          <cell r="F7127"/>
          <cell r="G7127"/>
          <cell r="H7127"/>
          <cell r="I7127"/>
          <cell r="J7127"/>
          <cell r="K7127"/>
          <cell r="L7127"/>
          <cell r="M7127"/>
          <cell r="N7127"/>
          <cell r="O7127"/>
          <cell r="P7127"/>
          <cell r="Q7127"/>
          <cell r="R7127"/>
          <cell r="S7127"/>
          <cell r="T7127"/>
          <cell r="U7127"/>
          <cell r="V7127"/>
          <cell r="W7127"/>
          <cell r="X7127"/>
          <cell r="Y7127" t="str">
            <v xml:space="preserve"> </v>
          </cell>
        </row>
        <row r="7128">
          <cell r="C7128"/>
          <cell r="D7128"/>
          <cell r="E7128"/>
          <cell r="F7128"/>
          <cell r="G7128"/>
          <cell r="H7128"/>
          <cell r="I7128"/>
          <cell r="J7128"/>
          <cell r="K7128"/>
          <cell r="L7128"/>
          <cell r="M7128"/>
          <cell r="N7128"/>
          <cell r="O7128"/>
          <cell r="P7128"/>
          <cell r="Q7128"/>
          <cell r="R7128"/>
          <cell r="S7128"/>
          <cell r="T7128"/>
          <cell r="U7128"/>
          <cell r="V7128"/>
          <cell r="W7128"/>
          <cell r="X7128"/>
          <cell r="Y7128" t="str">
            <v xml:space="preserve"> </v>
          </cell>
        </row>
        <row r="7129">
          <cell r="C7129"/>
          <cell r="D7129"/>
          <cell r="E7129"/>
          <cell r="F7129"/>
          <cell r="G7129"/>
          <cell r="H7129"/>
          <cell r="I7129"/>
          <cell r="J7129"/>
          <cell r="K7129"/>
          <cell r="L7129"/>
          <cell r="M7129"/>
          <cell r="N7129"/>
          <cell r="O7129"/>
          <cell r="P7129"/>
          <cell r="Q7129"/>
          <cell r="R7129"/>
          <cell r="S7129"/>
          <cell r="T7129"/>
          <cell r="U7129"/>
          <cell r="V7129"/>
          <cell r="W7129"/>
          <cell r="X7129"/>
          <cell r="Y7129" t="str">
            <v xml:space="preserve"> </v>
          </cell>
        </row>
        <row r="7130">
          <cell r="C7130"/>
          <cell r="D7130"/>
          <cell r="E7130"/>
          <cell r="F7130"/>
          <cell r="G7130"/>
          <cell r="H7130"/>
          <cell r="I7130"/>
          <cell r="J7130"/>
          <cell r="K7130"/>
          <cell r="L7130"/>
          <cell r="M7130"/>
          <cell r="N7130"/>
          <cell r="O7130"/>
          <cell r="P7130"/>
          <cell r="Q7130"/>
          <cell r="R7130"/>
          <cell r="S7130"/>
          <cell r="T7130"/>
          <cell r="U7130"/>
          <cell r="V7130"/>
          <cell r="W7130"/>
          <cell r="X7130"/>
          <cell r="Y7130" t="str">
            <v xml:space="preserve"> </v>
          </cell>
        </row>
        <row r="7131">
          <cell r="C7131"/>
          <cell r="D7131"/>
          <cell r="E7131"/>
          <cell r="F7131"/>
          <cell r="G7131"/>
          <cell r="H7131"/>
          <cell r="I7131"/>
          <cell r="J7131"/>
          <cell r="K7131"/>
          <cell r="L7131"/>
          <cell r="M7131"/>
          <cell r="N7131"/>
          <cell r="O7131"/>
          <cell r="P7131"/>
          <cell r="Q7131"/>
          <cell r="R7131"/>
          <cell r="S7131"/>
          <cell r="T7131"/>
          <cell r="U7131"/>
          <cell r="V7131"/>
          <cell r="W7131"/>
          <cell r="X7131"/>
          <cell r="Y7131" t="str">
            <v xml:space="preserve"> </v>
          </cell>
        </row>
        <row r="7132">
          <cell r="C7132"/>
          <cell r="D7132"/>
          <cell r="E7132"/>
          <cell r="F7132"/>
          <cell r="G7132"/>
          <cell r="H7132"/>
          <cell r="I7132"/>
          <cell r="J7132"/>
          <cell r="K7132"/>
          <cell r="L7132"/>
          <cell r="M7132"/>
          <cell r="N7132"/>
          <cell r="O7132"/>
          <cell r="P7132"/>
          <cell r="Q7132"/>
          <cell r="R7132"/>
          <cell r="S7132"/>
          <cell r="T7132"/>
          <cell r="U7132"/>
          <cell r="V7132"/>
          <cell r="W7132"/>
          <cell r="X7132"/>
          <cell r="Y7132" t="str">
            <v xml:space="preserve"> </v>
          </cell>
        </row>
        <row r="7133">
          <cell r="C7133"/>
          <cell r="D7133"/>
          <cell r="E7133"/>
          <cell r="F7133"/>
          <cell r="G7133"/>
          <cell r="H7133"/>
          <cell r="I7133"/>
          <cell r="J7133"/>
          <cell r="K7133"/>
          <cell r="L7133"/>
          <cell r="M7133"/>
          <cell r="N7133"/>
          <cell r="O7133"/>
          <cell r="P7133"/>
          <cell r="Q7133"/>
          <cell r="R7133"/>
          <cell r="S7133"/>
          <cell r="T7133"/>
          <cell r="U7133"/>
          <cell r="V7133"/>
          <cell r="W7133"/>
          <cell r="X7133"/>
          <cell r="Y7133" t="str">
            <v xml:space="preserve"> </v>
          </cell>
        </row>
        <row r="7134">
          <cell r="C7134"/>
          <cell r="D7134"/>
          <cell r="E7134"/>
          <cell r="F7134"/>
          <cell r="G7134"/>
          <cell r="H7134"/>
          <cell r="I7134"/>
          <cell r="J7134"/>
          <cell r="K7134"/>
          <cell r="L7134"/>
          <cell r="M7134"/>
          <cell r="N7134"/>
          <cell r="O7134"/>
          <cell r="P7134"/>
          <cell r="Q7134"/>
          <cell r="R7134"/>
          <cell r="S7134"/>
          <cell r="T7134"/>
          <cell r="U7134"/>
          <cell r="V7134"/>
          <cell r="W7134"/>
          <cell r="X7134"/>
          <cell r="Y7134" t="str">
            <v xml:space="preserve"> </v>
          </cell>
        </row>
        <row r="7135">
          <cell r="C7135"/>
          <cell r="D7135"/>
          <cell r="E7135"/>
          <cell r="F7135"/>
          <cell r="G7135"/>
          <cell r="H7135"/>
          <cell r="I7135"/>
          <cell r="J7135"/>
          <cell r="K7135"/>
          <cell r="L7135"/>
          <cell r="M7135"/>
          <cell r="N7135"/>
          <cell r="O7135"/>
          <cell r="P7135"/>
          <cell r="Q7135"/>
          <cell r="R7135"/>
          <cell r="S7135"/>
          <cell r="T7135"/>
          <cell r="U7135"/>
          <cell r="V7135"/>
          <cell r="W7135"/>
          <cell r="X7135"/>
          <cell r="Y7135" t="str">
            <v xml:space="preserve"> </v>
          </cell>
        </row>
        <row r="7136">
          <cell r="C7136"/>
          <cell r="D7136"/>
          <cell r="E7136"/>
          <cell r="F7136"/>
          <cell r="G7136"/>
          <cell r="H7136"/>
          <cell r="I7136"/>
          <cell r="J7136"/>
          <cell r="K7136"/>
          <cell r="L7136"/>
          <cell r="M7136"/>
          <cell r="N7136"/>
          <cell r="O7136"/>
          <cell r="P7136"/>
          <cell r="Q7136"/>
          <cell r="R7136"/>
          <cell r="S7136"/>
          <cell r="T7136"/>
          <cell r="U7136"/>
          <cell r="V7136"/>
          <cell r="W7136"/>
          <cell r="X7136"/>
          <cell r="Y7136" t="str">
            <v xml:space="preserve"> </v>
          </cell>
        </row>
        <row r="7137">
          <cell r="C7137"/>
          <cell r="D7137"/>
          <cell r="E7137"/>
          <cell r="F7137"/>
          <cell r="G7137"/>
          <cell r="H7137"/>
          <cell r="I7137"/>
          <cell r="J7137"/>
          <cell r="K7137"/>
          <cell r="L7137"/>
          <cell r="M7137"/>
          <cell r="N7137"/>
          <cell r="O7137"/>
          <cell r="P7137"/>
          <cell r="Q7137"/>
          <cell r="R7137"/>
          <cell r="S7137"/>
          <cell r="T7137"/>
          <cell r="U7137"/>
          <cell r="V7137"/>
          <cell r="W7137"/>
          <cell r="X7137"/>
          <cell r="Y7137" t="str">
            <v xml:space="preserve"> </v>
          </cell>
        </row>
        <row r="7138">
          <cell r="C7138"/>
          <cell r="D7138"/>
          <cell r="E7138"/>
          <cell r="F7138"/>
          <cell r="G7138"/>
          <cell r="H7138"/>
          <cell r="I7138"/>
          <cell r="J7138"/>
          <cell r="K7138"/>
          <cell r="L7138"/>
          <cell r="M7138"/>
          <cell r="N7138"/>
          <cell r="O7138"/>
          <cell r="P7138"/>
          <cell r="Q7138"/>
          <cell r="R7138"/>
          <cell r="S7138"/>
          <cell r="T7138"/>
          <cell r="U7138"/>
          <cell r="V7138"/>
          <cell r="W7138"/>
          <cell r="X7138"/>
          <cell r="Y7138" t="str">
            <v xml:space="preserve"> </v>
          </cell>
        </row>
        <row r="7139">
          <cell r="C7139"/>
          <cell r="D7139"/>
          <cell r="E7139"/>
          <cell r="F7139"/>
          <cell r="G7139"/>
          <cell r="H7139"/>
          <cell r="I7139"/>
          <cell r="J7139"/>
          <cell r="K7139"/>
          <cell r="L7139"/>
          <cell r="M7139"/>
          <cell r="N7139"/>
          <cell r="O7139"/>
          <cell r="P7139"/>
          <cell r="Q7139"/>
          <cell r="R7139"/>
          <cell r="S7139"/>
          <cell r="T7139"/>
          <cell r="U7139"/>
          <cell r="V7139"/>
          <cell r="W7139"/>
          <cell r="X7139"/>
          <cell r="Y7139" t="str">
            <v xml:space="preserve"> </v>
          </cell>
        </row>
        <row r="7140">
          <cell r="C7140"/>
          <cell r="D7140"/>
          <cell r="E7140"/>
          <cell r="F7140"/>
          <cell r="G7140"/>
          <cell r="H7140"/>
          <cell r="I7140"/>
          <cell r="J7140"/>
          <cell r="K7140"/>
          <cell r="L7140"/>
          <cell r="M7140"/>
          <cell r="N7140"/>
          <cell r="O7140"/>
          <cell r="P7140"/>
          <cell r="Q7140"/>
          <cell r="R7140"/>
          <cell r="S7140"/>
          <cell r="T7140"/>
          <cell r="U7140"/>
          <cell r="V7140"/>
          <cell r="W7140"/>
          <cell r="X7140"/>
          <cell r="Y7140" t="str">
            <v xml:space="preserve"> </v>
          </cell>
        </row>
        <row r="7141">
          <cell r="C7141"/>
          <cell r="D7141"/>
          <cell r="E7141"/>
          <cell r="F7141"/>
          <cell r="G7141"/>
          <cell r="H7141"/>
          <cell r="I7141"/>
          <cell r="J7141"/>
          <cell r="K7141"/>
          <cell r="L7141"/>
          <cell r="M7141"/>
          <cell r="N7141"/>
          <cell r="O7141"/>
          <cell r="P7141"/>
          <cell r="Q7141"/>
          <cell r="R7141"/>
          <cell r="S7141"/>
          <cell r="T7141"/>
          <cell r="U7141"/>
          <cell r="V7141"/>
          <cell r="W7141"/>
          <cell r="X7141"/>
          <cell r="Y7141" t="str">
            <v xml:space="preserve"> </v>
          </cell>
        </row>
        <row r="7142">
          <cell r="C7142"/>
          <cell r="D7142"/>
          <cell r="E7142"/>
          <cell r="F7142"/>
          <cell r="G7142"/>
          <cell r="H7142"/>
          <cell r="I7142"/>
          <cell r="J7142"/>
          <cell r="K7142"/>
          <cell r="L7142"/>
          <cell r="M7142"/>
          <cell r="N7142"/>
          <cell r="O7142"/>
          <cell r="P7142"/>
          <cell r="Q7142"/>
          <cell r="R7142"/>
          <cell r="S7142"/>
          <cell r="T7142"/>
          <cell r="U7142"/>
          <cell r="V7142"/>
          <cell r="W7142"/>
          <cell r="X7142"/>
          <cell r="Y7142" t="str">
            <v xml:space="preserve"> </v>
          </cell>
        </row>
        <row r="7143">
          <cell r="C7143"/>
          <cell r="D7143"/>
          <cell r="E7143"/>
          <cell r="F7143"/>
          <cell r="G7143"/>
          <cell r="H7143"/>
          <cell r="I7143"/>
          <cell r="J7143"/>
          <cell r="K7143"/>
          <cell r="L7143"/>
          <cell r="M7143"/>
          <cell r="N7143"/>
          <cell r="O7143"/>
          <cell r="P7143"/>
          <cell r="Q7143"/>
          <cell r="R7143"/>
          <cell r="S7143"/>
          <cell r="T7143"/>
          <cell r="U7143"/>
          <cell r="V7143"/>
          <cell r="W7143"/>
          <cell r="X7143"/>
          <cell r="Y7143" t="str">
            <v xml:space="preserve"> </v>
          </cell>
        </row>
        <row r="7144">
          <cell r="C7144"/>
          <cell r="D7144"/>
          <cell r="E7144"/>
          <cell r="F7144"/>
          <cell r="G7144"/>
          <cell r="H7144"/>
          <cell r="I7144"/>
          <cell r="J7144"/>
          <cell r="K7144"/>
          <cell r="L7144"/>
          <cell r="M7144"/>
          <cell r="N7144"/>
          <cell r="O7144"/>
          <cell r="P7144"/>
          <cell r="Q7144"/>
          <cell r="R7144"/>
          <cell r="S7144"/>
          <cell r="T7144"/>
          <cell r="U7144"/>
          <cell r="V7144"/>
          <cell r="W7144"/>
          <cell r="X7144"/>
          <cell r="Y7144" t="str">
            <v xml:space="preserve"> </v>
          </cell>
        </row>
        <row r="7145">
          <cell r="C7145"/>
          <cell r="D7145"/>
          <cell r="E7145"/>
          <cell r="F7145"/>
          <cell r="G7145"/>
          <cell r="H7145"/>
          <cell r="I7145"/>
          <cell r="J7145"/>
          <cell r="K7145"/>
          <cell r="L7145"/>
          <cell r="M7145"/>
          <cell r="N7145"/>
          <cell r="O7145"/>
          <cell r="P7145"/>
          <cell r="Q7145"/>
          <cell r="R7145"/>
          <cell r="S7145"/>
          <cell r="T7145"/>
          <cell r="U7145"/>
          <cell r="V7145"/>
          <cell r="W7145"/>
          <cell r="X7145"/>
          <cell r="Y7145" t="str">
            <v xml:space="preserve"> </v>
          </cell>
        </row>
        <row r="7146">
          <cell r="C7146"/>
          <cell r="D7146"/>
          <cell r="E7146"/>
          <cell r="F7146"/>
          <cell r="G7146"/>
          <cell r="H7146"/>
          <cell r="I7146"/>
          <cell r="J7146"/>
          <cell r="K7146"/>
          <cell r="L7146"/>
          <cell r="M7146"/>
          <cell r="N7146"/>
          <cell r="O7146"/>
          <cell r="P7146"/>
          <cell r="Q7146"/>
          <cell r="R7146"/>
          <cell r="S7146"/>
          <cell r="T7146"/>
          <cell r="U7146"/>
          <cell r="V7146"/>
          <cell r="W7146"/>
          <cell r="X7146"/>
          <cell r="Y7146" t="str">
            <v xml:space="preserve"> </v>
          </cell>
        </row>
        <row r="7147">
          <cell r="C7147"/>
          <cell r="D7147"/>
          <cell r="E7147"/>
          <cell r="F7147"/>
          <cell r="G7147"/>
          <cell r="H7147"/>
          <cell r="I7147"/>
          <cell r="J7147"/>
          <cell r="K7147"/>
          <cell r="L7147"/>
          <cell r="M7147"/>
          <cell r="N7147"/>
          <cell r="O7147"/>
          <cell r="P7147"/>
          <cell r="Q7147"/>
          <cell r="R7147"/>
          <cell r="S7147"/>
          <cell r="T7147"/>
          <cell r="U7147"/>
          <cell r="V7147"/>
          <cell r="W7147"/>
          <cell r="X7147"/>
          <cell r="Y7147" t="str">
            <v xml:space="preserve"> </v>
          </cell>
        </row>
        <row r="7148">
          <cell r="C7148"/>
          <cell r="D7148"/>
          <cell r="E7148"/>
          <cell r="F7148"/>
          <cell r="G7148"/>
          <cell r="H7148"/>
          <cell r="I7148"/>
          <cell r="J7148"/>
          <cell r="K7148"/>
          <cell r="L7148"/>
          <cell r="M7148"/>
          <cell r="N7148"/>
          <cell r="O7148"/>
          <cell r="P7148"/>
          <cell r="Q7148"/>
          <cell r="R7148"/>
          <cell r="S7148"/>
          <cell r="T7148"/>
          <cell r="U7148"/>
          <cell r="V7148"/>
          <cell r="W7148"/>
          <cell r="X7148"/>
          <cell r="Y7148" t="str">
            <v xml:space="preserve"> </v>
          </cell>
        </row>
        <row r="7149">
          <cell r="C7149"/>
          <cell r="D7149"/>
          <cell r="E7149"/>
          <cell r="F7149"/>
          <cell r="G7149"/>
          <cell r="H7149"/>
          <cell r="I7149"/>
          <cell r="J7149"/>
          <cell r="K7149"/>
          <cell r="L7149"/>
          <cell r="M7149"/>
          <cell r="N7149"/>
          <cell r="O7149"/>
          <cell r="P7149"/>
          <cell r="Q7149"/>
          <cell r="R7149"/>
          <cell r="S7149"/>
          <cell r="T7149"/>
          <cell r="U7149"/>
          <cell r="V7149"/>
          <cell r="W7149"/>
          <cell r="X7149"/>
          <cell r="Y7149" t="str">
            <v xml:space="preserve"> </v>
          </cell>
        </row>
        <row r="7150">
          <cell r="C7150"/>
          <cell r="D7150"/>
          <cell r="E7150"/>
          <cell r="F7150"/>
          <cell r="G7150"/>
          <cell r="H7150"/>
          <cell r="I7150"/>
          <cell r="J7150"/>
          <cell r="K7150"/>
          <cell r="L7150"/>
          <cell r="M7150"/>
          <cell r="N7150"/>
          <cell r="O7150"/>
          <cell r="P7150"/>
          <cell r="Q7150"/>
          <cell r="R7150"/>
          <cell r="S7150"/>
          <cell r="T7150"/>
          <cell r="U7150"/>
          <cell r="V7150"/>
          <cell r="W7150"/>
          <cell r="X7150"/>
          <cell r="Y7150" t="str">
            <v xml:space="preserve"> </v>
          </cell>
        </row>
        <row r="7151">
          <cell r="C7151"/>
          <cell r="D7151"/>
          <cell r="E7151"/>
          <cell r="F7151"/>
          <cell r="G7151"/>
          <cell r="H7151"/>
          <cell r="I7151"/>
          <cell r="J7151"/>
          <cell r="K7151"/>
          <cell r="L7151"/>
          <cell r="M7151"/>
          <cell r="N7151"/>
          <cell r="O7151"/>
          <cell r="P7151"/>
          <cell r="Q7151"/>
          <cell r="R7151"/>
          <cell r="S7151"/>
          <cell r="T7151"/>
          <cell r="U7151"/>
          <cell r="V7151"/>
          <cell r="W7151"/>
          <cell r="X7151"/>
          <cell r="Y7151" t="str">
            <v xml:space="preserve"> </v>
          </cell>
        </row>
        <row r="7152">
          <cell r="C7152"/>
          <cell r="D7152"/>
          <cell r="E7152"/>
          <cell r="F7152"/>
          <cell r="G7152"/>
          <cell r="H7152"/>
          <cell r="I7152"/>
          <cell r="J7152"/>
          <cell r="K7152"/>
          <cell r="L7152"/>
          <cell r="M7152"/>
          <cell r="N7152"/>
          <cell r="O7152"/>
          <cell r="P7152"/>
          <cell r="Q7152"/>
          <cell r="R7152"/>
          <cell r="S7152"/>
          <cell r="T7152"/>
          <cell r="U7152"/>
          <cell r="V7152"/>
          <cell r="W7152"/>
          <cell r="X7152"/>
          <cell r="Y7152" t="str">
            <v xml:space="preserve"> </v>
          </cell>
        </row>
        <row r="7153">
          <cell r="C7153"/>
          <cell r="D7153"/>
          <cell r="E7153"/>
          <cell r="F7153"/>
          <cell r="G7153"/>
          <cell r="H7153"/>
          <cell r="I7153"/>
          <cell r="J7153"/>
          <cell r="K7153"/>
          <cell r="L7153"/>
          <cell r="M7153"/>
          <cell r="N7153"/>
          <cell r="O7153"/>
          <cell r="P7153"/>
          <cell r="Q7153"/>
          <cell r="R7153"/>
          <cell r="S7153"/>
          <cell r="T7153"/>
          <cell r="U7153"/>
          <cell r="V7153"/>
          <cell r="W7153"/>
          <cell r="X7153"/>
          <cell r="Y7153" t="str">
            <v xml:space="preserve"> </v>
          </cell>
        </row>
        <row r="7154">
          <cell r="C7154"/>
          <cell r="D7154"/>
          <cell r="E7154"/>
          <cell r="F7154"/>
          <cell r="G7154"/>
          <cell r="H7154"/>
          <cell r="I7154"/>
          <cell r="J7154"/>
          <cell r="K7154"/>
          <cell r="L7154"/>
          <cell r="M7154"/>
          <cell r="N7154"/>
          <cell r="O7154"/>
          <cell r="P7154"/>
          <cell r="Q7154"/>
          <cell r="R7154"/>
          <cell r="S7154"/>
          <cell r="T7154"/>
          <cell r="U7154"/>
          <cell r="V7154"/>
          <cell r="W7154"/>
          <cell r="X7154"/>
          <cell r="Y7154" t="str">
            <v xml:space="preserve"> </v>
          </cell>
        </row>
        <row r="7155">
          <cell r="C7155"/>
          <cell r="D7155"/>
          <cell r="E7155"/>
          <cell r="F7155"/>
          <cell r="G7155"/>
          <cell r="H7155"/>
          <cell r="I7155"/>
          <cell r="J7155"/>
          <cell r="K7155"/>
          <cell r="L7155"/>
          <cell r="M7155"/>
          <cell r="N7155"/>
          <cell r="O7155"/>
          <cell r="P7155"/>
          <cell r="Q7155"/>
          <cell r="R7155"/>
          <cell r="S7155"/>
          <cell r="T7155"/>
          <cell r="U7155"/>
          <cell r="V7155"/>
          <cell r="W7155"/>
          <cell r="X7155"/>
          <cell r="Y7155" t="str">
            <v xml:space="preserve"> </v>
          </cell>
        </row>
        <row r="7156">
          <cell r="C7156"/>
          <cell r="D7156"/>
          <cell r="E7156"/>
          <cell r="F7156"/>
          <cell r="G7156"/>
          <cell r="H7156"/>
          <cell r="I7156"/>
          <cell r="J7156"/>
          <cell r="K7156"/>
          <cell r="L7156"/>
          <cell r="M7156"/>
          <cell r="N7156"/>
          <cell r="O7156"/>
          <cell r="P7156"/>
          <cell r="Q7156"/>
          <cell r="R7156"/>
          <cell r="S7156"/>
          <cell r="T7156"/>
          <cell r="U7156"/>
          <cell r="V7156"/>
          <cell r="W7156"/>
          <cell r="X7156"/>
          <cell r="Y7156" t="str">
            <v xml:space="preserve"> </v>
          </cell>
        </row>
        <row r="7157">
          <cell r="C7157"/>
          <cell r="D7157"/>
          <cell r="E7157"/>
          <cell r="F7157"/>
          <cell r="G7157"/>
          <cell r="H7157"/>
          <cell r="I7157"/>
          <cell r="J7157"/>
          <cell r="K7157"/>
          <cell r="L7157"/>
          <cell r="M7157"/>
          <cell r="N7157"/>
          <cell r="O7157"/>
          <cell r="P7157"/>
          <cell r="Q7157"/>
          <cell r="R7157"/>
          <cell r="S7157"/>
          <cell r="T7157"/>
          <cell r="U7157"/>
          <cell r="V7157"/>
          <cell r="W7157"/>
          <cell r="X7157"/>
          <cell r="Y7157" t="str">
            <v xml:space="preserve"> </v>
          </cell>
        </row>
        <row r="7158">
          <cell r="C7158"/>
          <cell r="D7158"/>
          <cell r="E7158"/>
          <cell r="F7158"/>
          <cell r="G7158"/>
          <cell r="H7158"/>
          <cell r="I7158"/>
          <cell r="J7158"/>
          <cell r="K7158"/>
          <cell r="L7158"/>
          <cell r="M7158"/>
          <cell r="N7158"/>
          <cell r="O7158"/>
          <cell r="P7158"/>
          <cell r="Q7158"/>
          <cell r="R7158"/>
          <cell r="S7158"/>
          <cell r="T7158"/>
          <cell r="U7158"/>
          <cell r="V7158"/>
          <cell r="W7158"/>
          <cell r="X7158"/>
          <cell r="Y7158" t="str">
            <v xml:space="preserve"> </v>
          </cell>
        </row>
        <row r="7159">
          <cell r="C7159"/>
          <cell r="D7159"/>
          <cell r="E7159"/>
          <cell r="F7159"/>
          <cell r="G7159"/>
          <cell r="H7159"/>
          <cell r="I7159"/>
          <cell r="J7159"/>
          <cell r="K7159"/>
          <cell r="L7159"/>
          <cell r="M7159"/>
          <cell r="N7159"/>
          <cell r="O7159"/>
          <cell r="P7159"/>
          <cell r="Q7159"/>
          <cell r="R7159"/>
          <cell r="S7159"/>
          <cell r="T7159"/>
          <cell r="U7159"/>
          <cell r="V7159"/>
          <cell r="W7159"/>
          <cell r="X7159"/>
          <cell r="Y7159" t="str">
            <v xml:space="preserve"> </v>
          </cell>
        </row>
        <row r="7160">
          <cell r="C7160"/>
          <cell r="D7160"/>
          <cell r="E7160"/>
          <cell r="F7160"/>
          <cell r="G7160"/>
          <cell r="H7160"/>
          <cell r="I7160"/>
          <cell r="J7160"/>
          <cell r="K7160"/>
          <cell r="L7160"/>
          <cell r="M7160"/>
          <cell r="N7160"/>
          <cell r="O7160"/>
          <cell r="P7160"/>
          <cell r="Q7160"/>
          <cell r="R7160"/>
          <cell r="S7160"/>
          <cell r="T7160"/>
          <cell r="U7160"/>
          <cell r="V7160"/>
          <cell r="W7160"/>
          <cell r="X7160"/>
          <cell r="Y7160" t="str">
            <v xml:space="preserve"> </v>
          </cell>
        </row>
        <row r="7161">
          <cell r="C7161"/>
          <cell r="D7161"/>
          <cell r="E7161"/>
          <cell r="F7161"/>
          <cell r="G7161"/>
          <cell r="H7161"/>
          <cell r="I7161"/>
          <cell r="J7161"/>
          <cell r="K7161"/>
          <cell r="L7161"/>
          <cell r="M7161"/>
          <cell r="N7161"/>
          <cell r="O7161"/>
          <cell r="P7161"/>
          <cell r="Q7161"/>
          <cell r="R7161"/>
          <cell r="S7161"/>
          <cell r="T7161"/>
          <cell r="U7161"/>
          <cell r="V7161"/>
          <cell r="W7161"/>
          <cell r="X7161"/>
          <cell r="Y7161" t="str">
            <v xml:space="preserve"> </v>
          </cell>
        </row>
        <row r="7162">
          <cell r="C7162"/>
          <cell r="D7162"/>
          <cell r="E7162"/>
          <cell r="F7162"/>
          <cell r="G7162"/>
          <cell r="H7162"/>
          <cell r="I7162"/>
          <cell r="J7162"/>
          <cell r="K7162"/>
          <cell r="L7162"/>
          <cell r="M7162"/>
          <cell r="N7162"/>
          <cell r="O7162"/>
          <cell r="P7162"/>
          <cell r="Q7162"/>
          <cell r="R7162"/>
          <cell r="S7162"/>
          <cell r="T7162"/>
          <cell r="U7162"/>
          <cell r="V7162"/>
          <cell r="W7162"/>
          <cell r="X7162"/>
          <cell r="Y7162" t="str">
            <v xml:space="preserve"> </v>
          </cell>
        </row>
        <row r="7163">
          <cell r="C7163"/>
          <cell r="D7163"/>
          <cell r="E7163"/>
          <cell r="F7163"/>
          <cell r="G7163"/>
          <cell r="H7163"/>
          <cell r="I7163"/>
          <cell r="J7163"/>
          <cell r="K7163"/>
          <cell r="L7163"/>
          <cell r="M7163"/>
          <cell r="N7163"/>
          <cell r="O7163"/>
          <cell r="P7163"/>
          <cell r="Q7163"/>
          <cell r="R7163"/>
          <cell r="S7163"/>
          <cell r="T7163"/>
          <cell r="U7163"/>
          <cell r="V7163"/>
          <cell r="W7163"/>
          <cell r="X7163"/>
          <cell r="Y7163" t="str">
            <v xml:space="preserve"> </v>
          </cell>
        </row>
        <row r="7164">
          <cell r="C7164"/>
          <cell r="D7164"/>
          <cell r="E7164"/>
          <cell r="F7164"/>
          <cell r="G7164"/>
          <cell r="H7164"/>
          <cell r="I7164"/>
          <cell r="J7164"/>
          <cell r="K7164"/>
          <cell r="L7164"/>
          <cell r="M7164"/>
          <cell r="N7164"/>
          <cell r="O7164"/>
          <cell r="P7164"/>
          <cell r="Q7164"/>
          <cell r="R7164"/>
          <cell r="S7164"/>
          <cell r="T7164"/>
          <cell r="U7164"/>
          <cell r="V7164"/>
          <cell r="W7164"/>
          <cell r="X7164"/>
          <cell r="Y7164" t="str">
            <v xml:space="preserve"> </v>
          </cell>
        </row>
        <row r="7165">
          <cell r="C7165"/>
          <cell r="D7165"/>
          <cell r="E7165"/>
          <cell r="F7165"/>
          <cell r="G7165"/>
          <cell r="H7165"/>
          <cell r="I7165"/>
          <cell r="J7165"/>
          <cell r="K7165"/>
          <cell r="L7165"/>
          <cell r="M7165"/>
          <cell r="N7165"/>
          <cell r="O7165"/>
          <cell r="P7165"/>
          <cell r="Q7165"/>
          <cell r="R7165"/>
          <cell r="S7165"/>
          <cell r="T7165"/>
          <cell r="U7165"/>
          <cell r="V7165"/>
          <cell r="W7165"/>
          <cell r="X7165"/>
          <cell r="Y7165" t="str">
            <v xml:space="preserve"> </v>
          </cell>
        </row>
        <row r="7166">
          <cell r="C7166"/>
          <cell r="D7166"/>
          <cell r="E7166"/>
          <cell r="F7166"/>
          <cell r="G7166"/>
          <cell r="H7166"/>
          <cell r="I7166"/>
          <cell r="J7166"/>
          <cell r="K7166"/>
          <cell r="L7166"/>
          <cell r="M7166"/>
          <cell r="N7166"/>
          <cell r="O7166"/>
          <cell r="P7166"/>
          <cell r="Q7166"/>
          <cell r="R7166"/>
          <cell r="S7166"/>
          <cell r="T7166"/>
          <cell r="U7166"/>
          <cell r="V7166"/>
          <cell r="W7166"/>
          <cell r="X7166"/>
          <cell r="Y7166" t="str">
            <v xml:space="preserve"> </v>
          </cell>
        </row>
        <row r="7167">
          <cell r="C7167"/>
          <cell r="D7167"/>
          <cell r="E7167"/>
          <cell r="F7167"/>
          <cell r="G7167"/>
          <cell r="H7167"/>
          <cell r="I7167"/>
          <cell r="J7167"/>
          <cell r="K7167"/>
          <cell r="L7167"/>
          <cell r="M7167"/>
          <cell r="N7167"/>
          <cell r="O7167"/>
          <cell r="P7167"/>
          <cell r="Q7167"/>
          <cell r="R7167"/>
          <cell r="S7167"/>
          <cell r="T7167"/>
          <cell r="U7167"/>
          <cell r="V7167"/>
          <cell r="W7167"/>
          <cell r="X7167"/>
          <cell r="Y7167" t="str">
            <v xml:space="preserve"> </v>
          </cell>
        </row>
        <row r="7168">
          <cell r="C7168"/>
          <cell r="D7168"/>
          <cell r="E7168"/>
          <cell r="F7168"/>
          <cell r="G7168"/>
          <cell r="H7168"/>
          <cell r="I7168"/>
          <cell r="J7168"/>
          <cell r="K7168"/>
          <cell r="L7168"/>
          <cell r="M7168"/>
          <cell r="N7168"/>
          <cell r="O7168"/>
          <cell r="P7168"/>
          <cell r="Q7168"/>
          <cell r="R7168"/>
          <cell r="S7168"/>
          <cell r="T7168"/>
          <cell r="U7168"/>
          <cell r="V7168"/>
          <cell r="W7168"/>
          <cell r="X7168"/>
          <cell r="Y7168" t="str">
            <v xml:space="preserve"> </v>
          </cell>
        </row>
        <row r="7169">
          <cell r="C7169"/>
          <cell r="D7169"/>
          <cell r="E7169"/>
          <cell r="F7169"/>
          <cell r="G7169"/>
          <cell r="H7169"/>
          <cell r="I7169"/>
          <cell r="J7169"/>
          <cell r="K7169"/>
          <cell r="L7169"/>
          <cell r="M7169"/>
          <cell r="N7169"/>
          <cell r="O7169"/>
          <cell r="P7169"/>
          <cell r="Q7169"/>
          <cell r="R7169"/>
          <cell r="S7169"/>
          <cell r="T7169"/>
          <cell r="U7169"/>
          <cell r="V7169"/>
          <cell r="W7169"/>
          <cell r="X7169"/>
          <cell r="Y7169" t="str">
            <v xml:space="preserve"> </v>
          </cell>
        </row>
        <row r="7170">
          <cell r="C7170"/>
          <cell r="D7170"/>
          <cell r="E7170"/>
          <cell r="F7170"/>
          <cell r="G7170"/>
          <cell r="H7170"/>
          <cell r="I7170"/>
          <cell r="J7170"/>
          <cell r="K7170"/>
          <cell r="L7170"/>
          <cell r="M7170"/>
          <cell r="N7170"/>
          <cell r="O7170"/>
          <cell r="P7170"/>
          <cell r="Q7170"/>
          <cell r="R7170"/>
          <cell r="S7170"/>
          <cell r="T7170"/>
          <cell r="U7170"/>
          <cell r="V7170"/>
          <cell r="W7170"/>
          <cell r="X7170"/>
          <cell r="Y7170" t="str">
            <v xml:space="preserve"> </v>
          </cell>
        </row>
        <row r="7171">
          <cell r="C7171"/>
          <cell r="D7171"/>
          <cell r="E7171"/>
          <cell r="F7171"/>
          <cell r="G7171"/>
          <cell r="H7171"/>
          <cell r="I7171"/>
          <cell r="J7171"/>
          <cell r="K7171"/>
          <cell r="L7171"/>
          <cell r="M7171"/>
          <cell r="N7171"/>
          <cell r="O7171"/>
          <cell r="P7171"/>
          <cell r="Q7171"/>
          <cell r="R7171"/>
          <cell r="S7171"/>
          <cell r="T7171"/>
          <cell r="U7171"/>
          <cell r="V7171"/>
          <cell r="W7171"/>
          <cell r="X7171"/>
          <cell r="Y7171" t="str">
            <v xml:space="preserve"> </v>
          </cell>
        </row>
        <row r="7172">
          <cell r="C7172"/>
          <cell r="D7172"/>
          <cell r="E7172"/>
          <cell r="F7172"/>
          <cell r="G7172"/>
          <cell r="H7172"/>
          <cell r="I7172"/>
          <cell r="J7172"/>
          <cell r="K7172"/>
          <cell r="L7172"/>
          <cell r="M7172"/>
          <cell r="N7172"/>
          <cell r="O7172"/>
          <cell r="P7172"/>
          <cell r="Q7172"/>
          <cell r="R7172"/>
          <cell r="S7172"/>
          <cell r="T7172"/>
          <cell r="U7172"/>
          <cell r="V7172"/>
          <cell r="W7172"/>
          <cell r="X7172"/>
          <cell r="Y7172" t="str">
            <v xml:space="preserve"> </v>
          </cell>
        </row>
        <row r="7173">
          <cell r="C7173"/>
          <cell r="D7173"/>
          <cell r="E7173"/>
          <cell r="F7173"/>
          <cell r="G7173"/>
          <cell r="H7173"/>
          <cell r="I7173"/>
          <cell r="J7173"/>
          <cell r="K7173"/>
          <cell r="L7173"/>
          <cell r="M7173"/>
          <cell r="N7173"/>
          <cell r="O7173"/>
          <cell r="P7173"/>
          <cell r="Q7173"/>
          <cell r="R7173"/>
          <cell r="S7173"/>
          <cell r="T7173"/>
          <cell r="U7173"/>
          <cell r="V7173"/>
          <cell r="W7173"/>
          <cell r="X7173"/>
          <cell r="Y7173" t="str">
            <v xml:space="preserve"> </v>
          </cell>
        </row>
        <row r="7174">
          <cell r="C7174"/>
          <cell r="D7174"/>
          <cell r="E7174"/>
          <cell r="F7174"/>
          <cell r="G7174"/>
          <cell r="H7174"/>
          <cell r="I7174"/>
          <cell r="J7174"/>
          <cell r="K7174"/>
          <cell r="L7174"/>
          <cell r="M7174"/>
          <cell r="N7174"/>
          <cell r="O7174"/>
          <cell r="P7174"/>
          <cell r="Q7174"/>
          <cell r="R7174"/>
          <cell r="S7174"/>
          <cell r="T7174"/>
          <cell r="U7174"/>
          <cell r="V7174"/>
          <cell r="W7174"/>
          <cell r="X7174"/>
          <cell r="Y7174" t="str">
            <v xml:space="preserve"> </v>
          </cell>
        </row>
        <row r="7175">
          <cell r="C7175"/>
          <cell r="D7175"/>
          <cell r="E7175"/>
          <cell r="F7175"/>
          <cell r="G7175"/>
          <cell r="H7175"/>
          <cell r="I7175"/>
          <cell r="J7175"/>
          <cell r="K7175"/>
          <cell r="L7175"/>
          <cell r="M7175"/>
          <cell r="N7175"/>
          <cell r="O7175"/>
          <cell r="P7175"/>
          <cell r="Q7175"/>
          <cell r="R7175"/>
          <cell r="S7175"/>
          <cell r="T7175"/>
          <cell r="U7175"/>
          <cell r="V7175"/>
          <cell r="W7175"/>
          <cell r="X7175"/>
          <cell r="Y7175" t="str">
            <v xml:space="preserve"> </v>
          </cell>
        </row>
        <row r="7176">
          <cell r="C7176"/>
          <cell r="D7176"/>
          <cell r="E7176"/>
          <cell r="F7176"/>
          <cell r="G7176"/>
          <cell r="H7176"/>
          <cell r="I7176"/>
          <cell r="J7176"/>
          <cell r="K7176"/>
          <cell r="L7176"/>
          <cell r="M7176"/>
          <cell r="N7176"/>
          <cell r="O7176"/>
          <cell r="P7176"/>
          <cell r="Q7176"/>
          <cell r="R7176"/>
          <cell r="S7176"/>
          <cell r="T7176"/>
          <cell r="U7176"/>
          <cell r="V7176"/>
          <cell r="W7176"/>
          <cell r="X7176"/>
          <cell r="Y7176" t="str">
            <v xml:space="preserve"> </v>
          </cell>
        </row>
        <row r="7177">
          <cell r="C7177"/>
          <cell r="D7177"/>
          <cell r="E7177"/>
          <cell r="F7177"/>
          <cell r="G7177"/>
          <cell r="H7177"/>
          <cell r="I7177"/>
          <cell r="J7177"/>
          <cell r="K7177"/>
          <cell r="L7177"/>
          <cell r="M7177"/>
          <cell r="N7177"/>
          <cell r="O7177"/>
          <cell r="P7177"/>
          <cell r="Q7177"/>
          <cell r="R7177"/>
          <cell r="S7177"/>
          <cell r="T7177"/>
          <cell r="U7177"/>
          <cell r="V7177"/>
          <cell r="W7177"/>
          <cell r="X7177"/>
          <cell r="Y7177" t="str">
            <v xml:space="preserve"> </v>
          </cell>
        </row>
        <row r="7178">
          <cell r="C7178"/>
          <cell r="D7178"/>
          <cell r="E7178"/>
          <cell r="F7178"/>
          <cell r="G7178"/>
          <cell r="H7178"/>
          <cell r="I7178"/>
          <cell r="J7178"/>
          <cell r="K7178"/>
          <cell r="L7178"/>
          <cell r="M7178"/>
          <cell r="N7178"/>
          <cell r="O7178"/>
          <cell r="P7178"/>
          <cell r="Q7178"/>
          <cell r="R7178"/>
          <cell r="S7178"/>
          <cell r="T7178"/>
          <cell r="U7178"/>
          <cell r="V7178"/>
          <cell r="W7178"/>
          <cell r="X7178"/>
          <cell r="Y7178" t="str">
            <v xml:space="preserve"> </v>
          </cell>
        </row>
        <row r="7179">
          <cell r="C7179"/>
          <cell r="D7179"/>
          <cell r="E7179"/>
          <cell r="F7179"/>
          <cell r="G7179"/>
          <cell r="H7179"/>
          <cell r="I7179"/>
          <cell r="J7179"/>
          <cell r="K7179"/>
          <cell r="L7179"/>
          <cell r="M7179"/>
          <cell r="N7179"/>
          <cell r="O7179"/>
          <cell r="P7179"/>
          <cell r="Q7179"/>
          <cell r="R7179"/>
          <cell r="S7179"/>
          <cell r="T7179"/>
          <cell r="U7179"/>
          <cell r="V7179"/>
          <cell r="W7179"/>
          <cell r="X7179"/>
          <cell r="Y7179" t="str">
            <v xml:space="preserve"> </v>
          </cell>
        </row>
        <row r="7180">
          <cell r="C7180"/>
          <cell r="D7180"/>
          <cell r="E7180"/>
          <cell r="F7180"/>
          <cell r="G7180"/>
          <cell r="H7180"/>
          <cell r="I7180"/>
          <cell r="J7180"/>
          <cell r="K7180"/>
          <cell r="L7180"/>
          <cell r="M7180"/>
          <cell r="N7180"/>
          <cell r="O7180"/>
          <cell r="P7180"/>
          <cell r="Q7180"/>
          <cell r="R7180"/>
          <cell r="S7180"/>
          <cell r="T7180"/>
          <cell r="U7180"/>
          <cell r="V7180"/>
          <cell r="W7180"/>
          <cell r="X7180"/>
          <cell r="Y7180" t="str">
            <v xml:space="preserve"> </v>
          </cell>
        </row>
        <row r="7181">
          <cell r="C7181"/>
          <cell r="D7181"/>
          <cell r="E7181"/>
          <cell r="F7181"/>
          <cell r="G7181"/>
          <cell r="H7181"/>
          <cell r="I7181"/>
          <cell r="J7181"/>
          <cell r="K7181"/>
          <cell r="L7181"/>
          <cell r="M7181"/>
          <cell r="N7181"/>
          <cell r="O7181"/>
          <cell r="P7181"/>
          <cell r="Q7181"/>
          <cell r="R7181"/>
          <cell r="S7181"/>
          <cell r="T7181"/>
          <cell r="U7181"/>
          <cell r="V7181"/>
          <cell r="W7181"/>
          <cell r="X7181"/>
          <cell r="Y7181" t="str">
            <v xml:space="preserve"> </v>
          </cell>
        </row>
        <row r="7182">
          <cell r="C7182"/>
          <cell r="D7182"/>
          <cell r="E7182"/>
          <cell r="F7182"/>
          <cell r="G7182"/>
          <cell r="H7182"/>
          <cell r="I7182"/>
          <cell r="J7182"/>
          <cell r="K7182"/>
          <cell r="L7182"/>
          <cell r="M7182"/>
          <cell r="N7182"/>
          <cell r="O7182"/>
          <cell r="P7182"/>
          <cell r="Q7182"/>
          <cell r="R7182"/>
          <cell r="S7182"/>
          <cell r="T7182"/>
          <cell r="U7182"/>
          <cell r="V7182"/>
          <cell r="W7182"/>
          <cell r="X7182"/>
          <cell r="Y7182" t="str">
            <v xml:space="preserve"> </v>
          </cell>
        </row>
        <row r="7183">
          <cell r="C7183"/>
          <cell r="D7183"/>
          <cell r="E7183"/>
          <cell r="F7183"/>
          <cell r="G7183"/>
          <cell r="H7183"/>
          <cell r="I7183"/>
          <cell r="J7183"/>
          <cell r="K7183"/>
          <cell r="L7183"/>
          <cell r="M7183"/>
          <cell r="N7183"/>
          <cell r="O7183"/>
          <cell r="P7183"/>
          <cell r="Q7183"/>
          <cell r="R7183"/>
          <cell r="S7183"/>
          <cell r="T7183"/>
          <cell r="U7183"/>
          <cell r="V7183"/>
          <cell r="W7183"/>
          <cell r="X7183"/>
          <cell r="Y7183" t="str">
            <v xml:space="preserve"> </v>
          </cell>
        </row>
        <row r="7184">
          <cell r="C7184"/>
          <cell r="D7184"/>
          <cell r="E7184"/>
          <cell r="F7184"/>
          <cell r="G7184"/>
          <cell r="H7184"/>
          <cell r="I7184"/>
          <cell r="J7184"/>
          <cell r="K7184"/>
          <cell r="L7184"/>
          <cell r="M7184"/>
          <cell r="N7184"/>
          <cell r="O7184"/>
          <cell r="P7184"/>
          <cell r="Q7184"/>
          <cell r="R7184"/>
          <cell r="S7184"/>
          <cell r="T7184"/>
          <cell r="U7184"/>
          <cell r="V7184"/>
          <cell r="W7184"/>
          <cell r="X7184"/>
          <cell r="Y7184" t="str">
            <v xml:space="preserve"> </v>
          </cell>
        </row>
        <row r="7185">
          <cell r="C7185"/>
          <cell r="D7185"/>
          <cell r="E7185"/>
          <cell r="F7185"/>
          <cell r="G7185"/>
          <cell r="H7185"/>
          <cell r="I7185"/>
          <cell r="J7185"/>
          <cell r="K7185"/>
          <cell r="L7185"/>
          <cell r="M7185"/>
          <cell r="N7185"/>
          <cell r="O7185"/>
          <cell r="P7185"/>
          <cell r="Q7185"/>
          <cell r="R7185"/>
          <cell r="S7185"/>
          <cell r="T7185"/>
          <cell r="U7185"/>
          <cell r="V7185"/>
          <cell r="W7185"/>
          <cell r="X7185"/>
          <cell r="Y7185" t="str">
            <v xml:space="preserve"> </v>
          </cell>
        </row>
        <row r="7186">
          <cell r="C7186"/>
          <cell r="D7186"/>
          <cell r="E7186"/>
          <cell r="F7186"/>
          <cell r="G7186"/>
          <cell r="H7186"/>
          <cell r="I7186"/>
          <cell r="J7186"/>
          <cell r="K7186"/>
          <cell r="L7186"/>
          <cell r="M7186"/>
          <cell r="N7186"/>
          <cell r="O7186"/>
          <cell r="P7186"/>
          <cell r="Q7186"/>
          <cell r="R7186"/>
          <cell r="S7186"/>
          <cell r="T7186"/>
          <cell r="U7186"/>
          <cell r="V7186"/>
          <cell r="W7186"/>
          <cell r="X7186"/>
          <cell r="Y7186" t="str">
            <v xml:space="preserve"> </v>
          </cell>
        </row>
        <row r="7187">
          <cell r="C7187"/>
          <cell r="D7187"/>
          <cell r="E7187"/>
          <cell r="F7187"/>
          <cell r="G7187"/>
          <cell r="H7187"/>
          <cell r="I7187"/>
          <cell r="J7187"/>
          <cell r="K7187"/>
          <cell r="L7187"/>
          <cell r="M7187"/>
          <cell r="N7187"/>
          <cell r="O7187"/>
          <cell r="P7187"/>
          <cell r="Q7187"/>
          <cell r="R7187"/>
          <cell r="S7187"/>
          <cell r="T7187"/>
          <cell r="U7187"/>
          <cell r="V7187"/>
          <cell r="W7187"/>
          <cell r="X7187"/>
          <cell r="Y7187" t="str">
            <v xml:space="preserve"> </v>
          </cell>
        </row>
        <row r="7188">
          <cell r="C7188"/>
          <cell r="D7188"/>
          <cell r="E7188"/>
          <cell r="F7188"/>
          <cell r="G7188"/>
          <cell r="H7188"/>
          <cell r="I7188"/>
          <cell r="J7188"/>
          <cell r="K7188"/>
          <cell r="L7188"/>
          <cell r="M7188"/>
          <cell r="N7188"/>
          <cell r="O7188"/>
          <cell r="P7188"/>
          <cell r="Q7188"/>
          <cell r="R7188"/>
          <cell r="S7188"/>
          <cell r="T7188"/>
          <cell r="U7188"/>
          <cell r="V7188"/>
          <cell r="W7188"/>
          <cell r="X7188"/>
          <cell r="Y7188" t="str">
            <v xml:space="preserve"> </v>
          </cell>
        </row>
        <row r="7189">
          <cell r="C7189"/>
          <cell r="D7189"/>
          <cell r="E7189"/>
          <cell r="F7189"/>
          <cell r="G7189"/>
          <cell r="H7189"/>
          <cell r="I7189"/>
          <cell r="J7189"/>
          <cell r="K7189"/>
          <cell r="L7189"/>
          <cell r="M7189"/>
          <cell r="N7189"/>
          <cell r="O7189"/>
          <cell r="P7189"/>
          <cell r="Q7189"/>
          <cell r="R7189"/>
          <cell r="S7189"/>
          <cell r="T7189"/>
          <cell r="U7189"/>
          <cell r="V7189"/>
          <cell r="W7189"/>
          <cell r="X7189"/>
          <cell r="Y7189" t="str">
            <v xml:space="preserve"> </v>
          </cell>
        </row>
        <row r="7190">
          <cell r="C7190"/>
          <cell r="D7190"/>
          <cell r="E7190"/>
          <cell r="F7190"/>
          <cell r="G7190"/>
          <cell r="H7190"/>
          <cell r="I7190"/>
          <cell r="J7190"/>
          <cell r="K7190"/>
          <cell r="L7190"/>
          <cell r="M7190"/>
          <cell r="N7190"/>
          <cell r="O7190"/>
          <cell r="P7190"/>
          <cell r="Q7190"/>
          <cell r="R7190"/>
          <cell r="S7190"/>
          <cell r="T7190"/>
          <cell r="U7190"/>
          <cell r="V7190"/>
          <cell r="W7190"/>
          <cell r="X7190"/>
          <cell r="Y7190" t="str">
            <v xml:space="preserve"> </v>
          </cell>
        </row>
        <row r="7191">
          <cell r="C7191"/>
          <cell r="D7191"/>
          <cell r="E7191"/>
          <cell r="F7191"/>
          <cell r="G7191"/>
          <cell r="H7191"/>
          <cell r="I7191"/>
          <cell r="J7191"/>
          <cell r="K7191"/>
          <cell r="L7191"/>
          <cell r="M7191"/>
          <cell r="N7191"/>
          <cell r="O7191"/>
          <cell r="P7191"/>
          <cell r="Q7191"/>
          <cell r="R7191"/>
          <cell r="S7191"/>
          <cell r="T7191"/>
          <cell r="U7191"/>
          <cell r="V7191"/>
          <cell r="W7191"/>
          <cell r="X7191"/>
          <cell r="Y7191" t="str">
            <v xml:space="preserve"> </v>
          </cell>
        </row>
        <row r="7192">
          <cell r="C7192"/>
          <cell r="D7192"/>
          <cell r="E7192"/>
          <cell r="F7192"/>
          <cell r="G7192"/>
          <cell r="H7192"/>
          <cell r="I7192"/>
          <cell r="J7192"/>
          <cell r="K7192"/>
          <cell r="L7192"/>
          <cell r="M7192"/>
          <cell r="N7192"/>
          <cell r="O7192"/>
          <cell r="P7192"/>
          <cell r="Q7192"/>
          <cell r="R7192"/>
          <cell r="S7192"/>
          <cell r="T7192"/>
          <cell r="U7192"/>
          <cell r="V7192"/>
          <cell r="W7192"/>
          <cell r="X7192"/>
          <cell r="Y7192" t="str">
            <v xml:space="preserve"> </v>
          </cell>
        </row>
        <row r="7193">
          <cell r="C7193"/>
          <cell r="D7193"/>
          <cell r="E7193"/>
          <cell r="F7193"/>
          <cell r="G7193"/>
          <cell r="H7193"/>
          <cell r="I7193"/>
          <cell r="J7193"/>
          <cell r="K7193"/>
          <cell r="L7193"/>
          <cell r="M7193"/>
          <cell r="N7193"/>
          <cell r="O7193"/>
          <cell r="P7193"/>
          <cell r="Q7193"/>
          <cell r="R7193"/>
          <cell r="S7193"/>
          <cell r="T7193"/>
          <cell r="U7193"/>
          <cell r="V7193"/>
          <cell r="W7193"/>
          <cell r="X7193"/>
          <cell r="Y7193" t="str">
            <v xml:space="preserve"> </v>
          </cell>
        </row>
        <row r="7194">
          <cell r="C7194"/>
          <cell r="D7194"/>
          <cell r="E7194"/>
          <cell r="F7194"/>
          <cell r="G7194"/>
          <cell r="H7194"/>
          <cell r="I7194"/>
          <cell r="J7194"/>
          <cell r="K7194"/>
          <cell r="L7194"/>
          <cell r="M7194"/>
          <cell r="N7194"/>
          <cell r="O7194"/>
          <cell r="P7194"/>
          <cell r="Q7194"/>
          <cell r="R7194"/>
          <cell r="S7194"/>
          <cell r="T7194"/>
          <cell r="U7194"/>
          <cell r="V7194"/>
          <cell r="W7194"/>
          <cell r="X7194"/>
          <cell r="Y7194" t="str">
            <v xml:space="preserve"> </v>
          </cell>
        </row>
        <row r="7195">
          <cell r="C7195"/>
          <cell r="D7195"/>
          <cell r="E7195"/>
          <cell r="F7195"/>
          <cell r="G7195"/>
          <cell r="H7195"/>
          <cell r="I7195"/>
          <cell r="J7195"/>
          <cell r="K7195"/>
          <cell r="L7195"/>
          <cell r="M7195"/>
          <cell r="N7195"/>
          <cell r="O7195"/>
          <cell r="P7195"/>
          <cell r="Q7195"/>
          <cell r="R7195"/>
          <cell r="S7195"/>
          <cell r="T7195"/>
          <cell r="U7195"/>
          <cell r="V7195"/>
          <cell r="W7195"/>
          <cell r="X7195"/>
          <cell r="Y7195" t="str">
            <v xml:space="preserve"> </v>
          </cell>
        </row>
        <row r="7196">
          <cell r="C7196"/>
          <cell r="D7196"/>
          <cell r="E7196"/>
          <cell r="F7196"/>
          <cell r="G7196"/>
          <cell r="H7196"/>
          <cell r="I7196"/>
          <cell r="J7196"/>
          <cell r="K7196"/>
          <cell r="L7196"/>
          <cell r="M7196"/>
          <cell r="N7196"/>
          <cell r="O7196"/>
          <cell r="P7196"/>
          <cell r="Q7196"/>
          <cell r="R7196"/>
          <cell r="S7196"/>
          <cell r="T7196"/>
          <cell r="U7196"/>
          <cell r="V7196"/>
          <cell r="W7196"/>
          <cell r="X7196"/>
          <cell r="Y7196" t="str">
            <v xml:space="preserve"> </v>
          </cell>
        </row>
        <row r="7197">
          <cell r="C7197"/>
          <cell r="D7197"/>
          <cell r="E7197"/>
          <cell r="F7197"/>
          <cell r="G7197"/>
          <cell r="H7197"/>
          <cell r="I7197"/>
          <cell r="J7197"/>
          <cell r="K7197"/>
          <cell r="L7197"/>
          <cell r="M7197"/>
          <cell r="N7197"/>
          <cell r="O7197"/>
          <cell r="P7197"/>
          <cell r="Q7197"/>
          <cell r="R7197"/>
          <cell r="S7197"/>
          <cell r="T7197"/>
          <cell r="U7197"/>
          <cell r="V7197"/>
          <cell r="W7197"/>
          <cell r="X7197"/>
          <cell r="Y7197" t="str">
            <v xml:space="preserve"> </v>
          </cell>
        </row>
        <row r="7198">
          <cell r="C7198"/>
          <cell r="D7198"/>
          <cell r="E7198"/>
          <cell r="F7198"/>
          <cell r="G7198"/>
          <cell r="H7198"/>
          <cell r="I7198"/>
          <cell r="J7198"/>
          <cell r="K7198"/>
          <cell r="L7198"/>
          <cell r="M7198"/>
          <cell r="N7198"/>
          <cell r="O7198"/>
          <cell r="P7198"/>
          <cell r="Q7198"/>
          <cell r="R7198"/>
          <cell r="S7198"/>
          <cell r="T7198"/>
          <cell r="U7198"/>
          <cell r="V7198"/>
          <cell r="W7198"/>
          <cell r="X7198"/>
          <cell r="Y7198" t="str">
            <v xml:space="preserve"> </v>
          </cell>
        </row>
        <row r="7199">
          <cell r="C7199"/>
          <cell r="D7199"/>
          <cell r="E7199"/>
          <cell r="F7199"/>
          <cell r="G7199"/>
          <cell r="H7199"/>
          <cell r="I7199"/>
          <cell r="J7199"/>
          <cell r="K7199"/>
          <cell r="L7199"/>
          <cell r="M7199"/>
          <cell r="N7199"/>
          <cell r="O7199"/>
          <cell r="P7199"/>
          <cell r="Q7199"/>
          <cell r="R7199"/>
          <cell r="S7199"/>
          <cell r="T7199"/>
          <cell r="U7199"/>
          <cell r="V7199"/>
          <cell r="W7199"/>
          <cell r="X7199"/>
          <cell r="Y7199" t="str">
            <v xml:space="preserve"> </v>
          </cell>
        </row>
        <row r="7200">
          <cell r="C7200"/>
          <cell r="D7200"/>
          <cell r="E7200"/>
          <cell r="F7200"/>
          <cell r="G7200"/>
          <cell r="H7200"/>
          <cell r="I7200"/>
          <cell r="J7200"/>
          <cell r="K7200"/>
          <cell r="L7200"/>
          <cell r="M7200"/>
          <cell r="N7200"/>
          <cell r="O7200"/>
          <cell r="P7200"/>
          <cell r="Q7200"/>
          <cell r="R7200"/>
          <cell r="S7200"/>
          <cell r="T7200"/>
          <cell r="U7200"/>
          <cell r="V7200"/>
          <cell r="W7200"/>
          <cell r="X7200"/>
          <cell r="Y7200" t="str">
            <v xml:space="preserve"> </v>
          </cell>
        </row>
        <row r="7201">
          <cell r="C7201"/>
          <cell r="D7201"/>
          <cell r="E7201"/>
          <cell r="F7201"/>
          <cell r="G7201"/>
          <cell r="H7201"/>
          <cell r="I7201"/>
          <cell r="J7201"/>
          <cell r="K7201"/>
          <cell r="L7201"/>
          <cell r="M7201"/>
          <cell r="N7201"/>
          <cell r="O7201"/>
          <cell r="P7201"/>
          <cell r="Q7201"/>
          <cell r="R7201"/>
          <cell r="S7201"/>
          <cell r="T7201"/>
          <cell r="U7201"/>
          <cell r="V7201"/>
          <cell r="W7201"/>
          <cell r="X7201"/>
          <cell r="Y7201" t="str">
            <v xml:space="preserve"> </v>
          </cell>
        </row>
        <row r="7202">
          <cell r="C7202"/>
          <cell r="D7202"/>
          <cell r="E7202"/>
          <cell r="F7202"/>
          <cell r="G7202"/>
          <cell r="H7202"/>
          <cell r="I7202"/>
          <cell r="J7202"/>
          <cell r="K7202"/>
          <cell r="L7202"/>
          <cell r="M7202"/>
          <cell r="N7202"/>
          <cell r="O7202"/>
          <cell r="P7202"/>
          <cell r="Q7202"/>
          <cell r="R7202"/>
          <cell r="S7202"/>
          <cell r="T7202"/>
          <cell r="U7202"/>
          <cell r="V7202"/>
          <cell r="W7202"/>
          <cell r="X7202"/>
          <cell r="Y7202" t="str">
            <v xml:space="preserve"> </v>
          </cell>
        </row>
        <row r="7203">
          <cell r="C7203"/>
          <cell r="D7203"/>
          <cell r="E7203"/>
          <cell r="F7203"/>
          <cell r="G7203"/>
          <cell r="H7203"/>
          <cell r="I7203"/>
          <cell r="J7203"/>
          <cell r="K7203"/>
          <cell r="L7203"/>
          <cell r="M7203"/>
          <cell r="N7203"/>
          <cell r="O7203"/>
          <cell r="P7203"/>
          <cell r="Q7203"/>
          <cell r="R7203"/>
          <cell r="S7203"/>
          <cell r="T7203"/>
          <cell r="U7203"/>
          <cell r="V7203"/>
          <cell r="W7203"/>
          <cell r="X7203"/>
          <cell r="Y7203" t="str">
            <v xml:space="preserve"> </v>
          </cell>
        </row>
        <row r="7204">
          <cell r="C7204"/>
          <cell r="D7204"/>
          <cell r="E7204"/>
          <cell r="F7204"/>
          <cell r="G7204"/>
          <cell r="H7204"/>
          <cell r="I7204"/>
          <cell r="J7204"/>
          <cell r="K7204"/>
          <cell r="L7204"/>
          <cell r="M7204"/>
          <cell r="N7204"/>
          <cell r="O7204"/>
          <cell r="P7204"/>
          <cell r="Q7204"/>
          <cell r="R7204"/>
          <cell r="S7204"/>
          <cell r="T7204"/>
          <cell r="U7204"/>
          <cell r="V7204"/>
          <cell r="W7204"/>
          <cell r="X7204"/>
          <cell r="Y7204" t="str">
            <v xml:space="preserve"> </v>
          </cell>
        </row>
        <row r="7205">
          <cell r="C7205"/>
          <cell r="D7205"/>
          <cell r="E7205"/>
          <cell r="F7205"/>
          <cell r="G7205"/>
          <cell r="H7205"/>
          <cell r="I7205"/>
          <cell r="J7205"/>
          <cell r="K7205"/>
          <cell r="L7205"/>
          <cell r="M7205"/>
          <cell r="N7205"/>
          <cell r="O7205"/>
          <cell r="P7205"/>
          <cell r="Q7205"/>
          <cell r="R7205"/>
          <cell r="S7205"/>
          <cell r="T7205"/>
          <cell r="U7205"/>
          <cell r="V7205"/>
          <cell r="W7205"/>
          <cell r="X7205"/>
          <cell r="Y7205" t="str">
            <v xml:space="preserve"> </v>
          </cell>
        </row>
        <row r="7206">
          <cell r="C7206"/>
          <cell r="D7206"/>
          <cell r="E7206"/>
          <cell r="F7206"/>
          <cell r="G7206"/>
          <cell r="H7206"/>
          <cell r="I7206"/>
          <cell r="J7206"/>
          <cell r="K7206"/>
          <cell r="L7206"/>
          <cell r="M7206"/>
          <cell r="N7206"/>
          <cell r="O7206"/>
          <cell r="P7206"/>
          <cell r="Q7206"/>
          <cell r="R7206"/>
          <cell r="S7206"/>
          <cell r="T7206"/>
          <cell r="U7206"/>
          <cell r="V7206"/>
          <cell r="W7206"/>
          <cell r="X7206"/>
          <cell r="Y7206" t="str">
            <v xml:space="preserve"> </v>
          </cell>
        </row>
        <row r="7207">
          <cell r="C7207"/>
          <cell r="D7207"/>
          <cell r="E7207"/>
          <cell r="F7207"/>
          <cell r="G7207"/>
          <cell r="H7207"/>
          <cell r="I7207"/>
          <cell r="J7207"/>
          <cell r="K7207"/>
          <cell r="L7207"/>
          <cell r="M7207"/>
          <cell r="N7207"/>
          <cell r="O7207"/>
          <cell r="P7207"/>
          <cell r="Q7207"/>
          <cell r="R7207"/>
          <cell r="S7207"/>
          <cell r="T7207"/>
          <cell r="U7207"/>
          <cell r="V7207"/>
          <cell r="W7207"/>
          <cell r="X7207"/>
          <cell r="Y7207" t="str">
            <v xml:space="preserve"> </v>
          </cell>
        </row>
        <row r="7208">
          <cell r="C7208"/>
          <cell r="D7208"/>
          <cell r="E7208"/>
          <cell r="F7208"/>
          <cell r="G7208"/>
          <cell r="H7208"/>
          <cell r="I7208"/>
          <cell r="J7208"/>
          <cell r="K7208"/>
          <cell r="L7208"/>
          <cell r="M7208"/>
          <cell r="N7208"/>
          <cell r="O7208"/>
          <cell r="P7208"/>
          <cell r="Q7208"/>
          <cell r="R7208"/>
          <cell r="S7208"/>
          <cell r="T7208"/>
          <cell r="U7208"/>
          <cell r="V7208"/>
          <cell r="W7208"/>
          <cell r="X7208"/>
          <cell r="Y7208" t="str">
            <v xml:space="preserve"> </v>
          </cell>
        </row>
        <row r="7209">
          <cell r="C7209"/>
          <cell r="D7209"/>
          <cell r="E7209"/>
          <cell r="F7209"/>
          <cell r="G7209"/>
          <cell r="H7209"/>
          <cell r="I7209"/>
          <cell r="J7209"/>
          <cell r="K7209"/>
          <cell r="L7209"/>
          <cell r="M7209"/>
          <cell r="N7209"/>
          <cell r="O7209"/>
          <cell r="P7209"/>
          <cell r="Q7209"/>
          <cell r="R7209"/>
          <cell r="S7209"/>
          <cell r="T7209"/>
          <cell r="U7209"/>
          <cell r="V7209"/>
          <cell r="W7209"/>
          <cell r="X7209"/>
          <cell r="Y7209" t="str">
            <v xml:space="preserve"> </v>
          </cell>
        </row>
        <row r="7210">
          <cell r="C7210"/>
          <cell r="D7210"/>
          <cell r="E7210"/>
          <cell r="F7210"/>
          <cell r="G7210"/>
          <cell r="H7210"/>
          <cell r="I7210"/>
          <cell r="J7210"/>
          <cell r="K7210"/>
          <cell r="L7210"/>
          <cell r="M7210"/>
          <cell r="N7210"/>
          <cell r="O7210"/>
          <cell r="P7210"/>
          <cell r="Q7210"/>
          <cell r="R7210"/>
          <cell r="S7210"/>
          <cell r="T7210"/>
          <cell r="U7210"/>
          <cell r="V7210"/>
          <cell r="W7210"/>
          <cell r="X7210"/>
          <cell r="Y7210" t="str">
            <v xml:space="preserve"> </v>
          </cell>
        </row>
        <row r="7211">
          <cell r="C7211"/>
          <cell r="D7211"/>
          <cell r="E7211"/>
          <cell r="F7211"/>
          <cell r="G7211"/>
          <cell r="H7211"/>
          <cell r="I7211"/>
          <cell r="J7211"/>
          <cell r="K7211"/>
          <cell r="L7211"/>
          <cell r="M7211"/>
          <cell r="N7211"/>
          <cell r="O7211"/>
          <cell r="P7211"/>
          <cell r="Q7211"/>
          <cell r="R7211"/>
          <cell r="S7211"/>
          <cell r="T7211"/>
          <cell r="U7211"/>
          <cell r="V7211"/>
          <cell r="W7211"/>
          <cell r="X7211"/>
          <cell r="Y7211" t="str">
            <v xml:space="preserve"> </v>
          </cell>
        </row>
        <row r="7212">
          <cell r="C7212"/>
          <cell r="D7212"/>
          <cell r="E7212"/>
          <cell r="F7212"/>
          <cell r="G7212"/>
          <cell r="H7212"/>
          <cell r="I7212"/>
          <cell r="J7212"/>
          <cell r="K7212"/>
          <cell r="L7212"/>
          <cell r="M7212"/>
          <cell r="N7212"/>
          <cell r="O7212"/>
          <cell r="P7212"/>
          <cell r="Q7212"/>
          <cell r="R7212"/>
          <cell r="S7212"/>
          <cell r="T7212"/>
          <cell r="U7212"/>
          <cell r="V7212"/>
          <cell r="W7212"/>
          <cell r="X7212"/>
          <cell r="Y7212" t="str">
            <v xml:space="preserve"> </v>
          </cell>
        </row>
        <row r="7213">
          <cell r="C7213"/>
          <cell r="D7213"/>
          <cell r="E7213"/>
          <cell r="F7213"/>
          <cell r="G7213"/>
          <cell r="H7213"/>
          <cell r="I7213"/>
          <cell r="J7213"/>
          <cell r="K7213"/>
          <cell r="L7213"/>
          <cell r="M7213"/>
          <cell r="N7213"/>
          <cell r="O7213"/>
          <cell r="P7213"/>
          <cell r="Q7213"/>
          <cell r="R7213"/>
          <cell r="S7213"/>
          <cell r="T7213"/>
          <cell r="U7213"/>
          <cell r="V7213"/>
          <cell r="W7213"/>
          <cell r="X7213"/>
          <cell r="Y7213" t="str">
            <v xml:space="preserve"> </v>
          </cell>
        </row>
        <row r="7214">
          <cell r="C7214"/>
          <cell r="D7214"/>
          <cell r="E7214"/>
          <cell r="F7214"/>
          <cell r="G7214"/>
          <cell r="H7214"/>
          <cell r="I7214"/>
          <cell r="J7214"/>
          <cell r="K7214"/>
          <cell r="L7214"/>
          <cell r="M7214"/>
          <cell r="N7214"/>
          <cell r="O7214"/>
          <cell r="P7214"/>
          <cell r="Q7214"/>
          <cell r="R7214"/>
          <cell r="S7214"/>
          <cell r="T7214"/>
          <cell r="U7214"/>
          <cell r="V7214"/>
          <cell r="W7214"/>
          <cell r="X7214"/>
          <cell r="Y7214" t="str">
            <v xml:space="preserve"> </v>
          </cell>
        </row>
        <row r="7215">
          <cell r="C7215"/>
          <cell r="D7215"/>
          <cell r="E7215"/>
          <cell r="F7215"/>
          <cell r="G7215"/>
          <cell r="H7215"/>
          <cell r="I7215"/>
          <cell r="J7215"/>
          <cell r="K7215"/>
          <cell r="L7215"/>
          <cell r="M7215"/>
          <cell r="N7215"/>
          <cell r="O7215"/>
          <cell r="P7215"/>
          <cell r="Q7215"/>
          <cell r="R7215"/>
          <cell r="S7215"/>
          <cell r="T7215"/>
          <cell r="U7215"/>
          <cell r="V7215"/>
          <cell r="W7215"/>
          <cell r="X7215"/>
          <cell r="Y7215" t="str">
            <v xml:space="preserve"> </v>
          </cell>
        </row>
        <row r="7216">
          <cell r="C7216"/>
          <cell r="D7216"/>
          <cell r="E7216"/>
          <cell r="F7216"/>
          <cell r="G7216"/>
          <cell r="H7216"/>
          <cell r="I7216"/>
          <cell r="J7216"/>
          <cell r="K7216"/>
          <cell r="L7216"/>
          <cell r="M7216"/>
          <cell r="N7216"/>
          <cell r="O7216"/>
          <cell r="P7216"/>
          <cell r="Q7216"/>
          <cell r="R7216"/>
          <cell r="S7216"/>
          <cell r="T7216"/>
          <cell r="U7216"/>
          <cell r="V7216"/>
          <cell r="W7216"/>
          <cell r="X7216"/>
          <cell r="Y7216" t="str">
            <v xml:space="preserve"> </v>
          </cell>
        </row>
        <row r="7217">
          <cell r="C7217"/>
          <cell r="D7217"/>
          <cell r="E7217"/>
          <cell r="F7217"/>
          <cell r="G7217"/>
          <cell r="H7217"/>
          <cell r="I7217"/>
          <cell r="J7217"/>
          <cell r="K7217"/>
          <cell r="L7217"/>
          <cell r="M7217"/>
          <cell r="N7217"/>
          <cell r="O7217"/>
          <cell r="P7217"/>
          <cell r="Q7217"/>
          <cell r="R7217"/>
          <cell r="S7217"/>
          <cell r="T7217"/>
          <cell r="U7217"/>
          <cell r="V7217"/>
          <cell r="W7217"/>
          <cell r="X7217"/>
          <cell r="Y7217" t="str">
            <v xml:space="preserve"> </v>
          </cell>
        </row>
        <row r="7218">
          <cell r="C7218"/>
          <cell r="D7218"/>
          <cell r="E7218"/>
          <cell r="F7218"/>
          <cell r="G7218"/>
          <cell r="H7218"/>
          <cell r="I7218"/>
          <cell r="J7218"/>
          <cell r="K7218"/>
          <cell r="L7218"/>
          <cell r="M7218"/>
          <cell r="N7218"/>
          <cell r="O7218"/>
          <cell r="P7218"/>
          <cell r="Q7218"/>
          <cell r="R7218"/>
          <cell r="S7218"/>
          <cell r="T7218"/>
          <cell r="U7218"/>
          <cell r="V7218"/>
          <cell r="W7218"/>
          <cell r="X7218"/>
          <cell r="Y7218" t="str">
            <v xml:space="preserve"> </v>
          </cell>
        </row>
        <row r="7219">
          <cell r="C7219"/>
          <cell r="D7219"/>
          <cell r="E7219"/>
          <cell r="F7219"/>
          <cell r="G7219"/>
          <cell r="H7219"/>
          <cell r="I7219"/>
          <cell r="J7219"/>
          <cell r="K7219"/>
          <cell r="L7219"/>
          <cell r="M7219"/>
          <cell r="N7219"/>
          <cell r="O7219"/>
          <cell r="P7219"/>
          <cell r="Q7219"/>
          <cell r="R7219"/>
          <cell r="S7219"/>
          <cell r="T7219"/>
          <cell r="U7219"/>
          <cell r="V7219"/>
          <cell r="W7219"/>
          <cell r="X7219"/>
          <cell r="Y7219" t="str">
            <v xml:space="preserve"> </v>
          </cell>
        </row>
        <row r="7220">
          <cell r="C7220"/>
          <cell r="D7220"/>
          <cell r="E7220"/>
          <cell r="F7220"/>
          <cell r="G7220"/>
          <cell r="H7220"/>
          <cell r="I7220"/>
          <cell r="J7220"/>
          <cell r="K7220"/>
          <cell r="L7220"/>
          <cell r="M7220"/>
          <cell r="N7220"/>
          <cell r="O7220"/>
          <cell r="P7220"/>
          <cell r="Q7220"/>
          <cell r="R7220"/>
          <cell r="S7220"/>
          <cell r="T7220"/>
          <cell r="U7220"/>
          <cell r="V7220"/>
          <cell r="W7220"/>
          <cell r="X7220"/>
          <cell r="Y7220" t="str">
            <v xml:space="preserve"> </v>
          </cell>
        </row>
        <row r="7221">
          <cell r="C7221"/>
          <cell r="D7221"/>
          <cell r="E7221"/>
          <cell r="F7221"/>
          <cell r="G7221"/>
          <cell r="H7221"/>
          <cell r="I7221"/>
          <cell r="J7221"/>
          <cell r="K7221"/>
          <cell r="L7221"/>
          <cell r="M7221"/>
          <cell r="N7221"/>
          <cell r="O7221"/>
          <cell r="P7221"/>
          <cell r="Q7221"/>
          <cell r="R7221"/>
          <cell r="S7221"/>
          <cell r="T7221"/>
          <cell r="U7221"/>
          <cell r="V7221"/>
          <cell r="W7221"/>
          <cell r="X7221"/>
          <cell r="Y7221" t="str">
            <v xml:space="preserve"> </v>
          </cell>
        </row>
        <row r="7222">
          <cell r="C7222"/>
          <cell r="D7222"/>
          <cell r="E7222"/>
          <cell r="F7222"/>
          <cell r="G7222"/>
          <cell r="H7222"/>
          <cell r="I7222"/>
          <cell r="J7222"/>
          <cell r="K7222"/>
          <cell r="L7222"/>
          <cell r="M7222"/>
          <cell r="N7222"/>
          <cell r="O7222"/>
          <cell r="P7222"/>
          <cell r="Q7222"/>
          <cell r="R7222"/>
          <cell r="S7222"/>
          <cell r="T7222"/>
          <cell r="U7222"/>
          <cell r="V7222"/>
          <cell r="W7222"/>
          <cell r="X7222"/>
          <cell r="Y7222" t="str">
            <v xml:space="preserve"> </v>
          </cell>
        </row>
        <row r="7223">
          <cell r="C7223"/>
          <cell r="D7223"/>
          <cell r="E7223"/>
          <cell r="F7223"/>
          <cell r="G7223"/>
          <cell r="H7223"/>
          <cell r="I7223"/>
          <cell r="J7223"/>
          <cell r="K7223"/>
          <cell r="L7223"/>
          <cell r="M7223"/>
          <cell r="N7223"/>
          <cell r="O7223"/>
          <cell r="P7223"/>
          <cell r="Q7223"/>
          <cell r="R7223"/>
          <cell r="S7223"/>
          <cell r="T7223"/>
          <cell r="U7223"/>
          <cell r="V7223"/>
          <cell r="W7223"/>
          <cell r="X7223"/>
          <cell r="Y7223" t="str">
            <v xml:space="preserve"> </v>
          </cell>
        </row>
        <row r="7224">
          <cell r="C7224"/>
          <cell r="D7224"/>
          <cell r="E7224"/>
          <cell r="F7224"/>
          <cell r="G7224"/>
          <cell r="H7224"/>
          <cell r="I7224"/>
          <cell r="J7224"/>
          <cell r="K7224"/>
          <cell r="L7224"/>
          <cell r="M7224"/>
          <cell r="N7224"/>
          <cell r="O7224"/>
          <cell r="P7224"/>
          <cell r="Q7224"/>
          <cell r="R7224"/>
          <cell r="S7224"/>
          <cell r="T7224"/>
          <cell r="U7224"/>
          <cell r="V7224"/>
          <cell r="W7224"/>
          <cell r="X7224"/>
          <cell r="Y7224" t="str">
            <v xml:space="preserve"> </v>
          </cell>
        </row>
        <row r="7225">
          <cell r="C7225"/>
          <cell r="D7225"/>
          <cell r="E7225"/>
          <cell r="F7225"/>
          <cell r="G7225"/>
          <cell r="H7225"/>
          <cell r="I7225"/>
          <cell r="J7225"/>
          <cell r="K7225"/>
          <cell r="L7225"/>
          <cell r="M7225"/>
          <cell r="N7225"/>
          <cell r="O7225"/>
          <cell r="P7225"/>
          <cell r="Q7225"/>
          <cell r="R7225"/>
          <cell r="S7225"/>
          <cell r="T7225"/>
          <cell r="U7225"/>
          <cell r="V7225"/>
          <cell r="W7225"/>
          <cell r="X7225"/>
          <cell r="Y7225" t="str">
            <v xml:space="preserve"> </v>
          </cell>
        </row>
        <row r="7226">
          <cell r="C7226"/>
          <cell r="D7226"/>
          <cell r="E7226"/>
          <cell r="F7226"/>
          <cell r="G7226"/>
          <cell r="H7226"/>
          <cell r="I7226"/>
          <cell r="J7226"/>
          <cell r="K7226"/>
          <cell r="L7226"/>
          <cell r="M7226"/>
          <cell r="N7226"/>
          <cell r="O7226"/>
          <cell r="P7226"/>
          <cell r="Q7226"/>
          <cell r="R7226"/>
          <cell r="S7226"/>
          <cell r="T7226"/>
          <cell r="U7226"/>
          <cell r="V7226"/>
          <cell r="W7226"/>
          <cell r="X7226"/>
          <cell r="Y7226" t="str">
            <v xml:space="preserve"> </v>
          </cell>
        </row>
        <row r="7227">
          <cell r="C7227"/>
          <cell r="D7227"/>
          <cell r="E7227"/>
          <cell r="F7227"/>
          <cell r="G7227"/>
          <cell r="H7227"/>
          <cell r="I7227"/>
          <cell r="J7227"/>
          <cell r="K7227"/>
          <cell r="L7227"/>
          <cell r="M7227"/>
          <cell r="N7227"/>
          <cell r="O7227"/>
          <cell r="P7227"/>
          <cell r="Q7227"/>
          <cell r="R7227"/>
          <cell r="S7227"/>
          <cell r="T7227"/>
          <cell r="U7227"/>
          <cell r="V7227"/>
          <cell r="W7227"/>
          <cell r="X7227"/>
          <cell r="Y7227" t="str">
            <v xml:space="preserve"> </v>
          </cell>
        </row>
        <row r="7228">
          <cell r="C7228"/>
          <cell r="D7228"/>
          <cell r="E7228"/>
          <cell r="F7228"/>
          <cell r="G7228"/>
          <cell r="H7228"/>
          <cell r="I7228"/>
          <cell r="J7228"/>
          <cell r="K7228"/>
          <cell r="L7228"/>
          <cell r="M7228"/>
          <cell r="N7228"/>
          <cell r="O7228"/>
          <cell r="P7228"/>
          <cell r="Q7228"/>
          <cell r="R7228"/>
          <cell r="S7228"/>
          <cell r="T7228"/>
          <cell r="U7228"/>
          <cell r="V7228"/>
          <cell r="W7228"/>
          <cell r="X7228"/>
          <cell r="Y7228" t="str">
            <v xml:space="preserve"> </v>
          </cell>
        </row>
        <row r="7229">
          <cell r="C7229"/>
          <cell r="D7229"/>
          <cell r="E7229"/>
          <cell r="F7229"/>
          <cell r="G7229"/>
          <cell r="H7229"/>
          <cell r="I7229"/>
          <cell r="J7229"/>
          <cell r="K7229"/>
          <cell r="L7229"/>
          <cell r="M7229"/>
          <cell r="N7229"/>
          <cell r="O7229"/>
          <cell r="P7229"/>
          <cell r="Q7229"/>
          <cell r="R7229"/>
          <cell r="S7229"/>
          <cell r="T7229"/>
          <cell r="U7229"/>
          <cell r="V7229"/>
          <cell r="W7229"/>
          <cell r="X7229"/>
          <cell r="Y7229" t="str">
            <v xml:space="preserve"> </v>
          </cell>
        </row>
        <row r="7230">
          <cell r="C7230"/>
          <cell r="D7230"/>
          <cell r="E7230"/>
          <cell r="F7230"/>
          <cell r="G7230"/>
          <cell r="H7230"/>
          <cell r="I7230"/>
          <cell r="J7230"/>
          <cell r="K7230"/>
          <cell r="L7230"/>
          <cell r="M7230"/>
          <cell r="N7230"/>
          <cell r="O7230"/>
          <cell r="P7230"/>
          <cell r="Q7230"/>
          <cell r="R7230"/>
          <cell r="S7230"/>
          <cell r="T7230"/>
          <cell r="U7230"/>
          <cell r="V7230"/>
          <cell r="W7230"/>
          <cell r="X7230"/>
          <cell r="Y7230" t="str">
            <v xml:space="preserve"> </v>
          </cell>
        </row>
        <row r="7231">
          <cell r="C7231"/>
          <cell r="D7231"/>
          <cell r="E7231"/>
          <cell r="F7231"/>
          <cell r="G7231"/>
          <cell r="H7231"/>
          <cell r="I7231"/>
          <cell r="J7231"/>
          <cell r="K7231"/>
          <cell r="L7231"/>
          <cell r="M7231"/>
          <cell r="N7231"/>
          <cell r="O7231"/>
          <cell r="P7231"/>
          <cell r="Q7231"/>
          <cell r="R7231"/>
          <cell r="S7231"/>
          <cell r="T7231"/>
          <cell r="U7231"/>
          <cell r="V7231"/>
          <cell r="W7231"/>
          <cell r="X7231"/>
          <cell r="Y7231" t="str">
            <v xml:space="preserve"> </v>
          </cell>
        </row>
        <row r="7232">
          <cell r="C7232"/>
          <cell r="D7232"/>
          <cell r="E7232"/>
          <cell r="F7232"/>
          <cell r="G7232"/>
          <cell r="H7232"/>
          <cell r="I7232"/>
          <cell r="J7232"/>
          <cell r="K7232"/>
          <cell r="L7232"/>
          <cell r="M7232"/>
          <cell r="N7232"/>
          <cell r="O7232"/>
          <cell r="P7232"/>
          <cell r="Q7232"/>
          <cell r="R7232"/>
          <cell r="S7232"/>
          <cell r="T7232"/>
          <cell r="U7232"/>
          <cell r="V7232"/>
          <cell r="W7232"/>
          <cell r="X7232"/>
          <cell r="Y7232" t="str">
            <v xml:space="preserve"> </v>
          </cell>
        </row>
        <row r="7233">
          <cell r="C7233"/>
          <cell r="D7233"/>
          <cell r="E7233"/>
          <cell r="F7233"/>
          <cell r="G7233"/>
          <cell r="H7233"/>
          <cell r="I7233"/>
          <cell r="J7233"/>
          <cell r="K7233"/>
          <cell r="L7233"/>
          <cell r="M7233"/>
          <cell r="N7233"/>
          <cell r="O7233"/>
          <cell r="P7233"/>
          <cell r="Q7233"/>
          <cell r="R7233"/>
          <cell r="S7233"/>
          <cell r="T7233"/>
          <cell r="U7233"/>
          <cell r="V7233"/>
          <cell r="W7233"/>
          <cell r="X7233"/>
          <cell r="Y7233" t="str">
            <v xml:space="preserve"> </v>
          </cell>
        </row>
        <row r="7234">
          <cell r="C7234"/>
          <cell r="D7234"/>
          <cell r="E7234"/>
          <cell r="F7234"/>
          <cell r="G7234"/>
          <cell r="H7234"/>
          <cell r="I7234"/>
          <cell r="J7234"/>
          <cell r="K7234"/>
          <cell r="L7234"/>
          <cell r="M7234"/>
          <cell r="N7234"/>
          <cell r="O7234"/>
          <cell r="P7234"/>
          <cell r="Q7234"/>
          <cell r="R7234"/>
          <cell r="S7234"/>
          <cell r="T7234"/>
          <cell r="U7234"/>
          <cell r="V7234"/>
          <cell r="W7234"/>
          <cell r="X7234"/>
          <cell r="Y7234" t="str">
            <v xml:space="preserve"> </v>
          </cell>
        </row>
        <row r="7235">
          <cell r="C7235"/>
          <cell r="D7235"/>
          <cell r="E7235"/>
          <cell r="F7235"/>
          <cell r="G7235"/>
          <cell r="H7235"/>
          <cell r="I7235"/>
          <cell r="J7235"/>
          <cell r="K7235"/>
          <cell r="L7235"/>
          <cell r="M7235"/>
          <cell r="N7235"/>
          <cell r="O7235"/>
          <cell r="P7235"/>
          <cell r="Q7235"/>
          <cell r="R7235"/>
          <cell r="S7235"/>
          <cell r="T7235"/>
          <cell r="U7235"/>
          <cell r="V7235"/>
          <cell r="W7235"/>
          <cell r="X7235"/>
          <cell r="Y7235" t="str">
            <v xml:space="preserve"> </v>
          </cell>
        </row>
        <row r="7236">
          <cell r="C7236"/>
          <cell r="D7236"/>
          <cell r="E7236"/>
          <cell r="F7236"/>
          <cell r="G7236"/>
          <cell r="H7236"/>
          <cell r="I7236"/>
          <cell r="J7236"/>
          <cell r="K7236"/>
          <cell r="L7236"/>
          <cell r="M7236"/>
          <cell r="N7236"/>
          <cell r="O7236"/>
          <cell r="P7236"/>
          <cell r="Q7236"/>
          <cell r="R7236"/>
          <cell r="S7236"/>
          <cell r="T7236"/>
          <cell r="U7236"/>
          <cell r="V7236"/>
          <cell r="W7236"/>
          <cell r="X7236"/>
          <cell r="Y7236" t="str">
            <v xml:space="preserve"> </v>
          </cell>
        </row>
        <row r="7237">
          <cell r="C7237"/>
          <cell r="D7237"/>
          <cell r="E7237"/>
          <cell r="F7237"/>
          <cell r="G7237"/>
          <cell r="H7237"/>
          <cell r="I7237"/>
          <cell r="J7237"/>
          <cell r="K7237"/>
          <cell r="L7237"/>
          <cell r="M7237"/>
          <cell r="N7237"/>
          <cell r="O7237"/>
          <cell r="P7237"/>
          <cell r="Q7237"/>
          <cell r="R7237"/>
          <cell r="S7237"/>
          <cell r="T7237"/>
          <cell r="U7237"/>
          <cell r="V7237"/>
          <cell r="W7237"/>
          <cell r="X7237"/>
          <cell r="Y7237" t="str">
            <v xml:space="preserve"> </v>
          </cell>
        </row>
        <row r="7238">
          <cell r="C7238"/>
          <cell r="D7238"/>
          <cell r="E7238"/>
          <cell r="F7238"/>
          <cell r="G7238"/>
          <cell r="H7238"/>
          <cell r="I7238"/>
          <cell r="J7238"/>
          <cell r="K7238"/>
          <cell r="L7238"/>
          <cell r="M7238"/>
          <cell r="N7238"/>
          <cell r="O7238"/>
          <cell r="P7238"/>
          <cell r="Q7238"/>
          <cell r="R7238"/>
          <cell r="S7238"/>
          <cell r="T7238"/>
          <cell r="U7238"/>
          <cell r="V7238"/>
          <cell r="W7238"/>
          <cell r="X7238"/>
          <cell r="Y7238" t="str">
            <v xml:space="preserve"> </v>
          </cell>
        </row>
        <row r="7239">
          <cell r="C7239"/>
          <cell r="D7239"/>
          <cell r="E7239"/>
          <cell r="F7239"/>
          <cell r="G7239"/>
          <cell r="H7239"/>
          <cell r="I7239"/>
          <cell r="J7239"/>
          <cell r="K7239"/>
          <cell r="L7239"/>
          <cell r="M7239"/>
          <cell r="N7239"/>
          <cell r="O7239"/>
          <cell r="P7239"/>
          <cell r="Q7239"/>
          <cell r="R7239"/>
          <cell r="S7239"/>
          <cell r="T7239"/>
          <cell r="U7239"/>
          <cell r="V7239"/>
          <cell r="W7239"/>
          <cell r="X7239"/>
          <cell r="Y7239" t="str">
            <v xml:space="preserve"> </v>
          </cell>
        </row>
        <row r="7240">
          <cell r="C7240"/>
          <cell r="D7240"/>
          <cell r="E7240"/>
          <cell r="F7240"/>
          <cell r="G7240"/>
          <cell r="H7240"/>
          <cell r="I7240"/>
          <cell r="J7240"/>
          <cell r="K7240"/>
          <cell r="L7240"/>
          <cell r="M7240"/>
          <cell r="N7240"/>
          <cell r="O7240"/>
          <cell r="P7240"/>
          <cell r="Q7240"/>
          <cell r="R7240"/>
          <cell r="S7240"/>
          <cell r="T7240"/>
          <cell r="U7240"/>
          <cell r="V7240"/>
          <cell r="W7240"/>
          <cell r="X7240"/>
          <cell r="Y7240" t="str">
            <v xml:space="preserve"> </v>
          </cell>
        </row>
        <row r="7241">
          <cell r="C7241"/>
          <cell r="D7241"/>
          <cell r="E7241"/>
          <cell r="F7241"/>
          <cell r="G7241"/>
          <cell r="H7241"/>
          <cell r="I7241"/>
          <cell r="J7241"/>
          <cell r="K7241"/>
          <cell r="L7241"/>
          <cell r="M7241"/>
          <cell r="N7241"/>
          <cell r="O7241"/>
          <cell r="P7241"/>
          <cell r="Q7241"/>
          <cell r="R7241"/>
          <cell r="S7241"/>
          <cell r="T7241"/>
          <cell r="U7241"/>
          <cell r="V7241"/>
          <cell r="W7241"/>
          <cell r="X7241"/>
          <cell r="Y7241" t="str">
            <v xml:space="preserve"> </v>
          </cell>
        </row>
        <row r="7242">
          <cell r="C7242"/>
          <cell r="D7242"/>
          <cell r="E7242"/>
          <cell r="F7242"/>
          <cell r="G7242"/>
          <cell r="H7242"/>
          <cell r="I7242"/>
          <cell r="J7242"/>
          <cell r="K7242"/>
          <cell r="L7242"/>
          <cell r="M7242"/>
          <cell r="N7242"/>
          <cell r="O7242"/>
          <cell r="P7242"/>
          <cell r="Q7242"/>
          <cell r="R7242"/>
          <cell r="S7242"/>
          <cell r="T7242"/>
          <cell r="U7242"/>
          <cell r="V7242"/>
          <cell r="W7242"/>
          <cell r="X7242"/>
          <cell r="Y7242" t="str">
            <v xml:space="preserve"> </v>
          </cell>
        </row>
        <row r="7243">
          <cell r="C7243"/>
          <cell r="D7243"/>
          <cell r="E7243"/>
          <cell r="F7243"/>
          <cell r="G7243"/>
          <cell r="H7243"/>
          <cell r="I7243"/>
          <cell r="J7243"/>
          <cell r="K7243"/>
          <cell r="L7243"/>
          <cell r="M7243"/>
          <cell r="N7243"/>
          <cell r="O7243"/>
          <cell r="P7243"/>
          <cell r="Q7243"/>
          <cell r="R7243"/>
          <cell r="S7243"/>
          <cell r="T7243"/>
          <cell r="U7243"/>
          <cell r="V7243"/>
          <cell r="W7243"/>
          <cell r="X7243"/>
          <cell r="Y7243" t="str">
            <v xml:space="preserve"> </v>
          </cell>
        </row>
        <row r="7244">
          <cell r="C7244"/>
          <cell r="D7244"/>
          <cell r="E7244"/>
          <cell r="F7244"/>
          <cell r="G7244"/>
          <cell r="H7244"/>
          <cell r="I7244"/>
          <cell r="J7244"/>
          <cell r="K7244"/>
          <cell r="L7244"/>
          <cell r="M7244"/>
          <cell r="N7244"/>
          <cell r="O7244"/>
          <cell r="P7244"/>
          <cell r="Q7244"/>
          <cell r="R7244"/>
          <cell r="S7244"/>
          <cell r="T7244"/>
          <cell r="U7244"/>
          <cell r="V7244"/>
          <cell r="W7244"/>
          <cell r="X7244"/>
          <cell r="Y7244" t="str">
            <v xml:space="preserve"> </v>
          </cell>
        </row>
        <row r="7245">
          <cell r="C7245"/>
          <cell r="D7245"/>
          <cell r="E7245"/>
          <cell r="F7245"/>
          <cell r="G7245"/>
          <cell r="H7245"/>
          <cell r="I7245"/>
          <cell r="J7245"/>
          <cell r="K7245"/>
          <cell r="L7245"/>
          <cell r="M7245"/>
          <cell r="N7245"/>
          <cell r="O7245"/>
          <cell r="P7245"/>
          <cell r="Q7245"/>
          <cell r="R7245"/>
          <cell r="S7245"/>
          <cell r="T7245"/>
          <cell r="U7245"/>
          <cell r="V7245"/>
          <cell r="W7245"/>
          <cell r="X7245"/>
          <cell r="Y7245" t="str">
            <v xml:space="preserve"> </v>
          </cell>
        </row>
        <row r="7246">
          <cell r="C7246"/>
          <cell r="D7246"/>
          <cell r="E7246"/>
          <cell r="F7246"/>
          <cell r="G7246"/>
          <cell r="H7246"/>
          <cell r="I7246"/>
          <cell r="J7246"/>
          <cell r="K7246"/>
          <cell r="L7246"/>
          <cell r="M7246"/>
          <cell r="N7246"/>
          <cell r="O7246"/>
          <cell r="P7246"/>
          <cell r="Q7246"/>
          <cell r="R7246"/>
          <cell r="S7246"/>
          <cell r="T7246"/>
          <cell r="U7246"/>
          <cell r="V7246"/>
          <cell r="W7246"/>
          <cell r="X7246"/>
          <cell r="Y7246" t="str">
            <v xml:space="preserve"> </v>
          </cell>
        </row>
        <row r="7247">
          <cell r="C7247"/>
          <cell r="D7247"/>
          <cell r="E7247"/>
          <cell r="F7247"/>
          <cell r="G7247"/>
          <cell r="H7247"/>
          <cell r="I7247"/>
          <cell r="J7247"/>
          <cell r="K7247"/>
          <cell r="L7247"/>
          <cell r="M7247"/>
          <cell r="N7247"/>
          <cell r="O7247"/>
          <cell r="P7247"/>
          <cell r="Q7247"/>
          <cell r="R7247"/>
          <cell r="S7247"/>
          <cell r="T7247"/>
          <cell r="U7247"/>
          <cell r="V7247"/>
          <cell r="W7247"/>
          <cell r="X7247"/>
          <cell r="Y7247" t="str">
            <v xml:space="preserve"> </v>
          </cell>
        </row>
        <row r="7248">
          <cell r="C7248"/>
          <cell r="D7248"/>
          <cell r="E7248"/>
          <cell r="F7248"/>
          <cell r="G7248"/>
          <cell r="H7248"/>
          <cell r="I7248"/>
          <cell r="J7248"/>
          <cell r="K7248"/>
          <cell r="L7248"/>
          <cell r="M7248"/>
          <cell r="N7248"/>
          <cell r="O7248"/>
          <cell r="P7248"/>
          <cell r="Q7248"/>
          <cell r="R7248"/>
          <cell r="S7248"/>
          <cell r="T7248"/>
          <cell r="U7248"/>
          <cell r="V7248"/>
          <cell r="W7248"/>
          <cell r="X7248"/>
          <cell r="Y7248" t="str">
            <v xml:space="preserve"> </v>
          </cell>
        </row>
        <row r="7249">
          <cell r="C7249"/>
          <cell r="D7249"/>
          <cell r="E7249"/>
          <cell r="F7249"/>
          <cell r="G7249"/>
          <cell r="H7249"/>
          <cell r="I7249"/>
          <cell r="J7249"/>
          <cell r="K7249"/>
          <cell r="L7249"/>
          <cell r="M7249"/>
          <cell r="N7249"/>
          <cell r="O7249"/>
          <cell r="P7249"/>
          <cell r="Q7249"/>
          <cell r="R7249"/>
          <cell r="S7249"/>
          <cell r="T7249"/>
          <cell r="U7249"/>
          <cell r="V7249"/>
          <cell r="W7249"/>
          <cell r="X7249"/>
          <cell r="Y7249" t="str">
            <v xml:space="preserve"> </v>
          </cell>
        </row>
        <row r="7250">
          <cell r="C7250"/>
          <cell r="D7250"/>
          <cell r="E7250"/>
          <cell r="F7250"/>
          <cell r="G7250"/>
          <cell r="H7250"/>
          <cell r="I7250"/>
          <cell r="J7250"/>
          <cell r="K7250"/>
          <cell r="L7250"/>
          <cell r="M7250"/>
          <cell r="N7250"/>
          <cell r="O7250"/>
          <cell r="P7250"/>
          <cell r="Q7250"/>
          <cell r="R7250"/>
          <cell r="S7250"/>
          <cell r="T7250"/>
          <cell r="U7250"/>
          <cell r="V7250"/>
          <cell r="W7250"/>
          <cell r="X7250"/>
          <cell r="Y7250" t="str">
            <v xml:space="preserve"> </v>
          </cell>
        </row>
        <row r="7251">
          <cell r="C7251"/>
          <cell r="D7251"/>
          <cell r="E7251"/>
          <cell r="F7251"/>
          <cell r="G7251"/>
          <cell r="H7251"/>
          <cell r="I7251"/>
          <cell r="J7251"/>
          <cell r="K7251"/>
          <cell r="L7251"/>
          <cell r="M7251"/>
          <cell r="N7251"/>
          <cell r="O7251"/>
          <cell r="P7251"/>
          <cell r="Q7251"/>
          <cell r="R7251"/>
          <cell r="S7251"/>
          <cell r="T7251"/>
          <cell r="U7251"/>
          <cell r="V7251"/>
          <cell r="W7251"/>
          <cell r="X7251"/>
          <cell r="Y7251" t="str">
            <v xml:space="preserve"> </v>
          </cell>
        </row>
        <row r="7252">
          <cell r="C7252"/>
          <cell r="D7252"/>
          <cell r="E7252"/>
          <cell r="F7252"/>
          <cell r="G7252"/>
          <cell r="H7252"/>
          <cell r="I7252"/>
          <cell r="J7252"/>
          <cell r="K7252"/>
          <cell r="L7252"/>
          <cell r="M7252"/>
          <cell r="N7252"/>
          <cell r="O7252"/>
          <cell r="P7252"/>
          <cell r="Q7252"/>
          <cell r="R7252"/>
          <cell r="S7252"/>
          <cell r="T7252"/>
          <cell r="U7252"/>
          <cell r="V7252"/>
          <cell r="W7252"/>
          <cell r="X7252"/>
          <cell r="Y7252" t="str">
            <v xml:space="preserve"> </v>
          </cell>
        </row>
        <row r="7253">
          <cell r="C7253"/>
          <cell r="D7253"/>
          <cell r="E7253"/>
          <cell r="F7253"/>
          <cell r="G7253"/>
          <cell r="H7253"/>
          <cell r="I7253"/>
          <cell r="J7253"/>
          <cell r="K7253"/>
          <cell r="L7253"/>
          <cell r="M7253"/>
          <cell r="N7253"/>
          <cell r="O7253"/>
          <cell r="P7253"/>
          <cell r="Q7253"/>
          <cell r="R7253"/>
          <cell r="S7253"/>
          <cell r="T7253"/>
          <cell r="U7253"/>
          <cell r="V7253"/>
          <cell r="W7253"/>
          <cell r="X7253"/>
          <cell r="Y7253" t="str">
            <v xml:space="preserve"> </v>
          </cell>
        </row>
        <row r="7254">
          <cell r="C7254"/>
          <cell r="D7254"/>
          <cell r="E7254"/>
          <cell r="F7254"/>
          <cell r="G7254"/>
          <cell r="H7254"/>
          <cell r="I7254"/>
          <cell r="J7254"/>
          <cell r="K7254"/>
          <cell r="L7254"/>
          <cell r="M7254"/>
          <cell r="N7254"/>
          <cell r="O7254"/>
          <cell r="P7254"/>
          <cell r="Q7254"/>
          <cell r="R7254"/>
          <cell r="S7254"/>
          <cell r="T7254"/>
          <cell r="U7254"/>
          <cell r="V7254"/>
          <cell r="W7254"/>
          <cell r="X7254"/>
          <cell r="Y7254" t="str">
            <v xml:space="preserve"> </v>
          </cell>
        </row>
        <row r="7255">
          <cell r="C7255"/>
          <cell r="D7255"/>
          <cell r="E7255"/>
          <cell r="F7255"/>
          <cell r="G7255"/>
          <cell r="H7255"/>
          <cell r="I7255"/>
          <cell r="J7255"/>
          <cell r="K7255"/>
          <cell r="L7255"/>
          <cell r="M7255"/>
          <cell r="N7255"/>
          <cell r="O7255"/>
          <cell r="P7255"/>
          <cell r="Q7255"/>
          <cell r="R7255"/>
          <cell r="S7255"/>
          <cell r="T7255"/>
          <cell r="U7255"/>
          <cell r="V7255"/>
          <cell r="W7255"/>
          <cell r="X7255"/>
          <cell r="Y7255" t="str">
            <v xml:space="preserve"> </v>
          </cell>
        </row>
        <row r="7256">
          <cell r="C7256"/>
          <cell r="D7256"/>
          <cell r="E7256"/>
          <cell r="F7256"/>
          <cell r="G7256"/>
          <cell r="H7256"/>
          <cell r="I7256"/>
          <cell r="J7256"/>
          <cell r="K7256"/>
          <cell r="L7256"/>
          <cell r="M7256"/>
          <cell r="N7256"/>
          <cell r="O7256"/>
          <cell r="P7256"/>
          <cell r="Q7256"/>
          <cell r="R7256"/>
          <cell r="S7256"/>
          <cell r="T7256"/>
          <cell r="U7256"/>
          <cell r="V7256"/>
          <cell r="W7256"/>
          <cell r="X7256"/>
          <cell r="Y7256" t="str">
            <v xml:space="preserve"> </v>
          </cell>
        </row>
        <row r="7257">
          <cell r="C7257"/>
          <cell r="D7257"/>
          <cell r="E7257"/>
          <cell r="F7257"/>
          <cell r="G7257"/>
          <cell r="H7257"/>
          <cell r="I7257"/>
          <cell r="J7257"/>
          <cell r="K7257"/>
          <cell r="L7257"/>
          <cell r="M7257"/>
          <cell r="N7257"/>
          <cell r="O7257"/>
          <cell r="P7257"/>
          <cell r="Q7257"/>
          <cell r="R7257"/>
          <cell r="S7257"/>
          <cell r="T7257"/>
          <cell r="U7257"/>
          <cell r="V7257"/>
          <cell r="W7257"/>
          <cell r="X7257"/>
          <cell r="Y7257" t="str">
            <v xml:space="preserve"> </v>
          </cell>
        </row>
        <row r="7258">
          <cell r="C7258"/>
          <cell r="D7258"/>
          <cell r="E7258"/>
          <cell r="F7258"/>
          <cell r="G7258"/>
          <cell r="H7258"/>
          <cell r="I7258"/>
          <cell r="J7258"/>
          <cell r="K7258"/>
          <cell r="L7258"/>
          <cell r="M7258"/>
          <cell r="N7258"/>
          <cell r="O7258"/>
          <cell r="P7258"/>
          <cell r="Q7258"/>
          <cell r="R7258"/>
          <cell r="S7258"/>
          <cell r="T7258"/>
          <cell r="U7258"/>
          <cell r="V7258"/>
          <cell r="W7258"/>
          <cell r="X7258"/>
          <cell r="Y7258" t="str">
            <v xml:space="preserve"> </v>
          </cell>
        </row>
        <row r="7259">
          <cell r="C7259"/>
          <cell r="D7259"/>
          <cell r="E7259"/>
          <cell r="F7259"/>
          <cell r="G7259"/>
          <cell r="H7259"/>
          <cell r="I7259"/>
          <cell r="J7259"/>
          <cell r="K7259"/>
          <cell r="L7259"/>
          <cell r="M7259"/>
          <cell r="N7259"/>
          <cell r="O7259"/>
          <cell r="P7259"/>
          <cell r="Q7259"/>
          <cell r="R7259"/>
          <cell r="S7259"/>
          <cell r="T7259"/>
          <cell r="U7259"/>
          <cell r="V7259"/>
          <cell r="W7259"/>
          <cell r="X7259"/>
          <cell r="Y7259" t="str">
            <v xml:space="preserve"> </v>
          </cell>
        </row>
        <row r="7260">
          <cell r="C7260"/>
          <cell r="D7260"/>
          <cell r="E7260"/>
          <cell r="F7260"/>
          <cell r="G7260"/>
          <cell r="H7260"/>
          <cell r="I7260"/>
          <cell r="J7260"/>
          <cell r="K7260"/>
          <cell r="L7260"/>
          <cell r="M7260"/>
          <cell r="N7260"/>
          <cell r="O7260"/>
          <cell r="P7260"/>
          <cell r="Q7260"/>
          <cell r="R7260"/>
          <cell r="S7260"/>
          <cell r="T7260"/>
          <cell r="U7260"/>
          <cell r="V7260"/>
          <cell r="W7260"/>
          <cell r="X7260"/>
          <cell r="Y7260" t="str">
            <v xml:space="preserve"> </v>
          </cell>
        </row>
        <row r="7261">
          <cell r="C7261"/>
          <cell r="D7261"/>
          <cell r="E7261"/>
          <cell r="F7261"/>
          <cell r="G7261"/>
          <cell r="H7261"/>
          <cell r="I7261"/>
          <cell r="J7261"/>
          <cell r="K7261"/>
          <cell r="L7261"/>
          <cell r="M7261"/>
          <cell r="N7261"/>
          <cell r="O7261"/>
          <cell r="P7261"/>
          <cell r="Q7261"/>
          <cell r="R7261"/>
          <cell r="S7261"/>
          <cell r="T7261"/>
          <cell r="U7261"/>
          <cell r="V7261"/>
          <cell r="W7261"/>
          <cell r="X7261"/>
          <cell r="Y7261" t="str">
            <v xml:space="preserve"> </v>
          </cell>
        </row>
        <row r="7262">
          <cell r="C7262"/>
          <cell r="D7262"/>
          <cell r="E7262"/>
          <cell r="F7262"/>
          <cell r="G7262"/>
          <cell r="H7262"/>
          <cell r="I7262"/>
          <cell r="J7262"/>
          <cell r="K7262"/>
          <cell r="L7262"/>
          <cell r="M7262"/>
          <cell r="N7262"/>
          <cell r="O7262"/>
          <cell r="P7262"/>
          <cell r="Q7262"/>
          <cell r="R7262"/>
          <cell r="S7262"/>
          <cell r="T7262"/>
          <cell r="U7262"/>
          <cell r="V7262"/>
          <cell r="W7262"/>
          <cell r="X7262"/>
          <cell r="Y7262" t="str">
            <v xml:space="preserve"> </v>
          </cell>
        </row>
        <row r="7263">
          <cell r="C7263"/>
          <cell r="D7263"/>
          <cell r="E7263"/>
          <cell r="F7263"/>
          <cell r="G7263"/>
          <cell r="H7263"/>
          <cell r="I7263"/>
          <cell r="J7263"/>
          <cell r="K7263"/>
          <cell r="L7263"/>
          <cell r="M7263"/>
          <cell r="N7263"/>
          <cell r="O7263"/>
          <cell r="P7263"/>
          <cell r="Q7263"/>
          <cell r="R7263"/>
          <cell r="S7263"/>
          <cell r="T7263"/>
          <cell r="U7263"/>
          <cell r="V7263"/>
          <cell r="W7263"/>
          <cell r="X7263"/>
          <cell r="Y7263" t="str">
            <v xml:space="preserve"> </v>
          </cell>
        </row>
        <row r="7264">
          <cell r="C7264"/>
          <cell r="D7264"/>
          <cell r="E7264"/>
          <cell r="F7264"/>
          <cell r="G7264"/>
          <cell r="H7264"/>
          <cell r="I7264"/>
          <cell r="J7264"/>
          <cell r="K7264"/>
          <cell r="L7264"/>
          <cell r="M7264"/>
          <cell r="N7264"/>
          <cell r="O7264"/>
          <cell r="P7264"/>
          <cell r="Q7264"/>
          <cell r="R7264"/>
          <cell r="S7264"/>
          <cell r="T7264"/>
          <cell r="U7264"/>
          <cell r="V7264"/>
          <cell r="W7264"/>
          <cell r="X7264"/>
          <cell r="Y7264" t="str">
            <v xml:space="preserve"> </v>
          </cell>
        </row>
        <row r="7265">
          <cell r="C7265"/>
          <cell r="D7265"/>
          <cell r="E7265"/>
          <cell r="F7265"/>
          <cell r="G7265"/>
          <cell r="H7265"/>
          <cell r="I7265"/>
          <cell r="J7265"/>
          <cell r="K7265"/>
          <cell r="L7265"/>
          <cell r="M7265"/>
          <cell r="N7265"/>
          <cell r="O7265"/>
          <cell r="P7265"/>
          <cell r="Q7265"/>
          <cell r="R7265"/>
          <cell r="S7265"/>
          <cell r="T7265"/>
          <cell r="U7265"/>
          <cell r="V7265"/>
          <cell r="W7265"/>
          <cell r="X7265"/>
          <cell r="Y7265" t="str">
            <v xml:space="preserve"> </v>
          </cell>
        </row>
        <row r="7266">
          <cell r="C7266"/>
          <cell r="D7266"/>
          <cell r="E7266"/>
          <cell r="F7266"/>
          <cell r="G7266"/>
          <cell r="H7266"/>
          <cell r="I7266"/>
          <cell r="J7266"/>
          <cell r="K7266"/>
          <cell r="L7266"/>
          <cell r="M7266"/>
          <cell r="N7266"/>
          <cell r="O7266"/>
          <cell r="P7266"/>
          <cell r="Q7266"/>
          <cell r="R7266"/>
          <cell r="S7266"/>
          <cell r="T7266"/>
          <cell r="U7266"/>
          <cell r="V7266"/>
          <cell r="W7266"/>
          <cell r="X7266"/>
          <cell r="Y7266" t="str">
            <v xml:space="preserve"> </v>
          </cell>
        </row>
        <row r="7267">
          <cell r="C7267"/>
          <cell r="D7267"/>
          <cell r="E7267"/>
          <cell r="F7267"/>
          <cell r="G7267"/>
          <cell r="H7267"/>
          <cell r="I7267"/>
          <cell r="J7267"/>
          <cell r="K7267"/>
          <cell r="L7267"/>
          <cell r="M7267"/>
          <cell r="N7267"/>
          <cell r="O7267"/>
          <cell r="P7267"/>
          <cell r="Q7267"/>
          <cell r="R7267"/>
          <cell r="S7267"/>
          <cell r="T7267"/>
          <cell r="U7267"/>
          <cell r="V7267"/>
          <cell r="W7267"/>
          <cell r="X7267"/>
          <cell r="Y7267" t="str">
            <v xml:space="preserve"> </v>
          </cell>
        </row>
        <row r="7268">
          <cell r="C7268"/>
          <cell r="D7268"/>
          <cell r="E7268"/>
          <cell r="F7268"/>
          <cell r="G7268"/>
          <cell r="H7268"/>
          <cell r="I7268"/>
          <cell r="J7268"/>
          <cell r="K7268"/>
          <cell r="L7268"/>
          <cell r="M7268"/>
          <cell r="N7268"/>
          <cell r="O7268"/>
          <cell r="P7268"/>
          <cell r="Q7268"/>
          <cell r="R7268"/>
          <cell r="S7268"/>
          <cell r="T7268"/>
          <cell r="U7268"/>
          <cell r="V7268"/>
          <cell r="W7268"/>
          <cell r="X7268"/>
          <cell r="Y7268" t="str">
            <v xml:space="preserve"> </v>
          </cell>
        </row>
        <row r="7269">
          <cell r="C7269"/>
          <cell r="D7269"/>
          <cell r="E7269"/>
          <cell r="F7269"/>
          <cell r="G7269"/>
          <cell r="H7269"/>
          <cell r="I7269"/>
          <cell r="J7269"/>
          <cell r="K7269"/>
          <cell r="L7269"/>
          <cell r="M7269"/>
          <cell r="N7269"/>
          <cell r="O7269"/>
          <cell r="P7269"/>
          <cell r="Q7269"/>
          <cell r="R7269"/>
          <cell r="S7269"/>
          <cell r="T7269"/>
          <cell r="U7269"/>
          <cell r="V7269"/>
          <cell r="W7269"/>
          <cell r="X7269"/>
          <cell r="Y7269" t="str">
            <v xml:space="preserve"> </v>
          </cell>
        </row>
        <row r="7270">
          <cell r="C7270"/>
          <cell r="D7270"/>
          <cell r="E7270"/>
          <cell r="F7270"/>
          <cell r="G7270"/>
          <cell r="H7270"/>
          <cell r="I7270"/>
          <cell r="J7270"/>
          <cell r="K7270"/>
          <cell r="L7270"/>
          <cell r="M7270"/>
          <cell r="N7270"/>
          <cell r="O7270"/>
          <cell r="P7270"/>
          <cell r="Q7270"/>
          <cell r="R7270"/>
          <cell r="S7270"/>
          <cell r="T7270"/>
          <cell r="U7270"/>
          <cell r="V7270"/>
          <cell r="W7270"/>
          <cell r="X7270"/>
          <cell r="Y7270" t="str">
            <v xml:space="preserve"> </v>
          </cell>
        </row>
        <row r="7271">
          <cell r="C7271"/>
          <cell r="D7271"/>
          <cell r="E7271"/>
          <cell r="F7271"/>
          <cell r="G7271"/>
          <cell r="H7271"/>
          <cell r="I7271"/>
          <cell r="J7271"/>
          <cell r="K7271"/>
          <cell r="L7271"/>
          <cell r="M7271"/>
          <cell r="N7271"/>
          <cell r="O7271"/>
          <cell r="P7271"/>
          <cell r="Q7271"/>
          <cell r="R7271"/>
          <cell r="S7271"/>
          <cell r="T7271"/>
          <cell r="U7271"/>
          <cell r="V7271"/>
          <cell r="W7271"/>
          <cell r="X7271"/>
          <cell r="Y7271" t="str">
            <v xml:space="preserve"> </v>
          </cell>
        </row>
        <row r="7272">
          <cell r="C7272"/>
          <cell r="D7272"/>
          <cell r="E7272"/>
          <cell r="F7272"/>
          <cell r="G7272"/>
          <cell r="H7272"/>
          <cell r="I7272"/>
          <cell r="J7272"/>
          <cell r="K7272"/>
          <cell r="L7272"/>
          <cell r="M7272"/>
          <cell r="N7272"/>
          <cell r="O7272"/>
          <cell r="P7272"/>
          <cell r="Q7272"/>
          <cell r="R7272"/>
          <cell r="S7272"/>
          <cell r="T7272"/>
          <cell r="U7272"/>
          <cell r="V7272"/>
          <cell r="W7272"/>
          <cell r="X7272"/>
          <cell r="Y7272" t="str">
            <v xml:space="preserve"> </v>
          </cell>
        </row>
        <row r="7273">
          <cell r="C7273"/>
          <cell r="D7273"/>
          <cell r="E7273"/>
          <cell r="F7273"/>
          <cell r="G7273"/>
          <cell r="H7273"/>
          <cell r="I7273"/>
          <cell r="J7273"/>
          <cell r="K7273"/>
          <cell r="L7273"/>
          <cell r="M7273"/>
          <cell r="N7273"/>
          <cell r="O7273"/>
          <cell r="P7273"/>
          <cell r="Q7273"/>
          <cell r="R7273"/>
          <cell r="S7273"/>
          <cell r="T7273"/>
          <cell r="U7273"/>
          <cell r="V7273"/>
          <cell r="W7273"/>
          <cell r="X7273"/>
          <cell r="Y7273" t="str">
            <v xml:space="preserve"> </v>
          </cell>
        </row>
        <row r="7274">
          <cell r="C7274"/>
          <cell r="D7274"/>
          <cell r="E7274"/>
          <cell r="F7274"/>
          <cell r="G7274"/>
          <cell r="H7274"/>
          <cell r="I7274"/>
          <cell r="J7274"/>
          <cell r="K7274"/>
          <cell r="L7274"/>
          <cell r="M7274"/>
          <cell r="N7274"/>
          <cell r="O7274"/>
          <cell r="P7274"/>
          <cell r="Q7274"/>
          <cell r="R7274"/>
          <cell r="S7274"/>
          <cell r="T7274"/>
          <cell r="U7274"/>
          <cell r="V7274"/>
          <cell r="W7274"/>
          <cell r="X7274"/>
          <cell r="Y7274" t="str">
            <v xml:space="preserve"> </v>
          </cell>
        </row>
        <row r="7275">
          <cell r="C7275"/>
          <cell r="D7275"/>
          <cell r="E7275"/>
          <cell r="F7275"/>
          <cell r="G7275"/>
          <cell r="H7275"/>
          <cell r="I7275"/>
          <cell r="J7275"/>
          <cell r="K7275"/>
          <cell r="L7275"/>
          <cell r="M7275"/>
          <cell r="N7275"/>
          <cell r="O7275"/>
          <cell r="P7275"/>
          <cell r="Q7275"/>
          <cell r="R7275"/>
          <cell r="S7275"/>
          <cell r="T7275"/>
          <cell r="U7275"/>
          <cell r="V7275"/>
          <cell r="W7275"/>
          <cell r="X7275"/>
          <cell r="Y7275" t="str">
            <v xml:space="preserve"> </v>
          </cell>
        </row>
        <row r="7276">
          <cell r="C7276"/>
          <cell r="D7276"/>
          <cell r="E7276"/>
          <cell r="F7276"/>
          <cell r="G7276"/>
          <cell r="H7276"/>
          <cell r="I7276"/>
          <cell r="J7276"/>
          <cell r="K7276"/>
          <cell r="L7276"/>
          <cell r="M7276"/>
          <cell r="N7276"/>
          <cell r="O7276"/>
          <cell r="P7276"/>
          <cell r="Q7276"/>
          <cell r="R7276"/>
          <cell r="S7276"/>
          <cell r="T7276"/>
          <cell r="U7276"/>
          <cell r="V7276"/>
          <cell r="W7276"/>
          <cell r="X7276"/>
          <cell r="Y7276" t="str">
            <v xml:space="preserve"> </v>
          </cell>
        </row>
        <row r="7277">
          <cell r="C7277"/>
          <cell r="D7277"/>
          <cell r="E7277"/>
          <cell r="F7277"/>
          <cell r="G7277"/>
          <cell r="H7277"/>
          <cell r="I7277"/>
          <cell r="J7277"/>
          <cell r="K7277"/>
          <cell r="L7277"/>
          <cell r="M7277"/>
          <cell r="N7277"/>
          <cell r="O7277"/>
          <cell r="P7277"/>
          <cell r="Q7277"/>
          <cell r="R7277"/>
          <cell r="S7277"/>
          <cell r="T7277"/>
          <cell r="U7277"/>
          <cell r="V7277"/>
          <cell r="W7277"/>
          <cell r="X7277"/>
          <cell r="Y7277" t="str">
            <v xml:space="preserve"> </v>
          </cell>
        </row>
        <row r="7278">
          <cell r="C7278"/>
          <cell r="D7278"/>
          <cell r="E7278"/>
          <cell r="F7278"/>
          <cell r="G7278"/>
          <cell r="H7278"/>
          <cell r="I7278"/>
          <cell r="J7278"/>
          <cell r="K7278"/>
          <cell r="L7278"/>
          <cell r="M7278"/>
          <cell r="N7278"/>
          <cell r="O7278"/>
          <cell r="P7278"/>
          <cell r="Q7278"/>
          <cell r="R7278"/>
          <cell r="S7278"/>
          <cell r="T7278"/>
          <cell r="U7278"/>
          <cell r="V7278"/>
          <cell r="W7278"/>
          <cell r="X7278"/>
          <cell r="Y7278" t="str">
            <v xml:space="preserve"> </v>
          </cell>
        </row>
        <row r="7279">
          <cell r="C7279"/>
          <cell r="D7279"/>
          <cell r="E7279"/>
          <cell r="F7279"/>
          <cell r="G7279"/>
          <cell r="H7279"/>
          <cell r="I7279"/>
          <cell r="J7279"/>
          <cell r="K7279"/>
          <cell r="L7279"/>
          <cell r="M7279"/>
          <cell r="N7279"/>
          <cell r="O7279"/>
          <cell r="P7279"/>
          <cell r="Q7279"/>
          <cell r="R7279"/>
          <cell r="S7279"/>
          <cell r="T7279"/>
          <cell r="U7279"/>
          <cell r="V7279"/>
          <cell r="W7279"/>
          <cell r="X7279"/>
          <cell r="Y7279" t="str">
            <v xml:space="preserve"> </v>
          </cell>
        </row>
        <row r="7280">
          <cell r="C7280"/>
          <cell r="D7280"/>
          <cell r="E7280"/>
          <cell r="F7280"/>
          <cell r="G7280"/>
          <cell r="H7280"/>
          <cell r="I7280"/>
          <cell r="J7280"/>
          <cell r="K7280"/>
          <cell r="L7280"/>
          <cell r="M7280"/>
          <cell r="N7280"/>
          <cell r="O7280"/>
          <cell r="P7280"/>
          <cell r="Q7280"/>
          <cell r="R7280"/>
          <cell r="S7280"/>
          <cell r="T7280"/>
          <cell r="U7280"/>
          <cell r="V7280"/>
          <cell r="W7280"/>
          <cell r="X7280"/>
          <cell r="Y7280" t="str">
            <v xml:space="preserve"> </v>
          </cell>
        </row>
        <row r="7281">
          <cell r="C7281"/>
          <cell r="D7281"/>
          <cell r="E7281"/>
          <cell r="F7281"/>
          <cell r="G7281"/>
          <cell r="H7281"/>
          <cell r="I7281"/>
          <cell r="J7281"/>
          <cell r="K7281"/>
          <cell r="L7281"/>
          <cell r="M7281"/>
          <cell r="N7281"/>
          <cell r="O7281"/>
          <cell r="P7281"/>
          <cell r="Q7281"/>
          <cell r="R7281"/>
          <cell r="S7281"/>
          <cell r="T7281"/>
          <cell r="U7281"/>
          <cell r="V7281"/>
          <cell r="W7281"/>
          <cell r="X7281"/>
          <cell r="Y7281" t="str">
            <v xml:space="preserve"> </v>
          </cell>
        </row>
        <row r="7282">
          <cell r="C7282"/>
          <cell r="D7282"/>
          <cell r="E7282"/>
          <cell r="F7282"/>
          <cell r="G7282"/>
          <cell r="H7282"/>
          <cell r="I7282"/>
          <cell r="J7282"/>
          <cell r="K7282"/>
          <cell r="L7282"/>
          <cell r="M7282"/>
          <cell r="N7282"/>
          <cell r="O7282"/>
          <cell r="P7282"/>
          <cell r="Q7282"/>
          <cell r="R7282"/>
          <cell r="S7282"/>
          <cell r="T7282"/>
          <cell r="U7282"/>
          <cell r="V7282"/>
          <cell r="W7282"/>
          <cell r="X7282"/>
          <cell r="Y7282" t="str">
            <v xml:space="preserve"> </v>
          </cell>
        </row>
        <row r="7283">
          <cell r="C7283"/>
          <cell r="D7283"/>
          <cell r="E7283"/>
          <cell r="F7283"/>
          <cell r="G7283"/>
          <cell r="H7283"/>
          <cell r="I7283"/>
          <cell r="J7283"/>
          <cell r="K7283"/>
          <cell r="L7283"/>
          <cell r="M7283"/>
          <cell r="N7283"/>
          <cell r="O7283"/>
          <cell r="P7283"/>
          <cell r="Q7283"/>
          <cell r="R7283"/>
          <cell r="S7283"/>
          <cell r="T7283"/>
          <cell r="U7283"/>
          <cell r="V7283"/>
          <cell r="W7283"/>
          <cell r="X7283"/>
          <cell r="Y7283" t="str">
            <v xml:space="preserve"> </v>
          </cell>
        </row>
        <row r="7284">
          <cell r="C7284"/>
          <cell r="D7284"/>
          <cell r="E7284"/>
          <cell r="F7284"/>
          <cell r="G7284"/>
          <cell r="H7284"/>
          <cell r="I7284"/>
          <cell r="J7284"/>
          <cell r="K7284"/>
          <cell r="L7284"/>
          <cell r="M7284"/>
          <cell r="N7284"/>
          <cell r="O7284"/>
          <cell r="P7284"/>
          <cell r="Q7284"/>
          <cell r="R7284"/>
          <cell r="S7284"/>
          <cell r="T7284"/>
          <cell r="U7284"/>
          <cell r="V7284"/>
          <cell r="W7284"/>
          <cell r="X7284"/>
          <cell r="Y7284" t="str">
            <v xml:space="preserve"> </v>
          </cell>
        </row>
        <row r="7285">
          <cell r="C7285"/>
          <cell r="D7285"/>
          <cell r="E7285"/>
          <cell r="F7285"/>
          <cell r="G7285"/>
          <cell r="H7285"/>
          <cell r="I7285"/>
          <cell r="J7285"/>
          <cell r="K7285"/>
          <cell r="L7285"/>
          <cell r="M7285"/>
          <cell r="N7285"/>
          <cell r="O7285"/>
          <cell r="P7285"/>
          <cell r="Q7285"/>
          <cell r="R7285"/>
          <cell r="S7285"/>
          <cell r="T7285"/>
          <cell r="U7285"/>
          <cell r="V7285"/>
          <cell r="W7285"/>
          <cell r="X7285"/>
          <cell r="Y7285" t="str">
            <v xml:space="preserve"> </v>
          </cell>
        </row>
        <row r="7286">
          <cell r="C7286"/>
          <cell r="D7286"/>
          <cell r="E7286"/>
          <cell r="F7286"/>
          <cell r="G7286"/>
          <cell r="H7286"/>
          <cell r="I7286"/>
          <cell r="J7286"/>
          <cell r="K7286"/>
          <cell r="L7286"/>
          <cell r="M7286"/>
          <cell r="N7286"/>
          <cell r="O7286"/>
          <cell r="P7286"/>
          <cell r="Q7286"/>
          <cell r="R7286"/>
          <cell r="S7286"/>
          <cell r="T7286"/>
          <cell r="U7286"/>
          <cell r="V7286"/>
          <cell r="W7286"/>
          <cell r="X7286"/>
          <cell r="Y7286" t="str">
            <v xml:space="preserve"> </v>
          </cell>
        </row>
        <row r="7287">
          <cell r="C7287"/>
          <cell r="D7287"/>
          <cell r="E7287"/>
          <cell r="F7287"/>
          <cell r="G7287"/>
          <cell r="H7287"/>
          <cell r="I7287"/>
          <cell r="J7287"/>
          <cell r="K7287"/>
          <cell r="L7287"/>
          <cell r="M7287"/>
          <cell r="N7287"/>
          <cell r="O7287"/>
          <cell r="P7287"/>
          <cell r="Q7287"/>
          <cell r="R7287"/>
          <cell r="S7287"/>
          <cell r="T7287"/>
          <cell r="U7287"/>
          <cell r="V7287"/>
          <cell r="W7287"/>
          <cell r="X7287"/>
          <cell r="Y7287" t="str">
            <v xml:space="preserve"> </v>
          </cell>
        </row>
        <row r="7288">
          <cell r="C7288"/>
          <cell r="D7288"/>
          <cell r="E7288"/>
          <cell r="F7288"/>
          <cell r="G7288"/>
          <cell r="H7288"/>
          <cell r="I7288"/>
          <cell r="J7288"/>
          <cell r="K7288"/>
          <cell r="L7288"/>
          <cell r="M7288"/>
          <cell r="N7288"/>
          <cell r="O7288"/>
          <cell r="P7288"/>
          <cell r="Q7288"/>
          <cell r="R7288"/>
          <cell r="S7288"/>
          <cell r="T7288"/>
          <cell r="U7288"/>
          <cell r="V7288"/>
          <cell r="W7288"/>
          <cell r="X7288"/>
          <cell r="Y7288" t="str">
            <v xml:space="preserve"> </v>
          </cell>
        </row>
        <row r="7289">
          <cell r="C7289"/>
          <cell r="D7289"/>
          <cell r="E7289"/>
          <cell r="F7289"/>
          <cell r="G7289"/>
          <cell r="H7289"/>
          <cell r="I7289"/>
          <cell r="J7289"/>
          <cell r="K7289"/>
          <cell r="L7289"/>
          <cell r="M7289"/>
          <cell r="N7289"/>
          <cell r="O7289"/>
          <cell r="P7289"/>
          <cell r="Q7289"/>
          <cell r="R7289"/>
          <cell r="S7289"/>
          <cell r="T7289"/>
          <cell r="U7289"/>
          <cell r="V7289"/>
          <cell r="W7289"/>
          <cell r="X7289"/>
          <cell r="Y7289" t="str">
            <v xml:space="preserve"> </v>
          </cell>
        </row>
        <row r="7290">
          <cell r="C7290"/>
          <cell r="D7290"/>
          <cell r="E7290"/>
          <cell r="F7290"/>
          <cell r="G7290"/>
          <cell r="H7290"/>
          <cell r="I7290"/>
          <cell r="J7290"/>
          <cell r="K7290"/>
          <cell r="L7290"/>
          <cell r="M7290"/>
          <cell r="N7290"/>
          <cell r="O7290"/>
          <cell r="P7290"/>
          <cell r="Q7290"/>
          <cell r="R7290"/>
          <cell r="S7290"/>
          <cell r="T7290"/>
          <cell r="U7290"/>
          <cell r="V7290"/>
          <cell r="W7290"/>
          <cell r="X7290"/>
          <cell r="Y7290" t="str">
            <v xml:space="preserve"> </v>
          </cell>
        </row>
        <row r="7291">
          <cell r="C7291"/>
          <cell r="D7291"/>
          <cell r="E7291"/>
          <cell r="F7291"/>
          <cell r="G7291"/>
          <cell r="H7291"/>
          <cell r="I7291"/>
          <cell r="J7291"/>
          <cell r="K7291"/>
          <cell r="L7291"/>
          <cell r="M7291"/>
          <cell r="N7291"/>
          <cell r="O7291"/>
          <cell r="P7291"/>
          <cell r="Q7291"/>
          <cell r="R7291"/>
          <cell r="S7291"/>
          <cell r="T7291"/>
          <cell r="U7291"/>
          <cell r="V7291"/>
          <cell r="W7291"/>
          <cell r="X7291"/>
          <cell r="Y7291" t="str">
            <v xml:space="preserve"> </v>
          </cell>
        </row>
        <row r="7292">
          <cell r="C7292"/>
          <cell r="D7292"/>
          <cell r="E7292"/>
          <cell r="F7292"/>
          <cell r="G7292"/>
          <cell r="H7292"/>
          <cell r="I7292"/>
          <cell r="J7292"/>
          <cell r="K7292"/>
          <cell r="L7292"/>
          <cell r="M7292"/>
          <cell r="N7292"/>
          <cell r="O7292"/>
          <cell r="P7292"/>
          <cell r="Q7292"/>
          <cell r="R7292"/>
          <cell r="S7292"/>
          <cell r="T7292"/>
          <cell r="U7292"/>
          <cell r="V7292"/>
          <cell r="W7292"/>
          <cell r="X7292"/>
          <cell r="Y7292" t="str">
            <v xml:space="preserve"> </v>
          </cell>
        </row>
        <row r="7293">
          <cell r="C7293"/>
          <cell r="D7293"/>
          <cell r="E7293"/>
          <cell r="F7293"/>
          <cell r="G7293"/>
          <cell r="H7293"/>
          <cell r="I7293"/>
          <cell r="J7293"/>
          <cell r="K7293"/>
          <cell r="L7293"/>
          <cell r="M7293"/>
          <cell r="N7293"/>
          <cell r="O7293"/>
          <cell r="P7293"/>
          <cell r="Q7293"/>
          <cell r="R7293"/>
          <cell r="S7293"/>
          <cell r="T7293"/>
          <cell r="U7293"/>
          <cell r="V7293"/>
          <cell r="W7293"/>
          <cell r="X7293"/>
          <cell r="Y7293" t="str">
            <v xml:space="preserve"> </v>
          </cell>
        </row>
        <row r="7294">
          <cell r="C7294"/>
          <cell r="D7294"/>
          <cell r="E7294"/>
          <cell r="F7294"/>
          <cell r="G7294"/>
          <cell r="H7294"/>
          <cell r="I7294"/>
          <cell r="J7294"/>
          <cell r="K7294"/>
          <cell r="L7294"/>
          <cell r="M7294"/>
          <cell r="N7294"/>
          <cell r="O7294"/>
          <cell r="P7294"/>
          <cell r="Q7294"/>
          <cell r="R7294"/>
          <cell r="S7294"/>
          <cell r="T7294"/>
          <cell r="U7294"/>
          <cell r="V7294"/>
          <cell r="W7294"/>
          <cell r="X7294"/>
          <cell r="Y7294" t="str">
            <v xml:space="preserve"> </v>
          </cell>
        </row>
        <row r="7295">
          <cell r="C7295"/>
          <cell r="D7295"/>
          <cell r="E7295"/>
          <cell r="F7295"/>
          <cell r="G7295"/>
          <cell r="H7295"/>
          <cell r="I7295"/>
          <cell r="J7295"/>
          <cell r="K7295"/>
          <cell r="L7295"/>
          <cell r="M7295"/>
          <cell r="N7295"/>
          <cell r="O7295"/>
          <cell r="P7295"/>
          <cell r="Q7295"/>
          <cell r="R7295"/>
          <cell r="S7295"/>
          <cell r="T7295"/>
          <cell r="U7295"/>
          <cell r="V7295"/>
          <cell r="W7295"/>
          <cell r="X7295"/>
          <cell r="Y7295" t="str">
            <v xml:space="preserve"> </v>
          </cell>
        </row>
        <row r="7296">
          <cell r="C7296"/>
          <cell r="D7296"/>
          <cell r="E7296"/>
          <cell r="F7296"/>
          <cell r="G7296"/>
          <cell r="H7296"/>
          <cell r="I7296"/>
          <cell r="J7296"/>
          <cell r="K7296"/>
          <cell r="L7296"/>
          <cell r="M7296"/>
          <cell r="N7296"/>
          <cell r="O7296"/>
          <cell r="P7296"/>
          <cell r="Q7296"/>
          <cell r="R7296"/>
          <cell r="S7296"/>
          <cell r="T7296"/>
          <cell r="U7296"/>
          <cell r="V7296"/>
          <cell r="W7296"/>
          <cell r="X7296"/>
          <cell r="Y7296" t="str">
            <v xml:space="preserve"> </v>
          </cell>
        </row>
        <row r="7297">
          <cell r="C7297"/>
          <cell r="D7297"/>
          <cell r="E7297"/>
          <cell r="F7297"/>
          <cell r="G7297"/>
          <cell r="H7297"/>
          <cell r="I7297"/>
          <cell r="J7297"/>
          <cell r="K7297"/>
          <cell r="L7297"/>
          <cell r="M7297"/>
          <cell r="N7297"/>
          <cell r="O7297"/>
          <cell r="P7297"/>
          <cell r="Q7297"/>
          <cell r="R7297"/>
          <cell r="S7297"/>
          <cell r="T7297"/>
          <cell r="U7297"/>
          <cell r="V7297"/>
          <cell r="W7297"/>
          <cell r="X7297"/>
          <cell r="Y7297" t="str">
            <v xml:space="preserve"> </v>
          </cell>
        </row>
        <row r="7298">
          <cell r="C7298"/>
          <cell r="D7298"/>
          <cell r="E7298"/>
          <cell r="F7298"/>
          <cell r="G7298"/>
          <cell r="H7298"/>
          <cell r="I7298"/>
          <cell r="J7298"/>
          <cell r="K7298"/>
          <cell r="L7298"/>
          <cell r="M7298"/>
          <cell r="N7298"/>
          <cell r="O7298"/>
          <cell r="P7298"/>
          <cell r="Q7298"/>
          <cell r="R7298"/>
          <cell r="S7298"/>
          <cell r="T7298"/>
          <cell r="U7298"/>
          <cell r="V7298"/>
          <cell r="W7298"/>
          <cell r="X7298"/>
          <cell r="Y7298" t="str">
            <v xml:space="preserve"> </v>
          </cell>
        </row>
        <row r="7299">
          <cell r="C7299"/>
          <cell r="D7299"/>
          <cell r="E7299"/>
          <cell r="F7299"/>
          <cell r="G7299"/>
          <cell r="H7299"/>
          <cell r="I7299"/>
          <cell r="J7299"/>
          <cell r="K7299"/>
          <cell r="L7299"/>
          <cell r="M7299"/>
          <cell r="N7299"/>
          <cell r="O7299"/>
          <cell r="P7299"/>
          <cell r="Q7299"/>
          <cell r="R7299"/>
          <cell r="S7299"/>
          <cell r="T7299"/>
          <cell r="U7299"/>
          <cell r="V7299"/>
          <cell r="W7299"/>
          <cell r="X7299"/>
          <cell r="Y7299" t="str">
            <v xml:space="preserve"> </v>
          </cell>
        </row>
        <row r="7300">
          <cell r="C7300"/>
          <cell r="D7300"/>
          <cell r="E7300"/>
          <cell r="F7300"/>
          <cell r="G7300"/>
          <cell r="H7300"/>
          <cell r="I7300"/>
          <cell r="J7300"/>
          <cell r="K7300"/>
          <cell r="L7300"/>
          <cell r="M7300"/>
          <cell r="N7300"/>
          <cell r="O7300"/>
          <cell r="P7300"/>
          <cell r="Q7300"/>
          <cell r="R7300"/>
          <cell r="S7300"/>
          <cell r="T7300"/>
          <cell r="U7300"/>
          <cell r="V7300"/>
          <cell r="W7300"/>
          <cell r="X7300"/>
          <cell r="Y7300" t="str">
            <v xml:space="preserve"> </v>
          </cell>
        </row>
        <row r="7301">
          <cell r="C7301"/>
          <cell r="D7301"/>
          <cell r="E7301"/>
          <cell r="F7301"/>
          <cell r="G7301"/>
          <cell r="H7301"/>
          <cell r="I7301"/>
          <cell r="J7301"/>
          <cell r="K7301"/>
          <cell r="L7301"/>
          <cell r="M7301"/>
          <cell r="N7301"/>
          <cell r="O7301"/>
          <cell r="P7301"/>
          <cell r="Q7301"/>
          <cell r="R7301"/>
          <cell r="S7301"/>
          <cell r="T7301"/>
          <cell r="U7301"/>
          <cell r="V7301"/>
          <cell r="W7301"/>
          <cell r="X7301"/>
          <cell r="Y7301" t="str">
            <v xml:space="preserve"> </v>
          </cell>
        </row>
        <row r="7302">
          <cell r="C7302"/>
          <cell r="D7302"/>
          <cell r="E7302"/>
          <cell r="F7302"/>
          <cell r="G7302"/>
          <cell r="H7302"/>
          <cell r="I7302"/>
          <cell r="J7302"/>
          <cell r="K7302"/>
          <cell r="L7302"/>
          <cell r="M7302"/>
          <cell r="N7302"/>
          <cell r="O7302"/>
          <cell r="P7302"/>
          <cell r="Q7302"/>
          <cell r="R7302"/>
          <cell r="S7302"/>
          <cell r="T7302"/>
          <cell r="U7302"/>
          <cell r="V7302"/>
          <cell r="W7302"/>
          <cell r="X7302"/>
          <cell r="Y7302" t="str">
            <v xml:space="preserve"> </v>
          </cell>
        </row>
        <row r="7303">
          <cell r="C7303"/>
          <cell r="D7303"/>
          <cell r="E7303"/>
          <cell r="F7303"/>
          <cell r="G7303"/>
          <cell r="H7303"/>
          <cell r="I7303"/>
          <cell r="J7303"/>
          <cell r="K7303"/>
          <cell r="L7303"/>
          <cell r="M7303"/>
          <cell r="N7303"/>
          <cell r="O7303"/>
          <cell r="P7303"/>
          <cell r="Q7303"/>
          <cell r="R7303"/>
          <cell r="S7303"/>
          <cell r="T7303"/>
          <cell r="U7303"/>
          <cell r="V7303"/>
          <cell r="W7303"/>
          <cell r="X7303"/>
          <cell r="Y7303" t="str">
            <v xml:space="preserve"> </v>
          </cell>
        </row>
        <row r="7304">
          <cell r="C7304"/>
          <cell r="D7304"/>
          <cell r="E7304"/>
          <cell r="F7304"/>
          <cell r="G7304"/>
          <cell r="H7304"/>
          <cell r="I7304"/>
          <cell r="J7304"/>
          <cell r="K7304"/>
          <cell r="L7304"/>
          <cell r="M7304"/>
          <cell r="N7304"/>
          <cell r="O7304"/>
          <cell r="P7304"/>
          <cell r="Q7304"/>
          <cell r="R7304"/>
          <cell r="S7304"/>
          <cell r="T7304"/>
          <cell r="U7304"/>
          <cell r="V7304"/>
          <cell r="W7304"/>
          <cell r="X7304"/>
          <cell r="Y7304" t="str">
            <v xml:space="preserve"> </v>
          </cell>
        </row>
        <row r="7305">
          <cell r="C7305"/>
          <cell r="D7305"/>
          <cell r="E7305"/>
          <cell r="F7305"/>
          <cell r="G7305"/>
          <cell r="H7305"/>
          <cell r="I7305"/>
          <cell r="J7305"/>
          <cell r="K7305"/>
          <cell r="L7305"/>
          <cell r="M7305"/>
          <cell r="N7305"/>
          <cell r="O7305"/>
          <cell r="P7305"/>
          <cell r="Q7305"/>
          <cell r="R7305"/>
          <cell r="S7305"/>
          <cell r="T7305"/>
          <cell r="U7305"/>
          <cell r="V7305"/>
          <cell r="W7305"/>
          <cell r="X7305"/>
          <cell r="Y7305" t="str">
            <v xml:space="preserve"> </v>
          </cell>
        </row>
        <row r="7306">
          <cell r="C7306"/>
          <cell r="D7306"/>
          <cell r="E7306"/>
          <cell r="F7306"/>
          <cell r="G7306"/>
          <cell r="H7306"/>
          <cell r="I7306"/>
          <cell r="J7306"/>
          <cell r="K7306"/>
          <cell r="L7306"/>
          <cell r="M7306"/>
          <cell r="N7306"/>
          <cell r="O7306"/>
          <cell r="P7306"/>
          <cell r="Q7306"/>
          <cell r="R7306"/>
          <cell r="S7306"/>
          <cell r="T7306"/>
          <cell r="U7306"/>
          <cell r="V7306"/>
          <cell r="W7306"/>
          <cell r="X7306"/>
          <cell r="Y7306" t="str">
            <v xml:space="preserve"> </v>
          </cell>
        </row>
        <row r="7307">
          <cell r="C7307"/>
          <cell r="D7307"/>
          <cell r="E7307"/>
          <cell r="F7307"/>
          <cell r="G7307"/>
          <cell r="H7307"/>
          <cell r="I7307"/>
          <cell r="J7307"/>
          <cell r="K7307"/>
          <cell r="L7307"/>
          <cell r="M7307"/>
          <cell r="N7307"/>
          <cell r="O7307"/>
          <cell r="P7307"/>
          <cell r="Q7307"/>
          <cell r="R7307"/>
          <cell r="S7307"/>
          <cell r="T7307"/>
          <cell r="U7307"/>
          <cell r="V7307"/>
          <cell r="W7307"/>
          <cell r="X7307"/>
          <cell r="Y7307" t="str">
            <v xml:space="preserve"> </v>
          </cell>
        </row>
        <row r="7308">
          <cell r="C7308"/>
          <cell r="D7308"/>
          <cell r="E7308"/>
          <cell r="F7308"/>
          <cell r="G7308"/>
          <cell r="H7308"/>
          <cell r="I7308"/>
          <cell r="J7308"/>
          <cell r="K7308"/>
          <cell r="L7308"/>
          <cell r="M7308"/>
          <cell r="N7308"/>
          <cell r="O7308"/>
          <cell r="P7308"/>
          <cell r="Q7308"/>
          <cell r="R7308"/>
          <cell r="S7308"/>
          <cell r="T7308"/>
          <cell r="U7308"/>
          <cell r="V7308"/>
          <cell r="W7308"/>
          <cell r="X7308"/>
          <cell r="Y7308" t="str">
            <v xml:space="preserve"> </v>
          </cell>
        </row>
        <row r="7309">
          <cell r="C7309"/>
          <cell r="D7309"/>
          <cell r="E7309"/>
          <cell r="F7309"/>
          <cell r="G7309"/>
          <cell r="H7309"/>
          <cell r="I7309"/>
          <cell r="J7309"/>
          <cell r="K7309"/>
          <cell r="L7309"/>
          <cell r="M7309"/>
          <cell r="N7309"/>
          <cell r="O7309"/>
          <cell r="P7309"/>
          <cell r="Q7309"/>
          <cell r="R7309"/>
          <cell r="S7309"/>
          <cell r="T7309"/>
          <cell r="U7309"/>
          <cell r="V7309"/>
          <cell r="W7309"/>
          <cell r="X7309"/>
          <cell r="Y7309" t="str">
            <v xml:space="preserve"> </v>
          </cell>
        </row>
        <row r="7310">
          <cell r="C7310"/>
          <cell r="D7310"/>
          <cell r="E7310"/>
          <cell r="F7310"/>
          <cell r="G7310"/>
          <cell r="H7310"/>
          <cell r="I7310"/>
          <cell r="J7310"/>
          <cell r="K7310"/>
          <cell r="L7310"/>
          <cell r="M7310"/>
          <cell r="N7310"/>
          <cell r="O7310"/>
          <cell r="P7310"/>
          <cell r="Q7310"/>
          <cell r="R7310"/>
          <cell r="S7310"/>
          <cell r="T7310"/>
          <cell r="U7310"/>
          <cell r="V7310"/>
          <cell r="W7310"/>
          <cell r="X7310"/>
          <cell r="Y7310" t="str">
            <v xml:space="preserve"> </v>
          </cell>
        </row>
        <row r="7311">
          <cell r="C7311"/>
          <cell r="D7311"/>
          <cell r="E7311"/>
          <cell r="F7311"/>
          <cell r="G7311"/>
          <cell r="H7311"/>
          <cell r="I7311"/>
          <cell r="J7311"/>
          <cell r="K7311"/>
          <cell r="L7311"/>
          <cell r="M7311"/>
          <cell r="N7311"/>
          <cell r="O7311"/>
          <cell r="P7311"/>
          <cell r="Q7311"/>
          <cell r="R7311"/>
          <cell r="S7311"/>
          <cell r="T7311"/>
          <cell r="U7311"/>
          <cell r="V7311"/>
          <cell r="W7311"/>
          <cell r="X7311"/>
          <cell r="Y7311" t="str">
            <v xml:space="preserve"> </v>
          </cell>
        </row>
        <row r="7312">
          <cell r="C7312"/>
          <cell r="D7312"/>
          <cell r="E7312"/>
          <cell r="F7312"/>
          <cell r="G7312"/>
          <cell r="H7312"/>
          <cell r="I7312"/>
          <cell r="J7312"/>
          <cell r="K7312"/>
          <cell r="L7312"/>
          <cell r="M7312"/>
          <cell r="N7312"/>
          <cell r="O7312"/>
          <cell r="P7312"/>
          <cell r="Q7312"/>
          <cell r="R7312"/>
          <cell r="S7312"/>
          <cell r="T7312"/>
          <cell r="U7312"/>
          <cell r="V7312"/>
          <cell r="W7312"/>
          <cell r="X7312"/>
          <cell r="Y7312" t="str">
            <v xml:space="preserve"> </v>
          </cell>
        </row>
        <row r="7313">
          <cell r="C7313"/>
          <cell r="D7313"/>
          <cell r="E7313"/>
          <cell r="F7313"/>
          <cell r="G7313"/>
          <cell r="H7313"/>
          <cell r="I7313"/>
          <cell r="J7313"/>
          <cell r="K7313"/>
          <cell r="L7313"/>
          <cell r="M7313"/>
          <cell r="N7313"/>
          <cell r="O7313"/>
          <cell r="P7313"/>
          <cell r="Q7313"/>
          <cell r="R7313"/>
          <cell r="S7313"/>
          <cell r="T7313"/>
          <cell r="U7313"/>
          <cell r="V7313"/>
          <cell r="W7313"/>
          <cell r="X7313"/>
          <cell r="Y7313" t="str">
            <v xml:space="preserve"> </v>
          </cell>
        </row>
        <row r="7314">
          <cell r="C7314"/>
          <cell r="D7314"/>
          <cell r="E7314"/>
          <cell r="F7314"/>
          <cell r="G7314"/>
          <cell r="H7314"/>
          <cell r="I7314"/>
          <cell r="J7314"/>
          <cell r="K7314"/>
          <cell r="L7314"/>
          <cell r="M7314"/>
          <cell r="N7314"/>
          <cell r="O7314"/>
          <cell r="P7314"/>
          <cell r="Q7314"/>
          <cell r="R7314"/>
          <cell r="S7314"/>
          <cell r="T7314"/>
          <cell r="U7314"/>
          <cell r="V7314"/>
          <cell r="W7314"/>
          <cell r="X7314"/>
          <cell r="Y7314" t="str">
            <v xml:space="preserve"> </v>
          </cell>
        </row>
        <row r="7315">
          <cell r="C7315"/>
          <cell r="D7315"/>
          <cell r="E7315"/>
          <cell r="F7315"/>
          <cell r="G7315"/>
          <cell r="H7315"/>
          <cell r="I7315"/>
          <cell r="J7315"/>
          <cell r="K7315"/>
          <cell r="L7315"/>
          <cell r="M7315"/>
          <cell r="N7315"/>
          <cell r="O7315"/>
          <cell r="P7315"/>
          <cell r="Q7315"/>
          <cell r="R7315"/>
          <cell r="S7315"/>
          <cell r="T7315"/>
          <cell r="U7315"/>
          <cell r="V7315"/>
          <cell r="W7315"/>
          <cell r="X7315"/>
          <cell r="Y7315" t="str">
            <v xml:space="preserve"> </v>
          </cell>
        </row>
        <row r="7316">
          <cell r="C7316"/>
          <cell r="D7316"/>
          <cell r="E7316"/>
          <cell r="F7316"/>
          <cell r="G7316"/>
          <cell r="H7316"/>
          <cell r="I7316"/>
          <cell r="J7316"/>
          <cell r="K7316"/>
          <cell r="L7316"/>
          <cell r="M7316"/>
          <cell r="N7316"/>
          <cell r="O7316"/>
          <cell r="P7316"/>
          <cell r="Q7316"/>
          <cell r="R7316"/>
          <cell r="S7316"/>
          <cell r="T7316"/>
          <cell r="U7316"/>
          <cell r="V7316"/>
          <cell r="W7316"/>
          <cell r="X7316"/>
          <cell r="Y7316" t="str">
            <v xml:space="preserve"> </v>
          </cell>
        </row>
        <row r="7317">
          <cell r="C7317"/>
          <cell r="D7317"/>
          <cell r="E7317"/>
          <cell r="F7317"/>
          <cell r="G7317"/>
          <cell r="H7317"/>
          <cell r="I7317"/>
          <cell r="J7317"/>
          <cell r="K7317"/>
          <cell r="L7317"/>
          <cell r="M7317"/>
          <cell r="N7317"/>
          <cell r="O7317"/>
          <cell r="P7317"/>
          <cell r="Q7317"/>
          <cell r="R7317"/>
          <cell r="S7317"/>
          <cell r="T7317"/>
          <cell r="U7317"/>
          <cell r="V7317"/>
          <cell r="W7317"/>
          <cell r="X7317"/>
          <cell r="Y7317" t="str">
            <v xml:space="preserve"> </v>
          </cell>
        </row>
        <row r="7318">
          <cell r="C7318"/>
          <cell r="D7318"/>
          <cell r="E7318"/>
          <cell r="F7318"/>
          <cell r="G7318"/>
          <cell r="H7318"/>
          <cell r="I7318"/>
          <cell r="J7318"/>
          <cell r="K7318"/>
          <cell r="L7318"/>
          <cell r="M7318"/>
          <cell r="N7318"/>
          <cell r="O7318"/>
          <cell r="P7318"/>
          <cell r="Q7318"/>
          <cell r="R7318"/>
          <cell r="S7318"/>
          <cell r="T7318"/>
          <cell r="U7318"/>
          <cell r="V7318"/>
          <cell r="W7318"/>
          <cell r="X7318"/>
          <cell r="Y7318" t="str">
            <v xml:space="preserve"> </v>
          </cell>
        </row>
        <row r="7319">
          <cell r="C7319"/>
          <cell r="D7319"/>
          <cell r="E7319"/>
          <cell r="F7319"/>
          <cell r="G7319"/>
          <cell r="H7319"/>
          <cell r="I7319"/>
          <cell r="J7319"/>
          <cell r="K7319"/>
          <cell r="L7319"/>
          <cell r="M7319"/>
          <cell r="N7319"/>
          <cell r="O7319"/>
          <cell r="P7319"/>
          <cell r="Q7319"/>
          <cell r="R7319"/>
          <cell r="S7319"/>
          <cell r="T7319"/>
          <cell r="U7319"/>
          <cell r="V7319"/>
          <cell r="W7319"/>
          <cell r="X7319"/>
          <cell r="Y7319" t="str">
            <v xml:space="preserve"> </v>
          </cell>
        </row>
        <row r="7320">
          <cell r="C7320"/>
          <cell r="D7320"/>
          <cell r="E7320"/>
          <cell r="F7320"/>
          <cell r="G7320"/>
          <cell r="H7320"/>
          <cell r="I7320"/>
          <cell r="J7320"/>
          <cell r="K7320"/>
          <cell r="L7320"/>
          <cell r="M7320"/>
          <cell r="N7320"/>
          <cell r="O7320"/>
          <cell r="P7320"/>
          <cell r="Q7320"/>
          <cell r="R7320"/>
          <cell r="S7320"/>
          <cell r="T7320"/>
          <cell r="U7320"/>
          <cell r="V7320"/>
          <cell r="W7320"/>
          <cell r="X7320"/>
          <cell r="Y7320" t="str">
            <v xml:space="preserve"> </v>
          </cell>
        </row>
        <row r="7321">
          <cell r="C7321"/>
          <cell r="D7321"/>
          <cell r="E7321"/>
          <cell r="F7321"/>
          <cell r="G7321"/>
          <cell r="H7321"/>
          <cell r="I7321"/>
          <cell r="J7321"/>
          <cell r="K7321"/>
          <cell r="L7321"/>
          <cell r="M7321"/>
          <cell r="N7321"/>
          <cell r="O7321"/>
          <cell r="P7321"/>
          <cell r="Q7321"/>
          <cell r="R7321"/>
          <cell r="S7321"/>
          <cell r="T7321"/>
          <cell r="U7321"/>
          <cell r="V7321"/>
          <cell r="W7321"/>
          <cell r="X7321"/>
          <cell r="Y7321" t="str">
            <v xml:space="preserve"> </v>
          </cell>
        </row>
        <row r="7322">
          <cell r="C7322"/>
          <cell r="D7322"/>
          <cell r="E7322"/>
          <cell r="F7322"/>
          <cell r="G7322"/>
          <cell r="H7322"/>
          <cell r="I7322"/>
          <cell r="J7322"/>
          <cell r="K7322"/>
          <cell r="L7322"/>
          <cell r="M7322"/>
          <cell r="N7322"/>
          <cell r="O7322"/>
          <cell r="P7322"/>
          <cell r="Q7322"/>
          <cell r="R7322"/>
          <cell r="S7322"/>
          <cell r="T7322"/>
          <cell r="U7322"/>
          <cell r="V7322"/>
          <cell r="W7322"/>
          <cell r="X7322"/>
          <cell r="Y7322" t="str">
            <v xml:space="preserve"> </v>
          </cell>
        </row>
        <row r="7323">
          <cell r="C7323"/>
          <cell r="D7323"/>
          <cell r="E7323"/>
          <cell r="F7323"/>
          <cell r="G7323"/>
          <cell r="H7323"/>
          <cell r="I7323"/>
          <cell r="J7323"/>
          <cell r="K7323"/>
          <cell r="L7323"/>
          <cell r="M7323"/>
          <cell r="N7323"/>
          <cell r="O7323"/>
          <cell r="P7323"/>
          <cell r="Q7323"/>
          <cell r="R7323"/>
          <cell r="S7323"/>
          <cell r="T7323"/>
          <cell r="U7323"/>
          <cell r="V7323"/>
          <cell r="W7323"/>
          <cell r="X7323"/>
          <cell r="Y7323" t="str">
            <v xml:space="preserve"> </v>
          </cell>
        </row>
        <row r="7324">
          <cell r="C7324"/>
          <cell r="D7324"/>
          <cell r="E7324"/>
          <cell r="F7324"/>
          <cell r="G7324"/>
          <cell r="H7324"/>
          <cell r="I7324"/>
          <cell r="J7324"/>
          <cell r="K7324"/>
          <cell r="L7324"/>
          <cell r="M7324"/>
          <cell r="N7324"/>
          <cell r="O7324"/>
          <cell r="P7324"/>
          <cell r="Q7324"/>
          <cell r="R7324"/>
          <cell r="S7324"/>
          <cell r="T7324"/>
          <cell r="U7324"/>
          <cell r="V7324"/>
          <cell r="W7324"/>
          <cell r="X7324"/>
          <cell r="Y7324" t="str">
            <v xml:space="preserve"> </v>
          </cell>
        </row>
        <row r="7325">
          <cell r="C7325"/>
          <cell r="D7325"/>
          <cell r="E7325"/>
          <cell r="F7325"/>
          <cell r="G7325"/>
          <cell r="H7325"/>
          <cell r="I7325"/>
          <cell r="J7325"/>
          <cell r="K7325"/>
          <cell r="L7325"/>
          <cell r="M7325"/>
          <cell r="N7325"/>
          <cell r="O7325"/>
          <cell r="P7325"/>
          <cell r="Q7325"/>
          <cell r="R7325"/>
          <cell r="S7325"/>
          <cell r="T7325"/>
          <cell r="U7325"/>
          <cell r="V7325"/>
          <cell r="W7325"/>
          <cell r="X7325"/>
          <cell r="Y7325" t="str">
            <v xml:space="preserve"> </v>
          </cell>
        </row>
        <row r="7326">
          <cell r="C7326"/>
          <cell r="D7326"/>
          <cell r="E7326"/>
          <cell r="F7326"/>
          <cell r="G7326"/>
          <cell r="H7326"/>
          <cell r="I7326"/>
          <cell r="J7326"/>
          <cell r="K7326"/>
          <cell r="L7326"/>
          <cell r="M7326"/>
          <cell r="N7326"/>
          <cell r="O7326"/>
          <cell r="P7326"/>
          <cell r="Q7326"/>
          <cell r="R7326"/>
          <cell r="S7326"/>
          <cell r="T7326"/>
          <cell r="U7326"/>
          <cell r="V7326"/>
          <cell r="W7326"/>
          <cell r="X7326"/>
          <cell r="Y7326" t="str">
            <v xml:space="preserve"> </v>
          </cell>
        </row>
        <row r="7327">
          <cell r="C7327"/>
          <cell r="D7327"/>
          <cell r="E7327"/>
          <cell r="F7327"/>
          <cell r="G7327"/>
          <cell r="H7327"/>
          <cell r="I7327"/>
          <cell r="J7327"/>
          <cell r="K7327"/>
          <cell r="L7327"/>
          <cell r="M7327"/>
          <cell r="N7327"/>
          <cell r="O7327"/>
          <cell r="P7327"/>
          <cell r="Q7327"/>
          <cell r="R7327"/>
          <cell r="S7327"/>
          <cell r="T7327"/>
          <cell r="U7327"/>
          <cell r="V7327"/>
          <cell r="W7327"/>
          <cell r="X7327"/>
          <cell r="Y7327" t="str">
            <v xml:space="preserve"> </v>
          </cell>
        </row>
        <row r="7328">
          <cell r="C7328"/>
          <cell r="D7328"/>
          <cell r="E7328"/>
          <cell r="F7328"/>
          <cell r="G7328"/>
          <cell r="H7328"/>
          <cell r="I7328"/>
          <cell r="J7328"/>
          <cell r="K7328"/>
          <cell r="L7328"/>
          <cell r="M7328"/>
          <cell r="N7328"/>
          <cell r="O7328"/>
          <cell r="P7328"/>
          <cell r="Q7328"/>
          <cell r="R7328"/>
          <cell r="S7328"/>
          <cell r="T7328"/>
          <cell r="U7328"/>
          <cell r="V7328"/>
          <cell r="W7328"/>
          <cell r="X7328"/>
          <cell r="Y7328" t="str">
            <v xml:space="preserve"> </v>
          </cell>
        </row>
        <row r="7329">
          <cell r="C7329"/>
          <cell r="D7329"/>
          <cell r="E7329"/>
          <cell r="F7329"/>
          <cell r="G7329"/>
          <cell r="H7329"/>
          <cell r="I7329"/>
          <cell r="J7329"/>
          <cell r="K7329"/>
          <cell r="L7329"/>
          <cell r="M7329"/>
          <cell r="N7329"/>
          <cell r="O7329"/>
          <cell r="P7329"/>
          <cell r="Q7329"/>
          <cell r="R7329"/>
          <cell r="S7329"/>
          <cell r="T7329"/>
          <cell r="U7329"/>
          <cell r="V7329"/>
          <cell r="W7329"/>
          <cell r="X7329"/>
          <cell r="Y7329" t="str">
            <v xml:space="preserve"> </v>
          </cell>
        </row>
        <row r="7330">
          <cell r="C7330"/>
          <cell r="D7330"/>
          <cell r="E7330"/>
          <cell r="F7330"/>
          <cell r="G7330"/>
          <cell r="H7330"/>
          <cell r="I7330"/>
          <cell r="J7330"/>
          <cell r="K7330"/>
          <cell r="L7330"/>
          <cell r="M7330"/>
          <cell r="N7330"/>
          <cell r="O7330"/>
          <cell r="P7330"/>
          <cell r="Q7330"/>
          <cell r="R7330"/>
          <cell r="S7330"/>
          <cell r="T7330"/>
          <cell r="U7330"/>
          <cell r="V7330"/>
          <cell r="W7330"/>
          <cell r="X7330"/>
          <cell r="Y7330" t="str">
            <v xml:space="preserve"> </v>
          </cell>
        </row>
        <row r="7331">
          <cell r="C7331"/>
          <cell r="D7331"/>
          <cell r="E7331"/>
          <cell r="F7331"/>
          <cell r="G7331"/>
          <cell r="H7331"/>
          <cell r="I7331"/>
          <cell r="J7331"/>
          <cell r="K7331"/>
          <cell r="L7331"/>
          <cell r="M7331"/>
          <cell r="N7331"/>
          <cell r="O7331"/>
          <cell r="P7331"/>
          <cell r="Q7331"/>
          <cell r="R7331"/>
          <cell r="S7331"/>
          <cell r="T7331"/>
          <cell r="U7331"/>
          <cell r="V7331"/>
          <cell r="W7331"/>
          <cell r="X7331"/>
          <cell r="Y7331" t="str">
            <v xml:space="preserve"> </v>
          </cell>
        </row>
        <row r="7332">
          <cell r="C7332"/>
          <cell r="D7332"/>
          <cell r="E7332"/>
          <cell r="F7332"/>
          <cell r="G7332"/>
          <cell r="H7332"/>
          <cell r="I7332"/>
          <cell r="J7332"/>
          <cell r="K7332"/>
          <cell r="L7332"/>
          <cell r="M7332"/>
          <cell r="N7332"/>
          <cell r="O7332"/>
          <cell r="P7332"/>
          <cell r="Q7332"/>
          <cell r="R7332"/>
          <cell r="S7332"/>
          <cell r="T7332"/>
          <cell r="U7332"/>
          <cell r="V7332"/>
          <cell r="W7332"/>
          <cell r="X7332"/>
          <cell r="Y7332" t="str">
            <v xml:space="preserve"> </v>
          </cell>
        </row>
        <row r="7333">
          <cell r="C7333"/>
          <cell r="D7333"/>
          <cell r="E7333"/>
          <cell r="F7333"/>
          <cell r="G7333"/>
          <cell r="H7333"/>
          <cell r="I7333"/>
          <cell r="J7333"/>
          <cell r="K7333"/>
          <cell r="L7333"/>
          <cell r="M7333"/>
          <cell r="N7333"/>
          <cell r="O7333"/>
          <cell r="P7333"/>
          <cell r="Q7333"/>
          <cell r="R7333"/>
          <cell r="S7333"/>
          <cell r="T7333"/>
          <cell r="U7333"/>
          <cell r="V7333"/>
          <cell r="W7333"/>
          <cell r="X7333"/>
          <cell r="Y7333" t="str">
            <v xml:space="preserve"> </v>
          </cell>
        </row>
        <row r="7334">
          <cell r="C7334"/>
          <cell r="D7334"/>
          <cell r="E7334"/>
          <cell r="F7334"/>
          <cell r="G7334"/>
          <cell r="H7334"/>
          <cell r="I7334"/>
          <cell r="J7334"/>
          <cell r="K7334"/>
          <cell r="L7334"/>
          <cell r="M7334"/>
          <cell r="N7334"/>
          <cell r="O7334"/>
          <cell r="P7334"/>
          <cell r="Q7334"/>
          <cell r="R7334"/>
          <cell r="S7334"/>
          <cell r="T7334"/>
          <cell r="U7334"/>
          <cell r="V7334"/>
          <cell r="W7334"/>
          <cell r="X7334"/>
          <cell r="Y7334" t="str">
            <v xml:space="preserve"> </v>
          </cell>
        </row>
        <row r="7335">
          <cell r="C7335"/>
          <cell r="D7335"/>
          <cell r="E7335"/>
          <cell r="F7335"/>
          <cell r="G7335"/>
          <cell r="H7335"/>
          <cell r="I7335"/>
          <cell r="J7335"/>
          <cell r="K7335"/>
          <cell r="L7335"/>
          <cell r="M7335"/>
          <cell r="N7335"/>
          <cell r="O7335"/>
          <cell r="P7335"/>
          <cell r="Q7335"/>
          <cell r="R7335"/>
          <cell r="S7335"/>
          <cell r="T7335"/>
          <cell r="U7335"/>
          <cell r="V7335"/>
          <cell r="W7335"/>
          <cell r="X7335"/>
          <cell r="Y7335" t="str">
            <v xml:space="preserve"> </v>
          </cell>
        </row>
        <row r="7336">
          <cell r="C7336"/>
          <cell r="D7336"/>
          <cell r="E7336"/>
          <cell r="F7336"/>
          <cell r="G7336"/>
          <cell r="H7336"/>
          <cell r="I7336"/>
          <cell r="J7336"/>
          <cell r="K7336"/>
          <cell r="L7336"/>
          <cell r="M7336"/>
          <cell r="N7336"/>
          <cell r="O7336"/>
          <cell r="P7336"/>
          <cell r="Q7336"/>
          <cell r="R7336"/>
          <cell r="S7336"/>
          <cell r="T7336"/>
          <cell r="U7336"/>
          <cell r="V7336"/>
          <cell r="W7336"/>
          <cell r="X7336"/>
          <cell r="Y7336" t="str">
            <v xml:space="preserve"> </v>
          </cell>
        </row>
        <row r="7337">
          <cell r="C7337"/>
          <cell r="D7337"/>
          <cell r="E7337"/>
          <cell r="F7337"/>
          <cell r="G7337"/>
          <cell r="H7337"/>
          <cell r="I7337"/>
          <cell r="J7337"/>
          <cell r="K7337"/>
          <cell r="L7337"/>
          <cell r="M7337"/>
          <cell r="N7337"/>
          <cell r="O7337"/>
          <cell r="P7337"/>
          <cell r="Q7337"/>
          <cell r="R7337"/>
          <cell r="S7337"/>
          <cell r="T7337"/>
          <cell r="U7337"/>
          <cell r="V7337"/>
          <cell r="W7337"/>
          <cell r="X7337"/>
          <cell r="Y7337" t="str">
            <v xml:space="preserve"> </v>
          </cell>
        </row>
        <row r="7338">
          <cell r="C7338"/>
          <cell r="D7338"/>
          <cell r="E7338"/>
          <cell r="F7338"/>
          <cell r="G7338"/>
          <cell r="H7338"/>
          <cell r="I7338"/>
          <cell r="J7338"/>
          <cell r="K7338"/>
          <cell r="L7338"/>
          <cell r="M7338"/>
          <cell r="N7338"/>
          <cell r="O7338"/>
          <cell r="P7338"/>
          <cell r="Q7338"/>
          <cell r="R7338"/>
          <cell r="S7338"/>
          <cell r="T7338"/>
          <cell r="U7338"/>
          <cell r="V7338"/>
          <cell r="W7338"/>
          <cell r="X7338"/>
          <cell r="Y7338" t="str">
            <v xml:space="preserve"> </v>
          </cell>
        </row>
        <row r="7339">
          <cell r="C7339"/>
          <cell r="D7339"/>
          <cell r="E7339"/>
          <cell r="F7339"/>
          <cell r="G7339"/>
          <cell r="H7339"/>
          <cell r="I7339"/>
          <cell r="J7339"/>
          <cell r="K7339"/>
          <cell r="L7339"/>
          <cell r="M7339"/>
          <cell r="N7339"/>
          <cell r="O7339"/>
          <cell r="P7339"/>
          <cell r="Q7339"/>
          <cell r="R7339"/>
          <cell r="S7339"/>
          <cell r="T7339"/>
          <cell r="U7339"/>
          <cell r="V7339"/>
          <cell r="W7339"/>
          <cell r="X7339"/>
          <cell r="Y7339" t="str">
            <v xml:space="preserve"> </v>
          </cell>
        </row>
        <row r="7340">
          <cell r="C7340"/>
          <cell r="D7340"/>
          <cell r="E7340"/>
          <cell r="F7340"/>
          <cell r="G7340"/>
          <cell r="H7340"/>
          <cell r="I7340"/>
          <cell r="J7340"/>
          <cell r="K7340"/>
          <cell r="L7340"/>
          <cell r="M7340"/>
          <cell r="N7340"/>
          <cell r="O7340"/>
          <cell r="P7340"/>
          <cell r="Q7340"/>
          <cell r="R7340"/>
          <cell r="S7340"/>
          <cell r="T7340"/>
          <cell r="U7340"/>
          <cell r="V7340"/>
          <cell r="W7340"/>
          <cell r="X7340"/>
          <cell r="Y7340" t="str">
            <v xml:space="preserve"> </v>
          </cell>
        </row>
        <row r="7341">
          <cell r="C7341"/>
          <cell r="D7341"/>
          <cell r="E7341"/>
          <cell r="F7341"/>
          <cell r="G7341"/>
          <cell r="H7341"/>
          <cell r="I7341"/>
          <cell r="J7341"/>
          <cell r="K7341"/>
          <cell r="L7341"/>
          <cell r="M7341"/>
          <cell r="N7341"/>
          <cell r="O7341"/>
          <cell r="P7341"/>
          <cell r="Q7341"/>
          <cell r="R7341"/>
          <cell r="S7341"/>
          <cell r="T7341"/>
          <cell r="U7341"/>
          <cell r="V7341"/>
          <cell r="W7341"/>
          <cell r="X7341"/>
          <cell r="Y7341" t="str">
            <v xml:space="preserve"> </v>
          </cell>
        </row>
        <row r="7342">
          <cell r="C7342"/>
          <cell r="D7342"/>
          <cell r="E7342"/>
          <cell r="F7342"/>
          <cell r="G7342"/>
          <cell r="H7342"/>
          <cell r="I7342"/>
          <cell r="J7342"/>
          <cell r="K7342"/>
          <cell r="L7342"/>
          <cell r="M7342"/>
          <cell r="N7342"/>
          <cell r="O7342"/>
          <cell r="P7342"/>
          <cell r="Q7342"/>
          <cell r="R7342"/>
          <cell r="S7342"/>
          <cell r="T7342"/>
          <cell r="U7342"/>
          <cell r="V7342"/>
          <cell r="W7342"/>
          <cell r="X7342"/>
          <cell r="Y7342" t="str">
            <v xml:space="preserve"> </v>
          </cell>
        </row>
        <row r="7343">
          <cell r="C7343"/>
          <cell r="D7343"/>
          <cell r="E7343"/>
          <cell r="F7343"/>
          <cell r="G7343"/>
          <cell r="H7343"/>
          <cell r="I7343"/>
          <cell r="J7343"/>
          <cell r="K7343"/>
          <cell r="L7343"/>
          <cell r="M7343"/>
          <cell r="N7343"/>
          <cell r="O7343"/>
          <cell r="P7343"/>
          <cell r="Q7343"/>
          <cell r="R7343"/>
          <cell r="S7343"/>
          <cell r="T7343"/>
          <cell r="U7343"/>
          <cell r="V7343"/>
          <cell r="W7343"/>
          <cell r="X7343"/>
          <cell r="Y7343" t="str">
            <v xml:space="preserve"> </v>
          </cell>
        </row>
        <row r="7344">
          <cell r="C7344"/>
          <cell r="D7344"/>
          <cell r="E7344"/>
          <cell r="F7344"/>
          <cell r="G7344"/>
          <cell r="H7344"/>
          <cell r="I7344"/>
          <cell r="J7344"/>
          <cell r="K7344"/>
          <cell r="L7344"/>
          <cell r="M7344"/>
          <cell r="N7344"/>
          <cell r="O7344"/>
          <cell r="P7344"/>
          <cell r="Q7344"/>
          <cell r="R7344"/>
          <cell r="S7344"/>
          <cell r="T7344"/>
          <cell r="U7344"/>
          <cell r="V7344"/>
          <cell r="W7344"/>
          <cell r="X7344"/>
          <cell r="Y7344" t="str">
            <v xml:space="preserve"> </v>
          </cell>
        </row>
        <row r="7345">
          <cell r="C7345"/>
          <cell r="D7345"/>
          <cell r="E7345"/>
          <cell r="F7345"/>
          <cell r="G7345"/>
          <cell r="H7345"/>
          <cell r="I7345"/>
          <cell r="J7345"/>
          <cell r="K7345"/>
          <cell r="L7345"/>
          <cell r="M7345"/>
          <cell r="N7345"/>
          <cell r="O7345"/>
          <cell r="P7345"/>
          <cell r="Q7345"/>
          <cell r="R7345"/>
          <cell r="S7345"/>
          <cell r="T7345"/>
          <cell r="U7345"/>
          <cell r="V7345"/>
          <cell r="W7345"/>
          <cell r="X7345"/>
          <cell r="Y7345" t="str">
            <v xml:space="preserve"> </v>
          </cell>
        </row>
        <row r="7346">
          <cell r="C7346"/>
          <cell r="D7346"/>
          <cell r="E7346"/>
          <cell r="F7346"/>
          <cell r="G7346"/>
          <cell r="H7346"/>
          <cell r="I7346"/>
          <cell r="J7346"/>
          <cell r="K7346"/>
          <cell r="L7346"/>
          <cell r="M7346"/>
          <cell r="N7346"/>
          <cell r="O7346"/>
          <cell r="P7346"/>
          <cell r="Q7346"/>
          <cell r="R7346"/>
          <cell r="S7346"/>
          <cell r="T7346"/>
          <cell r="U7346"/>
          <cell r="V7346"/>
          <cell r="W7346"/>
          <cell r="X7346"/>
          <cell r="Y7346" t="str">
            <v xml:space="preserve"> </v>
          </cell>
        </row>
        <row r="7347">
          <cell r="C7347"/>
          <cell r="D7347"/>
          <cell r="E7347"/>
          <cell r="F7347"/>
          <cell r="G7347"/>
          <cell r="H7347"/>
          <cell r="I7347"/>
          <cell r="J7347"/>
          <cell r="K7347"/>
          <cell r="L7347"/>
          <cell r="M7347"/>
          <cell r="N7347"/>
          <cell r="O7347"/>
          <cell r="P7347"/>
          <cell r="Q7347"/>
          <cell r="R7347"/>
          <cell r="S7347"/>
          <cell r="T7347"/>
          <cell r="U7347"/>
          <cell r="V7347"/>
          <cell r="W7347"/>
          <cell r="X7347"/>
          <cell r="Y7347" t="str">
            <v xml:space="preserve"> </v>
          </cell>
        </row>
        <row r="7348">
          <cell r="C7348"/>
          <cell r="D7348"/>
          <cell r="E7348"/>
          <cell r="F7348"/>
          <cell r="G7348"/>
          <cell r="H7348"/>
          <cell r="I7348"/>
          <cell r="J7348"/>
          <cell r="K7348"/>
          <cell r="L7348"/>
          <cell r="M7348"/>
          <cell r="N7348"/>
          <cell r="O7348"/>
          <cell r="P7348"/>
          <cell r="Q7348"/>
          <cell r="R7348"/>
          <cell r="S7348"/>
          <cell r="T7348"/>
          <cell r="U7348"/>
          <cell r="V7348"/>
          <cell r="W7348"/>
          <cell r="X7348"/>
          <cell r="Y7348" t="str">
            <v xml:space="preserve"> </v>
          </cell>
        </row>
        <row r="7349">
          <cell r="C7349"/>
          <cell r="D7349"/>
          <cell r="E7349"/>
          <cell r="F7349"/>
          <cell r="G7349"/>
          <cell r="H7349"/>
          <cell r="I7349"/>
          <cell r="J7349"/>
          <cell r="K7349"/>
          <cell r="L7349"/>
          <cell r="M7349"/>
          <cell r="N7349"/>
          <cell r="O7349"/>
          <cell r="P7349"/>
          <cell r="Q7349"/>
          <cell r="R7349"/>
          <cell r="S7349"/>
          <cell r="T7349"/>
          <cell r="U7349"/>
          <cell r="V7349"/>
          <cell r="W7349"/>
          <cell r="X7349"/>
          <cell r="Y7349" t="str">
            <v xml:space="preserve"> </v>
          </cell>
        </row>
        <row r="7350">
          <cell r="C7350"/>
          <cell r="D7350"/>
          <cell r="E7350"/>
          <cell r="F7350"/>
          <cell r="G7350"/>
          <cell r="H7350"/>
          <cell r="I7350"/>
          <cell r="J7350"/>
          <cell r="K7350"/>
          <cell r="L7350"/>
          <cell r="M7350"/>
          <cell r="N7350"/>
          <cell r="O7350"/>
          <cell r="P7350"/>
          <cell r="Q7350"/>
          <cell r="R7350"/>
          <cell r="S7350"/>
          <cell r="T7350"/>
          <cell r="U7350"/>
          <cell r="V7350"/>
          <cell r="W7350"/>
          <cell r="X7350"/>
          <cell r="Y7350" t="str">
            <v xml:space="preserve"> </v>
          </cell>
        </row>
        <row r="7351">
          <cell r="C7351"/>
          <cell r="D7351"/>
          <cell r="E7351"/>
          <cell r="F7351"/>
          <cell r="G7351"/>
          <cell r="H7351"/>
          <cell r="I7351"/>
          <cell r="J7351"/>
          <cell r="K7351"/>
          <cell r="L7351"/>
          <cell r="M7351"/>
          <cell r="N7351"/>
          <cell r="O7351"/>
          <cell r="P7351"/>
          <cell r="Q7351"/>
          <cell r="R7351"/>
          <cell r="S7351"/>
          <cell r="T7351"/>
          <cell r="U7351"/>
          <cell r="V7351"/>
          <cell r="W7351"/>
          <cell r="X7351"/>
          <cell r="Y7351" t="str">
            <v xml:space="preserve"> </v>
          </cell>
        </row>
        <row r="7352">
          <cell r="C7352"/>
          <cell r="D7352"/>
          <cell r="E7352"/>
          <cell r="F7352"/>
          <cell r="G7352"/>
          <cell r="H7352"/>
          <cell r="I7352"/>
          <cell r="J7352"/>
          <cell r="K7352"/>
          <cell r="L7352"/>
          <cell r="M7352"/>
          <cell r="N7352"/>
          <cell r="O7352"/>
          <cell r="P7352"/>
          <cell r="Q7352"/>
          <cell r="R7352"/>
          <cell r="S7352"/>
          <cell r="T7352"/>
          <cell r="U7352"/>
          <cell r="V7352"/>
          <cell r="W7352"/>
          <cell r="X7352"/>
          <cell r="Y7352" t="str">
            <v xml:space="preserve"> </v>
          </cell>
        </row>
        <row r="7353">
          <cell r="C7353"/>
          <cell r="D7353"/>
          <cell r="E7353"/>
          <cell r="F7353"/>
          <cell r="G7353"/>
          <cell r="H7353"/>
          <cell r="I7353"/>
          <cell r="J7353"/>
          <cell r="K7353"/>
          <cell r="L7353"/>
          <cell r="M7353"/>
          <cell r="N7353"/>
          <cell r="O7353"/>
          <cell r="P7353"/>
          <cell r="Q7353"/>
          <cell r="R7353"/>
          <cell r="S7353"/>
          <cell r="T7353"/>
          <cell r="U7353"/>
          <cell r="V7353"/>
          <cell r="W7353"/>
          <cell r="X7353"/>
          <cell r="Y7353" t="str">
            <v xml:space="preserve"> </v>
          </cell>
        </row>
        <row r="7354">
          <cell r="C7354"/>
          <cell r="D7354"/>
          <cell r="E7354"/>
          <cell r="F7354"/>
          <cell r="G7354"/>
          <cell r="H7354"/>
          <cell r="I7354"/>
          <cell r="J7354"/>
          <cell r="K7354"/>
          <cell r="L7354"/>
          <cell r="M7354"/>
          <cell r="N7354"/>
          <cell r="O7354"/>
          <cell r="P7354"/>
          <cell r="Q7354"/>
          <cell r="R7354"/>
          <cell r="S7354"/>
          <cell r="T7354"/>
          <cell r="U7354"/>
          <cell r="V7354"/>
          <cell r="W7354"/>
          <cell r="X7354"/>
          <cell r="Y7354" t="str">
            <v xml:space="preserve"> </v>
          </cell>
        </row>
        <row r="7355">
          <cell r="C7355"/>
          <cell r="D7355"/>
          <cell r="E7355"/>
          <cell r="F7355"/>
          <cell r="G7355"/>
          <cell r="H7355"/>
          <cell r="I7355"/>
          <cell r="J7355"/>
          <cell r="K7355"/>
          <cell r="L7355"/>
          <cell r="M7355"/>
          <cell r="N7355"/>
          <cell r="O7355"/>
          <cell r="P7355"/>
          <cell r="Q7355"/>
          <cell r="R7355"/>
          <cell r="S7355"/>
          <cell r="T7355"/>
          <cell r="U7355"/>
          <cell r="V7355"/>
          <cell r="W7355"/>
          <cell r="X7355"/>
          <cell r="Y7355" t="str">
            <v xml:space="preserve"> </v>
          </cell>
        </row>
        <row r="7356">
          <cell r="C7356"/>
          <cell r="D7356"/>
          <cell r="E7356"/>
          <cell r="F7356"/>
          <cell r="G7356"/>
          <cell r="H7356"/>
          <cell r="I7356"/>
          <cell r="J7356"/>
          <cell r="K7356"/>
          <cell r="L7356"/>
          <cell r="M7356"/>
          <cell r="N7356"/>
          <cell r="O7356"/>
          <cell r="P7356"/>
          <cell r="Q7356"/>
          <cell r="R7356"/>
          <cell r="S7356"/>
          <cell r="T7356"/>
          <cell r="U7356"/>
          <cell r="V7356"/>
          <cell r="W7356"/>
          <cell r="X7356"/>
          <cell r="Y7356" t="str">
            <v xml:space="preserve"> </v>
          </cell>
        </row>
        <row r="7357">
          <cell r="C7357"/>
          <cell r="D7357"/>
          <cell r="E7357"/>
          <cell r="F7357"/>
          <cell r="G7357"/>
          <cell r="H7357"/>
          <cell r="I7357"/>
          <cell r="J7357"/>
          <cell r="K7357"/>
          <cell r="L7357"/>
          <cell r="M7357"/>
          <cell r="N7357"/>
          <cell r="O7357"/>
          <cell r="P7357"/>
          <cell r="Q7357"/>
          <cell r="R7357"/>
          <cell r="S7357"/>
          <cell r="T7357"/>
          <cell r="U7357"/>
          <cell r="V7357"/>
          <cell r="W7357"/>
          <cell r="X7357"/>
          <cell r="Y7357" t="str">
            <v xml:space="preserve"> </v>
          </cell>
        </row>
        <row r="7358">
          <cell r="C7358"/>
          <cell r="D7358"/>
          <cell r="E7358"/>
          <cell r="F7358"/>
          <cell r="G7358"/>
          <cell r="H7358"/>
          <cell r="I7358"/>
          <cell r="J7358"/>
          <cell r="K7358"/>
          <cell r="L7358"/>
          <cell r="M7358"/>
          <cell r="N7358"/>
          <cell r="O7358"/>
          <cell r="P7358"/>
          <cell r="Q7358"/>
          <cell r="R7358"/>
          <cell r="S7358"/>
          <cell r="T7358"/>
          <cell r="U7358"/>
          <cell r="V7358"/>
          <cell r="W7358"/>
          <cell r="X7358"/>
          <cell r="Y7358" t="str">
            <v xml:space="preserve"> </v>
          </cell>
        </row>
        <row r="7359">
          <cell r="C7359"/>
          <cell r="D7359"/>
          <cell r="E7359"/>
          <cell r="F7359"/>
          <cell r="G7359"/>
          <cell r="H7359"/>
          <cell r="I7359"/>
          <cell r="J7359"/>
          <cell r="K7359"/>
          <cell r="L7359"/>
          <cell r="M7359"/>
          <cell r="N7359"/>
          <cell r="O7359"/>
          <cell r="P7359"/>
          <cell r="Q7359"/>
          <cell r="R7359"/>
          <cell r="S7359"/>
          <cell r="T7359"/>
          <cell r="U7359"/>
          <cell r="V7359"/>
          <cell r="W7359"/>
          <cell r="X7359"/>
          <cell r="Y7359" t="str">
            <v xml:space="preserve"> </v>
          </cell>
        </row>
        <row r="7360">
          <cell r="C7360"/>
          <cell r="D7360"/>
          <cell r="E7360"/>
          <cell r="F7360"/>
          <cell r="G7360"/>
          <cell r="H7360"/>
          <cell r="I7360"/>
          <cell r="J7360"/>
          <cell r="K7360"/>
          <cell r="L7360"/>
          <cell r="M7360"/>
          <cell r="N7360"/>
          <cell r="O7360"/>
          <cell r="P7360"/>
          <cell r="Q7360"/>
          <cell r="R7360"/>
          <cell r="S7360"/>
          <cell r="T7360"/>
          <cell r="U7360"/>
          <cell r="V7360"/>
          <cell r="W7360"/>
          <cell r="X7360"/>
          <cell r="Y7360" t="str">
            <v xml:space="preserve"> </v>
          </cell>
        </row>
        <row r="7361">
          <cell r="C7361"/>
          <cell r="D7361"/>
          <cell r="E7361"/>
          <cell r="F7361"/>
          <cell r="G7361"/>
          <cell r="H7361"/>
          <cell r="I7361"/>
          <cell r="J7361"/>
          <cell r="K7361"/>
          <cell r="L7361"/>
          <cell r="M7361"/>
          <cell r="N7361"/>
          <cell r="O7361"/>
          <cell r="P7361"/>
          <cell r="Q7361"/>
          <cell r="R7361"/>
          <cell r="S7361"/>
          <cell r="T7361"/>
          <cell r="U7361"/>
          <cell r="V7361"/>
          <cell r="W7361"/>
          <cell r="X7361"/>
          <cell r="Y7361" t="str">
            <v xml:space="preserve"> </v>
          </cell>
        </row>
        <row r="7362">
          <cell r="C7362"/>
          <cell r="D7362"/>
          <cell r="E7362"/>
          <cell r="F7362"/>
          <cell r="G7362"/>
          <cell r="H7362"/>
          <cell r="I7362"/>
          <cell r="J7362"/>
          <cell r="K7362"/>
          <cell r="L7362"/>
          <cell r="M7362"/>
          <cell r="N7362"/>
          <cell r="O7362"/>
          <cell r="P7362"/>
          <cell r="Q7362"/>
          <cell r="R7362"/>
          <cell r="S7362"/>
          <cell r="T7362"/>
          <cell r="U7362"/>
          <cell r="V7362"/>
          <cell r="W7362"/>
          <cell r="X7362"/>
          <cell r="Y7362" t="str">
            <v xml:space="preserve"> </v>
          </cell>
        </row>
        <row r="7363">
          <cell r="C7363"/>
          <cell r="D7363"/>
          <cell r="E7363"/>
          <cell r="F7363"/>
          <cell r="G7363"/>
          <cell r="H7363"/>
          <cell r="I7363"/>
          <cell r="J7363"/>
          <cell r="K7363"/>
          <cell r="L7363"/>
          <cell r="M7363"/>
          <cell r="N7363"/>
          <cell r="O7363"/>
          <cell r="P7363"/>
          <cell r="Q7363"/>
          <cell r="R7363"/>
          <cell r="S7363"/>
          <cell r="T7363"/>
          <cell r="U7363"/>
          <cell r="V7363"/>
          <cell r="W7363"/>
          <cell r="X7363"/>
          <cell r="Y7363" t="str">
            <v xml:space="preserve"> </v>
          </cell>
        </row>
        <row r="7364">
          <cell r="C7364"/>
          <cell r="D7364"/>
          <cell r="E7364"/>
          <cell r="F7364"/>
          <cell r="G7364"/>
          <cell r="H7364"/>
          <cell r="I7364"/>
          <cell r="J7364"/>
          <cell r="K7364"/>
          <cell r="L7364"/>
          <cell r="M7364"/>
          <cell r="N7364"/>
          <cell r="O7364"/>
          <cell r="P7364"/>
          <cell r="Q7364"/>
          <cell r="R7364"/>
          <cell r="S7364"/>
          <cell r="T7364"/>
          <cell r="U7364"/>
          <cell r="V7364"/>
          <cell r="W7364"/>
          <cell r="X7364"/>
          <cell r="Y7364" t="str">
            <v xml:space="preserve"> </v>
          </cell>
        </row>
        <row r="7365">
          <cell r="C7365"/>
          <cell r="D7365"/>
          <cell r="E7365"/>
          <cell r="F7365"/>
          <cell r="G7365"/>
          <cell r="H7365"/>
          <cell r="I7365"/>
          <cell r="J7365"/>
          <cell r="K7365"/>
          <cell r="L7365"/>
          <cell r="M7365"/>
          <cell r="N7365"/>
          <cell r="O7365"/>
          <cell r="P7365"/>
          <cell r="Q7365"/>
          <cell r="R7365"/>
          <cell r="S7365"/>
          <cell r="T7365"/>
          <cell r="U7365"/>
          <cell r="V7365"/>
          <cell r="W7365"/>
          <cell r="X7365"/>
          <cell r="Y7365" t="str">
            <v xml:space="preserve"> </v>
          </cell>
        </row>
        <row r="7366">
          <cell r="C7366"/>
          <cell r="D7366"/>
          <cell r="E7366"/>
          <cell r="F7366"/>
          <cell r="G7366"/>
          <cell r="H7366"/>
          <cell r="I7366"/>
          <cell r="J7366"/>
          <cell r="K7366"/>
          <cell r="L7366"/>
          <cell r="M7366"/>
          <cell r="N7366"/>
          <cell r="O7366"/>
          <cell r="P7366"/>
          <cell r="Q7366"/>
          <cell r="R7366"/>
          <cell r="S7366"/>
          <cell r="T7366"/>
          <cell r="U7366"/>
          <cell r="V7366"/>
          <cell r="W7366"/>
          <cell r="X7366"/>
          <cell r="Y7366" t="str">
            <v xml:space="preserve"> </v>
          </cell>
        </row>
        <row r="7367">
          <cell r="C7367"/>
          <cell r="D7367"/>
          <cell r="E7367"/>
          <cell r="F7367"/>
          <cell r="G7367"/>
          <cell r="H7367"/>
          <cell r="I7367"/>
          <cell r="J7367"/>
          <cell r="K7367"/>
          <cell r="L7367"/>
          <cell r="M7367"/>
          <cell r="N7367"/>
          <cell r="O7367"/>
          <cell r="P7367"/>
          <cell r="Q7367"/>
          <cell r="R7367"/>
          <cell r="S7367"/>
          <cell r="T7367"/>
          <cell r="U7367"/>
          <cell r="V7367"/>
          <cell r="W7367"/>
          <cell r="X7367"/>
          <cell r="Y7367" t="str">
            <v xml:space="preserve"> </v>
          </cell>
        </row>
        <row r="7368">
          <cell r="C7368"/>
          <cell r="D7368"/>
          <cell r="E7368"/>
          <cell r="F7368"/>
          <cell r="G7368"/>
          <cell r="H7368"/>
          <cell r="I7368"/>
          <cell r="J7368"/>
          <cell r="K7368"/>
          <cell r="L7368"/>
          <cell r="M7368"/>
          <cell r="N7368"/>
          <cell r="O7368"/>
          <cell r="P7368"/>
          <cell r="Q7368"/>
          <cell r="R7368"/>
          <cell r="S7368"/>
          <cell r="T7368"/>
          <cell r="U7368"/>
          <cell r="V7368"/>
          <cell r="W7368"/>
          <cell r="X7368"/>
          <cell r="Y7368" t="str">
            <v xml:space="preserve"> </v>
          </cell>
        </row>
        <row r="7369">
          <cell r="C7369"/>
          <cell r="D7369"/>
          <cell r="E7369"/>
          <cell r="F7369"/>
          <cell r="G7369"/>
          <cell r="H7369"/>
          <cell r="I7369"/>
          <cell r="J7369"/>
          <cell r="K7369"/>
          <cell r="L7369"/>
          <cell r="M7369"/>
          <cell r="N7369"/>
          <cell r="O7369"/>
          <cell r="P7369"/>
          <cell r="Q7369"/>
          <cell r="R7369"/>
          <cell r="S7369"/>
          <cell r="T7369"/>
          <cell r="U7369"/>
          <cell r="V7369"/>
          <cell r="W7369"/>
          <cell r="X7369"/>
          <cell r="Y7369" t="str">
            <v xml:space="preserve"> </v>
          </cell>
        </row>
        <row r="7370">
          <cell r="C7370"/>
          <cell r="D7370"/>
          <cell r="E7370"/>
          <cell r="F7370"/>
          <cell r="G7370"/>
          <cell r="H7370"/>
          <cell r="I7370"/>
          <cell r="J7370"/>
          <cell r="K7370"/>
          <cell r="L7370"/>
          <cell r="M7370"/>
          <cell r="N7370"/>
          <cell r="O7370"/>
          <cell r="P7370"/>
          <cell r="Q7370"/>
          <cell r="R7370"/>
          <cell r="S7370"/>
          <cell r="T7370"/>
          <cell r="U7370"/>
          <cell r="V7370"/>
          <cell r="W7370"/>
          <cell r="X7370"/>
          <cell r="Y7370" t="str">
            <v xml:space="preserve"> </v>
          </cell>
        </row>
        <row r="7371">
          <cell r="C7371"/>
          <cell r="D7371"/>
          <cell r="E7371"/>
          <cell r="F7371"/>
          <cell r="G7371"/>
          <cell r="H7371"/>
          <cell r="I7371"/>
          <cell r="J7371"/>
          <cell r="K7371"/>
          <cell r="L7371"/>
          <cell r="M7371"/>
          <cell r="N7371"/>
          <cell r="O7371"/>
          <cell r="P7371"/>
          <cell r="Q7371"/>
          <cell r="R7371"/>
          <cell r="S7371"/>
          <cell r="T7371"/>
          <cell r="U7371"/>
          <cell r="V7371"/>
          <cell r="W7371"/>
          <cell r="X7371"/>
          <cell r="Y7371" t="str">
            <v xml:space="preserve"> </v>
          </cell>
        </row>
        <row r="7372">
          <cell r="C7372"/>
          <cell r="D7372"/>
          <cell r="E7372"/>
          <cell r="F7372"/>
          <cell r="G7372"/>
          <cell r="H7372"/>
          <cell r="I7372"/>
          <cell r="J7372"/>
          <cell r="K7372"/>
          <cell r="L7372"/>
          <cell r="M7372"/>
          <cell r="N7372"/>
          <cell r="O7372"/>
          <cell r="P7372"/>
          <cell r="Q7372"/>
          <cell r="R7372"/>
          <cell r="S7372"/>
          <cell r="T7372"/>
          <cell r="U7372"/>
          <cell r="V7372"/>
          <cell r="W7372"/>
          <cell r="X7372"/>
          <cell r="Y7372" t="str">
            <v xml:space="preserve"> </v>
          </cell>
        </row>
        <row r="7373">
          <cell r="C7373"/>
          <cell r="D7373"/>
          <cell r="E7373"/>
          <cell r="F7373"/>
          <cell r="G7373"/>
          <cell r="H7373"/>
          <cell r="I7373"/>
          <cell r="J7373"/>
          <cell r="K7373"/>
          <cell r="L7373"/>
          <cell r="M7373"/>
          <cell r="N7373"/>
          <cell r="O7373"/>
          <cell r="P7373"/>
          <cell r="Q7373"/>
          <cell r="R7373"/>
          <cell r="S7373"/>
          <cell r="T7373"/>
          <cell r="U7373"/>
          <cell r="V7373"/>
          <cell r="W7373"/>
          <cell r="X7373"/>
          <cell r="Y7373" t="str">
            <v xml:space="preserve"> </v>
          </cell>
        </row>
        <row r="7374">
          <cell r="C7374"/>
          <cell r="D7374"/>
          <cell r="E7374"/>
          <cell r="F7374"/>
          <cell r="G7374"/>
          <cell r="H7374"/>
          <cell r="I7374"/>
          <cell r="J7374"/>
          <cell r="K7374"/>
          <cell r="L7374"/>
          <cell r="M7374"/>
          <cell r="N7374"/>
          <cell r="O7374"/>
          <cell r="P7374"/>
          <cell r="Q7374"/>
          <cell r="R7374"/>
          <cell r="S7374"/>
          <cell r="T7374"/>
          <cell r="U7374"/>
          <cell r="V7374"/>
          <cell r="W7374"/>
          <cell r="X7374"/>
          <cell r="Y7374" t="str">
            <v xml:space="preserve"> </v>
          </cell>
        </row>
        <row r="7375">
          <cell r="C7375"/>
          <cell r="D7375"/>
          <cell r="E7375"/>
          <cell r="F7375"/>
          <cell r="G7375"/>
          <cell r="H7375"/>
          <cell r="I7375"/>
          <cell r="J7375"/>
          <cell r="K7375"/>
          <cell r="L7375"/>
          <cell r="M7375"/>
          <cell r="N7375"/>
          <cell r="O7375"/>
          <cell r="P7375"/>
          <cell r="Q7375"/>
          <cell r="R7375"/>
          <cell r="S7375"/>
          <cell r="T7375"/>
          <cell r="U7375"/>
          <cell r="V7375"/>
          <cell r="W7375"/>
          <cell r="X7375"/>
          <cell r="Y7375" t="str">
            <v xml:space="preserve"> </v>
          </cell>
        </row>
        <row r="7376">
          <cell r="C7376"/>
          <cell r="D7376"/>
          <cell r="E7376"/>
          <cell r="F7376"/>
          <cell r="G7376"/>
          <cell r="H7376"/>
          <cell r="I7376"/>
          <cell r="J7376"/>
          <cell r="K7376"/>
          <cell r="L7376"/>
          <cell r="M7376"/>
          <cell r="N7376"/>
          <cell r="O7376"/>
          <cell r="P7376"/>
          <cell r="Q7376"/>
          <cell r="R7376"/>
          <cell r="S7376"/>
          <cell r="T7376"/>
          <cell r="U7376"/>
          <cell r="V7376"/>
          <cell r="W7376"/>
          <cell r="X7376"/>
          <cell r="Y7376" t="str">
            <v xml:space="preserve"> </v>
          </cell>
        </row>
        <row r="7377">
          <cell r="C7377"/>
          <cell r="D7377"/>
          <cell r="E7377"/>
          <cell r="F7377"/>
          <cell r="G7377"/>
          <cell r="H7377"/>
          <cell r="I7377"/>
          <cell r="J7377"/>
          <cell r="K7377"/>
          <cell r="L7377"/>
          <cell r="M7377"/>
          <cell r="N7377"/>
          <cell r="O7377"/>
          <cell r="P7377"/>
          <cell r="Q7377"/>
          <cell r="R7377"/>
          <cell r="S7377"/>
          <cell r="T7377"/>
          <cell r="U7377"/>
          <cell r="V7377"/>
          <cell r="W7377"/>
          <cell r="X7377"/>
          <cell r="Y7377" t="str">
            <v xml:space="preserve"> </v>
          </cell>
        </row>
        <row r="7378">
          <cell r="C7378"/>
          <cell r="D7378"/>
          <cell r="E7378"/>
          <cell r="F7378"/>
          <cell r="G7378"/>
          <cell r="H7378"/>
          <cell r="I7378"/>
          <cell r="J7378"/>
          <cell r="K7378"/>
          <cell r="L7378"/>
          <cell r="M7378"/>
          <cell r="N7378"/>
          <cell r="O7378"/>
          <cell r="P7378"/>
          <cell r="Q7378"/>
          <cell r="R7378"/>
          <cell r="S7378"/>
          <cell r="T7378"/>
          <cell r="U7378"/>
          <cell r="V7378"/>
          <cell r="W7378"/>
          <cell r="X7378"/>
          <cell r="Y7378" t="str">
            <v xml:space="preserve"> </v>
          </cell>
        </row>
        <row r="7379">
          <cell r="C7379"/>
          <cell r="D7379"/>
          <cell r="E7379"/>
          <cell r="F7379"/>
          <cell r="G7379"/>
          <cell r="H7379"/>
          <cell r="I7379"/>
          <cell r="J7379"/>
          <cell r="K7379"/>
          <cell r="L7379"/>
          <cell r="M7379"/>
          <cell r="N7379"/>
          <cell r="O7379"/>
          <cell r="P7379"/>
          <cell r="Q7379"/>
          <cell r="R7379"/>
          <cell r="S7379"/>
          <cell r="T7379"/>
          <cell r="U7379"/>
          <cell r="V7379"/>
          <cell r="W7379"/>
          <cell r="X7379"/>
          <cell r="Y7379" t="str">
            <v xml:space="preserve"> </v>
          </cell>
        </row>
        <row r="7380">
          <cell r="C7380"/>
          <cell r="D7380"/>
          <cell r="E7380"/>
          <cell r="F7380"/>
          <cell r="G7380"/>
          <cell r="H7380"/>
          <cell r="I7380"/>
          <cell r="J7380"/>
          <cell r="K7380"/>
          <cell r="L7380"/>
          <cell r="M7380"/>
          <cell r="N7380"/>
          <cell r="O7380"/>
          <cell r="P7380"/>
          <cell r="Q7380"/>
          <cell r="R7380"/>
          <cell r="S7380"/>
          <cell r="T7380"/>
          <cell r="U7380"/>
          <cell r="V7380"/>
          <cell r="W7380"/>
          <cell r="X7380"/>
          <cell r="Y7380" t="str">
            <v xml:space="preserve"> </v>
          </cell>
        </row>
        <row r="7381">
          <cell r="C7381"/>
          <cell r="D7381"/>
          <cell r="E7381"/>
          <cell r="F7381"/>
          <cell r="G7381"/>
          <cell r="H7381"/>
          <cell r="I7381"/>
          <cell r="J7381"/>
          <cell r="K7381"/>
          <cell r="L7381"/>
          <cell r="M7381"/>
          <cell r="N7381"/>
          <cell r="O7381"/>
          <cell r="P7381"/>
          <cell r="Q7381"/>
          <cell r="R7381"/>
          <cell r="S7381"/>
          <cell r="T7381"/>
          <cell r="U7381"/>
          <cell r="V7381"/>
          <cell r="W7381"/>
          <cell r="X7381"/>
          <cell r="Y7381" t="str">
            <v xml:space="preserve"> </v>
          </cell>
        </row>
        <row r="7382">
          <cell r="C7382"/>
          <cell r="D7382"/>
          <cell r="E7382"/>
          <cell r="F7382"/>
          <cell r="G7382"/>
          <cell r="H7382"/>
          <cell r="I7382"/>
          <cell r="J7382"/>
          <cell r="K7382"/>
          <cell r="L7382"/>
          <cell r="M7382"/>
          <cell r="N7382"/>
          <cell r="O7382"/>
          <cell r="P7382"/>
          <cell r="Q7382"/>
          <cell r="R7382"/>
          <cell r="S7382"/>
          <cell r="T7382"/>
          <cell r="U7382"/>
          <cell r="V7382"/>
          <cell r="W7382"/>
          <cell r="X7382"/>
          <cell r="Y7382" t="str">
            <v xml:space="preserve"> </v>
          </cell>
        </row>
        <row r="7383">
          <cell r="C7383"/>
          <cell r="D7383"/>
          <cell r="E7383"/>
          <cell r="F7383"/>
          <cell r="G7383"/>
          <cell r="H7383"/>
          <cell r="I7383"/>
          <cell r="J7383"/>
          <cell r="K7383"/>
          <cell r="L7383"/>
          <cell r="M7383"/>
          <cell r="N7383"/>
          <cell r="O7383"/>
          <cell r="P7383"/>
          <cell r="Q7383"/>
          <cell r="R7383"/>
          <cell r="S7383"/>
          <cell r="T7383"/>
          <cell r="U7383"/>
          <cell r="V7383"/>
          <cell r="W7383"/>
          <cell r="X7383"/>
          <cell r="Y7383" t="str">
            <v xml:space="preserve"> </v>
          </cell>
        </row>
        <row r="7384">
          <cell r="C7384"/>
          <cell r="D7384"/>
          <cell r="E7384"/>
          <cell r="F7384"/>
          <cell r="G7384"/>
          <cell r="H7384"/>
          <cell r="I7384"/>
          <cell r="J7384"/>
          <cell r="K7384"/>
          <cell r="L7384"/>
          <cell r="M7384"/>
          <cell r="N7384"/>
          <cell r="O7384"/>
          <cell r="P7384"/>
          <cell r="Q7384"/>
          <cell r="R7384"/>
          <cell r="S7384"/>
          <cell r="T7384"/>
          <cell r="U7384"/>
          <cell r="V7384"/>
          <cell r="W7384"/>
          <cell r="X7384"/>
          <cell r="Y7384" t="str">
            <v xml:space="preserve"> </v>
          </cell>
        </row>
        <row r="7385">
          <cell r="C7385"/>
          <cell r="D7385"/>
          <cell r="E7385"/>
          <cell r="F7385"/>
          <cell r="G7385"/>
          <cell r="H7385"/>
          <cell r="I7385"/>
          <cell r="J7385"/>
          <cell r="K7385"/>
          <cell r="L7385"/>
          <cell r="M7385"/>
          <cell r="N7385"/>
          <cell r="O7385"/>
          <cell r="P7385"/>
          <cell r="Q7385"/>
          <cell r="R7385"/>
          <cell r="S7385"/>
          <cell r="T7385"/>
          <cell r="U7385"/>
          <cell r="V7385"/>
          <cell r="W7385"/>
          <cell r="X7385"/>
          <cell r="Y7385" t="str">
            <v xml:space="preserve"> </v>
          </cell>
        </row>
        <row r="7386">
          <cell r="C7386"/>
          <cell r="D7386"/>
          <cell r="E7386"/>
          <cell r="F7386"/>
          <cell r="G7386"/>
          <cell r="H7386"/>
          <cell r="I7386"/>
          <cell r="J7386"/>
          <cell r="K7386"/>
          <cell r="L7386"/>
          <cell r="M7386"/>
          <cell r="N7386"/>
          <cell r="O7386"/>
          <cell r="P7386"/>
          <cell r="Q7386"/>
          <cell r="R7386"/>
          <cell r="S7386"/>
          <cell r="T7386"/>
          <cell r="U7386"/>
          <cell r="V7386"/>
          <cell r="W7386"/>
          <cell r="X7386"/>
          <cell r="Y7386" t="str">
            <v xml:space="preserve"> </v>
          </cell>
        </row>
        <row r="7387">
          <cell r="C7387"/>
          <cell r="D7387"/>
          <cell r="E7387"/>
          <cell r="F7387"/>
          <cell r="G7387"/>
          <cell r="H7387"/>
          <cell r="I7387"/>
          <cell r="J7387"/>
          <cell r="K7387"/>
          <cell r="L7387"/>
          <cell r="M7387"/>
          <cell r="N7387"/>
          <cell r="O7387"/>
          <cell r="P7387"/>
          <cell r="Q7387"/>
          <cell r="R7387"/>
          <cell r="S7387"/>
          <cell r="T7387"/>
          <cell r="U7387"/>
          <cell r="V7387"/>
          <cell r="W7387"/>
          <cell r="X7387"/>
          <cell r="Y7387" t="str">
            <v xml:space="preserve"> </v>
          </cell>
        </row>
        <row r="7388">
          <cell r="C7388"/>
          <cell r="D7388"/>
          <cell r="E7388"/>
          <cell r="F7388"/>
          <cell r="G7388"/>
          <cell r="H7388"/>
          <cell r="I7388"/>
          <cell r="J7388"/>
          <cell r="K7388"/>
          <cell r="L7388"/>
          <cell r="M7388"/>
          <cell r="N7388"/>
          <cell r="O7388"/>
          <cell r="P7388"/>
          <cell r="Q7388"/>
          <cell r="R7388"/>
          <cell r="S7388"/>
          <cell r="T7388"/>
          <cell r="U7388"/>
          <cell r="V7388"/>
          <cell r="W7388"/>
          <cell r="X7388"/>
          <cell r="Y7388" t="str">
            <v xml:space="preserve"> </v>
          </cell>
        </row>
        <row r="7389">
          <cell r="C7389"/>
          <cell r="D7389"/>
          <cell r="E7389"/>
          <cell r="F7389"/>
          <cell r="G7389"/>
          <cell r="H7389"/>
          <cell r="I7389"/>
          <cell r="J7389"/>
          <cell r="K7389"/>
          <cell r="L7389"/>
          <cell r="M7389"/>
          <cell r="N7389"/>
          <cell r="O7389"/>
          <cell r="P7389"/>
          <cell r="Q7389"/>
          <cell r="R7389"/>
          <cell r="S7389"/>
          <cell r="T7389"/>
          <cell r="U7389"/>
          <cell r="V7389"/>
          <cell r="W7389"/>
          <cell r="X7389"/>
          <cell r="Y7389" t="str">
            <v xml:space="preserve"> </v>
          </cell>
        </row>
        <row r="7390">
          <cell r="C7390"/>
          <cell r="D7390"/>
          <cell r="E7390"/>
          <cell r="F7390"/>
          <cell r="G7390"/>
          <cell r="H7390"/>
          <cell r="I7390"/>
          <cell r="J7390"/>
          <cell r="K7390"/>
          <cell r="L7390"/>
          <cell r="M7390"/>
          <cell r="N7390"/>
          <cell r="O7390"/>
          <cell r="P7390"/>
          <cell r="Q7390"/>
          <cell r="R7390"/>
          <cell r="S7390"/>
          <cell r="T7390"/>
          <cell r="U7390"/>
          <cell r="V7390"/>
          <cell r="W7390"/>
          <cell r="X7390"/>
          <cell r="Y7390" t="str">
            <v xml:space="preserve"> </v>
          </cell>
        </row>
        <row r="7391">
          <cell r="C7391"/>
          <cell r="D7391"/>
          <cell r="E7391"/>
          <cell r="F7391"/>
          <cell r="G7391"/>
          <cell r="H7391"/>
          <cell r="I7391"/>
          <cell r="J7391"/>
          <cell r="K7391"/>
          <cell r="L7391"/>
          <cell r="M7391"/>
          <cell r="N7391"/>
          <cell r="O7391"/>
          <cell r="P7391"/>
          <cell r="Q7391"/>
          <cell r="R7391"/>
          <cell r="S7391"/>
          <cell r="T7391"/>
          <cell r="U7391"/>
          <cell r="V7391"/>
          <cell r="W7391"/>
          <cell r="X7391"/>
          <cell r="Y7391" t="str">
            <v xml:space="preserve"> </v>
          </cell>
        </row>
        <row r="7392">
          <cell r="C7392"/>
          <cell r="D7392"/>
          <cell r="E7392"/>
          <cell r="F7392"/>
          <cell r="G7392"/>
          <cell r="H7392"/>
          <cell r="I7392"/>
          <cell r="J7392"/>
          <cell r="K7392"/>
          <cell r="L7392"/>
          <cell r="M7392"/>
          <cell r="N7392"/>
          <cell r="O7392"/>
          <cell r="P7392"/>
          <cell r="Q7392"/>
          <cell r="R7392"/>
          <cell r="S7392"/>
          <cell r="T7392"/>
          <cell r="U7392"/>
          <cell r="V7392"/>
          <cell r="W7392"/>
          <cell r="X7392"/>
          <cell r="Y7392" t="str">
            <v xml:space="preserve"> </v>
          </cell>
        </row>
        <row r="7393">
          <cell r="C7393"/>
          <cell r="D7393"/>
          <cell r="E7393"/>
          <cell r="F7393"/>
          <cell r="G7393"/>
          <cell r="H7393"/>
          <cell r="I7393"/>
          <cell r="J7393"/>
          <cell r="K7393"/>
          <cell r="L7393"/>
          <cell r="M7393"/>
          <cell r="N7393"/>
          <cell r="O7393"/>
          <cell r="P7393"/>
          <cell r="Q7393"/>
          <cell r="R7393"/>
          <cell r="S7393"/>
          <cell r="T7393"/>
          <cell r="U7393"/>
          <cell r="V7393"/>
          <cell r="W7393"/>
          <cell r="X7393"/>
          <cell r="Y7393" t="str">
            <v xml:space="preserve"> </v>
          </cell>
        </row>
        <row r="7394">
          <cell r="C7394"/>
          <cell r="D7394"/>
          <cell r="E7394"/>
          <cell r="F7394"/>
          <cell r="G7394"/>
          <cell r="H7394"/>
          <cell r="I7394"/>
          <cell r="J7394"/>
          <cell r="K7394"/>
          <cell r="L7394"/>
          <cell r="M7394"/>
          <cell r="N7394"/>
          <cell r="O7394"/>
          <cell r="P7394"/>
          <cell r="Q7394"/>
          <cell r="R7394"/>
          <cell r="S7394"/>
          <cell r="T7394"/>
          <cell r="U7394"/>
          <cell r="V7394"/>
          <cell r="W7394"/>
          <cell r="X7394"/>
          <cell r="Y7394" t="str">
            <v xml:space="preserve"> </v>
          </cell>
        </row>
        <row r="7395">
          <cell r="C7395"/>
          <cell r="D7395"/>
          <cell r="E7395"/>
          <cell r="F7395"/>
          <cell r="G7395"/>
          <cell r="H7395"/>
          <cell r="I7395"/>
          <cell r="J7395"/>
          <cell r="K7395"/>
          <cell r="L7395"/>
          <cell r="M7395"/>
          <cell r="N7395"/>
          <cell r="O7395"/>
          <cell r="P7395"/>
          <cell r="Q7395"/>
          <cell r="R7395"/>
          <cell r="S7395"/>
          <cell r="T7395"/>
          <cell r="U7395"/>
          <cell r="V7395"/>
          <cell r="W7395"/>
          <cell r="X7395"/>
          <cell r="Y7395" t="str">
            <v xml:space="preserve"> </v>
          </cell>
        </row>
        <row r="7396">
          <cell r="C7396"/>
          <cell r="D7396"/>
          <cell r="E7396"/>
          <cell r="F7396"/>
          <cell r="G7396"/>
          <cell r="H7396"/>
          <cell r="I7396"/>
          <cell r="J7396"/>
          <cell r="K7396"/>
          <cell r="L7396"/>
          <cell r="M7396"/>
          <cell r="N7396"/>
          <cell r="O7396"/>
          <cell r="P7396"/>
          <cell r="Q7396"/>
          <cell r="R7396"/>
          <cell r="S7396"/>
          <cell r="T7396"/>
          <cell r="U7396"/>
          <cell r="V7396"/>
          <cell r="W7396"/>
          <cell r="X7396"/>
          <cell r="Y7396" t="str">
            <v xml:space="preserve"> </v>
          </cell>
        </row>
        <row r="7397">
          <cell r="C7397"/>
          <cell r="D7397"/>
          <cell r="E7397"/>
          <cell r="F7397"/>
          <cell r="G7397"/>
          <cell r="H7397"/>
          <cell r="I7397"/>
          <cell r="J7397"/>
          <cell r="K7397"/>
          <cell r="L7397"/>
          <cell r="M7397"/>
          <cell r="N7397"/>
          <cell r="O7397"/>
          <cell r="P7397"/>
          <cell r="Q7397"/>
          <cell r="R7397"/>
          <cell r="S7397"/>
          <cell r="T7397"/>
          <cell r="U7397"/>
          <cell r="V7397"/>
          <cell r="W7397"/>
          <cell r="X7397"/>
          <cell r="Y7397" t="str">
            <v xml:space="preserve"> </v>
          </cell>
        </row>
        <row r="7398">
          <cell r="C7398"/>
          <cell r="D7398"/>
          <cell r="E7398"/>
          <cell r="F7398"/>
          <cell r="G7398"/>
          <cell r="H7398"/>
          <cell r="I7398"/>
          <cell r="J7398"/>
          <cell r="K7398"/>
          <cell r="L7398"/>
          <cell r="M7398"/>
          <cell r="N7398"/>
          <cell r="O7398"/>
          <cell r="P7398"/>
          <cell r="Q7398"/>
          <cell r="R7398"/>
          <cell r="S7398"/>
          <cell r="T7398"/>
          <cell r="U7398"/>
          <cell r="V7398"/>
          <cell r="W7398"/>
          <cell r="X7398"/>
          <cell r="Y7398" t="str">
            <v xml:space="preserve"> </v>
          </cell>
        </row>
        <row r="7399">
          <cell r="C7399"/>
          <cell r="D7399"/>
          <cell r="E7399"/>
          <cell r="F7399"/>
          <cell r="G7399"/>
          <cell r="H7399"/>
          <cell r="I7399"/>
          <cell r="J7399"/>
          <cell r="K7399"/>
          <cell r="L7399"/>
          <cell r="M7399"/>
          <cell r="N7399"/>
          <cell r="O7399"/>
          <cell r="P7399"/>
          <cell r="Q7399"/>
          <cell r="R7399"/>
          <cell r="S7399"/>
          <cell r="T7399"/>
          <cell r="U7399"/>
          <cell r="V7399"/>
          <cell r="W7399"/>
          <cell r="X7399"/>
          <cell r="Y7399" t="str">
            <v xml:space="preserve"> </v>
          </cell>
        </row>
        <row r="7400">
          <cell r="C7400"/>
          <cell r="D7400"/>
          <cell r="E7400"/>
          <cell r="F7400"/>
          <cell r="G7400"/>
          <cell r="H7400"/>
          <cell r="I7400"/>
          <cell r="J7400"/>
          <cell r="K7400"/>
          <cell r="L7400"/>
          <cell r="M7400"/>
          <cell r="N7400"/>
          <cell r="O7400"/>
          <cell r="P7400"/>
          <cell r="Q7400"/>
          <cell r="R7400"/>
          <cell r="S7400"/>
          <cell r="T7400"/>
          <cell r="U7400"/>
          <cell r="V7400"/>
          <cell r="W7400"/>
          <cell r="X7400"/>
          <cell r="Y7400" t="str">
            <v xml:space="preserve"> </v>
          </cell>
        </row>
        <row r="7401">
          <cell r="C7401"/>
          <cell r="D7401"/>
          <cell r="E7401"/>
          <cell r="F7401"/>
          <cell r="G7401"/>
          <cell r="H7401"/>
          <cell r="I7401"/>
          <cell r="J7401"/>
          <cell r="K7401"/>
          <cell r="L7401"/>
          <cell r="M7401"/>
          <cell r="N7401"/>
          <cell r="O7401"/>
          <cell r="P7401"/>
          <cell r="Q7401"/>
          <cell r="R7401"/>
          <cell r="S7401"/>
          <cell r="T7401"/>
          <cell r="U7401"/>
          <cell r="V7401"/>
          <cell r="W7401"/>
          <cell r="X7401"/>
          <cell r="Y7401" t="str">
            <v xml:space="preserve"> </v>
          </cell>
        </row>
        <row r="7402">
          <cell r="C7402"/>
          <cell r="D7402"/>
          <cell r="E7402"/>
          <cell r="F7402"/>
          <cell r="G7402"/>
          <cell r="H7402"/>
          <cell r="I7402"/>
          <cell r="J7402"/>
          <cell r="K7402"/>
          <cell r="L7402"/>
          <cell r="M7402"/>
          <cell r="N7402"/>
          <cell r="O7402"/>
          <cell r="P7402"/>
          <cell r="Q7402"/>
          <cell r="R7402"/>
          <cell r="S7402"/>
          <cell r="T7402"/>
          <cell r="U7402"/>
          <cell r="V7402"/>
          <cell r="W7402"/>
          <cell r="X7402"/>
          <cell r="Y7402" t="str">
            <v xml:space="preserve"> </v>
          </cell>
        </row>
        <row r="7403">
          <cell r="C7403"/>
          <cell r="D7403"/>
          <cell r="E7403"/>
          <cell r="F7403"/>
          <cell r="G7403"/>
          <cell r="H7403"/>
          <cell r="I7403"/>
          <cell r="J7403"/>
          <cell r="K7403"/>
          <cell r="L7403"/>
          <cell r="M7403"/>
          <cell r="N7403"/>
          <cell r="O7403"/>
          <cell r="P7403"/>
          <cell r="Q7403"/>
          <cell r="R7403"/>
          <cell r="S7403"/>
          <cell r="T7403"/>
          <cell r="U7403"/>
          <cell r="V7403"/>
          <cell r="W7403"/>
          <cell r="X7403"/>
          <cell r="Y7403" t="str">
            <v xml:space="preserve"> </v>
          </cell>
        </row>
        <row r="7404">
          <cell r="C7404"/>
          <cell r="D7404"/>
          <cell r="E7404"/>
          <cell r="F7404"/>
          <cell r="G7404"/>
          <cell r="H7404"/>
          <cell r="I7404"/>
          <cell r="J7404"/>
          <cell r="K7404"/>
          <cell r="L7404"/>
          <cell r="M7404"/>
          <cell r="N7404"/>
          <cell r="O7404"/>
          <cell r="P7404"/>
          <cell r="Q7404"/>
          <cell r="R7404"/>
          <cell r="S7404"/>
          <cell r="T7404"/>
          <cell r="U7404"/>
          <cell r="V7404"/>
          <cell r="W7404"/>
          <cell r="X7404"/>
          <cell r="Y7404" t="str">
            <v xml:space="preserve"> </v>
          </cell>
        </row>
        <row r="7405">
          <cell r="C7405"/>
          <cell r="D7405"/>
          <cell r="E7405"/>
          <cell r="F7405"/>
          <cell r="G7405"/>
          <cell r="H7405"/>
          <cell r="I7405"/>
          <cell r="J7405"/>
          <cell r="K7405"/>
          <cell r="L7405"/>
          <cell r="M7405"/>
          <cell r="N7405"/>
          <cell r="O7405"/>
          <cell r="P7405"/>
          <cell r="Q7405"/>
          <cell r="R7405"/>
          <cell r="S7405"/>
          <cell r="T7405"/>
          <cell r="U7405"/>
          <cell r="V7405"/>
          <cell r="W7405"/>
          <cell r="X7405"/>
          <cell r="Y7405" t="str">
            <v xml:space="preserve"> </v>
          </cell>
        </row>
        <row r="7406">
          <cell r="C7406"/>
          <cell r="D7406"/>
          <cell r="E7406"/>
          <cell r="F7406"/>
          <cell r="G7406"/>
          <cell r="H7406"/>
          <cell r="I7406"/>
          <cell r="J7406"/>
          <cell r="K7406"/>
          <cell r="L7406"/>
          <cell r="M7406"/>
          <cell r="N7406"/>
          <cell r="O7406"/>
          <cell r="P7406"/>
          <cell r="Q7406"/>
          <cell r="R7406"/>
          <cell r="S7406"/>
          <cell r="T7406"/>
          <cell r="U7406"/>
          <cell r="V7406"/>
          <cell r="W7406"/>
          <cell r="X7406"/>
          <cell r="Y7406" t="str">
            <v xml:space="preserve"> </v>
          </cell>
        </row>
        <row r="7407">
          <cell r="C7407"/>
          <cell r="D7407"/>
          <cell r="E7407"/>
          <cell r="F7407"/>
          <cell r="G7407"/>
          <cell r="H7407"/>
          <cell r="I7407"/>
          <cell r="J7407"/>
          <cell r="K7407"/>
          <cell r="L7407"/>
          <cell r="M7407"/>
          <cell r="N7407"/>
          <cell r="O7407"/>
          <cell r="P7407"/>
          <cell r="Q7407"/>
          <cell r="R7407"/>
          <cell r="S7407"/>
          <cell r="T7407"/>
          <cell r="U7407"/>
          <cell r="V7407"/>
          <cell r="W7407"/>
          <cell r="X7407"/>
          <cell r="Y7407" t="str">
            <v xml:space="preserve"> </v>
          </cell>
        </row>
        <row r="7408">
          <cell r="C7408"/>
          <cell r="D7408"/>
          <cell r="E7408"/>
          <cell r="F7408"/>
          <cell r="G7408"/>
          <cell r="H7408"/>
          <cell r="I7408"/>
          <cell r="J7408"/>
          <cell r="K7408"/>
          <cell r="L7408"/>
          <cell r="M7408"/>
          <cell r="N7408"/>
          <cell r="O7408"/>
          <cell r="P7408"/>
          <cell r="Q7408"/>
          <cell r="R7408"/>
          <cell r="S7408"/>
          <cell r="T7408"/>
          <cell r="U7408"/>
          <cell r="V7408"/>
          <cell r="W7408"/>
          <cell r="X7408"/>
          <cell r="Y7408" t="str">
            <v xml:space="preserve"> </v>
          </cell>
        </row>
        <row r="7409">
          <cell r="C7409"/>
          <cell r="D7409"/>
          <cell r="E7409"/>
          <cell r="F7409"/>
          <cell r="G7409"/>
          <cell r="H7409"/>
          <cell r="I7409"/>
          <cell r="J7409"/>
          <cell r="K7409"/>
          <cell r="L7409"/>
          <cell r="M7409"/>
          <cell r="N7409"/>
          <cell r="O7409"/>
          <cell r="P7409"/>
          <cell r="Q7409"/>
          <cell r="R7409"/>
          <cell r="S7409"/>
          <cell r="T7409"/>
          <cell r="U7409"/>
          <cell r="V7409"/>
          <cell r="W7409"/>
          <cell r="X7409"/>
          <cell r="Y7409" t="str">
            <v xml:space="preserve"> </v>
          </cell>
        </row>
        <row r="7410">
          <cell r="C7410"/>
          <cell r="D7410"/>
          <cell r="E7410"/>
          <cell r="F7410"/>
          <cell r="G7410"/>
          <cell r="H7410"/>
          <cell r="I7410"/>
          <cell r="J7410"/>
          <cell r="K7410"/>
          <cell r="L7410"/>
          <cell r="M7410"/>
          <cell r="N7410"/>
          <cell r="O7410"/>
          <cell r="P7410"/>
          <cell r="Q7410"/>
          <cell r="R7410"/>
          <cell r="S7410"/>
          <cell r="T7410"/>
          <cell r="U7410"/>
          <cell r="V7410"/>
          <cell r="W7410"/>
          <cell r="X7410"/>
          <cell r="Y7410" t="str">
            <v xml:space="preserve"> </v>
          </cell>
        </row>
        <row r="7411">
          <cell r="C7411"/>
          <cell r="D7411"/>
          <cell r="E7411"/>
          <cell r="F7411"/>
          <cell r="G7411"/>
          <cell r="H7411"/>
          <cell r="I7411"/>
          <cell r="J7411"/>
          <cell r="K7411"/>
          <cell r="L7411"/>
          <cell r="M7411"/>
          <cell r="N7411"/>
          <cell r="O7411"/>
          <cell r="P7411"/>
          <cell r="Q7411"/>
          <cell r="R7411"/>
          <cell r="S7411"/>
          <cell r="T7411"/>
          <cell r="U7411"/>
          <cell r="V7411"/>
          <cell r="W7411"/>
          <cell r="X7411"/>
          <cell r="Y7411" t="str">
            <v xml:space="preserve"> </v>
          </cell>
        </row>
        <row r="7412">
          <cell r="C7412"/>
          <cell r="D7412"/>
          <cell r="E7412"/>
          <cell r="F7412"/>
          <cell r="G7412"/>
          <cell r="H7412"/>
          <cell r="I7412"/>
          <cell r="J7412"/>
          <cell r="K7412"/>
          <cell r="L7412"/>
          <cell r="M7412"/>
          <cell r="N7412"/>
          <cell r="O7412"/>
          <cell r="P7412"/>
          <cell r="Q7412"/>
          <cell r="R7412"/>
          <cell r="S7412"/>
          <cell r="T7412"/>
          <cell r="U7412"/>
          <cell r="V7412"/>
          <cell r="W7412"/>
          <cell r="X7412"/>
          <cell r="Y7412" t="str">
            <v xml:space="preserve"> </v>
          </cell>
        </row>
        <row r="7413">
          <cell r="C7413"/>
          <cell r="D7413"/>
          <cell r="E7413"/>
          <cell r="F7413"/>
          <cell r="G7413"/>
          <cell r="H7413"/>
          <cell r="I7413"/>
          <cell r="J7413"/>
          <cell r="K7413"/>
          <cell r="L7413"/>
          <cell r="M7413"/>
          <cell r="N7413"/>
          <cell r="O7413"/>
          <cell r="P7413"/>
          <cell r="Q7413"/>
          <cell r="R7413"/>
          <cell r="S7413"/>
          <cell r="T7413"/>
          <cell r="U7413"/>
          <cell r="V7413"/>
          <cell r="W7413"/>
          <cell r="X7413"/>
          <cell r="Y7413" t="str">
            <v xml:space="preserve"> </v>
          </cell>
        </row>
        <row r="7414">
          <cell r="C7414"/>
          <cell r="D7414"/>
          <cell r="E7414"/>
          <cell r="F7414"/>
          <cell r="G7414"/>
          <cell r="H7414"/>
          <cell r="I7414"/>
          <cell r="J7414"/>
          <cell r="K7414"/>
          <cell r="L7414"/>
          <cell r="M7414"/>
          <cell r="N7414"/>
          <cell r="O7414"/>
          <cell r="P7414"/>
          <cell r="Q7414"/>
          <cell r="R7414"/>
          <cell r="S7414"/>
          <cell r="T7414"/>
          <cell r="U7414"/>
          <cell r="V7414"/>
          <cell r="W7414"/>
          <cell r="X7414"/>
          <cell r="Y7414" t="str">
            <v xml:space="preserve"> </v>
          </cell>
        </row>
        <row r="7415">
          <cell r="C7415"/>
          <cell r="D7415"/>
          <cell r="E7415"/>
          <cell r="F7415"/>
          <cell r="G7415"/>
          <cell r="H7415"/>
          <cell r="I7415"/>
          <cell r="J7415"/>
          <cell r="K7415"/>
          <cell r="L7415"/>
          <cell r="M7415"/>
          <cell r="N7415"/>
          <cell r="O7415"/>
          <cell r="P7415"/>
          <cell r="Q7415"/>
          <cell r="R7415"/>
          <cell r="S7415"/>
          <cell r="T7415"/>
          <cell r="U7415"/>
          <cell r="V7415"/>
          <cell r="W7415"/>
          <cell r="X7415"/>
          <cell r="Y7415" t="str">
            <v xml:space="preserve"> </v>
          </cell>
        </row>
        <row r="7416">
          <cell r="C7416"/>
          <cell r="D7416"/>
          <cell r="E7416"/>
          <cell r="F7416"/>
          <cell r="G7416"/>
          <cell r="H7416"/>
          <cell r="I7416"/>
          <cell r="J7416"/>
          <cell r="K7416"/>
          <cell r="L7416"/>
          <cell r="M7416"/>
          <cell r="N7416"/>
          <cell r="O7416"/>
          <cell r="P7416"/>
          <cell r="Q7416"/>
          <cell r="R7416"/>
          <cell r="S7416"/>
          <cell r="T7416"/>
          <cell r="U7416"/>
          <cell r="V7416"/>
          <cell r="W7416"/>
          <cell r="X7416"/>
          <cell r="Y7416" t="str">
            <v xml:space="preserve"> </v>
          </cell>
        </row>
        <row r="7417">
          <cell r="C7417"/>
          <cell r="D7417"/>
          <cell r="E7417"/>
          <cell r="F7417"/>
          <cell r="G7417"/>
          <cell r="H7417"/>
          <cell r="I7417"/>
          <cell r="J7417"/>
          <cell r="K7417"/>
          <cell r="L7417"/>
          <cell r="M7417"/>
          <cell r="N7417"/>
          <cell r="O7417"/>
          <cell r="P7417"/>
          <cell r="Q7417"/>
          <cell r="R7417"/>
          <cell r="S7417"/>
          <cell r="T7417"/>
          <cell r="U7417"/>
          <cell r="V7417"/>
          <cell r="W7417"/>
          <cell r="X7417"/>
          <cell r="Y7417" t="str">
            <v xml:space="preserve"> </v>
          </cell>
        </row>
        <row r="7418">
          <cell r="C7418"/>
          <cell r="D7418"/>
          <cell r="E7418"/>
          <cell r="F7418"/>
          <cell r="G7418"/>
          <cell r="H7418"/>
          <cell r="I7418"/>
          <cell r="J7418"/>
          <cell r="K7418"/>
          <cell r="L7418"/>
          <cell r="M7418"/>
          <cell r="N7418"/>
          <cell r="O7418"/>
          <cell r="P7418"/>
          <cell r="Q7418"/>
          <cell r="R7418"/>
          <cell r="S7418"/>
          <cell r="T7418"/>
          <cell r="U7418"/>
          <cell r="V7418"/>
          <cell r="W7418"/>
          <cell r="X7418"/>
          <cell r="Y7418" t="str">
            <v xml:space="preserve"> </v>
          </cell>
        </row>
        <row r="7419">
          <cell r="C7419"/>
          <cell r="D7419"/>
          <cell r="E7419"/>
          <cell r="F7419"/>
          <cell r="G7419"/>
          <cell r="H7419"/>
          <cell r="I7419"/>
          <cell r="J7419"/>
          <cell r="K7419"/>
          <cell r="L7419"/>
          <cell r="M7419"/>
          <cell r="N7419"/>
          <cell r="O7419"/>
          <cell r="P7419"/>
          <cell r="Q7419"/>
          <cell r="R7419"/>
          <cell r="S7419"/>
          <cell r="T7419"/>
          <cell r="U7419"/>
          <cell r="V7419"/>
          <cell r="W7419"/>
          <cell r="X7419"/>
          <cell r="Y7419" t="str">
            <v xml:space="preserve"> </v>
          </cell>
        </row>
        <row r="7420">
          <cell r="C7420"/>
          <cell r="D7420"/>
          <cell r="E7420"/>
          <cell r="F7420"/>
          <cell r="G7420"/>
          <cell r="H7420"/>
          <cell r="I7420"/>
          <cell r="J7420"/>
          <cell r="K7420"/>
          <cell r="L7420"/>
          <cell r="M7420"/>
          <cell r="N7420"/>
          <cell r="O7420"/>
          <cell r="P7420"/>
          <cell r="Q7420"/>
          <cell r="R7420"/>
          <cell r="S7420"/>
          <cell r="T7420"/>
          <cell r="U7420"/>
          <cell r="V7420"/>
          <cell r="W7420"/>
          <cell r="X7420"/>
          <cell r="Y7420" t="str">
            <v xml:space="preserve"> </v>
          </cell>
        </row>
        <row r="7421">
          <cell r="C7421"/>
          <cell r="D7421"/>
          <cell r="E7421"/>
          <cell r="F7421"/>
          <cell r="G7421"/>
          <cell r="H7421"/>
          <cell r="I7421"/>
          <cell r="J7421"/>
          <cell r="K7421"/>
          <cell r="L7421"/>
          <cell r="M7421"/>
          <cell r="N7421"/>
          <cell r="O7421"/>
          <cell r="P7421"/>
          <cell r="Q7421"/>
          <cell r="R7421"/>
          <cell r="S7421"/>
          <cell r="T7421"/>
          <cell r="U7421"/>
          <cell r="V7421"/>
          <cell r="W7421"/>
          <cell r="X7421"/>
          <cell r="Y7421" t="str">
            <v xml:space="preserve"> </v>
          </cell>
        </row>
        <row r="7422">
          <cell r="C7422"/>
          <cell r="D7422"/>
          <cell r="E7422"/>
          <cell r="F7422"/>
          <cell r="G7422"/>
          <cell r="H7422"/>
          <cell r="I7422"/>
          <cell r="J7422"/>
          <cell r="K7422"/>
          <cell r="L7422"/>
          <cell r="M7422"/>
          <cell r="N7422"/>
          <cell r="O7422"/>
          <cell r="P7422"/>
          <cell r="Q7422"/>
          <cell r="R7422"/>
          <cell r="S7422"/>
          <cell r="T7422"/>
          <cell r="U7422"/>
          <cell r="V7422"/>
          <cell r="W7422"/>
          <cell r="X7422"/>
          <cell r="Y7422" t="str">
            <v xml:space="preserve"> </v>
          </cell>
        </row>
        <row r="7423">
          <cell r="C7423"/>
          <cell r="D7423"/>
          <cell r="E7423"/>
          <cell r="F7423"/>
          <cell r="G7423"/>
          <cell r="H7423"/>
          <cell r="I7423"/>
          <cell r="J7423"/>
          <cell r="K7423"/>
          <cell r="L7423"/>
          <cell r="M7423"/>
          <cell r="N7423"/>
          <cell r="O7423"/>
          <cell r="P7423"/>
          <cell r="Q7423"/>
          <cell r="R7423"/>
          <cell r="S7423"/>
          <cell r="T7423"/>
          <cell r="U7423"/>
          <cell r="V7423"/>
          <cell r="W7423"/>
          <cell r="X7423"/>
          <cell r="Y7423" t="str">
            <v xml:space="preserve"> </v>
          </cell>
        </row>
        <row r="7424">
          <cell r="C7424"/>
          <cell r="D7424"/>
          <cell r="E7424"/>
          <cell r="F7424"/>
          <cell r="G7424"/>
          <cell r="H7424"/>
          <cell r="I7424"/>
          <cell r="J7424"/>
          <cell r="K7424"/>
          <cell r="L7424"/>
          <cell r="M7424"/>
          <cell r="N7424"/>
          <cell r="O7424"/>
          <cell r="P7424"/>
          <cell r="Q7424"/>
          <cell r="R7424"/>
          <cell r="S7424"/>
          <cell r="T7424"/>
          <cell r="U7424"/>
          <cell r="V7424"/>
          <cell r="W7424"/>
          <cell r="X7424"/>
          <cell r="Y7424" t="str">
            <v xml:space="preserve"> </v>
          </cell>
        </row>
        <row r="7425">
          <cell r="C7425"/>
          <cell r="D7425"/>
          <cell r="E7425"/>
          <cell r="F7425"/>
          <cell r="G7425"/>
          <cell r="H7425"/>
          <cell r="I7425"/>
          <cell r="J7425"/>
          <cell r="K7425"/>
          <cell r="L7425"/>
          <cell r="M7425"/>
          <cell r="N7425"/>
          <cell r="O7425"/>
          <cell r="P7425"/>
          <cell r="Q7425"/>
          <cell r="R7425"/>
          <cell r="S7425"/>
          <cell r="T7425"/>
          <cell r="U7425"/>
          <cell r="V7425"/>
          <cell r="W7425"/>
          <cell r="X7425"/>
          <cell r="Y7425" t="str">
            <v xml:space="preserve"> </v>
          </cell>
        </row>
        <row r="7426">
          <cell r="C7426"/>
          <cell r="D7426"/>
          <cell r="E7426"/>
          <cell r="F7426"/>
          <cell r="G7426"/>
          <cell r="H7426"/>
          <cell r="I7426"/>
          <cell r="J7426"/>
          <cell r="K7426"/>
          <cell r="L7426"/>
          <cell r="M7426"/>
          <cell r="N7426"/>
          <cell r="O7426"/>
          <cell r="P7426"/>
          <cell r="Q7426"/>
          <cell r="R7426"/>
          <cell r="S7426"/>
          <cell r="T7426"/>
          <cell r="U7426"/>
          <cell r="V7426"/>
          <cell r="W7426"/>
          <cell r="X7426"/>
          <cell r="Y7426" t="str">
            <v xml:space="preserve"> </v>
          </cell>
        </row>
        <row r="7427">
          <cell r="C7427"/>
          <cell r="D7427"/>
          <cell r="E7427"/>
          <cell r="F7427"/>
          <cell r="G7427"/>
          <cell r="H7427"/>
          <cell r="I7427"/>
          <cell r="J7427"/>
          <cell r="K7427"/>
          <cell r="L7427"/>
          <cell r="M7427"/>
          <cell r="N7427"/>
          <cell r="O7427"/>
          <cell r="P7427"/>
          <cell r="Q7427"/>
          <cell r="R7427"/>
          <cell r="S7427"/>
          <cell r="T7427"/>
          <cell r="U7427"/>
          <cell r="V7427"/>
          <cell r="W7427"/>
          <cell r="X7427"/>
          <cell r="Y7427" t="str">
            <v xml:space="preserve"> </v>
          </cell>
        </row>
        <row r="7428">
          <cell r="C7428"/>
          <cell r="D7428"/>
          <cell r="E7428"/>
          <cell r="F7428"/>
          <cell r="G7428"/>
          <cell r="H7428"/>
          <cell r="I7428"/>
          <cell r="J7428"/>
          <cell r="K7428"/>
          <cell r="L7428"/>
          <cell r="M7428"/>
          <cell r="N7428"/>
          <cell r="O7428"/>
          <cell r="P7428"/>
          <cell r="Q7428"/>
          <cell r="R7428"/>
          <cell r="S7428"/>
          <cell r="T7428"/>
          <cell r="U7428"/>
          <cell r="V7428"/>
          <cell r="W7428"/>
          <cell r="X7428"/>
          <cell r="Y7428" t="str">
            <v xml:space="preserve"> </v>
          </cell>
        </row>
        <row r="7429">
          <cell r="C7429"/>
          <cell r="D7429"/>
          <cell r="E7429"/>
          <cell r="F7429"/>
          <cell r="G7429"/>
          <cell r="H7429"/>
          <cell r="I7429"/>
          <cell r="J7429"/>
          <cell r="K7429"/>
          <cell r="L7429"/>
          <cell r="M7429"/>
          <cell r="N7429"/>
          <cell r="O7429"/>
          <cell r="P7429"/>
          <cell r="Q7429"/>
          <cell r="R7429"/>
          <cell r="S7429"/>
          <cell r="T7429"/>
          <cell r="U7429"/>
          <cell r="V7429"/>
          <cell r="W7429"/>
          <cell r="X7429"/>
          <cell r="Y7429" t="str">
            <v xml:space="preserve"> </v>
          </cell>
        </row>
        <row r="7430">
          <cell r="C7430"/>
          <cell r="D7430"/>
          <cell r="E7430"/>
          <cell r="F7430"/>
          <cell r="G7430"/>
          <cell r="H7430"/>
          <cell r="I7430"/>
          <cell r="J7430"/>
          <cell r="K7430"/>
          <cell r="L7430"/>
          <cell r="M7430"/>
          <cell r="N7430"/>
          <cell r="O7430"/>
          <cell r="P7430"/>
          <cell r="Q7430"/>
          <cell r="R7430"/>
          <cell r="S7430"/>
          <cell r="T7430"/>
          <cell r="U7430"/>
          <cell r="V7430"/>
          <cell r="W7430"/>
          <cell r="X7430"/>
          <cell r="Y7430" t="str">
            <v xml:space="preserve"> </v>
          </cell>
        </row>
        <row r="7431">
          <cell r="C7431"/>
          <cell r="D7431"/>
          <cell r="E7431"/>
          <cell r="F7431"/>
          <cell r="G7431"/>
          <cell r="H7431"/>
          <cell r="I7431"/>
          <cell r="J7431"/>
          <cell r="K7431"/>
          <cell r="L7431"/>
          <cell r="M7431"/>
          <cell r="N7431"/>
          <cell r="O7431"/>
          <cell r="P7431"/>
          <cell r="Q7431"/>
          <cell r="R7431"/>
          <cell r="S7431"/>
          <cell r="T7431"/>
          <cell r="U7431"/>
          <cell r="V7431"/>
          <cell r="W7431"/>
          <cell r="X7431"/>
          <cell r="Y7431" t="str">
            <v xml:space="preserve"> </v>
          </cell>
        </row>
        <row r="7432">
          <cell r="C7432"/>
          <cell r="D7432"/>
          <cell r="E7432"/>
          <cell r="F7432"/>
          <cell r="G7432"/>
          <cell r="H7432"/>
          <cell r="I7432"/>
          <cell r="J7432"/>
          <cell r="K7432"/>
          <cell r="L7432"/>
          <cell r="M7432"/>
          <cell r="N7432"/>
          <cell r="O7432"/>
          <cell r="P7432"/>
          <cell r="Q7432"/>
          <cell r="R7432"/>
          <cell r="S7432"/>
          <cell r="T7432"/>
          <cell r="U7432"/>
          <cell r="V7432"/>
          <cell r="W7432"/>
          <cell r="X7432"/>
          <cell r="Y7432" t="str">
            <v xml:space="preserve"> </v>
          </cell>
        </row>
        <row r="7433">
          <cell r="C7433"/>
          <cell r="D7433"/>
          <cell r="E7433"/>
          <cell r="F7433"/>
          <cell r="G7433"/>
          <cell r="H7433"/>
          <cell r="I7433"/>
          <cell r="J7433"/>
          <cell r="K7433"/>
          <cell r="L7433"/>
          <cell r="M7433"/>
          <cell r="N7433"/>
          <cell r="O7433"/>
          <cell r="P7433"/>
          <cell r="Q7433"/>
          <cell r="R7433"/>
          <cell r="S7433"/>
          <cell r="T7433"/>
          <cell r="U7433"/>
          <cell r="V7433"/>
          <cell r="W7433"/>
          <cell r="X7433"/>
          <cell r="Y7433" t="str">
            <v xml:space="preserve"> </v>
          </cell>
        </row>
        <row r="7434">
          <cell r="C7434"/>
          <cell r="D7434"/>
          <cell r="E7434"/>
          <cell r="F7434"/>
          <cell r="G7434"/>
          <cell r="H7434"/>
          <cell r="I7434"/>
          <cell r="J7434"/>
          <cell r="K7434"/>
          <cell r="L7434"/>
          <cell r="M7434"/>
          <cell r="N7434"/>
          <cell r="O7434"/>
          <cell r="P7434"/>
          <cell r="Q7434"/>
          <cell r="R7434"/>
          <cell r="S7434"/>
          <cell r="T7434"/>
          <cell r="U7434"/>
          <cell r="V7434"/>
          <cell r="W7434"/>
          <cell r="X7434"/>
          <cell r="Y7434" t="str">
            <v xml:space="preserve"> </v>
          </cell>
        </row>
        <row r="7435">
          <cell r="C7435"/>
          <cell r="D7435"/>
          <cell r="E7435"/>
          <cell r="F7435"/>
          <cell r="G7435"/>
          <cell r="H7435"/>
          <cell r="I7435"/>
          <cell r="J7435"/>
          <cell r="K7435"/>
          <cell r="L7435"/>
          <cell r="M7435"/>
          <cell r="N7435"/>
          <cell r="O7435"/>
          <cell r="P7435"/>
          <cell r="Q7435"/>
          <cell r="R7435"/>
          <cell r="S7435"/>
          <cell r="T7435"/>
          <cell r="U7435"/>
          <cell r="V7435"/>
          <cell r="W7435"/>
          <cell r="X7435"/>
          <cell r="Y7435" t="str">
            <v xml:space="preserve"> </v>
          </cell>
        </row>
        <row r="7436">
          <cell r="C7436"/>
          <cell r="D7436"/>
          <cell r="E7436"/>
          <cell r="F7436"/>
          <cell r="G7436"/>
          <cell r="H7436"/>
          <cell r="I7436"/>
          <cell r="J7436"/>
          <cell r="K7436"/>
          <cell r="L7436"/>
          <cell r="M7436"/>
          <cell r="N7436"/>
          <cell r="O7436"/>
          <cell r="P7436"/>
          <cell r="Q7436"/>
          <cell r="R7436"/>
          <cell r="S7436"/>
          <cell r="T7436"/>
          <cell r="U7436"/>
          <cell r="V7436"/>
          <cell r="W7436"/>
          <cell r="X7436"/>
          <cell r="Y7436" t="str">
            <v xml:space="preserve"> </v>
          </cell>
        </row>
        <row r="7437">
          <cell r="C7437"/>
          <cell r="D7437"/>
          <cell r="E7437"/>
          <cell r="F7437"/>
          <cell r="G7437"/>
          <cell r="H7437"/>
          <cell r="I7437"/>
          <cell r="J7437"/>
          <cell r="K7437"/>
          <cell r="L7437"/>
          <cell r="M7437"/>
          <cell r="N7437"/>
          <cell r="O7437"/>
          <cell r="P7437"/>
          <cell r="Q7437"/>
          <cell r="R7437"/>
          <cell r="S7437"/>
          <cell r="T7437"/>
          <cell r="U7437"/>
          <cell r="V7437"/>
          <cell r="W7437"/>
          <cell r="X7437"/>
          <cell r="Y7437" t="str">
            <v xml:space="preserve"> </v>
          </cell>
        </row>
        <row r="7438">
          <cell r="C7438"/>
          <cell r="D7438"/>
          <cell r="E7438"/>
          <cell r="F7438"/>
          <cell r="G7438"/>
          <cell r="H7438"/>
          <cell r="I7438"/>
          <cell r="J7438"/>
          <cell r="K7438"/>
          <cell r="L7438"/>
          <cell r="M7438"/>
          <cell r="N7438"/>
          <cell r="O7438"/>
          <cell r="P7438"/>
          <cell r="Q7438"/>
          <cell r="R7438"/>
          <cell r="S7438"/>
          <cell r="T7438"/>
          <cell r="U7438"/>
          <cell r="V7438"/>
          <cell r="W7438"/>
          <cell r="X7438"/>
          <cell r="Y7438" t="str">
            <v xml:space="preserve"> </v>
          </cell>
        </row>
        <row r="7439">
          <cell r="C7439"/>
          <cell r="D7439"/>
          <cell r="E7439"/>
          <cell r="F7439"/>
          <cell r="G7439"/>
          <cell r="H7439"/>
          <cell r="I7439"/>
          <cell r="J7439"/>
          <cell r="K7439"/>
          <cell r="L7439"/>
          <cell r="M7439"/>
          <cell r="N7439"/>
          <cell r="O7439"/>
          <cell r="P7439"/>
          <cell r="Q7439"/>
          <cell r="R7439"/>
          <cell r="S7439"/>
          <cell r="T7439"/>
          <cell r="U7439"/>
          <cell r="V7439"/>
          <cell r="W7439"/>
          <cell r="X7439"/>
          <cell r="Y7439" t="str">
            <v xml:space="preserve"> </v>
          </cell>
        </row>
        <row r="7440">
          <cell r="C7440"/>
          <cell r="D7440"/>
          <cell r="E7440"/>
          <cell r="F7440"/>
          <cell r="G7440"/>
          <cell r="H7440"/>
          <cell r="I7440"/>
          <cell r="J7440"/>
          <cell r="K7440"/>
          <cell r="L7440"/>
          <cell r="M7440"/>
          <cell r="N7440"/>
          <cell r="O7440"/>
          <cell r="P7440"/>
          <cell r="Q7440"/>
          <cell r="R7440"/>
          <cell r="S7440"/>
          <cell r="T7440"/>
          <cell r="U7440"/>
          <cell r="V7440"/>
          <cell r="W7440"/>
          <cell r="X7440"/>
          <cell r="Y7440" t="str">
            <v xml:space="preserve"> </v>
          </cell>
        </row>
        <row r="7441">
          <cell r="C7441"/>
          <cell r="D7441"/>
          <cell r="E7441"/>
          <cell r="F7441"/>
          <cell r="G7441"/>
          <cell r="H7441"/>
          <cell r="I7441"/>
          <cell r="J7441"/>
          <cell r="K7441"/>
          <cell r="L7441"/>
          <cell r="M7441"/>
          <cell r="N7441"/>
          <cell r="O7441"/>
          <cell r="P7441"/>
          <cell r="Q7441"/>
          <cell r="R7441"/>
          <cell r="S7441"/>
          <cell r="T7441"/>
          <cell r="U7441"/>
          <cell r="V7441"/>
          <cell r="W7441"/>
          <cell r="X7441"/>
          <cell r="Y7441" t="str">
            <v xml:space="preserve"> </v>
          </cell>
        </row>
        <row r="7442">
          <cell r="C7442"/>
          <cell r="D7442"/>
          <cell r="E7442"/>
          <cell r="F7442"/>
          <cell r="G7442"/>
          <cell r="H7442"/>
          <cell r="I7442"/>
          <cell r="J7442"/>
          <cell r="K7442"/>
          <cell r="L7442"/>
          <cell r="M7442"/>
          <cell r="N7442"/>
          <cell r="O7442"/>
          <cell r="P7442"/>
          <cell r="Q7442"/>
          <cell r="R7442"/>
          <cell r="S7442"/>
          <cell r="T7442"/>
          <cell r="U7442"/>
          <cell r="V7442"/>
          <cell r="W7442"/>
          <cell r="X7442"/>
          <cell r="Y7442" t="str">
            <v xml:space="preserve"> </v>
          </cell>
        </row>
        <row r="7443">
          <cell r="C7443"/>
          <cell r="D7443"/>
          <cell r="E7443"/>
          <cell r="F7443"/>
          <cell r="G7443"/>
          <cell r="H7443"/>
          <cell r="I7443"/>
          <cell r="J7443"/>
          <cell r="K7443"/>
          <cell r="L7443"/>
          <cell r="M7443"/>
          <cell r="N7443"/>
          <cell r="O7443"/>
          <cell r="P7443"/>
          <cell r="Q7443"/>
          <cell r="R7443"/>
          <cell r="S7443"/>
          <cell r="T7443"/>
          <cell r="U7443"/>
          <cell r="V7443"/>
          <cell r="W7443"/>
          <cell r="X7443"/>
          <cell r="Y7443" t="str">
            <v xml:space="preserve"> </v>
          </cell>
        </row>
        <row r="7444">
          <cell r="C7444"/>
          <cell r="D7444"/>
          <cell r="E7444"/>
          <cell r="F7444"/>
          <cell r="G7444"/>
          <cell r="H7444"/>
          <cell r="I7444"/>
          <cell r="J7444"/>
          <cell r="K7444"/>
          <cell r="L7444"/>
          <cell r="M7444"/>
          <cell r="N7444"/>
          <cell r="O7444"/>
          <cell r="P7444"/>
          <cell r="Q7444"/>
          <cell r="R7444"/>
          <cell r="S7444"/>
          <cell r="T7444"/>
          <cell r="U7444"/>
          <cell r="V7444"/>
          <cell r="W7444"/>
          <cell r="X7444"/>
          <cell r="Y7444" t="str">
            <v xml:space="preserve"> </v>
          </cell>
        </row>
        <row r="7445">
          <cell r="C7445"/>
          <cell r="D7445"/>
          <cell r="E7445"/>
          <cell r="F7445"/>
          <cell r="G7445"/>
          <cell r="H7445"/>
          <cell r="I7445"/>
          <cell r="J7445"/>
          <cell r="K7445"/>
          <cell r="L7445"/>
          <cell r="M7445"/>
          <cell r="N7445"/>
          <cell r="O7445"/>
          <cell r="P7445"/>
          <cell r="Q7445"/>
          <cell r="R7445"/>
          <cell r="S7445"/>
          <cell r="T7445"/>
          <cell r="U7445"/>
          <cell r="V7445"/>
          <cell r="W7445"/>
          <cell r="X7445"/>
          <cell r="Y7445" t="str">
            <v xml:space="preserve"> </v>
          </cell>
        </row>
        <row r="7446">
          <cell r="C7446"/>
          <cell r="D7446"/>
          <cell r="E7446"/>
          <cell r="F7446"/>
          <cell r="G7446"/>
          <cell r="H7446"/>
          <cell r="I7446"/>
          <cell r="J7446"/>
          <cell r="K7446"/>
          <cell r="L7446"/>
          <cell r="M7446"/>
          <cell r="N7446"/>
          <cell r="O7446"/>
          <cell r="P7446"/>
          <cell r="Q7446"/>
          <cell r="R7446"/>
          <cell r="S7446"/>
          <cell r="T7446"/>
          <cell r="U7446"/>
          <cell r="V7446"/>
          <cell r="W7446"/>
          <cell r="X7446"/>
          <cell r="Y7446" t="str">
            <v xml:space="preserve"> </v>
          </cell>
        </row>
        <row r="7447">
          <cell r="C7447"/>
          <cell r="D7447"/>
          <cell r="E7447"/>
          <cell r="F7447"/>
          <cell r="G7447"/>
          <cell r="H7447"/>
          <cell r="I7447"/>
          <cell r="J7447"/>
          <cell r="K7447"/>
          <cell r="L7447"/>
          <cell r="M7447"/>
          <cell r="N7447"/>
          <cell r="O7447"/>
          <cell r="P7447"/>
          <cell r="Q7447"/>
          <cell r="R7447"/>
          <cell r="S7447"/>
          <cell r="T7447"/>
          <cell r="U7447"/>
          <cell r="V7447"/>
          <cell r="W7447"/>
          <cell r="X7447"/>
          <cell r="Y7447" t="str">
            <v xml:space="preserve"> </v>
          </cell>
        </row>
        <row r="7448">
          <cell r="C7448"/>
          <cell r="D7448"/>
          <cell r="E7448"/>
          <cell r="F7448"/>
          <cell r="G7448"/>
          <cell r="H7448"/>
          <cell r="I7448"/>
          <cell r="J7448"/>
          <cell r="K7448"/>
          <cell r="L7448"/>
          <cell r="M7448"/>
          <cell r="N7448"/>
          <cell r="O7448"/>
          <cell r="P7448"/>
          <cell r="Q7448"/>
          <cell r="R7448"/>
          <cell r="S7448"/>
          <cell r="T7448"/>
          <cell r="U7448"/>
          <cell r="V7448"/>
          <cell r="W7448"/>
          <cell r="X7448"/>
          <cell r="Y7448" t="str">
            <v xml:space="preserve"> </v>
          </cell>
        </row>
        <row r="7449">
          <cell r="C7449"/>
          <cell r="D7449"/>
          <cell r="E7449"/>
          <cell r="F7449"/>
          <cell r="G7449"/>
          <cell r="H7449"/>
          <cell r="I7449"/>
          <cell r="J7449"/>
          <cell r="K7449"/>
          <cell r="L7449"/>
          <cell r="M7449"/>
          <cell r="N7449"/>
          <cell r="O7449"/>
          <cell r="P7449"/>
          <cell r="Q7449"/>
          <cell r="R7449"/>
          <cell r="S7449"/>
          <cell r="T7449"/>
          <cell r="U7449"/>
          <cell r="V7449"/>
          <cell r="W7449"/>
          <cell r="X7449"/>
          <cell r="Y7449" t="str">
            <v xml:space="preserve"> </v>
          </cell>
        </row>
        <row r="7450">
          <cell r="C7450"/>
          <cell r="D7450"/>
          <cell r="E7450"/>
          <cell r="F7450"/>
          <cell r="G7450"/>
          <cell r="H7450"/>
          <cell r="I7450"/>
          <cell r="J7450"/>
          <cell r="K7450"/>
          <cell r="L7450"/>
          <cell r="M7450"/>
          <cell r="N7450"/>
          <cell r="O7450"/>
          <cell r="P7450"/>
          <cell r="Q7450"/>
          <cell r="R7450"/>
          <cell r="S7450"/>
          <cell r="T7450"/>
          <cell r="U7450"/>
          <cell r="V7450"/>
          <cell r="W7450"/>
          <cell r="X7450"/>
          <cell r="Y7450" t="str">
            <v xml:space="preserve"> </v>
          </cell>
        </row>
        <row r="7451">
          <cell r="C7451"/>
          <cell r="D7451"/>
          <cell r="E7451"/>
          <cell r="F7451"/>
          <cell r="G7451"/>
          <cell r="H7451"/>
          <cell r="I7451"/>
          <cell r="J7451"/>
          <cell r="K7451"/>
          <cell r="L7451"/>
          <cell r="M7451"/>
          <cell r="N7451"/>
          <cell r="O7451"/>
          <cell r="P7451"/>
          <cell r="Q7451"/>
          <cell r="R7451"/>
          <cell r="S7451"/>
          <cell r="T7451"/>
          <cell r="U7451"/>
          <cell r="V7451"/>
          <cell r="W7451"/>
          <cell r="X7451"/>
          <cell r="Y7451" t="str">
            <v xml:space="preserve"> </v>
          </cell>
        </row>
        <row r="7452">
          <cell r="C7452"/>
          <cell r="D7452"/>
          <cell r="E7452"/>
          <cell r="F7452"/>
          <cell r="G7452"/>
          <cell r="H7452"/>
          <cell r="I7452"/>
          <cell r="J7452"/>
          <cell r="K7452"/>
          <cell r="L7452"/>
          <cell r="M7452"/>
          <cell r="N7452"/>
          <cell r="O7452"/>
          <cell r="P7452"/>
          <cell r="Q7452"/>
          <cell r="R7452"/>
          <cell r="S7452"/>
          <cell r="T7452"/>
          <cell r="U7452"/>
          <cell r="V7452"/>
          <cell r="W7452"/>
          <cell r="X7452"/>
          <cell r="Y7452" t="str">
            <v xml:space="preserve"> </v>
          </cell>
        </row>
        <row r="7453">
          <cell r="C7453"/>
          <cell r="D7453"/>
          <cell r="E7453"/>
          <cell r="F7453"/>
          <cell r="G7453"/>
          <cell r="H7453"/>
          <cell r="I7453"/>
          <cell r="J7453"/>
          <cell r="K7453"/>
          <cell r="L7453"/>
          <cell r="M7453"/>
          <cell r="N7453"/>
          <cell r="O7453"/>
          <cell r="P7453"/>
          <cell r="Q7453"/>
          <cell r="R7453"/>
          <cell r="S7453"/>
          <cell r="T7453"/>
          <cell r="U7453"/>
          <cell r="V7453"/>
          <cell r="W7453"/>
          <cell r="X7453"/>
          <cell r="Y7453" t="str">
            <v xml:space="preserve"> </v>
          </cell>
        </row>
        <row r="7454">
          <cell r="C7454"/>
          <cell r="D7454"/>
          <cell r="E7454"/>
          <cell r="F7454"/>
          <cell r="G7454"/>
          <cell r="H7454"/>
          <cell r="I7454"/>
          <cell r="J7454"/>
          <cell r="K7454"/>
          <cell r="L7454"/>
          <cell r="M7454"/>
          <cell r="N7454"/>
          <cell r="O7454"/>
          <cell r="P7454"/>
          <cell r="Q7454"/>
          <cell r="R7454"/>
          <cell r="S7454"/>
          <cell r="T7454"/>
          <cell r="U7454"/>
          <cell r="V7454"/>
          <cell r="W7454"/>
          <cell r="X7454"/>
          <cell r="Y7454" t="str">
            <v xml:space="preserve"> </v>
          </cell>
        </row>
        <row r="7455">
          <cell r="C7455"/>
          <cell r="D7455"/>
          <cell r="E7455"/>
          <cell r="F7455"/>
          <cell r="G7455"/>
          <cell r="H7455"/>
          <cell r="I7455"/>
          <cell r="J7455"/>
          <cell r="K7455"/>
          <cell r="L7455"/>
          <cell r="M7455"/>
          <cell r="N7455"/>
          <cell r="O7455"/>
          <cell r="P7455"/>
          <cell r="Q7455"/>
          <cell r="R7455"/>
          <cell r="S7455"/>
          <cell r="T7455"/>
          <cell r="U7455"/>
          <cell r="V7455"/>
          <cell r="W7455"/>
          <cell r="X7455"/>
          <cell r="Y7455" t="str">
            <v xml:space="preserve"> </v>
          </cell>
        </row>
        <row r="7456">
          <cell r="C7456"/>
          <cell r="D7456"/>
          <cell r="E7456"/>
          <cell r="F7456"/>
          <cell r="G7456"/>
          <cell r="H7456"/>
          <cell r="I7456"/>
          <cell r="J7456"/>
          <cell r="K7456"/>
          <cell r="L7456"/>
          <cell r="M7456"/>
          <cell r="N7456"/>
          <cell r="O7456"/>
          <cell r="P7456"/>
          <cell r="Q7456"/>
          <cell r="R7456"/>
          <cell r="S7456"/>
          <cell r="T7456"/>
          <cell r="U7456"/>
          <cell r="V7456"/>
          <cell r="W7456"/>
          <cell r="X7456"/>
          <cell r="Y7456" t="str">
            <v xml:space="preserve"> </v>
          </cell>
        </row>
        <row r="7457">
          <cell r="C7457"/>
          <cell r="D7457"/>
          <cell r="E7457"/>
          <cell r="F7457"/>
          <cell r="G7457"/>
          <cell r="H7457"/>
          <cell r="I7457"/>
          <cell r="J7457"/>
          <cell r="K7457"/>
          <cell r="L7457"/>
          <cell r="M7457"/>
          <cell r="N7457"/>
          <cell r="O7457"/>
          <cell r="P7457"/>
          <cell r="Q7457"/>
          <cell r="R7457"/>
          <cell r="S7457"/>
          <cell r="T7457"/>
          <cell r="U7457"/>
          <cell r="V7457"/>
          <cell r="W7457"/>
          <cell r="X7457"/>
          <cell r="Y7457" t="str">
            <v xml:space="preserve"> </v>
          </cell>
        </row>
        <row r="7458">
          <cell r="C7458"/>
          <cell r="D7458"/>
          <cell r="E7458"/>
          <cell r="F7458"/>
          <cell r="G7458"/>
          <cell r="H7458"/>
          <cell r="I7458"/>
          <cell r="J7458"/>
          <cell r="K7458"/>
          <cell r="L7458"/>
          <cell r="M7458"/>
          <cell r="N7458"/>
          <cell r="O7458"/>
          <cell r="P7458"/>
          <cell r="Q7458"/>
          <cell r="R7458"/>
          <cell r="S7458"/>
          <cell r="T7458"/>
          <cell r="U7458"/>
          <cell r="V7458"/>
          <cell r="W7458"/>
          <cell r="X7458"/>
          <cell r="Y7458" t="str">
            <v xml:space="preserve"> </v>
          </cell>
        </row>
        <row r="7459">
          <cell r="C7459"/>
          <cell r="D7459"/>
          <cell r="E7459"/>
          <cell r="F7459"/>
          <cell r="G7459"/>
          <cell r="H7459"/>
          <cell r="I7459"/>
          <cell r="J7459"/>
          <cell r="K7459"/>
          <cell r="L7459"/>
          <cell r="M7459"/>
          <cell r="N7459"/>
          <cell r="O7459"/>
          <cell r="P7459"/>
          <cell r="Q7459"/>
          <cell r="R7459"/>
          <cell r="S7459"/>
          <cell r="T7459"/>
          <cell r="U7459"/>
          <cell r="V7459"/>
          <cell r="W7459"/>
          <cell r="X7459"/>
          <cell r="Y7459" t="str">
            <v xml:space="preserve"> </v>
          </cell>
        </row>
        <row r="7460">
          <cell r="C7460"/>
          <cell r="D7460"/>
          <cell r="E7460"/>
          <cell r="F7460"/>
          <cell r="G7460"/>
          <cell r="H7460"/>
          <cell r="I7460"/>
          <cell r="J7460"/>
          <cell r="K7460"/>
          <cell r="L7460"/>
          <cell r="M7460"/>
          <cell r="N7460"/>
          <cell r="O7460"/>
          <cell r="P7460"/>
          <cell r="Q7460"/>
          <cell r="R7460"/>
          <cell r="S7460"/>
          <cell r="T7460"/>
          <cell r="U7460"/>
          <cell r="V7460"/>
          <cell r="W7460"/>
          <cell r="X7460"/>
          <cell r="Y7460" t="str">
            <v xml:space="preserve"> </v>
          </cell>
        </row>
        <row r="7461">
          <cell r="C7461"/>
          <cell r="D7461"/>
          <cell r="E7461"/>
          <cell r="F7461"/>
          <cell r="G7461"/>
          <cell r="H7461"/>
          <cell r="I7461"/>
          <cell r="J7461"/>
          <cell r="K7461"/>
          <cell r="L7461"/>
          <cell r="M7461"/>
          <cell r="N7461"/>
          <cell r="O7461"/>
          <cell r="P7461"/>
          <cell r="Q7461"/>
          <cell r="R7461"/>
          <cell r="S7461"/>
          <cell r="T7461"/>
          <cell r="U7461"/>
          <cell r="V7461"/>
          <cell r="W7461"/>
          <cell r="X7461"/>
          <cell r="Y7461" t="str">
            <v xml:space="preserve"> </v>
          </cell>
        </row>
        <row r="7462">
          <cell r="C7462"/>
          <cell r="D7462"/>
          <cell r="E7462"/>
          <cell r="F7462"/>
          <cell r="G7462"/>
          <cell r="H7462"/>
          <cell r="I7462"/>
          <cell r="J7462"/>
          <cell r="K7462"/>
          <cell r="L7462"/>
          <cell r="M7462"/>
          <cell r="N7462"/>
          <cell r="O7462"/>
          <cell r="P7462"/>
          <cell r="Q7462"/>
          <cell r="R7462"/>
          <cell r="S7462"/>
          <cell r="T7462"/>
          <cell r="U7462"/>
          <cell r="V7462"/>
          <cell r="W7462"/>
          <cell r="X7462"/>
          <cell r="Y7462" t="str">
            <v xml:space="preserve"> </v>
          </cell>
        </row>
        <row r="7463">
          <cell r="C7463"/>
          <cell r="D7463"/>
          <cell r="E7463"/>
          <cell r="F7463"/>
          <cell r="G7463"/>
          <cell r="H7463"/>
          <cell r="I7463"/>
          <cell r="J7463"/>
          <cell r="K7463"/>
          <cell r="L7463"/>
          <cell r="M7463"/>
          <cell r="N7463"/>
          <cell r="O7463"/>
          <cell r="P7463"/>
          <cell r="Q7463"/>
          <cell r="R7463"/>
          <cell r="S7463"/>
          <cell r="T7463"/>
          <cell r="U7463"/>
          <cell r="V7463"/>
          <cell r="W7463"/>
          <cell r="X7463"/>
          <cell r="Y7463" t="str">
            <v xml:space="preserve"> </v>
          </cell>
        </row>
        <row r="7464">
          <cell r="C7464"/>
          <cell r="D7464"/>
          <cell r="E7464"/>
          <cell r="F7464"/>
          <cell r="G7464"/>
          <cell r="H7464"/>
          <cell r="I7464"/>
          <cell r="J7464"/>
          <cell r="K7464"/>
          <cell r="L7464"/>
          <cell r="M7464"/>
          <cell r="N7464"/>
          <cell r="O7464"/>
          <cell r="P7464"/>
          <cell r="Q7464"/>
          <cell r="R7464"/>
          <cell r="S7464"/>
          <cell r="T7464"/>
          <cell r="U7464"/>
          <cell r="V7464"/>
          <cell r="W7464"/>
          <cell r="X7464"/>
          <cell r="Y7464" t="str">
            <v xml:space="preserve"> </v>
          </cell>
        </row>
        <row r="7465">
          <cell r="C7465"/>
          <cell r="D7465"/>
          <cell r="E7465"/>
          <cell r="F7465"/>
          <cell r="G7465"/>
          <cell r="H7465"/>
          <cell r="I7465"/>
          <cell r="J7465"/>
          <cell r="K7465"/>
          <cell r="L7465"/>
          <cell r="M7465"/>
          <cell r="N7465"/>
          <cell r="O7465"/>
          <cell r="P7465"/>
          <cell r="Q7465"/>
          <cell r="R7465"/>
          <cell r="S7465"/>
          <cell r="T7465"/>
          <cell r="U7465"/>
          <cell r="V7465"/>
          <cell r="W7465"/>
          <cell r="X7465"/>
          <cell r="Y7465" t="str">
            <v xml:space="preserve"> </v>
          </cell>
        </row>
        <row r="7466">
          <cell r="C7466"/>
          <cell r="D7466"/>
          <cell r="E7466"/>
          <cell r="F7466"/>
          <cell r="G7466"/>
          <cell r="H7466"/>
          <cell r="I7466"/>
          <cell r="J7466"/>
          <cell r="K7466"/>
          <cell r="L7466"/>
          <cell r="M7466"/>
          <cell r="N7466"/>
          <cell r="O7466"/>
          <cell r="P7466"/>
          <cell r="Q7466"/>
          <cell r="R7466"/>
          <cell r="S7466"/>
          <cell r="T7466"/>
          <cell r="U7466"/>
          <cell r="V7466"/>
          <cell r="W7466"/>
          <cell r="X7466"/>
          <cell r="Y7466" t="str">
            <v xml:space="preserve"> </v>
          </cell>
        </row>
        <row r="7467">
          <cell r="C7467"/>
          <cell r="D7467"/>
          <cell r="E7467"/>
          <cell r="F7467"/>
          <cell r="G7467"/>
          <cell r="H7467"/>
          <cell r="I7467"/>
          <cell r="J7467"/>
          <cell r="K7467"/>
          <cell r="L7467"/>
          <cell r="M7467"/>
          <cell r="N7467"/>
          <cell r="O7467"/>
          <cell r="P7467"/>
          <cell r="Q7467"/>
          <cell r="R7467"/>
          <cell r="S7467"/>
          <cell r="T7467"/>
          <cell r="U7467"/>
          <cell r="V7467"/>
          <cell r="W7467"/>
          <cell r="X7467"/>
          <cell r="Y7467" t="str">
            <v xml:space="preserve"> </v>
          </cell>
        </row>
        <row r="7468">
          <cell r="C7468"/>
          <cell r="D7468"/>
          <cell r="E7468"/>
          <cell r="F7468"/>
          <cell r="G7468"/>
          <cell r="H7468"/>
          <cell r="I7468"/>
          <cell r="J7468"/>
          <cell r="K7468"/>
          <cell r="L7468"/>
          <cell r="M7468"/>
          <cell r="N7468"/>
          <cell r="O7468"/>
          <cell r="P7468"/>
          <cell r="Q7468"/>
          <cell r="R7468"/>
          <cell r="S7468"/>
          <cell r="T7468"/>
          <cell r="U7468"/>
          <cell r="V7468"/>
          <cell r="W7468"/>
          <cell r="X7468"/>
          <cell r="Y7468" t="str">
            <v xml:space="preserve"> </v>
          </cell>
        </row>
        <row r="7469">
          <cell r="C7469"/>
          <cell r="D7469"/>
          <cell r="E7469"/>
          <cell r="F7469"/>
          <cell r="G7469"/>
          <cell r="H7469"/>
          <cell r="I7469"/>
          <cell r="J7469"/>
          <cell r="K7469"/>
          <cell r="L7469"/>
          <cell r="M7469"/>
          <cell r="N7469"/>
          <cell r="O7469"/>
          <cell r="P7469"/>
          <cell r="Q7469"/>
          <cell r="R7469"/>
          <cell r="S7469"/>
          <cell r="T7469"/>
          <cell r="U7469"/>
          <cell r="V7469"/>
          <cell r="W7469"/>
          <cell r="X7469"/>
          <cell r="Y7469" t="str">
            <v xml:space="preserve"> </v>
          </cell>
        </row>
        <row r="7470">
          <cell r="C7470"/>
          <cell r="D7470"/>
          <cell r="E7470"/>
          <cell r="F7470"/>
          <cell r="G7470"/>
          <cell r="H7470"/>
          <cell r="I7470"/>
          <cell r="J7470"/>
          <cell r="K7470"/>
          <cell r="L7470"/>
          <cell r="M7470"/>
          <cell r="N7470"/>
          <cell r="O7470"/>
          <cell r="P7470"/>
          <cell r="Q7470"/>
          <cell r="R7470"/>
          <cell r="S7470"/>
          <cell r="T7470"/>
          <cell r="U7470"/>
          <cell r="V7470"/>
          <cell r="W7470"/>
          <cell r="X7470"/>
          <cell r="Y7470" t="str">
            <v xml:space="preserve"> </v>
          </cell>
        </row>
        <row r="7471">
          <cell r="C7471"/>
          <cell r="D7471"/>
          <cell r="E7471"/>
          <cell r="F7471"/>
          <cell r="G7471"/>
          <cell r="H7471"/>
          <cell r="I7471"/>
          <cell r="J7471"/>
          <cell r="K7471"/>
          <cell r="L7471"/>
          <cell r="M7471"/>
          <cell r="N7471"/>
          <cell r="O7471"/>
          <cell r="P7471"/>
          <cell r="Q7471"/>
          <cell r="R7471"/>
          <cell r="S7471"/>
          <cell r="T7471"/>
          <cell r="U7471"/>
          <cell r="V7471"/>
          <cell r="W7471"/>
          <cell r="X7471"/>
          <cell r="Y7471" t="str">
            <v xml:space="preserve"> </v>
          </cell>
        </row>
        <row r="7472">
          <cell r="C7472"/>
          <cell r="D7472"/>
          <cell r="E7472"/>
          <cell r="F7472"/>
          <cell r="G7472"/>
          <cell r="H7472"/>
          <cell r="I7472"/>
          <cell r="J7472"/>
          <cell r="K7472"/>
          <cell r="L7472"/>
          <cell r="M7472"/>
          <cell r="N7472"/>
          <cell r="O7472"/>
          <cell r="P7472"/>
          <cell r="Q7472"/>
          <cell r="R7472"/>
          <cell r="S7472"/>
          <cell r="T7472"/>
          <cell r="U7472"/>
          <cell r="V7472"/>
          <cell r="W7472"/>
          <cell r="X7472"/>
          <cell r="Y7472" t="str">
            <v xml:space="preserve"> </v>
          </cell>
        </row>
        <row r="7473">
          <cell r="C7473"/>
          <cell r="D7473"/>
          <cell r="E7473"/>
          <cell r="F7473"/>
          <cell r="G7473"/>
          <cell r="H7473"/>
          <cell r="I7473"/>
          <cell r="J7473"/>
          <cell r="K7473"/>
          <cell r="L7473"/>
          <cell r="M7473"/>
          <cell r="N7473"/>
          <cell r="O7473"/>
          <cell r="P7473"/>
          <cell r="Q7473"/>
          <cell r="R7473"/>
          <cell r="S7473"/>
          <cell r="T7473"/>
          <cell r="U7473"/>
          <cell r="V7473"/>
          <cell r="W7473"/>
          <cell r="X7473"/>
          <cell r="Y7473" t="str">
            <v xml:space="preserve"> </v>
          </cell>
        </row>
        <row r="7474">
          <cell r="C7474"/>
          <cell r="D7474"/>
          <cell r="E7474"/>
          <cell r="F7474"/>
          <cell r="G7474"/>
          <cell r="H7474"/>
          <cell r="I7474"/>
          <cell r="J7474"/>
          <cell r="K7474"/>
          <cell r="L7474"/>
          <cell r="M7474"/>
          <cell r="N7474"/>
          <cell r="O7474"/>
          <cell r="P7474"/>
          <cell r="Q7474"/>
          <cell r="R7474"/>
          <cell r="S7474"/>
          <cell r="T7474"/>
          <cell r="U7474"/>
          <cell r="V7474"/>
          <cell r="W7474"/>
          <cell r="X7474"/>
          <cell r="Y7474" t="str">
            <v xml:space="preserve"> </v>
          </cell>
        </row>
        <row r="7475">
          <cell r="C7475"/>
          <cell r="D7475"/>
          <cell r="E7475"/>
          <cell r="F7475"/>
          <cell r="G7475"/>
          <cell r="H7475"/>
          <cell r="I7475"/>
          <cell r="J7475"/>
          <cell r="K7475"/>
          <cell r="L7475"/>
          <cell r="M7475"/>
          <cell r="N7475"/>
          <cell r="O7475"/>
          <cell r="P7475"/>
          <cell r="Q7475"/>
          <cell r="R7475"/>
          <cell r="S7475"/>
          <cell r="T7475"/>
          <cell r="U7475"/>
          <cell r="V7475"/>
          <cell r="W7475"/>
          <cell r="X7475"/>
          <cell r="Y7475" t="str">
            <v xml:space="preserve"> </v>
          </cell>
        </row>
        <row r="7476">
          <cell r="C7476"/>
          <cell r="D7476"/>
          <cell r="E7476"/>
          <cell r="F7476"/>
          <cell r="G7476"/>
          <cell r="H7476"/>
          <cell r="I7476"/>
          <cell r="J7476"/>
          <cell r="K7476"/>
          <cell r="L7476"/>
          <cell r="M7476"/>
          <cell r="N7476"/>
          <cell r="O7476"/>
          <cell r="P7476"/>
          <cell r="Q7476"/>
          <cell r="R7476"/>
          <cell r="S7476"/>
          <cell r="T7476"/>
          <cell r="U7476"/>
          <cell r="V7476"/>
          <cell r="W7476"/>
          <cell r="X7476"/>
          <cell r="Y7476" t="str">
            <v xml:space="preserve"> </v>
          </cell>
        </row>
        <row r="7477">
          <cell r="C7477"/>
          <cell r="D7477"/>
          <cell r="E7477"/>
          <cell r="F7477"/>
          <cell r="G7477"/>
          <cell r="H7477"/>
          <cell r="I7477"/>
          <cell r="J7477"/>
          <cell r="K7477"/>
          <cell r="L7477"/>
          <cell r="M7477"/>
          <cell r="N7477"/>
          <cell r="O7477"/>
          <cell r="P7477"/>
          <cell r="Q7477"/>
          <cell r="R7477"/>
          <cell r="S7477"/>
          <cell r="T7477"/>
          <cell r="U7477"/>
          <cell r="V7477"/>
          <cell r="W7477"/>
          <cell r="X7477"/>
          <cell r="Y7477" t="str">
            <v xml:space="preserve"> </v>
          </cell>
        </row>
        <row r="7478">
          <cell r="C7478"/>
          <cell r="D7478"/>
          <cell r="E7478"/>
          <cell r="F7478"/>
          <cell r="G7478"/>
          <cell r="H7478"/>
          <cell r="I7478"/>
          <cell r="J7478"/>
          <cell r="K7478"/>
          <cell r="L7478"/>
          <cell r="M7478"/>
          <cell r="N7478"/>
          <cell r="O7478"/>
          <cell r="P7478"/>
          <cell r="Q7478"/>
          <cell r="R7478"/>
          <cell r="S7478"/>
          <cell r="T7478"/>
          <cell r="U7478"/>
          <cell r="V7478"/>
          <cell r="W7478"/>
          <cell r="X7478"/>
          <cell r="Y7478" t="str">
            <v xml:space="preserve"> </v>
          </cell>
        </row>
        <row r="7479">
          <cell r="C7479"/>
          <cell r="D7479"/>
          <cell r="E7479"/>
          <cell r="F7479"/>
          <cell r="G7479"/>
          <cell r="H7479"/>
          <cell r="I7479"/>
          <cell r="J7479"/>
          <cell r="K7479"/>
          <cell r="L7479"/>
          <cell r="M7479"/>
          <cell r="N7479"/>
          <cell r="O7479"/>
          <cell r="P7479"/>
          <cell r="Q7479"/>
          <cell r="R7479"/>
          <cell r="S7479"/>
          <cell r="T7479"/>
          <cell r="U7479"/>
          <cell r="V7479"/>
          <cell r="W7479"/>
          <cell r="X7479"/>
          <cell r="Y7479" t="str">
            <v xml:space="preserve"> </v>
          </cell>
        </row>
        <row r="7480">
          <cell r="C7480"/>
          <cell r="D7480"/>
          <cell r="E7480"/>
          <cell r="F7480"/>
          <cell r="G7480"/>
          <cell r="H7480"/>
          <cell r="I7480"/>
          <cell r="J7480"/>
          <cell r="K7480"/>
          <cell r="L7480"/>
          <cell r="M7480"/>
          <cell r="N7480"/>
          <cell r="O7480"/>
          <cell r="P7480"/>
          <cell r="Q7480"/>
          <cell r="R7480"/>
          <cell r="S7480"/>
          <cell r="T7480"/>
          <cell r="U7480"/>
          <cell r="V7480"/>
          <cell r="W7480"/>
          <cell r="X7480"/>
          <cell r="Y7480" t="str">
            <v xml:space="preserve"> </v>
          </cell>
        </row>
        <row r="7481">
          <cell r="C7481"/>
          <cell r="D7481"/>
          <cell r="E7481"/>
          <cell r="F7481"/>
          <cell r="G7481"/>
          <cell r="H7481"/>
          <cell r="I7481"/>
          <cell r="J7481"/>
          <cell r="K7481"/>
          <cell r="L7481"/>
          <cell r="M7481"/>
          <cell r="N7481"/>
          <cell r="O7481"/>
          <cell r="P7481"/>
          <cell r="Q7481"/>
          <cell r="R7481"/>
          <cell r="S7481"/>
          <cell r="T7481"/>
          <cell r="U7481"/>
          <cell r="V7481"/>
          <cell r="W7481"/>
          <cell r="X7481"/>
          <cell r="Y7481" t="str">
            <v xml:space="preserve"> </v>
          </cell>
        </row>
        <row r="7482">
          <cell r="C7482"/>
          <cell r="D7482"/>
          <cell r="E7482"/>
          <cell r="F7482"/>
          <cell r="G7482"/>
          <cell r="H7482"/>
          <cell r="I7482"/>
          <cell r="J7482"/>
          <cell r="K7482"/>
          <cell r="L7482"/>
          <cell r="M7482"/>
          <cell r="N7482"/>
          <cell r="O7482"/>
          <cell r="P7482"/>
          <cell r="Q7482"/>
          <cell r="R7482"/>
          <cell r="S7482"/>
          <cell r="T7482"/>
          <cell r="U7482"/>
          <cell r="V7482"/>
          <cell r="W7482"/>
          <cell r="X7482"/>
          <cell r="Y7482" t="str">
            <v xml:space="preserve"> </v>
          </cell>
        </row>
        <row r="7483">
          <cell r="C7483"/>
          <cell r="D7483"/>
          <cell r="E7483"/>
          <cell r="F7483"/>
          <cell r="G7483"/>
          <cell r="H7483"/>
          <cell r="I7483"/>
          <cell r="J7483"/>
          <cell r="K7483"/>
          <cell r="L7483"/>
          <cell r="M7483"/>
          <cell r="N7483"/>
          <cell r="O7483"/>
          <cell r="P7483"/>
          <cell r="Q7483"/>
          <cell r="R7483"/>
          <cell r="S7483"/>
          <cell r="T7483"/>
          <cell r="U7483"/>
          <cell r="V7483"/>
          <cell r="W7483"/>
          <cell r="X7483"/>
          <cell r="Y7483" t="str">
            <v xml:space="preserve"> </v>
          </cell>
        </row>
        <row r="7484">
          <cell r="C7484"/>
          <cell r="D7484"/>
          <cell r="E7484"/>
          <cell r="F7484"/>
          <cell r="G7484"/>
          <cell r="H7484"/>
          <cell r="I7484"/>
          <cell r="J7484"/>
          <cell r="K7484"/>
          <cell r="L7484"/>
          <cell r="M7484"/>
          <cell r="N7484"/>
          <cell r="O7484"/>
          <cell r="P7484"/>
          <cell r="Q7484"/>
          <cell r="R7484"/>
          <cell r="S7484"/>
          <cell r="T7484"/>
          <cell r="U7484"/>
          <cell r="V7484"/>
          <cell r="W7484"/>
          <cell r="X7484"/>
          <cell r="Y7484" t="str">
            <v xml:space="preserve"> </v>
          </cell>
        </row>
        <row r="7485">
          <cell r="C7485"/>
          <cell r="D7485"/>
          <cell r="E7485"/>
          <cell r="F7485"/>
          <cell r="G7485"/>
          <cell r="H7485"/>
          <cell r="I7485"/>
          <cell r="J7485"/>
          <cell r="K7485"/>
          <cell r="L7485"/>
          <cell r="M7485"/>
          <cell r="N7485"/>
          <cell r="O7485"/>
          <cell r="P7485"/>
          <cell r="Q7485"/>
          <cell r="R7485"/>
          <cell r="S7485"/>
          <cell r="T7485"/>
          <cell r="U7485"/>
          <cell r="V7485"/>
          <cell r="W7485"/>
          <cell r="X7485"/>
          <cell r="Y7485" t="str">
            <v xml:space="preserve"> </v>
          </cell>
        </row>
        <row r="7486">
          <cell r="C7486"/>
          <cell r="D7486"/>
          <cell r="E7486"/>
          <cell r="F7486"/>
          <cell r="G7486"/>
          <cell r="H7486"/>
          <cell r="I7486"/>
          <cell r="J7486"/>
          <cell r="K7486"/>
          <cell r="L7486"/>
          <cell r="M7486"/>
          <cell r="N7486"/>
          <cell r="O7486"/>
          <cell r="P7486"/>
          <cell r="Q7486"/>
          <cell r="R7486"/>
          <cell r="S7486"/>
          <cell r="T7486"/>
          <cell r="U7486"/>
          <cell r="V7486"/>
          <cell r="W7486"/>
          <cell r="X7486"/>
          <cell r="Y7486" t="str">
            <v xml:space="preserve"> </v>
          </cell>
        </row>
        <row r="7487">
          <cell r="C7487"/>
          <cell r="D7487"/>
          <cell r="E7487"/>
          <cell r="F7487"/>
          <cell r="G7487"/>
          <cell r="H7487"/>
          <cell r="I7487"/>
          <cell r="J7487"/>
          <cell r="K7487"/>
          <cell r="L7487"/>
          <cell r="M7487"/>
          <cell r="N7487"/>
          <cell r="O7487"/>
          <cell r="P7487"/>
          <cell r="Q7487"/>
          <cell r="R7487"/>
          <cell r="S7487"/>
          <cell r="T7487"/>
          <cell r="U7487"/>
          <cell r="V7487"/>
          <cell r="W7487"/>
          <cell r="X7487"/>
          <cell r="Y7487" t="str">
            <v xml:space="preserve"> </v>
          </cell>
        </row>
        <row r="7488">
          <cell r="C7488"/>
          <cell r="D7488"/>
          <cell r="E7488"/>
          <cell r="F7488"/>
          <cell r="G7488"/>
          <cell r="H7488"/>
          <cell r="I7488"/>
          <cell r="J7488"/>
          <cell r="K7488"/>
          <cell r="L7488"/>
          <cell r="M7488"/>
          <cell r="N7488"/>
          <cell r="O7488"/>
          <cell r="P7488"/>
          <cell r="Q7488"/>
          <cell r="R7488"/>
          <cell r="S7488"/>
          <cell r="T7488"/>
          <cell r="U7488"/>
          <cell r="V7488"/>
          <cell r="W7488"/>
          <cell r="X7488"/>
          <cell r="Y7488" t="str">
            <v xml:space="preserve"> </v>
          </cell>
        </row>
        <row r="7489">
          <cell r="C7489"/>
          <cell r="D7489"/>
          <cell r="E7489"/>
          <cell r="F7489"/>
          <cell r="G7489"/>
          <cell r="H7489"/>
          <cell r="I7489"/>
          <cell r="J7489"/>
          <cell r="K7489"/>
          <cell r="L7489"/>
          <cell r="M7489"/>
          <cell r="N7489"/>
          <cell r="O7489"/>
          <cell r="P7489"/>
          <cell r="Q7489"/>
          <cell r="R7489"/>
          <cell r="S7489"/>
          <cell r="T7489"/>
          <cell r="U7489"/>
          <cell r="V7489"/>
          <cell r="W7489"/>
          <cell r="X7489"/>
          <cell r="Y7489" t="str">
            <v xml:space="preserve"> </v>
          </cell>
        </row>
        <row r="7490">
          <cell r="C7490"/>
          <cell r="D7490"/>
          <cell r="E7490"/>
          <cell r="F7490"/>
          <cell r="G7490"/>
          <cell r="H7490"/>
          <cell r="I7490"/>
          <cell r="J7490"/>
          <cell r="K7490"/>
          <cell r="L7490"/>
          <cell r="M7490"/>
          <cell r="N7490"/>
          <cell r="O7490"/>
          <cell r="P7490"/>
          <cell r="Q7490"/>
          <cell r="R7490"/>
          <cell r="S7490"/>
          <cell r="T7490"/>
          <cell r="U7490"/>
          <cell r="V7490"/>
          <cell r="W7490"/>
          <cell r="X7490"/>
          <cell r="Y7490" t="str">
            <v xml:space="preserve"> </v>
          </cell>
        </row>
        <row r="7491">
          <cell r="C7491"/>
          <cell r="D7491"/>
          <cell r="E7491"/>
          <cell r="F7491"/>
          <cell r="G7491"/>
          <cell r="H7491"/>
          <cell r="I7491"/>
          <cell r="J7491"/>
          <cell r="K7491"/>
          <cell r="L7491"/>
          <cell r="M7491"/>
          <cell r="N7491"/>
          <cell r="O7491"/>
          <cell r="P7491"/>
          <cell r="Q7491"/>
          <cell r="R7491"/>
          <cell r="S7491"/>
          <cell r="T7491"/>
          <cell r="U7491"/>
          <cell r="V7491"/>
          <cell r="W7491"/>
          <cell r="X7491"/>
          <cell r="Y7491" t="str">
            <v xml:space="preserve"> </v>
          </cell>
        </row>
        <row r="7492">
          <cell r="C7492"/>
          <cell r="D7492"/>
          <cell r="E7492"/>
          <cell r="F7492"/>
          <cell r="G7492"/>
          <cell r="H7492"/>
          <cell r="I7492"/>
          <cell r="J7492"/>
          <cell r="K7492"/>
          <cell r="L7492"/>
          <cell r="M7492"/>
          <cell r="N7492"/>
          <cell r="O7492"/>
          <cell r="P7492"/>
          <cell r="Q7492"/>
          <cell r="R7492"/>
          <cell r="S7492"/>
          <cell r="T7492"/>
          <cell r="U7492"/>
          <cell r="V7492"/>
          <cell r="W7492"/>
          <cell r="X7492"/>
          <cell r="Y7492" t="str">
            <v xml:space="preserve"> </v>
          </cell>
        </row>
        <row r="7493">
          <cell r="C7493"/>
          <cell r="D7493"/>
          <cell r="E7493"/>
          <cell r="F7493"/>
          <cell r="G7493"/>
          <cell r="H7493"/>
          <cell r="I7493"/>
          <cell r="J7493"/>
          <cell r="K7493"/>
          <cell r="L7493"/>
          <cell r="M7493"/>
          <cell r="N7493"/>
          <cell r="O7493"/>
          <cell r="P7493"/>
          <cell r="Q7493"/>
          <cell r="R7493"/>
          <cell r="S7493"/>
          <cell r="T7493"/>
          <cell r="U7493"/>
          <cell r="V7493"/>
          <cell r="W7493"/>
          <cell r="X7493"/>
          <cell r="Y7493" t="str">
            <v xml:space="preserve"> </v>
          </cell>
        </row>
        <row r="7494">
          <cell r="C7494"/>
          <cell r="D7494"/>
          <cell r="E7494"/>
          <cell r="F7494"/>
          <cell r="G7494"/>
          <cell r="H7494"/>
          <cell r="I7494"/>
          <cell r="J7494"/>
          <cell r="K7494"/>
          <cell r="L7494"/>
          <cell r="M7494"/>
          <cell r="N7494"/>
          <cell r="O7494"/>
          <cell r="P7494"/>
          <cell r="Q7494"/>
          <cell r="R7494"/>
          <cell r="S7494"/>
          <cell r="T7494"/>
          <cell r="U7494"/>
          <cell r="V7494"/>
          <cell r="W7494"/>
          <cell r="X7494"/>
          <cell r="Y7494" t="str">
            <v xml:space="preserve"> </v>
          </cell>
        </row>
        <row r="7495">
          <cell r="C7495"/>
          <cell r="D7495"/>
          <cell r="E7495"/>
          <cell r="F7495"/>
          <cell r="G7495"/>
          <cell r="H7495"/>
          <cell r="I7495"/>
          <cell r="J7495"/>
          <cell r="K7495"/>
          <cell r="L7495"/>
          <cell r="M7495"/>
          <cell r="N7495"/>
          <cell r="O7495"/>
          <cell r="P7495"/>
          <cell r="Q7495"/>
          <cell r="R7495"/>
          <cell r="S7495"/>
          <cell r="T7495"/>
          <cell r="U7495"/>
          <cell r="V7495"/>
          <cell r="W7495"/>
          <cell r="X7495"/>
          <cell r="Y7495" t="str">
            <v xml:space="preserve"> </v>
          </cell>
        </row>
        <row r="7496">
          <cell r="C7496"/>
          <cell r="D7496"/>
          <cell r="E7496"/>
          <cell r="F7496"/>
          <cell r="G7496"/>
          <cell r="H7496"/>
          <cell r="I7496"/>
          <cell r="J7496"/>
          <cell r="K7496"/>
          <cell r="L7496"/>
          <cell r="M7496"/>
          <cell r="N7496"/>
          <cell r="O7496"/>
          <cell r="P7496"/>
          <cell r="Q7496"/>
          <cell r="R7496"/>
          <cell r="S7496"/>
          <cell r="T7496"/>
          <cell r="U7496"/>
          <cell r="V7496"/>
          <cell r="W7496"/>
          <cell r="X7496"/>
          <cell r="Y7496" t="str">
            <v xml:space="preserve"> </v>
          </cell>
        </row>
        <row r="7497">
          <cell r="C7497"/>
          <cell r="D7497"/>
          <cell r="E7497"/>
          <cell r="F7497"/>
          <cell r="G7497"/>
          <cell r="H7497"/>
          <cell r="I7497"/>
          <cell r="J7497"/>
          <cell r="K7497"/>
          <cell r="L7497"/>
          <cell r="M7497"/>
          <cell r="N7497"/>
          <cell r="O7497"/>
          <cell r="P7497"/>
          <cell r="Q7497"/>
          <cell r="R7497"/>
          <cell r="S7497"/>
          <cell r="T7497"/>
          <cell r="U7497"/>
          <cell r="V7497"/>
          <cell r="W7497"/>
          <cell r="X7497"/>
          <cell r="Y7497" t="str">
            <v xml:space="preserve"> </v>
          </cell>
        </row>
        <row r="7498">
          <cell r="C7498"/>
          <cell r="D7498"/>
          <cell r="E7498"/>
          <cell r="F7498"/>
          <cell r="G7498"/>
          <cell r="H7498"/>
          <cell r="I7498"/>
          <cell r="J7498"/>
          <cell r="K7498"/>
          <cell r="L7498"/>
          <cell r="M7498"/>
          <cell r="N7498"/>
          <cell r="O7498"/>
          <cell r="P7498"/>
          <cell r="Q7498"/>
          <cell r="R7498"/>
          <cell r="S7498"/>
          <cell r="T7498"/>
          <cell r="U7498"/>
          <cell r="V7498"/>
          <cell r="W7498"/>
          <cell r="X7498"/>
          <cell r="Y7498" t="str">
            <v xml:space="preserve"> </v>
          </cell>
        </row>
        <row r="7499">
          <cell r="C7499"/>
          <cell r="D7499"/>
          <cell r="E7499"/>
          <cell r="F7499"/>
          <cell r="G7499"/>
          <cell r="H7499"/>
          <cell r="I7499"/>
          <cell r="J7499"/>
          <cell r="K7499"/>
          <cell r="L7499"/>
          <cell r="M7499"/>
          <cell r="N7499"/>
          <cell r="O7499"/>
          <cell r="P7499"/>
          <cell r="Q7499"/>
          <cell r="R7499"/>
          <cell r="S7499"/>
          <cell r="T7499"/>
          <cell r="U7499"/>
          <cell r="V7499"/>
          <cell r="W7499"/>
          <cell r="X7499"/>
          <cell r="Y7499" t="str">
            <v xml:space="preserve"> </v>
          </cell>
        </row>
        <row r="7500">
          <cell r="C7500"/>
          <cell r="D7500"/>
          <cell r="E7500"/>
          <cell r="F7500"/>
          <cell r="G7500"/>
          <cell r="H7500"/>
          <cell r="I7500"/>
          <cell r="J7500"/>
          <cell r="K7500"/>
          <cell r="L7500"/>
          <cell r="M7500"/>
          <cell r="N7500"/>
          <cell r="O7500"/>
          <cell r="P7500"/>
          <cell r="Q7500"/>
          <cell r="R7500"/>
          <cell r="S7500"/>
          <cell r="T7500"/>
          <cell r="U7500"/>
          <cell r="V7500"/>
          <cell r="W7500"/>
          <cell r="X7500"/>
          <cell r="Y7500" t="str">
            <v xml:space="preserve"> </v>
          </cell>
        </row>
        <row r="7501">
          <cell r="C7501"/>
          <cell r="D7501"/>
          <cell r="E7501"/>
          <cell r="F7501"/>
          <cell r="G7501"/>
          <cell r="H7501"/>
          <cell r="I7501"/>
          <cell r="J7501"/>
          <cell r="K7501"/>
          <cell r="L7501"/>
          <cell r="M7501"/>
          <cell r="N7501"/>
          <cell r="O7501"/>
          <cell r="P7501"/>
          <cell r="Q7501"/>
          <cell r="R7501"/>
          <cell r="S7501"/>
          <cell r="T7501"/>
          <cell r="U7501"/>
          <cell r="V7501"/>
          <cell r="W7501"/>
          <cell r="X7501"/>
          <cell r="Y7501" t="str">
            <v xml:space="preserve"> </v>
          </cell>
        </row>
        <row r="7502">
          <cell r="C7502"/>
          <cell r="D7502"/>
          <cell r="E7502"/>
          <cell r="F7502"/>
          <cell r="G7502"/>
          <cell r="H7502"/>
          <cell r="I7502"/>
          <cell r="J7502"/>
          <cell r="K7502"/>
          <cell r="L7502"/>
          <cell r="M7502"/>
          <cell r="N7502"/>
          <cell r="O7502"/>
          <cell r="P7502"/>
          <cell r="Q7502"/>
          <cell r="R7502"/>
          <cell r="S7502"/>
          <cell r="T7502"/>
          <cell r="U7502"/>
          <cell r="V7502"/>
          <cell r="W7502"/>
          <cell r="X7502"/>
          <cell r="Y7502" t="str">
            <v xml:space="preserve"> </v>
          </cell>
        </row>
        <row r="7503">
          <cell r="C7503"/>
          <cell r="D7503"/>
          <cell r="E7503"/>
          <cell r="F7503"/>
          <cell r="G7503"/>
          <cell r="H7503"/>
          <cell r="I7503"/>
          <cell r="J7503"/>
          <cell r="K7503"/>
          <cell r="L7503"/>
          <cell r="M7503"/>
          <cell r="N7503"/>
          <cell r="O7503"/>
          <cell r="P7503"/>
          <cell r="Q7503"/>
          <cell r="R7503"/>
          <cell r="S7503"/>
          <cell r="T7503"/>
          <cell r="U7503"/>
          <cell r="V7503"/>
          <cell r="W7503"/>
          <cell r="X7503"/>
          <cell r="Y7503" t="str">
            <v xml:space="preserve"> </v>
          </cell>
        </row>
        <row r="7504">
          <cell r="C7504"/>
          <cell r="D7504"/>
          <cell r="E7504"/>
          <cell r="F7504"/>
          <cell r="G7504"/>
          <cell r="H7504"/>
          <cell r="I7504"/>
          <cell r="J7504"/>
          <cell r="K7504"/>
          <cell r="L7504"/>
          <cell r="M7504"/>
          <cell r="N7504"/>
          <cell r="O7504"/>
          <cell r="P7504"/>
          <cell r="Q7504"/>
          <cell r="R7504"/>
          <cell r="S7504"/>
          <cell r="T7504"/>
          <cell r="U7504"/>
          <cell r="V7504"/>
          <cell r="W7504"/>
          <cell r="X7504"/>
          <cell r="Y7504" t="str">
            <v xml:space="preserve"> </v>
          </cell>
        </row>
        <row r="7505">
          <cell r="C7505"/>
          <cell r="D7505"/>
          <cell r="E7505"/>
          <cell r="F7505"/>
          <cell r="G7505"/>
          <cell r="H7505"/>
          <cell r="I7505"/>
          <cell r="J7505"/>
          <cell r="K7505"/>
          <cell r="L7505"/>
          <cell r="M7505"/>
          <cell r="N7505"/>
          <cell r="O7505"/>
          <cell r="P7505"/>
          <cell r="Q7505"/>
          <cell r="R7505"/>
          <cell r="S7505"/>
          <cell r="T7505"/>
          <cell r="U7505"/>
          <cell r="V7505"/>
          <cell r="W7505"/>
          <cell r="X7505"/>
          <cell r="Y7505" t="str">
            <v xml:space="preserve"> </v>
          </cell>
        </row>
        <row r="7506">
          <cell r="C7506"/>
          <cell r="D7506"/>
          <cell r="E7506"/>
          <cell r="F7506"/>
          <cell r="G7506"/>
          <cell r="H7506"/>
          <cell r="I7506"/>
          <cell r="J7506"/>
          <cell r="K7506"/>
          <cell r="L7506"/>
          <cell r="M7506"/>
          <cell r="N7506"/>
          <cell r="O7506"/>
          <cell r="P7506"/>
          <cell r="Q7506"/>
          <cell r="R7506"/>
          <cell r="S7506"/>
          <cell r="T7506"/>
          <cell r="U7506"/>
          <cell r="V7506"/>
          <cell r="W7506"/>
          <cell r="X7506"/>
          <cell r="Y7506" t="str">
            <v xml:space="preserve"> </v>
          </cell>
        </row>
        <row r="7507">
          <cell r="C7507"/>
          <cell r="D7507"/>
          <cell r="E7507"/>
          <cell r="F7507"/>
          <cell r="G7507"/>
          <cell r="H7507"/>
          <cell r="I7507"/>
          <cell r="J7507"/>
          <cell r="K7507"/>
          <cell r="L7507"/>
          <cell r="M7507"/>
          <cell r="N7507"/>
          <cell r="O7507"/>
          <cell r="P7507"/>
          <cell r="Q7507"/>
          <cell r="R7507"/>
          <cell r="S7507"/>
          <cell r="T7507"/>
          <cell r="U7507"/>
          <cell r="V7507"/>
          <cell r="W7507"/>
          <cell r="X7507"/>
          <cell r="Y7507" t="str">
            <v xml:space="preserve"> </v>
          </cell>
        </row>
        <row r="7508">
          <cell r="C7508"/>
          <cell r="D7508"/>
          <cell r="E7508"/>
          <cell r="F7508"/>
          <cell r="G7508"/>
          <cell r="H7508"/>
          <cell r="I7508"/>
          <cell r="J7508"/>
          <cell r="K7508"/>
          <cell r="L7508"/>
          <cell r="M7508"/>
          <cell r="N7508"/>
          <cell r="O7508"/>
          <cell r="P7508"/>
          <cell r="Q7508"/>
          <cell r="R7508"/>
          <cell r="S7508"/>
          <cell r="T7508"/>
          <cell r="U7508"/>
          <cell r="V7508"/>
          <cell r="W7508"/>
          <cell r="X7508"/>
          <cell r="Y7508" t="str">
            <v xml:space="preserve"> </v>
          </cell>
        </row>
        <row r="7509">
          <cell r="C7509"/>
          <cell r="D7509"/>
          <cell r="E7509"/>
          <cell r="F7509"/>
          <cell r="G7509"/>
          <cell r="H7509"/>
          <cell r="I7509"/>
          <cell r="J7509"/>
          <cell r="K7509"/>
          <cell r="L7509"/>
          <cell r="M7509"/>
          <cell r="N7509"/>
          <cell r="O7509"/>
          <cell r="P7509"/>
          <cell r="Q7509"/>
          <cell r="R7509"/>
          <cell r="S7509"/>
          <cell r="T7509"/>
          <cell r="U7509"/>
          <cell r="V7509"/>
          <cell r="W7509"/>
          <cell r="X7509"/>
          <cell r="Y7509" t="str">
            <v xml:space="preserve"> </v>
          </cell>
        </row>
        <row r="7510">
          <cell r="C7510"/>
          <cell r="D7510"/>
          <cell r="E7510"/>
          <cell r="F7510"/>
          <cell r="G7510"/>
          <cell r="H7510"/>
          <cell r="I7510"/>
          <cell r="J7510"/>
          <cell r="K7510"/>
          <cell r="L7510"/>
          <cell r="M7510"/>
          <cell r="N7510"/>
          <cell r="O7510"/>
          <cell r="P7510"/>
          <cell r="Q7510"/>
          <cell r="R7510"/>
          <cell r="S7510"/>
          <cell r="T7510"/>
          <cell r="U7510"/>
          <cell r="V7510"/>
          <cell r="W7510"/>
          <cell r="X7510"/>
          <cell r="Y7510" t="str">
            <v xml:space="preserve"> </v>
          </cell>
        </row>
        <row r="7511">
          <cell r="C7511"/>
          <cell r="D7511"/>
          <cell r="E7511"/>
          <cell r="F7511"/>
          <cell r="G7511"/>
          <cell r="H7511"/>
          <cell r="I7511"/>
          <cell r="J7511"/>
          <cell r="K7511"/>
          <cell r="L7511"/>
          <cell r="M7511"/>
          <cell r="N7511"/>
          <cell r="O7511"/>
          <cell r="P7511"/>
          <cell r="Q7511"/>
          <cell r="R7511"/>
          <cell r="S7511"/>
          <cell r="T7511"/>
          <cell r="U7511"/>
          <cell r="V7511"/>
          <cell r="W7511"/>
          <cell r="X7511"/>
          <cell r="Y7511" t="str">
            <v xml:space="preserve"> </v>
          </cell>
        </row>
        <row r="7512">
          <cell r="C7512"/>
          <cell r="D7512"/>
          <cell r="E7512"/>
          <cell r="F7512"/>
          <cell r="G7512"/>
          <cell r="H7512"/>
          <cell r="I7512"/>
          <cell r="J7512"/>
          <cell r="K7512"/>
          <cell r="L7512"/>
          <cell r="M7512"/>
          <cell r="N7512"/>
          <cell r="O7512"/>
          <cell r="P7512"/>
          <cell r="Q7512"/>
          <cell r="R7512"/>
          <cell r="S7512"/>
          <cell r="T7512"/>
          <cell r="U7512"/>
          <cell r="V7512"/>
          <cell r="W7512"/>
          <cell r="X7512"/>
          <cell r="Y7512" t="str">
            <v xml:space="preserve"> </v>
          </cell>
        </row>
        <row r="7513">
          <cell r="C7513"/>
          <cell r="D7513"/>
          <cell r="E7513"/>
          <cell r="F7513"/>
          <cell r="G7513"/>
          <cell r="H7513"/>
          <cell r="I7513"/>
          <cell r="J7513"/>
          <cell r="K7513"/>
          <cell r="L7513"/>
          <cell r="M7513"/>
          <cell r="N7513"/>
          <cell r="O7513"/>
          <cell r="P7513"/>
          <cell r="Q7513"/>
          <cell r="R7513"/>
          <cell r="S7513"/>
          <cell r="T7513"/>
          <cell r="U7513"/>
          <cell r="V7513"/>
          <cell r="W7513"/>
          <cell r="X7513"/>
          <cell r="Y7513" t="str">
            <v xml:space="preserve"> </v>
          </cell>
        </row>
        <row r="7514">
          <cell r="C7514"/>
          <cell r="D7514"/>
          <cell r="E7514"/>
          <cell r="F7514"/>
          <cell r="G7514"/>
          <cell r="H7514"/>
          <cell r="I7514"/>
          <cell r="J7514"/>
          <cell r="K7514"/>
          <cell r="L7514"/>
          <cell r="M7514"/>
          <cell r="N7514"/>
          <cell r="O7514"/>
          <cell r="P7514"/>
          <cell r="Q7514"/>
          <cell r="R7514"/>
          <cell r="S7514"/>
          <cell r="T7514"/>
          <cell r="U7514"/>
          <cell r="V7514"/>
          <cell r="W7514"/>
          <cell r="X7514"/>
          <cell r="Y7514" t="str">
            <v xml:space="preserve"> </v>
          </cell>
        </row>
        <row r="7515">
          <cell r="C7515"/>
          <cell r="D7515"/>
          <cell r="E7515"/>
          <cell r="F7515"/>
          <cell r="G7515"/>
          <cell r="H7515"/>
          <cell r="I7515"/>
          <cell r="J7515"/>
          <cell r="K7515"/>
          <cell r="L7515"/>
          <cell r="M7515"/>
          <cell r="N7515"/>
          <cell r="O7515"/>
          <cell r="P7515"/>
          <cell r="Q7515"/>
          <cell r="R7515"/>
          <cell r="S7515"/>
          <cell r="T7515"/>
          <cell r="U7515"/>
          <cell r="V7515"/>
          <cell r="W7515"/>
          <cell r="X7515"/>
          <cell r="Y7515" t="str">
            <v xml:space="preserve"> </v>
          </cell>
        </row>
        <row r="7516">
          <cell r="C7516"/>
          <cell r="D7516"/>
          <cell r="E7516"/>
          <cell r="F7516"/>
          <cell r="G7516"/>
          <cell r="H7516"/>
          <cell r="I7516"/>
          <cell r="J7516"/>
          <cell r="K7516"/>
          <cell r="L7516"/>
          <cell r="M7516"/>
          <cell r="N7516"/>
          <cell r="O7516"/>
          <cell r="P7516"/>
          <cell r="Q7516"/>
          <cell r="R7516"/>
          <cell r="S7516"/>
          <cell r="T7516"/>
          <cell r="U7516"/>
          <cell r="V7516"/>
          <cell r="W7516"/>
          <cell r="X7516"/>
          <cell r="Y7516" t="str">
            <v xml:space="preserve"> </v>
          </cell>
        </row>
        <row r="7517">
          <cell r="C7517"/>
          <cell r="D7517"/>
          <cell r="E7517"/>
          <cell r="F7517"/>
          <cell r="G7517"/>
          <cell r="H7517"/>
          <cell r="I7517"/>
          <cell r="J7517"/>
          <cell r="K7517"/>
          <cell r="L7517"/>
          <cell r="M7517"/>
          <cell r="N7517"/>
          <cell r="O7517"/>
          <cell r="P7517"/>
          <cell r="Q7517"/>
          <cell r="R7517"/>
          <cell r="S7517"/>
          <cell r="T7517"/>
          <cell r="U7517"/>
          <cell r="V7517"/>
          <cell r="W7517"/>
          <cell r="X7517"/>
          <cell r="Y7517" t="str">
            <v xml:space="preserve"> </v>
          </cell>
        </row>
        <row r="7518">
          <cell r="C7518"/>
          <cell r="D7518"/>
          <cell r="E7518"/>
          <cell r="F7518"/>
          <cell r="G7518"/>
          <cell r="H7518"/>
          <cell r="I7518"/>
          <cell r="J7518"/>
          <cell r="K7518"/>
          <cell r="L7518"/>
          <cell r="M7518"/>
          <cell r="N7518"/>
          <cell r="O7518"/>
          <cell r="P7518"/>
          <cell r="Q7518"/>
          <cell r="R7518"/>
          <cell r="S7518"/>
          <cell r="T7518"/>
          <cell r="U7518"/>
          <cell r="V7518"/>
          <cell r="W7518"/>
          <cell r="X7518"/>
          <cell r="Y7518" t="str">
            <v xml:space="preserve"> </v>
          </cell>
        </row>
        <row r="7519">
          <cell r="C7519"/>
          <cell r="D7519"/>
          <cell r="E7519"/>
          <cell r="F7519"/>
          <cell r="G7519"/>
          <cell r="H7519"/>
          <cell r="I7519"/>
          <cell r="J7519"/>
          <cell r="K7519"/>
          <cell r="L7519"/>
          <cell r="M7519"/>
          <cell r="N7519"/>
          <cell r="O7519"/>
          <cell r="P7519"/>
          <cell r="Q7519"/>
          <cell r="R7519"/>
          <cell r="S7519"/>
          <cell r="T7519"/>
          <cell r="U7519"/>
          <cell r="V7519"/>
          <cell r="W7519"/>
          <cell r="X7519"/>
          <cell r="Y7519" t="str">
            <v xml:space="preserve"> </v>
          </cell>
        </row>
        <row r="7520">
          <cell r="C7520"/>
          <cell r="D7520"/>
          <cell r="E7520"/>
          <cell r="F7520"/>
          <cell r="G7520"/>
          <cell r="H7520"/>
          <cell r="I7520"/>
          <cell r="J7520"/>
          <cell r="K7520"/>
          <cell r="L7520"/>
          <cell r="M7520"/>
          <cell r="N7520"/>
          <cell r="O7520"/>
          <cell r="P7520"/>
          <cell r="Q7520"/>
          <cell r="R7520"/>
          <cell r="S7520"/>
          <cell r="T7520"/>
          <cell r="U7520"/>
          <cell r="V7520"/>
          <cell r="W7520"/>
          <cell r="X7520"/>
          <cell r="Y7520" t="str">
            <v xml:space="preserve"> </v>
          </cell>
        </row>
        <row r="7521">
          <cell r="C7521"/>
          <cell r="D7521"/>
          <cell r="E7521"/>
          <cell r="F7521"/>
          <cell r="G7521"/>
          <cell r="H7521"/>
          <cell r="I7521"/>
          <cell r="J7521"/>
          <cell r="K7521"/>
          <cell r="L7521"/>
          <cell r="M7521"/>
          <cell r="N7521"/>
          <cell r="O7521"/>
          <cell r="P7521"/>
          <cell r="Q7521"/>
          <cell r="R7521"/>
          <cell r="S7521"/>
          <cell r="T7521"/>
          <cell r="U7521"/>
          <cell r="V7521"/>
          <cell r="W7521"/>
          <cell r="X7521"/>
          <cell r="Y7521" t="str">
            <v xml:space="preserve"> </v>
          </cell>
        </row>
        <row r="7522">
          <cell r="C7522"/>
          <cell r="D7522"/>
          <cell r="E7522"/>
          <cell r="F7522"/>
          <cell r="G7522"/>
          <cell r="H7522"/>
          <cell r="I7522"/>
          <cell r="J7522"/>
          <cell r="K7522"/>
          <cell r="L7522"/>
          <cell r="M7522"/>
          <cell r="N7522"/>
          <cell r="O7522"/>
          <cell r="P7522"/>
          <cell r="Q7522"/>
          <cell r="R7522"/>
          <cell r="S7522"/>
          <cell r="T7522"/>
          <cell r="U7522"/>
          <cell r="V7522"/>
          <cell r="W7522"/>
          <cell r="X7522"/>
          <cell r="Y7522" t="str">
            <v xml:space="preserve"> </v>
          </cell>
        </row>
        <row r="7523">
          <cell r="C7523"/>
          <cell r="D7523"/>
          <cell r="E7523"/>
          <cell r="F7523"/>
          <cell r="G7523"/>
          <cell r="H7523"/>
          <cell r="I7523"/>
          <cell r="J7523"/>
          <cell r="K7523"/>
          <cell r="L7523"/>
          <cell r="M7523"/>
          <cell r="N7523"/>
          <cell r="O7523"/>
          <cell r="P7523"/>
          <cell r="Q7523"/>
          <cell r="R7523"/>
          <cell r="S7523"/>
          <cell r="T7523"/>
          <cell r="U7523"/>
          <cell r="V7523"/>
          <cell r="W7523"/>
          <cell r="X7523"/>
          <cell r="Y7523" t="str">
            <v xml:space="preserve"> </v>
          </cell>
        </row>
        <row r="7524">
          <cell r="C7524"/>
          <cell r="D7524"/>
          <cell r="E7524"/>
          <cell r="F7524"/>
          <cell r="G7524"/>
          <cell r="H7524"/>
          <cell r="I7524"/>
          <cell r="J7524"/>
          <cell r="K7524"/>
          <cell r="L7524"/>
          <cell r="M7524"/>
          <cell r="N7524"/>
          <cell r="O7524"/>
          <cell r="P7524"/>
          <cell r="Q7524"/>
          <cell r="R7524"/>
          <cell r="S7524"/>
          <cell r="T7524"/>
          <cell r="U7524"/>
          <cell r="V7524"/>
          <cell r="W7524"/>
          <cell r="X7524"/>
          <cell r="Y7524" t="str">
            <v xml:space="preserve"> </v>
          </cell>
        </row>
        <row r="7525">
          <cell r="C7525"/>
          <cell r="D7525"/>
          <cell r="E7525"/>
          <cell r="F7525"/>
          <cell r="G7525"/>
          <cell r="H7525"/>
          <cell r="I7525"/>
          <cell r="J7525"/>
          <cell r="K7525"/>
          <cell r="L7525"/>
          <cell r="M7525"/>
          <cell r="N7525"/>
          <cell r="O7525"/>
          <cell r="P7525"/>
          <cell r="Q7525"/>
          <cell r="R7525"/>
          <cell r="S7525"/>
          <cell r="T7525"/>
          <cell r="U7525"/>
          <cell r="V7525"/>
          <cell r="W7525"/>
          <cell r="X7525"/>
          <cell r="Y7525" t="str">
            <v xml:space="preserve"> </v>
          </cell>
        </row>
        <row r="7526">
          <cell r="C7526"/>
          <cell r="D7526"/>
          <cell r="E7526"/>
          <cell r="F7526"/>
          <cell r="G7526"/>
          <cell r="H7526"/>
          <cell r="I7526"/>
          <cell r="J7526"/>
          <cell r="K7526"/>
          <cell r="L7526"/>
          <cell r="M7526"/>
          <cell r="N7526"/>
          <cell r="O7526"/>
          <cell r="P7526"/>
          <cell r="Q7526"/>
          <cell r="R7526"/>
          <cell r="S7526"/>
          <cell r="T7526"/>
          <cell r="U7526"/>
          <cell r="V7526"/>
          <cell r="W7526"/>
          <cell r="X7526"/>
          <cell r="Y7526" t="str">
            <v xml:space="preserve"> </v>
          </cell>
        </row>
        <row r="7527">
          <cell r="C7527"/>
          <cell r="D7527"/>
          <cell r="E7527"/>
          <cell r="F7527"/>
          <cell r="G7527"/>
          <cell r="H7527"/>
          <cell r="I7527"/>
          <cell r="J7527"/>
          <cell r="K7527"/>
          <cell r="L7527"/>
          <cell r="M7527"/>
          <cell r="N7527"/>
          <cell r="O7527"/>
          <cell r="P7527"/>
          <cell r="Q7527"/>
          <cell r="R7527"/>
          <cell r="S7527"/>
          <cell r="T7527"/>
          <cell r="U7527"/>
          <cell r="V7527"/>
          <cell r="W7527"/>
          <cell r="X7527"/>
          <cell r="Y7527" t="str">
            <v xml:space="preserve"> </v>
          </cell>
        </row>
        <row r="7528">
          <cell r="C7528"/>
          <cell r="D7528"/>
          <cell r="E7528"/>
          <cell r="F7528"/>
          <cell r="G7528"/>
          <cell r="H7528"/>
          <cell r="I7528"/>
          <cell r="J7528"/>
          <cell r="K7528"/>
          <cell r="L7528"/>
          <cell r="M7528"/>
          <cell r="N7528"/>
          <cell r="O7528"/>
          <cell r="P7528"/>
          <cell r="Q7528"/>
          <cell r="R7528"/>
          <cell r="S7528"/>
          <cell r="T7528"/>
          <cell r="U7528"/>
          <cell r="V7528"/>
          <cell r="W7528"/>
          <cell r="X7528"/>
          <cell r="Y7528" t="str">
            <v xml:space="preserve"> </v>
          </cell>
        </row>
        <row r="7529">
          <cell r="C7529"/>
          <cell r="D7529"/>
          <cell r="E7529"/>
          <cell r="F7529"/>
          <cell r="G7529"/>
          <cell r="H7529"/>
          <cell r="I7529"/>
          <cell r="J7529"/>
          <cell r="K7529"/>
          <cell r="L7529"/>
          <cell r="M7529"/>
          <cell r="N7529"/>
          <cell r="O7529"/>
          <cell r="P7529"/>
          <cell r="Q7529"/>
          <cell r="R7529"/>
          <cell r="S7529"/>
          <cell r="T7529"/>
          <cell r="U7529"/>
          <cell r="V7529"/>
          <cell r="W7529"/>
          <cell r="X7529"/>
          <cell r="Y7529" t="str">
            <v xml:space="preserve"> </v>
          </cell>
        </row>
        <row r="7530">
          <cell r="C7530"/>
          <cell r="D7530"/>
          <cell r="E7530"/>
          <cell r="F7530"/>
          <cell r="G7530"/>
          <cell r="H7530"/>
          <cell r="I7530"/>
          <cell r="J7530"/>
          <cell r="K7530"/>
          <cell r="L7530"/>
          <cell r="M7530"/>
          <cell r="N7530"/>
          <cell r="O7530"/>
          <cell r="P7530"/>
          <cell r="Q7530"/>
          <cell r="R7530"/>
          <cell r="S7530"/>
          <cell r="T7530"/>
          <cell r="U7530"/>
          <cell r="V7530"/>
          <cell r="W7530"/>
          <cell r="X7530"/>
          <cell r="Y7530" t="str">
            <v xml:space="preserve"> </v>
          </cell>
        </row>
        <row r="7531">
          <cell r="C7531"/>
          <cell r="D7531"/>
          <cell r="E7531"/>
          <cell r="F7531"/>
          <cell r="G7531"/>
          <cell r="H7531"/>
          <cell r="I7531"/>
          <cell r="J7531"/>
          <cell r="K7531"/>
          <cell r="L7531"/>
          <cell r="M7531"/>
          <cell r="N7531"/>
          <cell r="O7531"/>
          <cell r="P7531"/>
          <cell r="Q7531"/>
          <cell r="R7531"/>
          <cell r="S7531"/>
          <cell r="T7531"/>
          <cell r="U7531"/>
          <cell r="V7531"/>
          <cell r="W7531"/>
          <cell r="X7531"/>
          <cell r="Y7531" t="str">
            <v xml:space="preserve"> </v>
          </cell>
        </row>
        <row r="7532">
          <cell r="C7532"/>
          <cell r="D7532"/>
          <cell r="E7532"/>
          <cell r="F7532"/>
          <cell r="G7532"/>
          <cell r="H7532"/>
          <cell r="I7532"/>
          <cell r="J7532"/>
          <cell r="K7532"/>
          <cell r="L7532"/>
          <cell r="M7532"/>
          <cell r="N7532"/>
          <cell r="O7532"/>
          <cell r="P7532"/>
          <cell r="Q7532"/>
          <cell r="R7532"/>
          <cell r="S7532"/>
          <cell r="T7532"/>
          <cell r="U7532"/>
          <cell r="V7532"/>
          <cell r="W7532"/>
          <cell r="X7532"/>
          <cell r="Y7532" t="str">
            <v xml:space="preserve"> </v>
          </cell>
        </row>
        <row r="7533">
          <cell r="C7533"/>
          <cell r="D7533"/>
          <cell r="E7533"/>
          <cell r="F7533"/>
          <cell r="G7533"/>
          <cell r="H7533"/>
          <cell r="I7533"/>
          <cell r="J7533"/>
          <cell r="K7533"/>
          <cell r="L7533"/>
          <cell r="M7533"/>
          <cell r="N7533"/>
          <cell r="O7533"/>
          <cell r="P7533"/>
          <cell r="Q7533"/>
          <cell r="R7533"/>
          <cell r="S7533"/>
          <cell r="T7533"/>
          <cell r="U7533"/>
          <cell r="V7533"/>
          <cell r="W7533"/>
          <cell r="X7533"/>
          <cell r="Y7533" t="str">
            <v xml:space="preserve"> </v>
          </cell>
        </row>
        <row r="7534">
          <cell r="C7534"/>
          <cell r="D7534"/>
          <cell r="E7534"/>
          <cell r="F7534"/>
          <cell r="G7534"/>
          <cell r="H7534"/>
          <cell r="I7534"/>
          <cell r="J7534"/>
          <cell r="K7534"/>
          <cell r="L7534"/>
          <cell r="M7534"/>
          <cell r="N7534"/>
          <cell r="O7534"/>
          <cell r="P7534"/>
          <cell r="Q7534"/>
          <cell r="R7534"/>
          <cell r="S7534"/>
          <cell r="T7534"/>
          <cell r="U7534"/>
          <cell r="V7534"/>
          <cell r="W7534"/>
          <cell r="X7534"/>
          <cell r="Y7534" t="str">
            <v xml:space="preserve"> </v>
          </cell>
        </row>
        <row r="7535">
          <cell r="C7535"/>
          <cell r="D7535"/>
          <cell r="E7535"/>
          <cell r="F7535"/>
          <cell r="G7535"/>
          <cell r="H7535"/>
          <cell r="I7535"/>
          <cell r="J7535"/>
          <cell r="K7535"/>
          <cell r="L7535"/>
          <cell r="M7535"/>
          <cell r="N7535"/>
          <cell r="O7535"/>
          <cell r="P7535"/>
          <cell r="Q7535"/>
          <cell r="R7535"/>
          <cell r="S7535"/>
          <cell r="T7535"/>
          <cell r="U7535"/>
          <cell r="V7535"/>
          <cell r="W7535"/>
          <cell r="X7535"/>
          <cell r="Y7535" t="str">
            <v xml:space="preserve"> </v>
          </cell>
        </row>
        <row r="7536">
          <cell r="C7536"/>
          <cell r="D7536"/>
          <cell r="E7536"/>
          <cell r="F7536"/>
          <cell r="G7536"/>
          <cell r="H7536"/>
          <cell r="I7536"/>
          <cell r="J7536"/>
          <cell r="K7536"/>
          <cell r="L7536"/>
          <cell r="M7536"/>
          <cell r="N7536"/>
          <cell r="O7536"/>
          <cell r="P7536"/>
          <cell r="Q7536"/>
          <cell r="R7536"/>
          <cell r="S7536"/>
          <cell r="T7536"/>
          <cell r="U7536"/>
          <cell r="V7536"/>
          <cell r="W7536"/>
          <cell r="X7536"/>
          <cell r="Y7536" t="str">
            <v xml:space="preserve"> </v>
          </cell>
        </row>
        <row r="7537">
          <cell r="C7537"/>
          <cell r="D7537"/>
          <cell r="E7537"/>
          <cell r="F7537"/>
          <cell r="G7537"/>
          <cell r="H7537"/>
          <cell r="I7537"/>
          <cell r="J7537"/>
          <cell r="K7537"/>
          <cell r="L7537"/>
          <cell r="M7537"/>
          <cell r="N7537"/>
          <cell r="O7537"/>
          <cell r="P7537"/>
          <cell r="Q7537"/>
          <cell r="R7537"/>
          <cell r="S7537"/>
          <cell r="T7537"/>
          <cell r="U7537"/>
          <cell r="V7537"/>
          <cell r="W7537"/>
          <cell r="X7537"/>
          <cell r="Y7537" t="str">
            <v xml:space="preserve"> </v>
          </cell>
        </row>
        <row r="7538">
          <cell r="C7538"/>
          <cell r="D7538"/>
          <cell r="E7538"/>
          <cell r="F7538"/>
          <cell r="G7538"/>
          <cell r="H7538"/>
          <cell r="I7538"/>
          <cell r="J7538"/>
          <cell r="K7538"/>
          <cell r="L7538"/>
          <cell r="M7538"/>
          <cell r="N7538"/>
          <cell r="O7538"/>
          <cell r="P7538"/>
          <cell r="Q7538"/>
          <cell r="R7538"/>
          <cell r="S7538"/>
          <cell r="T7538"/>
          <cell r="U7538"/>
          <cell r="V7538"/>
          <cell r="W7538"/>
          <cell r="X7538"/>
          <cell r="Y7538" t="str">
            <v xml:space="preserve"> </v>
          </cell>
        </row>
        <row r="7539">
          <cell r="C7539"/>
          <cell r="D7539"/>
          <cell r="E7539"/>
          <cell r="F7539"/>
          <cell r="G7539"/>
          <cell r="H7539"/>
          <cell r="I7539"/>
          <cell r="J7539"/>
          <cell r="K7539"/>
          <cell r="L7539"/>
          <cell r="M7539"/>
          <cell r="N7539"/>
          <cell r="O7539"/>
          <cell r="P7539"/>
          <cell r="Q7539"/>
          <cell r="R7539"/>
          <cell r="S7539"/>
          <cell r="T7539"/>
          <cell r="U7539"/>
          <cell r="V7539"/>
          <cell r="W7539"/>
          <cell r="X7539"/>
          <cell r="Y7539" t="str">
            <v xml:space="preserve"> </v>
          </cell>
        </row>
        <row r="7540">
          <cell r="C7540"/>
          <cell r="D7540"/>
          <cell r="E7540"/>
          <cell r="F7540"/>
          <cell r="G7540"/>
          <cell r="H7540"/>
          <cell r="I7540"/>
          <cell r="J7540"/>
          <cell r="K7540"/>
          <cell r="L7540"/>
          <cell r="M7540"/>
          <cell r="N7540"/>
          <cell r="O7540"/>
          <cell r="P7540"/>
          <cell r="Q7540"/>
          <cell r="R7540"/>
          <cell r="S7540"/>
          <cell r="T7540"/>
          <cell r="U7540"/>
          <cell r="V7540"/>
          <cell r="W7540"/>
          <cell r="X7540"/>
          <cell r="Y7540" t="str">
            <v xml:space="preserve"> </v>
          </cell>
        </row>
        <row r="7541">
          <cell r="C7541"/>
          <cell r="D7541"/>
          <cell r="E7541"/>
          <cell r="F7541"/>
          <cell r="G7541"/>
          <cell r="H7541"/>
          <cell r="I7541"/>
          <cell r="J7541"/>
          <cell r="K7541"/>
          <cell r="L7541"/>
          <cell r="M7541"/>
          <cell r="N7541"/>
          <cell r="O7541"/>
          <cell r="P7541"/>
          <cell r="Q7541"/>
          <cell r="R7541"/>
          <cell r="S7541"/>
          <cell r="T7541"/>
          <cell r="U7541"/>
          <cell r="V7541"/>
          <cell r="W7541"/>
          <cell r="X7541"/>
          <cell r="Y7541" t="str">
            <v xml:space="preserve"> </v>
          </cell>
        </row>
        <row r="7542">
          <cell r="C7542"/>
          <cell r="D7542"/>
          <cell r="E7542"/>
          <cell r="F7542"/>
          <cell r="G7542"/>
          <cell r="H7542"/>
          <cell r="I7542"/>
          <cell r="J7542"/>
          <cell r="K7542"/>
          <cell r="L7542"/>
          <cell r="M7542"/>
          <cell r="N7542"/>
          <cell r="O7542"/>
          <cell r="P7542"/>
          <cell r="Q7542"/>
          <cell r="R7542"/>
          <cell r="S7542"/>
          <cell r="T7542"/>
          <cell r="U7542"/>
          <cell r="V7542"/>
          <cell r="W7542"/>
          <cell r="X7542"/>
          <cell r="Y7542" t="str">
            <v xml:space="preserve"> </v>
          </cell>
        </row>
        <row r="7543">
          <cell r="C7543"/>
          <cell r="D7543"/>
          <cell r="E7543"/>
          <cell r="F7543"/>
          <cell r="G7543"/>
          <cell r="H7543"/>
          <cell r="I7543"/>
          <cell r="J7543"/>
          <cell r="K7543"/>
          <cell r="L7543"/>
          <cell r="M7543"/>
          <cell r="N7543"/>
          <cell r="O7543"/>
          <cell r="P7543"/>
          <cell r="Q7543"/>
          <cell r="R7543"/>
          <cell r="S7543"/>
          <cell r="T7543"/>
          <cell r="U7543"/>
          <cell r="V7543"/>
          <cell r="W7543"/>
          <cell r="X7543"/>
          <cell r="Y7543" t="str">
            <v xml:space="preserve"> </v>
          </cell>
        </row>
        <row r="7544">
          <cell r="C7544"/>
          <cell r="D7544"/>
          <cell r="E7544"/>
          <cell r="F7544"/>
          <cell r="G7544"/>
          <cell r="H7544"/>
          <cell r="I7544"/>
          <cell r="J7544"/>
          <cell r="K7544"/>
          <cell r="L7544"/>
          <cell r="M7544"/>
          <cell r="N7544"/>
          <cell r="O7544"/>
          <cell r="P7544"/>
          <cell r="Q7544"/>
          <cell r="R7544"/>
          <cell r="S7544"/>
          <cell r="T7544"/>
          <cell r="U7544"/>
          <cell r="V7544"/>
          <cell r="W7544"/>
          <cell r="X7544"/>
          <cell r="Y7544" t="str">
            <v xml:space="preserve"> </v>
          </cell>
        </row>
        <row r="7545">
          <cell r="C7545"/>
          <cell r="D7545"/>
          <cell r="E7545"/>
          <cell r="F7545"/>
          <cell r="G7545"/>
          <cell r="H7545"/>
          <cell r="I7545"/>
          <cell r="J7545"/>
          <cell r="K7545"/>
          <cell r="L7545"/>
          <cell r="M7545"/>
          <cell r="N7545"/>
          <cell r="O7545"/>
          <cell r="P7545"/>
          <cell r="Q7545"/>
          <cell r="R7545"/>
          <cell r="S7545"/>
          <cell r="T7545"/>
          <cell r="U7545"/>
          <cell r="V7545"/>
          <cell r="W7545"/>
          <cell r="X7545"/>
          <cell r="Y7545" t="str">
            <v xml:space="preserve"> </v>
          </cell>
        </row>
        <row r="7546">
          <cell r="C7546"/>
          <cell r="D7546"/>
          <cell r="E7546"/>
          <cell r="F7546"/>
          <cell r="G7546"/>
          <cell r="H7546"/>
          <cell r="I7546"/>
          <cell r="J7546"/>
          <cell r="K7546"/>
          <cell r="L7546"/>
          <cell r="M7546"/>
          <cell r="N7546"/>
          <cell r="O7546"/>
          <cell r="P7546"/>
          <cell r="Q7546"/>
          <cell r="R7546"/>
          <cell r="S7546"/>
          <cell r="T7546"/>
          <cell r="U7546"/>
          <cell r="V7546"/>
          <cell r="W7546"/>
          <cell r="X7546"/>
          <cell r="Y7546" t="str">
            <v xml:space="preserve"> </v>
          </cell>
        </row>
        <row r="7547">
          <cell r="C7547"/>
          <cell r="D7547"/>
          <cell r="E7547"/>
          <cell r="F7547"/>
          <cell r="G7547"/>
          <cell r="H7547"/>
          <cell r="I7547"/>
          <cell r="J7547"/>
          <cell r="K7547"/>
          <cell r="L7547"/>
          <cell r="M7547"/>
          <cell r="N7547"/>
          <cell r="O7547"/>
          <cell r="P7547"/>
          <cell r="Q7547"/>
          <cell r="R7547"/>
          <cell r="S7547"/>
          <cell r="T7547"/>
          <cell r="U7547"/>
          <cell r="V7547"/>
          <cell r="W7547"/>
          <cell r="X7547"/>
          <cell r="Y7547" t="str">
            <v xml:space="preserve"> </v>
          </cell>
        </row>
        <row r="7548">
          <cell r="C7548"/>
          <cell r="D7548"/>
          <cell r="E7548"/>
          <cell r="F7548"/>
          <cell r="G7548"/>
          <cell r="H7548"/>
          <cell r="I7548"/>
          <cell r="J7548"/>
          <cell r="K7548"/>
          <cell r="L7548"/>
          <cell r="M7548"/>
          <cell r="N7548"/>
          <cell r="O7548"/>
          <cell r="P7548"/>
          <cell r="Q7548"/>
          <cell r="R7548"/>
          <cell r="S7548"/>
          <cell r="T7548"/>
          <cell r="U7548"/>
          <cell r="V7548"/>
          <cell r="W7548"/>
          <cell r="X7548"/>
          <cell r="Y7548" t="str">
            <v xml:space="preserve"> </v>
          </cell>
        </row>
        <row r="7549">
          <cell r="C7549"/>
          <cell r="D7549"/>
          <cell r="E7549"/>
          <cell r="F7549"/>
          <cell r="G7549"/>
          <cell r="H7549"/>
          <cell r="I7549"/>
          <cell r="J7549"/>
          <cell r="K7549"/>
          <cell r="L7549"/>
          <cell r="M7549"/>
          <cell r="N7549"/>
          <cell r="O7549"/>
          <cell r="P7549"/>
          <cell r="Q7549"/>
          <cell r="R7549"/>
          <cell r="S7549"/>
          <cell r="T7549"/>
          <cell r="U7549"/>
          <cell r="V7549"/>
          <cell r="W7549"/>
          <cell r="X7549"/>
          <cell r="Y7549" t="str">
            <v xml:space="preserve"> </v>
          </cell>
        </row>
        <row r="7550">
          <cell r="C7550"/>
          <cell r="D7550"/>
          <cell r="E7550"/>
          <cell r="F7550"/>
          <cell r="G7550"/>
          <cell r="H7550"/>
          <cell r="I7550"/>
          <cell r="J7550"/>
          <cell r="K7550"/>
          <cell r="L7550"/>
          <cell r="M7550"/>
          <cell r="N7550"/>
          <cell r="O7550"/>
          <cell r="P7550"/>
          <cell r="Q7550"/>
          <cell r="R7550"/>
          <cell r="S7550"/>
          <cell r="T7550"/>
          <cell r="U7550"/>
          <cell r="V7550"/>
          <cell r="W7550"/>
          <cell r="X7550"/>
          <cell r="Y7550" t="str">
            <v xml:space="preserve"> </v>
          </cell>
        </row>
        <row r="7551">
          <cell r="C7551"/>
          <cell r="D7551"/>
          <cell r="E7551"/>
          <cell r="F7551"/>
          <cell r="G7551"/>
          <cell r="H7551"/>
          <cell r="I7551"/>
          <cell r="J7551"/>
          <cell r="K7551"/>
          <cell r="L7551"/>
          <cell r="M7551"/>
          <cell r="N7551"/>
          <cell r="O7551"/>
          <cell r="P7551"/>
          <cell r="Q7551"/>
          <cell r="R7551"/>
          <cell r="S7551"/>
          <cell r="T7551"/>
          <cell r="U7551"/>
          <cell r="V7551"/>
          <cell r="W7551"/>
          <cell r="X7551"/>
          <cell r="Y7551" t="str">
            <v xml:space="preserve"> </v>
          </cell>
        </row>
        <row r="7552">
          <cell r="C7552"/>
          <cell r="D7552"/>
          <cell r="E7552"/>
          <cell r="F7552"/>
          <cell r="G7552"/>
          <cell r="H7552"/>
          <cell r="I7552"/>
          <cell r="J7552"/>
          <cell r="K7552"/>
          <cell r="L7552"/>
          <cell r="M7552"/>
          <cell r="N7552"/>
          <cell r="O7552"/>
          <cell r="P7552"/>
          <cell r="Q7552"/>
          <cell r="R7552"/>
          <cell r="S7552"/>
          <cell r="T7552"/>
          <cell r="U7552"/>
          <cell r="V7552"/>
          <cell r="W7552"/>
          <cell r="X7552"/>
          <cell r="Y7552" t="str">
            <v xml:space="preserve"> </v>
          </cell>
        </row>
        <row r="7553">
          <cell r="C7553"/>
          <cell r="D7553"/>
          <cell r="E7553"/>
          <cell r="F7553"/>
          <cell r="G7553"/>
          <cell r="H7553"/>
          <cell r="I7553"/>
          <cell r="J7553"/>
          <cell r="K7553"/>
          <cell r="L7553"/>
          <cell r="M7553"/>
          <cell r="N7553"/>
          <cell r="O7553"/>
          <cell r="P7553"/>
          <cell r="Q7553"/>
          <cell r="R7553"/>
          <cell r="S7553"/>
          <cell r="T7553"/>
          <cell r="U7553"/>
          <cell r="V7553"/>
          <cell r="W7553"/>
          <cell r="X7553"/>
          <cell r="Y7553" t="str">
            <v xml:space="preserve"> </v>
          </cell>
        </row>
        <row r="7554">
          <cell r="C7554"/>
          <cell r="D7554"/>
          <cell r="E7554"/>
          <cell r="F7554"/>
          <cell r="G7554"/>
          <cell r="H7554"/>
          <cell r="I7554"/>
          <cell r="J7554"/>
          <cell r="K7554"/>
          <cell r="L7554"/>
          <cell r="M7554"/>
          <cell r="N7554"/>
          <cell r="O7554"/>
          <cell r="P7554"/>
          <cell r="Q7554"/>
          <cell r="R7554"/>
          <cell r="S7554"/>
          <cell r="T7554"/>
          <cell r="U7554"/>
          <cell r="V7554"/>
          <cell r="W7554"/>
          <cell r="X7554"/>
          <cell r="Y7554" t="str">
            <v xml:space="preserve"> </v>
          </cell>
        </row>
        <row r="7555">
          <cell r="C7555"/>
          <cell r="D7555"/>
          <cell r="E7555"/>
          <cell r="F7555"/>
          <cell r="G7555"/>
          <cell r="H7555"/>
          <cell r="I7555"/>
          <cell r="J7555"/>
          <cell r="K7555"/>
          <cell r="L7555"/>
          <cell r="M7555"/>
          <cell r="N7555"/>
          <cell r="O7555"/>
          <cell r="P7555"/>
          <cell r="Q7555"/>
          <cell r="R7555"/>
          <cell r="S7555"/>
          <cell r="T7555"/>
          <cell r="U7555"/>
          <cell r="V7555"/>
          <cell r="W7555"/>
          <cell r="X7555"/>
          <cell r="Y7555" t="str">
            <v xml:space="preserve"> </v>
          </cell>
        </row>
        <row r="7556">
          <cell r="C7556"/>
          <cell r="D7556"/>
          <cell r="E7556"/>
          <cell r="F7556"/>
          <cell r="G7556"/>
          <cell r="H7556"/>
          <cell r="I7556"/>
          <cell r="J7556"/>
          <cell r="K7556"/>
          <cell r="L7556"/>
          <cell r="M7556"/>
          <cell r="N7556"/>
          <cell r="O7556"/>
          <cell r="P7556"/>
          <cell r="Q7556"/>
          <cell r="R7556"/>
          <cell r="S7556"/>
          <cell r="T7556"/>
          <cell r="U7556"/>
          <cell r="V7556"/>
          <cell r="W7556"/>
          <cell r="X7556"/>
          <cell r="Y7556" t="str">
            <v xml:space="preserve"> </v>
          </cell>
        </row>
        <row r="7557">
          <cell r="C7557"/>
          <cell r="D7557"/>
          <cell r="E7557"/>
          <cell r="F7557"/>
          <cell r="G7557"/>
          <cell r="H7557"/>
          <cell r="I7557"/>
          <cell r="J7557"/>
          <cell r="K7557"/>
          <cell r="L7557"/>
          <cell r="M7557"/>
          <cell r="N7557"/>
          <cell r="O7557"/>
          <cell r="P7557"/>
          <cell r="Q7557"/>
          <cell r="R7557"/>
          <cell r="S7557"/>
          <cell r="T7557"/>
          <cell r="U7557"/>
          <cell r="V7557"/>
          <cell r="W7557"/>
          <cell r="X7557"/>
          <cell r="Y7557" t="str">
            <v xml:space="preserve"> </v>
          </cell>
        </row>
        <row r="7558">
          <cell r="C7558"/>
          <cell r="D7558"/>
          <cell r="E7558"/>
          <cell r="F7558"/>
          <cell r="G7558"/>
          <cell r="H7558"/>
          <cell r="I7558"/>
          <cell r="J7558"/>
          <cell r="K7558"/>
          <cell r="L7558"/>
          <cell r="M7558"/>
          <cell r="N7558"/>
          <cell r="O7558"/>
          <cell r="P7558"/>
          <cell r="Q7558"/>
          <cell r="R7558"/>
          <cell r="S7558"/>
          <cell r="T7558"/>
          <cell r="U7558"/>
          <cell r="V7558"/>
          <cell r="W7558"/>
          <cell r="X7558"/>
          <cell r="Y7558" t="str">
            <v xml:space="preserve"> </v>
          </cell>
        </row>
        <row r="7559">
          <cell r="C7559"/>
          <cell r="D7559"/>
          <cell r="E7559"/>
          <cell r="F7559"/>
          <cell r="G7559"/>
          <cell r="H7559"/>
          <cell r="I7559"/>
          <cell r="J7559"/>
          <cell r="K7559"/>
          <cell r="L7559"/>
          <cell r="M7559"/>
          <cell r="N7559"/>
          <cell r="O7559"/>
          <cell r="P7559"/>
          <cell r="Q7559"/>
          <cell r="R7559"/>
          <cell r="S7559"/>
          <cell r="T7559"/>
          <cell r="U7559"/>
          <cell r="V7559"/>
          <cell r="W7559"/>
          <cell r="X7559"/>
          <cell r="Y7559" t="str">
            <v xml:space="preserve"> </v>
          </cell>
        </row>
        <row r="7560">
          <cell r="C7560"/>
          <cell r="D7560"/>
          <cell r="E7560"/>
          <cell r="F7560"/>
          <cell r="G7560"/>
          <cell r="H7560"/>
          <cell r="I7560"/>
          <cell r="J7560"/>
          <cell r="K7560"/>
          <cell r="L7560"/>
          <cell r="M7560"/>
          <cell r="N7560"/>
          <cell r="O7560"/>
          <cell r="P7560"/>
          <cell r="Q7560"/>
          <cell r="R7560"/>
          <cell r="S7560"/>
          <cell r="T7560"/>
          <cell r="U7560"/>
          <cell r="V7560"/>
          <cell r="W7560"/>
          <cell r="X7560"/>
          <cell r="Y7560" t="str">
            <v xml:space="preserve"> </v>
          </cell>
        </row>
        <row r="7561">
          <cell r="C7561"/>
          <cell r="D7561"/>
          <cell r="E7561"/>
          <cell r="F7561"/>
          <cell r="G7561"/>
          <cell r="H7561"/>
          <cell r="I7561"/>
          <cell r="J7561"/>
          <cell r="K7561"/>
          <cell r="L7561"/>
          <cell r="M7561"/>
          <cell r="N7561"/>
          <cell r="O7561"/>
          <cell r="P7561"/>
          <cell r="Q7561"/>
          <cell r="R7561"/>
          <cell r="S7561"/>
          <cell r="T7561"/>
          <cell r="U7561"/>
          <cell r="V7561"/>
          <cell r="W7561"/>
          <cell r="X7561"/>
          <cell r="Y7561" t="str">
            <v xml:space="preserve"> </v>
          </cell>
        </row>
        <row r="7562">
          <cell r="C7562"/>
          <cell r="D7562"/>
          <cell r="E7562"/>
          <cell r="F7562"/>
          <cell r="G7562"/>
          <cell r="H7562"/>
          <cell r="I7562"/>
          <cell r="J7562"/>
          <cell r="K7562"/>
          <cell r="L7562"/>
          <cell r="M7562"/>
          <cell r="N7562"/>
          <cell r="O7562"/>
          <cell r="P7562"/>
          <cell r="Q7562"/>
          <cell r="R7562"/>
          <cell r="S7562"/>
          <cell r="T7562"/>
          <cell r="U7562"/>
          <cell r="V7562"/>
          <cell r="W7562"/>
          <cell r="X7562"/>
          <cell r="Y7562" t="str">
            <v xml:space="preserve"> </v>
          </cell>
        </row>
        <row r="7563">
          <cell r="C7563"/>
          <cell r="D7563"/>
          <cell r="E7563"/>
          <cell r="F7563"/>
          <cell r="G7563"/>
          <cell r="H7563"/>
          <cell r="I7563"/>
          <cell r="J7563"/>
          <cell r="K7563"/>
          <cell r="L7563"/>
          <cell r="M7563"/>
          <cell r="N7563"/>
          <cell r="O7563"/>
          <cell r="P7563"/>
          <cell r="Q7563"/>
          <cell r="R7563"/>
          <cell r="S7563"/>
          <cell r="T7563"/>
          <cell r="U7563"/>
          <cell r="V7563"/>
          <cell r="W7563"/>
          <cell r="X7563"/>
          <cell r="Y7563" t="str">
            <v xml:space="preserve"> </v>
          </cell>
        </row>
        <row r="7564">
          <cell r="C7564"/>
          <cell r="D7564"/>
          <cell r="E7564"/>
          <cell r="F7564"/>
          <cell r="G7564"/>
          <cell r="H7564"/>
          <cell r="I7564"/>
          <cell r="J7564"/>
          <cell r="K7564"/>
          <cell r="L7564"/>
          <cell r="M7564"/>
          <cell r="N7564"/>
          <cell r="O7564"/>
          <cell r="P7564"/>
          <cell r="Q7564"/>
          <cell r="R7564"/>
          <cell r="S7564"/>
          <cell r="T7564"/>
          <cell r="U7564"/>
          <cell r="V7564"/>
          <cell r="W7564"/>
          <cell r="X7564"/>
          <cell r="Y7564" t="str">
            <v xml:space="preserve"> </v>
          </cell>
        </row>
        <row r="7565">
          <cell r="C7565"/>
          <cell r="D7565"/>
          <cell r="E7565"/>
          <cell r="F7565"/>
          <cell r="G7565"/>
          <cell r="H7565"/>
          <cell r="I7565"/>
          <cell r="J7565"/>
          <cell r="K7565"/>
          <cell r="L7565"/>
          <cell r="M7565"/>
          <cell r="N7565"/>
          <cell r="O7565"/>
          <cell r="P7565"/>
          <cell r="Q7565"/>
          <cell r="R7565"/>
          <cell r="S7565"/>
          <cell r="T7565"/>
          <cell r="U7565"/>
          <cell r="V7565"/>
          <cell r="W7565"/>
          <cell r="X7565"/>
          <cell r="Y7565" t="str">
            <v xml:space="preserve"> </v>
          </cell>
        </row>
        <row r="7566">
          <cell r="C7566"/>
          <cell r="D7566"/>
          <cell r="E7566"/>
          <cell r="F7566"/>
          <cell r="G7566"/>
          <cell r="H7566"/>
          <cell r="I7566"/>
          <cell r="J7566"/>
          <cell r="K7566"/>
          <cell r="L7566"/>
          <cell r="M7566"/>
          <cell r="N7566"/>
          <cell r="O7566"/>
          <cell r="P7566"/>
          <cell r="Q7566"/>
          <cell r="R7566"/>
          <cell r="S7566"/>
          <cell r="T7566"/>
          <cell r="U7566"/>
          <cell r="V7566"/>
          <cell r="W7566"/>
          <cell r="X7566"/>
          <cell r="Y7566" t="str">
            <v xml:space="preserve"> </v>
          </cell>
        </row>
        <row r="7567">
          <cell r="C7567"/>
          <cell r="D7567"/>
          <cell r="E7567"/>
          <cell r="F7567"/>
          <cell r="G7567"/>
          <cell r="H7567"/>
          <cell r="I7567"/>
          <cell r="J7567"/>
          <cell r="K7567"/>
          <cell r="L7567"/>
          <cell r="M7567"/>
          <cell r="N7567"/>
          <cell r="O7567"/>
          <cell r="P7567"/>
          <cell r="Q7567"/>
          <cell r="R7567"/>
          <cell r="S7567"/>
          <cell r="T7567"/>
          <cell r="U7567"/>
          <cell r="V7567"/>
          <cell r="W7567"/>
          <cell r="X7567"/>
          <cell r="Y7567" t="str">
            <v xml:space="preserve"> </v>
          </cell>
        </row>
        <row r="7568">
          <cell r="C7568"/>
          <cell r="D7568"/>
          <cell r="E7568"/>
          <cell r="F7568"/>
          <cell r="G7568"/>
          <cell r="H7568"/>
          <cell r="I7568"/>
          <cell r="J7568"/>
          <cell r="K7568"/>
          <cell r="L7568"/>
          <cell r="M7568"/>
          <cell r="N7568"/>
          <cell r="O7568"/>
          <cell r="P7568"/>
          <cell r="Q7568"/>
          <cell r="R7568"/>
          <cell r="S7568"/>
          <cell r="T7568"/>
          <cell r="U7568"/>
          <cell r="V7568"/>
          <cell r="W7568"/>
          <cell r="X7568"/>
          <cell r="Y7568" t="str">
            <v xml:space="preserve"> </v>
          </cell>
        </row>
        <row r="7569">
          <cell r="C7569"/>
          <cell r="D7569"/>
          <cell r="E7569"/>
          <cell r="F7569"/>
          <cell r="G7569"/>
          <cell r="H7569"/>
          <cell r="I7569"/>
          <cell r="J7569"/>
          <cell r="K7569"/>
          <cell r="L7569"/>
          <cell r="M7569"/>
          <cell r="N7569"/>
          <cell r="O7569"/>
          <cell r="P7569"/>
          <cell r="Q7569"/>
          <cell r="R7569"/>
          <cell r="S7569"/>
          <cell r="T7569"/>
          <cell r="U7569"/>
          <cell r="V7569"/>
          <cell r="W7569"/>
          <cell r="X7569"/>
          <cell r="Y7569" t="str">
            <v xml:space="preserve"> </v>
          </cell>
        </row>
        <row r="7570">
          <cell r="C7570"/>
          <cell r="D7570"/>
          <cell r="E7570"/>
          <cell r="F7570"/>
          <cell r="G7570"/>
          <cell r="H7570"/>
          <cell r="I7570"/>
          <cell r="J7570"/>
          <cell r="K7570"/>
          <cell r="L7570"/>
          <cell r="M7570"/>
          <cell r="N7570"/>
          <cell r="O7570"/>
          <cell r="P7570"/>
          <cell r="Q7570"/>
          <cell r="R7570"/>
          <cell r="S7570"/>
          <cell r="T7570"/>
          <cell r="U7570"/>
          <cell r="V7570"/>
          <cell r="W7570"/>
          <cell r="X7570"/>
          <cell r="Y7570" t="str">
            <v xml:space="preserve"> </v>
          </cell>
        </row>
        <row r="7571">
          <cell r="C7571"/>
          <cell r="D7571"/>
          <cell r="E7571"/>
          <cell r="F7571"/>
          <cell r="G7571"/>
          <cell r="H7571"/>
          <cell r="I7571"/>
          <cell r="J7571"/>
          <cell r="K7571"/>
          <cell r="L7571"/>
          <cell r="M7571"/>
          <cell r="N7571"/>
          <cell r="O7571"/>
          <cell r="P7571"/>
          <cell r="Q7571"/>
          <cell r="R7571"/>
          <cell r="S7571"/>
          <cell r="T7571"/>
          <cell r="U7571"/>
          <cell r="V7571"/>
          <cell r="W7571"/>
          <cell r="X7571"/>
          <cell r="Y7571" t="str">
            <v xml:space="preserve"> </v>
          </cell>
        </row>
        <row r="7572">
          <cell r="C7572"/>
          <cell r="D7572"/>
          <cell r="E7572"/>
          <cell r="F7572"/>
          <cell r="G7572"/>
          <cell r="H7572"/>
          <cell r="I7572"/>
          <cell r="J7572"/>
          <cell r="K7572"/>
          <cell r="L7572"/>
          <cell r="M7572"/>
          <cell r="N7572"/>
          <cell r="O7572"/>
          <cell r="P7572"/>
          <cell r="Q7572"/>
          <cell r="R7572"/>
          <cell r="S7572"/>
          <cell r="T7572"/>
          <cell r="U7572"/>
          <cell r="V7572"/>
          <cell r="W7572"/>
          <cell r="X7572"/>
          <cell r="Y7572" t="str">
            <v xml:space="preserve"> </v>
          </cell>
        </row>
        <row r="7573">
          <cell r="C7573"/>
          <cell r="D7573"/>
          <cell r="E7573"/>
          <cell r="F7573"/>
          <cell r="G7573"/>
          <cell r="H7573"/>
          <cell r="I7573"/>
          <cell r="J7573"/>
          <cell r="K7573"/>
          <cell r="L7573"/>
          <cell r="M7573"/>
          <cell r="N7573"/>
          <cell r="O7573"/>
          <cell r="P7573"/>
          <cell r="Q7573"/>
          <cell r="R7573"/>
          <cell r="S7573"/>
          <cell r="T7573"/>
          <cell r="U7573"/>
          <cell r="V7573"/>
          <cell r="W7573"/>
          <cell r="X7573"/>
          <cell r="Y7573" t="str">
            <v xml:space="preserve"> </v>
          </cell>
        </row>
        <row r="7574">
          <cell r="C7574"/>
          <cell r="D7574"/>
          <cell r="E7574"/>
          <cell r="F7574"/>
          <cell r="G7574"/>
          <cell r="H7574"/>
          <cell r="I7574"/>
          <cell r="J7574"/>
          <cell r="K7574"/>
          <cell r="L7574"/>
          <cell r="M7574"/>
          <cell r="N7574"/>
          <cell r="O7574"/>
          <cell r="P7574"/>
          <cell r="Q7574"/>
          <cell r="R7574"/>
          <cell r="S7574"/>
          <cell r="T7574"/>
          <cell r="U7574"/>
          <cell r="V7574"/>
          <cell r="W7574"/>
          <cell r="X7574"/>
          <cell r="Y7574" t="str">
            <v xml:space="preserve"> </v>
          </cell>
        </row>
        <row r="7575">
          <cell r="C7575"/>
          <cell r="D7575"/>
          <cell r="E7575"/>
          <cell r="F7575"/>
          <cell r="G7575"/>
          <cell r="H7575"/>
          <cell r="I7575"/>
          <cell r="J7575"/>
          <cell r="K7575"/>
          <cell r="L7575"/>
          <cell r="M7575"/>
          <cell r="N7575"/>
          <cell r="O7575"/>
          <cell r="P7575"/>
          <cell r="Q7575"/>
          <cell r="R7575"/>
          <cell r="S7575"/>
          <cell r="T7575"/>
          <cell r="U7575"/>
          <cell r="V7575"/>
          <cell r="W7575"/>
          <cell r="X7575"/>
          <cell r="Y7575" t="str">
            <v xml:space="preserve"> </v>
          </cell>
        </row>
        <row r="7576">
          <cell r="C7576"/>
          <cell r="D7576"/>
          <cell r="E7576"/>
          <cell r="F7576"/>
          <cell r="G7576"/>
          <cell r="H7576"/>
          <cell r="I7576"/>
          <cell r="J7576"/>
          <cell r="K7576"/>
          <cell r="L7576"/>
          <cell r="M7576"/>
          <cell r="N7576"/>
          <cell r="O7576"/>
          <cell r="P7576"/>
          <cell r="Q7576"/>
          <cell r="R7576"/>
          <cell r="S7576"/>
          <cell r="T7576"/>
          <cell r="U7576"/>
          <cell r="V7576"/>
          <cell r="W7576"/>
          <cell r="X7576"/>
          <cell r="Y7576" t="str">
            <v xml:space="preserve"> </v>
          </cell>
        </row>
        <row r="7577">
          <cell r="C7577"/>
          <cell r="D7577"/>
          <cell r="E7577"/>
          <cell r="F7577"/>
          <cell r="G7577"/>
          <cell r="H7577"/>
          <cell r="I7577"/>
          <cell r="J7577"/>
          <cell r="K7577"/>
          <cell r="L7577"/>
          <cell r="M7577"/>
          <cell r="N7577"/>
          <cell r="O7577"/>
          <cell r="P7577"/>
          <cell r="Q7577"/>
          <cell r="R7577"/>
          <cell r="S7577"/>
          <cell r="T7577"/>
          <cell r="U7577"/>
          <cell r="V7577"/>
          <cell r="W7577"/>
          <cell r="X7577"/>
          <cell r="Y7577" t="str">
            <v xml:space="preserve"> </v>
          </cell>
        </row>
        <row r="7578">
          <cell r="C7578"/>
          <cell r="D7578"/>
          <cell r="E7578"/>
          <cell r="F7578"/>
          <cell r="G7578"/>
          <cell r="H7578"/>
          <cell r="I7578"/>
          <cell r="J7578"/>
          <cell r="K7578"/>
          <cell r="L7578"/>
          <cell r="M7578"/>
          <cell r="N7578"/>
          <cell r="O7578"/>
          <cell r="P7578"/>
          <cell r="Q7578"/>
          <cell r="R7578"/>
          <cell r="S7578"/>
          <cell r="T7578"/>
          <cell r="U7578"/>
          <cell r="V7578"/>
          <cell r="W7578"/>
          <cell r="X7578"/>
          <cell r="Y7578" t="str">
            <v xml:space="preserve"> </v>
          </cell>
        </row>
        <row r="7579">
          <cell r="C7579"/>
          <cell r="D7579"/>
          <cell r="E7579"/>
          <cell r="F7579"/>
          <cell r="G7579"/>
          <cell r="H7579"/>
          <cell r="I7579"/>
          <cell r="J7579"/>
          <cell r="K7579"/>
          <cell r="L7579"/>
          <cell r="M7579"/>
          <cell r="N7579"/>
          <cell r="O7579"/>
          <cell r="P7579"/>
          <cell r="Q7579"/>
          <cell r="R7579"/>
          <cell r="S7579"/>
          <cell r="T7579"/>
          <cell r="U7579"/>
          <cell r="V7579"/>
          <cell r="W7579"/>
          <cell r="X7579"/>
          <cell r="Y7579" t="str">
            <v xml:space="preserve"> </v>
          </cell>
        </row>
        <row r="7580">
          <cell r="C7580"/>
          <cell r="D7580"/>
          <cell r="E7580"/>
          <cell r="F7580"/>
          <cell r="G7580"/>
          <cell r="H7580"/>
          <cell r="I7580"/>
          <cell r="J7580"/>
          <cell r="K7580"/>
          <cell r="L7580"/>
          <cell r="M7580"/>
          <cell r="N7580"/>
          <cell r="O7580"/>
          <cell r="P7580"/>
          <cell r="Q7580"/>
          <cell r="R7580"/>
          <cell r="S7580"/>
          <cell r="T7580"/>
          <cell r="U7580"/>
          <cell r="V7580"/>
          <cell r="W7580"/>
          <cell r="X7580"/>
          <cell r="Y7580" t="str">
            <v xml:space="preserve"> </v>
          </cell>
        </row>
        <row r="7581">
          <cell r="C7581"/>
          <cell r="D7581"/>
          <cell r="E7581"/>
          <cell r="F7581"/>
          <cell r="G7581"/>
          <cell r="H7581"/>
          <cell r="I7581"/>
          <cell r="J7581"/>
          <cell r="K7581"/>
          <cell r="L7581"/>
          <cell r="M7581"/>
          <cell r="N7581"/>
          <cell r="O7581"/>
          <cell r="P7581"/>
          <cell r="Q7581"/>
          <cell r="R7581"/>
          <cell r="S7581"/>
          <cell r="T7581"/>
          <cell r="U7581"/>
          <cell r="V7581"/>
          <cell r="W7581"/>
          <cell r="X7581"/>
          <cell r="Y7581" t="str">
            <v xml:space="preserve"> </v>
          </cell>
        </row>
        <row r="7582">
          <cell r="C7582"/>
          <cell r="D7582"/>
          <cell r="E7582"/>
          <cell r="F7582"/>
          <cell r="G7582"/>
          <cell r="H7582"/>
          <cell r="I7582"/>
          <cell r="J7582"/>
          <cell r="K7582"/>
          <cell r="L7582"/>
          <cell r="M7582"/>
          <cell r="N7582"/>
          <cell r="O7582"/>
          <cell r="P7582"/>
          <cell r="Q7582"/>
          <cell r="R7582"/>
          <cell r="S7582"/>
          <cell r="T7582"/>
          <cell r="U7582"/>
          <cell r="V7582"/>
          <cell r="W7582"/>
          <cell r="X7582"/>
          <cell r="Y7582" t="str">
            <v xml:space="preserve"> </v>
          </cell>
        </row>
        <row r="7583">
          <cell r="C7583"/>
          <cell r="D7583"/>
          <cell r="E7583"/>
          <cell r="F7583"/>
          <cell r="G7583"/>
          <cell r="H7583"/>
          <cell r="I7583"/>
          <cell r="J7583"/>
          <cell r="K7583"/>
          <cell r="L7583"/>
          <cell r="M7583"/>
          <cell r="N7583"/>
          <cell r="O7583"/>
          <cell r="P7583"/>
          <cell r="Q7583"/>
          <cell r="R7583"/>
          <cell r="S7583"/>
          <cell r="T7583"/>
          <cell r="U7583"/>
          <cell r="V7583"/>
          <cell r="W7583"/>
          <cell r="X7583"/>
          <cell r="Y7583" t="str">
            <v xml:space="preserve"> </v>
          </cell>
        </row>
        <row r="7584">
          <cell r="C7584"/>
          <cell r="D7584"/>
          <cell r="E7584"/>
          <cell r="F7584"/>
          <cell r="G7584"/>
          <cell r="H7584"/>
          <cell r="I7584"/>
          <cell r="J7584"/>
          <cell r="K7584"/>
          <cell r="L7584"/>
          <cell r="M7584"/>
          <cell r="N7584"/>
          <cell r="O7584"/>
          <cell r="P7584"/>
          <cell r="Q7584"/>
          <cell r="R7584"/>
          <cell r="S7584"/>
          <cell r="T7584"/>
          <cell r="U7584"/>
          <cell r="V7584"/>
          <cell r="W7584"/>
          <cell r="X7584"/>
          <cell r="Y7584" t="str">
            <v xml:space="preserve"> </v>
          </cell>
        </row>
        <row r="7585">
          <cell r="C7585"/>
          <cell r="D7585"/>
          <cell r="E7585"/>
          <cell r="F7585"/>
          <cell r="G7585"/>
          <cell r="H7585"/>
          <cell r="I7585"/>
          <cell r="J7585"/>
          <cell r="K7585"/>
          <cell r="L7585"/>
          <cell r="M7585"/>
          <cell r="N7585"/>
          <cell r="O7585"/>
          <cell r="P7585"/>
          <cell r="Q7585"/>
          <cell r="R7585"/>
          <cell r="S7585"/>
          <cell r="T7585"/>
          <cell r="U7585"/>
          <cell r="V7585"/>
          <cell r="W7585"/>
          <cell r="X7585"/>
          <cell r="Y7585" t="str">
            <v xml:space="preserve"> </v>
          </cell>
        </row>
        <row r="7586">
          <cell r="C7586"/>
          <cell r="D7586"/>
          <cell r="E7586"/>
          <cell r="F7586"/>
          <cell r="G7586"/>
          <cell r="H7586"/>
          <cell r="I7586"/>
          <cell r="J7586"/>
          <cell r="K7586"/>
          <cell r="L7586"/>
          <cell r="M7586"/>
          <cell r="N7586"/>
          <cell r="O7586"/>
          <cell r="P7586"/>
          <cell r="Q7586"/>
          <cell r="R7586"/>
          <cell r="S7586"/>
          <cell r="T7586"/>
          <cell r="U7586"/>
          <cell r="V7586"/>
          <cell r="W7586"/>
          <cell r="X7586"/>
          <cell r="Y7586" t="str">
            <v xml:space="preserve"> </v>
          </cell>
        </row>
        <row r="7587">
          <cell r="C7587"/>
          <cell r="D7587"/>
          <cell r="E7587"/>
          <cell r="F7587"/>
          <cell r="G7587"/>
          <cell r="H7587"/>
          <cell r="I7587"/>
          <cell r="J7587"/>
          <cell r="K7587"/>
          <cell r="L7587"/>
          <cell r="M7587"/>
          <cell r="N7587"/>
          <cell r="O7587"/>
          <cell r="P7587"/>
          <cell r="Q7587"/>
          <cell r="R7587"/>
          <cell r="S7587"/>
          <cell r="T7587"/>
          <cell r="U7587"/>
          <cell r="V7587"/>
          <cell r="W7587"/>
          <cell r="X7587"/>
          <cell r="Y7587" t="str">
            <v xml:space="preserve"> </v>
          </cell>
        </row>
        <row r="7588">
          <cell r="C7588"/>
          <cell r="D7588"/>
          <cell r="E7588"/>
          <cell r="F7588"/>
          <cell r="G7588"/>
          <cell r="H7588"/>
          <cell r="I7588"/>
          <cell r="J7588"/>
          <cell r="K7588"/>
          <cell r="L7588"/>
          <cell r="M7588"/>
          <cell r="N7588"/>
          <cell r="O7588"/>
          <cell r="P7588"/>
          <cell r="Q7588"/>
          <cell r="R7588"/>
          <cell r="S7588"/>
          <cell r="T7588"/>
          <cell r="U7588"/>
          <cell r="V7588"/>
          <cell r="W7588"/>
          <cell r="X7588"/>
          <cell r="Y7588" t="str">
            <v xml:space="preserve"> </v>
          </cell>
        </row>
        <row r="7589">
          <cell r="C7589"/>
          <cell r="D7589"/>
          <cell r="E7589"/>
          <cell r="F7589"/>
          <cell r="G7589"/>
          <cell r="H7589"/>
          <cell r="I7589"/>
          <cell r="J7589"/>
          <cell r="K7589"/>
          <cell r="L7589"/>
          <cell r="M7589"/>
          <cell r="N7589"/>
          <cell r="O7589"/>
          <cell r="P7589"/>
          <cell r="Q7589"/>
          <cell r="R7589"/>
          <cell r="S7589"/>
          <cell r="T7589"/>
          <cell r="U7589"/>
          <cell r="V7589"/>
          <cell r="W7589"/>
          <cell r="X7589"/>
          <cell r="Y7589" t="str">
            <v xml:space="preserve"> </v>
          </cell>
        </row>
        <row r="7590">
          <cell r="C7590"/>
          <cell r="D7590"/>
          <cell r="E7590"/>
          <cell r="F7590"/>
          <cell r="G7590"/>
          <cell r="H7590"/>
          <cell r="I7590"/>
          <cell r="J7590"/>
          <cell r="K7590"/>
          <cell r="L7590"/>
          <cell r="M7590"/>
          <cell r="N7590"/>
          <cell r="O7590"/>
          <cell r="P7590"/>
          <cell r="Q7590"/>
          <cell r="R7590"/>
          <cell r="S7590"/>
          <cell r="T7590"/>
          <cell r="U7590"/>
          <cell r="V7590"/>
          <cell r="W7590"/>
          <cell r="X7590"/>
          <cell r="Y7590" t="str">
            <v xml:space="preserve"> </v>
          </cell>
        </row>
        <row r="7591">
          <cell r="C7591"/>
          <cell r="D7591"/>
          <cell r="E7591"/>
          <cell r="F7591"/>
          <cell r="G7591"/>
          <cell r="H7591"/>
          <cell r="I7591"/>
          <cell r="J7591"/>
          <cell r="K7591"/>
          <cell r="L7591"/>
          <cell r="M7591"/>
          <cell r="N7591"/>
          <cell r="O7591"/>
          <cell r="P7591"/>
          <cell r="Q7591"/>
          <cell r="R7591"/>
          <cell r="S7591"/>
          <cell r="T7591"/>
          <cell r="U7591"/>
          <cell r="V7591"/>
          <cell r="W7591"/>
          <cell r="X7591"/>
          <cell r="Y7591" t="str">
            <v xml:space="preserve"> </v>
          </cell>
        </row>
        <row r="7592">
          <cell r="C7592"/>
          <cell r="D7592"/>
          <cell r="E7592"/>
          <cell r="F7592"/>
          <cell r="G7592"/>
          <cell r="H7592"/>
          <cell r="I7592"/>
          <cell r="J7592"/>
          <cell r="K7592"/>
          <cell r="L7592"/>
          <cell r="M7592"/>
          <cell r="N7592"/>
          <cell r="O7592"/>
          <cell r="P7592"/>
          <cell r="Q7592"/>
          <cell r="R7592"/>
          <cell r="S7592"/>
          <cell r="T7592"/>
          <cell r="U7592"/>
          <cell r="V7592"/>
          <cell r="W7592"/>
          <cell r="X7592"/>
          <cell r="Y7592" t="str">
            <v xml:space="preserve"> </v>
          </cell>
        </row>
        <row r="7593">
          <cell r="C7593"/>
          <cell r="D7593"/>
          <cell r="E7593"/>
          <cell r="F7593"/>
          <cell r="G7593"/>
          <cell r="H7593"/>
          <cell r="I7593"/>
          <cell r="J7593"/>
          <cell r="K7593"/>
          <cell r="L7593"/>
          <cell r="M7593"/>
          <cell r="N7593"/>
          <cell r="O7593"/>
          <cell r="P7593"/>
          <cell r="Q7593"/>
          <cell r="R7593"/>
          <cell r="S7593"/>
          <cell r="T7593"/>
          <cell r="U7593"/>
          <cell r="V7593"/>
          <cell r="W7593"/>
          <cell r="X7593"/>
          <cell r="Y7593" t="str">
            <v xml:space="preserve"> </v>
          </cell>
        </row>
        <row r="7594">
          <cell r="C7594"/>
          <cell r="D7594"/>
          <cell r="E7594"/>
          <cell r="F7594"/>
          <cell r="G7594"/>
          <cell r="H7594"/>
          <cell r="I7594"/>
          <cell r="J7594"/>
          <cell r="K7594"/>
          <cell r="L7594"/>
          <cell r="M7594"/>
          <cell r="N7594"/>
          <cell r="O7594"/>
          <cell r="P7594"/>
          <cell r="Q7594"/>
          <cell r="R7594"/>
          <cell r="S7594"/>
          <cell r="T7594"/>
          <cell r="U7594"/>
          <cell r="V7594"/>
          <cell r="W7594"/>
          <cell r="X7594"/>
          <cell r="Y7594" t="str">
            <v xml:space="preserve"> </v>
          </cell>
        </row>
        <row r="7595">
          <cell r="C7595"/>
          <cell r="D7595"/>
          <cell r="E7595"/>
          <cell r="F7595"/>
          <cell r="G7595"/>
          <cell r="H7595"/>
          <cell r="I7595"/>
          <cell r="J7595"/>
          <cell r="K7595"/>
          <cell r="L7595"/>
          <cell r="M7595"/>
          <cell r="N7595"/>
          <cell r="O7595"/>
          <cell r="P7595"/>
          <cell r="Q7595"/>
          <cell r="R7595"/>
          <cell r="S7595"/>
          <cell r="T7595"/>
          <cell r="U7595"/>
          <cell r="V7595"/>
          <cell r="W7595"/>
          <cell r="X7595"/>
          <cell r="Y7595" t="str">
            <v xml:space="preserve"> </v>
          </cell>
        </row>
        <row r="7596">
          <cell r="C7596"/>
          <cell r="D7596"/>
          <cell r="E7596"/>
          <cell r="F7596"/>
          <cell r="G7596"/>
          <cell r="H7596"/>
          <cell r="I7596"/>
          <cell r="J7596"/>
          <cell r="K7596"/>
          <cell r="L7596"/>
          <cell r="M7596"/>
          <cell r="N7596"/>
          <cell r="O7596"/>
          <cell r="P7596"/>
          <cell r="Q7596"/>
          <cell r="R7596"/>
          <cell r="S7596"/>
          <cell r="T7596"/>
          <cell r="U7596"/>
          <cell r="V7596"/>
          <cell r="W7596"/>
          <cell r="X7596"/>
          <cell r="Y7596" t="str">
            <v xml:space="preserve"> </v>
          </cell>
        </row>
        <row r="7597">
          <cell r="C7597"/>
          <cell r="D7597"/>
          <cell r="E7597"/>
          <cell r="F7597"/>
          <cell r="G7597"/>
          <cell r="H7597"/>
          <cell r="I7597"/>
          <cell r="J7597"/>
          <cell r="K7597"/>
          <cell r="L7597"/>
          <cell r="M7597"/>
          <cell r="N7597"/>
          <cell r="O7597"/>
          <cell r="P7597"/>
          <cell r="Q7597"/>
          <cell r="R7597"/>
          <cell r="S7597"/>
          <cell r="T7597"/>
          <cell r="U7597"/>
          <cell r="V7597"/>
          <cell r="W7597"/>
          <cell r="X7597"/>
          <cell r="Y7597" t="str">
            <v xml:space="preserve"> </v>
          </cell>
        </row>
        <row r="7598">
          <cell r="C7598"/>
          <cell r="D7598"/>
          <cell r="E7598"/>
          <cell r="F7598"/>
          <cell r="G7598"/>
          <cell r="H7598"/>
          <cell r="I7598"/>
          <cell r="J7598"/>
          <cell r="K7598"/>
          <cell r="L7598"/>
          <cell r="M7598"/>
          <cell r="N7598"/>
          <cell r="O7598"/>
          <cell r="P7598"/>
          <cell r="Q7598"/>
          <cell r="R7598"/>
          <cell r="S7598"/>
          <cell r="T7598"/>
          <cell r="U7598"/>
          <cell r="V7598"/>
          <cell r="W7598"/>
          <cell r="X7598"/>
          <cell r="Y7598" t="str">
            <v xml:space="preserve"> </v>
          </cell>
        </row>
        <row r="7599">
          <cell r="C7599"/>
          <cell r="D7599"/>
          <cell r="E7599"/>
          <cell r="F7599"/>
          <cell r="G7599"/>
          <cell r="H7599"/>
          <cell r="I7599"/>
          <cell r="J7599"/>
          <cell r="K7599"/>
          <cell r="L7599"/>
          <cell r="M7599"/>
          <cell r="N7599"/>
          <cell r="O7599"/>
          <cell r="P7599"/>
          <cell r="Q7599"/>
          <cell r="R7599"/>
          <cell r="S7599"/>
          <cell r="T7599"/>
          <cell r="U7599"/>
          <cell r="V7599"/>
          <cell r="W7599"/>
          <cell r="X7599"/>
          <cell r="Y7599" t="str">
            <v xml:space="preserve"> </v>
          </cell>
        </row>
        <row r="7600">
          <cell r="C7600"/>
          <cell r="D7600"/>
          <cell r="E7600"/>
          <cell r="F7600"/>
          <cell r="G7600"/>
          <cell r="H7600"/>
          <cell r="I7600"/>
          <cell r="J7600"/>
          <cell r="K7600"/>
          <cell r="L7600"/>
          <cell r="M7600"/>
          <cell r="N7600"/>
          <cell r="O7600"/>
          <cell r="P7600"/>
          <cell r="Q7600"/>
          <cell r="R7600"/>
          <cell r="S7600"/>
          <cell r="T7600"/>
          <cell r="U7600"/>
          <cell r="V7600"/>
          <cell r="W7600"/>
          <cell r="X7600"/>
          <cell r="Y7600" t="str">
            <v xml:space="preserve"> </v>
          </cell>
        </row>
        <row r="7601">
          <cell r="C7601"/>
          <cell r="D7601"/>
          <cell r="E7601"/>
          <cell r="F7601"/>
          <cell r="G7601"/>
          <cell r="H7601"/>
          <cell r="I7601"/>
          <cell r="J7601"/>
          <cell r="K7601"/>
          <cell r="L7601"/>
          <cell r="M7601"/>
          <cell r="N7601"/>
          <cell r="O7601"/>
          <cell r="P7601"/>
          <cell r="Q7601"/>
          <cell r="R7601"/>
          <cell r="S7601"/>
          <cell r="T7601"/>
          <cell r="U7601"/>
          <cell r="V7601"/>
          <cell r="W7601"/>
          <cell r="X7601"/>
          <cell r="Y7601" t="str">
            <v xml:space="preserve"> </v>
          </cell>
        </row>
        <row r="7602">
          <cell r="C7602"/>
          <cell r="D7602"/>
          <cell r="E7602"/>
          <cell r="F7602"/>
          <cell r="G7602"/>
          <cell r="H7602"/>
          <cell r="I7602"/>
          <cell r="J7602"/>
          <cell r="K7602"/>
          <cell r="L7602"/>
          <cell r="M7602"/>
          <cell r="N7602"/>
          <cell r="O7602"/>
          <cell r="P7602"/>
          <cell r="Q7602"/>
          <cell r="R7602"/>
          <cell r="S7602"/>
          <cell r="T7602"/>
          <cell r="U7602"/>
          <cell r="V7602"/>
          <cell r="W7602"/>
          <cell r="X7602"/>
          <cell r="Y7602" t="str">
            <v xml:space="preserve"> </v>
          </cell>
        </row>
        <row r="7603">
          <cell r="C7603"/>
          <cell r="D7603"/>
          <cell r="E7603"/>
          <cell r="F7603"/>
          <cell r="G7603"/>
          <cell r="H7603"/>
          <cell r="I7603"/>
          <cell r="J7603"/>
          <cell r="K7603"/>
          <cell r="L7603"/>
          <cell r="M7603"/>
          <cell r="N7603"/>
          <cell r="O7603"/>
          <cell r="P7603"/>
          <cell r="Q7603"/>
          <cell r="R7603"/>
          <cell r="S7603"/>
          <cell r="T7603"/>
          <cell r="U7603"/>
          <cell r="V7603"/>
          <cell r="W7603"/>
          <cell r="X7603"/>
          <cell r="Y7603" t="str">
            <v xml:space="preserve"> </v>
          </cell>
        </row>
        <row r="7604">
          <cell r="C7604"/>
          <cell r="D7604"/>
          <cell r="E7604"/>
          <cell r="F7604"/>
          <cell r="G7604"/>
          <cell r="H7604"/>
          <cell r="I7604"/>
          <cell r="J7604"/>
          <cell r="K7604"/>
          <cell r="L7604"/>
          <cell r="M7604"/>
          <cell r="N7604"/>
          <cell r="O7604"/>
          <cell r="P7604"/>
          <cell r="Q7604"/>
          <cell r="R7604"/>
          <cell r="S7604"/>
          <cell r="T7604"/>
          <cell r="U7604"/>
          <cell r="V7604"/>
          <cell r="W7604"/>
          <cell r="X7604"/>
          <cell r="Y7604" t="str">
            <v xml:space="preserve"> </v>
          </cell>
        </row>
        <row r="7605">
          <cell r="C7605"/>
          <cell r="D7605"/>
          <cell r="E7605"/>
          <cell r="F7605"/>
          <cell r="G7605"/>
          <cell r="H7605"/>
          <cell r="I7605"/>
          <cell r="J7605"/>
          <cell r="K7605"/>
          <cell r="L7605"/>
          <cell r="M7605"/>
          <cell r="N7605"/>
          <cell r="O7605"/>
          <cell r="P7605"/>
          <cell r="Q7605"/>
          <cell r="R7605"/>
          <cell r="S7605"/>
          <cell r="T7605"/>
          <cell r="U7605"/>
          <cell r="V7605"/>
          <cell r="W7605"/>
          <cell r="X7605"/>
          <cell r="Y7605" t="str">
            <v xml:space="preserve"> </v>
          </cell>
        </row>
        <row r="7606">
          <cell r="C7606"/>
          <cell r="D7606"/>
          <cell r="E7606"/>
          <cell r="F7606"/>
          <cell r="G7606"/>
          <cell r="H7606"/>
          <cell r="I7606"/>
          <cell r="J7606"/>
          <cell r="K7606"/>
          <cell r="L7606"/>
          <cell r="M7606"/>
          <cell r="N7606"/>
          <cell r="O7606"/>
          <cell r="P7606"/>
          <cell r="Q7606"/>
          <cell r="R7606"/>
          <cell r="S7606"/>
          <cell r="T7606"/>
          <cell r="U7606"/>
          <cell r="V7606"/>
          <cell r="W7606"/>
          <cell r="X7606"/>
          <cell r="Y7606" t="str">
            <v xml:space="preserve"> </v>
          </cell>
        </row>
        <row r="7607">
          <cell r="C7607"/>
          <cell r="D7607"/>
          <cell r="E7607"/>
          <cell r="F7607"/>
          <cell r="G7607"/>
          <cell r="H7607"/>
          <cell r="I7607"/>
          <cell r="J7607"/>
          <cell r="K7607"/>
          <cell r="L7607"/>
          <cell r="M7607"/>
          <cell r="N7607"/>
          <cell r="O7607"/>
          <cell r="P7607"/>
          <cell r="Q7607"/>
          <cell r="R7607"/>
          <cell r="S7607"/>
          <cell r="T7607"/>
          <cell r="U7607"/>
          <cell r="V7607"/>
          <cell r="W7607"/>
          <cell r="X7607"/>
          <cell r="Y7607" t="str">
            <v xml:space="preserve"> </v>
          </cell>
        </row>
        <row r="7608">
          <cell r="C7608"/>
          <cell r="D7608"/>
          <cell r="E7608"/>
          <cell r="F7608"/>
          <cell r="G7608"/>
          <cell r="H7608"/>
          <cell r="I7608"/>
          <cell r="J7608"/>
          <cell r="K7608"/>
          <cell r="L7608"/>
          <cell r="M7608"/>
          <cell r="N7608"/>
          <cell r="O7608"/>
          <cell r="P7608"/>
          <cell r="Q7608"/>
          <cell r="R7608"/>
          <cell r="S7608"/>
          <cell r="T7608"/>
          <cell r="U7608"/>
          <cell r="V7608"/>
          <cell r="W7608"/>
          <cell r="X7608"/>
          <cell r="Y7608" t="str">
            <v xml:space="preserve"> </v>
          </cell>
        </row>
        <row r="7609">
          <cell r="C7609"/>
          <cell r="D7609"/>
          <cell r="E7609"/>
          <cell r="F7609"/>
          <cell r="G7609"/>
          <cell r="H7609"/>
          <cell r="I7609"/>
          <cell r="J7609"/>
          <cell r="K7609"/>
          <cell r="L7609"/>
          <cell r="M7609"/>
          <cell r="N7609"/>
          <cell r="O7609"/>
          <cell r="P7609"/>
          <cell r="Q7609"/>
          <cell r="R7609"/>
          <cell r="S7609"/>
          <cell r="T7609"/>
          <cell r="U7609"/>
          <cell r="V7609"/>
          <cell r="W7609"/>
          <cell r="X7609"/>
          <cell r="Y7609" t="str">
            <v xml:space="preserve"> </v>
          </cell>
        </row>
        <row r="7610">
          <cell r="C7610"/>
          <cell r="D7610"/>
          <cell r="E7610"/>
          <cell r="F7610"/>
          <cell r="G7610"/>
          <cell r="H7610"/>
          <cell r="I7610"/>
          <cell r="J7610"/>
          <cell r="K7610"/>
          <cell r="L7610"/>
          <cell r="M7610"/>
          <cell r="N7610"/>
          <cell r="O7610"/>
          <cell r="P7610"/>
          <cell r="Q7610"/>
          <cell r="R7610"/>
          <cell r="S7610"/>
          <cell r="T7610"/>
          <cell r="U7610"/>
          <cell r="V7610"/>
          <cell r="W7610"/>
          <cell r="X7610"/>
          <cell r="Y7610" t="str">
            <v xml:space="preserve"> </v>
          </cell>
        </row>
        <row r="7611">
          <cell r="C7611"/>
          <cell r="D7611"/>
          <cell r="E7611"/>
          <cell r="F7611"/>
          <cell r="G7611"/>
          <cell r="H7611"/>
          <cell r="I7611"/>
          <cell r="J7611"/>
          <cell r="K7611"/>
          <cell r="L7611"/>
          <cell r="M7611"/>
          <cell r="N7611"/>
          <cell r="O7611"/>
          <cell r="P7611"/>
          <cell r="Q7611"/>
          <cell r="R7611"/>
          <cell r="S7611"/>
          <cell r="T7611"/>
          <cell r="U7611"/>
          <cell r="V7611"/>
          <cell r="W7611"/>
          <cell r="X7611"/>
          <cell r="Y7611" t="str">
            <v xml:space="preserve"> </v>
          </cell>
        </row>
        <row r="7612">
          <cell r="C7612"/>
          <cell r="D7612"/>
          <cell r="E7612"/>
          <cell r="F7612"/>
          <cell r="G7612"/>
          <cell r="H7612"/>
          <cell r="I7612"/>
          <cell r="J7612"/>
          <cell r="K7612"/>
          <cell r="L7612"/>
          <cell r="M7612"/>
          <cell r="N7612"/>
          <cell r="O7612"/>
          <cell r="P7612"/>
          <cell r="Q7612"/>
          <cell r="R7612"/>
          <cell r="S7612"/>
          <cell r="T7612"/>
          <cell r="U7612"/>
          <cell r="V7612"/>
          <cell r="W7612"/>
          <cell r="X7612"/>
          <cell r="Y7612" t="str">
            <v xml:space="preserve"> </v>
          </cell>
        </row>
        <row r="7613">
          <cell r="C7613"/>
          <cell r="D7613"/>
          <cell r="E7613"/>
          <cell r="F7613"/>
          <cell r="G7613"/>
          <cell r="H7613"/>
          <cell r="I7613"/>
          <cell r="J7613"/>
          <cell r="K7613"/>
          <cell r="L7613"/>
          <cell r="M7613"/>
          <cell r="N7613"/>
          <cell r="O7613"/>
          <cell r="P7613"/>
          <cell r="Q7613"/>
          <cell r="R7613"/>
          <cell r="S7613"/>
          <cell r="T7613"/>
          <cell r="U7613"/>
          <cell r="V7613"/>
          <cell r="W7613"/>
          <cell r="X7613"/>
          <cell r="Y7613" t="str">
            <v xml:space="preserve"> </v>
          </cell>
        </row>
        <row r="7614">
          <cell r="C7614"/>
          <cell r="D7614"/>
          <cell r="E7614"/>
          <cell r="F7614"/>
          <cell r="G7614"/>
          <cell r="H7614"/>
          <cell r="I7614"/>
          <cell r="J7614"/>
          <cell r="K7614"/>
          <cell r="L7614"/>
          <cell r="M7614"/>
          <cell r="N7614"/>
          <cell r="O7614"/>
          <cell r="P7614"/>
          <cell r="Q7614"/>
          <cell r="R7614"/>
          <cell r="S7614"/>
          <cell r="T7614"/>
          <cell r="U7614"/>
          <cell r="V7614"/>
          <cell r="W7614"/>
          <cell r="X7614"/>
          <cell r="Y7614" t="str">
            <v xml:space="preserve"> </v>
          </cell>
        </row>
        <row r="7615">
          <cell r="C7615"/>
          <cell r="D7615"/>
          <cell r="E7615"/>
          <cell r="F7615"/>
          <cell r="G7615"/>
          <cell r="H7615"/>
          <cell r="I7615"/>
          <cell r="J7615"/>
          <cell r="K7615"/>
          <cell r="L7615"/>
          <cell r="M7615"/>
          <cell r="N7615"/>
          <cell r="O7615"/>
          <cell r="P7615"/>
          <cell r="Q7615"/>
          <cell r="R7615"/>
          <cell r="S7615"/>
          <cell r="T7615"/>
          <cell r="U7615"/>
          <cell r="V7615"/>
          <cell r="W7615"/>
          <cell r="X7615"/>
          <cell r="Y7615" t="str">
            <v xml:space="preserve"> </v>
          </cell>
        </row>
        <row r="7616">
          <cell r="C7616"/>
          <cell r="D7616"/>
          <cell r="E7616"/>
          <cell r="F7616"/>
          <cell r="G7616"/>
          <cell r="H7616"/>
          <cell r="I7616"/>
          <cell r="J7616"/>
          <cell r="K7616"/>
          <cell r="L7616"/>
          <cell r="M7616"/>
          <cell r="N7616"/>
          <cell r="O7616"/>
          <cell r="P7616"/>
          <cell r="Q7616"/>
          <cell r="R7616"/>
          <cell r="S7616"/>
          <cell r="T7616"/>
          <cell r="U7616"/>
          <cell r="V7616"/>
          <cell r="W7616"/>
          <cell r="X7616"/>
          <cell r="Y7616" t="str">
            <v xml:space="preserve"> </v>
          </cell>
        </row>
        <row r="7617">
          <cell r="C7617"/>
          <cell r="D7617"/>
          <cell r="E7617"/>
          <cell r="F7617"/>
          <cell r="G7617"/>
          <cell r="H7617"/>
          <cell r="I7617"/>
          <cell r="J7617"/>
          <cell r="K7617"/>
          <cell r="L7617"/>
          <cell r="M7617"/>
          <cell r="N7617"/>
          <cell r="O7617"/>
          <cell r="P7617"/>
          <cell r="Q7617"/>
          <cell r="R7617"/>
          <cell r="S7617"/>
          <cell r="T7617"/>
          <cell r="U7617"/>
          <cell r="V7617"/>
          <cell r="W7617"/>
          <cell r="X7617"/>
          <cell r="Y7617" t="str">
            <v xml:space="preserve"> </v>
          </cell>
        </row>
        <row r="7618">
          <cell r="C7618"/>
          <cell r="D7618"/>
          <cell r="E7618"/>
          <cell r="F7618"/>
          <cell r="G7618"/>
          <cell r="H7618"/>
          <cell r="I7618"/>
          <cell r="J7618"/>
          <cell r="K7618"/>
          <cell r="L7618"/>
          <cell r="M7618"/>
          <cell r="N7618"/>
          <cell r="O7618"/>
          <cell r="P7618"/>
          <cell r="Q7618"/>
          <cell r="R7618"/>
          <cell r="S7618"/>
          <cell r="T7618"/>
          <cell r="U7618"/>
          <cell r="V7618"/>
          <cell r="W7618"/>
          <cell r="X7618"/>
          <cell r="Y7618" t="str">
            <v xml:space="preserve"> </v>
          </cell>
        </row>
        <row r="7619">
          <cell r="C7619"/>
          <cell r="D7619"/>
          <cell r="E7619"/>
          <cell r="F7619"/>
          <cell r="G7619"/>
          <cell r="H7619"/>
          <cell r="I7619"/>
          <cell r="J7619"/>
          <cell r="K7619"/>
          <cell r="L7619"/>
          <cell r="M7619"/>
          <cell r="N7619"/>
          <cell r="O7619"/>
          <cell r="P7619"/>
          <cell r="Q7619"/>
          <cell r="R7619"/>
          <cell r="S7619"/>
          <cell r="T7619"/>
          <cell r="U7619"/>
          <cell r="V7619"/>
          <cell r="W7619"/>
          <cell r="X7619"/>
          <cell r="Y7619" t="str">
            <v xml:space="preserve"> </v>
          </cell>
        </row>
        <row r="7620">
          <cell r="C7620"/>
          <cell r="D7620"/>
          <cell r="E7620"/>
          <cell r="F7620"/>
          <cell r="G7620"/>
          <cell r="H7620"/>
          <cell r="I7620"/>
          <cell r="J7620"/>
          <cell r="K7620"/>
          <cell r="L7620"/>
          <cell r="M7620"/>
          <cell r="N7620"/>
          <cell r="O7620"/>
          <cell r="P7620"/>
          <cell r="Q7620"/>
          <cell r="R7620"/>
          <cell r="S7620"/>
          <cell r="T7620"/>
          <cell r="U7620"/>
          <cell r="V7620"/>
          <cell r="W7620"/>
          <cell r="X7620"/>
          <cell r="Y7620" t="str">
            <v xml:space="preserve"> </v>
          </cell>
        </row>
        <row r="7621">
          <cell r="C7621"/>
          <cell r="D7621"/>
          <cell r="E7621"/>
          <cell r="F7621"/>
          <cell r="G7621"/>
          <cell r="H7621"/>
          <cell r="I7621"/>
          <cell r="J7621"/>
          <cell r="K7621"/>
          <cell r="L7621"/>
          <cell r="M7621"/>
          <cell r="N7621"/>
          <cell r="O7621"/>
          <cell r="P7621"/>
          <cell r="Q7621"/>
          <cell r="R7621"/>
          <cell r="S7621"/>
          <cell r="T7621"/>
          <cell r="U7621"/>
          <cell r="V7621"/>
          <cell r="W7621"/>
          <cell r="X7621"/>
          <cell r="Y7621" t="str">
            <v xml:space="preserve"> </v>
          </cell>
        </row>
        <row r="7622">
          <cell r="C7622"/>
          <cell r="D7622"/>
          <cell r="E7622"/>
          <cell r="F7622"/>
          <cell r="G7622"/>
          <cell r="H7622"/>
          <cell r="I7622"/>
          <cell r="J7622"/>
          <cell r="K7622"/>
          <cell r="L7622"/>
          <cell r="M7622"/>
          <cell r="N7622"/>
          <cell r="O7622"/>
          <cell r="P7622"/>
          <cell r="Q7622"/>
          <cell r="R7622"/>
          <cell r="S7622"/>
          <cell r="T7622"/>
          <cell r="U7622"/>
          <cell r="V7622"/>
          <cell r="W7622"/>
          <cell r="X7622"/>
          <cell r="Y7622" t="str">
            <v xml:space="preserve"> </v>
          </cell>
        </row>
        <row r="7623">
          <cell r="C7623"/>
          <cell r="D7623"/>
          <cell r="E7623"/>
          <cell r="F7623"/>
          <cell r="G7623"/>
          <cell r="H7623"/>
          <cell r="I7623"/>
          <cell r="J7623"/>
          <cell r="K7623"/>
          <cell r="L7623"/>
          <cell r="M7623"/>
          <cell r="N7623"/>
          <cell r="O7623"/>
          <cell r="P7623"/>
          <cell r="Q7623"/>
          <cell r="R7623"/>
          <cell r="S7623"/>
          <cell r="T7623"/>
          <cell r="U7623"/>
          <cell r="V7623"/>
          <cell r="W7623"/>
          <cell r="X7623"/>
          <cell r="Y7623" t="str">
            <v xml:space="preserve"> </v>
          </cell>
        </row>
        <row r="7624">
          <cell r="C7624"/>
          <cell r="D7624"/>
          <cell r="E7624"/>
          <cell r="F7624"/>
          <cell r="G7624"/>
          <cell r="H7624"/>
          <cell r="I7624"/>
          <cell r="J7624"/>
          <cell r="K7624"/>
          <cell r="L7624"/>
          <cell r="M7624"/>
          <cell r="N7624"/>
          <cell r="O7624"/>
          <cell r="P7624"/>
          <cell r="Q7624"/>
          <cell r="R7624"/>
          <cell r="S7624"/>
          <cell r="T7624"/>
          <cell r="U7624"/>
          <cell r="V7624"/>
          <cell r="W7624"/>
          <cell r="X7624"/>
          <cell r="Y7624" t="str">
            <v xml:space="preserve"> </v>
          </cell>
        </row>
        <row r="7625">
          <cell r="C7625"/>
          <cell r="D7625"/>
          <cell r="E7625"/>
          <cell r="F7625"/>
          <cell r="G7625"/>
          <cell r="H7625"/>
          <cell r="I7625"/>
          <cell r="J7625"/>
          <cell r="K7625"/>
          <cell r="L7625"/>
          <cell r="M7625"/>
          <cell r="N7625"/>
          <cell r="O7625"/>
          <cell r="P7625"/>
          <cell r="Q7625"/>
          <cell r="R7625"/>
          <cell r="S7625"/>
          <cell r="T7625"/>
          <cell r="U7625"/>
          <cell r="V7625"/>
          <cell r="W7625"/>
          <cell r="X7625"/>
          <cell r="Y7625" t="str">
            <v xml:space="preserve"> </v>
          </cell>
        </row>
        <row r="7626">
          <cell r="C7626"/>
          <cell r="D7626"/>
          <cell r="E7626"/>
          <cell r="F7626"/>
          <cell r="G7626"/>
          <cell r="H7626"/>
          <cell r="I7626"/>
          <cell r="J7626"/>
          <cell r="K7626"/>
          <cell r="L7626"/>
          <cell r="M7626"/>
          <cell r="N7626"/>
          <cell r="O7626"/>
          <cell r="P7626"/>
          <cell r="Q7626"/>
          <cell r="R7626"/>
          <cell r="S7626"/>
          <cell r="T7626"/>
          <cell r="U7626"/>
          <cell r="V7626"/>
          <cell r="W7626"/>
          <cell r="X7626"/>
          <cell r="Y7626" t="str">
            <v xml:space="preserve"> </v>
          </cell>
        </row>
        <row r="7627">
          <cell r="C7627"/>
          <cell r="D7627"/>
          <cell r="E7627"/>
          <cell r="F7627"/>
          <cell r="G7627"/>
          <cell r="H7627"/>
          <cell r="I7627"/>
          <cell r="J7627"/>
          <cell r="K7627"/>
          <cell r="L7627"/>
          <cell r="M7627"/>
          <cell r="N7627"/>
          <cell r="O7627"/>
          <cell r="P7627"/>
          <cell r="Q7627"/>
          <cell r="R7627"/>
          <cell r="S7627"/>
          <cell r="T7627"/>
          <cell r="U7627"/>
          <cell r="V7627"/>
          <cell r="W7627"/>
          <cell r="X7627"/>
          <cell r="Y7627" t="str">
            <v xml:space="preserve"> </v>
          </cell>
        </row>
        <row r="7628">
          <cell r="C7628"/>
          <cell r="D7628"/>
          <cell r="E7628"/>
          <cell r="F7628"/>
          <cell r="G7628"/>
          <cell r="H7628"/>
          <cell r="I7628"/>
          <cell r="J7628"/>
          <cell r="K7628"/>
          <cell r="L7628"/>
          <cell r="M7628"/>
          <cell r="N7628"/>
          <cell r="O7628"/>
          <cell r="P7628"/>
          <cell r="Q7628"/>
          <cell r="R7628"/>
          <cell r="S7628"/>
          <cell r="T7628"/>
          <cell r="U7628"/>
          <cell r="V7628"/>
          <cell r="W7628"/>
          <cell r="X7628"/>
          <cell r="Y7628" t="str">
            <v xml:space="preserve"> </v>
          </cell>
        </row>
        <row r="7629">
          <cell r="C7629"/>
          <cell r="D7629"/>
          <cell r="E7629"/>
          <cell r="F7629"/>
          <cell r="G7629"/>
          <cell r="H7629"/>
          <cell r="I7629"/>
          <cell r="J7629"/>
          <cell r="K7629"/>
          <cell r="L7629"/>
          <cell r="M7629"/>
          <cell r="N7629"/>
          <cell r="O7629"/>
          <cell r="P7629"/>
          <cell r="Q7629"/>
          <cell r="R7629"/>
          <cell r="S7629"/>
          <cell r="T7629"/>
          <cell r="U7629"/>
          <cell r="V7629"/>
          <cell r="W7629"/>
          <cell r="X7629"/>
          <cell r="Y7629" t="str">
            <v xml:space="preserve"> </v>
          </cell>
        </row>
        <row r="7630">
          <cell r="C7630"/>
          <cell r="D7630"/>
          <cell r="E7630"/>
          <cell r="F7630"/>
          <cell r="G7630"/>
          <cell r="H7630"/>
          <cell r="I7630"/>
          <cell r="J7630"/>
          <cell r="K7630"/>
          <cell r="L7630"/>
          <cell r="M7630"/>
          <cell r="N7630"/>
          <cell r="O7630"/>
          <cell r="P7630"/>
          <cell r="Q7630"/>
          <cell r="R7630"/>
          <cell r="S7630"/>
          <cell r="T7630"/>
          <cell r="U7630"/>
          <cell r="V7630"/>
          <cell r="W7630"/>
          <cell r="X7630"/>
          <cell r="Y7630" t="str">
            <v xml:space="preserve"> </v>
          </cell>
        </row>
        <row r="7631">
          <cell r="C7631"/>
          <cell r="D7631"/>
          <cell r="E7631"/>
          <cell r="F7631"/>
          <cell r="G7631"/>
          <cell r="H7631"/>
          <cell r="I7631"/>
          <cell r="J7631"/>
          <cell r="K7631"/>
          <cell r="L7631"/>
          <cell r="M7631"/>
          <cell r="N7631"/>
          <cell r="O7631"/>
          <cell r="P7631"/>
          <cell r="Q7631"/>
          <cell r="R7631"/>
          <cell r="S7631"/>
          <cell r="T7631"/>
          <cell r="U7631"/>
          <cell r="V7631"/>
          <cell r="W7631"/>
          <cell r="X7631"/>
          <cell r="Y7631" t="str">
            <v xml:space="preserve"> </v>
          </cell>
        </row>
        <row r="7632">
          <cell r="C7632"/>
          <cell r="D7632"/>
          <cell r="E7632"/>
          <cell r="F7632"/>
          <cell r="G7632"/>
          <cell r="H7632"/>
          <cell r="I7632"/>
          <cell r="J7632"/>
          <cell r="K7632"/>
          <cell r="L7632"/>
          <cell r="M7632"/>
          <cell r="N7632"/>
          <cell r="O7632"/>
          <cell r="P7632"/>
          <cell r="Q7632"/>
          <cell r="R7632"/>
          <cell r="S7632"/>
          <cell r="T7632"/>
          <cell r="U7632"/>
          <cell r="V7632"/>
          <cell r="W7632"/>
          <cell r="X7632"/>
          <cell r="Y7632" t="str">
            <v xml:space="preserve"> </v>
          </cell>
        </row>
        <row r="7633">
          <cell r="C7633"/>
          <cell r="D7633"/>
          <cell r="E7633"/>
          <cell r="F7633"/>
          <cell r="G7633"/>
          <cell r="H7633"/>
          <cell r="I7633"/>
          <cell r="J7633"/>
          <cell r="K7633"/>
          <cell r="L7633"/>
          <cell r="M7633"/>
          <cell r="N7633"/>
          <cell r="O7633"/>
          <cell r="P7633"/>
          <cell r="Q7633"/>
          <cell r="R7633"/>
          <cell r="S7633"/>
          <cell r="T7633"/>
          <cell r="U7633"/>
          <cell r="V7633"/>
          <cell r="W7633"/>
          <cell r="X7633"/>
          <cell r="Y7633" t="str">
            <v xml:space="preserve"> </v>
          </cell>
        </row>
        <row r="7634">
          <cell r="C7634"/>
          <cell r="D7634"/>
          <cell r="E7634"/>
          <cell r="F7634"/>
          <cell r="G7634"/>
          <cell r="H7634"/>
          <cell r="I7634"/>
          <cell r="J7634"/>
          <cell r="K7634"/>
          <cell r="L7634"/>
          <cell r="M7634"/>
          <cell r="N7634"/>
          <cell r="O7634"/>
          <cell r="P7634"/>
          <cell r="Q7634"/>
          <cell r="R7634"/>
          <cell r="S7634"/>
          <cell r="T7634"/>
          <cell r="U7634"/>
          <cell r="V7634"/>
          <cell r="W7634"/>
          <cell r="X7634"/>
          <cell r="Y7634" t="str">
            <v xml:space="preserve"> </v>
          </cell>
        </row>
        <row r="7635">
          <cell r="C7635"/>
          <cell r="D7635"/>
          <cell r="E7635"/>
          <cell r="F7635"/>
          <cell r="G7635"/>
          <cell r="H7635"/>
          <cell r="I7635"/>
          <cell r="J7635"/>
          <cell r="K7635"/>
          <cell r="L7635"/>
          <cell r="M7635"/>
          <cell r="N7635"/>
          <cell r="O7635"/>
          <cell r="P7635"/>
          <cell r="Q7635"/>
          <cell r="R7635"/>
          <cell r="S7635"/>
          <cell r="T7635"/>
          <cell r="U7635"/>
          <cell r="V7635"/>
          <cell r="W7635"/>
          <cell r="X7635"/>
          <cell r="Y7635" t="str">
            <v xml:space="preserve"> </v>
          </cell>
        </row>
        <row r="7636">
          <cell r="C7636"/>
          <cell r="D7636"/>
          <cell r="E7636"/>
          <cell r="F7636"/>
          <cell r="G7636"/>
          <cell r="H7636"/>
          <cell r="I7636"/>
          <cell r="J7636"/>
          <cell r="K7636"/>
          <cell r="L7636"/>
          <cell r="M7636"/>
          <cell r="N7636"/>
          <cell r="O7636"/>
          <cell r="P7636"/>
          <cell r="Q7636"/>
          <cell r="R7636"/>
          <cell r="S7636"/>
          <cell r="T7636"/>
          <cell r="U7636"/>
          <cell r="V7636"/>
          <cell r="W7636"/>
          <cell r="X7636"/>
          <cell r="Y7636" t="str">
            <v xml:space="preserve"> </v>
          </cell>
        </row>
        <row r="7637">
          <cell r="C7637"/>
          <cell r="D7637"/>
          <cell r="E7637"/>
          <cell r="F7637"/>
          <cell r="G7637"/>
          <cell r="H7637"/>
          <cell r="I7637"/>
          <cell r="J7637"/>
          <cell r="K7637"/>
          <cell r="L7637"/>
          <cell r="M7637"/>
          <cell r="N7637"/>
          <cell r="O7637"/>
          <cell r="P7637"/>
          <cell r="Q7637"/>
          <cell r="R7637"/>
          <cell r="S7637"/>
          <cell r="T7637"/>
          <cell r="U7637"/>
          <cell r="V7637"/>
          <cell r="W7637"/>
          <cell r="X7637"/>
          <cell r="Y7637" t="str">
            <v xml:space="preserve"> </v>
          </cell>
        </row>
        <row r="7638">
          <cell r="C7638"/>
          <cell r="D7638"/>
          <cell r="E7638"/>
          <cell r="F7638"/>
          <cell r="G7638"/>
          <cell r="H7638"/>
          <cell r="I7638"/>
          <cell r="J7638"/>
          <cell r="K7638"/>
          <cell r="L7638"/>
          <cell r="M7638"/>
          <cell r="N7638"/>
          <cell r="O7638"/>
          <cell r="P7638"/>
          <cell r="Q7638"/>
          <cell r="R7638"/>
          <cell r="S7638"/>
          <cell r="T7638"/>
          <cell r="U7638"/>
          <cell r="V7638"/>
          <cell r="W7638"/>
          <cell r="X7638"/>
          <cell r="Y7638" t="str">
            <v xml:space="preserve"> </v>
          </cell>
        </row>
        <row r="7639">
          <cell r="C7639"/>
          <cell r="D7639"/>
          <cell r="E7639"/>
          <cell r="F7639"/>
          <cell r="G7639"/>
          <cell r="H7639"/>
          <cell r="I7639"/>
          <cell r="J7639"/>
          <cell r="K7639"/>
          <cell r="L7639"/>
          <cell r="M7639"/>
          <cell r="N7639"/>
          <cell r="O7639"/>
          <cell r="P7639"/>
          <cell r="Q7639"/>
          <cell r="R7639"/>
          <cell r="S7639"/>
          <cell r="T7639"/>
          <cell r="U7639"/>
          <cell r="V7639"/>
          <cell r="W7639"/>
          <cell r="X7639"/>
          <cell r="Y7639" t="str">
            <v xml:space="preserve"> </v>
          </cell>
        </row>
        <row r="7640">
          <cell r="C7640"/>
          <cell r="D7640"/>
          <cell r="E7640"/>
          <cell r="F7640"/>
          <cell r="G7640"/>
          <cell r="H7640"/>
          <cell r="I7640"/>
          <cell r="J7640"/>
          <cell r="K7640"/>
          <cell r="L7640"/>
          <cell r="M7640"/>
          <cell r="N7640"/>
          <cell r="O7640"/>
          <cell r="P7640"/>
          <cell r="Q7640"/>
          <cell r="R7640"/>
          <cell r="S7640"/>
          <cell r="T7640"/>
          <cell r="U7640"/>
          <cell r="V7640"/>
          <cell r="W7640"/>
          <cell r="X7640"/>
          <cell r="Y7640" t="str">
            <v xml:space="preserve"> </v>
          </cell>
        </row>
        <row r="7641">
          <cell r="C7641"/>
          <cell r="D7641"/>
          <cell r="E7641"/>
          <cell r="F7641"/>
          <cell r="G7641"/>
          <cell r="H7641"/>
          <cell r="I7641"/>
          <cell r="J7641"/>
          <cell r="K7641"/>
          <cell r="L7641"/>
          <cell r="M7641"/>
          <cell r="N7641"/>
          <cell r="O7641"/>
          <cell r="P7641"/>
          <cell r="Q7641"/>
          <cell r="R7641"/>
          <cell r="S7641"/>
          <cell r="T7641"/>
          <cell r="U7641"/>
          <cell r="V7641"/>
          <cell r="W7641"/>
          <cell r="X7641"/>
          <cell r="Y7641" t="str">
            <v xml:space="preserve"> </v>
          </cell>
        </row>
        <row r="7642">
          <cell r="C7642"/>
          <cell r="D7642"/>
          <cell r="E7642"/>
          <cell r="F7642"/>
          <cell r="G7642"/>
          <cell r="H7642"/>
          <cell r="I7642"/>
          <cell r="J7642"/>
          <cell r="K7642"/>
          <cell r="L7642"/>
          <cell r="M7642"/>
          <cell r="N7642"/>
          <cell r="O7642"/>
          <cell r="P7642"/>
          <cell r="Q7642"/>
          <cell r="R7642"/>
          <cell r="S7642"/>
          <cell r="T7642"/>
          <cell r="U7642"/>
          <cell r="V7642"/>
          <cell r="W7642"/>
          <cell r="X7642"/>
          <cell r="Y7642" t="str">
            <v xml:space="preserve"> </v>
          </cell>
        </row>
        <row r="7643">
          <cell r="C7643"/>
          <cell r="D7643"/>
          <cell r="E7643"/>
          <cell r="F7643"/>
          <cell r="G7643"/>
          <cell r="H7643"/>
          <cell r="I7643"/>
          <cell r="J7643"/>
          <cell r="K7643"/>
          <cell r="L7643"/>
          <cell r="M7643"/>
          <cell r="N7643"/>
          <cell r="O7643"/>
          <cell r="P7643"/>
          <cell r="Q7643"/>
          <cell r="R7643"/>
          <cell r="S7643"/>
          <cell r="T7643"/>
          <cell r="U7643"/>
          <cell r="V7643"/>
          <cell r="W7643"/>
          <cell r="X7643"/>
          <cell r="Y7643" t="str">
            <v xml:space="preserve"> </v>
          </cell>
        </row>
        <row r="7644">
          <cell r="C7644"/>
          <cell r="D7644"/>
          <cell r="E7644"/>
          <cell r="F7644"/>
          <cell r="G7644"/>
          <cell r="H7644"/>
          <cell r="I7644"/>
          <cell r="J7644"/>
          <cell r="K7644"/>
          <cell r="L7644"/>
          <cell r="M7644"/>
          <cell r="N7644"/>
          <cell r="O7644"/>
          <cell r="P7644"/>
          <cell r="Q7644"/>
          <cell r="R7644"/>
          <cell r="S7644"/>
          <cell r="T7644"/>
          <cell r="U7644"/>
          <cell r="V7644"/>
          <cell r="W7644"/>
          <cell r="X7644"/>
          <cell r="Y7644" t="str">
            <v xml:space="preserve"> </v>
          </cell>
        </row>
        <row r="7645">
          <cell r="C7645"/>
          <cell r="D7645"/>
          <cell r="E7645"/>
          <cell r="F7645"/>
          <cell r="G7645"/>
          <cell r="H7645"/>
          <cell r="I7645"/>
          <cell r="J7645"/>
          <cell r="K7645"/>
          <cell r="L7645"/>
          <cell r="M7645"/>
          <cell r="N7645"/>
          <cell r="O7645"/>
          <cell r="P7645"/>
          <cell r="Q7645"/>
          <cell r="R7645"/>
          <cell r="S7645"/>
          <cell r="T7645"/>
          <cell r="U7645"/>
          <cell r="V7645"/>
          <cell r="W7645"/>
          <cell r="X7645"/>
          <cell r="Y7645" t="str">
            <v xml:space="preserve"> </v>
          </cell>
        </row>
        <row r="7646">
          <cell r="C7646"/>
          <cell r="D7646"/>
          <cell r="E7646"/>
          <cell r="F7646"/>
          <cell r="G7646"/>
          <cell r="H7646"/>
          <cell r="I7646"/>
          <cell r="J7646"/>
          <cell r="K7646"/>
          <cell r="L7646"/>
          <cell r="M7646"/>
          <cell r="N7646"/>
          <cell r="O7646"/>
          <cell r="P7646"/>
          <cell r="Q7646"/>
          <cell r="R7646"/>
          <cell r="S7646"/>
          <cell r="T7646"/>
          <cell r="U7646"/>
          <cell r="V7646"/>
          <cell r="W7646"/>
          <cell r="X7646"/>
          <cell r="Y7646" t="str">
            <v xml:space="preserve"> </v>
          </cell>
        </row>
        <row r="7647">
          <cell r="C7647"/>
          <cell r="D7647"/>
          <cell r="E7647"/>
          <cell r="F7647"/>
          <cell r="G7647"/>
          <cell r="H7647"/>
          <cell r="I7647"/>
          <cell r="J7647"/>
          <cell r="K7647"/>
          <cell r="L7647"/>
          <cell r="M7647"/>
          <cell r="N7647"/>
          <cell r="O7647"/>
          <cell r="P7647"/>
          <cell r="Q7647"/>
          <cell r="R7647"/>
          <cell r="S7647"/>
          <cell r="T7647"/>
          <cell r="U7647"/>
          <cell r="V7647"/>
          <cell r="W7647"/>
          <cell r="X7647"/>
          <cell r="Y7647" t="str">
            <v xml:space="preserve"> </v>
          </cell>
        </row>
        <row r="7648">
          <cell r="C7648"/>
          <cell r="D7648"/>
          <cell r="E7648"/>
          <cell r="F7648"/>
          <cell r="G7648"/>
          <cell r="H7648"/>
          <cell r="I7648"/>
          <cell r="J7648"/>
          <cell r="K7648"/>
          <cell r="L7648"/>
          <cell r="M7648"/>
          <cell r="N7648"/>
          <cell r="O7648"/>
          <cell r="P7648"/>
          <cell r="Q7648"/>
          <cell r="R7648"/>
          <cell r="S7648"/>
          <cell r="T7648"/>
          <cell r="U7648"/>
          <cell r="V7648"/>
          <cell r="W7648"/>
          <cell r="X7648"/>
          <cell r="Y7648" t="str">
            <v xml:space="preserve"> </v>
          </cell>
        </row>
        <row r="7649">
          <cell r="C7649"/>
          <cell r="D7649"/>
          <cell r="E7649"/>
          <cell r="F7649"/>
          <cell r="G7649"/>
          <cell r="H7649"/>
          <cell r="I7649"/>
          <cell r="J7649"/>
          <cell r="K7649"/>
          <cell r="L7649"/>
          <cell r="M7649"/>
          <cell r="N7649"/>
          <cell r="O7649"/>
          <cell r="P7649"/>
          <cell r="Q7649"/>
          <cell r="R7649"/>
          <cell r="S7649"/>
          <cell r="T7649"/>
          <cell r="U7649"/>
          <cell r="V7649"/>
          <cell r="W7649"/>
          <cell r="X7649"/>
          <cell r="Y7649" t="str">
            <v xml:space="preserve"> </v>
          </cell>
        </row>
        <row r="7650">
          <cell r="C7650"/>
          <cell r="D7650"/>
          <cell r="E7650"/>
          <cell r="F7650"/>
          <cell r="G7650"/>
          <cell r="H7650"/>
          <cell r="I7650"/>
          <cell r="J7650"/>
          <cell r="K7650"/>
          <cell r="L7650"/>
          <cell r="M7650"/>
          <cell r="N7650"/>
          <cell r="O7650"/>
          <cell r="P7650"/>
          <cell r="Q7650"/>
          <cell r="R7650"/>
          <cell r="S7650"/>
          <cell r="T7650"/>
          <cell r="U7650"/>
          <cell r="V7650"/>
          <cell r="W7650"/>
          <cell r="X7650"/>
          <cell r="Y7650" t="str">
            <v xml:space="preserve"> </v>
          </cell>
        </row>
        <row r="7651">
          <cell r="C7651"/>
          <cell r="D7651"/>
          <cell r="E7651"/>
          <cell r="F7651"/>
          <cell r="G7651"/>
          <cell r="H7651"/>
          <cell r="I7651"/>
          <cell r="J7651"/>
          <cell r="K7651"/>
          <cell r="L7651"/>
          <cell r="M7651"/>
          <cell r="N7651"/>
          <cell r="O7651"/>
          <cell r="P7651"/>
          <cell r="Q7651"/>
          <cell r="R7651"/>
          <cell r="S7651"/>
          <cell r="T7651"/>
          <cell r="U7651"/>
          <cell r="V7651"/>
          <cell r="W7651"/>
          <cell r="X7651"/>
          <cell r="Y7651" t="str">
            <v xml:space="preserve"> </v>
          </cell>
        </row>
        <row r="7652">
          <cell r="C7652"/>
          <cell r="D7652"/>
          <cell r="E7652"/>
          <cell r="F7652"/>
          <cell r="G7652"/>
          <cell r="H7652"/>
          <cell r="I7652"/>
          <cell r="J7652"/>
          <cell r="K7652"/>
          <cell r="L7652"/>
          <cell r="M7652"/>
          <cell r="N7652"/>
          <cell r="O7652"/>
          <cell r="P7652"/>
          <cell r="Q7652"/>
          <cell r="R7652"/>
          <cell r="S7652"/>
          <cell r="T7652"/>
          <cell r="U7652"/>
          <cell r="V7652"/>
          <cell r="W7652"/>
          <cell r="X7652"/>
          <cell r="Y7652" t="str">
            <v xml:space="preserve"> </v>
          </cell>
        </row>
        <row r="7653">
          <cell r="C7653"/>
          <cell r="D7653"/>
          <cell r="E7653"/>
          <cell r="F7653"/>
          <cell r="G7653"/>
          <cell r="H7653"/>
          <cell r="I7653"/>
          <cell r="J7653"/>
          <cell r="K7653"/>
          <cell r="L7653"/>
          <cell r="M7653"/>
          <cell r="N7653"/>
          <cell r="O7653"/>
          <cell r="P7653"/>
          <cell r="Q7653"/>
          <cell r="R7653"/>
          <cell r="S7653"/>
          <cell r="T7653"/>
          <cell r="U7653"/>
          <cell r="V7653"/>
          <cell r="W7653"/>
          <cell r="X7653"/>
          <cell r="Y7653" t="str">
            <v xml:space="preserve"> </v>
          </cell>
        </row>
        <row r="7654">
          <cell r="C7654"/>
          <cell r="D7654"/>
          <cell r="E7654"/>
          <cell r="F7654"/>
          <cell r="G7654"/>
          <cell r="H7654"/>
          <cell r="I7654"/>
          <cell r="J7654"/>
          <cell r="K7654"/>
          <cell r="L7654"/>
          <cell r="M7654"/>
          <cell r="N7654"/>
          <cell r="O7654"/>
          <cell r="P7654"/>
          <cell r="Q7654"/>
          <cell r="R7654"/>
          <cell r="S7654"/>
          <cell r="T7654"/>
          <cell r="U7654"/>
          <cell r="V7654"/>
          <cell r="W7654"/>
          <cell r="X7654"/>
          <cell r="Y7654" t="str">
            <v xml:space="preserve"> </v>
          </cell>
        </row>
        <row r="7655">
          <cell r="C7655"/>
          <cell r="D7655"/>
          <cell r="E7655"/>
          <cell r="F7655"/>
          <cell r="G7655"/>
          <cell r="H7655"/>
          <cell r="I7655"/>
          <cell r="J7655"/>
          <cell r="K7655"/>
          <cell r="L7655"/>
          <cell r="M7655"/>
          <cell r="N7655"/>
          <cell r="O7655"/>
          <cell r="P7655"/>
          <cell r="Q7655"/>
          <cell r="R7655"/>
          <cell r="S7655"/>
          <cell r="T7655"/>
          <cell r="U7655"/>
          <cell r="V7655"/>
          <cell r="W7655"/>
          <cell r="X7655"/>
          <cell r="Y7655" t="str">
            <v xml:space="preserve"> </v>
          </cell>
        </row>
        <row r="7656">
          <cell r="C7656"/>
          <cell r="D7656"/>
          <cell r="E7656"/>
          <cell r="F7656"/>
          <cell r="G7656"/>
          <cell r="H7656"/>
          <cell r="I7656"/>
          <cell r="J7656"/>
          <cell r="K7656"/>
          <cell r="L7656"/>
          <cell r="M7656"/>
          <cell r="N7656"/>
          <cell r="O7656"/>
          <cell r="P7656"/>
          <cell r="Q7656"/>
          <cell r="R7656"/>
          <cell r="S7656"/>
          <cell r="T7656"/>
          <cell r="U7656"/>
          <cell r="V7656"/>
          <cell r="W7656"/>
          <cell r="X7656"/>
          <cell r="Y7656" t="str">
            <v xml:space="preserve"> </v>
          </cell>
        </row>
        <row r="7657">
          <cell r="C7657"/>
          <cell r="D7657"/>
          <cell r="E7657"/>
          <cell r="F7657"/>
          <cell r="G7657"/>
          <cell r="H7657"/>
          <cell r="I7657"/>
          <cell r="J7657"/>
          <cell r="K7657"/>
          <cell r="L7657"/>
          <cell r="M7657"/>
          <cell r="N7657"/>
          <cell r="O7657"/>
          <cell r="P7657"/>
          <cell r="Q7657"/>
          <cell r="R7657"/>
          <cell r="S7657"/>
          <cell r="T7657"/>
          <cell r="U7657"/>
          <cell r="V7657"/>
          <cell r="W7657"/>
          <cell r="X7657"/>
          <cell r="Y7657" t="str">
            <v xml:space="preserve"> </v>
          </cell>
        </row>
        <row r="7658">
          <cell r="C7658"/>
          <cell r="D7658"/>
          <cell r="E7658"/>
          <cell r="F7658"/>
          <cell r="G7658"/>
          <cell r="H7658"/>
          <cell r="I7658"/>
          <cell r="J7658"/>
          <cell r="K7658"/>
          <cell r="L7658"/>
          <cell r="M7658"/>
          <cell r="N7658"/>
          <cell r="O7658"/>
          <cell r="P7658"/>
          <cell r="Q7658"/>
          <cell r="R7658"/>
          <cell r="S7658"/>
          <cell r="T7658"/>
          <cell r="U7658"/>
          <cell r="V7658"/>
          <cell r="W7658"/>
          <cell r="X7658"/>
          <cell r="Y7658" t="str">
            <v xml:space="preserve"> </v>
          </cell>
        </row>
        <row r="7659">
          <cell r="C7659"/>
          <cell r="D7659"/>
          <cell r="E7659"/>
          <cell r="F7659"/>
          <cell r="G7659"/>
          <cell r="H7659"/>
          <cell r="I7659"/>
          <cell r="J7659"/>
          <cell r="K7659"/>
          <cell r="L7659"/>
          <cell r="M7659"/>
          <cell r="N7659"/>
          <cell r="O7659"/>
          <cell r="P7659"/>
          <cell r="Q7659"/>
          <cell r="R7659"/>
          <cell r="S7659"/>
          <cell r="T7659"/>
          <cell r="U7659"/>
          <cell r="V7659"/>
          <cell r="W7659"/>
          <cell r="X7659"/>
          <cell r="Y7659" t="str">
            <v xml:space="preserve"> </v>
          </cell>
        </row>
        <row r="7660">
          <cell r="C7660"/>
          <cell r="D7660"/>
          <cell r="E7660"/>
          <cell r="F7660"/>
          <cell r="G7660"/>
          <cell r="H7660"/>
          <cell r="I7660"/>
          <cell r="J7660"/>
          <cell r="K7660"/>
          <cell r="L7660"/>
          <cell r="M7660"/>
          <cell r="N7660"/>
          <cell r="O7660"/>
          <cell r="P7660"/>
          <cell r="Q7660"/>
          <cell r="R7660"/>
          <cell r="S7660"/>
          <cell r="T7660"/>
          <cell r="U7660"/>
          <cell r="V7660"/>
          <cell r="W7660"/>
          <cell r="X7660"/>
          <cell r="Y7660" t="str">
            <v xml:space="preserve"> </v>
          </cell>
        </row>
        <row r="7661">
          <cell r="C7661"/>
          <cell r="D7661"/>
          <cell r="E7661"/>
          <cell r="F7661"/>
          <cell r="G7661"/>
          <cell r="H7661"/>
          <cell r="I7661"/>
          <cell r="J7661"/>
          <cell r="K7661"/>
          <cell r="L7661"/>
          <cell r="M7661"/>
          <cell r="N7661"/>
          <cell r="O7661"/>
          <cell r="P7661"/>
          <cell r="Q7661"/>
          <cell r="R7661"/>
          <cell r="S7661"/>
          <cell r="T7661"/>
          <cell r="U7661"/>
          <cell r="V7661"/>
          <cell r="W7661"/>
          <cell r="X7661"/>
          <cell r="Y7661" t="str">
            <v xml:space="preserve"> </v>
          </cell>
        </row>
        <row r="7662">
          <cell r="C7662"/>
          <cell r="D7662"/>
          <cell r="E7662"/>
          <cell r="F7662"/>
          <cell r="G7662"/>
          <cell r="H7662"/>
          <cell r="I7662"/>
          <cell r="J7662"/>
          <cell r="K7662"/>
          <cell r="L7662"/>
          <cell r="M7662"/>
          <cell r="N7662"/>
          <cell r="O7662"/>
          <cell r="P7662"/>
          <cell r="Q7662"/>
          <cell r="R7662"/>
          <cell r="S7662"/>
          <cell r="T7662"/>
          <cell r="U7662"/>
          <cell r="V7662"/>
          <cell r="W7662"/>
          <cell r="X7662"/>
          <cell r="Y7662" t="str">
            <v xml:space="preserve"> </v>
          </cell>
        </row>
        <row r="7663">
          <cell r="C7663"/>
          <cell r="D7663"/>
          <cell r="E7663"/>
          <cell r="F7663"/>
          <cell r="G7663"/>
          <cell r="H7663"/>
          <cell r="I7663"/>
          <cell r="J7663"/>
          <cell r="K7663"/>
          <cell r="L7663"/>
          <cell r="M7663"/>
          <cell r="N7663"/>
          <cell r="O7663"/>
          <cell r="P7663"/>
          <cell r="Q7663"/>
          <cell r="R7663"/>
          <cell r="S7663"/>
          <cell r="T7663"/>
          <cell r="U7663"/>
          <cell r="V7663"/>
          <cell r="W7663"/>
          <cell r="X7663"/>
          <cell r="Y7663" t="str">
            <v xml:space="preserve"> </v>
          </cell>
        </row>
        <row r="7664">
          <cell r="C7664"/>
          <cell r="D7664"/>
          <cell r="E7664"/>
          <cell r="F7664"/>
          <cell r="G7664"/>
          <cell r="H7664"/>
          <cell r="I7664"/>
          <cell r="J7664"/>
          <cell r="K7664"/>
          <cell r="L7664"/>
          <cell r="M7664"/>
          <cell r="N7664"/>
          <cell r="O7664"/>
          <cell r="P7664"/>
          <cell r="Q7664"/>
          <cell r="R7664"/>
          <cell r="S7664"/>
          <cell r="T7664"/>
          <cell r="U7664"/>
          <cell r="V7664"/>
          <cell r="W7664"/>
          <cell r="X7664"/>
          <cell r="Y7664" t="str">
            <v xml:space="preserve"> </v>
          </cell>
        </row>
        <row r="7665">
          <cell r="C7665"/>
          <cell r="D7665"/>
          <cell r="E7665"/>
          <cell r="F7665"/>
          <cell r="G7665"/>
          <cell r="H7665"/>
          <cell r="I7665"/>
          <cell r="J7665"/>
          <cell r="K7665"/>
          <cell r="L7665"/>
          <cell r="M7665"/>
          <cell r="N7665"/>
          <cell r="O7665"/>
          <cell r="P7665"/>
          <cell r="Q7665"/>
          <cell r="R7665"/>
          <cell r="S7665"/>
          <cell r="T7665"/>
          <cell r="U7665"/>
          <cell r="V7665"/>
          <cell r="W7665"/>
          <cell r="X7665"/>
          <cell r="Y7665" t="str">
            <v xml:space="preserve"> </v>
          </cell>
        </row>
        <row r="7666">
          <cell r="C7666"/>
          <cell r="D7666"/>
          <cell r="E7666"/>
          <cell r="F7666"/>
          <cell r="G7666"/>
          <cell r="H7666"/>
          <cell r="I7666"/>
          <cell r="J7666"/>
          <cell r="K7666"/>
          <cell r="L7666"/>
          <cell r="M7666"/>
          <cell r="N7666"/>
          <cell r="O7666"/>
          <cell r="P7666"/>
          <cell r="Q7666"/>
          <cell r="R7666"/>
          <cell r="S7666"/>
          <cell r="T7666"/>
          <cell r="U7666"/>
          <cell r="V7666"/>
          <cell r="W7666"/>
          <cell r="X7666"/>
          <cell r="Y7666" t="str">
            <v xml:space="preserve"> </v>
          </cell>
        </row>
        <row r="7667">
          <cell r="C7667"/>
          <cell r="D7667"/>
          <cell r="E7667"/>
          <cell r="F7667"/>
          <cell r="G7667"/>
          <cell r="H7667"/>
          <cell r="I7667"/>
          <cell r="J7667"/>
          <cell r="K7667"/>
          <cell r="L7667"/>
          <cell r="M7667"/>
          <cell r="N7667"/>
          <cell r="O7667"/>
          <cell r="P7667"/>
          <cell r="Q7667"/>
          <cell r="R7667"/>
          <cell r="S7667"/>
          <cell r="T7667"/>
          <cell r="U7667"/>
          <cell r="V7667"/>
          <cell r="W7667"/>
          <cell r="X7667"/>
          <cell r="Y7667" t="str">
            <v xml:space="preserve"> </v>
          </cell>
        </row>
        <row r="7668">
          <cell r="C7668"/>
          <cell r="D7668"/>
          <cell r="E7668"/>
          <cell r="F7668"/>
          <cell r="G7668"/>
          <cell r="H7668"/>
          <cell r="I7668"/>
          <cell r="J7668"/>
          <cell r="K7668"/>
          <cell r="L7668"/>
          <cell r="M7668"/>
          <cell r="N7668"/>
          <cell r="O7668"/>
          <cell r="P7668"/>
          <cell r="Q7668"/>
          <cell r="R7668"/>
          <cell r="S7668"/>
          <cell r="T7668"/>
          <cell r="U7668"/>
          <cell r="V7668"/>
          <cell r="W7668"/>
          <cell r="X7668"/>
          <cell r="Y7668" t="str">
            <v xml:space="preserve"> </v>
          </cell>
        </row>
        <row r="7669">
          <cell r="C7669"/>
          <cell r="D7669"/>
          <cell r="E7669"/>
          <cell r="F7669"/>
          <cell r="G7669"/>
          <cell r="H7669"/>
          <cell r="I7669"/>
          <cell r="J7669"/>
          <cell r="K7669"/>
          <cell r="L7669"/>
          <cell r="M7669"/>
          <cell r="N7669"/>
          <cell r="O7669"/>
          <cell r="P7669"/>
          <cell r="Q7669"/>
          <cell r="R7669"/>
          <cell r="S7669"/>
          <cell r="T7669"/>
          <cell r="U7669"/>
          <cell r="V7669"/>
          <cell r="W7669"/>
          <cell r="X7669"/>
          <cell r="Y7669" t="str">
            <v xml:space="preserve"> </v>
          </cell>
        </row>
        <row r="7670">
          <cell r="C7670"/>
          <cell r="D7670"/>
          <cell r="E7670"/>
          <cell r="F7670"/>
          <cell r="G7670"/>
          <cell r="H7670"/>
          <cell r="I7670"/>
          <cell r="J7670"/>
          <cell r="K7670"/>
          <cell r="L7670"/>
          <cell r="M7670"/>
          <cell r="N7670"/>
          <cell r="O7670"/>
          <cell r="P7670"/>
          <cell r="Q7670"/>
          <cell r="R7670"/>
          <cell r="S7670"/>
          <cell r="T7670"/>
          <cell r="U7670"/>
          <cell r="V7670"/>
          <cell r="W7670"/>
          <cell r="X7670"/>
          <cell r="Y7670" t="str">
            <v xml:space="preserve"> </v>
          </cell>
        </row>
        <row r="7671">
          <cell r="C7671"/>
          <cell r="D7671"/>
          <cell r="E7671"/>
          <cell r="F7671"/>
          <cell r="G7671"/>
          <cell r="H7671"/>
          <cell r="I7671"/>
          <cell r="J7671"/>
          <cell r="K7671"/>
          <cell r="L7671"/>
          <cell r="M7671"/>
          <cell r="N7671"/>
          <cell r="O7671"/>
          <cell r="P7671"/>
          <cell r="Q7671"/>
          <cell r="R7671"/>
          <cell r="S7671"/>
          <cell r="T7671"/>
          <cell r="U7671"/>
          <cell r="V7671"/>
          <cell r="W7671"/>
          <cell r="X7671"/>
          <cell r="Y7671" t="str">
            <v xml:space="preserve"> </v>
          </cell>
        </row>
        <row r="7672">
          <cell r="C7672"/>
          <cell r="D7672"/>
          <cell r="E7672"/>
          <cell r="F7672"/>
          <cell r="G7672"/>
          <cell r="H7672"/>
          <cell r="I7672"/>
          <cell r="J7672"/>
          <cell r="K7672"/>
          <cell r="L7672"/>
          <cell r="M7672"/>
          <cell r="N7672"/>
          <cell r="O7672"/>
          <cell r="P7672"/>
          <cell r="Q7672"/>
          <cell r="R7672"/>
          <cell r="S7672"/>
          <cell r="T7672"/>
          <cell r="U7672"/>
          <cell r="V7672"/>
          <cell r="W7672"/>
          <cell r="X7672"/>
          <cell r="Y7672" t="str">
            <v xml:space="preserve"> </v>
          </cell>
        </row>
        <row r="7673">
          <cell r="C7673"/>
          <cell r="D7673"/>
          <cell r="E7673"/>
          <cell r="F7673"/>
          <cell r="G7673"/>
          <cell r="H7673"/>
          <cell r="I7673"/>
          <cell r="J7673"/>
          <cell r="K7673"/>
          <cell r="L7673"/>
          <cell r="M7673"/>
          <cell r="N7673"/>
          <cell r="O7673"/>
          <cell r="P7673"/>
          <cell r="Q7673"/>
          <cell r="R7673"/>
          <cell r="S7673"/>
          <cell r="T7673"/>
          <cell r="U7673"/>
          <cell r="V7673"/>
          <cell r="W7673"/>
          <cell r="X7673"/>
          <cell r="Y7673" t="str">
            <v xml:space="preserve"> </v>
          </cell>
        </row>
        <row r="7674">
          <cell r="C7674"/>
          <cell r="D7674"/>
          <cell r="E7674"/>
          <cell r="F7674"/>
          <cell r="G7674"/>
          <cell r="H7674"/>
          <cell r="I7674"/>
          <cell r="J7674"/>
          <cell r="K7674"/>
          <cell r="L7674"/>
          <cell r="M7674"/>
          <cell r="N7674"/>
          <cell r="O7674"/>
          <cell r="P7674"/>
          <cell r="Q7674"/>
          <cell r="R7674"/>
          <cell r="S7674"/>
          <cell r="T7674"/>
          <cell r="U7674"/>
          <cell r="V7674"/>
          <cell r="W7674"/>
          <cell r="X7674"/>
          <cell r="Y7674" t="str">
            <v xml:space="preserve"> </v>
          </cell>
        </row>
        <row r="7675">
          <cell r="C7675"/>
          <cell r="D7675"/>
          <cell r="E7675"/>
          <cell r="F7675"/>
          <cell r="G7675"/>
          <cell r="H7675"/>
          <cell r="I7675"/>
          <cell r="J7675"/>
          <cell r="K7675"/>
          <cell r="L7675"/>
          <cell r="M7675"/>
          <cell r="N7675"/>
          <cell r="O7675"/>
          <cell r="P7675"/>
          <cell r="Q7675"/>
          <cell r="R7675"/>
          <cell r="S7675"/>
          <cell r="T7675"/>
          <cell r="U7675"/>
          <cell r="V7675"/>
          <cell r="W7675"/>
          <cell r="X7675"/>
          <cell r="Y7675" t="str">
            <v xml:space="preserve"> </v>
          </cell>
        </row>
        <row r="7676">
          <cell r="C7676"/>
          <cell r="D7676"/>
          <cell r="E7676"/>
          <cell r="F7676"/>
          <cell r="G7676"/>
          <cell r="H7676"/>
          <cell r="I7676"/>
          <cell r="J7676"/>
          <cell r="K7676"/>
          <cell r="L7676"/>
          <cell r="M7676"/>
          <cell r="N7676"/>
          <cell r="O7676"/>
          <cell r="P7676"/>
          <cell r="Q7676"/>
          <cell r="R7676"/>
          <cell r="S7676"/>
          <cell r="T7676"/>
          <cell r="U7676"/>
          <cell r="V7676"/>
          <cell r="W7676"/>
          <cell r="X7676"/>
          <cell r="Y7676" t="str">
            <v xml:space="preserve"> </v>
          </cell>
        </row>
        <row r="7677">
          <cell r="C7677"/>
          <cell r="D7677"/>
          <cell r="E7677"/>
          <cell r="F7677"/>
          <cell r="G7677"/>
          <cell r="H7677"/>
          <cell r="I7677"/>
          <cell r="J7677"/>
          <cell r="K7677"/>
          <cell r="L7677"/>
          <cell r="M7677"/>
          <cell r="N7677"/>
          <cell r="O7677"/>
          <cell r="P7677"/>
          <cell r="Q7677"/>
          <cell r="R7677"/>
          <cell r="S7677"/>
          <cell r="T7677"/>
          <cell r="U7677"/>
          <cell r="V7677"/>
          <cell r="W7677"/>
          <cell r="X7677"/>
          <cell r="Y7677" t="str">
            <v xml:space="preserve"> </v>
          </cell>
        </row>
        <row r="7678">
          <cell r="C7678"/>
          <cell r="D7678"/>
          <cell r="E7678"/>
          <cell r="F7678"/>
          <cell r="G7678"/>
          <cell r="H7678"/>
          <cell r="I7678"/>
          <cell r="J7678"/>
          <cell r="K7678"/>
          <cell r="L7678"/>
          <cell r="M7678"/>
          <cell r="N7678"/>
          <cell r="O7678"/>
          <cell r="P7678"/>
          <cell r="Q7678"/>
          <cell r="R7678"/>
          <cell r="S7678"/>
          <cell r="T7678"/>
          <cell r="U7678"/>
          <cell r="V7678"/>
          <cell r="W7678"/>
          <cell r="X7678"/>
          <cell r="Y7678" t="str">
            <v xml:space="preserve"> </v>
          </cell>
        </row>
        <row r="7679">
          <cell r="C7679"/>
          <cell r="D7679"/>
          <cell r="E7679"/>
          <cell r="F7679"/>
          <cell r="G7679"/>
          <cell r="H7679"/>
          <cell r="I7679"/>
          <cell r="J7679"/>
          <cell r="K7679"/>
          <cell r="L7679"/>
          <cell r="M7679"/>
          <cell r="N7679"/>
          <cell r="O7679"/>
          <cell r="P7679"/>
          <cell r="Q7679"/>
          <cell r="R7679"/>
          <cell r="S7679"/>
          <cell r="T7679"/>
          <cell r="U7679"/>
          <cell r="V7679"/>
          <cell r="W7679"/>
          <cell r="X7679"/>
          <cell r="Y7679" t="str">
            <v xml:space="preserve"> </v>
          </cell>
        </row>
        <row r="7680">
          <cell r="C7680"/>
          <cell r="D7680"/>
          <cell r="E7680"/>
          <cell r="F7680"/>
          <cell r="G7680"/>
          <cell r="H7680"/>
          <cell r="I7680"/>
          <cell r="J7680"/>
          <cell r="K7680"/>
          <cell r="L7680"/>
          <cell r="M7680"/>
          <cell r="N7680"/>
          <cell r="O7680"/>
          <cell r="P7680"/>
          <cell r="Q7680"/>
          <cell r="R7680"/>
          <cell r="S7680"/>
          <cell r="T7680"/>
          <cell r="U7680"/>
          <cell r="V7680"/>
          <cell r="W7680"/>
          <cell r="X7680"/>
          <cell r="Y7680" t="str">
            <v xml:space="preserve"> </v>
          </cell>
        </row>
        <row r="7681">
          <cell r="C7681"/>
          <cell r="D7681"/>
          <cell r="E7681"/>
          <cell r="F7681"/>
          <cell r="G7681"/>
          <cell r="H7681"/>
          <cell r="I7681"/>
          <cell r="J7681"/>
          <cell r="K7681"/>
          <cell r="L7681"/>
          <cell r="M7681"/>
          <cell r="N7681"/>
          <cell r="O7681"/>
          <cell r="P7681"/>
          <cell r="Q7681"/>
          <cell r="R7681"/>
          <cell r="S7681"/>
          <cell r="T7681"/>
          <cell r="U7681"/>
          <cell r="V7681"/>
          <cell r="W7681"/>
          <cell r="X7681"/>
          <cell r="Y7681" t="str">
            <v xml:space="preserve"> </v>
          </cell>
        </row>
        <row r="7682">
          <cell r="C7682"/>
          <cell r="D7682"/>
          <cell r="E7682"/>
          <cell r="F7682"/>
          <cell r="G7682"/>
          <cell r="H7682"/>
          <cell r="I7682"/>
          <cell r="J7682"/>
          <cell r="K7682"/>
          <cell r="L7682"/>
          <cell r="M7682"/>
          <cell r="N7682"/>
          <cell r="O7682"/>
          <cell r="P7682"/>
          <cell r="Q7682"/>
          <cell r="R7682"/>
          <cell r="S7682"/>
          <cell r="T7682"/>
          <cell r="U7682"/>
          <cell r="V7682"/>
          <cell r="W7682"/>
          <cell r="X7682"/>
          <cell r="Y7682" t="str">
            <v xml:space="preserve"> </v>
          </cell>
        </row>
        <row r="7683">
          <cell r="C7683"/>
          <cell r="D7683"/>
          <cell r="E7683"/>
          <cell r="F7683"/>
          <cell r="G7683"/>
          <cell r="H7683"/>
          <cell r="I7683"/>
          <cell r="J7683"/>
          <cell r="K7683"/>
          <cell r="L7683"/>
          <cell r="M7683"/>
          <cell r="N7683"/>
          <cell r="O7683"/>
          <cell r="P7683"/>
          <cell r="Q7683"/>
          <cell r="R7683"/>
          <cell r="S7683"/>
          <cell r="T7683"/>
          <cell r="U7683"/>
          <cell r="V7683"/>
          <cell r="W7683"/>
          <cell r="X7683"/>
          <cell r="Y7683" t="str">
            <v xml:space="preserve"> </v>
          </cell>
        </row>
        <row r="7684">
          <cell r="C7684"/>
          <cell r="D7684"/>
          <cell r="E7684"/>
          <cell r="F7684"/>
          <cell r="G7684"/>
          <cell r="H7684"/>
          <cell r="I7684"/>
          <cell r="J7684"/>
          <cell r="K7684"/>
          <cell r="L7684"/>
          <cell r="M7684"/>
          <cell r="N7684"/>
          <cell r="O7684"/>
          <cell r="P7684"/>
          <cell r="Q7684"/>
          <cell r="R7684"/>
          <cell r="S7684"/>
          <cell r="T7684"/>
          <cell r="U7684"/>
          <cell r="V7684"/>
          <cell r="W7684"/>
          <cell r="X7684"/>
          <cell r="Y7684" t="str">
            <v xml:space="preserve"> </v>
          </cell>
        </row>
        <row r="7685">
          <cell r="C7685"/>
          <cell r="D7685"/>
          <cell r="E7685"/>
          <cell r="F7685"/>
          <cell r="G7685"/>
          <cell r="H7685"/>
          <cell r="I7685"/>
          <cell r="J7685"/>
          <cell r="K7685"/>
          <cell r="L7685"/>
          <cell r="M7685"/>
          <cell r="N7685"/>
          <cell r="O7685"/>
          <cell r="P7685"/>
          <cell r="Q7685"/>
          <cell r="R7685"/>
          <cell r="S7685"/>
          <cell r="T7685"/>
          <cell r="U7685"/>
          <cell r="V7685"/>
          <cell r="W7685"/>
          <cell r="X7685"/>
          <cell r="Y7685" t="str">
            <v xml:space="preserve"> </v>
          </cell>
        </row>
        <row r="7686">
          <cell r="C7686"/>
          <cell r="D7686"/>
          <cell r="E7686"/>
          <cell r="F7686"/>
          <cell r="G7686"/>
          <cell r="H7686"/>
          <cell r="I7686"/>
          <cell r="J7686"/>
          <cell r="K7686"/>
          <cell r="L7686"/>
          <cell r="M7686"/>
          <cell r="N7686"/>
          <cell r="O7686"/>
          <cell r="P7686"/>
          <cell r="Q7686"/>
          <cell r="R7686"/>
          <cell r="S7686"/>
          <cell r="T7686"/>
          <cell r="U7686"/>
          <cell r="V7686"/>
          <cell r="W7686"/>
          <cell r="X7686"/>
          <cell r="Y7686" t="str">
            <v xml:space="preserve"> </v>
          </cell>
        </row>
        <row r="7687">
          <cell r="C7687"/>
          <cell r="D7687"/>
          <cell r="E7687"/>
          <cell r="F7687"/>
          <cell r="G7687"/>
          <cell r="H7687"/>
          <cell r="I7687"/>
          <cell r="J7687"/>
          <cell r="K7687"/>
          <cell r="L7687"/>
          <cell r="M7687"/>
          <cell r="N7687"/>
          <cell r="O7687"/>
          <cell r="P7687"/>
          <cell r="Q7687"/>
          <cell r="R7687"/>
          <cell r="S7687"/>
          <cell r="T7687"/>
          <cell r="U7687"/>
          <cell r="V7687"/>
          <cell r="W7687"/>
          <cell r="X7687"/>
          <cell r="Y7687" t="str">
            <v xml:space="preserve"> </v>
          </cell>
        </row>
        <row r="7688">
          <cell r="C7688"/>
          <cell r="D7688"/>
          <cell r="E7688"/>
          <cell r="F7688"/>
          <cell r="G7688"/>
          <cell r="H7688"/>
          <cell r="I7688"/>
          <cell r="J7688"/>
          <cell r="K7688"/>
          <cell r="L7688"/>
          <cell r="M7688"/>
          <cell r="N7688"/>
          <cell r="O7688"/>
          <cell r="P7688"/>
          <cell r="Q7688"/>
          <cell r="R7688"/>
          <cell r="S7688"/>
          <cell r="T7688"/>
          <cell r="U7688"/>
          <cell r="V7688"/>
          <cell r="W7688"/>
          <cell r="X7688"/>
          <cell r="Y7688" t="str">
            <v xml:space="preserve"> </v>
          </cell>
        </row>
        <row r="7689">
          <cell r="C7689"/>
          <cell r="D7689"/>
          <cell r="E7689"/>
          <cell r="F7689"/>
          <cell r="G7689"/>
          <cell r="H7689"/>
          <cell r="I7689"/>
          <cell r="J7689"/>
          <cell r="K7689"/>
          <cell r="L7689"/>
          <cell r="M7689"/>
          <cell r="N7689"/>
          <cell r="O7689"/>
          <cell r="P7689"/>
          <cell r="Q7689"/>
          <cell r="R7689"/>
          <cell r="S7689"/>
          <cell r="T7689"/>
          <cell r="U7689"/>
          <cell r="V7689"/>
          <cell r="W7689"/>
          <cell r="X7689"/>
          <cell r="Y7689" t="str">
            <v xml:space="preserve"> </v>
          </cell>
        </row>
        <row r="7690">
          <cell r="C7690"/>
          <cell r="D7690"/>
          <cell r="E7690"/>
          <cell r="F7690"/>
          <cell r="G7690"/>
          <cell r="H7690"/>
          <cell r="I7690"/>
          <cell r="J7690"/>
          <cell r="K7690"/>
          <cell r="L7690"/>
          <cell r="M7690"/>
          <cell r="N7690"/>
          <cell r="O7690"/>
          <cell r="P7690"/>
          <cell r="Q7690"/>
          <cell r="R7690"/>
          <cell r="S7690"/>
          <cell r="T7690"/>
          <cell r="U7690"/>
          <cell r="V7690"/>
          <cell r="W7690"/>
          <cell r="X7690"/>
          <cell r="Y7690" t="str">
            <v xml:space="preserve"> </v>
          </cell>
        </row>
        <row r="7691">
          <cell r="C7691"/>
          <cell r="D7691"/>
          <cell r="E7691"/>
          <cell r="F7691"/>
          <cell r="G7691"/>
          <cell r="H7691"/>
          <cell r="I7691"/>
          <cell r="J7691"/>
          <cell r="K7691"/>
          <cell r="L7691"/>
          <cell r="M7691"/>
          <cell r="N7691"/>
          <cell r="O7691"/>
          <cell r="P7691"/>
          <cell r="Q7691"/>
          <cell r="R7691"/>
          <cell r="S7691"/>
          <cell r="T7691"/>
          <cell r="U7691"/>
          <cell r="V7691"/>
          <cell r="W7691"/>
          <cell r="X7691"/>
          <cell r="Y7691" t="str">
            <v xml:space="preserve"> </v>
          </cell>
        </row>
        <row r="7692">
          <cell r="C7692"/>
          <cell r="D7692"/>
          <cell r="E7692"/>
          <cell r="F7692"/>
          <cell r="G7692"/>
          <cell r="H7692"/>
          <cell r="I7692"/>
          <cell r="J7692"/>
          <cell r="K7692"/>
          <cell r="L7692"/>
          <cell r="M7692"/>
          <cell r="N7692"/>
          <cell r="O7692"/>
          <cell r="P7692"/>
          <cell r="Q7692"/>
          <cell r="R7692"/>
          <cell r="S7692"/>
          <cell r="T7692"/>
          <cell r="U7692"/>
          <cell r="V7692"/>
          <cell r="W7692"/>
          <cell r="X7692"/>
          <cell r="Y7692" t="str">
            <v xml:space="preserve"> </v>
          </cell>
        </row>
        <row r="7693">
          <cell r="C7693"/>
          <cell r="D7693"/>
          <cell r="E7693"/>
          <cell r="F7693"/>
          <cell r="G7693"/>
          <cell r="H7693"/>
          <cell r="I7693"/>
          <cell r="J7693"/>
          <cell r="K7693"/>
          <cell r="L7693"/>
          <cell r="M7693"/>
          <cell r="N7693"/>
          <cell r="O7693"/>
          <cell r="P7693"/>
          <cell r="Q7693"/>
          <cell r="R7693"/>
          <cell r="S7693"/>
          <cell r="T7693"/>
          <cell r="U7693"/>
          <cell r="V7693"/>
          <cell r="W7693"/>
          <cell r="X7693"/>
          <cell r="Y7693" t="str">
            <v xml:space="preserve"> </v>
          </cell>
        </row>
        <row r="7694">
          <cell r="C7694"/>
          <cell r="D7694"/>
          <cell r="E7694"/>
          <cell r="F7694"/>
          <cell r="G7694"/>
          <cell r="H7694"/>
          <cell r="I7694"/>
          <cell r="J7694"/>
          <cell r="K7694"/>
          <cell r="L7694"/>
          <cell r="M7694"/>
          <cell r="N7694"/>
          <cell r="O7694"/>
          <cell r="P7694"/>
          <cell r="Q7694"/>
          <cell r="R7694"/>
          <cell r="S7694"/>
          <cell r="T7694"/>
          <cell r="U7694"/>
          <cell r="V7694"/>
          <cell r="W7694"/>
          <cell r="X7694"/>
          <cell r="Y7694" t="str">
            <v xml:space="preserve"> </v>
          </cell>
        </row>
        <row r="7695">
          <cell r="C7695"/>
          <cell r="D7695"/>
          <cell r="E7695"/>
          <cell r="F7695"/>
          <cell r="G7695"/>
          <cell r="H7695"/>
          <cell r="I7695"/>
          <cell r="J7695"/>
          <cell r="K7695"/>
          <cell r="L7695"/>
          <cell r="M7695"/>
          <cell r="N7695"/>
          <cell r="O7695"/>
          <cell r="P7695"/>
          <cell r="Q7695"/>
          <cell r="R7695"/>
          <cell r="S7695"/>
          <cell r="T7695"/>
          <cell r="U7695"/>
          <cell r="V7695"/>
          <cell r="W7695"/>
          <cell r="X7695"/>
          <cell r="Y7695" t="str">
            <v xml:space="preserve"> </v>
          </cell>
        </row>
        <row r="7696">
          <cell r="C7696"/>
          <cell r="D7696"/>
          <cell r="E7696"/>
          <cell r="F7696"/>
          <cell r="G7696"/>
          <cell r="H7696"/>
          <cell r="I7696"/>
          <cell r="J7696"/>
          <cell r="K7696"/>
          <cell r="L7696"/>
          <cell r="M7696"/>
          <cell r="N7696"/>
          <cell r="O7696"/>
          <cell r="P7696"/>
          <cell r="Q7696"/>
          <cell r="R7696"/>
          <cell r="S7696"/>
          <cell r="T7696"/>
          <cell r="U7696"/>
          <cell r="V7696"/>
          <cell r="W7696"/>
          <cell r="X7696"/>
          <cell r="Y7696" t="str">
            <v xml:space="preserve"> </v>
          </cell>
        </row>
        <row r="7697">
          <cell r="C7697"/>
          <cell r="D7697"/>
          <cell r="E7697"/>
          <cell r="F7697"/>
          <cell r="G7697"/>
          <cell r="H7697"/>
          <cell r="I7697"/>
          <cell r="J7697"/>
          <cell r="K7697"/>
          <cell r="L7697"/>
          <cell r="M7697"/>
          <cell r="N7697"/>
          <cell r="O7697"/>
          <cell r="P7697"/>
          <cell r="Q7697"/>
          <cell r="R7697"/>
          <cell r="S7697"/>
          <cell r="T7697"/>
          <cell r="U7697"/>
          <cell r="V7697"/>
          <cell r="W7697"/>
          <cell r="X7697"/>
          <cell r="Y7697" t="str">
            <v xml:space="preserve"> </v>
          </cell>
        </row>
        <row r="7698">
          <cell r="C7698"/>
          <cell r="D7698"/>
          <cell r="E7698"/>
          <cell r="F7698"/>
          <cell r="G7698"/>
          <cell r="H7698"/>
          <cell r="I7698"/>
          <cell r="J7698"/>
          <cell r="K7698"/>
          <cell r="L7698"/>
          <cell r="M7698"/>
          <cell r="N7698"/>
          <cell r="O7698"/>
          <cell r="P7698"/>
          <cell r="Q7698"/>
          <cell r="R7698"/>
          <cell r="S7698"/>
          <cell r="T7698"/>
          <cell r="U7698"/>
          <cell r="V7698"/>
          <cell r="W7698"/>
          <cell r="X7698"/>
          <cell r="Y7698" t="str">
            <v xml:space="preserve"> </v>
          </cell>
        </row>
        <row r="7699">
          <cell r="C7699"/>
          <cell r="D7699"/>
          <cell r="E7699"/>
          <cell r="F7699"/>
          <cell r="G7699"/>
          <cell r="H7699"/>
          <cell r="I7699"/>
          <cell r="J7699"/>
          <cell r="K7699"/>
          <cell r="L7699"/>
          <cell r="M7699"/>
          <cell r="N7699"/>
          <cell r="O7699"/>
          <cell r="P7699"/>
          <cell r="Q7699"/>
          <cell r="R7699"/>
          <cell r="S7699"/>
          <cell r="T7699"/>
          <cell r="U7699"/>
          <cell r="V7699"/>
          <cell r="W7699"/>
          <cell r="X7699"/>
          <cell r="Y7699" t="str">
            <v xml:space="preserve"> </v>
          </cell>
        </row>
        <row r="7700">
          <cell r="C7700"/>
          <cell r="D7700"/>
          <cell r="E7700"/>
          <cell r="F7700"/>
          <cell r="G7700"/>
          <cell r="H7700"/>
          <cell r="I7700"/>
          <cell r="J7700"/>
          <cell r="K7700"/>
          <cell r="L7700"/>
          <cell r="M7700"/>
          <cell r="N7700"/>
          <cell r="O7700"/>
          <cell r="P7700"/>
          <cell r="Q7700"/>
          <cell r="R7700"/>
          <cell r="S7700"/>
          <cell r="T7700"/>
          <cell r="U7700"/>
          <cell r="V7700"/>
          <cell r="W7700"/>
          <cell r="X7700"/>
          <cell r="Y7700" t="str">
            <v xml:space="preserve"> </v>
          </cell>
        </row>
        <row r="7701">
          <cell r="C7701"/>
          <cell r="D7701"/>
          <cell r="E7701"/>
          <cell r="F7701"/>
          <cell r="G7701"/>
          <cell r="H7701"/>
          <cell r="I7701"/>
          <cell r="J7701"/>
          <cell r="K7701"/>
          <cell r="L7701"/>
          <cell r="M7701"/>
          <cell r="N7701"/>
          <cell r="O7701"/>
          <cell r="P7701"/>
          <cell r="Q7701"/>
          <cell r="R7701"/>
          <cell r="S7701"/>
          <cell r="T7701"/>
          <cell r="U7701"/>
          <cell r="V7701"/>
          <cell r="W7701"/>
          <cell r="X7701"/>
          <cell r="Y7701" t="str">
            <v xml:space="preserve"> </v>
          </cell>
        </row>
        <row r="7702">
          <cell r="C7702"/>
          <cell r="D7702"/>
          <cell r="E7702"/>
          <cell r="F7702"/>
          <cell r="G7702"/>
          <cell r="H7702"/>
          <cell r="I7702"/>
          <cell r="J7702"/>
          <cell r="K7702"/>
          <cell r="L7702"/>
          <cell r="M7702"/>
          <cell r="N7702"/>
          <cell r="O7702"/>
          <cell r="P7702"/>
          <cell r="Q7702"/>
          <cell r="R7702"/>
          <cell r="S7702"/>
          <cell r="T7702"/>
          <cell r="U7702"/>
          <cell r="V7702"/>
          <cell r="W7702"/>
          <cell r="X7702"/>
          <cell r="Y7702" t="str">
            <v xml:space="preserve"> </v>
          </cell>
        </row>
        <row r="7703">
          <cell r="C7703"/>
          <cell r="D7703"/>
          <cell r="E7703"/>
          <cell r="F7703"/>
          <cell r="G7703"/>
          <cell r="H7703"/>
          <cell r="I7703"/>
          <cell r="J7703"/>
          <cell r="K7703"/>
          <cell r="L7703"/>
          <cell r="M7703"/>
          <cell r="N7703"/>
          <cell r="O7703"/>
          <cell r="P7703"/>
          <cell r="Q7703"/>
          <cell r="R7703"/>
          <cell r="S7703"/>
          <cell r="T7703"/>
          <cell r="U7703"/>
          <cell r="V7703"/>
          <cell r="W7703"/>
          <cell r="X7703"/>
          <cell r="Y7703" t="str">
            <v xml:space="preserve"> </v>
          </cell>
        </row>
        <row r="7704">
          <cell r="C7704"/>
          <cell r="D7704"/>
          <cell r="E7704"/>
          <cell r="F7704"/>
          <cell r="G7704"/>
          <cell r="H7704"/>
          <cell r="I7704"/>
          <cell r="J7704"/>
          <cell r="K7704"/>
          <cell r="L7704"/>
          <cell r="M7704"/>
          <cell r="N7704"/>
          <cell r="O7704"/>
          <cell r="P7704"/>
          <cell r="Q7704"/>
          <cell r="R7704"/>
          <cell r="S7704"/>
          <cell r="T7704"/>
          <cell r="U7704"/>
          <cell r="V7704"/>
          <cell r="W7704"/>
          <cell r="X7704"/>
          <cell r="Y7704" t="str">
            <v xml:space="preserve"> </v>
          </cell>
        </row>
        <row r="7705">
          <cell r="C7705"/>
          <cell r="D7705"/>
          <cell r="E7705"/>
          <cell r="F7705"/>
          <cell r="G7705"/>
          <cell r="H7705"/>
          <cell r="I7705"/>
          <cell r="J7705"/>
          <cell r="K7705"/>
          <cell r="L7705"/>
          <cell r="M7705"/>
          <cell r="N7705"/>
          <cell r="O7705"/>
          <cell r="P7705"/>
          <cell r="Q7705"/>
          <cell r="R7705"/>
          <cell r="S7705"/>
          <cell r="T7705"/>
          <cell r="U7705"/>
          <cell r="V7705"/>
          <cell r="W7705"/>
          <cell r="X7705"/>
          <cell r="Y7705" t="str">
            <v xml:space="preserve"> </v>
          </cell>
        </row>
        <row r="7706">
          <cell r="C7706"/>
          <cell r="D7706"/>
          <cell r="E7706"/>
          <cell r="F7706"/>
          <cell r="G7706"/>
          <cell r="H7706"/>
          <cell r="I7706"/>
          <cell r="J7706"/>
          <cell r="K7706"/>
          <cell r="L7706"/>
          <cell r="M7706"/>
          <cell r="N7706"/>
          <cell r="O7706"/>
          <cell r="P7706"/>
          <cell r="Q7706"/>
          <cell r="R7706"/>
          <cell r="S7706"/>
          <cell r="T7706"/>
          <cell r="U7706"/>
          <cell r="V7706"/>
          <cell r="W7706"/>
          <cell r="X7706"/>
          <cell r="Y7706" t="str">
            <v xml:space="preserve"> </v>
          </cell>
        </row>
        <row r="7707">
          <cell r="C7707"/>
          <cell r="D7707"/>
          <cell r="E7707"/>
          <cell r="F7707"/>
          <cell r="G7707"/>
          <cell r="H7707"/>
          <cell r="I7707"/>
          <cell r="J7707"/>
          <cell r="K7707"/>
          <cell r="L7707"/>
          <cell r="M7707"/>
          <cell r="N7707"/>
          <cell r="O7707"/>
          <cell r="P7707"/>
          <cell r="Q7707"/>
          <cell r="R7707"/>
          <cell r="S7707"/>
          <cell r="T7707"/>
          <cell r="U7707"/>
          <cell r="V7707"/>
          <cell r="W7707"/>
          <cell r="X7707"/>
          <cell r="Y7707" t="str">
            <v xml:space="preserve"> </v>
          </cell>
        </row>
        <row r="7708">
          <cell r="C7708"/>
          <cell r="D7708"/>
          <cell r="E7708"/>
          <cell r="F7708"/>
          <cell r="G7708"/>
          <cell r="H7708"/>
          <cell r="I7708"/>
          <cell r="J7708"/>
          <cell r="K7708"/>
          <cell r="L7708"/>
          <cell r="M7708"/>
          <cell r="N7708"/>
          <cell r="O7708"/>
          <cell r="P7708"/>
          <cell r="Q7708"/>
          <cell r="R7708"/>
          <cell r="S7708"/>
          <cell r="T7708"/>
          <cell r="U7708"/>
          <cell r="V7708"/>
          <cell r="W7708"/>
          <cell r="X7708"/>
          <cell r="Y7708" t="str">
            <v xml:space="preserve"> </v>
          </cell>
        </row>
        <row r="7709">
          <cell r="C7709"/>
          <cell r="D7709"/>
          <cell r="E7709"/>
          <cell r="F7709"/>
          <cell r="G7709"/>
          <cell r="H7709"/>
          <cell r="I7709"/>
          <cell r="J7709"/>
          <cell r="K7709"/>
          <cell r="L7709"/>
          <cell r="M7709"/>
          <cell r="N7709"/>
          <cell r="O7709"/>
          <cell r="P7709"/>
          <cell r="Q7709"/>
          <cell r="R7709"/>
          <cell r="S7709"/>
          <cell r="T7709"/>
          <cell r="U7709"/>
          <cell r="V7709"/>
          <cell r="W7709"/>
          <cell r="X7709"/>
          <cell r="Y7709" t="str">
            <v xml:space="preserve"> </v>
          </cell>
        </row>
        <row r="7710">
          <cell r="C7710"/>
          <cell r="D7710"/>
          <cell r="E7710"/>
          <cell r="F7710"/>
          <cell r="G7710"/>
          <cell r="H7710"/>
          <cell r="I7710"/>
          <cell r="J7710"/>
          <cell r="K7710"/>
          <cell r="L7710"/>
          <cell r="M7710"/>
          <cell r="N7710"/>
          <cell r="O7710"/>
          <cell r="P7710"/>
          <cell r="Q7710"/>
          <cell r="R7710"/>
          <cell r="S7710"/>
          <cell r="T7710"/>
          <cell r="U7710"/>
          <cell r="V7710"/>
          <cell r="W7710"/>
          <cell r="X7710"/>
          <cell r="Y7710" t="str">
            <v xml:space="preserve"> </v>
          </cell>
        </row>
        <row r="7711">
          <cell r="C7711"/>
          <cell r="D7711"/>
          <cell r="E7711"/>
          <cell r="F7711"/>
          <cell r="G7711"/>
          <cell r="H7711"/>
          <cell r="I7711"/>
          <cell r="J7711"/>
          <cell r="K7711"/>
          <cell r="L7711"/>
          <cell r="M7711"/>
          <cell r="N7711"/>
          <cell r="O7711"/>
          <cell r="P7711"/>
          <cell r="Q7711"/>
          <cell r="R7711"/>
          <cell r="S7711"/>
          <cell r="T7711"/>
          <cell r="U7711"/>
          <cell r="V7711"/>
          <cell r="W7711"/>
          <cell r="X7711"/>
          <cell r="Y7711" t="str">
            <v xml:space="preserve"> </v>
          </cell>
        </row>
        <row r="7712">
          <cell r="C7712"/>
          <cell r="D7712"/>
          <cell r="E7712"/>
          <cell r="F7712"/>
          <cell r="G7712"/>
          <cell r="H7712"/>
          <cell r="I7712"/>
          <cell r="J7712"/>
          <cell r="K7712"/>
          <cell r="L7712"/>
          <cell r="M7712"/>
          <cell r="N7712"/>
          <cell r="O7712"/>
          <cell r="P7712"/>
          <cell r="Q7712"/>
          <cell r="R7712"/>
          <cell r="S7712"/>
          <cell r="T7712"/>
          <cell r="U7712"/>
          <cell r="V7712"/>
          <cell r="W7712"/>
          <cell r="X7712"/>
          <cell r="Y7712" t="str">
            <v xml:space="preserve"> </v>
          </cell>
        </row>
        <row r="7713">
          <cell r="C7713"/>
          <cell r="D7713"/>
          <cell r="E7713"/>
          <cell r="F7713"/>
          <cell r="G7713"/>
          <cell r="H7713"/>
          <cell r="I7713"/>
          <cell r="J7713"/>
          <cell r="K7713"/>
          <cell r="L7713"/>
          <cell r="M7713"/>
          <cell r="N7713"/>
          <cell r="O7713"/>
          <cell r="P7713"/>
          <cell r="Q7713"/>
          <cell r="R7713"/>
          <cell r="S7713"/>
          <cell r="T7713"/>
          <cell r="U7713"/>
          <cell r="V7713"/>
          <cell r="W7713"/>
          <cell r="X7713"/>
          <cell r="Y7713" t="str">
            <v xml:space="preserve"> </v>
          </cell>
        </row>
        <row r="7714">
          <cell r="C7714"/>
          <cell r="D7714"/>
          <cell r="E7714"/>
          <cell r="F7714"/>
          <cell r="G7714"/>
          <cell r="H7714"/>
          <cell r="I7714"/>
          <cell r="J7714"/>
          <cell r="K7714"/>
          <cell r="L7714"/>
          <cell r="M7714"/>
          <cell r="N7714"/>
          <cell r="O7714"/>
          <cell r="P7714"/>
          <cell r="Q7714"/>
          <cell r="R7714"/>
          <cell r="S7714"/>
          <cell r="T7714"/>
          <cell r="U7714"/>
          <cell r="V7714"/>
          <cell r="W7714"/>
          <cell r="X7714"/>
          <cell r="Y7714" t="str">
            <v xml:space="preserve"> </v>
          </cell>
        </row>
        <row r="7715">
          <cell r="C7715"/>
          <cell r="D7715"/>
          <cell r="E7715"/>
          <cell r="F7715"/>
          <cell r="G7715"/>
          <cell r="H7715"/>
          <cell r="I7715"/>
          <cell r="J7715"/>
          <cell r="K7715"/>
          <cell r="L7715"/>
          <cell r="M7715"/>
          <cell r="N7715"/>
          <cell r="O7715"/>
          <cell r="P7715"/>
          <cell r="Q7715"/>
          <cell r="R7715"/>
          <cell r="S7715"/>
          <cell r="T7715"/>
          <cell r="U7715"/>
          <cell r="V7715"/>
          <cell r="W7715"/>
          <cell r="X7715"/>
          <cell r="Y7715" t="str">
            <v xml:space="preserve"> </v>
          </cell>
        </row>
        <row r="7716">
          <cell r="C7716"/>
          <cell r="D7716"/>
          <cell r="E7716"/>
          <cell r="F7716"/>
          <cell r="G7716"/>
          <cell r="H7716"/>
          <cell r="I7716"/>
          <cell r="J7716"/>
          <cell r="K7716"/>
          <cell r="L7716"/>
          <cell r="M7716"/>
          <cell r="N7716"/>
          <cell r="O7716"/>
          <cell r="P7716"/>
          <cell r="Q7716"/>
          <cell r="R7716"/>
          <cell r="S7716"/>
          <cell r="T7716"/>
          <cell r="U7716"/>
          <cell r="V7716"/>
          <cell r="W7716"/>
          <cell r="X7716"/>
          <cell r="Y7716" t="str">
            <v xml:space="preserve"> </v>
          </cell>
        </row>
        <row r="7717">
          <cell r="C7717"/>
          <cell r="D7717"/>
          <cell r="E7717"/>
          <cell r="F7717"/>
          <cell r="G7717"/>
          <cell r="H7717"/>
          <cell r="I7717"/>
          <cell r="J7717"/>
          <cell r="K7717"/>
          <cell r="L7717"/>
          <cell r="M7717"/>
          <cell r="N7717"/>
          <cell r="O7717"/>
          <cell r="P7717"/>
          <cell r="Q7717"/>
          <cell r="R7717"/>
          <cell r="S7717"/>
          <cell r="T7717"/>
          <cell r="U7717"/>
          <cell r="V7717"/>
          <cell r="W7717"/>
          <cell r="X7717"/>
          <cell r="Y7717" t="str">
            <v xml:space="preserve"> </v>
          </cell>
        </row>
        <row r="7718">
          <cell r="C7718"/>
          <cell r="D7718"/>
          <cell r="E7718"/>
          <cell r="F7718"/>
          <cell r="G7718"/>
          <cell r="H7718"/>
          <cell r="I7718"/>
          <cell r="J7718"/>
          <cell r="K7718"/>
          <cell r="L7718"/>
          <cell r="M7718"/>
          <cell r="N7718"/>
          <cell r="O7718"/>
          <cell r="P7718"/>
          <cell r="Q7718"/>
          <cell r="R7718"/>
          <cell r="S7718"/>
          <cell r="T7718"/>
          <cell r="U7718"/>
          <cell r="V7718"/>
          <cell r="W7718"/>
          <cell r="X7718"/>
          <cell r="Y7718" t="str">
            <v xml:space="preserve"> </v>
          </cell>
        </row>
        <row r="7719">
          <cell r="C7719"/>
          <cell r="D7719"/>
          <cell r="E7719"/>
          <cell r="F7719"/>
          <cell r="G7719"/>
          <cell r="H7719"/>
          <cell r="I7719"/>
          <cell r="J7719"/>
          <cell r="K7719"/>
          <cell r="L7719"/>
          <cell r="M7719"/>
          <cell r="N7719"/>
          <cell r="O7719"/>
          <cell r="P7719"/>
          <cell r="Q7719"/>
          <cell r="R7719"/>
          <cell r="S7719"/>
          <cell r="T7719"/>
          <cell r="U7719"/>
          <cell r="V7719"/>
          <cell r="W7719"/>
          <cell r="X7719"/>
          <cell r="Y7719" t="str">
            <v xml:space="preserve"> </v>
          </cell>
        </row>
        <row r="7720">
          <cell r="C7720"/>
          <cell r="D7720"/>
          <cell r="E7720"/>
          <cell r="F7720"/>
          <cell r="G7720"/>
          <cell r="H7720"/>
          <cell r="I7720"/>
          <cell r="J7720"/>
          <cell r="K7720"/>
          <cell r="L7720"/>
          <cell r="M7720"/>
          <cell r="N7720"/>
          <cell r="O7720"/>
          <cell r="P7720"/>
          <cell r="Q7720"/>
          <cell r="R7720"/>
          <cell r="S7720"/>
          <cell r="T7720"/>
          <cell r="U7720"/>
          <cell r="V7720"/>
          <cell r="W7720"/>
          <cell r="X7720"/>
          <cell r="Y7720" t="str">
            <v xml:space="preserve"> </v>
          </cell>
        </row>
        <row r="7721">
          <cell r="C7721"/>
          <cell r="D7721"/>
          <cell r="E7721"/>
          <cell r="F7721"/>
          <cell r="G7721"/>
          <cell r="H7721"/>
          <cell r="I7721"/>
          <cell r="J7721"/>
          <cell r="K7721"/>
          <cell r="L7721"/>
          <cell r="M7721"/>
          <cell r="N7721"/>
          <cell r="O7721"/>
          <cell r="P7721"/>
          <cell r="Q7721"/>
          <cell r="R7721"/>
          <cell r="S7721"/>
          <cell r="T7721"/>
          <cell r="U7721"/>
          <cell r="V7721"/>
          <cell r="W7721"/>
          <cell r="X7721"/>
          <cell r="Y7721" t="str">
            <v xml:space="preserve"> </v>
          </cell>
        </row>
        <row r="7722">
          <cell r="C7722"/>
          <cell r="D7722"/>
          <cell r="E7722"/>
          <cell r="F7722"/>
          <cell r="G7722"/>
          <cell r="H7722"/>
          <cell r="I7722"/>
          <cell r="J7722"/>
          <cell r="K7722"/>
          <cell r="L7722"/>
          <cell r="M7722"/>
          <cell r="N7722"/>
          <cell r="O7722"/>
          <cell r="P7722"/>
          <cell r="Q7722"/>
          <cell r="R7722"/>
          <cell r="S7722"/>
          <cell r="T7722"/>
          <cell r="U7722"/>
          <cell r="V7722"/>
          <cell r="W7722"/>
          <cell r="X7722"/>
          <cell r="Y7722" t="str">
            <v xml:space="preserve"> </v>
          </cell>
        </row>
        <row r="7723">
          <cell r="C7723"/>
          <cell r="D7723"/>
          <cell r="E7723"/>
          <cell r="F7723"/>
          <cell r="G7723"/>
          <cell r="H7723"/>
          <cell r="I7723"/>
          <cell r="J7723"/>
          <cell r="K7723"/>
          <cell r="L7723"/>
          <cell r="M7723"/>
          <cell r="N7723"/>
          <cell r="O7723"/>
          <cell r="P7723"/>
          <cell r="Q7723"/>
          <cell r="R7723"/>
          <cell r="S7723"/>
          <cell r="T7723"/>
          <cell r="U7723"/>
          <cell r="V7723"/>
          <cell r="W7723"/>
          <cell r="X7723"/>
          <cell r="Y7723" t="str">
            <v xml:space="preserve"> </v>
          </cell>
        </row>
        <row r="7724">
          <cell r="C7724"/>
          <cell r="D7724"/>
          <cell r="E7724"/>
          <cell r="F7724"/>
          <cell r="G7724"/>
          <cell r="H7724"/>
          <cell r="I7724"/>
          <cell r="J7724"/>
          <cell r="K7724"/>
          <cell r="L7724"/>
          <cell r="M7724"/>
          <cell r="N7724"/>
          <cell r="O7724"/>
          <cell r="P7724"/>
          <cell r="Q7724"/>
          <cell r="R7724"/>
          <cell r="S7724"/>
          <cell r="T7724"/>
          <cell r="U7724"/>
          <cell r="V7724"/>
          <cell r="W7724"/>
          <cell r="X7724"/>
          <cell r="Y7724" t="str">
            <v xml:space="preserve"> </v>
          </cell>
        </row>
        <row r="7725">
          <cell r="C7725"/>
          <cell r="D7725"/>
          <cell r="E7725"/>
          <cell r="F7725"/>
          <cell r="G7725"/>
          <cell r="H7725"/>
          <cell r="I7725"/>
          <cell r="J7725"/>
          <cell r="K7725"/>
          <cell r="L7725"/>
          <cell r="M7725"/>
          <cell r="N7725"/>
          <cell r="O7725"/>
          <cell r="P7725"/>
          <cell r="Q7725"/>
          <cell r="R7725"/>
          <cell r="S7725"/>
          <cell r="T7725"/>
          <cell r="U7725"/>
          <cell r="V7725"/>
          <cell r="W7725"/>
          <cell r="X7725"/>
          <cell r="Y7725" t="str">
            <v xml:space="preserve"> </v>
          </cell>
        </row>
        <row r="7726">
          <cell r="C7726"/>
          <cell r="D7726"/>
          <cell r="E7726"/>
          <cell r="F7726"/>
          <cell r="G7726"/>
          <cell r="H7726"/>
          <cell r="I7726"/>
          <cell r="J7726"/>
          <cell r="K7726"/>
          <cell r="L7726"/>
          <cell r="M7726"/>
          <cell r="N7726"/>
          <cell r="O7726"/>
          <cell r="P7726"/>
          <cell r="Q7726"/>
          <cell r="R7726"/>
          <cell r="S7726"/>
          <cell r="T7726"/>
          <cell r="U7726"/>
          <cell r="V7726"/>
          <cell r="W7726"/>
          <cell r="X7726"/>
          <cell r="Y7726" t="str">
            <v xml:space="preserve"> </v>
          </cell>
        </row>
        <row r="7727">
          <cell r="C7727"/>
          <cell r="D7727"/>
          <cell r="E7727"/>
          <cell r="F7727"/>
          <cell r="G7727"/>
          <cell r="H7727"/>
          <cell r="I7727"/>
          <cell r="J7727"/>
          <cell r="K7727"/>
          <cell r="L7727"/>
          <cell r="M7727"/>
          <cell r="N7727"/>
          <cell r="O7727"/>
          <cell r="P7727"/>
          <cell r="Q7727"/>
          <cell r="R7727"/>
          <cell r="S7727"/>
          <cell r="T7727"/>
          <cell r="U7727"/>
          <cell r="V7727"/>
          <cell r="W7727"/>
          <cell r="X7727"/>
          <cell r="Y7727" t="str">
            <v xml:space="preserve"> </v>
          </cell>
        </row>
        <row r="7728">
          <cell r="C7728"/>
          <cell r="D7728"/>
          <cell r="E7728"/>
          <cell r="F7728"/>
          <cell r="G7728"/>
          <cell r="H7728"/>
          <cell r="I7728"/>
          <cell r="J7728"/>
          <cell r="K7728"/>
          <cell r="L7728"/>
          <cell r="M7728"/>
          <cell r="N7728"/>
          <cell r="O7728"/>
          <cell r="P7728"/>
          <cell r="Q7728"/>
          <cell r="R7728"/>
          <cell r="S7728"/>
          <cell r="T7728"/>
          <cell r="U7728"/>
          <cell r="V7728"/>
          <cell r="W7728"/>
          <cell r="X7728"/>
          <cell r="Y7728" t="str">
            <v xml:space="preserve"> </v>
          </cell>
        </row>
        <row r="7729">
          <cell r="C7729"/>
          <cell r="D7729"/>
          <cell r="E7729"/>
          <cell r="F7729"/>
          <cell r="G7729"/>
          <cell r="H7729"/>
          <cell r="I7729"/>
          <cell r="J7729"/>
          <cell r="K7729"/>
          <cell r="L7729"/>
          <cell r="M7729"/>
          <cell r="N7729"/>
          <cell r="O7729"/>
          <cell r="P7729"/>
          <cell r="Q7729"/>
          <cell r="R7729"/>
          <cell r="S7729"/>
          <cell r="T7729"/>
          <cell r="U7729"/>
          <cell r="V7729"/>
          <cell r="W7729"/>
          <cell r="X7729"/>
          <cell r="Y7729" t="str">
            <v xml:space="preserve"> </v>
          </cell>
        </row>
        <row r="7730">
          <cell r="C7730"/>
          <cell r="D7730"/>
          <cell r="E7730"/>
          <cell r="F7730"/>
          <cell r="G7730"/>
          <cell r="H7730"/>
          <cell r="I7730"/>
          <cell r="J7730"/>
          <cell r="K7730"/>
          <cell r="L7730"/>
          <cell r="M7730"/>
          <cell r="N7730"/>
          <cell r="O7730"/>
          <cell r="P7730"/>
          <cell r="Q7730"/>
          <cell r="R7730"/>
          <cell r="S7730"/>
          <cell r="T7730"/>
          <cell r="U7730"/>
          <cell r="V7730"/>
          <cell r="W7730"/>
          <cell r="X7730"/>
          <cell r="Y7730" t="str">
            <v xml:space="preserve"> </v>
          </cell>
        </row>
        <row r="7731">
          <cell r="C7731"/>
          <cell r="D7731"/>
          <cell r="E7731"/>
          <cell r="F7731"/>
          <cell r="G7731"/>
          <cell r="H7731"/>
          <cell r="I7731"/>
          <cell r="J7731"/>
          <cell r="K7731"/>
          <cell r="L7731"/>
          <cell r="M7731"/>
          <cell r="N7731"/>
          <cell r="O7731"/>
          <cell r="P7731"/>
          <cell r="Q7731"/>
          <cell r="R7731"/>
          <cell r="S7731"/>
          <cell r="T7731"/>
          <cell r="U7731"/>
          <cell r="V7731"/>
          <cell r="W7731"/>
          <cell r="X7731"/>
          <cell r="Y7731" t="str">
            <v xml:space="preserve"> </v>
          </cell>
        </row>
        <row r="7732">
          <cell r="C7732"/>
          <cell r="D7732"/>
          <cell r="E7732"/>
          <cell r="F7732"/>
          <cell r="G7732"/>
          <cell r="H7732"/>
          <cell r="I7732"/>
          <cell r="J7732"/>
          <cell r="K7732"/>
          <cell r="L7732"/>
          <cell r="M7732"/>
          <cell r="N7732"/>
          <cell r="O7732"/>
          <cell r="P7732"/>
          <cell r="Q7732"/>
          <cell r="R7732"/>
          <cell r="S7732"/>
          <cell r="T7732"/>
          <cell r="U7732"/>
          <cell r="V7732"/>
          <cell r="W7732"/>
          <cell r="X7732"/>
          <cell r="Y7732" t="str">
            <v xml:space="preserve"> </v>
          </cell>
        </row>
        <row r="7733">
          <cell r="C7733"/>
          <cell r="D7733"/>
          <cell r="E7733"/>
          <cell r="F7733"/>
          <cell r="G7733"/>
          <cell r="H7733"/>
          <cell r="I7733"/>
          <cell r="J7733"/>
          <cell r="K7733"/>
          <cell r="L7733"/>
          <cell r="M7733"/>
          <cell r="N7733"/>
          <cell r="O7733"/>
          <cell r="P7733"/>
          <cell r="Q7733"/>
          <cell r="R7733"/>
          <cell r="S7733"/>
          <cell r="T7733"/>
          <cell r="U7733"/>
          <cell r="V7733"/>
          <cell r="W7733"/>
          <cell r="X7733"/>
          <cell r="Y7733" t="str">
            <v xml:space="preserve"> </v>
          </cell>
        </row>
        <row r="7734">
          <cell r="C7734"/>
          <cell r="D7734"/>
          <cell r="E7734"/>
          <cell r="F7734"/>
          <cell r="G7734"/>
          <cell r="H7734"/>
          <cell r="I7734"/>
          <cell r="J7734"/>
          <cell r="K7734"/>
          <cell r="L7734"/>
          <cell r="M7734"/>
          <cell r="N7734"/>
          <cell r="O7734"/>
          <cell r="P7734"/>
          <cell r="Q7734"/>
          <cell r="R7734"/>
          <cell r="S7734"/>
          <cell r="T7734"/>
          <cell r="U7734"/>
          <cell r="V7734"/>
          <cell r="W7734"/>
          <cell r="X7734"/>
          <cell r="Y7734" t="str">
            <v xml:space="preserve"> </v>
          </cell>
        </row>
        <row r="7735">
          <cell r="C7735"/>
          <cell r="D7735"/>
          <cell r="E7735"/>
          <cell r="F7735"/>
          <cell r="G7735"/>
          <cell r="H7735"/>
          <cell r="I7735"/>
          <cell r="J7735"/>
          <cell r="K7735"/>
          <cell r="L7735"/>
          <cell r="M7735"/>
          <cell r="N7735"/>
          <cell r="O7735"/>
          <cell r="P7735"/>
          <cell r="Q7735"/>
          <cell r="R7735"/>
          <cell r="S7735"/>
          <cell r="T7735"/>
          <cell r="U7735"/>
          <cell r="V7735"/>
          <cell r="W7735"/>
          <cell r="X7735"/>
          <cell r="Y7735" t="str">
            <v xml:space="preserve"> </v>
          </cell>
        </row>
        <row r="7736">
          <cell r="C7736"/>
          <cell r="D7736"/>
          <cell r="E7736"/>
          <cell r="F7736"/>
          <cell r="G7736"/>
          <cell r="H7736"/>
          <cell r="I7736"/>
          <cell r="J7736"/>
          <cell r="K7736"/>
          <cell r="L7736"/>
          <cell r="M7736"/>
          <cell r="N7736"/>
          <cell r="O7736"/>
          <cell r="P7736"/>
          <cell r="Q7736"/>
          <cell r="R7736"/>
          <cell r="S7736"/>
          <cell r="T7736"/>
          <cell r="U7736"/>
          <cell r="V7736"/>
          <cell r="W7736"/>
          <cell r="X7736"/>
          <cell r="Y7736" t="str">
            <v xml:space="preserve"> </v>
          </cell>
        </row>
        <row r="7737">
          <cell r="C7737"/>
          <cell r="D7737"/>
          <cell r="E7737"/>
          <cell r="F7737"/>
          <cell r="G7737"/>
          <cell r="H7737"/>
          <cell r="I7737"/>
          <cell r="J7737"/>
          <cell r="K7737"/>
          <cell r="L7737"/>
          <cell r="M7737"/>
          <cell r="N7737"/>
          <cell r="O7737"/>
          <cell r="P7737"/>
          <cell r="Q7737"/>
          <cell r="R7737"/>
          <cell r="S7737"/>
          <cell r="T7737"/>
          <cell r="U7737"/>
          <cell r="V7737"/>
          <cell r="W7737"/>
          <cell r="X7737"/>
          <cell r="Y7737" t="str">
            <v xml:space="preserve"> </v>
          </cell>
        </row>
        <row r="7738">
          <cell r="C7738"/>
          <cell r="D7738"/>
          <cell r="E7738"/>
          <cell r="F7738"/>
          <cell r="G7738"/>
          <cell r="H7738"/>
          <cell r="I7738"/>
          <cell r="J7738"/>
          <cell r="K7738"/>
          <cell r="L7738"/>
          <cell r="M7738"/>
          <cell r="N7738"/>
          <cell r="O7738"/>
          <cell r="P7738"/>
          <cell r="Q7738"/>
          <cell r="R7738"/>
          <cell r="S7738"/>
          <cell r="T7738"/>
          <cell r="U7738"/>
          <cell r="V7738"/>
          <cell r="W7738"/>
          <cell r="X7738"/>
          <cell r="Y7738" t="str">
            <v xml:space="preserve"> </v>
          </cell>
        </row>
        <row r="7739">
          <cell r="C7739"/>
          <cell r="D7739"/>
          <cell r="E7739"/>
          <cell r="F7739"/>
          <cell r="G7739"/>
          <cell r="H7739"/>
          <cell r="I7739"/>
          <cell r="J7739"/>
          <cell r="K7739"/>
          <cell r="L7739"/>
          <cell r="M7739"/>
          <cell r="N7739"/>
          <cell r="O7739"/>
          <cell r="P7739"/>
          <cell r="Q7739"/>
          <cell r="R7739"/>
          <cell r="S7739"/>
          <cell r="T7739"/>
          <cell r="U7739"/>
          <cell r="V7739"/>
          <cell r="W7739"/>
          <cell r="X7739"/>
          <cell r="Y7739" t="str">
            <v xml:space="preserve"> </v>
          </cell>
        </row>
        <row r="7740">
          <cell r="C7740"/>
          <cell r="D7740"/>
          <cell r="E7740"/>
          <cell r="F7740"/>
          <cell r="G7740"/>
          <cell r="H7740"/>
          <cell r="I7740"/>
          <cell r="J7740"/>
          <cell r="K7740"/>
          <cell r="L7740"/>
          <cell r="M7740"/>
          <cell r="N7740"/>
          <cell r="O7740"/>
          <cell r="P7740"/>
          <cell r="Q7740"/>
          <cell r="R7740"/>
          <cell r="S7740"/>
          <cell r="T7740"/>
          <cell r="U7740"/>
          <cell r="V7740"/>
          <cell r="W7740"/>
          <cell r="X7740"/>
          <cell r="Y7740" t="str">
            <v xml:space="preserve"> </v>
          </cell>
        </row>
        <row r="7741">
          <cell r="C7741"/>
          <cell r="D7741"/>
          <cell r="E7741"/>
          <cell r="F7741"/>
          <cell r="G7741"/>
          <cell r="H7741"/>
          <cell r="I7741"/>
          <cell r="J7741"/>
          <cell r="K7741"/>
          <cell r="L7741"/>
          <cell r="M7741"/>
          <cell r="N7741"/>
          <cell r="O7741"/>
          <cell r="P7741"/>
          <cell r="Q7741"/>
          <cell r="R7741"/>
          <cell r="S7741"/>
          <cell r="T7741"/>
          <cell r="U7741"/>
          <cell r="V7741"/>
          <cell r="W7741"/>
          <cell r="X7741"/>
          <cell r="Y7741" t="str">
            <v xml:space="preserve"> </v>
          </cell>
        </row>
        <row r="7742">
          <cell r="C7742"/>
          <cell r="D7742"/>
          <cell r="E7742"/>
          <cell r="F7742"/>
          <cell r="G7742"/>
          <cell r="H7742"/>
          <cell r="I7742"/>
          <cell r="J7742"/>
          <cell r="K7742"/>
          <cell r="L7742"/>
          <cell r="M7742"/>
          <cell r="N7742"/>
          <cell r="O7742"/>
          <cell r="P7742"/>
          <cell r="Q7742"/>
          <cell r="R7742"/>
          <cell r="S7742"/>
          <cell r="T7742"/>
          <cell r="U7742"/>
          <cell r="V7742"/>
          <cell r="W7742"/>
          <cell r="X7742"/>
          <cell r="Y7742" t="str">
            <v xml:space="preserve"> </v>
          </cell>
        </row>
        <row r="7743">
          <cell r="C7743"/>
          <cell r="D7743"/>
          <cell r="E7743"/>
          <cell r="F7743"/>
          <cell r="G7743"/>
          <cell r="H7743"/>
          <cell r="I7743"/>
          <cell r="J7743"/>
          <cell r="K7743"/>
          <cell r="L7743"/>
          <cell r="M7743"/>
          <cell r="N7743"/>
          <cell r="O7743"/>
          <cell r="P7743"/>
          <cell r="Q7743"/>
          <cell r="R7743"/>
          <cell r="S7743"/>
          <cell r="T7743"/>
          <cell r="U7743"/>
          <cell r="V7743"/>
          <cell r="W7743"/>
          <cell r="X7743"/>
          <cell r="Y7743" t="str">
            <v xml:space="preserve"> </v>
          </cell>
        </row>
        <row r="7744">
          <cell r="C7744"/>
          <cell r="D7744"/>
          <cell r="E7744"/>
          <cell r="F7744"/>
          <cell r="G7744"/>
          <cell r="H7744"/>
          <cell r="I7744"/>
          <cell r="J7744"/>
          <cell r="K7744"/>
          <cell r="L7744"/>
          <cell r="M7744"/>
          <cell r="N7744"/>
          <cell r="O7744"/>
          <cell r="P7744"/>
          <cell r="Q7744"/>
          <cell r="R7744"/>
          <cell r="S7744"/>
          <cell r="T7744"/>
          <cell r="U7744"/>
          <cell r="V7744"/>
          <cell r="W7744"/>
          <cell r="X7744"/>
          <cell r="Y7744" t="str">
            <v xml:space="preserve"> </v>
          </cell>
        </row>
        <row r="7745">
          <cell r="C7745"/>
          <cell r="D7745"/>
          <cell r="E7745"/>
          <cell r="F7745"/>
          <cell r="G7745"/>
          <cell r="H7745"/>
          <cell r="I7745"/>
          <cell r="J7745"/>
          <cell r="K7745"/>
          <cell r="L7745"/>
          <cell r="M7745"/>
          <cell r="N7745"/>
          <cell r="O7745"/>
          <cell r="P7745"/>
          <cell r="Q7745"/>
          <cell r="R7745"/>
          <cell r="S7745"/>
          <cell r="T7745"/>
          <cell r="U7745"/>
          <cell r="V7745"/>
          <cell r="W7745"/>
          <cell r="X7745"/>
          <cell r="Y7745" t="str">
            <v xml:space="preserve"> </v>
          </cell>
        </row>
        <row r="7746">
          <cell r="C7746"/>
          <cell r="D7746"/>
          <cell r="E7746"/>
          <cell r="F7746"/>
          <cell r="G7746"/>
          <cell r="H7746"/>
          <cell r="I7746"/>
          <cell r="J7746"/>
          <cell r="K7746"/>
          <cell r="L7746"/>
          <cell r="M7746"/>
          <cell r="N7746"/>
          <cell r="O7746"/>
          <cell r="P7746"/>
          <cell r="Q7746"/>
          <cell r="R7746"/>
          <cell r="S7746"/>
          <cell r="T7746"/>
          <cell r="U7746"/>
          <cell r="V7746"/>
          <cell r="W7746"/>
          <cell r="X7746"/>
          <cell r="Y7746" t="str">
            <v xml:space="preserve"> </v>
          </cell>
        </row>
        <row r="7747">
          <cell r="C7747"/>
          <cell r="D7747"/>
          <cell r="E7747"/>
          <cell r="F7747"/>
          <cell r="G7747"/>
          <cell r="H7747"/>
          <cell r="I7747"/>
          <cell r="J7747"/>
          <cell r="K7747"/>
          <cell r="L7747"/>
          <cell r="M7747"/>
          <cell r="N7747"/>
          <cell r="O7747"/>
          <cell r="P7747"/>
          <cell r="Q7747"/>
          <cell r="R7747"/>
          <cell r="S7747"/>
          <cell r="T7747"/>
          <cell r="U7747"/>
          <cell r="V7747"/>
          <cell r="W7747"/>
          <cell r="X7747"/>
          <cell r="Y7747" t="str">
            <v xml:space="preserve"> </v>
          </cell>
        </row>
        <row r="7748">
          <cell r="C7748"/>
          <cell r="D7748"/>
          <cell r="E7748"/>
          <cell r="F7748"/>
          <cell r="G7748"/>
          <cell r="H7748"/>
          <cell r="I7748"/>
          <cell r="J7748"/>
          <cell r="K7748"/>
          <cell r="L7748"/>
          <cell r="M7748"/>
          <cell r="N7748"/>
          <cell r="O7748"/>
          <cell r="P7748"/>
          <cell r="Q7748"/>
          <cell r="R7748"/>
          <cell r="S7748"/>
          <cell r="T7748"/>
          <cell r="U7748"/>
          <cell r="V7748"/>
          <cell r="W7748"/>
          <cell r="X7748"/>
          <cell r="Y7748" t="str">
            <v xml:space="preserve"> </v>
          </cell>
        </row>
        <row r="7749">
          <cell r="C7749"/>
          <cell r="D7749"/>
          <cell r="E7749"/>
          <cell r="F7749"/>
          <cell r="G7749"/>
          <cell r="H7749"/>
          <cell r="I7749"/>
          <cell r="J7749"/>
          <cell r="K7749"/>
          <cell r="L7749"/>
          <cell r="M7749"/>
          <cell r="N7749"/>
          <cell r="O7749"/>
          <cell r="P7749"/>
          <cell r="Q7749"/>
          <cell r="R7749"/>
          <cell r="S7749"/>
          <cell r="T7749"/>
          <cell r="U7749"/>
          <cell r="V7749"/>
          <cell r="W7749"/>
          <cell r="X7749"/>
          <cell r="Y7749" t="str">
            <v xml:space="preserve"> </v>
          </cell>
        </row>
        <row r="7750">
          <cell r="C7750"/>
          <cell r="D7750"/>
          <cell r="E7750"/>
          <cell r="F7750"/>
          <cell r="G7750"/>
          <cell r="H7750"/>
          <cell r="I7750"/>
          <cell r="J7750"/>
          <cell r="K7750"/>
          <cell r="L7750"/>
          <cell r="M7750"/>
          <cell r="N7750"/>
          <cell r="O7750"/>
          <cell r="P7750"/>
          <cell r="Q7750"/>
          <cell r="R7750"/>
          <cell r="S7750"/>
          <cell r="T7750"/>
          <cell r="U7750"/>
          <cell r="V7750"/>
          <cell r="W7750"/>
          <cell r="X7750"/>
          <cell r="Y7750" t="str">
            <v xml:space="preserve"> </v>
          </cell>
        </row>
        <row r="7751">
          <cell r="C7751"/>
          <cell r="D7751"/>
          <cell r="E7751"/>
          <cell r="F7751"/>
          <cell r="G7751"/>
          <cell r="H7751"/>
          <cell r="I7751"/>
          <cell r="J7751"/>
          <cell r="K7751"/>
          <cell r="L7751"/>
          <cell r="M7751"/>
          <cell r="N7751"/>
          <cell r="O7751"/>
          <cell r="P7751"/>
          <cell r="Q7751"/>
          <cell r="R7751"/>
          <cell r="S7751"/>
          <cell r="T7751"/>
          <cell r="U7751"/>
          <cell r="V7751"/>
          <cell r="W7751"/>
          <cell r="X7751"/>
          <cell r="Y7751" t="str">
            <v xml:space="preserve"> </v>
          </cell>
        </row>
        <row r="7752">
          <cell r="C7752"/>
          <cell r="D7752"/>
          <cell r="E7752"/>
          <cell r="F7752"/>
          <cell r="G7752"/>
          <cell r="H7752"/>
          <cell r="I7752"/>
          <cell r="J7752"/>
          <cell r="K7752"/>
          <cell r="L7752"/>
          <cell r="M7752"/>
          <cell r="N7752"/>
          <cell r="O7752"/>
          <cell r="P7752"/>
          <cell r="Q7752"/>
          <cell r="R7752"/>
          <cell r="S7752"/>
          <cell r="T7752"/>
          <cell r="U7752"/>
          <cell r="V7752"/>
          <cell r="W7752"/>
          <cell r="X7752"/>
          <cell r="Y7752" t="str">
            <v xml:space="preserve"> </v>
          </cell>
        </row>
        <row r="7753">
          <cell r="C7753"/>
          <cell r="D7753"/>
          <cell r="E7753"/>
          <cell r="F7753"/>
          <cell r="G7753"/>
          <cell r="H7753"/>
          <cell r="I7753"/>
          <cell r="J7753"/>
          <cell r="K7753"/>
          <cell r="L7753"/>
          <cell r="M7753"/>
          <cell r="N7753"/>
          <cell r="O7753"/>
          <cell r="P7753"/>
          <cell r="Q7753"/>
          <cell r="R7753"/>
          <cell r="S7753"/>
          <cell r="T7753"/>
          <cell r="U7753"/>
          <cell r="V7753"/>
          <cell r="W7753"/>
          <cell r="X7753"/>
          <cell r="Y7753" t="str">
            <v xml:space="preserve"> </v>
          </cell>
        </row>
        <row r="7754">
          <cell r="C7754"/>
          <cell r="D7754"/>
          <cell r="E7754"/>
          <cell r="F7754"/>
          <cell r="G7754"/>
          <cell r="H7754"/>
          <cell r="I7754"/>
          <cell r="J7754"/>
          <cell r="K7754"/>
          <cell r="L7754"/>
          <cell r="M7754"/>
          <cell r="N7754"/>
          <cell r="O7754"/>
          <cell r="P7754"/>
          <cell r="Q7754"/>
          <cell r="R7754"/>
          <cell r="S7754"/>
          <cell r="T7754"/>
          <cell r="U7754"/>
          <cell r="V7754"/>
          <cell r="W7754"/>
          <cell r="X7754"/>
          <cell r="Y7754" t="str">
            <v xml:space="preserve"> </v>
          </cell>
        </row>
        <row r="7755">
          <cell r="C7755"/>
          <cell r="D7755"/>
          <cell r="E7755"/>
          <cell r="F7755"/>
          <cell r="G7755"/>
          <cell r="H7755"/>
          <cell r="I7755"/>
          <cell r="J7755"/>
          <cell r="K7755"/>
          <cell r="L7755"/>
          <cell r="M7755"/>
          <cell r="N7755"/>
          <cell r="O7755"/>
          <cell r="P7755"/>
          <cell r="Q7755"/>
          <cell r="R7755"/>
          <cell r="S7755"/>
          <cell r="T7755"/>
          <cell r="U7755"/>
          <cell r="V7755"/>
          <cell r="W7755"/>
          <cell r="X7755"/>
          <cell r="Y7755" t="str">
            <v xml:space="preserve"> </v>
          </cell>
        </row>
        <row r="7756">
          <cell r="C7756"/>
          <cell r="D7756"/>
          <cell r="E7756"/>
          <cell r="F7756"/>
          <cell r="G7756"/>
          <cell r="H7756"/>
          <cell r="I7756"/>
          <cell r="J7756"/>
          <cell r="K7756"/>
          <cell r="L7756"/>
          <cell r="M7756"/>
          <cell r="N7756"/>
          <cell r="O7756"/>
          <cell r="P7756"/>
          <cell r="Q7756"/>
          <cell r="R7756"/>
          <cell r="S7756"/>
          <cell r="T7756"/>
          <cell r="U7756"/>
          <cell r="V7756"/>
          <cell r="W7756"/>
          <cell r="X7756"/>
          <cell r="Y7756" t="str">
            <v xml:space="preserve"> </v>
          </cell>
        </row>
        <row r="7757">
          <cell r="C7757"/>
          <cell r="D7757"/>
          <cell r="E7757"/>
          <cell r="F7757"/>
          <cell r="G7757"/>
          <cell r="H7757"/>
          <cell r="I7757"/>
          <cell r="J7757"/>
          <cell r="K7757"/>
          <cell r="L7757"/>
          <cell r="M7757"/>
          <cell r="N7757"/>
          <cell r="O7757"/>
          <cell r="P7757"/>
          <cell r="Q7757"/>
          <cell r="R7757"/>
          <cell r="S7757"/>
          <cell r="T7757"/>
          <cell r="U7757"/>
          <cell r="V7757"/>
          <cell r="W7757"/>
          <cell r="X7757"/>
          <cell r="Y7757" t="str">
            <v xml:space="preserve"> </v>
          </cell>
        </row>
        <row r="7758">
          <cell r="C7758"/>
          <cell r="D7758"/>
          <cell r="E7758"/>
          <cell r="F7758"/>
          <cell r="G7758"/>
          <cell r="H7758"/>
          <cell r="I7758"/>
          <cell r="J7758"/>
          <cell r="K7758"/>
          <cell r="L7758"/>
          <cell r="M7758"/>
          <cell r="N7758"/>
          <cell r="O7758"/>
          <cell r="P7758"/>
          <cell r="Q7758"/>
          <cell r="R7758"/>
          <cell r="S7758"/>
          <cell r="T7758"/>
          <cell r="U7758"/>
          <cell r="V7758"/>
          <cell r="W7758"/>
          <cell r="X7758"/>
          <cell r="Y7758" t="str">
            <v xml:space="preserve"> </v>
          </cell>
        </row>
        <row r="7759">
          <cell r="C7759"/>
          <cell r="D7759"/>
          <cell r="E7759"/>
          <cell r="F7759"/>
          <cell r="G7759"/>
          <cell r="H7759"/>
          <cell r="I7759"/>
          <cell r="J7759"/>
          <cell r="K7759"/>
          <cell r="L7759"/>
          <cell r="M7759"/>
          <cell r="N7759"/>
          <cell r="O7759"/>
          <cell r="P7759"/>
          <cell r="Q7759"/>
          <cell r="R7759"/>
          <cell r="S7759"/>
          <cell r="T7759"/>
          <cell r="U7759"/>
          <cell r="V7759"/>
          <cell r="W7759"/>
          <cell r="X7759"/>
          <cell r="Y7759" t="str">
            <v xml:space="preserve"> </v>
          </cell>
        </row>
        <row r="7760">
          <cell r="C7760"/>
          <cell r="D7760"/>
          <cell r="E7760"/>
          <cell r="F7760"/>
          <cell r="G7760"/>
          <cell r="H7760"/>
          <cell r="I7760"/>
          <cell r="J7760"/>
          <cell r="K7760"/>
          <cell r="L7760"/>
          <cell r="M7760"/>
          <cell r="N7760"/>
          <cell r="O7760"/>
          <cell r="P7760"/>
          <cell r="Q7760"/>
          <cell r="R7760"/>
          <cell r="S7760"/>
          <cell r="T7760"/>
          <cell r="U7760"/>
          <cell r="V7760"/>
          <cell r="W7760"/>
          <cell r="X7760"/>
          <cell r="Y7760" t="str">
            <v xml:space="preserve"> </v>
          </cell>
        </row>
        <row r="7761">
          <cell r="C7761"/>
          <cell r="D7761"/>
          <cell r="E7761"/>
          <cell r="F7761"/>
          <cell r="G7761"/>
          <cell r="H7761"/>
          <cell r="I7761"/>
          <cell r="J7761"/>
          <cell r="K7761"/>
          <cell r="L7761"/>
          <cell r="M7761"/>
          <cell r="N7761"/>
          <cell r="O7761"/>
          <cell r="P7761"/>
          <cell r="Q7761"/>
          <cell r="R7761"/>
          <cell r="S7761"/>
          <cell r="T7761"/>
          <cell r="U7761"/>
          <cell r="V7761"/>
          <cell r="W7761"/>
          <cell r="X7761"/>
          <cell r="Y7761" t="str">
            <v xml:space="preserve"> </v>
          </cell>
        </row>
        <row r="7762">
          <cell r="C7762"/>
          <cell r="D7762"/>
          <cell r="E7762"/>
          <cell r="F7762"/>
          <cell r="G7762"/>
          <cell r="H7762"/>
          <cell r="I7762"/>
          <cell r="J7762"/>
          <cell r="K7762"/>
          <cell r="L7762"/>
          <cell r="M7762"/>
          <cell r="N7762"/>
          <cell r="O7762"/>
          <cell r="P7762"/>
          <cell r="Q7762"/>
          <cell r="R7762"/>
          <cell r="S7762"/>
          <cell r="T7762"/>
          <cell r="U7762"/>
          <cell r="V7762"/>
          <cell r="W7762"/>
          <cell r="X7762"/>
          <cell r="Y7762" t="str">
            <v xml:space="preserve"> </v>
          </cell>
        </row>
        <row r="7763">
          <cell r="C7763"/>
          <cell r="D7763"/>
          <cell r="E7763"/>
          <cell r="F7763"/>
          <cell r="G7763"/>
          <cell r="H7763"/>
          <cell r="I7763"/>
          <cell r="J7763"/>
          <cell r="K7763"/>
          <cell r="L7763"/>
          <cell r="M7763"/>
          <cell r="N7763"/>
          <cell r="O7763"/>
          <cell r="P7763"/>
          <cell r="Q7763"/>
          <cell r="R7763"/>
          <cell r="S7763"/>
          <cell r="T7763"/>
          <cell r="U7763"/>
          <cell r="V7763"/>
          <cell r="W7763"/>
          <cell r="X7763"/>
          <cell r="Y7763" t="str">
            <v xml:space="preserve"> </v>
          </cell>
        </row>
        <row r="7764">
          <cell r="C7764"/>
          <cell r="D7764"/>
          <cell r="E7764"/>
          <cell r="F7764"/>
          <cell r="G7764"/>
          <cell r="H7764"/>
          <cell r="I7764"/>
          <cell r="J7764"/>
          <cell r="K7764"/>
          <cell r="L7764"/>
          <cell r="M7764"/>
          <cell r="N7764"/>
          <cell r="O7764"/>
          <cell r="P7764"/>
          <cell r="Q7764"/>
          <cell r="R7764"/>
          <cell r="S7764"/>
          <cell r="T7764"/>
          <cell r="U7764"/>
          <cell r="V7764"/>
          <cell r="W7764"/>
          <cell r="X7764"/>
          <cell r="Y7764" t="str">
            <v xml:space="preserve"> </v>
          </cell>
        </row>
        <row r="7765">
          <cell r="C7765"/>
          <cell r="D7765"/>
          <cell r="E7765"/>
          <cell r="F7765"/>
          <cell r="G7765"/>
          <cell r="H7765"/>
          <cell r="I7765"/>
          <cell r="J7765"/>
          <cell r="K7765"/>
          <cell r="L7765"/>
          <cell r="M7765"/>
          <cell r="N7765"/>
          <cell r="O7765"/>
          <cell r="P7765"/>
          <cell r="Q7765"/>
          <cell r="R7765"/>
          <cell r="S7765"/>
          <cell r="T7765"/>
          <cell r="U7765"/>
          <cell r="V7765"/>
          <cell r="W7765"/>
          <cell r="X7765"/>
          <cell r="Y7765" t="str">
            <v xml:space="preserve"> </v>
          </cell>
        </row>
        <row r="7766">
          <cell r="C7766"/>
          <cell r="D7766"/>
          <cell r="E7766"/>
          <cell r="F7766"/>
          <cell r="G7766"/>
          <cell r="H7766"/>
          <cell r="I7766"/>
          <cell r="J7766"/>
          <cell r="K7766"/>
          <cell r="L7766"/>
          <cell r="M7766"/>
          <cell r="N7766"/>
          <cell r="O7766"/>
          <cell r="P7766"/>
          <cell r="Q7766"/>
          <cell r="R7766"/>
          <cell r="S7766"/>
          <cell r="T7766"/>
          <cell r="U7766"/>
          <cell r="V7766"/>
          <cell r="W7766"/>
          <cell r="X7766"/>
          <cell r="Y7766" t="str">
            <v xml:space="preserve"> </v>
          </cell>
        </row>
        <row r="7767">
          <cell r="C7767"/>
          <cell r="D7767"/>
          <cell r="E7767"/>
          <cell r="F7767"/>
          <cell r="G7767"/>
          <cell r="H7767"/>
          <cell r="I7767"/>
          <cell r="J7767"/>
          <cell r="K7767"/>
          <cell r="L7767"/>
          <cell r="M7767"/>
          <cell r="N7767"/>
          <cell r="O7767"/>
          <cell r="P7767"/>
          <cell r="Q7767"/>
          <cell r="R7767"/>
          <cell r="S7767"/>
          <cell r="T7767"/>
          <cell r="U7767"/>
          <cell r="V7767"/>
          <cell r="W7767"/>
          <cell r="X7767"/>
          <cell r="Y7767" t="str">
            <v xml:space="preserve"> </v>
          </cell>
        </row>
        <row r="7768">
          <cell r="C7768"/>
          <cell r="D7768"/>
          <cell r="E7768"/>
          <cell r="F7768"/>
          <cell r="G7768"/>
          <cell r="H7768"/>
          <cell r="I7768"/>
          <cell r="J7768"/>
          <cell r="K7768"/>
          <cell r="L7768"/>
          <cell r="M7768"/>
          <cell r="N7768"/>
          <cell r="O7768"/>
          <cell r="P7768"/>
          <cell r="Q7768"/>
          <cell r="R7768"/>
          <cell r="S7768"/>
          <cell r="T7768"/>
          <cell r="U7768"/>
          <cell r="V7768"/>
          <cell r="W7768"/>
          <cell r="X7768"/>
          <cell r="Y7768" t="str">
            <v xml:space="preserve"> </v>
          </cell>
        </row>
        <row r="7769">
          <cell r="C7769"/>
          <cell r="D7769"/>
          <cell r="E7769"/>
          <cell r="F7769"/>
          <cell r="G7769"/>
          <cell r="H7769"/>
          <cell r="I7769"/>
          <cell r="J7769"/>
          <cell r="K7769"/>
          <cell r="L7769"/>
          <cell r="M7769"/>
          <cell r="N7769"/>
          <cell r="O7769"/>
          <cell r="P7769"/>
          <cell r="Q7769"/>
          <cell r="R7769"/>
          <cell r="S7769"/>
          <cell r="T7769"/>
          <cell r="U7769"/>
          <cell r="V7769"/>
          <cell r="W7769"/>
          <cell r="X7769"/>
          <cell r="Y7769" t="str">
            <v xml:space="preserve"> </v>
          </cell>
        </row>
        <row r="7770">
          <cell r="C7770"/>
          <cell r="D7770"/>
          <cell r="E7770"/>
          <cell r="F7770"/>
          <cell r="G7770"/>
          <cell r="H7770"/>
          <cell r="I7770"/>
          <cell r="J7770"/>
          <cell r="K7770"/>
          <cell r="L7770"/>
          <cell r="M7770"/>
          <cell r="N7770"/>
          <cell r="O7770"/>
          <cell r="P7770"/>
          <cell r="Q7770"/>
          <cell r="R7770"/>
          <cell r="S7770"/>
          <cell r="T7770"/>
          <cell r="U7770"/>
          <cell r="V7770"/>
          <cell r="W7770"/>
          <cell r="X7770"/>
          <cell r="Y7770" t="str">
            <v xml:space="preserve"> </v>
          </cell>
        </row>
        <row r="7771">
          <cell r="C7771"/>
          <cell r="D7771"/>
          <cell r="E7771"/>
          <cell r="F7771"/>
          <cell r="G7771"/>
          <cell r="H7771"/>
          <cell r="I7771"/>
          <cell r="J7771"/>
          <cell r="K7771"/>
          <cell r="L7771"/>
          <cell r="M7771"/>
          <cell r="N7771"/>
          <cell r="O7771"/>
          <cell r="P7771"/>
          <cell r="Q7771"/>
          <cell r="R7771"/>
          <cell r="S7771"/>
          <cell r="T7771"/>
          <cell r="U7771"/>
          <cell r="V7771"/>
          <cell r="W7771"/>
          <cell r="X7771"/>
          <cell r="Y7771" t="str">
            <v xml:space="preserve"> </v>
          </cell>
        </row>
        <row r="7772">
          <cell r="C7772"/>
          <cell r="D7772"/>
          <cell r="E7772"/>
          <cell r="F7772"/>
          <cell r="G7772"/>
          <cell r="H7772"/>
          <cell r="I7772"/>
          <cell r="J7772"/>
          <cell r="K7772"/>
          <cell r="L7772"/>
          <cell r="M7772"/>
          <cell r="N7772"/>
          <cell r="O7772"/>
          <cell r="P7772"/>
          <cell r="Q7772"/>
          <cell r="R7772"/>
          <cell r="S7772"/>
          <cell r="T7772"/>
          <cell r="U7772"/>
          <cell r="V7772"/>
          <cell r="W7772"/>
          <cell r="X7772"/>
          <cell r="Y7772" t="str">
            <v xml:space="preserve"> </v>
          </cell>
        </row>
        <row r="7773">
          <cell r="C7773"/>
          <cell r="D7773"/>
          <cell r="E7773"/>
          <cell r="F7773"/>
          <cell r="G7773"/>
          <cell r="H7773"/>
          <cell r="I7773"/>
          <cell r="J7773"/>
          <cell r="K7773"/>
          <cell r="L7773"/>
          <cell r="M7773"/>
          <cell r="N7773"/>
          <cell r="O7773"/>
          <cell r="P7773"/>
          <cell r="Q7773"/>
          <cell r="R7773"/>
          <cell r="S7773"/>
          <cell r="T7773"/>
          <cell r="U7773"/>
          <cell r="V7773"/>
          <cell r="W7773"/>
          <cell r="X7773"/>
          <cell r="Y7773" t="str">
            <v xml:space="preserve"> </v>
          </cell>
        </row>
        <row r="7774">
          <cell r="C7774"/>
          <cell r="D7774"/>
          <cell r="E7774"/>
          <cell r="F7774"/>
          <cell r="G7774"/>
          <cell r="H7774"/>
          <cell r="I7774"/>
          <cell r="J7774"/>
          <cell r="K7774"/>
          <cell r="L7774"/>
          <cell r="M7774"/>
          <cell r="N7774"/>
          <cell r="O7774"/>
          <cell r="P7774"/>
          <cell r="Q7774"/>
          <cell r="R7774"/>
          <cell r="S7774"/>
          <cell r="T7774"/>
          <cell r="U7774"/>
          <cell r="V7774"/>
          <cell r="W7774"/>
          <cell r="X7774"/>
          <cell r="Y7774" t="str">
            <v xml:space="preserve"> </v>
          </cell>
        </row>
        <row r="7775">
          <cell r="C7775"/>
          <cell r="D7775"/>
          <cell r="E7775"/>
          <cell r="F7775"/>
          <cell r="G7775"/>
          <cell r="H7775"/>
          <cell r="I7775"/>
          <cell r="J7775"/>
          <cell r="K7775"/>
          <cell r="L7775"/>
          <cell r="M7775"/>
          <cell r="N7775"/>
          <cell r="O7775"/>
          <cell r="P7775"/>
          <cell r="Q7775"/>
          <cell r="R7775"/>
          <cell r="S7775"/>
          <cell r="T7775"/>
          <cell r="U7775"/>
          <cell r="V7775"/>
          <cell r="W7775"/>
          <cell r="X7775"/>
          <cell r="Y7775" t="str">
            <v xml:space="preserve"> </v>
          </cell>
        </row>
        <row r="7776">
          <cell r="C7776"/>
          <cell r="D7776"/>
          <cell r="E7776"/>
          <cell r="F7776"/>
          <cell r="G7776"/>
          <cell r="H7776"/>
          <cell r="I7776"/>
          <cell r="J7776"/>
          <cell r="K7776"/>
          <cell r="L7776"/>
          <cell r="M7776"/>
          <cell r="N7776"/>
          <cell r="O7776"/>
          <cell r="P7776"/>
          <cell r="Q7776"/>
          <cell r="R7776"/>
          <cell r="S7776"/>
          <cell r="T7776"/>
          <cell r="U7776"/>
          <cell r="V7776"/>
          <cell r="W7776"/>
          <cell r="X7776"/>
          <cell r="Y7776" t="str">
            <v xml:space="preserve"> </v>
          </cell>
        </row>
        <row r="7777">
          <cell r="C7777"/>
          <cell r="D7777"/>
          <cell r="E7777"/>
          <cell r="F7777"/>
          <cell r="G7777"/>
          <cell r="H7777"/>
          <cell r="I7777"/>
          <cell r="J7777"/>
          <cell r="K7777"/>
          <cell r="L7777"/>
          <cell r="M7777"/>
          <cell r="N7777"/>
          <cell r="O7777"/>
          <cell r="P7777"/>
          <cell r="Q7777"/>
          <cell r="R7777"/>
          <cell r="S7777"/>
          <cell r="T7777"/>
          <cell r="U7777"/>
          <cell r="V7777"/>
          <cell r="W7777"/>
          <cell r="X7777"/>
          <cell r="Y7777" t="str">
            <v xml:space="preserve"> </v>
          </cell>
        </row>
        <row r="7778">
          <cell r="C7778"/>
          <cell r="D7778"/>
          <cell r="E7778"/>
          <cell r="F7778"/>
          <cell r="G7778"/>
          <cell r="H7778"/>
          <cell r="I7778"/>
          <cell r="J7778"/>
          <cell r="K7778"/>
          <cell r="L7778"/>
          <cell r="M7778"/>
          <cell r="N7778"/>
          <cell r="O7778"/>
          <cell r="P7778"/>
          <cell r="Q7778"/>
          <cell r="R7778"/>
          <cell r="S7778"/>
          <cell r="T7778"/>
          <cell r="U7778"/>
          <cell r="V7778"/>
          <cell r="W7778"/>
          <cell r="X7778"/>
          <cell r="Y7778" t="str">
            <v xml:space="preserve"> </v>
          </cell>
        </row>
        <row r="7779">
          <cell r="C7779"/>
          <cell r="D7779"/>
          <cell r="E7779"/>
          <cell r="F7779"/>
          <cell r="G7779"/>
          <cell r="H7779"/>
          <cell r="I7779"/>
          <cell r="J7779"/>
          <cell r="K7779"/>
          <cell r="L7779"/>
          <cell r="M7779"/>
          <cell r="N7779"/>
          <cell r="O7779"/>
          <cell r="P7779"/>
          <cell r="Q7779"/>
          <cell r="R7779"/>
          <cell r="S7779"/>
          <cell r="T7779"/>
          <cell r="U7779"/>
          <cell r="V7779"/>
          <cell r="W7779"/>
          <cell r="X7779"/>
          <cell r="Y7779" t="str">
            <v xml:space="preserve"> </v>
          </cell>
        </row>
        <row r="7780">
          <cell r="C7780"/>
          <cell r="D7780"/>
          <cell r="E7780"/>
          <cell r="F7780"/>
          <cell r="G7780"/>
          <cell r="H7780"/>
          <cell r="I7780"/>
          <cell r="J7780"/>
          <cell r="K7780"/>
          <cell r="L7780"/>
          <cell r="M7780"/>
          <cell r="N7780"/>
          <cell r="O7780"/>
          <cell r="P7780"/>
          <cell r="Q7780"/>
          <cell r="R7780"/>
          <cell r="S7780"/>
          <cell r="T7780"/>
          <cell r="U7780"/>
          <cell r="V7780"/>
          <cell r="W7780"/>
          <cell r="X7780"/>
          <cell r="Y7780" t="str">
            <v xml:space="preserve"> </v>
          </cell>
        </row>
        <row r="7781">
          <cell r="C7781"/>
          <cell r="D7781"/>
          <cell r="E7781"/>
          <cell r="F7781"/>
          <cell r="G7781"/>
          <cell r="H7781"/>
          <cell r="I7781"/>
          <cell r="J7781"/>
          <cell r="K7781"/>
          <cell r="L7781"/>
          <cell r="M7781"/>
          <cell r="N7781"/>
          <cell r="O7781"/>
          <cell r="P7781"/>
          <cell r="Q7781"/>
          <cell r="R7781"/>
          <cell r="S7781"/>
          <cell r="T7781"/>
          <cell r="U7781"/>
          <cell r="V7781"/>
          <cell r="W7781"/>
          <cell r="X7781"/>
          <cell r="Y7781" t="str">
            <v xml:space="preserve"> </v>
          </cell>
        </row>
        <row r="7782">
          <cell r="C7782"/>
          <cell r="D7782"/>
          <cell r="E7782"/>
          <cell r="F7782"/>
          <cell r="G7782"/>
          <cell r="H7782"/>
          <cell r="I7782"/>
          <cell r="J7782"/>
          <cell r="K7782"/>
          <cell r="L7782"/>
          <cell r="M7782"/>
          <cell r="N7782"/>
          <cell r="O7782"/>
          <cell r="P7782"/>
          <cell r="Q7782"/>
          <cell r="R7782"/>
          <cell r="S7782"/>
          <cell r="T7782"/>
          <cell r="U7782"/>
          <cell r="V7782"/>
          <cell r="W7782"/>
          <cell r="X7782"/>
          <cell r="Y7782" t="str">
            <v xml:space="preserve"> </v>
          </cell>
        </row>
        <row r="7783">
          <cell r="C7783"/>
          <cell r="D7783"/>
          <cell r="E7783"/>
          <cell r="F7783"/>
          <cell r="G7783"/>
          <cell r="H7783"/>
          <cell r="I7783"/>
          <cell r="J7783"/>
          <cell r="K7783"/>
          <cell r="L7783"/>
          <cell r="M7783"/>
          <cell r="N7783"/>
          <cell r="O7783"/>
          <cell r="P7783"/>
          <cell r="Q7783"/>
          <cell r="R7783"/>
          <cell r="S7783"/>
          <cell r="T7783"/>
          <cell r="U7783"/>
          <cell r="V7783"/>
          <cell r="W7783"/>
          <cell r="X7783"/>
          <cell r="Y7783" t="str">
            <v xml:space="preserve"> </v>
          </cell>
        </row>
        <row r="7784">
          <cell r="C7784"/>
          <cell r="D7784"/>
          <cell r="E7784"/>
          <cell r="F7784"/>
          <cell r="G7784"/>
          <cell r="H7784"/>
          <cell r="I7784"/>
          <cell r="J7784"/>
          <cell r="K7784"/>
          <cell r="L7784"/>
          <cell r="M7784"/>
          <cell r="N7784"/>
          <cell r="O7784"/>
          <cell r="P7784"/>
          <cell r="Q7784"/>
          <cell r="R7784"/>
          <cell r="S7784"/>
          <cell r="T7784"/>
          <cell r="U7784"/>
          <cell r="V7784"/>
          <cell r="W7784"/>
          <cell r="X7784"/>
          <cell r="Y7784" t="str">
            <v xml:space="preserve"> </v>
          </cell>
        </row>
        <row r="7785">
          <cell r="C7785"/>
          <cell r="D7785"/>
          <cell r="E7785"/>
          <cell r="F7785"/>
          <cell r="G7785"/>
          <cell r="H7785"/>
          <cell r="I7785"/>
          <cell r="J7785"/>
          <cell r="K7785"/>
          <cell r="L7785"/>
          <cell r="M7785"/>
          <cell r="N7785"/>
          <cell r="O7785"/>
          <cell r="P7785"/>
          <cell r="Q7785"/>
          <cell r="R7785"/>
          <cell r="S7785"/>
          <cell r="T7785"/>
          <cell r="U7785"/>
          <cell r="V7785"/>
          <cell r="W7785"/>
          <cell r="X7785"/>
          <cell r="Y7785" t="str">
            <v xml:space="preserve"> </v>
          </cell>
        </row>
        <row r="7786">
          <cell r="C7786"/>
          <cell r="D7786"/>
          <cell r="E7786"/>
          <cell r="F7786"/>
          <cell r="G7786"/>
          <cell r="H7786"/>
          <cell r="I7786"/>
          <cell r="J7786"/>
          <cell r="K7786"/>
          <cell r="L7786"/>
          <cell r="M7786"/>
          <cell r="N7786"/>
          <cell r="O7786"/>
          <cell r="P7786"/>
          <cell r="Q7786"/>
          <cell r="R7786"/>
          <cell r="S7786"/>
          <cell r="T7786"/>
          <cell r="U7786"/>
          <cell r="V7786"/>
          <cell r="W7786"/>
          <cell r="X7786"/>
          <cell r="Y7786" t="str">
            <v xml:space="preserve"> </v>
          </cell>
        </row>
        <row r="7787">
          <cell r="C7787"/>
          <cell r="D7787"/>
          <cell r="E7787"/>
          <cell r="F7787"/>
          <cell r="G7787"/>
          <cell r="H7787"/>
          <cell r="I7787"/>
          <cell r="J7787"/>
          <cell r="K7787"/>
          <cell r="L7787"/>
          <cell r="M7787"/>
          <cell r="N7787"/>
          <cell r="O7787"/>
          <cell r="P7787"/>
          <cell r="Q7787"/>
          <cell r="R7787"/>
          <cell r="S7787"/>
          <cell r="T7787"/>
          <cell r="U7787"/>
          <cell r="V7787"/>
          <cell r="W7787"/>
          <cell r="X7787"/>
          <cell r="Y7787" t="str">
            <v xml:space="preserve"> </v>
          </cell>
        </row>
        <row r="7788">
          <cell r="C7788"/>
          <cell r="D7788"/>
          <cell r="E7788"/>
          <cell r="F7788"/>
          <cell r="G7788"/>
          <cell r="H7788"/>
          <cell r="I7788"/>
          <cell r="J7788"/>
          <cell r="K7788"/>
          <cell r="L7788"/>
          <cell r="M7788"/>
          <cell r="N7788"/>
          <cell r="O7788"/>
          <cell r="P7788"/>
          <cell r="Q7788"/>
          <cell r="R7788"/>
          <cell r="S7788"/>
          <cell r="T7788"/>
          <cell r="U7788"/>
          <cell r="V7788"/>
          <cell r="W7788"/>
          <cell r="X7788"/>
          <cell r="Y7788" t="str">
            <v xml:space="preserve"> </v>
          </cell>
        </row>
        <row r="7789">
          <cell r="C7789"/>
          <cell r="D7789"/>
          <cell r="E7789"/>
          <cell r="F7789"/>
          <cell r="G7789"/>
          <cell r="H7789"/>
          <cell r="I7789"/>
          <cell r="J7789"/>
          <cell r="K7789"/>
          <cell r="L7789"/>
          <cell r="M7789"/>
          <cell r="N7789"/>
          <cell r="O7789"/>
          <cell r="P7789"/>
          <cell r="Q7789"/>
          <cell r="R7789"/>
          <cell r="S7789"/>
          <cell r="T7789"/>
          <cell r="U7789"/>
          <cell r="V7789"/>
          <cell r="W7789"/>
          <cell r="X7789"/>
          <cell r="Y7789" t="str">
            <v xml:space="preserve"> </v>
          </cell>
        </row>
        <row r="7790">
          <cell r="C7790"/>
          <cell r="D7790"/>
          <cell r="E7790"/>
          <cell r="F7790"/>
          <cell r="G7790"/>
          <cell r="H7790"/>
          <cell r="I7790"/>
          <cell r="J7790"/>
          <cell r="K7790"/>
          <cell r="L7790"/>
          <cell r="M7790"/>
          <cell r="N7790"/>
          <cell r="O7790"/>
          <cell r="P7790"/>
          <cell r="Q7790"/>
          <cell r="R7790"/>
          <cell r="S7790"/>
          <cell r="T7790"/>
          <cell r="U7790"/>
          <cell r="V7790"/>
          <cell r="W7790"/>
          <cell r="X7790"/>
          <cell r="Y7790" t="str">
            <v xml:space="preserve"> </v>
          </cell>
        </row>
        <row r="7791">
          <cell r="C7791"/>
          <cell r="D7791"/>
          <cell r="E7791"/>
          <cell r="F7791"/>
          <cell r="G7791"/>
          <cell r="H7791"/>
          <cell r="I7791"/>
          <cell r="J7791"/>
          <cell r="K7791"/>
          <cell r="L7791"/>
          <cell r="M7791"/>
          <cell r="N7791"/>
          <cell r="O7791"/>
          <cell r="P7791"/>
          <cell r="Q7791"/>
          <cell r="R7791"/>
          <cell r="S7791"/>
          <cell r="T7791"/>
          <cell r="U7791"/>
          <cell r="V7791"/>
          <cell r="W7791"/>
          <cell r="X7791"/>
          <cell r="Y7791" t="str">
            <v xml:space="preserve"> </v>
          </cell>
        </row>
        <row r="7792">
          <cell r="C7792"/>
          <cell r="D7792"/>
          <cell r="E7792"/>
          <cell r="F7792"/>
          <cell r="G7792"/>
          <cell r="H7792"/>
          <cell r="I7792"/>
          <cell r="J7792"/>
          <cell r="K7792"/>
          <cell r="L7792"/>
          <cell r="M7792"/>
          <cell r="N7792"/>
          <cell r="O7792"/>
          <cell r="P7792"/>
          <cell r="Q7792"/>
          <cell r="R7792"/>
          <cell r="S7792"/>
          <cell r="T7792"/>
          <cell r="U7792"/>
          <cell r="V7792"/>
          <cell r="W7792"/>
          <cell r="X7792"/>
          <cell r="Y7792" t="str">
            <v xml:space="preserve"> </v>
          </cell>
        </row>
        <row r="7793">
          <cell r="C7793"/>
          <cell r="D7793"/>
          <cell r="E7793"/>
          <cell r="F7793"/>
          <cell r="G7793"/>
          <cell r="H7793"/>
          <cell r="I7793"/>
          <cell r="J7793"/>
          <cell r="K7793"/>
          <cell r="L7793"/>
          <cell r="M7793"/>
          <cell r="N7793"/>
          <cell r="O7793"/>
          <cell r="P7793"/>
          <cell r="Q7793"/>
          <cell r="R7793"/>
          <cell r="S7793"/>
          <cell r="T7793"/>
          <cell r="U7793"/>
          <cell r="V7793"/>
          <cell r="W7793"/>
          <cell r="X7793"/>
          <cell r="Y7793" t="str">
            <v xml:space="preserve"> </v>
          </cell>
        </row>
        <row r="7794">
          <cell r="C7794"/>
          <cell r="D7794"/>
          <cell r="E7794"/>
          <cell r="F7794"/>
          <cell r="G7794"/>
          <cell r="H7794"/>
          <cell r="I7794"/>
          <cell r="J7794"/>
          <cell r="K7794"/>
          <cell r="L7794"/>
          <cell r="M7794"/>
          <cell r="N7794"/>
          <cell r="O7794"/>
          <cell r="P7794"/>
          <cell r="Q7794"/>
          <cell r="R7794"/>
          <cell r="S7794"/>
          <cell r="T7794"/>
          <cell r="U7794"/>
          <cell r="V7794"/>
          <cell r="W7794"/>
          <cell r="X7794"/>
          <cell r="Y7794" t="str">
            <v xml:space="preserve"> </v>
          </cell>
        </row>
        <row r="7795">
          <cell r="C7795"/>
          <cell r="D7795"/>
          <cell r="E7795"/>
          <cell r="F7795"/>
          <cell r="G7795"/>
          <cell r="H7795"/>
          <cell r="I7795"/>
          <cell r="J7795"/>
          <cell r="K7795"/>
          <cell r="L7795"/>
          <cell r="M7795"/>
          <cell r="N7795"/>
          <cell r="O7795"/>
          <cell r="P7795"/>
          <cell r="Q7795"/>
          <cell r="R7795"/>
          <cell r="S7795"/>
          <cell r="T7795"/>
          <cell r="U7795"/>
          <cell r="V7795"/>
          <cell r="W7795"/>
          <cell r="X7795"/>
          <cell r="Y7795" t="str">
            <v xml:space="preserve"> </v>
          </cell>
        </row>
        <row r="7796">
          <cell r="C7796"/>
          <cell r="D7796"/>
          <cell r="E7796"/>
          <cell r="F7796"/>
          <cell r="G7796"/>
          <cell r="H7796"/>
          <cell r="I7796"/>
          <cell r="J7796"/>
          <cell r="K7796"/>
          <cell r="L7796"/>
          <cell r="M7796"/>
          <cell r="N7796"/>
          <cell r="O7796"/>
          <cell r="P7796"/>
          <cell r="Q7796"/>
          <cell r="R7796"/>
          <cell r="S7796"/>
          <cell r="T7796"/>
          <cell r="U7796"/>
          <cell r="V7796"/>
          <cell r="W7796"/>
          <cell r="X7796"/>
          <cell r="Y7796" t="str">
            <v xml:space="preserve"> </v>
          </cell>
        </row>
        <row r="7797">
          <cell r="C7797"/>
          <cell r="D7797"/>
          <cell r="E7797"/>
          <cell r="F7797"/>
          <cell r="G7797"/>
          <cell r="H7797"/>
          <cell r="I7797"/>
          <cell r="J7797"/>
          <cell r="K7797"/>
          <cell r="L7797"/>
          <cell r="M7797"/>
          <cell r="N7797"/>
          <cell r="O7797"/>
          <cell r="P7797"/>
          <cell r="Q7797"/>
          <cell r="R7797"/>
          <cell r="S7797"/>
          <cell r="T7797"/>
          <cell r="U7797"/>
          <cell r="V7797"/>
          <cell r="W7797"/>
          <cell r="X7797"/>
          <cell r="Y7797" t="str">
            <v xml:space="preserve"> </v>
          </cell>
        </row>
        <row r="7798">
          <cell r="C7798"/>
          <cell r="D7798"/>
          <cell r="E7798"/>
          <cell r="F7798"/>
          <cell r="G7798"/>
          <cell r="H7798"/>
          <cell r="I7798"/>
          <cell r="J7798"/>
          <cell r="K7798"/>
          <cell r="L7798"/>
          <cell r="M7798"/>
          <cell r="N7798"/>
          <cell r="O7798"/>
          <cell r="P7798"/>
          <cell r="Q7798"/>
          <cell r="R7798"/>
          <cell r="S7798"/>
          <cell r="T7798"/>
          <cell r="U7798"/>
          <cell r="V7798"/>
          <cell r="W7798"/>
          <cell r="X7798"/>
          <cell r="Y7798" t="str">
            <v xml:space="preserve"> </v>
          </cell>
        </row>
        <row r="7799">
          <cell r="C7799"/>
          <cell r="D7799"/>
          <cell r="E7799"/>
          <cell r="F7799"/>
          <cell r="G7799"/>
          <cell r="H7799"/>
          <cell r="I7799"/>
          <cell r="J7799"/>
          <cell r="K7799"/>
          <cell r="L7799"/>
          <cell r="M7799"/>
          <cell r="N7799"/>
          <cell r="O7799"/>
          <cell r="P7799"/>
          <cell r="Q7799"/>
          <cell r="R7799"/>
          <cell r="S7799"/>
          <cell r="T7799"/>
          <cell r="U7799"/>
          <cell r="V7799"/>
          <cell r="W7799"/>
          <cell r="X7799"/>
          <cell r="Y7799" t="str">
            <v xml:space="preserve"> </v>
          </cell>
        </row>
        <row r="7800">
          <cell r="C7800"/>
          <cell r="D7800"/>
          <cell r="E7800"/>
          <cell r="F7800"/>
          <cell r="G7800"/>
          <cell r="H7800"/>
          <cell r="I7800"/>
          <cell r="J7800"/>
          <cell r="K7800"/>
          <cell r="L7800"/>
          <cell r="M7800"/>
          <cell r="N7800"/>
          <cell r="O7800"/>
          <cell r="P7800"/>
          <cell r="Q7800"/>
          <cell r="R7800"/>
          <cell r="S7800"/>
          <cell r="T7800"/>
          <cell r="U7800"/>
          <cell r="V7800"/>
          <cell r="W7800"/>
          <cell r="X7800"/>
          <cell r="Y7800" t="str">
            <v xml:space="preserve"> </v>
          </cell>
        </row>
        <row r="7801">
          <cell r="C7801"/>
          <cell r="D7801"/>
          <cell r="E7801"/>
          <cell r="F7801"/>
          <cell r="G7801"/>
          <cell r="H7801"/>
          <cell r="I7801"/>
          <cell r="J7801"/>
          <cell r="K7801"/>
          <cell r="L7801"/>
          <cell r="M7801"/>
          <cell r="N7801"/>
          <cell r="O7801"/>
          <cell r="P7801"/>
          <cell r="Q7801"/>
          <cell r="R7801"/>
          <cell r="S7801"/>
          <cell r="T7801"/>
          <cell r="U7801"/>
          <cell r="V7801"/>
          <cell r="W7801"/>
          <cell r="X7801"/>
          <cell r="Y7801" t="str">
            <v xml:space="preserve"> </v>
          </cell>
        </row>
        <row r="7802">
          <cell r="C7802"/>
          <cell r="D7802"/>
          <cell r="E7802"/>
          <cell r="F7802"/>
          <cell r="G7802"/>
          <cell r="H7802"/>
          <cell r="I7802"/>
          <cell r="J7802"/>
          <cell r="K7802"/>
          <cell r="L7802"/>
          <cell r="M7802"/>
          <cell r="N7802"/>
          <cell r="O7802"/>
          <cell r="P7802"/>
          <cell r="Q7802"/>
          <cell r="R7802"/>
          <cell r="S7802"/>
          <cell r="T7802"/>
          <cell r="U7802"/>
          <cell r="V7802"/>
          <cell r="W7802"/>
          <cell r="X7802"/>
          <cell r="Y7802" t="str">
            <v xml:space="preserve"> </v>
          </cell>
        </row>
        <row r="7803">
          <cell r="C7803"/>
          <cell r="D7803"/>
          <cell r="E7803"/>
          <cell r="F7803"/>
          <cell r="G7803"/>
          <cell r="H7803"/>
          <cell r="I7803"/>
          <cell r="J7803"/>
          <cell r="K7803"/>
          <cell r="L7803"/>
          <cell r="M7803"/>
          <cell r="N7803"/>
          <cell r="O7803"/>
          <cell r="P7803"/>
          <cell r="Q7803"/>
          <cell r="R7803"/>
          <cell r="S7803"/>
          <cell r="T7803"/>
          <cell r="U7803"/>
          <cell r="V7803"/>
          <cell r="W7803"/>
          <cell r="X7803"/>
          <cell r="Y7803" t="str">
            <v xml:space="preserve"> </v>
          </cell>
        </row>
        <row r="7804">
          <cell r="C7804"/>
          <cell r="D7804"/>
          <cell r="E7804"/>
          <cell r="F7804"/>
          <cell r="G7804"/>
          <cell r="H7804"/>
          <cell r="I7804"/>
          <cell r="J7804"/>
          <cell r="K7804"/>
          <cell r="L7804"/>
          <cell r="M7804"/>
          <cell r="N7804"/>
          <cell r="O7804"/>
          <cell r="P7804"/>
          <cell r="Q7804"/>
          <cell r="R7804"/>
          <cell r="S7804"/>
          <cell r="T7804"/>
          <cell r="U7804"/>
          <cell r="V7804"/>
          <cell r="W7804"/>
          <cell r="X7804"/>
          <cell r="Y7804" t="str">
            <v xml:space="preserve"> </v>
          </cell>
        </row>
        <row r="7805">
          <cell r="C7805"/>
          <cell r="D7805"/>
          <cell r="E7805"/>
          <cell r="F7805"/>
          <cell r="G7805"/>
          <cell r="H7805"/>
          <cell r="I7805"/>
          <cell r="J7805"/>
          <cell r="K7805"/>
          <cell r="L7805"/>
          <cell r="M7805"/>
          <cell r="N7805"/>
          <cell r="O7805"/>
          <cell r="P7805"/>
          <cell r="Q7805"/>
          <cell r="R7805"/>
          <cell r="S7805"/>
          <cell r="T7805"/>
          <cell r="U7805"/>
          <cell r="V7805"/>
          <cell r="W7805"/>
          <cell r="X7805"/>
          <cell r="Y7805" t="str">
            <v xml:space="preserve"> </v>
          </cell>
        </row>
        <row r="7806">
          <cell r="C7806"/>
          <cell r="D7806"/>
          <cell r="E7806"/>
          <cell r="F7806"/>
          <cell r="G7806"/>
          <cell r="H7806"/>
          <cell r="I7806"/>
          <cell r="J7806"/>
          <cell r="K7806"/>
          <cell r="L7806"/>
          <cell r="M7806"/>
          <cell r="N7806"/>
          <cell r="O7806"/>
          <cell r="P7806"/>
          <cell r="Q7806"/>
          <cell r="R7806"/>
          <cell r="S7806"/>
          <cell r="T7806"/>
          <cell r="U7806"/>
          <cell r="V7806"/>
          <cell r="W7806"/>
          <cell r="X7806"/>
          <cell r="Y7806" t="str">
            <v xml:space="preserve"> </v>
          </cell>
        </row>
        <row r="7807">
          <cell r="C7807"/>
          <cell r="D7807"/>
          <cell r="E7807"/>
          <cell r="F7807"/>
          <cell r="G7807"/>
          <cell r="H7807"/>
          <cell r="I7807"/>
          <cell r="J7807"/>
          <cell r="K7807"/>
          <cell r="L7807"/>
          <cell r="M7807"/>
          <cell r="N7807"/>
          <cell r="O7807"/>
          <cell r="P7807"/>
          <cell r="Q7807"/>
          <cell r="R7807"/>
          <cell r="S7807"/>
          <cell r="T7807"/>
          <cell r="U7807"/>
          <cell r="V7807"/>
          <cell r="W7807"/>
          <cell r="X7807"/>
          <cell r="Y7807" t="str">
            <v xml:space="preserve"> </v>
          </cell>
        </row>
        <row r="7808">
          <cell r="C7808"/>
          <cell r="D7808"/>
          <cell r="E7808"/>
          <cell r="F7808"/>
          <cell r="G7808"/>
          <cell r="H7808"/>
          <cell r="I7808"/>
          <cell r="J7808"/>
          <cell r="K7808"/>
          <cell r="L7808"/>
          <cell r="M7808"/>
          <cell r="N7808"/>
          <cell r="O7808"/>
          <cell r="P7808"/>
          <cell r="Q7808"/>
          <cell r="R7808"/>
          <cell r="S7808"/>
          <cell r="T7808"/>
          <cell r="U7808"/>
          <cell r="V7808"/>
          <cell r="W7808"/>
          <cell r="X7808"/>
          <cell r="Y7808" t="str">
            <v xml:space="preserve"> </v>
          </cell>
        </row>
        <row r="7809">
          <cell r="C7809"/>
          <cell r="D7809"/>
          <cell r="E7809"/>
          <cell r="F7809"/>
          <cell r="G7809"/>
          <cell r="H7809"/>
          <cell r="I7809"/>
          <cell r="J7809"/>
          <cell r="K7809"/>
          <cell r="L7809"/>
          <cell r="M7809"/>
          <cell r="N7809"/>
          <cell r="O7809"/>
          <cell r="P7809"/>
          <cell r="Q7809"/>
          <cell r="R7809"/>
          <cell r="S7809"/>
          <cell r="T7809"/>
          <cell r="U7809"/>
          <cell r="V7809"/>
          <cell r="W7809"/>
          <cell r="X7809"/>
          <cell r="Y7809" t="str">
            <v xml:space="preserve"> </v>
          </cell>
        </row>
        <row r="7810">
          <cell r="C7810"/>
          <cell r="D7810"/>
          <cell r="E7810"/>
          <cell r="F7810"/>
          <cell r="G7810"/>
          <cell r="H7810"/>
          <cell r="I7810"/>
          <cell r="J7810"/>
          <cell r="K7810"/>
          <cell r="L7810"/>
          <cell r="M7810"/>
          <cell r="N7810"/>
          <cell r="O7810"/>
          <cell r="P7810"/>
          <cell r="Q7810"/>
          <cell r="R7810"/>
          <cell r="S7810"/>
          <cell r="T7810"/>
          <cell r="U7810"/>
          <cell r="V7810"/>
          <cell r="W7810"/>
          <cell r="X7810"/>
          <cell r="Y7810" t="str">
            <v xml:space="preserve"> </v>
          </cell>
        </row>
        <row r="7811">
          <cell r="C7811"/>
          <cell r="D7811"/>
          <cell r="E7811"/>
          <cell r="F7811"/>
          <cell r="G7811"/>
          <cell r="H7811"/>
          <cell r="I7811"/>
          <cell r="J7811"/>
          <cell r="K7811"/>
          <cell r="L7811"/>
          <cell r="M7811"/>
          <cell r="N7811"/>
          <cell r="O7811"/>
          <cell r="P7811"/>
          <cell r="Q7811"/>
          <cell r="R7811"/>
          <cell r="S7811"/>
          <cell r="T7811"/>
          <cell r="U7811"/>
          <cell r="V7811"/>
          <cell r="W7811"/>
          <cell r="X7811"/>
          <cell r="Y7811" t="str">
            <v xml:space="preserve"> </v>
          </cell>
        </row>
        <row r="7812">
          <cell r="C7812"/>
          <cell r="D7812"/>
          <cell r="E7812"/>
          <cell r="F7812"/>
          <cell r="G7812"/>
          <cell r="H7812"/>
          <cell r="I7812"/>
          <cell r="J7812"/>
          <cell r="K7812"/>
          <cell r="L7812"/>
          <cell r="M7812"/>
          <cell r="N7812"/>
          <cell r="O7812"/>
          <cell r="P7812"/>
          <cell r="Q7812"/>
          <cell r="R7812"/>
          <cell r="S7812"/>
          <cell r="T7812"/>
          <cell r="U7812"/>
          <cell r="V7812"/>
          <cell r="W7812"/>
          <cell r="X7812"/>
          <cell r="Y7812" t="str">
            <v xml:space="preserve"> </v>
          </cell>
        </row>
        <row r="7813">
          <cell r="C7813"/>
          <cell r="D7813"/>
          <cell r="E7813"/>
          <cell r="F7813"/>
          <cell r="G7813"/>
          <cell r="H7813"/>
          <cell r="I7813"/>
          <cell r="J7813"/>
          <cell r="K7813"/>
          <cell r="L7813"/>
          <cell r="M7813"/>
          <cell r="N7813"/>
          <cell r="O7813"/>
          <cell r="P7813"/>
          <cell r="Q7813"/>
          <cell r="R7813"/>
          <cell r="S7813"/>
          <cell r="T7813"/>
          <cell r="U7813"/>
          <cell r="V7813"/>
          <cell r="W7813"/>
          <cell r="X7813"/>
          <cell r="Y7813" t="str">
            <v xml:space="preserve"> </v>
          </cell>
        </row>
        <row r="7814">
          <cell r="C7814"/>
          <cell r="D7814"/>
          <cell r="E7814"/>
          <cell r="F7814"/>
          <cell r="G7814"/>
          <cell r="H7814"/>
          <cell r="I7814"/>
          <cell r="J7814"/>
          <cell r="K7814"/>
          <cell r="L7814"/>
          <cell r="M7814"/>
          <cell r="N7814"/>
          <cell r="O7814"/>
          <cell r="P7814"/>
          <cell r="Q7814"/>
          <cell r="R7814"/>
          <cell r="S7814"/>
          <cell r="T7814"/>
          <cell r="U7814"/>
          <cell r="V7814"/>
          <cell r="W7814"/>
          <cell r="X7814"/>
          <cell r="Y7814" t="str">
            <v xml:space="preserve"> </v>
          </cell>
        </row>
        <row r="7815">
          <cell r="C7815"/>
          <cell r="D7815"/>
          <cell r="E7815"/>
          <cell r="F7815"/>
          <cell r="G7815"/>
          <cell r="H7815"/>
          <cell r="I7815"/>
          <cell r="J7815"/>
          <cell r="K7815"/>
          <cell r="L7815"/>
          <cell r="M7815"/>
          <cell r="N7815"/>
          <cell r="O7815"/>
          <cell r="P7815"/>
          <cell r="Q7815"/>
          <cell r="R7815"/>
          <cell r="S7815"/>
          <cell r="T7815"/>
          <cell r="U7815"/>
          <cell r="V7815"/>
          <cell r="W7815"/>
          <cell r="X7815"/>
          <cell r="Y7815" t="str">
            <v xml:space="preserve"> </v>
          </cell>
        </row>
        <row r="7816">
          <cell r="C7816"/>
          <cell r="D7816"/>
          <cell r="E7816"/>
          <cell r="F7816"/>
          <cell r="G7816"/>
          <cell r="H7816"/>
          <cell r="I7816"/>
          <cell r="J7816"/>
          <cell r="K7816"/>
          <cell r="L7816"/>
          <cell r="M7816"/>
          <cell r="N7816"/>
          <cell r="O7816"/>
          <cell r="P7816"/>
          <cell r="Q7816"/>
          <cell r="R7816"/>
          <cell r="S7816"/>
          <cell r="T7816"/>
          <cell r="U7816"/>
          <cell r="V7816"/>
          <cell r="W7816"/>
          <cell r="X7816"/>
          <cell r="Y7816" t="str">
            <v xml:space="preserve"> </v>
          </cell>
        </row>
        <row r="7817">
          <cell r="C7817"/>
          <cell r="D7817"/>
          <cell r="E7817"/>
          <cell r="F7817"/>
          <cell r="G7817"/>
          <cell r="H7817"/>
          <cell r="I7817"/>
          <cell r="J7817"/>
          <cell r="K7817"/>
          <cell r="L7817"/>
          <cell r="M7817"/>
          <cell r="N7817"/>
          <cell r="O7817"/>
          <cell r="P7817"/>
          <cell r="Q7817"/>
          <cell r="R7817"/>
          <cell r="S7817"/>
          <cell r="T7817"/>
          <cell r="U7817"/>
          <cell r="V7817"/>
          <cell r="W7817"/>
          <cell r="X7817"/>
          <cell r="Y7817" t="str">
            <v xml:space="preserve"> </v>
          </cell>
        </row>
        <row r="7818">
          <cell r="C7818"/>
          <cell r="D7818"/>
          <cell r="E7818"/>
          <cell r="F7818"/>
          <cell r="G7818"/>
          <cell r="H7818"/>
          <cell r="I7818"/>
          <cell r="J7818"/>
          <cell r="K7818"/>
          <cell r="L7818"/>
          <cell r="M7818"/>
          <cell r="N7818"/>
          <cell r="O7818"/>
          <cell r="P7818"/>
          <cell r="Q7818"/>
          <cell r="R7818"/>
          <cell r="S7818"/>
          <cell r="T7818"/>
          <cell r="U7818"/>
          <cell r="V7818"/>
          <cell r="W7818"/>
          <cell r="X7818"/>
          <cell r="Y7818" t="str">
            <v xml:space="preserve"> </v>
          </cell>
        </row>
        <row r="7819">
          <cell r="C7819"/>
          <cell r="D7819"/>
          <cell r="E7819"/>
          <cell r="F7819"/>
          <cell r="G7819"/>
          <cell r="H7819"/>
          <cell r="I7819"/>
          <cell r="J7819"/>
          <cell r="K7819"/>
          <cell r="L7819"/>
          <cell r="M7819"/>
          <cell r="N7819"/>
          <cell r="O7819"/>
          <cell r="P7819"/>
          <cell r="Q7819"/>
          <cell r="R7819"/>
          <cell r="S7819"/>
          <cell r="T7819"/>
          <cell r="U7819"/>
          <cell r="V7819"/>
          <cell r="W7819"/>
          <cell r="X7819"/>
          <cell r="Y7819" t="str">
            <v xml:space="preserve"> </v>
          </cell>
        </row>
        <row r="7820">
          <cell r="C7820"/>
          <cell r="D7820"/>
          <cell r="E7820"/>
          <cell r="F7820"/>
          <cell r="G7820"/>
          <cell r="H7820"/>
          <cell r="I7820"/>
          <cell r="J7820"/>
          <cell r="K7820"/>
          <cell r="L7820"/>
          <cell r="M7820"/>
          <cell r="N7820"/>
          <cell r="O7820"/>
          <cell r="P7820"/>
          <cell r="Q7820"/>
          <cell r="R7820"/>
          <cell r="S7820"/>
          <cell r="T7820"/>
          <cell r="U7820"/>
          <cell r="V7820"/>
          <cell r="W7820"/>
          <cell r="X7820"/>
          <cell r="Y7820" t="str">
            <v xml:space="preserve"> </v>
          </cell>
        </row>
        <row r="7821">
          <cell r="C7821"/>
          <cell r="D7821"/>
          <cell r="E7821"/>
          <cell r="F7821"/>
          <cell r="G7821"/>
          <cell r="H7821"/>
          <cell r="I7821"/>
          <cell r="J7821"/>
          <cell r="K7821"/>
          <cell r="L7821"/>
          <cell r="M7821"/>
          <cell r="N7821"/>
          <cell r="O7821"/>
          <cell r="P7821"/>
          <cell r="Q7821"/>
          <cell r="R7821"/>
          <cell r="S7821"/>
          <cell r="T7821"/>
          <cell r="U7821"/>
          <cell r="V7821"/>
          <cell r="W7821"/>
          <cell r="X7821"/>
          <cell r="Y7821" t="str">
            <v xml:space="preserve"> </v>
          </cell>
        </row>
        <row r="7822">
          <cell r="C7822"/>
          <cell r="D7822"/>
          <cell r="E7822"/>
          <cell r="F7822"/>
          <cell r="G7822"/>
          <cell r="H7822"/>
          <cell r="I7822"/>
          <cell r="J7822"/>
          <cell r="K7822"/>
          <cell r="L7822"/>
          <cell r="M7822"/>
          <cell r="N7822"/>
          <cell r="O7822"/>
          <cell r="P7822"/>
          <cell r="Q7822"/>
          <cell r="R7822"/>
          <cell r="S7822"/>
          <cell r="T7822"/>
          <cell r="U7822"/>
          <cell r="V7822"/>
          <cell r="W7822"/>
          <cell r="X7822"/>
          <cell r="Y7822" t="str">
            <v xml:space="preserve"> </v>
          </cell>
        </row>
        <row r="7823">
          <cell r="C7823"/>
          <cell r="D7823"/>
          <cell r="E7823"/>
          <cell r="F7823"/>
          <cell r="G7823"/>
          <cell r="H7823"/>
          <cell r="I7823"/>
          <cell r="J7823"/>
          <cell r="K7823"/>
          <cell r="L7823"/>
          <cell r="M7823"/>
          <cell r="N7823"/>
          <cell r="O7823"/>
          <cell r="P7823"/>
          <cell r="Q7823"/>
          <cell r="R7823"/>
          <cell r="S7823"/>
          <cell r="T7823"/>
          <cell r="U7823"/>
          <cell r="V7823"/>
          <cell r="W7823"/>
          <cell r="X7823"/>
          <cell r="Y7823" t="str">
            <v xml:space="preserve"> </v>
          </cell>
        </row>
        <row r="7824">
          <cell r="C7824"/>
          <cell r="D7824"/>
          <cell r="E7824"/>
          <cell r="F7824"/>
          <cell r="G7824"/>
          <cell r="H7824"/>
          <cell r="I7824"/>
          <cell r="J7824"/>
          <cell r="K7824"/>
          <cell r="L7824"/>
          <cell r="M7824"/>
          <cell r="N7824"/>
          <cell r="O7824"/>
          <cell r="P7824"/>
          <cell r="Q7824"/>
          <cell r="R7824"/>
          <cell r="S7824"/>
          <cell r="T7824"/>
          <cell r="U7824"/>
          <cell r="V7824"/>
          <cell r="W7824"/>
          <cell r="X7824"/>
          <cell r="Y7824" t="str">
            <v xml:space="preserve"> </v>
          </cell>
        </row>
        <row r="7825">
          <cell r="C7825"/>
          <cell r="D7825"/>
          <cell r="E7825"/>
          <cell r="F7825"/>
          <cell r="G7825"/>
          <cell r="H7825"/>
          <cell r="I7825"/>
          <cell r="J7825"/>
          <cell r="K7825"/>
          <cell r="L7825"/>
          <cell r="M7825"/>
          <cell r="N7825"/>
          <cell r="O7825"/>
          <cell r="P7825"/>
          <cell r="Q7825"/>
          <cell r="R7825"/>
          <cell r="S7825"/>
          <cell r="T7825"/>
          <cell r="U7825"/>
          <cell r="V7825"/>
          <cell r="W7825"/>
          <cell r="X7825"/>
          <cell r="Y7825" t="str">
            <v xml:space="preserve"> </v>
          </cell>
        </row>
        <row r="7826">
          <cell r="C7826"/>
          <cell r="D7826"/>
          <cell r="E7826"/>
          <cell r="F7826"/>
          <cell r="G7826"/>
          <cell r="H7826"/>
          <cell r="I7826"/>
          <cell r="J7826"/>
          <cell r="K7826"/>
          <cell r="L7826"/>
          <cell r="M7826"/>
          <cell r="N7826"/>
          <cell r="O7826"/>
          <cell r="P7826"/>
          <cell r="Q7826"/>
          <cell r="R7826"/>
          <cell r="S7826"/>
          <cell r="T7826"/>
          <cell r="U7826"/>
          <cell r="V7826"/>
          <cell r="W7826"/>
          <cell r="X7826"/>
          <cell r="Y7826" t="str">
            <v xml:space="preserve"> </v>
          </cell>
        </row>
        <row r="7827">
          <cell r="C7827"/>
          <cell r="D7827"/>
          <cell r="E7827"/>
          <cell r="F7827"/>
          <cell r="G7827"/>
          <cell r="H7827"/>
          <cell r="I7827"/>
          <cell r="J7827"/>
          <cell r="K7827"/>
          <cell r="L7827"/>
          <cell r="M7827"/>
          <cell r="N7827"/>
          <cell r="O7827"/>
          <cell r="P7827"/>
          <cell r="Q7827"/>
          <cell r="R7827"/>
          <cell r="S7827"/>
          <cell r="T7827"/>
          <cell r="U7827"/>
          <cell r="V7827"/>
          <cell r="W7827"/>
          <cell r="X7827"/>
          <cell r="Y7827" t="str">
            <v xml:space="preserve"> </v>
          </cell>
        </row>
        <row r="7828">
          <cell r="C7828"/>
          <cell r="D7828"/>
          <cell r="E7828"/>
          <cell r="F7828"/>
          <cell r="G7828"/>
          <cell r="H7828"/>
          <cell r="I7828"/>
          <cell r="J7828"/>
          <cell r="K7828"/>
          <cell r="L7828"/>
          <cell r="M7828"/>
          <cell r="N7828"/>
          <cell r="O7828"/>
          <cell r="P7828"/>
          <cell r="Q7828"/>
          <cell r="R7828"/>
          <cell r="S7828"/>
          <cell r="T7828"/>
          <cell r="U7828"/>
          <cell r="V7828"/>
          <cell r="W7828"/>
          <cell r="X7828"/>
          <cell r="Y7828" t="str">
            <v xml:space="preserve"> </v>
          </cell>
        </row>
        <row r="7829">
          <cell r="C7829"/>
          <cell r="D7829"/>
          <cell r="E7829"/>
          <cell r="F7829"/>
          <cell r="G7829"/>
          <cell r="H7829"/>
          <cell r="I7829"/>
          <cell r="J7829"/>
          <cell r="K7829"/>
          <cell r="L7829"/>
          <cell r="M7829"/>
          <cell r="N7829"/>
          <cell r="O7829"/>
          <cell r="P7829"/>
          <cell r="Q7829"/>
          <cell r="R7829"/>
          <cell r="S7829"/>
          <cell r="T7829"/>
          <cell r="U7829"/>
          <cell r="V7829"/>
          <cell r="W7829"/>
          <cell r="X7829"/>
          <cell r="Y7829" t="str">
            <v xml:space="preserve"> </v>
          </cell>
        </row>
        <row r="7830">
          <cell r="C7830"/>
          <cell r="D7830"/>
          <cell r="E7830"/>
          <cell r="F7830"/>
          <cell r="G7830"/>
          <cell r="H7830"/>
          <cell r="I7830"/>
          <cell r="J7830"/>
          <cell r="K7830"/>
          <cell r="L7830"/>
          <cell r="M7830"/>
          <cell r="N7830"/>
          <cell r="O7830"/>
          <cell r="P7830"/>
          <cell r="Q7830"/>
          <cell r="R7830"/>
          <cell r="S7830"/>
          <cell r="T7830"/>
          <cell r="U7830"/>
          <cell r="V7830"/>
          <cell r="W7830"/>
          <cell r="X7830"/>
          <cell r="Y7830" t="str">
            <v xml:space="preserve"> </v>
          </cell>
        </row>
        <row r="7831">
          <cell r="C7831"/>
          <cell r="D7831"/>
          <cell r="E7831"/>
          <cell r="F7831"/>
          <cell r="G7831"/>
          <cell r="H7831"/>
          <cell r="I7831"/>
          <cell r="J7831"/>
          <cell r="K7831"/>
          <cell r="L7831"/>
          <cell r="M7831"/>
          <cell r="N7831"/>
          <cell r="O7831"/>
          <cell r="P7831"/>
          <cell r="Q7831"/>
          <cell r="R7831"/>
          <cell r="S7831"/>
          <cell r="T7831"/>
          <cell r="U7831"/>
          <cell r="V7831"/>
          <cell r="W7831"/>
          <cell r="X7831"/>
          <cell r="Y7831" t="str">
            <v xml:space="preserve"> </v>
          </cell>
        </row>
        <row r="7832">
          <cell r="C7832"/>
          <cell r="D7832"/>
          <cell r="E7832"/>
          <cell r="F7832"/>
          <cell r="G7832"/>
          <cell r="H7832"/>
          <cell r="I7832"/>
          <cell r="J7832"/>
          <cell r="K7832"/>
          <cell r="L7832"/>
          <cell r="M7832"/>
          <cell r="N7832"/>
          <cell r="O7832"/>
          <cell r="P7832"/>
          <cell r="Q7832"/>
          <cell r="R7832"/>
          <cell r="S7832"/>
          <cell r="T7832"/>
          <cell r="U7832"/>
          <cell r="V7832"/>
          <cell r="W7832"/>
          <cell r="X7832"/>
          <cell r="Y7832" t="str">
            <v xml:space="preserve"> </v>
          </cell>
        </row>
        <row r="7833">
          <cell r="C7833"/>
          <cell r="D7833"/>
          <cell r="E7833"/>
          <cell r="F7833"/>
          <cell r="G7833"/>
          <cell r="H7833"/>
          <cell r="I7833"/>
          <cell r="J7833"/>
          <cell r="K7833"/>
          <cell r="L7833"/>
          <cell r="M7833"/>
          <cell r="N7833"/>
          <cell r="O7833"/>
          <cell r="P7833"/>
          <cell r="Q7833"/>
          <cell r="R7833"/>
          <cell r="S7833"/>
          <cell r="T7833"/>
          <cell r="U7833"/>
          <cell r="V7833"/>
          <cell r="W7833"/>
          <cell r="X7833"/>
          <cell r="Y7833" t="str">
            <v xml:space="preserve"> </v>
          </cell>
        </row>
        <row r="7834">
          <cell r="C7834"/>
          <cell r="D7834"/>
          <cell r="E7834"/>
          <cell r="F7834"/>
          <cell r="G7834"/>
          <cell r="H7834"/>
          <cell r="I7834"/>
          <cell r="J7834"/>
          <cell r="K7834"/>
          <cell r="L7834"/>
          <cell r="M7834"/>
          <cell r="N7834"/>
          <cell r="O7834"/>
          <cell r="P7834"/>
          <cell r="Q7834"/>
          <cell r="R7834"/>
          <cell r="S7834"/>
          <cell r="T7834"/>
          <cell r="U7834"/>
          <cell r="V7834"/>
          <cell r="W7834"/>
          <cell r="X7834"/>
          <cell r="Y7834" t="str">
            <v xml:space="preserve"> </v>
          </cell>
        </row>
        <row r="7835">
          <cell r="C7835"/>
          <cell r="D7835"/>
          <cell r="E7835"/>
          <cell r="F7835"/>
          <cell r="G7835"/>
          <cell r="H7835"/>
          <cell r="I7835"/>
          <cell r="J7835"/>
          <cell r="K7835"/>
          <cell r="L7835"/>
          <cell r="M7835"/>
          <cell r="N7835"/>
          <cell r="O7835"/>
          <cell r="P7835"/>
          <cell r="Q7835"/>
          <cell r="R7835"/>
          <cell r="S7835"/>
          <cell r="T7835"/>
          <cell r="U7835"/>
          <cell r="V7835"/>
          <cell r="W7835"/>
          <cell r="X7835"/>
          <cell r="Y7835" t="str">
            <v xml:space="preserve"> </v>
          </cell>
        </row>
        <row r="7836">
          <cell r="C7836"/>
          <cell r="D7836"/>
          <cell r="E7836"/>
          <cell r="F7836"/>
          <cell r="G7836"/>
          <cell r="H7836"/>
          <cell r="I7836"/>
          <cell r="J7836"/>
          <cell r="K7836"/>
          <cell r="L7836"/>
          <cell r="M7836"/>
          <cell r="N7836"/>
          <cell r="O7836"/>
          <cell r="P7836"/>
          <cell r="Q7836"/>
          <cell r="R7836"/>
          <cell r="S7836"/>
          <cell r="T7836"/>
          <cell r="U7836"/>
          <cell r="V7836"/>
          <cell r="W7836"/>
          <cell r="X7836"/>
          <cell r="Y7836" t="str">
            <v xml:space="preserve"> </v>
          </cell>
        </row>
        <row r="7837">
          <cell r="C7837"/>
          <cell r="D7837"/>
          <cell r="E7837"/>
          <cell r="F7837"/>
          <cell r="G7837"/>
          <cell r="H7837"/>
          <cell r="I7837"/>
          <cell r="J7837"/>
          <cell r="K7837"/>
          <cell r="L7837"/>
          <cell r="M7837"/>
          <cell r="N7837"/>
          <cell r="O7837"/>
          <cell r="P7837"/>
          <cell r="Q7837"/>
          <cell r="R7837"/>
          <cell r="S7837"/>
          <cell r="T7837"/>
          <cell r="U7837"/>
          <cell r="V7837"/>
          <cell r="W7837"/>
          <cell r="X7837"/>
          <cell r="Y7837" t="str">
            <v xml:space="preserve"> </v>
          </cell>
        </row>
        <row r="7838">
          <cell r="C7838"/>
          <cell r="D7838"/>
          <cell r="E7838"/>
          <cell r="F7838"/>
          <cell r="G7838"/>
          <cell r="H7838"/>
          <cell r="I7838"/>
          <cell r="J7838"/>
          <cell r="K7838"/>
          <cell r="L7838"/>
          <cell r="M7838"/>
          <cell r="N7838"/>
          <cell r="O7838"/>
          <cell r="P7838"/>
          <cell r="Q7838"/>
          <cell r="R7838"/>
          <cell r="S7838"/>
          <cell r="T7838"/>
          <cell r="U7838"/>
          <cell r="V7838"/>
          <cell r="W7838"/>
          <cell r="X7838"/>
          <cell r="Y7838" t="str">
            <v xml:space="preserve"> </v>
          </cell>
        </row>
        <row r="7839">
          <cell r="C7839"/>
          <cell r="D7839"/>
          <cell r="E7839"/>
          <cell r="F7839"/>
          <cell r="G7839"/>
          <cell r="H7839"/>
          <cell r="I7839"/>
          <cell r="J7839"/>
          <cell r="K7839"/>
          <cell r="L7839"/>
          <cell r="M7839"/>
          <cell r="N7839"/>
          <cell r="O7839"/>
          <cell r="P7839"/>
          <cell r="Q7839"/>
          <cell r="R7839"/>
          <cell r="S7839"/>
          <cell r="T7839"/>
          <cell r="U7839"/>
          <cell r="V7839"/>
          <cell r="W7839"/>
          <cell r="X7839"/>
          <cell r="Y7839" t="str">
            <v xml:space="preserve"> </v>
          </cell>
        </row>
        <row r="7840">
          <cell r="C7840"/>
          <cell r="D7840"/>
          <cell r="E7840"/>
          <cell r="F7840"/>
          <cell r="G7840"/>
          <cell r="H7840"/>
          <cell r="I7840"/>
          <cell r="J7840"/>
          <cell r="K7840"/>
          <cell r="L7840"/>
          <cell r="M7840"/>
          <cell r="N7840"/>
          <cell r="O7840"/>
          <cell r="P7840"/>
          <cell r="Q7840"/>
          <cell r="R7840"/>
          <cell r="S7840"/>
          <cell r="T7840"/>
          <cell r="U7840"/>
          <cell r="V7840"/>
          <cell r="W7840"/>
          <cell r="X7840"/>
          <cell r="Y7840" t="str">
            <v xml:space="preserve"> </v>
          </cell>
        </row>
        <row r="7841">
          <cell r="C7841"/>
          <cell r="D7841"/>
          <cell r="E7841"/>
          <cell r="F7841"/>
          <cell r="G7841"/>
          <cell r="H7841"/>
          <cell r="I7841"/>
          <cell r="J7841"/>
          <cell r="K7841"/>
          <cell r="L7841"/>
          <cell r="M7841"/>
          <cell r="N7841"/>
          <cell r="O7841"/>
          <cell r="P7841"/>
          <cell r="Q7841"/>
          <cell r="R7841"/>
          <cell r="S7841"/>
          <cell r="T7841"/>
          <cell r="U7841"/>
          <cell r="V7841"/>
          <cell r="W7841"/>
          <cell r="X7841"/>
          <cell r="Y7841" t="str">
            <v xml:space="preserve"> </v>
          </cell>
        </row>
        <row r="7842">
          <cell r="C7842"/>
          <cell r="D7842"/>
          <cell r="E7842"/>
          <cell r="F7842"/>
          <cell r="G7842"/>
          <cell r="H7842"/>
          <cell r="I7842"/>
          <cell r="J7842"/>
          <cell r="K7842"/>
          <cell r="L7842"/>
          <cell r="M7842"/>
          <cell r="N7842"/>
          <cell r="O7842"/>
          <cell r="P7842"/>
          <cell r="Q7842"/>
          <cell r="R7842"/>
          <cell r="S7842"/>
          <cell r="T7842"/>
          <cell r="U7842"/>
          <cell r="V7842"/>
          <cell r="W7842"/>
          <cell r="X7842"/>
          <cell r="Y7842" t="str">
            <v xml:space="preserve"> </v>
          </cell>
        </row>
        <row r="7843">
          <cell r="C7843"/>
          <cell r="D7843"/>
          <cell r="E7843"/>
          <cell r="F7843"/>
          <cell r="G7843"/>
          <cell r="H7843"/>
          <cell r="I7843"/>
          <cell r="J7843"/>
          <cell r="K7843"/>
          <cell r="L7843"/>
          <cell r="M7843"/>
          <cell r="N7843"/>
          <cell r="O7843"/>
          <cell r="P7843"/>
          <cell r="Q7843"/>
          <cell r="R7843"/>
          <cell r="S7843"/>
          <cell r="T7843"/>
          <cell r="U7843"/>
          <cell r="V7843"/>
          <cell r="W7843"/>
          <cell r="X7843"/>
          <cell r="Y7843" t="str">
            <v xml:space="preserve"> </v>
          </cell>
        </row>
        <row r="7844">
          <cell r="C7844"/>
          <cell r="D7844"/>
          <cell r="E7844"/>
          <cell r="F7844"/>
          <cell r="G7844"/>
          <cell r="H7844"/>
          <cell r="I7844"/>
          <cell r="J7844"/>
          <cell r="K7844"/>
          <cell r="L7844"/>
          <cell r="M7844"/>
          <cell r="N7844"/>
          <cell r="O7844"/>
          <cell r="P7844"/>
          <cell r="Q7844"/>
          <cell r="R7844"/>
          <cell r="S7844"/>
          <cell r="T7844"/>
          <cell r="U7844"/>
          <cell r="V7844"/>
          <cell r="W7844"/>
          <cell r="X7844"/>
          <cell r="Y7844" t="str">
            <v xml:space="preserve"> </v>
          </cell>
        </row>
        <row r="7845">
          <cell r="C7845"/>
          <cell r="D7845"/>
          <cell r="E7845"/>
          <cell r="F7845"/>
          <cell r="G7845"/>
          <cell r="H7845"/>
          <cell r="I7845"/>
          <cell r="J7845"/>
          <cell r="K7845"/>
          <cell r="L7845"/>
          <cell r="M7845"/>
          <cell r="N7845"/>
          <cell r="O7845"/>
          <cell r="P7845"/>
          <cell r="Q7845"/>
          <cell r="R7845"/>
          <cell r="S7845"/>
          <cell r="T7845"/>
          <cell r="U7845"/>
          <cell r="V7845"/>
          <cell r="W7845"/>
          <cell r="X7845"/>
          <cell r="Y7845" t="str">
            <v xml:space="preserve"> </v>
          </cell>
        </row>
        <row r="7846">
          <cell r="C7846"/>
          <cell r="D7846"/>
          <cell r="E7846"/>
          <cell r="F7846"/>
          <cell r="G7846"/>
          <cell r="H7846"/>
          <cell r="I7846"/>
          <cell r="J7846"/>
          <cell r="K7846"/>
          <cell r="L7846"/>
          <cell r="M7846"/>
          <cell r="N7846"/>
          <cell r="O7846"/>
          <cell r="P7846"/>
          <cell r="Q7846"/>
          <cell r="R7846"/>
          <cell r="S7846"/>
          <cell r="T7846"/>
          <cell r="U7846"/>
          <cell r="V7846"/>
          <cell r="W7846"/>
          <cell r="X7846"/>
          <cell r="Y7846" t="str">
            <v xml:space="preserve"> </v>
          </cell>
        </row>
        <row r="7847">
          <cell r="C7847"/>
          <cell r="D7847"/>
          <cell r="E7847"/>
          <cell r="F7847"/>
          <cell r="G7847"/>
          <cell r="H7847"/>
          <cell r="I7847"/>
          <cell r="J7847"/>
          <cell r="K7847"/>
          <cell r="L7847"/>
          <cell r="M7847"/>
          <cell r="N7847"/>
          <cell r="O7847"/>
          <cell r="P7847"/>
          <cell r="Q7847"/>
          <cell r="R7847"/>
          <cell r="S7847"/>
          <cell r="T7847"/>
          <cell r="U7847"/>
          <cell r="V7847"/>
          <cell r="W7847"/>
          <cell r="X7847"/>
          <cell r="Y7847" t="str">
            <v xml:space="preserve"> </v>
          </cell>
        </row>
        <row r="7848">
          <cell r="C7848"/>
          <cell r="D7848"/>
          <cell r="E7848"/>
          <cell r="F7848"/>
          <cell r="G7848"/>
          <cell r="H7848"/>
          <cell r="I7848"/>
          <cell r="J7848"/>
          <cell r="K7848"/>
          <cell r="L7848"/>
          <cell r="M7848"/>
          <cell r="N7848"/>
          <cell r="O7848"/>
          <cell r="P7848"/>
          <cell r="Q7848"/>
          <cell r="R7848"/>
          <cell r="S7848"/>
          <cell r="T7848"/>
          <cell r="U7848"/>
          <cell r="V7848"/>
          <cell r="W7848"/>
          <cell r="X7848"/>
          <cell r="Y7848" t="str">
            <v xml:space="preserve"> </v>
          </cell>
        </row>
        <row r="7849">
          <cell r="C7849"/>
          <cell r="D7849"/>
          <cell r="E7849"/>
          <cell r="F7849"/>
          <cell r="G7849"/>
          <cell r="H7849"/>
          <cell r="I7849"/>
          <cell r="J7849"/>
          <cell r="K7849"/>
          <cell r="L7849"/>
          <cell r="M7849"/>
          <cell r="N7849"/>
          <cell r="O7849"/>
          <cell r="P7849"/>
          <cell r="Q7849"/>
          <cell r="R7849"/>
          <cell r="S7849"/>
          <cell r="T7849"/>
          <cell r="U7849"/>
          <cell r="V7849"/>
          <cell r="W7849"/>
          <cell r="X7849"/>
          <cell r="Y7849" t="str">
            <v xml:space="preserve"> </v>
          </cell>
        </row>
        <row r="7850">
          <cell r="C7850"/>
          <cell r="D7850"/>
          <cell r="E7850"/>
          <cell r="F7850"/>
          <cell r="G7850"/>
          <cell r="H7850"/>
          <cell r="I7850"/>
          <cell r="J7850"/>
          <cell r="K7850"/>
          <cell r="L7850"/>
          <cell r="M7850"/>
          <cell r="N7850"/>
          <cell r="O7850"/>
          <cell r="P7850"/>
          <cell r="Q7850"/>
          <cell r="R7850"/>
          <cell r="S7850"/>
          <cell r="T7850"/>
          <cell r="U7850"/>
          <cell r="V7850"/>
          <cell r="W7850"/>
          <cell r="X7850"/>
          <cell r="Y7850" t="str">
            <v xml:space="preserve"> </v>
          </cell>
        </row>
        <row r="7851">
          <cell r="C7851"/>
          <cell r="D7851"/>
          <cell r="E7851"/>
          <cell r="F7851"/>
          <cell r="G7851"/>
          <cell r="H7851"/>
          <cell r="I7851"/>
          <cell r="J7851"/>
          <cell r="K7851"/>
          <cell r="L7851"/>
          <cell r="M7851"/>
          <cell r="N7851"/>
          <cell r="O7851"/>
          <cell r="P7851"/>
          <cell r="Q7851"/>
          <cell r="R7851"/>
          <cell r="S7851"/>
          <cell r="T7851"/>
          <cell r="U7851"/>
          <cell r="V7851"/>
          <cell r="W7851"/>
          <cell r="X7851"/>
          <cell r="Y7851" t="str">
            <v xml:space="preserve"> </v>
          </cell>
        </row>
        <row r="7852">
          <cell r="C7852"/>
          <cell r="D7852"/>
          <cell r="E7852"/>
          <cell r="F7852"/>
          <cell r="G7852"/>
          <cell r="H7852"/>
          <cell r="I7852"/>
          <cell r="J7852"/>
          <cell r="K7852"/>
          <cell r="L7852"/>
          <cell r="M7852"/>
          <cell r="N7852"/>
          <cell r="O7852"/>
          <cell r="P7852"/>
          <cell r="Q7852"/>
          <cell r="R7852"/>
          <cell r="S7852"/>
          <cell r="T7852"/>
          <cell r="U7852"/>
          <cell r="V7852"/>
          <cell r="W7852"/>
          <cell r="X7852"/>
          <cell r="Y7852" t="str">
            <v xml:space="preserve"> </v>
          </cell>
        </row>
        <row r="7853">
          <cell r="C7853"/>
          <cell r="D7853"/>
          <cell r="E7853"/>
          <cell r="F7853"/>
          <cell r="G7853"/>
          <cell r="H7853"/>
          <cell r="I7853"/>
          <cell r="J7853"/>
          <cell r="K7853"/>
          <cell r="L7853"/>
          <cell r="M7853"/>
          <cell r="N7853"/>
          <cell r="O7853"/>
          <cell r="P7853"/>
          <cell r="Q7853"/>
          <cell r="R7853"/>
          <cell r="S7853"/>
          <cell r="T7853"/>
          <cell r="U7853"/>
          <cell r="V7853"/>
          <cell r="W7853"/>
          <cell r="X7853"/>
          <cell r="Y7853" t="str">
            <v xml:space="preserve"> </v>
          </cell>
        </row>
        <row r="7854">
          <cell r="C7854"/>
          <cell r="D7854"/>
          <cell r="E7854"/>
          <cell r="F7854"/>
          <cell r="G7854"/>
          <cell r="H7854"/>
          <cell r="I7854"/>
          <cell r="J7854"/>
          <cell r="K7854"/>
          <cell r="L7854"/>
          <cell r="M7854"/>
          <cell r="N7854"/>
          <cell r="O7854"/>
          <cell r="P7854"/>
          <cell r="Q7854"/>
          <cell r="R7854"/>
          <cell r="S7854"/>
          <cell r="T7854"/>
          <cell r="U7854"/>
          <cell r="V7854"/>
          <cell r="W7854"/>
          <cell r="X7854"/>
          <cell r="Y7854" t="str">
            <v xml:space="preserve"> </v>
          </cell>
        </row>
        <row r="7855">
          <cell r="C7855"/>
          <cell r="D7855"/>
          <cell r="E7855"/>
          <cell r="F7855"/>
          <cell r="G7855"/>
          <cell r="H7855"/>
          <cell r="I7855"/>
          <cell r="J7855"/>
          <cell r="K7855"/>
          <cell r="L7855"/>
          <cell r="M7855"/>
          <cell r="N7855"/>
          <cell r="O7855"/>
          <cell r="P7855"/>
          <cell r="Q7855"/>
          <cell r="R7855"/>
          <cell r="S7855"/>
          <cell r="T7855"/>
          <cell r="U7855"/>
          <cell r="V7855"/>
          <cell r="W7855"/>
          <cell r="X7855"/>
          <cell r="Y7855" t="str">
            <v xml:space="preserve"> </v>
          </cell>
        </row>
        <row r="7856">
          <cell r="C7856"/>
          <cell r="D7856"/>
          <cell r="E7856"/>
          <cell r="F7856"/>
          <cell r="G7856"/>
          <cell r="H7856"/>
          <cell r="I7856"/>
          <cell r="J7856"/>
          <cell r="K7856"/>
          <cell r="L7856"/>
          <cell r="M7856"/>
          <cell r="N7856"/>
          <cell r="O7856"/>
          <cell r="P7856"/>
          <cell r="Q7856"/>
          <cell r="R7856"/>
          <cell r="S7856"/>
          <cell r="T7856"/>
          <cell r="U7856"/>
          <cell r="V7856"/>
          <cell r="W7856"/>
          <cell r="X7856"/>
          <cell r="Y7856" t="str">
            <v xml:space="preserve"> </v>
          </cell>
        </row>
        <row r="7857">
          <cell r="C7857"/>
          <cell r="D7857"/>
          <cell r="E7857"/>
          <cell r="F7857"/>
          <cell r="G7857"/>
          <cell r="H7857"/>
          <cell r="I7857"/>
          <cell r="J7857"/>
          <cell r="K7857"/>
          <cell r="L7857"/>
          <cell r="M7857"/>
          <cell r="N7857"/>
          <cell r="O7857"/>
          <cell r="P7857"/>
          <cell r="Q7857"/>
          <cell r="R7857"/>
          <cell r="S7857"/>
          <cell r="T7857"/>
          <cell r="U7857"/>
          <cell r="V7857"/>
          <cell r="W7857"/>
          <cell r="X7857"/>
          <cell r="Y7857" t="str">
            <v xml:space="preserve"> </v>
          </cell>
        </row>
        <row r="7858">
          <cell r="C7858"/>
          <cell r="D7858"/>
          <cell r="E7858"/>
          <cell r="F7858"/>
          <cell r="G7858"/>
          <cell r="H7858"/>
          <cell r="I7858"/>
          <cell r="J7858"/>
          <cell r="K7858"/>
          <cell r="L7858"/>
          <cell r="M7858"/>
          <cell r="N7858"/>
          <cell r="O7858"/>
          <cell r="P7858"/>
          <cell r="Q7858"/>
          <cell r="R7858"/>
          <cell r="S7858"/>
          <cell r="T7858"/>
          <cell r="U7858"/>
          <cell r="V7858"/>
          <cell r="W7858"/>
          <cell r="X7858"/>
          <cell r="Y7858" t="str">
            <v xml:space="preserve"> </v>
          </cell>
        </row>
        <row r="7859">
          <cell r="C7859"/>
          <cell r="D7859"/>
          <cell r="E7859"/>
          <cell r="F7859"/>
          <cell r="G7859"/>
          <cell r="H7859"/>
          <cell r="I7859"/>
          <cell r="J7859"/>
          <cell r="K7859"/>
          <cell r="L7859"/>
          <cell r="M7859"/>
          <cell r="N7859"/>
          <cell r="O7859"/>
          <cell r="P7859"/>
          <cell r="Q7859"/>
          <cell r="R7859"/>
          <cell r="S7859"/>
          <cell r="T7859"/>
          <cell r="U7859"/>
          <cell r="V7859"/>
          <cell r="W7859"/>
          <cell r="X7859"/>
          <cell r="Y7859" t="str">
            <v xml:space="preserve"> </v>
          </cell>
        </row>
        <row r="7860">
          <cell r="C7860"/>
          <cell r="D7860"/>
          <cell r="E7860"/>
          <cell r="F7860"/>
          <cell r="G7860"/>
          <cell r="H7860"/>
          <cell r="I7860"/>
          <cell r="J7860"/>
          <cell r="K7860"/>
          <cell r="L7860"/>
          <cell r="M7860"/>
          <cell r="N7860"/>
          <cell r="O7860"/>
          <cell r="P7860"/>
          <cell r="Q7860"/>
          <cell r="R7860"/>
          <cell r="S7860"/>
          <cell r="T7860"/>
          <cell r="U7860"/>
          <cell r="V7860"/>
          <cell r="W7860"/>
          <cell r="X7860"/>
          <cell r="Y7860" t="str">
            <v xml:space="preserve"> </v>
          </cell>
        </row>
        <row r="7861">
          <cell r="C7861"/>
          <cell r="D7861"/>
          <cell r="E7861"/>
          <cell r="F7861"/>
          <cell r="G7861"/>
          <cell r="H7861"/>
          <cell r="I7861"/>
          <cell r="J7861"/>
          <cell r="K7861"/>
          <cell r="L7861"/>
          <cell r="M7861"/>
          <cell r="N7861"/>
          <cell r="O7861"/>
          <cell r="P7861"/>
          <cell r="Q7861"/>
          <cell r="R7861"/>
          <cell r="S7861"/>
          <cell r="T7861"/>
          <cell r="U7861"/>
          <cell r="V7861"/>
          <cell r="W7861"/>
          <cell r="X7861"/>
          <cell r="Y7861" t="str">
            <v xml:space="preserve"> </v>
          </cell>
        </row>
        <row r="7862">
          <cell r="C7862"/>
          <cell r="D7862"/>
          <cell r="E7862"/>
          <cell r="F7862"/>
          <cell r="G7862"/>
          <cell r="H7862"/>
          <cell r="I7862"/>
          <cell r="J7862"/>
          <cell r="K7862"/>
          <cell r="L7862"/>
          <cell r="M7862"/>
          <cell r="N7862"/>
          <cell r="O7862"/>
          <cell r="P7862"/>
          <cell r="Q7862"/>
          <cell r="R7862"/>
          <cell r="S7862"/>
          <cell r="T7862"/>
          <cell r="U7862"/>
          <cell r="V7862"/>
          <cell r="W7862"/>
          <cell r="X7862"/>
          <cell r="Y7862" t="str">
            <v xml:space="preserve"> </v>
          </cell>
        </row>
        <row r="7863">
          <cell r="C7863"/>
          <cell r="D7863"/>
          <cell r="E7863"/>
          <cell r="F7863"/>
          <cell r="G7863"/>
          <cell r="H7863"/>
          <cell r="I7863"/>
          <cell r="J7863"/>
          <cell r="K7863"/>
          <cell r="L7863"/>
          <cell r="M7863"/>
          <cell r="N7863"/>
          <cell r="O7863"/>
          <cell r="P7863"/>
          <cell r="Q7863"/>
          <cell r="R7863"/>
          <cell r="S7863"/>
          <cell r="T7863"/>
          <cell r="U7863"/>
          <cell r="V7863"/>
          <cell r="W7863"/>
          <cell r="X7863"/>
          <cell r="Y7863" t="str">
            <v xml:space="preserve"> </v>
          </cell>
        </row>
        <row r="7864">
          <cell r="C7864"/>
          <cell r="D7864"/>
          <cell r="E7864"/>
          <cell r="F7864"/>
          <cell r="G7864"/>
          <cell r="H7864"/>
          <cell r="I7864"/>
          <cell r="J7864"/>
          <cell r="K7864"/>
          <cell r="L7864"/>
          <cell r="M7864"/>
          <cell r="N7864"/>
          <cell r="O7864"/>
          <cell r="P7864"/>
          <cell r="Q7864"/>
          <cell r="R7864"/>
          <cell r="S7864"/>
          <cell r="T7864"/>
          <cell r="U7864"/>
          <cell r="V7864"/>
          <cell r="W7864"/>
          <cell r="X7864"/>
          <cell r="Y7864" t="str">
            <v xml:space="preserve"> </v>
          </cell>
        </row>
        <row r="7865">
          <cell r="C7865"/>
          <cell r="D7865"/>
          <cell r="E7865"/>
          <cell r="F7865"/>
          <cell r="G7865"/>
          <cell r="H7865"/>
          <cell r="I7865"/>
          <cell r="J7865"/>
          <cell r="K7865"/>
          <cell r="L7865"/>
          <cell r="M7865"/>
          <cell r="N7865"/>
          <cell r="O7865"/>
          <cell r="P7865"/>
          <cell r="Q7865"/>
          <cell r="R7865"/>
          <cell r="S7865"/>
          <cell r="T7865"/>
          <cell r="U7865"/>
          <cell r="V7865"/>
          <cell r="W7865"/>
          <cell r="X7865"/>
          <cell r="Y7865" t="str">
            <v xml:space="preserve"> </v>
          </cell>
        </row>
        <row r="7866">
          <cell r="C7866"/>
          <cell r="D7866"/>
          <cell r="E7866"/>
          <cell r="F7866"/>
          <cell r="G7866"/>
          <cell r="H7866"/>
          <cell r="I7866"/>
          <cell r="J7866"/>
          <cell r="K7866"/>
          <cell r="L7866"/>
          <cell r="M7866"/>
          <cell r="N7866"/>
          <cell r="O7866"/>
          <cell r="P7866"/>
          <cell r="Q7866"/>
          <cell r="R7866"/>
          <cell r="S7866"/>
          <cell r="T7866"/>
          <cell r="U7866"/>
          <cell r="V7866"/>
          <cell r="W7866"/>
          <cell r="X7866"/>
          <cell r="Y7866" t="str">
            <v xml:space="preserve"> </v>
          </cell>
        </row>
        <row r="7867">
          <cell r="C7867"/>
          <cell r="D7867"/>
          <cell r="E7867"/>
          <cell r="F7867"/>
          <cell r="G7867"/>
          <cell r="H7867"/>
          <cell r="I7867"/>
          <cell r="J7867"/>
          <cell r="K7867"/>
          <cell r="L7867"/>
          <cell r="M7867"/>
          <cell r="N7867"/>
          <cell r="O7867"/>
          <cell r="P7867"/>
          <cell r="Q7867"/>
          <cell r="R7867"/>
          <cell r="S7867"/>
          <cell r="T7867"/>
          <cell r="U7867"/>
          <cell r="V7867"/>
          <cell r="W7867"/>
          <cell r="X7867"/>
          <cell r="Y7867" t="str">
            <v xml:space="preserve"> </v>
          </cell>
        </row>
        <row r="7868">
          <cell r="C7868"/>
          <cell r="D7868"/>
          <cell r="E7868"/>
          <cell r="F7868"/>
          <cell r="G7868"/>
          <cell r="H7868"/>
          <cell r="I7868"/>
          <cell r="J7868"/>
          <cell r="K7868"/>
          <cell r="L7868"/>
          <cell r="M7868"/>
          <cell r="N7868"/>
          <cell r="O7868"/>
          <cell r="P7868"/>
          <cell r="Q7868"/>
          <cell r="R7868"/>
          <cell r="S7868"/>
          <cell r="T7868"/>
          <cell r="U7868"/>
          <cell r="V7868"/>
          <cell r="W7868"/>
          <cell r="X7868"/>
          <cell r="Y7868" t="str">
            <v xml:space="preserve"> </v>
          </cell>
        </row>
        <row r="7869">
          <cell r="C7869"/>
          <cell r="D7869"/>
          <cell r="E7869"/>
          <cell r="F7869"/>
          <cell r="G7869"/>
          <cell r="H7869"/>
          <cell r="I7869"/>
          <cell r="J7869"/>
          <cell r="K7869"/>
          <cell r="L7869"/>
          <cell r="M7869"/>
          <cell r="N7869"/>
          <cell r="O7869"/>
          <cell r="P7869"/>
          <cell r="Q7869"/>
          <cell r="R7869"/>
          <cell r="S7869"/>
          <cell r="T7869"/>
          <cell r="U7869"/>
          <cell r="V7869"/>
          <cell r="W7869"/>
          <cell r="X7869"/>
          <cell r="Y7869" t="str">
            <v xml:space="preserve"> </v>
          </cell>
        </row>
        <row r="7870">
          <cell r="C7870"/>
          <cell r="D7870"/>
          <cell r="E7870"/>
          <cell r="F7870"/>
          <cell r="G7870"/>
          <cell r="H7870"/>
          <cell r="I7870"/>
          <cell r="J7870"/>
          <cell r="K7870"/>
          <cell r="L7870"/>
          <cell r="M7870"/>
          <cell r="N7870"/>
          <cell r="O7870"/>
          <cell r="P7870"/>
          <cell r="Q7870"/>
          <cell r="R7870"/>
          <cell r="S7870"/>
          <cell r="T7870"/>
          <cell r="U7870"/>
          <cell r="V7870"/>
          <cell r="W7870"/>
          <cell r="X7870"/>
          <cell r="Y7870" t="str">
            <v xml:space="preserve"> </v>
          </cell>
        </row>
        <row r="7871">
          <cell r="C7871"/>
          <cell r="D7871"/>
          <cell r="E7871"/>
          <cell r="F7871"/>
          <cell r="G7871"/>
          <cell r="H7871"/>
          <cell r="I7871"/>
          <cell r="J7871"/>
          <cell r="K7871"/>
          <cell r="L7871"/>
          <cell r="M7871"/>
          <cell r="N7871"/>
          <cell r="O7871"/>
          <cell r="P7871"/>
          <cell r="Q7871"/>
          <cell r="R7871"/>
          <cell r="S7871"/>
          <cell r="T7871"/>
          <cell r="U7871"/>
          <cell r="V7871"/>
          <cell r="W7871"/>
          <cell r="X7871"/>
          <cell r="Y7871" t="str">
            <v xml:space="preserve"> </v>
          </cell>
        </row>
        <row r="7872">
          <cell r="C7872"/>
          <cell r="D7872"/>
          <cell r="E7872"/>
          <cell r="F7872"/>
          <cell r="G7872"/>
          <cell r="H7872"/>
          <cell r="I7872"/>
          <cell r="J7872"/>
          <cell r="K7872"/>
          <cell r="L7872"/>
          <cell r="M7872"/>
          <cell r="N7872"/>
          <cell r="O7872"/>
          <cell r="P7872"/>
          <cell r="Q7872"/>
          <cell r="R7872"/>
          <cell r="S7872"/>
          <cell r="T7872"/>
          <cell r="U7872"/>
          <cell r="V7872"/>
          <cell r="W7872"/>
          <cell r="X7872"/>
          <cell r="Y7872" t="str">
            <v xml:space="preserve"> </v>
          </cell>
        </row>
        <row r="7873">
          <cell r="C7873"/>
          <cell r="D7873"/>
          <cell r="E7873"/>
          <cell r="F7873"/>
          <cell r="G7873"/>
          <cell r="H7873"/>
          <cell r="I7873"/>
          <cell r="J7873"/>
          <cell r="K7873"/>
          <cell r="L7873"/>
          <cell r="M7873"/>
          <cell r="N7873"/>
          <cell r="O7873"/>
          <cell r="P7873"/>
          <cell r="Q7873"/>
          <cell r="R7873"/>
          <cell r="S7873"/>
          <cell r="T7873"/>
          <cell r="U7873"/>
          <cell r="V7873"/>
          <cell r="W7873"/>
          <cell r="X7873"/>
          <cell r="Y7873" t="str">
            <v xml:space="preserve"> </v>
          </cell>
        </row>
        <row r="7874">
          <cell r="C7874"/>
          <cell r="D7874"/>
          <cell r="E7874"/>
          <cell r="F7874"/>
          <cell r="G7874"/>
          <cell r="H7874"/>
          <cell r="I7874"/>
          <cell r="J7874"/>
          <cell r="K7874"/>
          <cell r="L7874"/>
          <cell r="M7874"/>
          <cell r="N7874"/>
          <cell r="O7874"/>
          <cell r="P7874"/>
          <cell r="Q7874"/>
          <cell r="R7874"/>
          <cell r="S7874"/>
          <cell r="T7874"/>
          <cell r="U7874"/>
          <cell r="V7874"/>
          <cell r="W7874"/>
          <cell r="X7874"/>
          <cell r="Y7874" t="str">
            <v xml:space="preserve"> </v>
          </cell>
        </row>
        <row r="7875">
          <cell r="C7875"/>
          <cell r="D7875"/>
          <cell r="E7875"/>
          <cell r="F7875"/>
          <cell r="G7875"/>
          <cell r="H7875"/>
          <cell r="I7875"/>
          <cell r="J7875"/>
          <cell r="K7875"/>
          <cell r="L7875"/>
          <cell r="M7875"/>
          <cell r="N7875"/>
          <cell r="O7875"/>
          <cell r="P7875"/>
          <cell r="Q7875"/>
          <cell r="R7875"/>
          <cell r="S7875"/>
          <cell r="T7875"/>
          <cell r="U7875"/>
          <cell r="V7875"/>
          <cell r="W7875"/>
          <cell r="X7875"/>
          <cell r="Y7875" t="str">
            <v xml:space="preserve"> </v>
          </cell>
        </row>
        <row r="7876">
          <cell r="C7876"/>
          <cell r="D7876"/>
          <cell r="E7876"/>
          <cell r="F7876"/>
          <cell r="G7876"/>
          <cell r="H7876"/>
          <cell r="I7876"/>
          <cell r="J7876"/>
          <cell r="K7876"/>
          <cell r="L7876"/>
          <cell r="M7876"/>
          <cell r="N7876"/>
          <cell r="O7876"/>
          <cell r="P7876"/>
          <cell r="Q7876"/>
          <cell r="R7876"/>
          <cell r="S7876"/>
          <cell r="T7876"/>
          <cell r="U7876"/>
          <cell r="V7876"/>
          <cell r="W7876"/>
          <cell r="X7876"/>
          <cell r="Y7876" t="str">
            <v xml:space="preserve"> </v>
          </cell>
        </row>
        <row r="7877">
          <cell r="C7877"/>
          <cell r="D7877"/>
          <cell r="E7877"/>
          <cell r="F7877"/>
          <cell r="G7877"/>
          <cell r="H7877"/>
          <cell r="I7877"/>
          <cell r="J7877"/>
          <cell r="K7877"/>
          <cell r="L7877"/>
          <cell r="M7877"/>
          <cell r="N7877"/>
          <cell r="O7877"/>
          <cell r="P7877"/>
          <cell r="Q7877"/>
          <cell r="R7877"/>
          <cell r="S7877"/>
          <cell r="T7877"/>
          <cell r="U7877"/>
          <cell r="V7877"/>
          <cell r="W7877"/>
          <cell r="X7877"/>
          <cell r="Y7877" t="str">
            <v xml:space="preserve"> </v>
          </cell>
        </row>
        <row r="7878">
          <cell r="C7878"/>
          <cell r="D7878"/>
          <cell r="E7878"/>
          <cell r="F7878"/>
          <cell r="G7878"/>
          <cell r="H7878"/>
          <cell r="I7878"/>
          <cell r="J7878"/>
          <cell r="K7878"/>
          <cell r="L7878"/>
          <cell r="M7878"/>
          <cell r="N7878"/>
          <cell r="O7878"/>
          <cell r="P7878"/>
          <cell r="Q7878"/>
          <cell r="R7878"/>
          <cell r="S7878"/>
          <cell r="T7878"/>
          <cell r="U7878"/>
          <cell r="V7878"/>
          <cell r="W7878"/>
          <cell r="X7878"/>
          <cell r="Y7878" t="str">
            <v xml:space="preserve"> </v>
          </cell>
        </row>
        <row r="7879">
          <cell r="C7879"/>
          <cell r="D7879"/>
          <cell r="E7879"/>
          <cell r="F7879"/>
          <cell r="G7879"/>
          <cell r="H7879"/>
          <cell r="I7879"/>
          <cell r="J7879"/>
          <cell r="K7879"/>
          <cell r="L7879"/>
          <cell r="M7879"/>
          <cell r="N7879"/>
          <cell r="O7879"/>
          <cell r="P7879"/>
          <cell r="Q7879"/>
          <cell r="R7879"/>
          <cell r="S7879"/>
          <cell r="T7879"/>
          <cell r="U7879"/>
          <cell r="V7879"/>
          <cell r="W7879"/>
          <cell r="X7879"/>
          <cell r="Y7879" t="str">
            <v xml:space="preserve"> </v>
          </cell>
        </row>
        <row r="7880">
          <cell r="C7880"/>
          <cell r="D7880"/>
          <cell r="E7880"/>
          <cell r="F7880"/>
          <cell r="G7880"/>
          <cell r="H7880"/>
          <cell r="I7880"/>
          <cell r="J7880"/>
          <cell r="K7880"/>
          <cell r="L7880"/>
          <cell r="M7880"/>
          <cell r="N7880"/>
          <cell r="O7880"/>
          <cell r="P7880"/>
          <cell r="Q7880"/>
          <cell r="R7880"/>
          <cell r="S7880"/>
          <cell r="T7880"/>
          <cell r="U7880"/>
          <cell r="V7880"/>
          <cell r="W7880"/>
          <cell r="X7880"/>
          <cell r="Y7880" t="str">
            <v xml:space="preserve"> </v>
          </cell>
        </row>
        <row r="7881">
          <cell r="C7881"/>
          <cell r="D7881"/>
          <cell r="E7881"/>
          <cell r="F7881"/>
          <cell r="G7881"/>
          <cell r="H7881"/>
          <cell r="I7881"/>
          <cell r="J7881"/>
          <cell r="K7881"/>
          <cell r="L7881"/>
          <cell r="M7881"/>
          <cell r="N7881"/>
          <cell r="O7881"/>
          <cell r="P7881"/>
          <cell r="Q7881"/>
          <cell r="R7881"/>
          <cell r="S7881"/>
          <cell r="T7881"/>
          <cell r="U7881"/>
          <cell r="V7881"/>
          <cell r="W7881"/>
          <cell r="X7881"/>
          <cell r="Y7881" t="str">
            <v xml:space="preserve"> </v>
          </cell>
        </row>
        <row r="7882">
          <cell r="C7882"/>
          <cell r="D7882"/>
          <cell r="E7882"/>
          <cell r="F7882"/>
          <cell r="G7882"/>
          <cell r="H7882"/>
          <cell r="I7882"/>
          <cell r="J7882"/>
          <cell r="K7882"/>
          <cell r="L7882"/>
          <cell r="M7882"/>
          <cell r="N7882"/>
          <cell r="O7882"/>
          <cell r="P7882"/>
          <cell r="Q7882"/>
          <cell r="R7882"/>
          <cell r="S7882"/>
          <cell r="T7882"/>
          <cell r="U7882"/>
          <cell r="V7882"/>
          <cell r="W7882"/>
          <cell r="X7882"/>
          <cell r="Y7882" t="str">
            <v xml:space="preserve"> </v>
          </cell>
        </row>
        <row r="7883">
          <cell r="C7883"/>
          <cell r="D7883"/>
          <cell r="E7883"/>
          <cell r="F7883"/>
          <cell r="G7883"/>
          <cell r="H7883"/>
          <cell r="I7883"/>
          <cell r="J7883"/>
          <cell r="K7883"/>
          <cell r="L7883"/>
          <cell r="M7883"/>
          <cell r="N7883"/>
          <cell r="O7883"/>
          <cell r="P7883"/>
          <cell r="Q7883"/>
          <cell r="R7883"/>
          <cell r="S7883"/>
          <cell r="T7883"/>
          <cell r="U7883"/>
          <cell r="V7883"/>
          <cell r="W7883"/>
          <cell r="X7883"/>
          <cell r="Y7883" t="str">
            <v xml:space="preserve"> </v>
          </cell>
        </row>
        <row r="7884">
          <cell r="C7884"/>
          <cell r="D7884"/>
          <cell r="E7884"/>
          <cell r="F7884"/>
          <cell r="G7884"/>
          <cell r="H7884"/>
          <cell r="I7884"/>
          <cell r="J7884"/>
          <cell r="K7884"/>
          <cell r="L7884"/>
          <cell r="M7884"/>
          <cell r="N7884"/>
          <cell r="O7884"/>
          <cell r="P7884"/>
          <cell r="Q7884"/>
          <cell r="R7884"/>
          <cell r="S7884"/>
          <cell r="T7884"/>
          <cell r="U7884"/>
          <cell r="V7884"/>
          <cell r="W7884"/>
          <cell r="X7884"/>
          <cell r="Y7884" t="str">
            <v xml:space="preserve"> </v>
          </cell>
        </row>
        <row r="7885">
          <cell r="C7885"/>
          <cell r="D7885"/>
          <cell r="E7885"/>
          <cell r="F7885"/>
          <cell r="G7885"/>
          <cell r="H7885"/>
          <cell r="I7885"/>
          <cell r="J7885"/>
          <cell r="K7885"/>
          <cell r="L7885"/>
          <cell r="M7885"/>
          <cell r="N7885"/>
          <cell r="O7885"/>
          <cell r="P7885"/>
          <cell r="Q7885"/>
          <cell r="R7885"/>
          <cell r="S7885"/>
          <cell r="T7885"/>
          <cell r="U7885"/>
          <cell r="V7885"/>
          <cell r="W7885"/>
          <cell r="X7885"/>
          <cell r="Y7885" t="str">
            <v xml:space="preserve"> </v>
          </cell>
        </row>
        <row r="7886">
          <cell r="C7886"/>
          <cell r="D7886"/>
          <cell r="E7886"/>
          <cell r="F7886"/>
          <cell r="G7886"/>
          <cell r="H7886"/>
          <cell r="I7886"/>
          <cell r="J7886"/>
          <cell r="K7886"/>
          <cell r="L7886"/>
          <cell r="M7886"/>
          <cell r="N7886"/>
          <cell r="O7886"/>
          <cell r="P7886"/>
          <cell r="Q7886"/>
          <cell r="R7886"/>
          <cell r="S7886"/>
          <cell r="T7886"/>
          <cell r="U7886"/>
          <cell r="V7886"/>
          <cell r="W7886"/>
          <cell r="X7886"/>
          <cell r="Y7886" t="str">
            <v xml:space="preserve"> </v>
          </cell>
        </row>
        <row r="7887">
          <cell r="C7887"/>
          <cell r="D7887"/>
          <cell r="E7887"/>
          <cell r="F7887"/>
          <cell r="G7887"/>
          <cell r="H7887"/>
          <cell r="I7887"/>
          <cell r="J7887"/>
          <cell r="K7887"/>
          <cell r="L7887"/>
          <cell r="M7887"/>
          <cell r="N7887"/>
          <cell r="O7887"/>
          <cell r="P7887"/>
          <cell r="Q7887"/>
          <cell r="R7887"/>
          <cell r="S7887"/>
          <cell r="T7887"/>
          <cell r="U7887"/>
          <cell r="V7887"/>
          <cell r="W7887"/>
          <cell r="X7887"/>
          <cell r="Y7887" t="str">
            <v xml:space="preserve"> </v>
          </cell>
        </row>
        <row r="7888">
          <cell r="C7888"/>
          <cell r="D7888"/>
          <cell r="E7888"/>
          <cell r="F7888"/>
          <cell r="G7888"/>
          <cell r="H7888"/>
          <cell r="I7888"/>
          <cell r="J7888"/>
          <cell r="K7888"/>
          <cell r="L7888"/>
          <cell r="M7888"/>
          <cell r="N7888"/>
          <cell r="O7888"/>
          <cell r="P7888"/>
          <cell r="Q7888"/>
          <cell r="R7888"/>
          <cell r="S7888"/>
          <cell r="T7888"/>
          <cell r="U7888"/>
          <cell r="V7888"/>
          <cell r="W7888"/>
          <cell r="X7888"/>
          <cell r="Y7888" t="str">
            <v xml:space="preserve"> </v>
          </cell>
        </row>
        <row r="7889">
          <cell r="C7889"/>
          <cell r="D7889"/>
          <cell r="E7889"/>
          <cell r="F7889"/>
          <cell r="G7889"/>
          <cell r="H7889"/>
          <cell r="I7889"/>
          <cell r="J7889"/>
          <cell r="K7889"/>
          <cell r="L7889"/>
          <cell r="M7889"/>
          <cell r="N7889"/>
          <cell r="O7889"/>
          <cell r="P7889"/>
          <cell r="Q7889"/>
          <cell r="R7889"/>
          <cell r="S7889"/>
          <cell r="T7889"/>
          <cell r="U7889"/>
          <cell r="V7889"/>
          <cell r="W7889"/>
          <cell r="X7889"/>
          <cell r="Y7889" t="str">
            <v xml:space="preserve"> </v>
          </cell>
        </row>
        <row r="7890">
          <cell r="C7890"/>
          <cell r="D7890"/>
          <cell r="E7890"/>
          <cell r="F7890"/>
          <cell r="G7890"/>
          <cell r="H7890"/>
          <cell r="I7890"/>
          <cell r="J7890"/>
          <cell r="K7890"/>
          <cell r="L7890"/>
          <cell r="M7890"/>
          <cell r="N7890"/>
          <cell r="O7890"/>
          <cell r="P7890"/>
          <cell r="Q7890"/>
          <cell r="R7890"/>
          <cell r="S7890"/>
          <cell r="T7890"/>
          <cell r="U7890"/>
          <cell r="V7890"/>
          <cell r="W7890"/>
          <cell r="X7890"/>
          <cell r="Y7890" t="str">
            <v xml:space="preserve"> </v>
          </cell>
        </row>
        <row r="7891">
          <cell r="C7891"/>
          <cell r="D7891"/>
          <cell r="E7891"/>
          <cell r="F7891"/>
          <cell r="G7891"/>
          <cell r="H7891"/>
          <cell r="I7891"/>
          <cell r="J7891"/>
          <cell r="K7891"/>
          <cell r="L7891"/>
          <cell r="M7891"/>
          <cell r="N7891"/>
          <cell r="O7891"/>
          <cell r="P7891"/>
          <cell r="Q7891"/>
          <cell r="R7891"/>
          <cell r="S7891"/>
          <cell r="T7891"/>
          <cell r="U7891"/>
          <cell r="V7891"/>
          <cell r="W7891"/>
          <cell r="X7891"/>
          <cell r="Y7891" t="str">
            <v xml:space="preserve"> </v>
          </cell>
        </row>
        <row r="7892">
          <cell r="C7892"/>
          <cell r="D7892"/>
          <cell r="E7892"/>
          <cell r="F7892"/>
          <cell r="G7892"/>
          <cell r="H7892"/>
          <cell r="I7892"/>
          <cell r="J7892"/>
          <cell r="K7892"/>
          <cell r="L7892"/>
          <cell r="M7892"/>
          <cell r="N7892"/>
          <cell r="O7892"/>
          <cell r="P7892"/>
          <cell r="Q7892"/>
          <cell r="R7892"/>
          <cell r="S7892"/>
          <cell r="T7892"/>
          <cell r="U7892"/>
          <cell r="V7892"/>
          <cell r="W7892"/>
          <cell r="X7892"/>
          <cell r="Y7892" t="str">
            <v xml:space="preserve"> </v>
          </cell>
        </row>
        <row r="7893">
          <cell r="C7893"/>
          <cell r="D7893"/>
          <cell r="E7893"/>
          <cell r="F7893"/>
          <cell r="G7893"/>
          <cell r="H7893"/>
          <cell r="I7893"/>
          <cell r="J7893"/>
          <cell r="K7893"/>
          <cell r="L7893"/>
          <cell r="M7893"/>
          <cell r="N7893"/>
          <cell r="O7893"/>
          <cell r="P7893"/>
          <cell r="Q7893"/>
          <cell r="R7893"/>
          <cell r="S7893"/>
          <cell r="T7893"/>
          <cell r="U7893"/>
          <cell r="V7893"/>
          <cell r="W7893"/>
          <cell r="X7893"/>
          <cell r="Y7893" t="str">
            <v xml:space="preserve"> </v>
          </cell>
        </row>
        <row r="7894">
          <cell r="C7894"/>
          <cell r="D7894"/>
          <cell r="E7894"/>
          <cell r="F7894"/>
          <cell r="G7894"/>
          <cell r="H7894"/>
          <cell r="I7894"/>
          <cell r="J7894"/>
          <cell r="K7894"/>
          <cell r="L7894"/>
          <cell r="M7894"/>
          <cell r="N7894"/>
          <cell r="O7894"/>
          <cell r="P7894"/>
          <cell r="Q7894"/>
          <cell r="R7894"/>
          <cell r="S7894"/>
          <cell r="T7894"/>
          <cell r="U7894"/>
          <cell r="V7894"/>
          <cell r="W7894"/>
          <cell r="X7894"/>
          <cell r="Y7894" t="str">
            <v xml:space="preserve"> </v>
          </cell>
        </row>
        <row r="7895">
          <cell r="C7895"/>
          <cell r="D7895"/>
          <cell r="E7895"/>
          <cell r="F7895"/>
          <cell r="G7895"/>
          <cell r="H7895"/>
          <cell r="I7895"/>
          <cell r="J7895"/>
          <cell r="K7895"/>
          <cell r="L7895"/>
          <cell r="M7895"/>
          <cell r="N7895"/>
          <cell r="O7895"/>
          <cell r="P7895"/>
          <cell r="Q7895"/>
          <cell r="R7895"/>
          <cell r="S7895"/>
          <cell r="T7895"/>
          <cell r="U7895"/>
          <cell r="V7895"/>
          <cell r="W7895"/>
          <cell r="X7895"/>
          <cell r="Y7895" t="str">
            <v xml:space="preserve"> </v>
          </cell>
        </row>
        <row r="7896">
          <cell r="C7896"/>
          <cell r="D7896"/>
          <cell r="E7896"/>
          <cell r="F7896"/>
          <cell r="G7896"/>
          <cell r="H7896"/>
          <cell r="I7896"/>
          <cell r="J7896"/>
          <cell r="K7896"/>
          <cell r="L7896"/>
          <cell r="M7896"/>
          <cell r="N7896"/>
          <cell r="O7896"/>
          <cell r="P7896"/>
          <cell r="Q7896"/>
          <cell r="R7896"/>
          <cell r="S7896"/>
          <cell r="T7896"/>
          <cell r="U7896"/>
          <cell r="V7896"/>
          <cell r="W7896"/>
          <cell r="X7896"/>
          <cell r="Y7896" t="str">
            <v xml:space="preserve"> </v>
          </cell>
        </row>
        <row r="7897">
          <cell r="C7897"/>
          <cell r="D7897"/>
          <cell r="E7897"/>
          <cell r="F7897"/>
          <cell r="G7897"/>
          <cell r="H7897"/>
          <cell r="I7897"/>
          <cell r="J7897"/>
          <cell r="K7897"/>
          <cell r="L7897"/>
          <cell r="M7897"/>
          <cell r="N7897"/>
          <cell r="O7897"/>
          <cell r="P7897"/>
          <cell r="Q7897"/>
          <cell r="R7897"/>
          <cell r="S7897"/>
          <cell r="T7897"/>
          <cell r="U7897"/>
          <cell r="V7897"/>
          <cell r="W7897"/>
          <cell r="X7897"/>
          <cell r="Y7897" t="str">
            <v xml:space="preserve"> </v>
          </cell>
        </row>
        <row r="7898">
          <cell r="C7898"/>
          <cell r="D7898"/>
          <cell r="E7898"/>
          <cell r="F7898"/>
          <cell r="G7898"/>
          <cell r="H7898"/>
          <cell r="I7898"/>
          <cell r="J7898"/>
          <cell r="K7898"/>
          <cell r="L7898"/>
          <cell r="M7898"/>
          <cell r="N7898"/>
          <cell r="O7898"/>
          <cell r="P7898"/>
          <cell r="Q7898"/>
          <cell r="R7898"/>
          <cell r="S7898"/>
          <cell r="T7898"/>
          <cell r="U7898"/>
          <cell r="V7898"/>
          <cell r="W7898"/>
          <cell r="X7898"/>
          <cell r="Y7898" t="str">
            <v xml:space="preserve"> </v>
          </cell>
        </row>
        <row r="7899">
          <cell r="C7899"/>
          <cell r="D7899"/>
          <cell r="E7899"/>
          <cell r="F7899"/>
          <cell r="G7899"/>
          <cell r="H7899"/>
          <cell r="I7899"/>
          <cell r="J7899"/>
          <cell r="K7899"/>
          <cell r="L7899"/>
          <cell r="M7899"/>
          <cell r="N7899"/>
          <cell r="O7899"/>
          <cell r="P7899"/>
          <cell r="Q7899"/>
          <cell r="R7899"/>
          <cell r="S7899"/>
          <cell r="T7899"/>
          <cell r="U7899"/>
          <cell r="V7899"/>
          <cell r="W7899"/>
          <cell r="X7899"/>
          <cell r="Y7899" t="str">
            <v xml:space="preserve"> </v>
          </cell>
        </row>
        <row r="7900">
          <cell r="C7900"/>
          <cell r="D7900"/>
          <cell r="E7900"/>
          <cell r="F7900"/>
          <cell r="G7900"/>
          <cell r="H7900"/>
          <cell r="I7900"/>
          <cell r="J7900"/>
          <cell r="K7900"/>
          <cell r="L7900"/>
          <cell r="M7900"/>
          <cell r="N7900"/>
          <cell r="O7900"/>
          <cell r="P7900"/>
          <cell r="Q7900"/>
          <cell r="R7900"/>
          <cell r="S7900"/>
          <cell r="T7900"/>
          <cell r="U7900"/>
          <cell r="V7900"/>
          <cell r="W7900"/>
          <cell r="X7900"/>
          <cell r="Y7900" t="str">
            <v xml:space="preserve"> </v>
          </cell>
        </row>
        <row r="7901">
          <cell r="C7901"/>
          <cell r="D7901"/>
          <cell r="E7901"/>
          <cell r="F7901"/>
          <cell r="G7901"/>
          <cell r="H7901"/>
          <cell r="I7901"/>
          <cell r="J7901"/>
          <cell r="K7901"/>
          <cell r="L7901"/>
          <cell r="M7901"/>
          <cell r="N7901"/>
          <cell r="O7901"/>
          <cell r="P7901"/>
          <cell r="Q7901"/>
          <cell r="R7901"/>
          <cell r="S7901"/>
          <cell r="T7901"/>
          <cell r="U7901"/>
          <cell r="V7901"/>
          <cell r="W7901"/>
          <cell r="X7901"/>
          <cell r="Y7901" t="str">
            <v xml:space="preserve"> </v>
          </cell>
        </row>
        <row r="7902">
          <cell r="C7902"/>
          <cell r="D7902"/>
          <cell r="E7902"/>
          <cell r="F7902"/>
          <cell r="G7902"/>
          <cell r="H7902"/>
          <cell r="I7902"/>
          <cell r="J7902"/>
          <cell r="K7902"/>
          <cell r="L7902"/>
          <cell r="M7902"/>
          <cell r="N7902"/>
          <cell r="O7902"/>
          <cell r="P7902"/>
          <cell r="Q7902"/>
          <cell r="R7902"/>
          <cell r="S7902"/>
          <cell r="T7902"/>
          <cell r="U7902"/>
          <cell r="V7902"/>
          <cell r="W7902"/>
          <cell r="X7902"/>
          <cell r="Y7902" t="str">
            <v xml:space="preserve"> </v>
          </cell>
        </row>
        <row r="7903">
          <cell r="C7903"/>
          <cell r="D7903"/>
          <cell r="E7903"/>
          <cell r="F7903"/>
          <cell r="G7903"/>
          <cell r="H7903"/>
          <cell r="I7903"/>
          <cell r="J7903"/>
          <cell r="K7903"/>
          <cell r="L7903"/>
          <cell r="M7903"/>
          <cell r="N7903"/>
          <cell r="O7903"/>
          <cell r="P7903"/>
          <cell r="Q7903"/>
          <cell r="R7903"/>
          <cell r="S7903"/>
          <cell r="T7903"/>
          <cell r="U7903"/>
          <cell r="V7903"/>
          <cell r="W7903"/>
          <cell r="X7903"/>
          <cell r="Y7903" t="str">
            <v xml:space="preserve"> </v>
          </cell>
        </row>
        <row r="7904">
          <cell r="C7904"/>
          <cell r="D7904"/>
          <cell r="E7904"/>
          <cell r="F7904"/>
          <cell r="G7904"/>
          <cell r="H7904"/>
          <cell r="I7904"/>
          <cell r="J7904"/>
          <cell r="K7904"/>
          <cell r="L7904"/>
          <cell r="M7904"/>
          <cell r="N7904"/>
          <cell r="O7904"/>
          <cell r="P7904"/>
          <cell r="Q7904"/>
          <cell r="R7904"/>
          <cell r="S7904"/>
          <cell r="T7904"/>
          <cell r="U7904"/>
          <cell r="V7904"/>
          <cell r="W7904"/>
          <cell r="X7904"/>
          <cell r="Y7904" t="str">
            <v xml:space="preserve"> </v>
          </cell>
        </row>
        <row r="7905">
          <cell r="C7905"/>
          <cell r="D7905"/>
          <cell r="E7905"/>
          <cell r="F7905"/>
          <cell r="G7905"/>
          <cell r="H7905"/>
          <cell r="I7905"/>
          <cell r="J7905"/>
          <cell r="K7905"/>
          <cell r="L7905"/>
          <cell r="M7905"/>
          <cell r="N7905"/>
          <cell r="O7905"/>
          <cell r="P7905"/>
          <cell r="Q7905"/>
          <cell r="R7905"/>
          <cell r="S7905"/>
          <cell r="T7905"/>
          <cell r="U7905"/>
          <cell r="V7905"/>
          <cell r="W7905"/>
          <cell r="X7905"/>
          <cell r="Y7905" t="str">
            <v xml:space="preserve"> </v>
          </cell>
        </row>
        <row r="7906">
          <cell r="C7906"/>
          <cell r="D7906"/>
          <cell r="E7906"/>
          <cell r="F7906"/>
          <cell r="G7906"/>
          <cell r="H7906"/>
          <cell r="I7906"/>
          <cell r="J7906"/>
          <cell r="K7906"/>
          <cell r="L7906"/>
          <cell r="M7906"/>
          <cell r="N7906"/>
          <cell r="O7906"/>
          <cell r="P7906"/>
          <cell r="Q7906"/>
          <cell r="R7906"/>
          <cell r="S7906"/>
          <cell r="T7906"/>
          <cell r="U7906"/>
          <cell r="V7906"/>
          <cell r="W7906"/>
          <cell r="X7906"/>
          <cell r="Y7906" t="str">
            <v xml:space="preserve"> </v>
          </cell>
        </row>
        <row r="7907">
          <cell r="C7907"/>
          <cell r="D7907"/>
          <cell r="E7907"/>
          <cell r="F7907"/>
          <cell r="G7907"/>
          <cell r="H7907"/>
          <cell r="I7907"/>
          <cell r="J7907"/>
          <cell r="K7907"/>
          <cell r="L7907"/>
          <cell r="M7907"/>
          <cell r="N7907"/>
          <cell r="O7907"/>
          <cell r="P7907"/>
          <cell r="Q7907"/>
          <cell r="R7907"/>
          <cell r="S7907"/>
          <cell r="T7907"/>
          <cell r="U7907"/>
          <cell r="V7907"/>
          <cell r="W7907"/>
          <cell r="X7907"/>
          <cell r="Y7907" t="str">
            <v xml:space="preserve"> </v>
          </cell>
        </row>
        <row r="7908">
          <cell r="C7908"/>
          <cell r="D7908"/>
          <cell r="E7908"/>
          <cell r="F7908"/>
          <cell r="G7908"/>
          <cell r="H7908"/>
          <cell r="I7908"/>
          <cell r="J7908"/>
          <cell r="K7908"/>
          <cell r="L7908"/>
          <cell r="M7908"/>
          <cell r="N7908"/>
          <cell r="O7908"/>
          <cell r="P7908"/>
          <cell r="Q7908"/>
          <cell r="R7908"/>
          <cell r="S7908"/>
          <cell r="T7908"/>
          <cell r="U7908"/>
          <cell r="V7908"/>
          <cell r="W7908"/>
          <cell r="X7908"/>
          <cell r="Y7908" t="str">
            <v xml:space="preserve"> </v>
          </cell>
        </row>
        <row r="7909">
          <cell r="C7909"/>
          <cell r="D7909"/>
          <cell r="E7909"/>
          <cell r="F7909"/>
          <cell r="G7909"/>
          <cell r="H7909"/>
          <cell r="I7909"/>
          <cell r="J7909"/>
          <cell r="K7909"/>
          <cell r="L7909"/>
          <cell r="M7909"/>
          <cell r="N7909"/>
          <cell r="O7909"/>
          <cell r="P7909"/>
          <cell r="Q7909"/>
          <cell r="R7909"/>
          <cell r="S7909"/>
          <cell r="T7909"/>
          <cell r="U7909"/>
          <cell r="V7909"/>
          <cell r="W7909"/>
          <cell r="X7909"/>
          <cell r="Y7909" t="str">
            <v xml:space="preserve"> </v>
          </cell>
        </row>
        <row r="7910">
          <cell r="C7910"/>
          <cell r="D7910"/>
          <cell r="E7910"/>
          <cell r="F7910"/>
          <cell r="G7910"/>
          <cell r="H7910"/>
          <cell r="I7910"/>
          <cell r="J7910"/>
          <cell r="K7910"/>
          <cell r="L7910"/>
          <cell r="M7910"/>
          <cell r="N7910"/>
          <cell r="O7910"/>
          <cell r="P7910"/>
          <cell r="Q7910"/>
          <cell r="R7910"/>
          <cell r="S7910"/>
          <cell r="T7910"/>
          <cell r="U7910"/>
          <cell r="V7910"/>
          <cell r="W7910"/>
          <cell r="X7910"/>
          <cell r="Y7910" t="str">
            <v xml:space="preserve"> </v>
          </cell>
        </row>
        <row r="7911">
          <cell r="C7911"/>
          <cell r="D7911"/>
          <cell r="E7911"/>
          <cell r="F7911"/>
          <cell r="G7911"/>
          <cell r="H7911"/>
          <cell r="I7911"/>
          <cell r="J7911"/>
          <cell r="K7911"/>
          <cell r="L7911"/>
          <cell r="M7911"/>
          <cell r="N7911"/>
          <cell r="O7911"/>
          <cell r="P7911"/>
          <cell r="Q7911"/>
          <cell r="R7911"/>
          <cell r="S7911"/>
          <cell r="T7911"/>
          <cell r="U7911"/>
          <cell r="V7911"/>
          <cell r="W7911"/>
          <cell r="X7911"/>
          <cell r="Y7911" t="str">
            <v xml:space="preserve"> </v>
          </cell>
        </row>
        <row r="7912">
          <cell r="C7912"/>
          <cell r="D7912"/>
          <cell r="E7912"/>
          <cell r="F7912"/>
          <cell r="G7912"/>
          <cell r="H7912"/>
          <cell r="I7912"/>
          <cell r="J7912"/>
          <cell r="K7912"/>
          <cell r="L7912"/>
          <cell r="M7912"/>
          <cell r="N7912"/>
          <cell r="O7912"/>
          <cell r="P7912"/>
          <cell r="Q7912"/>
          <cell r="R7912"/>
          <cell r="S7912"/>
          <cell r="T7912"/>
          <cell r="U7912"/>
          <cell r="V7912"/>
          <cell r="W7912"/>
          <cell r="X7912"/>
          <cell r="Y7912" t="str">
            <v xml:space="preserve"> </v>
          </cell>
        </row>
        <row r="7913">
          <cell r="C7913"/>
          <cell r="D7913"/>
          <cell r="E7913"/>
          <cell r="F7913"/>
          <cell r="G7913"/>
          <cell r="H7913"/>
          <cell r="I7913"/>
          <cell r="J7913"/>
          <cell r="K7913"/>
          <cell r="L7913"/>
          <cell r="M7913"/>
          <cell r="N7913"/>
          <cell r="O7913"/>
          <cell r="P7913"/>
          <cell r="Q7913"/>
          <cell r="R7913"/>
          <cell r="S7913"/>
          <cell r="T7913"/>
          <cell r="U7913"/>
          <cell r="V7913"/>
          <cell r="W7913"/>
          <cell r="X7913"/>
          <cell r="Y7913" t="str">
            <v xml:space="preserve"> </v>
          </cell>
        </row>
        <row r="7914">
          <cell r="C7914"/>
          <cell r="D7914"/>
          <cell r="E7914"/>
          <cell r="F7914"/>
          <cell r="G7914"/>
          <cell r="H7914"/>
          <cell r="I7914"/>
          <cell r="J7914"/>
          <cell r="K7914"/>
          <cell r="L7914"/>
          <cell r="M7914"/>
          <cell r="N7914"/>
          <cell r="O7914"/>
          <cell r="P7914"/>
          <cell r="Q7914"/>
          <cell r="R7914"/>
          <cell r="S7914"/>
          <cell r="T7914"/>
          <cell r="U7914"/>
          <cell r="V7914"/>
          <cell r="W7914"/>
          <cell r="X7914"/>
          <cell r="Y7914" t="str">
            <v xml:space="preserve"> </v>
          </cell>
        </row>
        <row r="7915">
          <cell r="C7915"/>
          <cell r="D7915"/>
          <cell r="E7915"/>
          <cell r="F7915"/>
          <cell r="G7915"/>
          <cell r="H7915"/>
          <cell r="I7915"/>
          <cell r="J7915"/>
          <cell r="K7915"/>
          <cell r="L7915"/>
          <cell r="M7915"/>
          <cell r="N7915"/>
          <cell r="O7915"/>
          <cell r="P7915"/>
          <cell r="Q7915"/>
          <cell r="R7915"/>
          <cell r="S7915"/>
          <cell r="T7915"/>
          <cell r="U7915"/>
          <cell r="V7915"/>
          <cell r="W7915"/>
          <cell r="X7915"/>
          <cell r="Y7915" t="str">
            <v xml:space="preserve"> </v>
          </cell>
        </row>
        <row r="7916">
          <cell r="C7916"/>
          <cell r="D7916"/>
          <cell r="E7916"/>
          <cell r="F7916"/>
          <cell r="G7916"/>
          <cell r="H7916"/>
          <cell r="I7916"/>
          <cell r="J7916"/>
          <cell r="K7916"/>
          <cell r="L7916"/>
          <cell r="M7916"/>
          <cell r="N7916"/>
          <cell r="O7916"/>
          <cell r="P7916"/>
          <cell r="Q7916"/>
          <cell r="R7916"/>
          <cell r="S7916"/>
          <cell r="T7916"/>
          <cell r="U7916"/>
          <cell r="V7916"/>
          <cell r="W7916"/>
          <cell r="X7916"/>
          <cell r="Y7916" t="str">
            <v xml:space="preserve"> </v>
          </cell>
        </row>
        <row r="7917">
          <cell r="C7917"/>
          <cell r="D7917"/>
          <cell r="E7917"/>
          <cell r="F7917"/>
          <cell r="G7917"/>
          <cell r="H7917"/>
          <cell r="I7917"/>
          <cell r="J7917"/>
          <cell r="K7917"/>
          <cell r="L7917"/>
          <cell r="M7917"/>
          <cell r="N7917"/>
          <cell r="O7917"/>
          <cell r="P7917"/>
          <cell r="Q7917"/>
          <cell r="R7917"/>
          <cell r="S7917"/>
          <cell r="T7917"/>
          <cell r="U7917"/>
          <cell r="V7917"/>
          <cell r="W7917"/>
          <cell r="X7917"/>
          <cell r="Y7917" t="str">
            <v xml:space="preserve"> </v>
          </cell>
        </row>
        <row r="7918">
          <cell r="C7918"/>
          <cell r="D7918"/>
          <cell r="E7918"/>
          <cell r="F7918"/>
          <cell r="G7918"/>
          <cell r="H7918"/>
          <cell r="I7918"/>
          <cell r="J7918"/>
          <cell r="K7918"/>
          <cell r="L7918"/>
          <cell r="M7918"/>
          <cell r="N7918"/>
          <cell r="O7918"/>
          <cell r="P7918"/>
          <cell r="Q7918"/>
          <cell r="R7918"/>
          <cell r="S7918"/>
          <cell r="T7918"/>
          <cell r="U7918"/>
          <cell r="V7918"/>
          <cell r="W7918"/>
          <cell r="X7918"/>
          <cell r="Y7918" t="str">
            <v xml:space="preserve"> </v>
          </cell>
        </row>
        <row r="7919">
          <cell r="C7919"/>
          <cell r="D7919"/>
          <cell r="E7919"/>
          <cell r="F7919"/>
          <cell r="G7919"/>
          <cell r="H7919"/>
          <cell r="I7919"/>
          <cell r="J7919"/>
          <cell r="K7919"/>
          <cell r="L7919"/>
          <cell r="M7919"/>
          <cell r="N7919"/>
          <cell r="O7919"/>
          <cell r="P7919"/>
          <cell r="Q7919"/>
          <cell r="R7919"/>
          <cell r="S7919"/>
          <cell r="T7919"/>
          <cell r="U7919"/>
          <cell r="V7919"/>
          <cell r="W7919"/>
          <cell r="X7919"/>
          <cell r="Y7919" t="str">
            <v xml:space="preserve"> </v>
          </cell>
        </row>
        <row r="7920">
          <cell r="C7920"/>
          <cell r="D7920"/>
          <cell r="E7920"/>
          <cell r="F7920"/>
          <cell r="G7920"/>
          <cell r="H7920"/>
          <cell r="I7920"/>
          <cell r="J7920"/>
          <cell r="K7920"/>
          <cell r="L7920"/>
          <cell r="M7920"/>
          <cell r="N7920"/>
          <cell r="O7920"/>
          <cell r="P7920"/>
          <cell r="Q7920"/>
          <cell r="R7920"/>
          <cell r="S7920"/>
          <cell r="T7920"/>
          <cell r="U7920"/>
          <cell r="V7920"/>
          <cell r="W7920"/>
          <cell r="X7920"/>
          <cell r="Y7920" t="str">
            <v xml:space="preserve"> </v>
          </cell>
        </row>
        <row r="7921">
          <cell r="C7921"/>
          <cell r="D7921"/>
          <cell r="E7921"/>
          <cell r="F7921"/>
          <cell r="G7921"/>
          <cell r="H7921"/>
          <cell r="I7921"/>
          <cell r="J7921"/>
          <cell r="K7921"/>
          <cell r="L7921"/>
          <cell r="M7921"/>
          <cell r="N7921"/>
          <cell r="O7921"/>
          <cell r="P7921"/>
          <cell r="Q7921"/>
          <cell r="R7921"/>
          <cell r="S7921"/>
          <cell r="T7921"/>
          <cell r="U7921"/>
          <cell r="V7921"/>
          <cell r="W7921"/>
          <cell r="X7921"/>
          <cell r="Y7921" t="str">
            <v xml:space="preserve"> </v>
          </cell>
        </row>
        <row r="7922">
          <cell r="C7922"/>
          <cell r="D7922"/>
          <cell r="E7922"/>
          <cell r="F7922"/>
          <cell r="G7922"/>
          <cell r="H7922"/>
          <cell r="I7922"/>
          <cell r="J7922"/>
          <cell r="K7922"/>
          <cell r="L7922"/>
          <cell r="M7922"/>
          <cell r="N7922"/>
          <cell r="O7922"/>
          <cell r="P7922"/>
          <cell r="Q7922"/>
          <cell r="R7922"/>
          <cell r="S7922"/>
          <cell r="T7922"/>
          <cell r="U7922"/>
          <cell r="V7922"/>
          <cell r="W7922"/>
          <cell r="X7922"/>
          <cell r="Y7922" t="str">
            <v xml:space="preserve"> </v>
          </cell>
        </row>
        <row r="7923">
          <cell r="C7923"/>
          <cell r="D7923"/>
          <cell r="E7923"/>
          <cell r="F7923"/>
          <cell r="G7923"/>
          <cell r="H7923"/>
          <cell r="I7923"/>
          <cell r="J7923"/>
          <cell r="K7923"/>
          <cell r="L7923"/>
          <cell r="M7923"/>
          <cell r="N7923"/>
          <cell r="O7923"/>
          <cell r="P7923"/>
          <cell r="Q7923"/>
          <cell r="R7923"/>
          <cell r="S7923"/>
          <cell r="T7923"/>
          <cell r="U7923"/>
          <cell r="V7923"/>
          <cell r="W7923"/>
          <cell r="X7923"/>
          <cell r="Y7923" t="str">
            <v xml:space="preserve"> </v>
          </cell>
        </row>
        <row r="7924">
          <cell r="C7924"/>
          <cell r="D7924"/>
          <cell r="E7924"/>
          <cell r="F7924"/>
          <cell r="G7924"/>
          <cell r="H7924"/>
          <cell r="I7924"/>
          <cell r="J7924"/>
          <cell r="K7924"/>
          <cell r="L7924"/>
          <cell r="M7924"/>
          <cell r="N7924"/>
          <cell r="O7924"/>
          <cell r="P7924"/>
          <cell r="Q7924"/>
          <cell r="R7924"/>
          <cell r="S7924"/>
          <cell r="T7924"/>
          <cell r="U7924"/>
          <cell r="V7924"/>
          <cell r="W7924"/>
          <cell r="X7924"/>
          <cell r="Y7924" t="str">
            <v xml:space="preserve"> </v>
          </cell>
        </row>
        <row r="7925">
          <cell r="C7925"/>
          <cell r="D7925"/>
          <cell r="E7925"/>
          <cell r="F7925"/>
          <cell r="G7925"/>
          <cell r="H7925"/>
          <cell r="I7925"/>
          <cell r="J7925"/>
          <cell r="K7925"/>
          <cell r="L7925"/>
          <cell r="M7925"/>
          <cell r="N7925"/>
          <cell r="O7925"/>
          <cell r="P7925"/>
          <cell r="Q7925"/>
          <cell r="R7925"/>
          <cell r="S7925"/>
          <cell r="T7925"/>
          <cell r="U7925"/>
          <cell r="V7925"/>
          <cell r="W7925"/>
          <cell r="X7925"/>
          <cell r="Y7925" t="str">
            <v xml:space="preserve"> </v>
          </cell>
        </row>
        <row r="7926">
          <cell r="C7926"/>
          <cell r="D7926"/>
          <cell r="E7926"/>
          <cell r="F7926"/>
          <cell r="G7926"/>
          <cell r="H7926"/>
          <cell r="I7926"/>
          <cell r="J7926"/>
          <cell r="K7926"/>
          <cell r="L7926"/>
          <cell r="M7926"/>
          <cell r="N7926"/>
          <cell r="O7926"/>
          <cell r="P7926"/>
          <cell r="Q7926"/>
          <cell r="R7926"/>
          <cell r="S7926"/>
          <cell r="T7926"/>
          <cell r="U7926"/>
          <cell r="V7926"/>
          <cell r="W7926"/>
          <cell r="X7926"/>
          <cell r="Y7926" t="str">
            <v xml:space="preserve"> </v>
          </cell>
        </row>
        <row r="7927">
          <cell r="C7927"/>
          <cell r="D7927"/>
          <cell r="E7927"/>
          <cell r="F7927"/>
          <cell r="G7927"/>
          <cell r="H7927"/>
          <cell r="I7927"/>
          <cell r="J7927"/>
          <cell r="K7927"/>
          <cell r="L7927"/>
          <cell r="M7927"/>
          <cell r="N7927"/>
          <cell r="O7927"/>
          <cell r="P7927"/>
          <cell r="Q7927"/>
          <cell r="R7927"/>
          <cell r="S7927"/>
          <cell r="T7927"/>
          <cell r="U7927"/>
          <cell r="V7927"/>
          <cell r="W7927"/>
          <cell r="X7927"/>
          <cell r="Y7927" t="str">
            <v xml:space="preserve"> </v>
          </cell>
        </row>
        <row r="7928">
          <cell r="C7928"/>
          <cell r="D7928"/>
          <cell r="E7928"/>
          <cell r="F7928"/>
          <cell r="G7928"/>
          <cell r="H7928"/>
          <cell r="I7928"/>
          <cell r="J7928"/>
          <cell r="K7928"/>
          <cell r="L7928"/>
          <cell r="M7928"/>
          <cell r="N7928"/>
          <cell r="O7928"/>
          <cell r="P7928"/>
          <cell r="Q7928"/>
          <cell r="R7928"/>
          <cell r="S7928"/>
          <cell r="T7928"/>
          <cell r="U7928"/>
          <cell r="V7928"/>
          <cell r="W7928"/>
          <cell r="X7928"/>
          <cell r="Y7928" t="str">
            <v xml:space="preserve"> </v>
          </cell>
        </row>
        <row r="7929">
          <cell r="C7929"/>
          <cell r="D7929"/>
          <cell r="E7929"/>
          <cell r="F7929"/>
          <cell r="G7929"/>
          <cell r="H7929"/>
          <cell r="I7929"/>
          <cell r="J7929"/>
          <cell r="K7929"/>
          <cell r="L7929"/>
          <cell r="M7929"/>
          <cell r="N7929"/>
          <cell r="O7929"/>
          <cell r="P7929"/>
          <cell r="Q7929"/>
          <cell r="R7929"/>
          <cell r="S7929"/>
          <cell r="T7929"/>
          <cell r="U7929"/>
          <cell r="V7929"/>
          <cell r="W7929"/>
          <cell r="X7929"/>
          <cell r="Y7929" t="str">
            <v xml:space="preserve"> </v>
          </cell>
        </row>
        <row r="7930">
          <cell r="C7930"/>
          <cell r="D7930"/>
          <cell r="E7930"/>
          <cell r="F7930"/>
          <cell r="G7930"/>
          <cell r="H7930"/>
          <cell r="I7930"/>
          <cell r="J7930"/>
          <cell r="K7930"/>
          <cell r="L7930"/>
          <cell r="M7930"/>
          <cell r="N7930"/>
          <cell r="O7930"/>
          <cell r="P7930"/>
          <cell r="Q7930"/>
          <cell r="R7930"/>
          <cell r="S7930"/>
          <cell r="T7930"/>
          <cell r="U7930"/>
          <cell r="V7930"/>
          <cell r="W7930"/>
          <cell r="X7930"/>
          <cell r="Y7930" t="str">
            <v xml:space="preserve"> </v>
          </cell>
        </row>
        <row r="7931">
          <cell r="C7931"/>
          <cell r="D7931"/>
          <cell r="E7931"/>
          <cell r="F7931"/>
          <cell r="G7931"/>
          <cell r="H7931"/>
          <cell r="I7931"/>
          <cell r="J7931"/>
          <cell r="K7931"/>
          <cell r="L7931"/>
          <cell r="M7931"/>
          <cell r="N7931"/>
          <cell r="O7931"/>
          <cell r="P7931"/>
          <cell r="Q7931"/>
          <cell r="R7931"/>
          <cell r="S7931"/>
          <cell r="T7931"/>
          <cell r="U7931"/>
          <cell r="V7931"/>
          <cell r="W7931"/>
          <cell r="X7931"/>
          <cell r="Y7931" t="str">
            <v xml:space="preserve"> </v>
          </cell>
        </row>
        <row r="7932">
          <cell r="C7932"/>
          <cell r="D7932"/>
          <cell r="E7932"/>
          <cell r="F7932"/>
          <cell r="G7932"/>
          <cell r="H7932"/>
          <cell r="I7932"/>
          <cell r="J7932"/>
          <cell r="K7932"/>
          <cell r="L7932"/>
          <cell r="M7932"/>
          <cell r="N7932"/>
          <cell r="O7932"/>
          <cell r="P7932"/>
          <cell r="Q7932"/>
          <cell r="R7932"/>
          <cell r="S7932"/>
          <cell r="T7932"/>
          <cell r="U7932"/>
          <cell r="V7932"/>
          <cell r="W7932"/>
          <cell r="X7932"/>
          <cell r="Y7932" t="str">
            <v xml:space="preserve"> </v>
          </cell>
        </row>
        <row r="7933">
          <cell r="C7933"/>
          <cell r="D7933"/>
          <cell r="E7933"/>
          <cell r="F7933"/>
          <cell r="G7933"/>
          <cell r="H7933"/>
          <cell r="I7933"/>
          <cell r="J7933"/>
          <cell r="K7933"/>
          <cell r="L7933"/>
          <cell r="M7933"/>
          <cell r="N7933"/>
          <cell r="O7933"/>
          <cell r="P7933"/>
          <cell r="Q7933"/>
          <cell r="R7933"/>
          <cell r="S7933"/>
          <cell r="T7933"/>
          <cell r="U7933"/>
          <cell r="V7933"/>
          <cell r="W7933"/>
          <cell r="X7933"/>
          <cell r="Y7933" t="str">
            <v xml:space="preserve"> </v>
          </cell>
        </row>
        <row r="7934">
          <cell r="C7934"/>
          <cell r="D7934"/>
          <cell r="E7934"/>
          <cell r="F7934"/>
          <cell r="G7934"/>
          <cell r="H7934"/>
          <cell r="I7934"/>
          <cell r="J7934"/>
          <cell r="K7934"/>
          <cell r="L7934"/>
          <cell r="M7934"/>
          <cell r="N7934"/>
          <cell r="O7934"/>
          <cell r="P7934"/>
          <cell r="Q7934"/>
          <cell r="R7934"/>
          <cell r="S7934"/>
          <cell r="T7934"/>
          <cell r="U7934"/>
          <cell r="V7934"/>
          <cell r="W7934"/>
          <cell r="X7934"/>
          <cell r="Y7934" t="str">
            <v xml:space="preserve"> </v>
          </cell>
        </row>
        <row r="7935">
          <cell r="C7935"/>
          <cell r="D7935"/>
          <cell r="E7935"/>
          <cell r="F7935"/>
          <cell r="G7935"/>
          <cell r="H7935"/>
          <cell r="I7935"/>
          <cell r="J7935"/>
          <cell r="K7935"/>
          <cell r="L7935"/>
          <cell r="M7935"/>
          <cell r="N7935"/>
          <cell r="O7935"/>
          <cell r="P7935"/>
          <cell r="Q7935"/>
          <cell r="R7935"/>
          <cell r="S7935"/>
          <cell r="T7935"/>
          <cell r="U7935"/>
          <cell r="V7935"/>
          <cell r="W7935"/>
          <cell r="X7935"/>
          <cell r="Y7935" t="str">
            <v xml:space="preserve"> </v>
          </cell>
        </row>
        <row r="7936">
          <cell r="C7936"/>
          <cell r="D7936"/>
          <cell r="E7936"/>
          <cell r="F7936"/>
          <cell r="G7936"/>
          <cell r="H7936"/>
          <cell r="I7936"/>
          <cell r="J7936"/>
          <cell r="K7936"/>
          <cell r="L7936"/>
          <cell r="M7936"/>
          <cell r="N7936"/>
          <cell r="O7936"/>
          <cell r="P7936"/>
          <cell r="Q7936"/>
          <cell r="R7936"/>
          <cell r="S7936"/>
          <cell r="T7936"/>
          <cell r="U7936"/>
          <cell r="V7936"/>
          <cell r="W7936"/>
          <cell r="X7936"/>
          <cell r="Y7936" t="str">
            <v xml:space="preserve"> </v>
          </cell>
        </row>
        <row r="7937">
          <cell r="C7937"/>
          <cell r="D7937"/>
          <cell r="E7937"/>
          <cell r="F7937"/>
          <cell r="G7937"/>
          <cell r="H7937"/>
          <cell r="I7937"/>
          <cell r="J7937"/>
          <cell r="K7937"/>
          <cell r="L7937"/>
          <cell r="M7937"/>
          <cell r="N7937"/>
          <cell r="O7937"/>
          <cell r="P7937"/>
          <cell r="Q7937"/>
          <cell r="R7937"/>
          <cell r="S7937"/>
          <cell r="T7937"/>
          <cell r="U7937"/>
          <cell r="V7937"/>
          <cell r="W7937"/>
          <cell r="X7937"/>
          <cell r="Y7937" t="str">
            <v xml:space="preserve"> </v>
          </cell>
        </row>
        <row r="7938">
          <cell r="C7938"/>
          <cell r="D7938"/>
          <cell r="E7938"/>
          <cell r="F7938"/>
          <cell r="G7938"/>
          <cell r="H7938"/>
          <cell r="I7938"/>
          <cell r="J7938"/>
          <cell r="K7938"/>
          <cell r="L7938"/>
          <cell r="M7938"/>
          <cell r="N7938"/>
          <cell r="O7938"/>
          <cell r="P7938"/>
          <cell r="Q7938"/>
          <cell r="R7938"/>
          <cell r="S7938"/>
          <cell r="T7938"/>
          <cell r="U7938"/>
          <cell r="V7938"/>
          <cell r="W7938"/>
          <cell r="X7938"/>
          <cell r="Y7938" t="str">
            <v xml:space="preserve"> </v>
          </cell>
        </row>
        <row r="7939">
          <cell r="C7939"/>
          <cell r="D7939"/>
          <cell r="E7939"/>
          <cell r="F7939"/>
          <cell r="G7939"/>
          <cell r="H7939"/>
          <cell r="I7939"/>
          <cell r="J7939"/>
          <cell r="K7939"/>
          <cell r="L7939"/>
          <cell r="M7939"/>
          <cell r="N7939"/>
          <cell r="O7939"/>
          <cell r="P7939"/>
          <cell r="Q7939"/>
          <cell r="R7939"/>
          <cell r="S7939"/>
          <cell r="T7939"/>
          <cell r="U7939"/>
          <cell r="V7939"/>
          <cell r="W7939"/>
          <cell r="X7939"/>
          <cell r="Y7939" t="str">
            <v xml:space="preserve"> </v>
          </cell>
        </row>
        <row r="7940">
          <cell r="C7940"/>
          <cell r="D7940"/>
          <cell r="E7940"/>
          <cell r="F7940"/>
          <cell r="G7940"/>
          <cell r="H7940"/>
          <cell r="I7940"/>
          <cell r="J7940"/>
          <cell r="K7940"/>
          <cell r="L7940"/>
          <cell r="M7940"/>
          <cell r="N7940"/>
          <cell r="O7940"/>
          <cell r="P7940"/>
          <cell r="Q7940"/>
          <cell r="R7940"/>
          <cell r="S7940"/>
          <cell r="T7940"/>
          <cell r="U7940"/>
          <cell r="V7940"/>
          <cell r="W7940"/>
          <cell r="X7940"/>
          <cell r="Y7940" t="str">
            <v xml:space="preserve"> </v>
          </cell>
        </row>
        <row r="7941">
          <cell r="C7941"/>
          <cell r="D7941"/>
          <cell r="E7941"/>
          <cell r="F7941"/>
          <cell r="G7941"/>
          <cell r="H7941"/>
          <cell r="I7941"/>
          <cell r="J7941"/>
          <cell r="K7941"/>
          <cell r="L7941"/>
          <cell r="M7941"/>
          <cell r="N7941"/>
          <cell r="O7941"/>
          <cell r="P7941"/>
          <cell r="Q7941"/>
          <cell r="R7941"/>
          <cell r="S7941"/>
          <cell r="T7941"/>
          <cell r="U7941"/>
          <cell r="V7941"/>
          <cell r="W7941"/>
          <cell r="X7941"/>
          <cell r="Y7941" t="str">
            <v xml:space="preserve"> </v>
          </cell>
        </row>
        <row r="7942">
          <cell r="C7942"/>
          <cell r="D7942"/>
          <cell r="E7942"/>
          <cell r="F7942"/>
          <cell r="G7942"/>
          <cell r="H7942"/>
          <cell r="I7942"/>
          <cell r="J7942"/>
          <cell r="K7942"/>
          <cell r="L7942"/>
          <cell r="M7942"/>
          <cell r="N7942"/>
          <cell r="O7942"/>
          <cell r="P7942"/>
          <cell r="Q7942"/>
          <cell r="R7942"/>
          <cell r="S7942"/>
          <cell r="T7942"/>
          <cell r="U7942"/>
          <cell r="V7942"/>
          <cell r="W7942"/>
          <cell r="X7942"/>
          <cell r="Y7942" t="str">
            <v xml:space="preserve"> </v>
          </cell>
        </row>
        <row r="7943">
          <cell r="C7943"/>
          <cell r="D7943"/>
          <cell r="E7943"/>
          <cell r="F7943"/>
          <cell r="G7943"/>
          <cell r="H7943"/>
          <cell r="I7943"/>
          <cell r="J7943"/>
          <cell r="K7943"/>
          <cell r="L7943"/>
          <cell r="M7943"/>
          <cell r="N7943"/>
          <cell r="O7943"/>
          <cell r="P7943"/>
          <cell r="Q7943"/>
          <cell r="R7943"/>
          <cell r="S7943"/>
          <cell r="T7943"/>
          <cell r="U7943"/>
          <cell r="V7943"/>
          <cell r="W7943"/>
          <cell r="X7943"/>
          <cell r="Y7943" t="str">
            <v xml:space="preserve"> </v>
          </cell>
        </row>
        <row r="7944">
          <cell r="C7944"/>
          <cell r="D7944"/>
          <cell r="E7944"/>
          <cell r="F7944"/>
          <cell r="G7944"/>
          <cell r="H7944"/>
          <cell r="I7944"/>
          <cell r="J7944"/>
          <cell r="K7944"/>
          <cell r="L7944"/>
          <cell r="M7944"/>
          <cell r="N7944"/>
          <cell r="O7944"/>
          <cell r="P7944"/>
          <cell r="Q7944"/>
          <cell r="R7944"/>
          <cell r="S7944"/>
          <cell r="T7944"/>
          <cell r="U7944"/>
          <cell r="V7944"/>
          <cell r="W7944"/>
          <cell r="X7944"/>
          <cell r="Y7944" t="str">
            <v xml:space="preserve"> </v>
          </cell>
        </row>
        <row r="7945">
          <cell r="C7945"/>
          <cell r="D7945"/>
          <cell r="E7945"/>
          <cell r="F7945"/>
          <cell r="G7945"/>
          <cell r="H7945"/>
          <cell r="I7945"/>
          <cell r="J7945"/>
          <cell r="K7945"/>
          <cell r="L7945"/>
          <cell r="M7945"/>
          <cell r="N7945"/>
          <cell r="O7945"/>
          <cell r="P7945"/>
          <cell r="Q7945"/>
          <cell r="R7945"/>
          <cell r="S7945"/>
          <cell r="T7945"/>
          <cell r="U7945"/>
          <cell r="V7945"/>
          <cell r="W7945"/>
          <cell r="X7945"/>
          <cell r="Y7945" t="str">
            <v xml:space="preserve"> </v>
          </cell>
        </row>
        <row r="7946">
          <cell r="C7946"/>
          <cell r="D7946"/>
          <cell r="E7946"/>
          <cell r="F7946"/>
          <cell r="G7946"/>
          <cell r="H7946"/>
          <cell r="I7946"/>
          <cell r="J7946"/>
          <cell r="K7946"/>
          <cell r="L7946"/>
          <cell r="M7946"/>
          <cell r="N7946"/>
          <cell r="O7946"/>
          <cell r="P7946"/>
          <cell r="Q7946"/>
          <cell r="R7946"/>
          <cell r="S7946"/>
          <cell r="T7946"/>
          <cell r="U7946"/>
          <cell r="V7946"/>
          <cell r="W7946"/>
          <cell r="X7946"/>
          <cell r="Y7946" t="str">
            <v xml:space="preserve"> </v>
          </cell>
        </row>
        <row r="7947">
          <cell r="C7947"/>
          <cell r="D7947"/>
          <cell r="E7947"/>
          <cell r="F7947"/>
          <cell r="G7947"/>
          <cell r="H7947"/>
          <cell r="I7947"/>
          <cell r="J7947"/>
          <cell r="K7947"/>
          <cell r="L7947"/>
          <cell r="M7947"/>
          <cell r="N7947"/>
          <cell r="O7947"/>
          <cell r="P7947"/>
          <cell r="Q7947"/>
          <cell r="R7947"/>
          <cell r="S7947"/>
          <cell r="T7947"/>
          <cell r="U7947"/>
          <cell r="V7947"/>
          <cell r="W7947"/>
          <cell r="X7947"/>
          <cell r="Y7947" t="str">
            <v xml:space="preserve"> </v>
          </cell>
        </row>
        <row r="7948">
          <cell r="C7948"/>
          <cell r="D7948"/>
          <cell r="E7948"/>
          <cell r="F7948"/>
          <cell r="G7948"/>
          <cell r="H7948"/>
          <cell r="I7948"/>
          <cell r="J7948"/>
          <cell r="K7948"/>
          <cell r="L7948"/>
          <cell r="M7948"/>
          <cell r="N7948"/>
          <cell r="O7948"/>
          <cell r="P7948"/>
          <cell r="Q7948"/>
          <cell r="R7948"/>
          <cell r="S7948"/>
          <cell r="T7948"/>
          <cell r="U7948"/>
          <cell r="V7948"/>
          <cell r="W7948"/>
          <cell r="X7948"/>
          <cell r="Y7948" t="str">
            <v xml:space="preserve"> </v>
          </cell>
        </row>
        <row r="7949">
          <cell r="C7949"/>
          <cell r="D7949"/>
          <cell r="E7949"/>
          <cell r="F7949"/>
          <cell r="G7949"/>
          <cell r="H7949"/>
          <cell r="I7949"/>
          <cell r="J7949"/>
          <cell r="K7949"/>
          <cell r="L7949"/>
          <cell r="M7949"/>
          <cell r="N7949"/>
          <cell r="O7949"/>
          <cell r="P7949"/>
          <cell r="Q7949"/>
          <cell r="R7949"/>
          <cell r="S7949"/>
          <cell r="T7949"/>
          <cell r="U7949"/>
          <cell r="V7949"/>
          <cell r="W7949"/>
          <cell r="X7949"/>
          <cell r="Y7949" t="str">
            <v xml:space="preserve"> </v>
          </cell>
        </row>
        <row r="7950">
          <cell r="C7950"/>
          <cell r="D7950"/>
          <cell r="E7950"/>
          <cell r="F7950"/>
          <cell r="G7950"/>
          <cell r="H7950"/>
          <cell r="I7950"/>
          <cell r="J7950"/>
          <cell r="K7950"/>
          <cell r="L7950"/>
          <cell r="M7950"/>
          <cell r="N7950"/>
          <cell r="O7950"/>
          <cell r="P7950"/>
          <cell r="Q7950"/>
          <cell r="R7950"/>
          <cell r="S7950"/>
          <cell r="T7950"/>
          <cell r="U7950"/>
          <cell r="V7950"/>
          <cell r="W7950"/>
          <cell r="X7950"/>
          <cell r="Y7950" t="str">
            <v xml:space="preserve"> </v>
          </cell>
        </row>
        <row r="7951">
          <cell r="C7951"/>
          <cell r="D7951"/>
          <cell r="E7951"/>
          <cell r="F7951"/>
          <cell r="G7951"/>
          <cell r="H7951"/>
          <cell r="I7951"/>
          <cell r="J7951"/>
          <cell r="K7951"/>
          <cell r="L7951"/>
          <cell r="M7951"/>
          <cell r="N7951"/>
          <cell r="O7951"/>
          <cell r="P7951"/>
          <cell r="Q7951"/>
          <cell r="R7951"/>
          <cell r="S7951"/>
          <cell r="T7951"/>
          <cell r="U7951"/>
          <cell r="V7951"/>
          <cell r="W7951"/>
          <cell r="X7951"/>
          <cell r="Y7951" t="str">
            <v xml:space="preserve"> </v>
          </cell>
        </row>
        <row r="7952">
          <cell r="C7952"/>
          <cell r="D7952"/>
          <cell r="E7952"/>
          <cell r="F7952"/>
          <cell r="G7952"/>
          <cell r="H7952"/>
          <cell r="I7952"/>
          <cell r="J7952"/>
          <cell r="K7952"/>
          <cell r="L7952"/>
          <cell r="M7952"/>
          <cell r="N7952"/>
          <cell r="O7952"/>
          <cell r="P7952"/>
          <cell r="Q7952"/>
          <cell r="R7952"/>
          <cell r="S7952"/>
          <cell r="T7952"/>
          <cell r="U7952"/>
          <cell r="V7952"/>
          <cell r="W7952"/>
          <cell r="X7952"/>
          <cell r="Y7952" t="str">
            <v xml:space="preserve"> </v>
          </cell>
        </row>
        <row r="7953">
          <cell r="C7953"/>
          <cell r="D7953"/>
          <cell r="E7953"/>
          <cell r="F7953"/>
          <cell r="G7953"/>
          <cell r="H7953"/>
          <cell r="I7953"/>
          <cell r="J7953"/>
          <cell r="K7953"/>
          <cell r="L7953"/>
          <cell r="M7953"/>
          <cell r="N7953"/>
          <cell r="O7953"/>
          <cell r="P7953"/>
          <cell r="Q7953"/>
          <cell r="R7953"/>
          <cell r="S7953"/>
          <cell r="T7953"/>
          <cell r="U7953"/>
          <cell r="V7953"/>
          <cell r="W7953"/>
          <cell r="X7953"/>
          <cell r="Y7953" t="str">
            <v xml:space="preserve"> </v>
          </cell>
        </row>
        <row r="7954">
          <cell r="C7954"/>
          <cell r="D7954"/>
          <cell r="E7954"/>
          <cell r="F7954"/>
          <cell r="G7954"/>
          <cell r="H7954"/>
          <cell r="I7954"/>
          <cell r="J7954"/>
          <cell r="K7954"/>
          <cell r="L7954"/>
          <cell r="M7954"/>
          <cell r="N7954"/>
          <cell r="O7954"/>
          <cell r="P7954"/>
          <cell r="Q7954"/>
          <cell r="R7954"/>
          <cell r="S7954"/>
          <cell r="T7954"/>
          <cell r="U7954"/>
          <cell r="V7954"/>
          <cell r="W7954"/>
          <cell r="X7954"/>
          <cell r="Y7954" t="str">
            <v xml:space="preserve"> </v>
          </cell>
        </row>
        <row r="7955">
          <cell r="C7955"/>
          <cell r="D7955"/>
          <cell r="E7955"/>
          <cell r="F7955"/>
          <cell r="G7955"/>
          <cell r="H7955"/>
          <cell r="I7955"/>
          <cell r="J7955"/>
          <cell r="K7955"/>
          <cell r="L7955"/>
          <cell r="M7955"/>
          <cell r="N7955"/>
          <cell r="O7955"/>
          <cell r="P7955"/>
          <cell r="Q7955"/>
          <cell r="R7955"/>
          <cell r="S7955"/>
          <cell r="T7955"/>
          <cell r="U7955"/>
          <cell r="V7955"/>
          <cell r="W7955"/>
          <cell r="X7955"/>
          <cell r="Y7955" t="str">
            <v xml:space="preserve"> </v>
          </cell>
        </row>
        <row r="7956">
          <cell r="C7956"/>
          <cell r="D7956"/>
          <cell r="E7956"/>
          <cell r="F7956"/>
          <cell r="G7956"/>
          <cell r="H7956"/>
          <cell r="I7956"/>
          <cell r="J7956"/>
          <cell r="K7956"/>
          <cell r="L7956"/>
          <cell r="M7956"/>
          <cell r="N7956"/>
          <cell r="O7956"/>
          <cell r="P7956"/>
          <cell r="Q7956"/>
          <cell r="R7956"/>
          <cell r="S7956"/>
          <cell r="T7956"/>
          <cell r="U7956"/>
          <cell r="V7956"/>
          <cell r="W7956"/>
          <cell r="X7956"/>
          <cell r="Y7956" t="str">
            <v xml:space="preserve"> </v>
          </cell>
        </row>
        <row r="7957">
          <cell r="C7957"/>
          <cell r="D7957"/>
          <cell r="E7957"/>
          <cell r="F7957"/>
          <cell r="G7957"/>
          <cell r="H7957"/>
          <cell r="I7957"/>
          <cell r="J7957"/>
          <cell r="K7957"/>
          <cell r="L7957"/>
          <cell r="M7957"/>
          <cell r="N7957"/>
          <cell r="O7957"/>
          <cell r="P7957"/>
          <cell r="Q7957"/>
          <cell r="R7957"/>
          <cell r="S7957"/>
          <cell r="T7957"/>
          <cell r="U7957"/>
          <cell r="V7957"/>
          <cell r="W7957"/>
          <cell r="X7957"/>
          <cell r="Y7957" t="str">
            <v xml:space="preserve"> </v>
          </cell>
        </row>
        <row r="7958">
          <cell r="C7958"/>
          <cell r="D7958"/>
          <cell r="E7958"/>
          <cell r="F7958"/>
          <cell r="G7958"/>
          <cell r="H7958"/>
          <cell r="I7958"/>
          <cell r="J7958"/>
          <cell r="K7958"/>
          <cell r="L7958"/>
          <cell r="M7958"/>
          <cell r="N7958"/>
          <cell r="O7958"/>
          <cell r="P7958"/>
          <cell r="Q7958"/>
          <cell r="R7958"/>
          <cell r="S7958"/>
          <cell r="T7958"/>
          <cell r="U7958"/>
          <cell r="V7958"/>
          <cell r="W7958"/>
          <cell r="X7958"/>
          <cell r="Y7958" t="str">
            <v xml:space="preserve"> </v>
          </cell>
        </row>
        <row r="7959">
          <cell r="C7959"/>
          <cell r="D7959"/>
          <cell r="E7959"/>
          <cell r="F7959"/>
          <cell r="G7959"/>
          <cell r="H7959"/>
          <cell r="I7959"/>
          <cell r="J7959"/>
          <cell r="K7959"/>
          <cell r="L7959"/>
          <cell r="M7959"/>
          <cell r="N7959"/>
          <cell r="O7959"/>
          <cell r="P7959"/>
          <cell r="Q7959"/>
          <cell r="R7959"/>
          <cell r="S7959"/>
          <cell r="T7959"/>
          <cell r="U7959"/>
          <cell r="V7959"/>
          <cell r="W7959"/>
          <cell r="X7959"/>
          <cell r="Y7959" t="str">
            <v xml:space="preserve"> </v>
          </cell>
        </row>
        <row r="7960">
          <cell r="C7960"/>
          <cell r="D7960"/>
          <cell r="E7960"/>
          <cell r="F7960"/>
          <cell r="G7960"/>
          <cell r="H7960"/>
          <cell r="I7960"/>
          <cell r="J7960"/>
          <cell r="K7960"/>
          <cell r="L7960"/>
          <cell r="M7960"/>
          <cell r="N7960"/>
          <cell r="O7960"/>
          <cell r="P7960"/>
          <cell r="Q7960"/>
          <cell r="R7960"/>
          <cell r="S7960"/>
          <cell r="T7960"/>
          <cell r="U7960"/>
          <cell r="V7960"/>
          <cell r="W7960"/>
          <cell r="X7960"/>
          <cell r="Y7960" t="str">
            <v xml:space="preserve"> </v>
          </cell>
        </row>
        <row r="7961">
          <cell r="C7961"/>
          <cell r="D7961"/>
          <cell r="E7961"/>
          <cell r="F7961"/>
          <cell r="G7961"/>
          <cell r="H7961"/>
          <cell r="I7961"/>
          <cell r="J7961"/>
          <cell r="K7961"/>
          <cell r="L7961"/>
          <cell r="M7961"/>
          <cell r="N7961"/>
          <cell r="O7961"/>
          <cell r="P7961"/>
          <cell r="Q7961"/>
          <cell r="R7961"/>
          <cell r="S7961"/>
          <cell r="T7961"/>
          <cell r="U7961"/>
          <cell r="V7961"/>
          <cell r="W7961"/>
          <cell r="X7961"/>
          <cell r="Y7961" t="str">
            <v xml:space="preserve"> </v>
          </cell>
        </row>
        <row r="7962">
          <cell r="C7962"/>
          <cell r="D7962"/>
          <cell r="E7962"/>
          <cell r="F7962"/>
          <cell r="G7962"/>
          <cell r="H7962"/>
          <cell r="I7962"/>
          <cell r="J7962"/>
          <cell r="K7962"/>
          <cell r="L7962"/>
          <cell r="M7962"/>
          <cell r="N7962"/>
          <cell r="O7962"/>
          <cell r="P7962"/>
          <cell r="Q7962"/>
          <cell r="R7962"/>
          <cell r="S7962"/>
          <cell r="T7962"/>
          <cell r="U7962"/>
          <cell r="V7962"/>
          <cell r="W7962"/>
          <cell r="X7962"/>
          <cell r="Y7962" t="str">
            <v xml:space="preserve"> </v>
          </cell>
        </row>
        <row r="7963">
          <cell r="C7963"/>
          <cell r="D7963"/>
          <cell r="E7963"/>
          <cell r="F7963"/>
          <cell r="G7963"/>
          <cell r="H7963"/>
          <cell r="I7963"/>
          <cell r="J7963"/>
          <cell r="K7963"/>
          <cell r="L7963"/>
          <cell r="M7963"/>
          <cell r="N7963"/>
          <cell r="O7963"/>
          <cell r="P7963"/>
          <cell r="Q7963"/>
          <cell r="R7963"/>
          <cell r="S7963"/>
          <cell r="T7963"/>
          <cell r="U7963"/>
          <cell r="V7963"/>
          <cell r="W7963"/>
          <cell r="X7963"/>
          <cell r="Y7963" t="str">
            <v xml:space="preserve"> </v>
          </cell>
        </row>
        <row r="7964">
          <cell r="C7964"/>
          <cell r="D7964"/>
          <cell r="E7964"/>
          <cell r="F7964"/>
          <cell r="G7964"/>
          <cell r="H7964"/>
          <cell r="I7964"/>
          <cell r="J7964"/>
          <cell r="K7964"/>
          <cell r="L7964"/>
          <cell r="M7964"/>
          <cell r="N7964"/>
          <cell r="O7964"/>
          <cell r="P7964"/>
          <cell r="Q7964"/>
          <cell r="R7964"/>
          <cell r="S7964"/>
          <cell r="T7964"/>
          <cell r="U7964"/>
          <cell r="V7964"/>
          <cell r="W7964"/>
          <cell r="X7964"/>
          <cell r="Y7964" t="str">
            <v xml:space="preserve"> </v>
          </cell>
        </row>
        <row r="7965">
          <cell r="C7965"/>
          <cell r="D7965"/>
          <cell r="E7965"/>
          <cell r="F7965"/>
          <cell r="G7965"/>
          <cell r="H7965"/>
          <cell r="I7965"/>
          <cell r="J7965"/>
          <cell r="K7965"/>
          <cell r="L7965"/>
          <cell r="M7965"/>
          <cell r="N7965"/>
          <cell r="O7965"/>
          <cell r="P7965"/>
          <cell r="Q7965"/>
          <cell r="R7965"/>
          <cell r="S7965"/>
          <cell r="T7965"/>
          <cell r="U7965"/>
          <cell r="V7965"/>
          <cell r="W7965"/>
          <cell r="X7965"/>
          <cell r="Y7965" t="str">
            <v xml:space="preserve"> </v>
          </cell>
        </row>
        <row r="7966">
          <cell r="C7966"/>
          <cell r="D7966"/>
          <cell r="E7966"/>
          <cell r="F7966"/>
          <cell r="G7966"/>
          <cell r="H7966"/>
          <cell r="I7966"/>
          <cell r="J7966"/>
          <cell r="K7966"/>
          <cell r="L7966"/>
          <cell r="M7966"/>
          <cell r="N7966"/>
          <cell r="O7966"/>
          <cell r="P7966"/>
          <cell r="Q7966"/>
          <cell r="R7966"/>
          <cell r="S7966"/>
          <cell r="T7966"/>
          <cell r="U7966"/>
          <cell r="V7966"/>
          <cell r="W7966"/>
          <cell r="X7966"/>
          <cell r="Y7966" t="str">
            <v xml:space="preserve"> </v>
          </cell>
        </row>
        <row r="7967">
          <cell r="C7967"/>
          <cell r="D7967"/>
          <cell r="E7967"/>
          <cell r="F7967"/>
          <cell r="G7967"/>
          <cell r="H7967"/>
          <cell r="I7967"/>
          <cell r="J7967"/>
          <cell r="K7967"/>
          <cell r="L7967"/>
          <cell r="M7967"/>
          <cell r="N7967"/>
          <cell r="O7967"/>
          <cell r="P7967"/>
          <cell r="Q7967"/>
          <cell r="R7967"/>
          <cell r="S7967"/>
          <cell r="T7967"/>
          <cell r="U7967"/>
          <cell r="V7967"/>
          <cell r="W7967"/>
          <cell r="X7967"/>
          <cell r="Y7967" t="str">
            <v xml:space="preserve"> </v>
          </cell>
        </row>
        <row r="7968">
          <cell r="C7968"/>
          <cell r="D7968"/>
          <cell r="E7968"/>
          <cell r="F7968"/>
          <cell r="G7968"/>
          <cell r="H7968"/>
          <cell r="I7968"/>
          <cell r="J7968"/>
          <cell r="K7968"/>
          <cell r="L7968"/>
          <cell r="M7968"/>
          <cell r="N7968"/>
          <cell r="O7968"/>
          <cell r="P7968"/>
          <cell r="Q7968"/>
          <cell r="R7968"/>
          <cell r="S7968"/>
          <cell r="T7968"/>
          <cell r="U7968"/>
          <cell r="V7968"/>
          <cell r="W7968"/>
          <cell r="X7968"/>
          <cell r="Y7968" t="str">
            <v xml:space="preserve"> </v>
          </cell>
        </row>
        <row r="7969">
          <cell r="C7969"/>
          <cell r="D7969"/>
          <cell r="E7969"/>
          <cell r="F7969"/>
          <cell r="G7969"/>
          <cell r="H7969"/>
          <cell r="I7969"/>
          <cell r="J7969"/>
          <cell r="K7969"/>
          <cell r="L7969"/>
          <cell r="M7969"/>
          <cell r="N7969"/>
          <cell r="O7969"/>
          <cell r="P7969"/>
          <cell r="Q7969"/>
          <cell r="R7969"/>
          <cell r="S7969"/>
          <cell r="T7969"/>
          <cell r="U7969"/>
          <cell r="V7969"/>
          <cell r="W7969"/>
          <cell r="X7969"/>
          <cell r="Y7969" t="str">
            <v xml:space="preserve"> </v>
          </cell>
        </row>
        <row r="7970">
          <cell r="C7970"/>
          <cell r="D7970"/>
          <cell r="E7970"/>
          <cell r="F7970"/>
          <cell r="G7970"/>
          <cell r="H7970"/>
          <cell r="I7970"/>
          <cell r="J7970"/>
          <cell r="K7970"/>
          <cell r="L7970"/>
          <cell r="M7970"/>
          <cell r="N7970"/>
          <cell r="O7970"/>
          <cell r="P7970"/>
          <cell r="Q7970"/>
          <cell r="R7970"/>
          <cell r="S7970"/>
          <cell r="T7970"/>
          <cell r="U7970"/>
          <cell r="V7970"/>
          <cell r="W7970"/>
          <cell r="X7970"/>
          <cell r="Y7970" t="str">
            <v xml:space="preserve"> </v>
          </cell>
        </row>
        <row r="7971">
          <cell r="C7971"/>
          <cell r="D7971"/>
          <cell r="E7971"/>
          <cell r="F7971"/>
          <cell r="G7971"/>
          <cell r="H7971"/>
          <cell r="I7971"/>
          <cell r="J7971"/>
          <cell r="K7971"/>
          <cell r="L7971"/>
          <cell r="M7971"/>
          <cell r="N7971"/>
          <cell r="O7971"/>
          <cell r="P7971"/>
          <cell r="Q7971"/>
          <cell r="R7971"/>
          <cell r="S7971"/>
          <cell r="T7971"/>
          <cell r="U7971"/>
          <cell r="V7971"/>
          <cell r="W7971"/>
          <cell r="X7971"/>
          <cell r="Y7971" t="str">
            <v xml:space="preserve"> </v>
          </cell>
        </row>
        <row r="7972">
          <cell r="C7972"/>
          <cell r="D7972"/>
          <cell r="E7972"/>
          <cell r="F7972"/>
          <cell r="G7972"/>
          <cell r="H7972"/>
          <cell r="I7972"/>
          <cell r="J7972"/>
          <cell r="K7972"/>
          <cell r="L7972"/>
          <cell r="M7972"/>
          <cell r="N7972"/>
          <cell r="O7972"/>
          <cell r="P7972"/>
          <cell r="Q7972"/>
          <cell r="R7972"/>
          <cell r="S7972"/>
          <cell r="T7972"/>
          <cell r="U7972"/>
          <cell r="V7972"/>
          <cell r="W7972"/>
          <cell r="X7972"/>
          <cell r="Y7972" t="str">
            <v xml:space="preserve"> </v>
          </cell>
        </row>
        <row r="7973">
          <cell r="C7973"/>
          <cell r="D7973"/>
          <cell r="E7973"/>
          <cell r="F7973"/>
          <cell r="G7973"/>
          <cell r="H7973"/>
          <cell r="I7973"/>
          <cell r="J7973"/>
          <cell r="K7973"/>
          <cell r="L7973"/>
          <cell r="M7973"/>
          <cell r="N7973"/>
          <cell r="O7973"/>
          <cell r="P7973"/>
          <cell r="Q7973"/>
          <cell r="R7973"/>
          <cell r="S7973"/>
          <cell r="T7973"/>
          <cell r="U7973"/>
          <cell r="V7973"/>
          <cell r="W7973"/>
          <cell r="X7973"/>
          <cell r="Y7973" t="str">
            <v xml:space="preserve"> </v>
          </cell>
        </row>
        <row r="7974">
          <cell r="C7974"/>
          <cell r="D7974"/>
          <cell r="E7974"/>
          <cell r="F7974"/>
          <cell r="G7974"/>
          <cell r="H7974"/>
          <cell r="I7974"/>
          <cell r="J7974"/>
          <cell r="K7974"/>
          <cell r="L7974"/>
          <cell r="M7974"/>
          <cell r="N7974"/>
          <cell r="O7974"/>
          <cell r="P7974"/>
          <cell r="Q7974"/>
          <cell r="R7974"/>
          <cell r="S7974"/>
          <cell r="T7974"/>
          <cell r="U7974"/>
          <cell r="V7974"/>
          <cell r="W7974"/>
          <cell r="X7974"/>
          <cell r="Y7974" t="str">
            <v xml:space="preserve"> </v>
          </cell>
        </row>
        <row r="7975">
          <cell r="C7975"/>
          <cell r="D7975"/>
          <cell r="E7975"/>
          <cell r="F7975"/>
          <cell r="G7975"/>
          <cell r="H7975"/>
          <cell r="I7975"/>
          <cell r="J7975"/>
          <cell r="K7975"/>
          <cell r="L7975"/>
          <cell r="M7975"/>
          <cell r="N7975"/>
          <cell r="O7975"/>
          <cell r="P7975"/>
          <cell r="Q7975"/>
          <cell r="R7975"/>
          <cell r="S7975"/>
          <cell r="T7975"/>
          <cell r="U7975"/>
          <cell r="V7975"/>
          <cell r="W7975"/>
          <cell r="X7975"/>
          <cell r="Y7975" t="str">
            <v xml:space="preserve"> </v>
          </cell>
        </row>
        <row r="7976">
          <cell r="C7976"/>
          <cell r="D7976"/>
          <cell r="E7976"/>
          <cell r="F7976"/>
          <cell r="G7976"/>
          <cell r="H7976"/>
          <cell r="I7976"/>
          <cell r="J7976"/>
          <cell r="K7976"/>
          <cell r="L7976"/>
          <cell r="M7976"/>
          <cell r="N7976"/>
          <cell r="O7976"/>
          <cell r="P7976"/>
          <cell r="Q7976"/>
          <cell r="R7976"/>
          <cell r="S7976"/>
          <cell r="T7976"/>
          <cell r="U7976"/>
          <cell r="V7976"/>
          <cell r="W7976"/>
          <cell r="X7976"/>
          <cell r="Y7976" t="str">
            <v xml:space="preserve"> </v>
          </cell>
        </row>
        <row r="7977">
          <cell r="C7977"/>
          <cell r="D7977"/>
          <cell r="E7977"/>
          <cell r="F7977"/>
          <cell r="G7977"/>
          <cell r="H7977"/>
          <cell r="I7977"/>
          <cell r="J7977"/>
          <cell r="K7977"/>
          <cell r="L7977"/>
          <cell r="M7977"/>
          <cell r="N7977"/>
          <cell r="O7977"/>
          <cell r="P7977"/>
          <cell r="Q7977"/>
          <cell r="R7977"/>
          <cell r="S7977"/>
          <cell r="T7977"/>
          <cell r="U7977"/>
          <cell r="V7977"/>
          <cell r="W7977"/>
          <cell r="X7977"/>
          <cell r="Y7977" t="str">
            <v xml:space="preserve"> </v>
          </cell>
        </row>
        <row r="7978">
          <cell r="C7978"/>
          <cell r="D7978"/>
          <cell r="E7978"/>
          <cell r="F7978"/>
          <cell r="G7978"/>
          <cell r="H7978"/>
          <cell r="I7978"/>
          <cell r="J7978"/>
          <cell r="K7978"/>
          <cell r="L7978"/>
          <cell r="M7978"/>
          <cell r="N7978"/>
          <cell r="O7978"/>
          <cell r="P7978"/>
          <cell r="Q7978"/>
          <cell r="R7978"/>
          <cell r="S7978"/>
          <cell r="T7978"/>
          <cell r="U7978"/>
          <cell r="V7978"/>
          <cell r="W7978"/>
          <cell r="X7978"/>
          <cell r="Y7978" t="str">
            <v xml:space="preserve"> </v>
          </cell>
        </row>
        <row r="7979">
          <cell r="C7979"/>
          <cell r="D7979"/>
          <cell r="E7979"/>
          <cell r="F7979"/>
          <cell r="G7979"/>
          <cell r="H7979"/>
          <cell r="I7979"/>
          <cell r="J7979"/>
          <cell r="K7979"/>
          <cell r="L7979"/>
          <cell r="M7979"/>
          <cell r="N7979"/>
          <cell r="O7979"/>
          <cell r="P7979"/>
          <cell r="Q7979"/>
          <cell r="R7979"/>
          <cell r="S7979"/>
          <cell r="T7979"/>
          <cell r="U7979"/>
          <cell r="V7979"/>
          <cell r="W7979"/>
          <cell r="X7979"/>
          <cell r="Y7979" t="str">
            <v xml:space="preserve"> </v>
          </cell>
        </row>
        <row r="7980">
          <cell r="C7980"/>
          <cell r="D7980"/>
          <cell r="E7980"/>
          <cell r="F7980"/>
          <cell r="G7980"/>
          <cell r="H7980"/>
          <cell r="I7980"/>
          <cell r="J7980"/>
          <cell r="K7980"/>
          <cell r="L7980"/>
          <cell r="M7980"/>
          <cell r="N7980"/>
          <cell r="O7980"/>
          <cell r="P7980"/>
          <cell r="Q7980"/>
          <cell r="R7980"/>
          <cell r="S7980"/>
          <cell r="T7980"/>
          <cell r="U7980"/>
          <cell r="V7980"/>
          <cell r="W7980"/>
          <cell r="X7980"/>
          <cell r="Y7980" t="str">
            <v xml:space="preserve"> </v>
          </cell>
        </row>
        <row r="7981">
          <cell r="C7981"/>
          <cell r="D7981"/>
          <cell r="E7981"/>
          <cell r="F7981"/>
          <cell r="G7981"/>
          <cell r="H7981"/>
          <cell r="I7981"/>
          <cell r="J7981"/>
          <cell r="K7981"/>
          <cell r="L7981"/>
          <cell r="M7981"/>
          <cell r="N7981"/>
          <cell r="O7981"/>
          <cell r="P7981"/>
          <cell r="Q7981"/>
          <cell r="R7981"/>
          <cell r="S7981"/>
          <cell r="T7981"/>
          <cell r="U7981"/>
          <cell r="V7981"/>
          <cell r="W7981"/>
          <cell r="X7981"/>
          <cell r="Y7981" t="str">
            <v xml:space="preserve"> </v>
          </cell>
        </row>
        <row r="7982">
          <cell r="C7982"/>
          <cell r="D7982"/>
          <cell r="E7982"/>
          <cell r="F7982"/>
          <cell r="G7982"/>
          <cell r="H7982"/>
          <cell r="I7982"/>
          <cell r="J7982"/>
          <cell r="K7982"/>
          <cell r="L7982"/>
          <cell r="M7982"/>
          <cell r="N7982"/>
          <cell r="O7982"/>
          <cell r="P7982"/>
          <cell r="Q7982"/>
          <cell r="R7982"/>
          <cell r="S7982"/>
          <cell r="T7982"/>
          <cell r="U7982"/>
          <cell r="V7982"/>
          <cell r="W7982"/>
          <cell r="X7982"/>
          <cell r="Y7982" t="str">
            <v xml:space="preserve"> </v>
          </cell>
        </row>
        <row r="7983">
          <cell r="C7983"/>
          <cell r="D7983"/>
          <cell r="E7983"/>
          <cell r="F7983"/>
          <cell r="G7983"/>
          <cell r="H7983"/>
          <cell r="I7983"/>
          <cell r="J7983"/>
          <cell r="K7983"/>
          <cell r="L7983"/>
          <cell r="M7983"/>
          <cell r="N7983"/>
          <cell r="O7983"/>
          <cell r="P7983"/>
          <cell r="Q7983"/>
          <cell r="R7983"/>
          <cell r="S7983"/>
          <cell r="T7983"/>
          <cell r="U7983"/>
          <cell r="V7983"/>
          <cell r="W7983"/>
          <cell r="X7983"/>
          <cell r="Y7983" t="str">
            <v xml:space="preserve"> </v>
          </cell>
        </row>
        <row r="7984">
          <cell r="C7984"/>
          <cell r="D7984"/>
          <cell r="E7984"/>
          <cell r="F7984"/>
          <cell r="G7984"/>
          <cell r="H7984"/>
          <cell r="I7984"/>
          <cell r="J7984"/>
          <cell r="K7984"/>
          <cell r="L7984"/>
          <cell r="M7984"/>
          <cell r="N7984"/>
          <cell r="O7984"/>
          <cell r="P7984"/>
          <cell r="Q7984"/>
          <cell r="R7984"/>
          <cell r="S7984"/>
          <cell r="T7984"/>
          <cell r="U7984"/>
          <cell r="V7984"/>
          <cell r="W7984"/>
          <cell r="X7984"/>
          <cell r="Y7984" t="str">
            <v xml:space="preserve"> </v>
          </cell>
        </row>
        <row r="7985">
          <cell r="C7985"/>
          <cell r="D7985"/>
          <cell r="E7985"/>
          <cell r="F7985"/>
          <cell r="G7985"/>
          <cell r="H7985"/>
          <cell r="I7985"/>
          <cell r="J7985"/>
          <cell r="K7985"/>
          <cell r="L7985"/>
          <cell r="M7985"/>
          <cell r="N7985"/>
          <cell r="O7985"/>
          <cell r="P7985"/>
          <cell r="Q7985"/>
          <cell r="R7985"/>
          <cell r="S7985"/>
          <cell r="T7985"/>
          <cell r="U7985"/>
          <cell r="V7985"/>
          <cell r="W7985"/>
          <cell r="X7985"/>
          <cell r="Y7985" t="str">
            <v xml:space="preserve"> </v>
          </cell>
        </row>
        <row r="7986">
          <cell r="C7986"/>
          <cell r="D7986"/>
          <cell r="E7986"/>
          <cell r="F7986"/>
          <cell r="G7986"/>
          <cell r="H7986"/>
          <cell r="I7986"/>
          <cell r="J7986"/>
          <cell r="K7986"/>
          <cell r="L7986"/>
          <cell r="M7986"/>
          <cell r="N7986"/>
          <cell r="O7986"/>
          <cell r="P7986"/>
          <cell r="Q7986"/>
          <cell r="R7986"/>
          <cell r="S7986"/>
          <cell r="T7986"/>
          <cell r="U7986"/>
          <cell r="V7986"/>
          <cell r="W7986"/>
          <cell r="X7986"/>
          <cell r="Y7986" t="str">
            <v xml:space="preserve"> </v>
          </cell>
        </row>
        <row r="7987">
          <cell r="C7987"/>
          <cell r="D7987"/>
          <cell r="E7987"/>
          <cell r="F7987"/>
          <cell r="G7987"/>
          <cell r="H7987"/>
          <cell r="I7987"/>
          <cell r="J7987"/>
          <cell r="K7987"/>
          <cell r="L7987"/>
          <cell r="M7987"/>
          <cell r="N7987"/>
          <cell r="O7987"/>
          <cell r="P7987"/>
          <cell r="Q7987"/>
          <cell r="R7987"/>
          <cell r="S7987"/>
          <cell r="T7987"/>
          <cell r="U7987"/>
          <cell r="V7987"/>
          <cell r="W7987"/>
          <cell r="X7987"/>
          <cell r="Y7987" t="str">
            <v xml:space="preserve"> </v>
          </cell>
        </row>
        <row r="7988">
          <cell r="C7988"/>
          <cell r="D7988"/>
          <cell r="E7988"/>
          <cell r="F7988"/>
          <cell r="G7988"/>
          <cell r="H7988"/>
          <cell r="I7988"/>
          <cell r="J7988"/>
          <cell r="K7988"/>
          <cell r="L7988"/>
          <cell r="M7988"/>
          <cell r="N7988"/>
          <cell r="O7988"/>
          <cell r="P7988"/>
          <cell r="Q7988"/>
          <cell r="R7988"/>
          <cell r="S7988"/>
          <cell r="T7988"/>
          <cell r="U7988"/>
          <cell r="V7988"/>
          <cell r="W7988"/>
          <cell r="X7988"/>
          <cell r="Y7988" t="str">
            <v xml:space="preserve"> </v>
          </cell>
        </row>
        <row r="7989">
          <cell r="C7989"/>
          <cell r="D7989"/>
          <cell r="E7989"/>
          <cell r="F7989"/>
          <cell r="G7989"/>
          <cell r="H7989"/>
          <cell r="I7989"/>
          <cell r="J7989"/>
          <cell r="K7989"/>
          <cell r="L7989"/>
          <cell r="M7989"/>
          <cell r="N7989"/>
          <cell r="O7989"/>
          <cell r="P7989"/>
          <cell r="Q7989"/>
          <cell r="R7989"/>
          <cell r="S7989"/>
          <cell r="T7989"/>
          <cell r="U7989"/>
          <cell r="V7989"/>
          <cell r="W7989"/>
          <cell r="X7989"/>
          <cell r="Y7989" t="str">
            <v xml:space="preserve"> </v>
          </cell>
        </row>
        <row r="7990">
          <cell r="C7990"/>
          <cell r="D7990"/>
          <cell r="E7990"/>
          <cell r="F7990"/>
          <cell r="G7990"/>
          <cell r="H7990"/>
          <cell r="I7990"/>
          <cell r="J7990"/>
          <cell r="K7990"/>
          <cell r="L7990"/>
          <cell r="M7990"/>
          <cell r="N7990"/>
          <cell r="O7990"/>
          <cell r="P7990"/>
          <cell r="Q7990"/>
          <cell r="R7990"/>
          <cell r="S7990"/>
          <cell r="T7990"/>
          <cell r="U7990"/>
          <cell r="V7990"/>
          <cell r="W7990"/>
          <cell r="X7990"/>
          <cell r="Y7990" t="str">
            <v xml:space="preserve"> </v>
          </cell>
        </row>
        <row r="7991">
          <cell r="C7991"/>
          <cell r="D7991"/>
          <cell r="E7991"/>
          <cell r="F7991"/>
          <cell r="G7991"/>
          <cell r="H7991"/>
          <cell r="I7991"/>
          <cell r="J7991"/>
          <cell r="K7991"/>
          <cell r="L7991"/>
          <cell r="M7991"/>
          <cell r="N7991"/>
          <cell r="O7991"/>
          <cell r="P7991"/>
          <cell r="Q7991"/>
          <cell r="R7991"/>
          <cell r="S7991"/>
          <cell r="T7991"/>
          <cell r="U7991"/>
          <cell r="V7991"/>
          <cell r="W7991"/>
          <cell r="X7991"/>
          <cell r="Y7991" t="str">
            <v xml:space="preserve"> </v>
          </cell>
        </row>
        <row r="7992">
          <cell r="C7992"/>
          <cell r="D7992"/>
          <cell r="E7992"/>
          <cell r="F7992"/>
          <cell r="G7992"/>
          <cell r="H7992"/>
          <cell r="I7992"/>
          <cell r="J7992"/>
          <cell r="K7992"/>
          <cell r="L7992"/>
          <cell r="M7992"/>
          <cell r="N7992"/>
          <cell r="O7992"/>
          <cell r="P7992"/>
          <cell r="Q7992"/>
          <cell r="R7992"/>
          <cell r="S7992"/>
          <cell r="T7992"/>
          <cell r="U7992"/>
          <cell r="V7992"/>
          <cell r="W7992"/>
          <cell r="X7992"/>
          <cell r="Y7992" t="str">
            <v xml:space="preserve"> </v>
          </cell>
        </row>
        <row r="7993">
          <cell r="C7993"/>
          <cell r="D7993"/>
          <cell r="E7993"/>
          <cell r="F7993"/>
          <cell r="G7993"/>
          <cell r="H7993"/>
          <cell r="I7993"/>
          <cell r="J7993"/>
          <cell r="K7993"/>
          <cell r="L7993"/>
          <cell r="M7993"/>
          <cell r="N7993"/>
          <cell r="O7993"/>
          <cell r="P7993"/>
          <cell r="Q7993"/>
          <cell r="R7993"/>
          <cell r="S7993"/>
          <cell r="T7993"/>
          <cell r="U7993"/>
          <cell r="V7993"/>
          <cell r="W7993"/>
          <cell r="X7993"/>
          <cell r="Y7993" t="str">
            <v xml:space="preserve"> </v>
          </cell>
        </row>
        <row r="7994">
          <cell r="C7994"/>
          <cell r="D7994"/>
          <cell r="E7994"/>
          <cell r="F7994"/>
          <cell r="G7994"/>
          <cell r="H7994"/>
          <cell r="I7994"/>
          <cell r="J7994"/>
          <cell r="K7994"/>
          <cell r="L7994"/>
          <cell r="M7994"/>
          <cell r="N7994"/>
          <cell r="O7994"/>
          <cell r="P7994"/>
          <cell r="Q7994"/>
          <cell r="R7994"/>
          <cell r="S7994"/>
          <cell r="T7994"/>
          <cell r="U7994"/>
          <cell r="V7994"/>
          <cell r="W7994"/>
          <cell r="X7994"/>
          <cell r="Y7994" t="str">
            <v xml:space="preserve"> </v>
          </cell>
        </row>
        <row r="7995">
          <cell r="C7995"/>
          <cell r="D7995"/>
          <cell r="E7995"/>
          <cell r="F7995"/>
          <cell r="G7995"/>
          <cell r="H7995"/>
          <cell r="I7995"/>
          <cell r="J7995"/>
          <cell r="K7995"/>
          <cell r="L7995"/>
          <cell r="M7995"/>
          <cell r="N7995"/>
          <cell r="O7995"/>
          <cell r="P7995"/>
          <cell r="Q7995"/>
          <cell r="R7995"/>
          <cell r="S7995"/>
          <cell r="T7995"/>
          <cell r="U7995"/>
          <cell r="V7995"/>
          <cell r="W7995"/>
          <cell r="X7995"/>
          <cell r="Y7995" t="str">
            <v xml:space="preserve"> </v>
          </cell>
        </row>
        <row r="7996">
          <cell r="C7996"/>
          <cell r="D7996"/>
          <cell r="E7996"/>
          <cell r="F7996"/>
          <cell r="G7996"/>
          <cell r="H7996"/>
          <cell r="I7996"/>
          <cell r="J7996"/>
          <cell r="K7996"/>
          <cell r="L7996"/>
          <cell r="M7996"/>
          <cell r="N7996"/>
          <cell r="O7996"/>
          <cell r="P7996"/>
          <cell r="Q7996"/>
          <cell r="R7996"/>
          <cell r="S7996"/>
          <cell r="T7996"/>
          <cell r="U7996"/>
          <cell r="V7996"/>
          <cell r="W7996"/>
          <cell r="X7996"/>
          <cell r="Y7996" t="str">
            <v xml:space="preserve"> </v>
          </cell>
        </row>
        <row r="7997">
          <cell r="C7997"/>
          <cell r="D7997"/>
          <cell r="E7997"/>
          <cell r="F7997"/>
          <cell r="G7997"/>
          <cell r="H7997"/>
          <cell r="I7997"/>
          <cell r="J7997"/>
          <cell r="K7997"/>
          <cell r="L7997"/>
          <cell r="M7997"/>
          <cell r="N7997"/>
          <cell r="O7997"/>
          <cell r="P7997"/>
          <cell r="Q7997"/>
          <cell r="R7997"/>
          <cell r="S7997"/>
          <cell r="T7997"/>
          <cell r="U7997"/>
          <cell r="V7997"/>
          <cell r="W7997"/>
          <cell r="X7997"/>
          <cell r="Y7997" t="str">
            <v xml:space="preserve"> </v>
          </cell>
        </row>
        <row r="7998">
          <cell r="C7998"/>
          <cell r="D7998"/>
          <cell r="E7998"/>
          <cell r="F7998"/>
          <cell r="G7998"/>
          <cell r="H7998"/>
          <cell r="I7998"/>
          <cell r="J7998"/>
          <cell r="K7998"/>
          <cell r="L7998"/>
          <cell r="M7998"/>
          <cell r="N7998"/>
          <cell r="O7998"/>
          <cell r="P7998"/>
          <cell r="Q7998"/>
          <cell r="R7998"/>
          <cell r="S7998"/>
          <cell r="T7998"/>
          <cell r="U7998"/>
          <cell r="V7998"/>
          <cell r="W7998"/>
          <cell r="X7998"/>
          <cell r="Y7998" t="str">
            <v xml:space="preserve"> </v>
          </cell>
        </row>
        <row r="7999">
          <cell r="C7999"/>
          <cell r="D7999"/>
          <cell r="E7999"/>
          <cell r="F7999"/>
          <cell r="G7999"/>
          <cell r="H7999"/>
          <cell r="I7999"/>
          <cell r="J7999"/>
          <cell r="K7999"/>
          <cell r="L7999"/>
          <cell r="M7999"/>
          <cell r="N7999"/>
          <cell r="O7999"/>
          <cell r="P7999"/>
          <cell r="Q7999"/>
          <cell r="R7999"/>
          <cell r="S7999"/>
          <cell r="T7999"/>
          <cell r="U7999"/>
          <cell r="V7999"/>
          <cell r="W7999"/>
          <cell r="X7999"/>
          <cell r="Y7999" t="str">
            <v xml:space="preserve"> </v>
          </cell>
        </row>
        <row r="8000">
          <cell r="C8000"/>
          <cell r="D8000"/>
          <cell r="E8000"/>
          <cell r="F8000"/>
          <cell r="G8000"/>
          <cell r="H8000"/>
          <cell r="I8000"/>
          <cell r="J8000"/>
          <cell r="K8000"/>
          <cell r="L8000"/>
          <cell r="M8000"/>
          <cell r="N8000"/>
          <cell r="O8000"/>
          <cell r="P8000"/>
          <cell r="Q8000"/>
          <cell r="R8000"/>
          <cell r="S8000"/>
          <cell r="T8000"/>
          <cell r="U8000"/>
          <cell r="V8000"/>
          <cell r="W8000"/>
          <cell r="X8000"/>
          <cell r="Y8000" t="str">
            <v xml:space="preserve"> </v>
          </cell>
        </row>
        <row r="8001">
          <cell r="C8001"/>
          <cell r="D8001"/>
          <cell r="E8001"/>
          <cell r="F8001"/>
          <cell r="G8001"/>
          <cell r="H8001"/>
          <cell r="I8001"/>
          <cell r="J8001"/>
          <cell r="K8001"/>
          <cell r="L8001"/>
          <cell r="M8001"/>
          <cell r="N8001"/>
          <cell r="O8001"/>
          <cell r="P8001"/>
          <cell r="Q8001"/>
          <cell r="R8001"/>
          <cell r="S8001"/>
          <cell r="T8001"/>
          <cell r="U8001"/>
          <cell r="V8001"/>
          <cell r="W8001"/>
          <cell r="X8001"/>
          <cell r="Y8001" t="str">
            <v xml:space="preserve"> </v>
          </cell>
        </row>
        <row r="8002">
          <cell r="C8002"/>
          <cell r="D8002"/>
          <cell r="E8002"/>
          <cell r="F8002"/>
          <cell r="G8002"/>
          <cell r="H8002"/>
          <cell r="I8002"/>
          <cell r="J8002"/>
          <cell r="K8002"/>
          <cell r="L8002"/>
          <cell r="M8002"/>
          <cell r="N8002"/>
          <cell r="O8002"/>
          <cell r="P8002"/>
          <cell r="Q8002"/>
          <cell r="R8002"/>
          <cell r="S8002"/>
          <cell r="T8002"/>
          <cell r="U8002"/>
          <cell r="V8002"/>
          <cell r="W8002"/>
          <cell r="X8002"/>
          <cell r="Y8002" t="str">
            <v xml:space="preserve"> </v>
          </cell>
        </row>
        <row r="8003">
          <cell r="C8003"/>
          <cell r="D8003"/>
          <cell r="E8003"/>
          <cell r="F8003"/>
          <cell r="G8003"/>
          <cell r="H8003"/>
          <cell r="I8003"/>
          <cell r="J8003"/>
          <cell r="K8003"/>
          <cell r="L8003"/>
          <cell r="M8003"/>
          <cell r="N8003"/>
          <cell r="O8003"/>
          <cell r="P8003"/>
          <cell r="Q8003"/>
          <cell r="R8003"/>
          <cell r="S8003"/>
          <cell r="T8003"/>
          <cell r="U8003"/>
          <cell r="V8003"/>
          <cell r="W8003"/>
          <cell r="X8003"/>
          <cell r="Y8003" t="str">
            <v xml:space="preserve"> </v>
          </cell>
        </row>
        <row r="8004">
          <cell r="C8004"/>
          <cell r="D8004"/>
          <cell r="E8004"/>
          <cell r="F8004"/>
          <cell r="G8004"/>
          <cell r="H8004"/>
          <cell r="I8004"/>
          <cell r="J8004"/>
          <cell r="K8004"/>
          <cell r="L8004"/>
          <cell r="M8004"/>
          <cell r="N8004"/>
          <cell r="O8004"/>
          <cell r="P8004"/>
          <cell r="Q8004"/>
          <cell r="R8004"/>
          <cell r="S8004"/>
          <cell r="T8004"/>
          <cell r="U8004"/>
          <cell r="V8004"/>
          <cell r="W8004"/>
          <cell r="X8004"/>
          <cell r="Y8004" t="str">
            <v xml:space="preserve"> </v>
          </cell>
        </row>
        <row r="8005">
          <cell r="C8005"/>
          <cell r="D8005"/>
          <cell r="E8005"/>
          <cell r="F8005"/>
          <cell r="G8005"/>
          <cell r="H8005"/>
          <cell r="I8005"/>
          <cell r="J8005"/>
          <cell r="K8005"/>
          <cell r="L8005"/>
          <cell r="M8005"/>
          <cell r="N8005"/>
          <cell r="O8005"/>
          <cell r="P8005"/>
          <cell r="Q8005"/>
          <cell r="R8005"/>
          <cell r="S8005"/>
          <cell r="T8005"/>
          <cell r="U8005"/>
          <cell r="V8005"/>
          <cell r="W8005"/>
          <cell r="X8005"/>
          <cell r="Y8005" t="str">
            <v xml:space="preserve"> </v>
          </cell>
        </row>
        <row r="8006">
          <cell r="C8006"/>
          <cell r="D8006"/>
          <cell r="E8006"/>
          <cell r="F8006"/>
          <cell r="G8006"/>
          <cell r="H8006"/>
          <cell r="I8006"/>
          <cell r="J8006"/>
          <cell r="K8006"/>
          <cell r="L8006"/>
          <cell r="M8006"/>
          <cell r="N8006"/>
          <cell r="O8006"/>
          <cell r="P8006"/>
          <cell r="Q8006"/>
          <cell r="R8006"/>
          <cell r="S8006"/>
          <cell r="T8006"/>
          <cell r="U8006"/>
          <cell r="V8006"/>
          <cell r="W8006"/>
          <cell r="X8006"/>
          <cell r="Y8006" t="str">
            <v xml:space="preserve"> </v>
          </cell>
        </row>
        <row r="8007">
          <cell r="C8007"/>
          <cell r="D8007"/>
          <cell r="E8007"/>
          <cell r="F8007"/>
          <cell r="G8007"/>
          <cell r="H8007"/>
          <cell r="I8007"/>
          <cell r="J8007"/>
          <cell r="K8007"/>
          <cell r="L8007"/>
          <cell r="M8007"/>
          <cell r="N8007"/>
          <cell r="O8007"/>
          <cell r="P8007"/>
          <cell r="Q8007"/>
          <cell r="R8007"/>
          <cell r="S8007"/>
          <cell r="T8007"/>
          <cell r="U8007"/>
          <cell r="V8007"/>
          <cell r="W8007"/>
          <cell r="X8007"/>
          <cell r="Y8007" t="str">
            <v xml:space="preserve"> </v>
          </cell>
        </row>
        <row r="8008">
          <cell r="C8008"/>
          <cell r="D8008"/>
          <cell r="E8008"/>
          <cell r="F8008"/>
          <cell r="G8008"/>
          <cell r="H8008"/>
          <cell r="I8008"/>
          <cell r="J8008"/>
          <cell r="K8008"/>
          <cell r="L8008"/>
          <cell r="M8008"/>
          <cell r="N8008"/>
          <cell r="O8008"/>
          <cell r="P8008"/>
          <cell r="Q8008"/>
          <cell r="R8008"/>
          <cell r="S8008"/>
          <cell r="T8008"/>
          <cell r="U8008"/>
          <cell r="V8008"/>
          <cell r="W8008"/>
          <cell r="X8008"/>
          <cell r="Y8008" t="str">
            <v xml:space="preserve"> </v>
          </cell>
        </row>
        <row r="8009">
          <cell r="C8009"/>
          <cell r="D8009"/>
          <cell r="E8009"/>
          <cell r="F8009"/>
          <cell r="G8009"/>
          <cell r="H8009"/>
          <cell r="I8009"/>
          <cell r="J8009"/>
          <cell r="K8009"/>
          <cell r="L8009"/>
          <cell r="M8009"/>
          <cell r="N8009"/>
          <cell r="O8009"/>
          <cell r="P8009"/>
          <cell r="Q8009"/>
          <cell r="R8009"/>
          <cell r="S8009"/>
          <cell r="T8009"/>
          <cell r="U8009"/>
          <cell r="V8009"/>
          <cell r="W8009"/>
          <cell r="X8009"/>
          <cell r="Y8009" t="str">
            <v xml:space="preserve"> </v>
          </cell>
        </row>
        <row r="8010">
          <cell r="C8010"/>
          <cell r="D8010"/>
          <cell r="E8010"/>
          <cell r="F8010"/>
          <cell r="G8010"/>
          <cell r="H8010"/>
          <cell r="I8010"/>
          <cell r="J8010"/>
          <cell r="K8010"/>
          <cell r="L8010"/>
          <cell r="M8010"/>
          <cell r="N8010"/>
          <cell r="O8010"/>
          <cell r="P8010"/>
          <cell r="Q8010"/>
          <cell r="R8010"/>
          <cell r="S8010"/>
          <cell r="T8010"/>
          <cell r="U8010"/>
          <cell r="V8010"/>
          <cell r="W8010"/>
          <cell r="X8010"/>
          <cell r="Y8010" t="str">
            <v xml:space="preserve"> </v>
          </cell>
        </row>
        <row r="8011">
          <cell r="C8011"/>
          <cell r="D8011"/>
          <cell r="E8011"/>
          <cell r="F8011"/>
          <cell r="G8011"/>
          <cell r="H8011"/>
          <cell r="I8011"/>
          <cell r="J8011"/>
          <cell r="K8011"/>
          <cell r="L8011"/>
          <cell r="M8011"/>
          <cell r="N8011"/>
          <cell r="O8011"/>
          <cell r="P8011"/>
          <cell r="Q8011"/>
          <cell r="R8011"/>
          <cell r="S8011"/>
          <cell r="T8011"/>
          <cell r="U8011"/>
          <cell r="V8011"/>
          <cell r="W8011"/>
          <cell r="X8011"/>
          <cell r="Y8011" t="str">
            <v xml:space="preserve"> </v>
          </cell>
        </row>
        <row r="8012">
          <cell r="C8012"/>
          <cell r="D8012"/>
          <cell r="E8012"/>
          <cell r="F8012"/>
          <cell r="G8012"/>
          <cell r="H8012"/>
          <cell r="I8012"/>
          <cell r="J8012"/>
          <cell r="K8012"/>
          <cell r="L8012"/>
          <cell r="M8012"/>
          <cell r="N8012"/>
          <cell r="O8012"/>
          <cell r="P8012"/>
          <cell r="Q8012"/>
          <cell r="R8012"/>
          <cell r="S8012"/>
          <cell r="T8012"/>
          <cell r="U8012"/>
          <cell r="V8012"/>
          <cell r="W8012"/>
          <cell r="X8012"/>
          <cell r="Y8012" t="str">
            <v xml:space="preserve"> </v>
          </cell>
        </row>
        <row r="8013">
          <cell r="C8013"/>
          <cell r="D8013"/>
          <cell r="E8013"/>
          <cell r="F8013"/>
          <cell r="G8013"/>
          <cell r="H8013"/>
          <cell r="I8013"/>
          <cell r="J8013"/>
          <cell r="K8013"/>
          <cell r="L8013"/>
          <cell r="M8013"/>
          <cell r="N8013"/>
          <cell r="O8013"/>
          <cell r="P8013"/>
          <cell r="Q8013"/>
          <cell r="R8013"/>
          <cell r="S8013"/>
          <cell r="T8013"/>
          <cell r="U8013"/>
          <cell r="V8013"/>
          <cell r="W8013"/>
          <cell r="X8013"/>
          <cell r="Y8013" t="str">
            <v xml:space="preserve"> </v>
          </cell>
        </row>
        <row r="8014">
          <cell r="C8014"/>
          <cell r="D8014"/>
          <cell r="E8014"/>
          <cell r="F8014"/>
          <cell r="G8014"/>
          <cell r="H8014"/>
          <cell r="I8014"/>
          <cell r="J8014"/>
          <cell r="K8014"/>
          <cell r="L8014"/>
          <cell r="M8014"/>
          <cell r="N8014"/>
          <cell r="O8014"/>
          <cell r="P8014"/>
          <cell r="Q8014"/>
          <cell r="R8014"/>
          <cell r="S8014"/>
          <cell r="T8014"/>
          <cell r="U8014"/>
          <cell r="V8014"/>
          <cell r="W8014"/>
          <cell r="X8014"/>
          <cell r="Y8014" t="str">
            <v xml:space="preserve"> </v>
          </cell>
        </row>
        <row r="8015">
          <cell r="C8015"/>
          <cell r="D8015"/>
          <cell r="E8015"/>
          <cell r="F8015"/>
          <cell r="G8015"/>
          <cell r="H8015"/>
          <cell r="I8015"/>
          <cell r="J8015"/>
          <cell r="K8015"/>
          <cell r="L8015"/>
          <cell r="M8015"/>
          <cell r="N8015"/>
          <cell r="O8015"/>
          <cell r="P8015"/>
          <cell r="Q8015"/>
          <cell r="R8015"/>
          <cell r="S8015"/>
          <cell r="T8015"/>
          <cell r="U8015"/>
          <cell r="V8015"/>
          <cell r="W8015"/>
          <cell r="X8015"/>
          <cell r="Y8015" t="str">
            <v xml:space="preserve"> </v>
          </cell>
        </row>
        <row r="8016">
          <cell r="C8016"/>
          <cell r="D8016"/>
          <cell r="E8016"/>
          <cell r="F8016"/>
          <cell r="G8016"/>
          <cell r="H8016"/>
          <cell r="I8016"/>
          <cell r="J8016"/>
          <cell r="K8016"/>
          <cell r="L8016"/>
          <cell r="M8016"/>
          <cell r="N8016"/>
          <cell r="O8016"/>
          <cell r="P8016"/>
          <cell r="Q8016"/>
          <cell r="R8016"/>
          <cell r="S8016"/>
          <cell r="T8016"/>
          <cell r="U8016"/>
          <cell r="V8016"/>
          <cell r="W8016"/>
          <cell r="X8016"/>
          <cell r="Y8016" t="str">
            <v xml:space="preserve"> </v>
          </cell>
        </row>
        <row r="8017">
          <cell r="C8017"/>
          <cell r="D8017"/>
          <cell r="E8017"/>
          <cell r="F8017"/>
          <cell r="G8017"/>
          <cell r="H8017"/>
          <cell r="I8017"/>
          <cell r="J8017"/>
          <cell r="K8017"/>
          <cell r="L8017"/>
          <cell r="M8017"/>
          <cell r="N8017"/>
          <cell r="O8017"/>
          <cell r="P8017"/>
          <cell r="Q8017"/>
          <cell r="R8017"/>
          <cell r="S8017"/>
          <cell r="T8017"/>
          <cell r="U8017"/>
          <cell r="V8017"/>
          <cell r="W8017"/>
          <cell r="X8017"/>
          <cell r="Y8017" t="str">
            <v xml:space="preserve"> </v>
          </cell>
        </row>
        <row r="8018">
          <cell r="C8018"/>
          <cell r="D8018"/>
          <cell r="E8018"/>
          <cell r="F8018"/>
          <cell r="G8018"/>
          <cell r="H8018"/>
          <cell r="I8018"/>
          <cell r="J8018"/>
          <cell r="K8018"/>
          <cell r="L8018"/>
          <cell r="M8018"/>
          <cell r="N8018"/>
          <cell r="O8018"/>
          <cell r="P8018"/>
          <cell r="Q8018"/>
          <cell r="R8018"/>
          <cell r="S8018"/>
          <cell r="T8018"/>
          <cell r="U8018"/>
          <cell r="V8018"/>
          <cell r="W8018"/>
          <cell r="X8018"/>
          <cell r="Y8018" t="str">
            <v xml:space="preserve"> </v>
          </cell>
        </row>
        <row r="8019">
          <cell r="C8019"/>
          <cell r="D8019"/>
          <cell r="E8019"/>
          <cell r="F8019"/>
          <cell r="G8019"/>
          <cell r="H8019"/>
          <cell r="I8019"/>
          <cell r="J8019"/>
          <cell r="K8019"/>
          <cell r="L8019"/>
          <cell r="M8019"/>
          <cell r="N8019"/>
          <cell r="O8019"/>
          <cell r="P8019"/>
          <cell r="Q8019"/>
          <cell r="R8019"/>
          <cell r="S8019"/>
          <cell r="T8019"/>
          <cell r="U8019"/>
          <cell r="V8019"/>
          <cell r="W8019"/>
          <cell r="X8019"/>
          <cell r="Y8019" t="str">
            <v xml:space="preserve"> </v>
          </cell>
        </row>
        <row r="8020">
          <cell r="C8020"/>
          <cell r="D8020"/>
          <cell r="E8020"/>
          <cell r="F8020"/>
          <cell r="G8020"/>
          <cell r="H8020"/>
          <cell r="I8020"/>
          <cell r="J8020"/>
          <cell r="K8020"/>
          <cell r="L8020"/>
          <cell r="M8020"/>
          <cell r="N8020"/>
          <cell r="O8020"/>
          <cell r="P8020"/>
          <cell r="Q8020"/>
          <cell r="R8020"/>
          <cell r="S8020"/>
          <cell r="T8020"/>
          <cell r="U8020"/>
          <cell r="V8020"/>
          <cell r="W8020"/>
          <cell r="X8020"/>
          <cell r="Y8020" t="str">
            <v xml:space="preserve"> </v>
          </cell>
        </row>
        <row r="8021">
          <cell r="C8021"/>
          <cell r="D8021"/>
          <cell r="E8021"/>
          <cell r="F8021"/>
          <cell r="G8021"/>
          <cell r="H8021"/>
          <cell r="I8021"/>
          <cell r="J8021"/>
          <cell r="K8021"/>
          <cell r="L8021"/>
          <cell r="M8021"/>
          <cell r="N8021"/>
          <cell r="O8021"/>
          <cell r="P8021"/>
          <cell r="Q8021"/>
          <cell r="R8021"/>
          <cell r="S8021"/>
          <cell r="T8021"/>
          <cell r="U8021"/>
          <cell r="V8021"/>
          <cell r="W8021"/>
          <cell r="X8021"/>
          <cell r="Y8021" t="str">
            <v xml:space="preserve"> </v>
          </cell>
        </row>
        <row r="8022">
          <cell r="C8022"/>
          <cell r="D8022"/>
          <cell r="E8022"/>
          <cell r="F8022"/>
          <cell r="G8022"/>
          <cell r="H8022"/>
          <cell r="I8022"/>
          <cell r="J8022"/>
          <cell r="K8022"/>
          <cell r="L8022"/>
          <cell r="M8022"/>
          <cell r="N8022"/>
          <cell r="O8022"/>
          <cell r="P8022"/>
          <cell r="Q8022"/>
          <cell r="R8022"/>
          <cell r="S8022"/>
          <cell r="T8022"/>
          <cell r="U8022"/>
          <cell r="V8022"/>
          <cell r="W8022"/>
          <cell r="X8022"/>
          <cell r="Y8022" t="str">
            <v xml:space="preserve"> </v>
          </cell>
        </row>
        <row r="8023">
          <cell r="C8023"/>
          <cell r="D8023"/>
          <cell r="E8023"/>
          <cell r="F8023"/>
          <cell r="G8023"/>
          <cell r="H8023"/>
          <cell r="I8023"/>
          <cell r="J8023"/>
          <cell r="K8023"/>
          <cell r="L8023"/>
          <cell r="M8023"/>
          <cell r="N8023"/>
          <cell r="O8023"/>
          <cell r="P8023"/>
          <cell r="Q8023"/>
          <cell r="R8023"/>
          <cell r="S8023"/>
          <cell r="T8023"/>
          <cell r="U8023"/>
          <cell r="V8023"/>
          <cell r="W8023"/>
          <cell r="X8023"/>
          <cell r="Y8023" t="str">
            <v xml:space="preserve"> </v>
          </cell>
        </row>
        <row r="8024">
          <cell r="C8024"/>
          <cell r="D8024"/>
          <cell r="E8024"/>
          <cell r="F8024"/>
          <cell r="G8024"/>
          <cell r="H8024"/>
          <cell r="I8024"/>
          <cell r="J8024"/>
          <cell r="K8024"/>
          <cell r="L8024"/>
          <cell r="M8024"/>
          <cell r="N8024"/>
          <cell r="O8024"/>
          <cell r="P8024"/>
          <cell r="Q8024"/>
          <cell r="R8024"/>
          <cell r="S8024"/>
          <cell r="T8024"/>
          <cell r="U8024"/>
          <cell r="V8024"/>
          <cell r="W8024"/>
          <cell r="X8024"/>
          <cell r="Y8024" t="str">
            <v xml:space="preserve"> </v>
          </cell>
        </row>
        <row r="8025">
          <cell r="C8025"/>
          <cell r="D8025"/>
          <cell r="E8025"/>
          <cell r="F8025"/>
          <cell r="G8025"/>
          <cell r="H8025"/>
          <cell r="I8025"/>
          <cell r="J8025"/>
          <cell r="K8025"/>
          <cell r="L8025"/>
          <cell r="M8025"/>
          <cell r="N8025"/>
          <cell r="O8025"/>
          <cell r="P8025"/>
          <cell r="Q8025"/>
          <cell r="R8025"/>
          <cell r="S8025"/>
          <cell r="T8025"/>
          <cell r="U8025"/>
          <cell r="V8025"/>
          <cell r="W8025"/>
          <cell r="X8025"/>
          <cell r="Y8025" t="str">
            <v xml:space="preserve"> </v>
          </cell>
        </row>
        <row r="8026">
          <cell r="C8026"/>
          <cell r="D8026"/>
          <cell r="E8026"/>
          <cell r="F8026"/>
          <cell r="G8026"/>
          <cell r="H8026"/>
          <cell r="I8026"/>
          <cell r="J8026"/>
          <cell r="K8026"/>
          <cell r="L8026"/>
          <cell r="M8026"/>
          <cell r="N8026"/>
          <cell r="O8026"/>
          <cell r="P8026"/>
          <cell r="Q8026"/>
          <cell r="R8026"/>
          <cell r="S8026"/>
          <cell r="T8026"/>
          <cell r="U8026"/>
          <cell r="V8026"/>
          <cell r="W8026"/>
          <cell r="X8026"/>
          <cell r="Y8026" t="str">
            <v xml:space="preserve"> </v>
          </cell>
        </row>
        <row r="8027">
          <cell r="C8027"/>
          <cell r="D8027"/>
          <cell r="E8027"/>
          <cell r="F8027"/>
          <cell r="G8027"/>
          <cell r="H8027"/>
          <cell r="I8027"/>
          <cell r="J8027"/>
          <cell r="K8027"/>
          <cell r="L8027"/>
          <cell r="M8027"/>
          <cell r="N8027"/>
          <cell r="O8027"/>
          <cell r="P8027"/>
          <cell r="Q8027"/>
          <cell r="R8027"/>
          <cell r="S8027"/>
          <cell r="T8027"/>
          <cell r="U8027"/>
          <cell r="V8027"/>
          <cell r="W8027"/>
          <cell r="X8027"/>
          <cell r="Y8027" t="str">
            <v xml:space="preserve"> </v>
          </cell>
        </row>
        <row r="8028">
          <cell r="C8028"/>
          <cell r="D8028"/>
          <cell r="E8028"/>
          <cell r="F8028"/>
          <cell r="G8028"/>
          <cell r="H8028"/>
          <cell r="I8028"/>
          <cell r="J8028"/>
          <cell r="K8028"/>
          <cell r="L8028"/>
          <cell r="M8028"/>
          <cell r="N8028"/>
          <cell r="O8028"/>
          <cell r="P8028"/>
          <cell r="Q8028"/>
          <cell r="R8028"/>
          <cell r="S8028"/>
          <cell r="T8028"/>
          <cell r="U8028"/>
          <cell r="V8028"/>
          <cell r="W8028"/>
          <cell r="X8028"/>
          <cell r="Y8028" t="str">
            <v xml:space="preserve"> </v>
          </cell>
        </row>
        <row r="8029">
          <cell r="C8029"/>
          <cell r="D8029"/>
          <cell r="E8029"/>
          <cell r="F8029"/>
          <cell r="G8029"/>
          <cell r="H8029"/>
          <cell r="I8029"/>
          <cell r="J8029"/>
          <cell r="K8029"/>
          <cell r="L8029"/>
          <cell r="M8029"/>
          <cell r="N8029"/>
          <cell r="O8029"/>
          <cell r="P8029"/>
          <cell r="Q8029"/>
          <cell r="R8029"/>
          <cell r="S8029"/>
          <cell r="T8029"/>
          <cell r="U8029"/>
          <cell r="V8029"/>
          <cell r="W8029"/>
          <cell r="X8029"/>
          <cell r="Y8029" t="str">
            <v xml:space="preserve"> </v>
          </cell>
        </row>
        <row r="8030">
          <cell r="C8030"/>
          <cell r="D8030"/>
          <cell r="E8030"/>
          <cell r="F8030"/>
          <cell r="G8030"/>
          <cell r="H8030"/>
          <cell r="I8030"/>
          <cell r="J8030"/>
          <cell r="K8030"/>
          <cell r="L8030"/>
          <cell r="M8030"/>
          <cell r="N8030"/>
          <cell r="O8030"/>
          <cell r="P8030"/>
          <cell r="Q8030"/>
          <cell r="R8030"/>
          <cell r="S8030"/>
          <cell r="T8030"/>
          <cell r="U8030"/>
          <cell r="V8030"/>
          <cell r="W8030"/>
          <cell r="X8030"/>
          <cell r="Y8030" t="str">
            <v xml:space="preserve"> </v>
          </cell>
        </row>
        <row r="8031">
          <cell r="C8031"/>
          <cell r="D8031"/>
          <cell r="E8031"/>
          <cell r="F8031"/>
          <cell r="G8031"/>
          <cell r="H8031"/>
          <cell r="I8031"/>
          <cell r="J8031"/>
          <cell r="K8031"/>
          <cell r="L8031"/>
          <cell r="M8031"/>
          <cell r="N8031"/>
          <cell r="O8031"/>
          <cell r="P8031"/>
          <cell r="Q8031"/>
          <cell r="R8031"/>
          <cell r="S8031"/>
          <cell r="T8031"/>
          <cell r="U8031"/>
          <cell r="V8031"/>
          <cell r="W8031"/>
          <cell r="X8031"/>
          <cell r="Y8031" t="str">
            <v xml:space="preserve"> </v>
          </cell>
        </row>
        <row r="8032">
          <cell r="C8032"/>
          <cell r="D8032"/>
          <cell r="E8032"/>
          <cell r="F8032"/>
          <cell r="G8032"/>
          <cell r="H8032"/>
          <cell r="I8032"/>
          <cell r="J8032"/>
          <cell r="K8032"/>
          <cell r="L8032"/>
          <cell r="M8032"/>
          <cell r="N8032"/>
          <cell r="O8032"/>
          <cell r="P8032"/>
          <cell r="Q8032"/>
          <cell r="R8032"/>
          <cell r="S8032"/>
          <cell r="T8032"/>
          <cell r="U8032"/>
          <cell r="V8032"/>
          <cell r="W8032"/>
          <cell r="X8032"/>
          <cell r="Y8032" t="str">
            <v xml:space="preserve"> </v>
          </cell>
        </row>
        <row r="8033">
          <cell r="C8033"/>
          <cell r="D8033"/>
          <cell r="E8033"/>
          <cell r="F8033"/>
          <cell r="G8033"/>
          <cell r="H8033"/>
          <cell r="I8033"/>
          <cell r="J8033"/>
          <cell r="K8033"/>
          <cell r="L8033"/>
          <cell r="M8033"/>
          <cell r="N8033"/>
          <cell r="O8033"/>
          <cell r="P8033"/>
          <cell r="Q8033"/>
          <cell r="R8033"/>
          <cell r="S8033"/>
          <cell r="T8033"/>
          <cell r="U8033"/>
          <cell r="V8033"/>
          <cell r="W8033"/>
          <cell r="X8033"/>
          <cell r="Y8033" t="str">
            <v xml:space="preserve"> </v>
          </cell>
        </row>
        <row r="8034">
          <cell r="C8034"/>
          <cell r="D8034"/>
          <cell r="E8034"/>
          <cell r="F8034"/>
          <cell r="G8034"/>
          <cell r="H8034"/>
          <cell r="I8034"/>
          <cell r="J8034"/>
          <cell r="K8034"/>
          <cell r="L8034"/>
          <cell r="M8034"/>
          <cell r="N8034"/>
          <cell r="O8034"/>
          <cell r="P8034"/>
          <cell r="Q8034"/>
          <cell r="R8034"/>
          <cell r="S8034"/>
          <cell r="T8034"/>
          <cell r="U8034"/>
          <cell r="V8034"/>
          <cell r="W8034"/>
          <cell r="X8034"/>
          <cell r="Y8034" t="str">
            <v xml:space="preserve"> </v>
          </cell>
        </row>
        <row r="8035">
          <cell r="C8035"/>
          <cell r="D8035"/>
          <cell r="E8035"/>
          <cell r="F8035"/>
          <cell r="G8035"/>
          <cell r="H8035"/>
          <cell r="I8035"/>
          <cell r="J8035"/>
          <cell r="K8035"/>
          <cell r="L8035"/>
          <cell r="M8035"/>
          <cell r="N8035"/>
          <cell r="O8035"/>
          <cell r="P8035"/>
          <cell r="Q8035"/>
          <cell r="R8035"/>
          <cell r="S8035"/>
          <cell r="T8035"/>
          <cell r="U8035"/>
          <cell r="V8035"/>
          <cell r="W8035"/>
          <cell r="X8035"/>
          <cell r="Y8035" t="str">
            <v xml:space="preserve"> </v>
          </cell>
        </row>
        <row r="8036">
          <cell r="C8036"/>
          <cell r="D8036"/>
          <cell r="E8036"/>
          <cell r="F8036"/>
          <cell r="G8036"/>
          <cell r="H8036"/>
          <cell r="I8036"/>
          <cell r="J8036"/>
          <cell r="K8036"/>
          <cell r="L8036"/>
          <cell r="M8036"/>
          <cell r="N8036"/>
          <cell r="O8036"/>
          <cell r="P8036"/>
          <cell r="Q8036"/>
          <cell r="R8036"/>
          <cell r="S8036"/>
          <cell r="T8036"/>
          <cell r="U8036"/>
          <cell r="V8036"/>
          <cell r="W8036"/>
          <cell r="X8036"/>
          <cell r="Y8036" t="str">
            <v xml:space="preserve"> </v>
          </cell>
        </row>
        <row r="8037">
          <cell r="C8037"/>
          <cell r="D8037"/>
          <cell r="E8037"/>
          <cell r="F8037"/>
          <cell r="G8037"/>
          <cell r="H8037"/>
          <cell r="I8037"/>
          <cell r="J8037"/>
          <cell r="K8037"/>
          <cell r="L8037"/>
          <cell r="M8037"/>
          <cell r="N8037"/>
          <cell r="O8037"/>
          <cell r="P8037"/>
          <cell r="Q8037"/>
          <cell r="R8037"/>
          <cell r="S8037"/>
          <cell r="T8037"/>
          <cell r="U8037"/>
          <cell r="V8037"/>
          <cell r="W8037"/>
          <cell r="X8037"/>
          <cell r="Y8037" t="str">
            <v xml:space="preserve"> </v>
          </cell>
        </row>
        <row r="8038">
          <cell r="C8038"/>
          <cell r="D8038"/>
          <cell r="E8038"/>
          <cell r="F8038"/>
          <cell r="G8038"/>
          <cell r="H8038"/>
          <cell r="I8038"/>
          <cell r="J8038"/>
          <cell r="K8038"/>
          <cell r="L8038"/>
          <cell r="M8038"/>
          <cell r="N8038"/>
          <cell r="O8038"/>
          <cell r="P8038"/>
          <cell r="Q8038"/>
          <cell r="R8038"/>
          <cell r="S8038"/>
          <cell r="T8038"/>
          <cell r="U8038"/>
          <cell r="V8038"/>
          <cell r="W8038"/>
          <cell r="X8038"/>
          <cell r="Y8038" t="str">
            <v xml:space="preserve"> </v>
          </cell>
        </row>
        <row r="8039">
          <cell r="C8039"/>
          <cell r="D8039"/>
          <cell r="E8039"/>
          <cell r="F8039"/>
          <cell r="G8039"/>
          <cell r="H8039"/>
          <cell r="I8039"/>
          <cell r="J8039"/>
          <cell r="K8039"/>
          <cell r="L8039"/>
          <cell r="M8039"/>
          <cell r="N8039"/>
          <cell r="O8039"/>
          <cell r="P8039"/>
          <cell r="Q8039"/>
          <cell r="R8039"/>
          <cell r="S8039"/>
          <cell r="T8039"/>
          <cell r="U8039"/>
          <cell r="V8039"/>
          <cell r="W8039"/>
          <cell r="X8039"/>
          <cell r="Y8039" t="str">
            <v xml:space="preserve"> </v>
          </cell>
        </row>
        <row r="8040">
          <cell r="C8040"/>
          <cell r="D8040"/>
          <cell r="E8040"/>
          <cell r="F8040"/>
          <cell r="G8040"/>
          <cell r="H8040"/>
          <cell r="I8040"/>
          <cell r="J8040"/>
          <cell r="K8040"/>
          <cell r="L8040"/>
          <cell r="M8040"/>
          <cell r="N8040"/>
          <cell r="O8040"/>
          <cell r="P8040"/>
          <cell r="Q8040"/>
          <cell r="R8040"/>
          <cell r="S8040"/>
          <cell r="T8040"/>
          <cell r="U8040"/>
          <cell r="V8040"/>
          <cell r="W8040"/>
          <cell r="X8040"/>
          <cell r="Y8040" t="str">
            <v xml:space="preserve"> </v>
          </cell>
        </row>
        <row r="8041">
          <cell r="C8041"/>
          <cell r="D8041"/>
          <cell r="E8041"/>
          <cell r="F8041"/>
          <cell r="G8041"/>
          <cell r="H8041"/>
          <cell r="I8041"/>
          <cell r="J8041"/>
          <cell r="K8041"/>
          <cell r="L8041"/>
          <cell r="M8041"/>
          <cell r="N8041"/>
          <cell r="O8041"/>
          <cell r="P8041"/>
          <cell r="Q8041"/>
          <cell r="R8041"/>
          <cell r="S8041"/>
          <cell r="T8041"/>
          <cell r="U8041"/>
          <cell r="V8041"/>
          <cell r="W8041"/>
          <cell r="X8041"/>
          <cell r="Y8041" t="str">
            <v xml:space="preserve"> </v>
          </cell>
        </row>
        <row r="8042">
          <cell r="C8042"/>
          <cell r="D8042"/>
          <cell r="E8042"/>
          <cell r="F8042"/>
          <cell r="G8042"/>
          <cell r="H8042"/>
          <cell r="I8042"/>
          <cell r="J8042"/>
          <cell r="K8042"/>
          <cell r="L8042"/>
          <cell r="M8042"/>
          <cell r="N8042"/>
          <cell r="O8042"/>
          <cell r="P8042"/>
          <cell r="Q8042"/>
          <cell r="R8042"/>
          <cell r="S8042"/>
          <cell r="T8042"/>
          <cell r="U8042"/>
          <cell r="V8042"/>
          <cell r="W8042"/>
          <cell r="X8042"/>
          <cell r="Y8042" t="str">
            <v xml:space="preserve"> </v>
          </cell>
        </row>
        <row r="8043">
          <cell r="C8043"/>
          <cell r="D8043"/>
          <cell r="E8043"/>
          <cell r="F8043"/>
          <cell r="G8043"/>
          <cell r="H8043"/>
          <cell r="I8043"/>
          <cell r="J8043"/>
          <cell r="K8043"/>
          <cell r="L8043"/>
          <cell r="M8043"/>
          <cell r="N8043"/>
          <cell r="O8043"/>
          <cell r="P8043"/>
          <cell r="Q8043"/>
          <cell r="R8043"/>
          <cell r="S8043"/>
          <cell r="T8043"/>
          <cell r="U8043"/>
          <cell r="V8043"/>
          <cell r="W8043"/>
          <cell r="X8043"/>
          <cell r="Y8043" t="str">
            <v xml:space="preserve"> </v>
          </cell>
        </row>
        <row r="8044">
          <cell r="C8044"/>
          <cell r="D8044"/>
          <cell r="E8044"/>
          <cell r="F8044"/>
          <cell r="G8044"/>
          <cell r="H8044"/>
          <cell r="I8044"/>
          <cell r="J8044"/>
          <cell r="K8044"/>
          <cell r="L8044"/>
          <cell r="M8044"/>
          <cell r="N8044"/>
          <cell r="O8044"/>
          <cell r="P8044"/>
          <cell r="Q8044"/>
          <cell r="R8044"/>
          <cell r="S8044"/>
          <cell r="T8044"/>
          <cell r="U8044"/>
          <cell r="V8044"/>
          <cell r="W8044"/>
          <cell r="X8044"/>
          <cell r="Y8044" t="str">
            <v xml:space="preserve"> </v>
          </cell>
        </row>
        <row r="8045">
          <cell r="C8045"/>
          <cell r="D8045"/>
          <cell r="E8045"/>
          <cell r="F8045"/>
          <cell r="G8045"/>
          <cell r="H8045"/>
          <cell r="I8045"/>
          <cell r="J8045"/>
          <cell r="K8045"/>
          <cell r="L8045"/>
          <cell r="M8045"/>
          <cell r="N8045"/>
          <cell r="O8045"/>
          <cell r="P8045"/>
          <cell r="Q8045"/>
          <cell r="R8045"/>
          <cell r="S8045"/>
          <cell r="T8045"/>
          <cell r="U8045"/>
          <cell r="V8045"/>
          <cell r="W8045"/>
          <cell r="X8045"/>
          <cell r="Y8045" t="str">
            <v xml:space="preserve"> </v>
          </cell>
        </row>
        <row r="8046">
          <cell r="C8046"/>
          <cell r="D8046"/>
          <cell r="E8046"/>
          <cell r="F8046"/>
          <cell r="G8046"/>
          <cell r="H8046"/>
          <cell r="I8046"/>
          <cell r="J8046"/>
          <cell r="K8046"/>
          <cell r="L8046"/>
          <cell r="M8046"/>
          <cell r="N8046"/>
          <cell r="O8046"/>
          <cell r="P8046"/>
          <cell r="Q8046"/>
          <cell r="R8046"/>
          <cell r="S8046"/>
          <cell r="T8046"/>
          <cell r="U8046"/>
          <cell r="V8046"/>
          <cell r="W8046"/>
          <cell r="X8046"/>
          <cell r="Y8046" t="str">
            <v xml:space="preserve"> </v>
          </cell>
        </row>
        <row r="8047">
          <cell r="C8047"/>
          <cell r="D8047"/>
          <cell r="E8047"/>
          <cell r="F8047"/>
          <cell r="G8047"/>
          <cell r="H8047"/>
          <cell r="I8047"/>
          <cell r="J8047"/>
          <cell r="K8047"/>
          <cell r="L8047"/>
          <cell r="M8047"/>
          <cell r="N8047"/>
          <cell r="O8047"/>
          <cell r="P8047"/>
          <cell r="Q8047"/>
          <cell r="R8047"/>
          <cell r="S8047"/>
          <cell r="T8047"/>
          <cell r="U8047"/>
          <cell r="V8047"/>
          <cell r="W8047"/>
          <cell r="X8047"/>
          <cell r="Y8047" t="str">
            <v xml:space="preserve"> </v>
          </cell>
        </row>
        <row r="8048">
          <cell r="C8048"/>
          <cell r="D8048"/>
          <cell r="E8048"/>
          <cell r="F8048"/>
          <cell r="G8048"/>
          <cell r="H8048"/>
          <cell r="I8048"/>
          <cell r="J8048"/>
          <cell r="K8048"/>
          <cell r="L8048"/>
          <cell r="M8048"/>
          <cell r="N8048"/>
          <cell r="O8048"/>
          <cell r="P8048"/>
          <cell r="Q8048"/>
          <cell r="R8048"/>
          <cell r="S8048"/>
          <cell r="T8048"/>
          <cell r="U8048"/>
          <cell r="V8048"/>
          <cell r="W8048"/>
          <cell r="X8048"/>
          <cell r="Y8048" t="str">
            <v xml:space="preserve"> </v>
          </cell>
        </row>
        <row r="8049">
          <cell r="C8049"/>
          <cell r="D8049"/>
          <cell r="E8049"/>
          <cell r="F8049"/>
          <cell r="G8049"/>
          <cell r="H8049"/>
          <cell r="I8049"/>
          <cell r="J8049"/>
          <cell r="K8049"/>
          <cell r="L8049"/>
          <cell r="M8049"/>
          <cell r="N8049"/>
          <cell r="O8049"/>
          <cell r="P8049"/>
          <cell r="Q8049"/>
          <cell r="R8049"/>
          <cell r="S8049"/>
          <cell r="T8049"/>
          <cell r="U8049"/>
          <cell r="V8049"/>
          <cell r="W8049"/>
          <cell r="X8049"/>
          <cell r="Y8049" t="str">
            <v xml:space="preserve"> </v>
          </cell>
        </row>
        <row r="8050">
          <cell r="C8050"/>
          <cell r="D8050"/>
          <cell r="E8050"/>
          <cell r="F8050"/>
          <cell r="G8050"/>
          <cell r="H8050"/>
          <cell r="I8050"/>
          <cell r="J8050"/>
          <cell r="K8050"/>
          <cell r="L8050"/>
          <cell r="M8050"/>
          <cell r="N8050"/>
          <cell r="O8050"/>
          <cell r="P8050"/>
          <cell r="Q8050"/>
          <cell r="R8050"/>
          <cell r="S8050"/>
          <cell r="T8050"/>
          <cell r="U8050"/>
          <cell r="V8050"/>
          <cell r="W8050"/>
          <cell r="X8050"/>
          <cell r="Y8050" t="str">
            <v xml:space="preserve"> </v>
          </cell>
        </row>
        <row r="8051">
          <cell r="C8051"/>
          <cell r="D8051"/>
          <cell r="E8051"/>
          <cell r="F8051"/>
          <cell r="G8051"/>
          <cell r="H8051"/>
          <cell r="I8051"/>
          <cell r="J8051"/>
          <cell r="K8051"/>
          <cell r="L8051"/>
          <cell r="M8051"/>
          <cell r="N8051"/>
          <cell r="O8051"/>
          <cell r="P8051"/>
          <cell r="Q8051"/>
          <cell r="R8051"/>
          <cell r="S8051"/>
          <cell r="T8051"/>
          <cell r="U8051"/>
          <cell r="V8051"/>
          <cell r="W8051"/>
          <cell r="X8051"/>
          <cell r="Y8051" t="str">
            <v xml:space="preserve"> </v>
          </cell>
        </row>
        <row r="8052">
          <cell r="C8052"/>
          <cell r="D8052"/>
          <cell r="E8052"/>
          <cell r="F8052"/>
          <cell r="G8052"/>
          <cell r="H8052"/>
          <cell r="I8052"/>
          <cell r="J8052"/>
          <cell r="K8052"/>
          <cell r="L8052"/>
          <cell r="M8052"/>
          <cell r="N8052"/>
          <cell r="O8052"/>
          <cell r="P8052"/>
          <cell r="Q8052"/>
          <cell r="R8052"/>
          <cell r="S8052"/>
          <cell r="T8052"/>
          <cell r="U8052"/>
          <cell r="V8052"/>
          <cell r="W8052"/>
          <cell r="X8052"/>
          <cell r="Y8052" t="str">
            <v xml:space="preserve"> </v>
          </cell>
        </row>
        <row r="8053">
          <cell r="C8053"/>
          <cell r="D8053"/>
          <cell r="E8053"/>
          <cell r="F8053"/>
          <cell r="G8053"/>
          <cell r="H8053"/>
          <cell r="I8053"/>
          <cell r="J8053"/>
          <cell r="K8053"/>
          <cell r="L8053"/>
          <cell r="M8053"/>
          <cell r="N8053"/>
          <cell r="O8053"/>
          <cell r="P8053"/>
          <cell r="Q8053"/>
          <cell r="R8053"/>
          <cell r="S8053"/>
          <cell r="T8053"/>
          <cell r="U8053"/>
          <cell r="V8053"/>
          <cell r="W8053"/>
          <cell r="X8053"/>
          <cell r="Y8053" t="str">
            <v xml:space="preserve"> </v>
          </cell>
        </row>
        <row r="8054">
          <cell r="C8054"/>
          <cell r="D8054"/>
          <cell r="E8054"/>
          <cell r="F8054"/>
          <cell r="G8054"/>
          <cell r="H8054"/>
          <cell r="I8054"/>
          <cell r="J8054"/>
          <cell r="K8054"/>
          <cell r="L8054"/>
          <cell r="M8054"/>
          <cell r="N8054"/>
          <cell r="O8054"/>
          <cell r="P8054"/>
          <cell r="Q8054"/>
          <cell r="R8054"/>
          <cell r="S8054"/>
          <cell r="T8054"/>
          <cell r="U8054"/>
          <cell r="V8054"/>
          <cell r="W8054"/>
          <cell r="X8054"/>
          <cell r="Y8054" t="str">
            <v xml:space="preserve"> </v>
          </cell>
        </row>
        <row r="8055">
          <cell r="C8055"/>
          <cell r="D8055"/>
          <cell r="E8055"/>
          <cell r="F8055"/>
          <cell r="G8055"/>
          <cell r="H8055"/>
          <cell r="I8055"/>
          <cell r="J8055"/>
          <cell r="K8055"/>
          <cell r="L8055"/>
          <cell r="M8055"/>
          <cell r="N8055"/>
          <cell r="O8055"/>
          <cell r="P8055"/>
          <cell r="Q8055"/>
          <cell r="R8055"/>
          <cell r="S8055"/>
          <cell r="T8055"/>
          <cell r="U8055"/>
          <cell r="V8055"/>
          <cell r="W8055"/>
          <cell r="X8055"/>
          <cell r="Y8055" t="str">
            <v xml:space="preserve"> </v>
          </cell>
        </row>
        <row r="8056">
          <cell r="C8056"/>
          <cell r="D8056"/>
          <cell r="E8056"/>
          <cell r="F8056"/>
          <cell r="G8056"/>
          <cell r="H8056"/>
          <cell r="I8056"/>
          <cell r="J8056"/>
          <cell r="K8056"/>
          <cell r="L8056"/>
          <cell r="M8056"/>
          <cell r="N8056"/>
          <cell r="O8056"/>
          <cell r="P8056"/>
          <cell r="Q8056"/>
          <cell r="R8056"/>
          <cell r="S8056"/>
          <cell r="T8056"/>
          <cell r="U8056"/>
          <cell r="V8056"/>
          <cell r="W8056"/>
          <cell r="X8056"/>
          <cell r="Y8056" t="str">
            <v xml:space="preserve"> </v>
          </cell>
        </row>
        <row r="8057">
          <cell r="C8057"/>
          <cell r="D8057"/>
          <cell r="E8057"/>
          <cell r="F8057"/>
          <cell r="G8057"/>
          <cell r="H8057"/>
          <cell r="I8057"/>
          <cell r="J8057"/>
          <cell r="K8057"/>
          <cell r="L8057"/>
          <cell r="M8057"/>
          <cell r="N8057"/>
          <cell r="O8057"/>
          <cell r="P8057"/>
          <cell r="Q8057"/>
          <cell r="R8057"/>
          <cell r="S8057"/>
          <cell r="T8057"/>
          <cell r="U8057"/>
          <cell r="V8057"/>
          <cell r="W8057"/>
          <cell r="X8057"/>
          <cell r="Y8057" t="str">
            <v xml:space="preserve"> </v>
          </cell>
        </row>
        <row r="8058">
          <cell r="C8058"/>
          <cell r="D8058"/>
          <cell r="E8058"/>
          <cell r="F8058"/>
          <cell r="G8058"/>
          <cell r="H8058"/>
          <cell r="I8058"/>
          <cell r="J8058"/>
          <cell r="K8058"/>
          <cell r="L8058"/>
          <cell r="M8058"/>
          <cell r="N8058"/>
          <cell r="O8058"/>
          <cell r="P8058"/>
          <cell r="Q8058"/>
          <cell r="R8058"/>
          <cell r="S8058"/>
          <cell r="T8058"/>
          <cell r="U8058"/>
          <cell r="V8058"/>
          <cell r="W8058"/>
          <cell r="X8058"/>
          <cell r="Y8058" t="str">
            <v xml:space="preserve"> </v>
          </cell>
        </row>
        <row r="8059">
          <cell r="C8059"/>
          <cell r="D8059"/>
          <cell r="E8059"/>
          <cell r="F8059"/>
          <cell r="G8059"/>
          <cell r="H8059"/>
          <cell r="I8059"/>
          <cell r="J8059"/>
          <cell r="K8059"/>
          <cell r="L8059"/>
          <cell r="M8059"/>
          <cell r="N8059"/>
          <cell r="O8059"/>
          <cell r="P8059"/>
          <cell r="Q8059"/>
          <cell r="R8059"/>
          <cell r="S8059"/>
          <cell r="T8059"/>
          <cell r="U8059"/>
          <cell r="V8059"/>
          <cell r="W8059"/>
          <cell r="X8059"/>
          <cell r="Y8059" t="str">
            <v xml:space="preserve"> </v>
          </cell>
        </row>
        <row r="8060">
          <cell r="C8060"/>
          <cell r="D8060"/>
          <cell r="E8060"/>
          <cell r="F8060"/>
          <cell r="G8060"/>
          <cell r="H8060"/>
          <cell r="I8060"/>
          <cell r="J8060"/>
          <cell r="K8060"/>
          <cell r="L8060"/>
          <cell r="M8060"/>
          <cell r="N8060"/>
          <cell r="O8060"/>
          <cell r="P8060"/>
          <cell r="Q8060"/>
          <cell r="R8060"/>
          <cell r="S8060"/>
          <cell r="T8060"/>
          <cell r="U8060"/>
          <cell r="V8060"/>
          <cell r="W8060"/>
          <cell r="X8060"/>
          <cell r="Y8060" t="str">
            <v xml:space="preserve"> </v>
          </cell>
        </row>
        <row r="8061">
          <cell r="C8061"/>
          <cell r="D8061"/>
          <cell r="E8061"/>
          <cell r="F8061"/>
          <cell r="G8061"/>
          <cell r="H8061"/>
          <cell r="I8061"/>
          <cell r="J8061"/>
          <cell r="K8061"/>
          <cell r="L8061"/>
          <cell r="M8061"/>
          <cell r="N8061"/>
          <cell r="O8061"/>
          <cell r="P8061"/>
          <cell r="Q8061"/>
          <cell r="R8061"/>
          <cell r="S8061"/>
          <cell r="T8061"/>
          <cell r="U8061"/>
          <cell r="V8061"/>
          <cell r="W8061"/>
          <cell r="X8061"/>
          <cell r="Y8061" t="str">
            <v xml:space="preserve"> </v>
          </cell>
        </row>
        <row r="8062">
          <cell r="C8062"/>
          <cell r="D8062"/>
          <cell r="E8062"/>
          <cell r="F8062"/>
          <cell r="G8062"/>
          <cell r="H8062"/>
          <cell r="I8062"/>
          <cell r="J8062"/>
          <cell r="K8062"/>
          <cell r="L8062"/>
          <cell r="M8062"/>
          <cell r="N8062"/>
          <cell r="O8062"/>
          <cell r="P8062"/>
          <cell r="Q8062"/>
          <cell r="R8062"/>
          <cell r="S8062"/>
          <cell r="T8062"/>
          <cell r="U8062"/>
          <cell r="V8062"/>
          <cell r="W8062"/>
          <cell r="X8062"/>
          <cell r="Y8062" t="str">
            <v xml:space="preserve"> </v>
          </cell>
        </row>
        <row r="8063">
          <cell r="C8063"/>
          <cell r="D8063"/>
          <cell r="E8063"/>
          <cell r="F8063"/>
          <cell r="G8063"/>
          <cell r="H8063"/>
          <cell r="I8063"/>
          <cell r="J8063"/>
          <cell r="K8063"/>
          <cell r="L8063"/>
          <cell r="M8063"/>
          <cell r="N8063"/>
          <cell r="O8063"/>
          <cell r="P8063"/>
          <cell r="Q8063"/>
          <cell r="R8063"/>
          <cell r="S8063"/>
          <cell r="T8063"/>
          <cell r="U8063"/>
          <cell r="V8063"/>
          <cell r="W8063"/>
          <cell r="X8063"/>
          <cell r="Y8063" t="str">
            <v xml:space="preserve"> </v>
          </cell>
        </row>
        <row r="8064">
          <cell r="C8064"/>
          <cell r="D8064"/>
          <cell r="E8064"/>
          <cell r="F8064"/>
          <cell r="G8064"/>
          <cell r="H8064"/>
          <cell r="I8064"/>
          <cell r="J8064"/>
          <cell r="K8064"/>
          <cell r="L8064"/>
          <cell r="M8064"/>
          <cell r="N8064"/>
          <cell r="O8064"/>
          <cell r="P8064"/>
          <cell r="Q8064"/>
          <cell r="R8064"/>
          <cell r="S8064"/>
          <cell r="T8064"/>
          <cell r="U8064"/>
          <cell r="V8064"/>
          <cell r="W8064"/>
          <cell r="X8064"/>
          <cell r="Y8064" t="str">
            <v xml:space="preserve"> </v>
          </cell>
        </row>
        <row r="8065">
          <cell r="C8065"/>
          <cell r="D8065"/>
          <cell r="E8065"/>
          <cell r="F8065"/>
          <cell r="G8065"/>
          <cell r="H8065"/>
          <cell r="I8065"/>
          <cell r="J8065"/>
          <cell r="K8065"/>
          <cell r="L8065"/>
          <cell r="M8065"/>
          <cell r="N8065"/>
          <cell r="O8065"/>
          <cell r="P8065"/>
          <cell r="Q8065"/>
          <cell r="R8065"/>
          <cell r="S8065"/>
          <cell r="T8065"/>
          <cell r="U8065"/>
          <cell r="V8065"/>
          <cell r="W8065"/>
          <cell r="X8065"/>
          <cell r="Y8065" t="str">
            <v xml:space="preserve"> </v>
          </cell>
        </row>
        <row r="8066">
          <cell r="C8066"/>
          <cell r="D8066"/>
          <cell r="E8066"/>
          <cell r="F8066"/>
          <cell r="G8066"/>
          <cell r="H8066"/>
          <cell r="I8066"/>
          <cell r="J8066"/>
          <cell r="K8066"/>
          <cell r="L8066"/>
          <cell r="M8066"/>
          <cell r="N8066"/>
          <cell r="O8066"/>
          <cell r="P8066"/>
          <cell r="Q8066"/>
          <cell r="R8066"/>
          <cell r="S8066"/>
          <cell r="T8066"/>
          <cell r="U8066"/>
          <cell r="V8066"/>
          <cell r="W8066"/>
          <cell r="X8066"/>
          <cell r="Y8066" t="str">
            <v xml:space="preserve"> </v>
          </cell>
        </row>
        <row r="8067">
          <cell r="C8067"/>
          <cell r="D8067"/>
          <cell r="E8067"/>
          <cell r="F8067"/>
          <cell r="G8067"/>
          <cell r="H8067"/>
          <cell r="I8067"/>
          <cell r="J8067"/>
          <cell r="K8067"/>
          <cell r="L8067"/>
          <cell r="M8067"/>
          <cell r="N8067"/>
          <cell r="O8067"/>
          <cell r="P8067"/>
          <cell r="Q8067"/>
          <cell r="R8067"/>
          <cell r="S8067"/>
          <cell r="T8067"/>
          <cell r="U8067"/>
          <cell r="V8067"/>
          <cell r="W8067"/>
          <cell r="X8067"/>
          <cell r="Y8067" t="str">
            <v xml:space="preserve"> </v>
          </cell>
        </row>
        <row r="8068">
          <cell r="C8068"/>
          <cell r="D8068"/>
          <cell r="E8068"/>
          <cell r="F8068"/>
          <cell r="G8068"/>
          <cell r="H8068"/>
          <cell r="I8068"/>
          <cell r="J8068"/>
          <cell r="K8068"/>
          <cell r="L8068"/>
          <cell r="M8068"/>
          <cell r="N8068"/>
          <cell r="O8068"/>
          <cell r="P8068"/>
          <cell r="Q8068"/>
          <cell r="R8068"/>
          <cell r="S8068"/>
          <cell r="T8068"/>
          <cell r="U8068"/>
          <cell r="V8068"/>
          <cell r="W8068"/>
          <cell r="X8068"/>
          <cell r="Y8068" t="str">
            <v xml:space="preserve"> </v>
          </cell>
        </row>
        <row r="8069">
          <cell r="C8069"/>
          <cell r="D8069"/>
          <cell r="E8069"/>
          <cell r="F8069"/>
          <cell r="G8069"/>
          <cell r="H8069"/>
          <cell r="I8069"/>
          <cell r="J8069"/>
          <cell r="K8069"/>
          <cell r="L8069"/>
          <cell r="M8069"/>
          <cell r="N8069"/>
          <cell r="O8069"/>
          <cell r="P8069"/>
          <cell r="Q8069"/>
          <cell r="R8069"/>
          <cell r="S8069"/>
          <cell r="T8069"/>
          <cell r="U8069"/>
          <cell r="V8069"/>
          <cell r="W8069"/>
          <cell r="X8069"/>
          <cell r="Y8069" t="str">
            <v xml:space="preserve"> </v>
          </cell>
        </row>
        <row r="8070">
          <cell r="C8070"/>
          <cell r="D8070"/>
          <cell r="E8070"/>
          <cell r="F8070"/>
          <cell r="G8070"/>
          <cell r="H8070"/>
          <cell r="I8070"/>
          <cell r="J8070"/>
          <cell r="K8070"/>
          <cell r="L8070"/>
          <cell r="M8070"/>
          <cell r="N8070"/>
          <cell r="O8070"/>
          <cell r="P8070"/>
          <cell r="Q8070"/>
          <cell r="R8070"/>
          <cell r="S8070"/>
          <cell r="T8070"/>
          <cell r="U8070"/>
          <cell r="V8070"/>
          <cell r="W8070"/>
          <cell r="X8070"/>
          <cell r="Y8070" t="str">
            <v xml:space="preserve"> </v>
          </cell>
        </row>
        <row r="8071">
          <cell r="C8071"/>
          <cell r="D8071"/>
          <cell r="E8071"/>
          <cell r="F8071"/>
          <cell r="G8071"/>
          <cell r="H8071"/>
          <cell r="I8071"/>
          <cell r="J8071"/>
          <cell r="K8071"/>
          <cell r="L8071"/>
          <cell r="M8071"/>
          <cell r="N8071"/>
          <cell r="O8071"/>
          <cell r="P8071"/>
          <cell r="Q8071"/>
          <cell r="R8071"/>
          <cell r="S8071"/>
          <cell r="T8071"/>
          <cell r="U8071"/>
          <cell r="V8071"/>
          <cell r="W8071"/>
          <cell r="X8071"/>
          <cell r="Y8071" t="str">
            <v xml:space="preserve"> </v>
          </cell>
        </row>
        <row r="8072">
          <cell r="C8072"/>
          <cell r="D8072"/>
          <cell r="E8072"/>
          <cell r="F8072"/>
          <cell r="G8072"/>
          <cell r="H8072"/>
          <cell r="I8072"/>
          <cell r="J8072"/>
          <cell r="K8072"/>
          <cell r="L8072"/>
          <cell r="M8072"/>
          <cell r="N8072"/>
          <cell r="O8072"/>
          <cell r="P8072"/>
          <cell r="Q8072"/>
          <cell r="R8072"/>
          <cell r="S8072"/>
          <cell r="T8072"/>
          <cell r="U8072"/>
          <cell r="V8072"/>
          <cell r="W8072"/>
          <cell r="X8072"/>
          <cell r="Y8072" t="str">
            <v xml:space="preserve"> </v>
          </cell>
        </row>
        <row r="8073">
          <cell r="C8073"/>
          <cell r="D8073"/>
          <cell r="E8073"/>
          <cell r="F8073"/>
          <cell r="G8073"/>
          <cell r="H8073"/>
          <cell r="I8073"/>
          <cell r="J8073"/>
          <cell r="K8073"/>
          <cell r="L8073"/>
          <cell r="M8073"/>
          <cell r="N8073"/>
          <cell r="O8073"/>
          <cell r="P8073"/>
          <cell r="Q8073"/>
          <cell r="R8073"/>
          <cell r="S8073"/>
          <cell r="T8073"/>
          <cell r="U8073"/>
          <cell r="V8073"/>
          <cell r="W8073"/>
          <cell r="X8073"/>
          <cell r="Y8073" t="str">
            <v xml:space="preserve"> </v>
          </cell>
        </row>
        <row r="8074">
          <cell r="C8074"/>
          <cell r="D8074"/>
          <cell r="E8074"/>
          <cell r="F8074"/>
          <cell r="G8074"/>
          <cell r="H8074"/>
          <cell r="I8074"/>
          <cell r="J8074"/>
          <cell r="K8074"/>
          <cell r="L8074"/>
          <cell r="M8074"/>
          <cell r="N8074"/>
          <cell r="O8074"/>
          <cell r="P8074"/>
          <cell r="Q8074"/>
          <cell r="R8074"/>
          <cell r="S8074"/>
          <cell r="T8074"/>
          <cell r="U8074"/>
          <cell r="V8074"/>
          <cell r="W8074"/>
          <cell r="X8074"/>
          <cell r="Y8074" t="str">
            <v xml:space="preserve"> </v>
          </cell>
        </row>
        <row r="8075">
          <cell r="C8075"/>
          <cell r="D8075"/>
          <cell r="E8075"/>
          <cell r="F8075"/>
          <cell r="G8075"/>
          <cell r="H8075"/>
          <cell r="I8075"/>
          <cell r="J8075"/>
          <cell r="K8075"/>
          <cell r="L8075"/>
          <cell r="M8075"/>
          <cell r="N8075"/>
          <cell r="O8075"/>
          <cell r="P8075"/>
          <cell r="Q8075"/>
          <cell r="R8075"/>
          <cell r="S8075"/>
          <cell r="T8075"/>
          <cell r="U8075"/>
          <cell r="V8075"/>
          <cell r="W8075"/>
          <cell r="X8075"/>
          <cell r="Y8075" t="str">
            <v xml:space="preserve"> </v>
          </cell>
        </row>
        <row r="8076">
          <cell r="C8076"/>
          <cell r="D8076"/>
          <cell r="E8076"/>
          <cell r="F8076"/>
          <cell r="G8076"/>
          <cell r="H8076"/>
          <cell r="I8076"/>
          <cell r="J8076"/>
          <cell r="K8076"/>
          <cell r="L8076"/>
          <cell r="M8076"/>
          <cell r="N8076"/>
          <cell r="O8076"/>
          <cell r="P8076"/>
          <cell r="Q8076"/>
          <cell r="R8076"/>
          <cell r="S8076"/>
          <cell r="T8076"/>
          <cell r="U8076"/>
          <cell r="V8076"/>
          <cell r="W8076"/>
          <cell r="X8076"/>
          <cell r="Y8076" t="str">
            <v xml:space="preserve"> </v>
          </cell>
        </row>
        <row r="8077">
          <cell r="C8077"/>
          <cell r="D8077"/>
          <cell r="E8077"/>
          <cell r="F8077"/>
          <cell r="G8077"/>
          <cell r="H8077"/>
          <cell r="I8077"/>
          <cell r="J8077"/>
          <cell r="K8077"/>
          <cell r="L8077"/>
          <cell r="M8077"/>
          <cell r="N8077"/>
          <cell r="O8077"/>
          <cell r="P8077"/>
          <cell r="Q8077"/>
          <cell r="R8077"/>
          <cell r="S8077"/>
          <cell r="T8077"/>
          <cell r="U8077"/>
          <cell r="V8077"/>
          <cell r="W8077"/>
          <cell r="X8077"/>
          <cell r="Y8077" t="str">
            <v xml:space="preserve"> </v>
          </cell>
        </row>
        <row r="8078">
          <cell r="C8078"/>
          <cell r="D8078"/>
          <cell r="E8078"/>
          <cell r="F8078"/>
          <cell r="G8078"/>
          <cell r="H8078"/>
          <cell r="I8078"/>
          <cell r="J8078"/>
          <cell r="K8078"/>
          <cell r="L8078"/>
          <cell r="M8078"/>
          <cell r="N8078"/>
          <cell r="O8078"/>
          <cell r="P8078"/>
          <cell r="Q8078"/>
          <cell r="R8078"/>
          <cell r="S8078"/>
          <cell r="T8078"/>
          <cell r="U8078"/>
          <cell r="V8078"/>
          <cell r="W8078"/>
          <cell r="X8078"/>
          <cell r="Y8078" t="str">
            <v xml:space="preserve"> </v>
          </cell>
        </row>
        <row r="8079">
          <cell r="C8079"/>
          <cell r="D8079"/>
          <cell r="E8079"/>
          <cell r="F8079"/>
          <cell r="G8079"/>
          <cell r="H8079"/>
          <cell r="I8079"/>
          <cell r="J8079"/>
          <cell r="K8079"/>
          <cell r="L8079"/>
          <cell r="M8079"/>
          <cell r="N8079"/>
          <cell r="O8079"/>
          <cell r="P8079"/>
          <cell r="Q8079"/>
          <cell r="R8079"/>
          <cell r="S8079"/>
          <cell r="T8079"/>
          <cell r="U8079"/>
          <cell r="V8079"/>
          <cell r="W8079"/>
          <cell r="X8079"/>
          <cell r="Y8079" t="str">
            <v xml:space="preserve"> </v>
          </cell>
        </row>
        <row r="8080">
          <cell r="C8080"/>
          <cell r="D8080"/>
          <cell r="E8080"/>
          <cell r="F8080"/>
          <cell r="G8080"/>
          <cell r="H8080"/>
          <cell r="I8080"/>
          <cell r="J8080"/>
          <cell r="K8080"/>
          <cell r="L8080"/>
          <cell r="M8080"/>
          <cell r="N8080"/>
          <cell r="O8080"/>
          <cell r="P8080"/>
          <cell r="Q8080"/>
          <cell r="R8080"/>
          <cell r="S8080"/>
          <cell r="T8080"/>
          <cell r="U8080"/>
          <cell r="V8080"/>
          <cell r="W8080"/>
          <cell r="X8080"/>
          <cell r="Y8080" t="str">
            <v xml:space="preserve"> </v>
          </cell>
        </row>
        <row r="8081">
          <cell r="C8081"/>
          <cell r="D8081"/>
          <cell r="E8081"/>
          <cell r="F8081"/>
          <cell r="G8081"/>
          <cell r="H8081"/>
          <cell r="I8081"/>
          <cell r="J8081"/>
          <cell r="K8081"/>
          <cell r="L8081"/>
          <cell r="M8081"/>
          <cell r="N8081"/>
          <cell r="O8081"/>
          <cell r="P8081"/>
          <cell r="Q8081"/>
          <cell r="R8081"/>
          <cell r="S8081"/>
          <cell r="T8081"/>
          <cell r="U8081"/>
          <cell r="V8081"/>
          <cell r="W8081"/>
          <cell r="X8081"/>
          <cell r="Y8081" t="str">
            <v xml:space="preserve"> </v>
          </cell>
        </row>
        <row r="8082">
          <cell r="C8082"/>
          <cell r="D8082"/>
          <cell r="E8082"/>
          <cell r="F8082"/>
          <cell r="G8082"/>
          <cell r="H8082"/>
          <cell r="I8082"/>
          <cell r="J8082"/>
          <cell r="K8082"/>
          <cell r="L8082"/>
          <cell r="M8082"/>
          <cell r="N8082"/>
          <cell r="O8082"/>
          <cell r="P8082"/>
          <cell r="Q8082"/>
          <cell r="R8082"/>
          <cell r="S8082"/>
          <cell r="T8082"/>
          <cell r="U8082"/>
          <cell r="V8082"/>
          <cell r="W8082"/>
          <cell r="X8082"/>
          <cell r="Y8082" t="str">
            <v xml:space="preserve"> </v>
          </cell>
        </row>
        <row r="8083">
          <cell r="C8083"/>
          <cell r="D8083"/>
          <cell r="E8083"/>
          <cell r="F8083"/>
          <cell r="G8083"/>
          <cell r="H8083"/>
          <cell r="I8083"/>
          <cell r="J8083"/>
          <cell r="K8083"/>
          <cell r="L8083"/>
          <cell r="M8083"/>
          <cell r="N8083"/>
          <cell r="O8083"/>
          <cell r="P8083"/>
          <cell r="Q8083"/>
          <cell r="R8083"/>
          <cell r="S8083"/>
          <cell r="T8083"/>
          <cell r="U8083"/>
          <cell r="V8083"/>
          <cell r="W8083"/>
          <cell r="X8083"/>
          <cell r="Y8083" t="str">
            <v xml:space="preserve"> </v>
          </cell>
        </row>
        <row r="8084">
          <cell r="C8084"/>
          <cell r="D8084"/>
          <cell r="E8084"/>
          <cell r="F8084"/>
          <cell r="G8084"/>
          <cell r="H8084"/>
          <cell r="I8084"/>
          <cell r="J8084"/>
          <cell r="K8084"/>
          <cell r="L8084"/>
          <cell r="M8084"/>
          <cell r="N8084"/>
          <cell r="O8084"/>
          <cell r="P8084"/>
          <cell r="Q8084"/>
          <cell r="R8084"/>
          <cell r="S8084"/>
          <cell r="T8084"/>
          <cell r="U8084"/>
          <cell r="V8084"/>
          <cell r="W8084"/>
          <cell r="X8084"/>
          <cell r="Y8084" t="str">
            <v xml:space="preserve"> </v>
          </cell>
        </row>
        <row r="8085">
          <cell r="C8085"/>
          <cell r="D8085"/>
          <cell r="E8085"/>
          <cell r="F8085"/>
          <cell r="G8085"/>
          <cell r="H8085"/>
          <cell r="I8085"/>
          <cell r="J8085"/>
          <cell r="K8085"/>
          <cell r="L8085"/>
          <cell r="M8085"/>
          <cell r="N8085"/>
          <cell r="O8085"/>
          <cell r="P8085"/>
          <cell r="Q8085"/>
          <cell r="R8085"/>
          <cell r="S8085"/>
          <cell r="T8085"/>
          <cell r="U8085"/>
          <cell r="V8085"/>
          <cell r="W8085"/>
          <cell r="X8085"/>
          <cell r="Y8085" t="str">
            <v xml:space="preserve"> </v>
          </cell>
        </row>
        <row r="8086">
          <cell r="C8086"/>
          <cell r="D8086"/>
          <cell r="E8086"/>
          <cell r="F8086"/>
          <cell r="G8086"/>
          <cell r="H8086"/>
          <cell r="I8086"/>
          <cell r="J8086"/>
          <cell r="K8086"/>
          <cell r="L8086"/>
          <cell r="M8086"/>
          <cell r="N8086"/>
          <cell r="O8086"/>
          <cell r="P8086"/>
          <cell r="Q8086"/>
          <cell r="R8086"/>
          <cell r="S8086"/>
          <cell r="T8086"/>
          <cell r="U8086"/>
          <cell r="V8086"/>
          <cell r="W8086"/>
          <cell r="X8086"/>
          <cell r="Y8086" t="str">
            <v xml:space="preserve"> </v>
          </cell>
        </row>
        <row r="8087">
          <cell r="C8087"/>
          <cell r="D8087"/>
          <cell r="E8087"/>
          <cell r="F8087"/>
          <cell r="G8087"/>
          <cell r="H8087"/>
          <cell r="I8087"/>
          <cell r="J8087"/>
          <cell r="K8087"/>
          <cell r="L8087"/>
          <cell r="M8087"/>
          <cell r="N8087"/>
          <cell r="O8087"/>
          <cell r="P8087"/>
          <cell r="Q8087"/>
          <cell r="R8087"/>
          <cell r="S8087"/>
          <cell r="T8087"/>
          <cell r="U8087"/>
          <cell r="V8087"/>
          <cell r="W8087"/>
          <cell r="X8087"/>
          <cell r="Y8087" t="str">
            <v xml:space="preserve"> </v>
          </cell>
        </row>
        <row r="8088">
          <cell r="C8088"/>
          <cell r="D8088"/>
          <cell r="E8088"/>
          <cell r="F8088"/>
          <cell r="G8088"/>
          <cell r="H8088"/>
          <cell r="I8088"/>
          <cell r="J8088"/>
          <cell r="K8088"/>
          <cell r="L8088"/>
          <cell r="M8088"/>
          <cell r="N8088"/>
          <cell r="O8088"/>
          <cell r="P8088"/>
          <cell r="Q8088"/>
          <cell r="R8088"/>
          <cell r="S8088"/>
          <cell r="T8088"/>
          <cell r="U8088"/>
          <cell r="V8088"/>
          <cell r="W8088"/>
          <cell r="X8088"/>
          <cell r="Y8088" t="str">
            <v xml:space="preserve"> </v>
          </cell>
        </row>
        <row r="8089">
          <cell r="C8089"/>
          <cell r="D8089"/>
          <cell r="E8089"/>
          <cell r="F8089"/>
          <cell r="G8089"/>
          <cell r="H8089"/>
          <cell r="I8089"/>
          <cell r="J8089"/>
          <cell r="K8089"/>
          <cell r="L8089"/>
          <cell r="M8089"/>
          <cell r="N8089"/>
          <cell r="O8089"/>
          <cell r="P8089"/>
          <cell r="Q8089"/>
          <cell r="R8089"/>
          <cell r="S8089"/>
          <cell r="T8089"/>
          <cell r="U8089"/>
          <cell r="V8089"/>
          <cell r="W8089"/>
          <cell r="X8089"/>
          <cell r="Y8089" t="str">
            <v xml:space="preserve"> </v>
          </cell>
        </row>
        <row r="8090">
          <cell r="C8090"/>
          <cell r="D8090"/>
          <cell r="E8090"/>
          <cell r="F8090"/>
          <cell r="G8090"/>
          <cell r="H8090"/>
          <cell r="I8090"/>
          <cell r="J8090"/>
          <cell r="K8090"/>
          <cell r="L8090"/>
          <cell r="M8090"/>
          <cell r="N8090"/>
          <cell r="O8090"/>
          <cell r="P8090"/>
          <cell r="Q8090"/>
          <cell r="R8090"/>
          <cell r="S8090"/>
          <cell r="T8090"/>
          <cell r="U8090"/>
          <cell r="V8090"/>
          <cell r="W8090"/>
          <cell r="X8090"/>
          <cell r="Y8090" t="str">
            <v xml:space="preserve"> </v>
          </cell>
        </row>
        <row r="8091">
          <cell r="C8091"/>
          <cell r="D8091"/>
          <cell r="E8091"/>
          <cell r="F8091"/>
          <cell r="G8091"/>
          <cell r="H8091"/>
          <cell r="I8091"/>
          <cell r="J8091"/>
          <cell r="K8091"/>
          <cell r="L8091"/>
          <cell r="M8091"/>
          <cell r="N8091"/>
          <cell r="O8091"/>
          <cell r="P8091"/>
          <cell r="Q8091"/>
          <cell r="R8091"/>
          <cell r="S8091"/>
          <cell r="T8091"/>
          <cell r="U8091"/>
          <cell r="V8091"/>
          <cell r="W8091"/>
          <cell r="X8091"/>
          <cell r="Y8091" t="str">
            <v xml:space="preserve"> </v>
          </cell>
        </row>
        <row r="8092">
          <cell r="C8092"/>
          <cell r="D8092"/>
          <cell r="E8092"/>
          <cell r="F8092"/>
          <cell r="G8092"/>
          <cell r="H8092"/>
          <cell r="I8092"/>
          <cell r="J8092"/>
          <cell r="K8092"/>
          <cell r="L8092"/>
          <cell r="M8092"/>
          <cell r="N8092"/>
          <cell r="O8092"/>
          <cell r="P8092"/>
          <cell r="Q8092"/>
          <cell r="R8092"/>
          <cell r="S8092"/>
          <cell r="T8092"/>
          <cell r="U8092"/>
          <cell r="V8092"/>
          <cell r="W8092"/>
          <cell r="X8092"/>
          <cell r="Y8092" t="str">
            <v xml:space="preserve"> </v>
          </cell>
        </row>
        <row r="8093">
          <cell r="C8093"/>
          <cell r="D8093"/>
          <cell r="E8093"/>
          <cell r="F8093"/>
          <cell r="G8093"/>
          <cell r="H8093"/>
          <cell r="I8093"/>
          <cell r="J8093"/>
          <cell r="K8093"/>
          <cell r="L8093"/>
          <cell r="M8093"/>
          <cell r="N8093"/>
          <cell r="O8093"/>
          <cell r="P8093"/>
          <cell r="Q8093"/>
          <cell r="R8093"/>
          <cell r="S8093"/>
          <cell r="T8093"/>
          <cell r="U8093"/>
          <cell r="V8093"/>
          <cell r="W8093"/>
          <cell r="X8093"/>
          <cell r="Y8093" t="str">
            <v xml:space="preserve"> </v>
          </cell>
        </row>
        <row r="8094">
          <cell r="C8094"/>
          <cell r="D8094"/>
          <cell r="E8094"/>
          <cell r="F8094"/>
          <cell r="G8094"/>
          <cell r="H8094"/>
          <cell r="I8094"/>
          <cell r="J8094"/>
          <cell r="K8094"/>
          <cell r="L8094"/>
          <cell r="M8094"/>
          <cell r="N8094"/>
          <cell r="O8094"/>
          <cell r="P8094"/>
          <cell r="Q8094"/>
          <cell r="R8094"/>
          <cell r="S8094"/>
          <cell r="T8094"/>
          <cell r="U8094"/>
          <cell r="V8094"/>
          <cell r="W8094"/>
          <cell r="X8094"/>
          <cell r="Y8094" t="str">
            <v xml:space="preserve"> </v>
          </cell>
        </row>
        <row r="8095">
          <cell r="C8095"/>
          <cell r="D8095"/>
          <cell r="E8095"/>
          <cell r="F8095"/>
          <cell r="G8095"/>
          <cell r="H8095"/>
          <cell r="I8095"/>
          <cell r="J8095"/>
          <cell r="K8095"/>
          <cell r="L8095"/>
          <cell r="M8095"/>
          <cell r="N8095"/>
          <cell r="O8095"/>
          <cell r="P8095"/>
          <cell r="Q8095"/>
          <cell r="R8095"/>
          <cell r="S8095"/>
          <cell r="T8095"/>
          <cell r="U8095"/>
          <cell r="V8095"/>
          <cell r="W8095"/>
          <cell r="X8095"/>
          <cell r="Y8095" t="str">
            <v xml:space="preserve"> </v>
          </cell>
        </row>
        <row r="8096">
          <cell r="C8096"/>
          <cell r="D8096"/>
          <cell r="E8096"/>
          <cell r="F8096"/>
          <cell r="G8096"/>
          <cell r="H8096"/>
          <cell r="I8096"/>
          <cell r="J8096"/>
          <cell r="K8096"/>
          <cell r="L8096"/>
          <cell r="M8096"/>
          <cell r="N8096"/>
          <cell r="O8096"/>
          <cell r="P8096"/>
          <cell r="Q8096"/>
          <cell r="R8096"/>
          <cell r="S8096"/>
          <cell r="T8096"/>
          <cell r="U8096"/>
          <cell r="V8096"/>
          <cell r="W8096"/>
          <cell r="X8096"/>
          <cell r="Y8096" t="str">
            <v xml:space="preserve"> </v>
          </cell>
        </row>
        <row r="8097">
          <cell r="C8097"/>
          <cell r="D8097"/>
          <cell r="E8097"/>
          <cell r="F8097"/>
          <cell r="G8097"/>
          <cell r="H8097"/>
          <cell r="I8097"/>
          <cell r="J8097"/>
          <cell r="K8097"/>
          <cell r="L8097"/>
          <cell r="M8097"/>
          <cell r="N8097"/>
          <cell r="O8097"/>
          <cell r="P8097"/>
          <cell r="Q8097"/>
          <cell r="R8097"/>
          <cell r="S8097"/>
          <cell r="T8097"/>
          <cell r="U8097"/>
          <cell r="V8097"/>
          <cell r="W8097"/>
          <cell r="X8097"/>
          <cell r="Y8097" t="str">
            <v xml:space="preserve"> </v>
          </cell>
        </row>
        <row r="8098">
          <cell r="C8098"/>
          <cell r="D8098"/>
          <cell r="E8098"/>
          <cell r="F8098"/>
          <cell r="G8098"/>
          <cell r="H8098"/>
          <cell r="I8098"/>
          <cell r="J8098"/>
          <cell r="K8098"/>
          <cell r="L8098"/>
          <cell r="M8098"/>
          <cell r="N8098"/>
          <cell r="O8098"/>
          <cell r="P8098"/>
          <cell r="Q8098"/>
          <cell r="R8098"/>
          <cell r="S8098"/>
          <cell r="T8098"/>
          <cell r="U8098"/>
          <cell r="V8098"/>
          <cell r="W8098"/>
          <cell r="X8098"/>
          <cell r="Y8098" t="str">
            <v xml:space="preserve"> </v>
          </cell>
        </row>
        <row r="8099">
          <cell r="C8099"/>
          <cell r="D8099"/>
          <cell r="E8099"/>
          <cell r="F8099"/>
          <cell r="G8099"/>
          <cell r="H8099"/>
          <cell r="I8099"/>
          <cell r="J8099"/>
          <cell r="K8099"/>
          <cell r="L8099"/>
          <cell r="M8099"/>
          <cell r="N8099"/>
          <cell r="O8099"/>
          <cell r="P8099"/>
          <cell r="Q8099"/>
          <cell r="R8099"/>
          <cell r="S8099"/>
          <cell r="T8099"/>
          <cell r="U8099"/>
          <cell r="V8099"/>
          <cell r="W8099"/>
          <cell r="X8099"/>
          <cell r="Y8099" t="str">
            <v xml:space="preserve"> </v>
          </cell>
        </row>
        <row r="8100">
          <cell r="C8100"/>
          <cell r="D8100"/>
          <cell r="E8100"/>
          <cell r="F8100"/>
          <cell r="G8100"/>
          <cell r="H8100"/>
          <cell r="I8100"/>
          <cell r="J8100"/>
          <cell r="K8100"/>
          <cell r="L8100"/>
          <cell r="M8100"/>
          <cell r="N8100"/>
          <cell r="O8100"/>
          <cell r="P8100"/>
          <cell r="Q8100"/>
          <cell r="R8100"/>
          <cell r="S8100"/>
          <cell r="T8100"/>
          <cell r="U8100"/>
          <cell r="V8100"/>
          <cell r="W8100"/>
          <cell r="X8100"/>
          <cell r="Y8100" t="str">
            <v xml:space="preserve"> </v>
          </cell>
        </row>
        <row r="8101">
          <cell r="C8101"/>
          <cell r="D8101"/>
          <cell r="E8101"/>
          <cell r="F8101"/>
          <cell r="G8101"/>
          <cell r="H8101"/>
          <cell r="I8101"/>
          <cell r="J8101"/>
          <cell r="K8101"/>
          <cell r="L8101"/>
          <cell r="M8101"/>
          <cell r="N8101"/>
          <cell r="O8101"/>
          <cell r="P8101"/>
          <cell r="Q8101"/>
          <cell r="R8101"/>
          <cell r="S8101"/>
          <cell r="T8101"/>
          <cell r="U8101"/>
          <cell r="V8101"/>
          <cell r="W8101"/>
          <cell r="X8101"/>
          <cell r="Y8101" t="str">
            <v xml:space="preserve"> </v>
          </cell>
        </row>
        <row r="8102">
          <cell r="C8102"/>
          <cell r="D8102"/>
          <cell r="E8102"/>
          <cell r="F8102"/>
          <cell r="G8102"/>
          <cell r="H8102"/>
          <cell r="I8102"/>
          <cell r="J8102"/>
          <cell r="K8102"/>
          <cell r="L8102"/>
          <cell r="M8102"/>
          <cell r="N8102"/>
          <cell r="O8102"/>
          <cell r="P8102"/>
          <cell r="Q8102"/>
          <cell r="R8102"/>
          <cell r="S8102"/>
          <cell r="T8102"/>
          <cell r="U8102"/>
          <cell r="V8102"/>
          <cell r="W8102"/>
          <cell r="X8102"/>
          <cell r="Y8102" t="str">
            <v xml:space="preserve"> </v>
          </cell>
        </row>
        <row r="8103">
          <cell r="C8103"/>
          <cell r="D8103"/>
          <cell r="E8103"/>
          <cell r="F8103"/>
          <cell r="G8103"/>
          <cell r="H8103"/>
          <cell r="I8103"/>
          <cell r="J8103"/>
          <cell r="K8103"/>
          <cell r="L8103"/>
          <cell r="M8103"/>
          <cell r="N8103"/>
          <cell r="O8103"/>
          <cell r="P8103"/>
          <cell r="Q8103"/>
          <cell r="R8103"/>
          <cell r="S8103"/>
          <cell r="T8103"/>
          <cell r="U8103"/>
          <cell r="V8103"/>
          <cell r="W8103"/>
          <cell r="X8103"/>
          <cell r="Y8103" t="str">
            <v xml:space="preserve"> </v>
          </cell>
        </row>
        <row r="8104">
          <cell r="C8104"/>
          <cell r="D8104"/>
          <cell r="E8104"/>
          <cell r="F8104"/>
          <cell r="G8104"/>
          <cell r="H8104"/>
          <cell r="I8104"/>
          <cell r="J8104"/>
          <cell r="K8104"/>
          <cell r="L8104"/>
          <cell r="M8104"/>
          <cell r="N8104"/>
          <cell r="O8104"/>
          <cell r="P8104"/>
          <cell r="Q8104"/>
          <cell r="R8104"/>
          <cell r="S8104"/>
          <cell r="T8104"/>
          <cell r="U8104"/>
          <cell r="V8104"/>
          <cell r="W8104"/>
          <cell r="X8104"/>
          <cell r="Y8104" t="str">
            <v xml:space="preserve"> </v>
          </cell>
        </row>
        <row r="8105">
          <cell r="C8105"/>
          <cell r="D8105"/>
          <cell r="E8105"/>
          <cell r="F8105"/>
          <cell r="G8105"/>
          <cell r="H8105"/>
          <cell r="I8105"/>
          <cell r="J8105"/>
          <cell r="K8105"/>
          <cell r="L8105"/>
          <cell r="M8105"/>
          <cell r="N8105"/>
          <cell r="O8105"/>
          <cell r="P8105"/>
          <cell r="Q8105"/>
          <cell r="R8105"/>
          <cell r="S8105"/>
          <cell r="T8105"/>
          <cell r="U8105"/>
          <cell r="V8105"/>
          <cell r="W8105"/>
          <cell r="X8105"/>
          <cell r="Y8105" t="str">
            <v xml:space="preserve"> </v>
          </cell>
        </row>
        <row r="8106">
          <cell r="C8106"/>
          <cell r="D8106"/>
          <cell r="E8106"/>
          <cell r="F8106"/>
          <cell r="G8106"/>
          <cell r="H8106"/>
          <cell r="I8106"/>
          <cell r="J8106"/>
          <cell r="K8106"/>
          <cell r="L8106"/>
          <cell r="M8106"/>
          <cell r="N8106"/>
          <cell r="O8106"/>
          <cell r="P8106"/>
          <cell r="Q8106"/>
          <cell r="R8106"/>
          <cell r="S8106"/>
          <cell r="T8106"/>
          <cell r="U8106"/>
          <cell r="V8106"/>
          <cell r="W8106"/>
          <cell r="X8106"/>
          <cell r="Y8106" t="str">
            <v xml:space="preserve"> </v>
          </cell>
        </row>
        <row r="8107">
          <cell r="C8107"/>
          <cell r="D8107"/>
          <cell r="E8107"/>
          <cell r="F8107"/>
          <cell r="G8107"/>
          <cell r="H8107"/>
          <cell r="I8107"/>
          <cell r="J8107"/>
          <cell r="K8107"/>
          <cell r="L8107"/>
          <cell r="M8107"/>
          <cell r="N8107"/>
          <cell r="O8107"/>
          <cell r="P8107"/>
          <cell r="Q8107"/>
          <cell r="R8107"/>
          <cell r="S8107"/>
          <cell r="T8107"/>
          <cell r="U8107"/>
          <cell r="V8107"/>
          <cell r="W8107"/>
          <cell r="X8107"/>
          <cell r="Y8107" t="str">
            <v xml:space="preserve"> </v>
          </cell>
        </row>
        <row r="8108">
          <cell r="C8108"/>
          <cell r="D8108"/>
          <cell r="E8108"/>
          <cell r="F8108"/>
          <cell r="G8108"/>
          <cell r="H8108"/>
          <cell r="I8108"/>
          <cell r="J8108"/>
          <cell r="K8108"/>
          <cell r="L8108"/>
          <cell r="M8108"/>
          <cell r="N8108"/>
          <cell r="O8108"/>
          <cell r="P8108"/>
          <cell r="Q8108"/>
          <cell r="R8108"/>
          <cell r="S8108"/>
          <cell r="T8108"/>
          <cell r="U8108"/>
          <cell r="V8108"/>
          <cell r="W8108"/>
          <cell r="X8108"/>
          <cell r="Y8108" t="str">
            <v xml:space="preserve"> </v>
          </cell>
        </row>
        <row r="8109">
          <cell r="C8109"/>
          <cell r="D8109"/>
          <cell r="E8109"/>
          <cell r="F8109"/>
          <cell r="G8109"/>
          <cell r="H8109"/>
          <cell r="I8109"/>
          <cell r="J8109"/>
          <cell r="K8109"/>
          <cell r="L8109"/>
          <cell r="M8109"/>
          <cell r="N8109"/>
          <cell r="O8109"/>
          <cell r="P8109"/>
          <cell r="Q8109"/>
          <cell r="R8109"/>
          <cell r="S8109"/>
          <cell r="T8109"/>
          <cell r="U8109"/>
          <cell r="V8109"/>
          <cell r="W8109"/>
          <cell r="X8109"/>
          <cell r="Y8109" t="str">
            <v xml:space="preserve"> </v>
          </cell>
        </row>
        <row r="8110">
          <cell r="C8110"/>
          <cell r="D8110"/>
          <cell r="E8110"/>
          <cell r="F8110"/>
          <cell r="G8110"/>
          <cell r="H8110"/>
          <cell r="I8110"/>
          <cell r="J8110"/>
          <cell r="K8110"/>
          <cell r="L8110"/>
          <cell r="M8110"/>
          <cell r="N8110"/>
          <cell r="O8110"/>
          <cell r="P8110"/>
          <cell r="Q8110"/>
          <cell r="R8110"/>
          <cell r="S8110"/>
          <cell r="T8110"/>
          <cell r="U8110"/>
          <cell r="V8110"/>
          <cell r="W8110"/>
          <cell r="X8110"/>
          <cell r="Y8110" t="str">
            <v xml:space="preserve"> </v>
          </cell>
        </row>
        <row r="8111">
          <cell r="C8111"/>
          <cell r="D8111"/>
          <cell r="E8111"/>
          <cell r="F8111"/>
          <cell r="G8111"/>
          <cell r="H8111"/>
          <cell r="I8111"/>
          <cell r="J8111"/>
          <cell r="K8111"/>
          <cell r="L8111"/>
          <cell r="M8111"/>
          <cell r="N8111"/>
          <cell r="O8111"/>
          <cell r="P8111"/>
          <cell r="Q8111"/>
          <cell r="R8111"/>
          <cell r="S8111"/>
          <cell r="T8111"/>
          <cell r="U8111"/>
          <cell r="V8111"/>
          <cell r="W8111"/>
          <cell r="X8111"/>
          <cell r="Y8111" t="str">
            <v xml:space="preserve"> </v>
          </cell>
        </row>
        <row r="8112">
          <cell r="C8112"/>
          <cell r="D8112"/>
          <cell r="E8112"/>
          <cell r="F8112"/>
          <cell r="G8112"/>
          <cell r="H8112"/>
          <cell r="I8112"/>
          <cell r="J8112"/>
          <cell r="K8112"/>
          <cell r="L8112"/>
          <cell r="M8112"/>
          <cell r="N8112"/>
          <cell r="O8112"/>
          <cell r="P8112"/>
          <cell r="Q8112"/>
          <cell r="R8112"/>
          <cell r="S8112"/>
          <cell r="T8112"/>
          <cell r="U8112"/>
          <cell r="V8112"/>
          <cell r="W8112"/>
          <cell r="X8112"/>
          <cell r="Y8112" t="str">
            <v xml:space="preserve"> </v>
          </cell>
        </row>
        <row r="8113">
          <cell r="C8113"/>
          <cell r="D8113"/>
          <cell r="E8113"/>
          <cell r="F8113"/>
          <cell r="G8113"/>
          <cell r="H8113"/>
          <cell r="I8113"/>
          <cell r="J8113"/>
          <cell r="K8113"/>
          <cell r="L8113"/>
          <cell r="M8113"/>
          <cell r="N8113"/>
          <cell r="O8113"/>
          <cell r="P8113"/>
          <cell r="Q8113"/>
          <cell r="R8113"/>
          <cell r="S8113"/>
          <cell r="T8113"/>
          <cell r="U8113"/>
          <cell r="V8113"/>
          <cell r="W8113"/>
          <cell r="X8113"/>
          <cell r="Y8113" t="str">
            <v xml:space="preserve"> </v>
          </cell>
        </row>
        <row r="8114">
          <cell r="C8114"/>
          <cell r="D8114"/>
          <cell r="E8114"/>
          <cell r="F8114"/>
          <cell r="G8114"/>
          <cell r="H8114"/>
          <cell r="I8114"/>
          <cell r="J8114"/>
          <cell r="K8114"/>
          <cell r="L8114"/>
          <cell r="M8114"/>
          <cell r="N8114"/>
          <cell r="O8114"/>
          <cell r="P8114"/>
          <cell r="Q8114"/>
          <cell r="R8114"/>
          <cell r="S8114"/>
          <cell r="T8114"/>
          <cell r="U8114"/>
          <cell r="V8114"/>
          <cell r="W8114"/>
          <cell r="X8114"/>
          <cell r="Y8114" t="str">
            <v xml:space="preserve"> </v>
          </cell>
        </row>
        <row r="8115">
          <cell r="C8115"/>
          <cell r="D8115"/>
          <cell r="E8115"/>
          <cell r="F8115"/>
          <cell r="G8115"/>
          <cell r="H8115"/>
          <cell r="I8115"/>
          <cell r="J8115"/>
          <cell r="K8115"/>
          <cell r="L8115"/>
          <cell r="M8115"/>
          <cell r="N8115"/>
          <cell r="O8115"/>
          <cell r="P8115"/>
          <cell r="Q8115"/>
          <cell r="R8115"/>
          <cell r="S8115"/>
          <cell r="T8115"/>
          <cell r="U8115"/>
          <cell r="V8115"/>
          <cell r="W8115"/>
          <cell r="X8115"/>
          <cell r="Y8115" t="str">
            <v xml:space="preserve"> </v>
          </cell>
        </row>
        <row r="8116">
          <cell r="C8116"/>
          <cell r="D8116"/>
          <cell r="E8116"/>
          <cell r="F8116"/>
          <cell r="G8116"/>
          <cell r="H8116"/>
          <cell r="I8116"/>
          <cell r="J8116"/>
          <cell r="K8116"/>
          <cell r="L8116"/>
          <cell r="M8116"/>
          <cell r="N8116"/>
          <cell r="O8116"/>
          <cell r="P8116"/>
          <cell r="Q8116"/>
          <cell r="R8116"/>
          <cell r="S8116"/>
          <cell r="T8116"/>
          <cell r="U8116"/>
          <cell r="V8116"/>
          <cell r="W8116"/>
          <cell r="X8116"/>
          <cell r="Y8116" t="str">
            <v xml:space="preserve"> </v>
          </cell>
        </row>
        <row r="8117">
          <cell r="C8117"/>
          <cell r="D8117"/>
          <cell r="E8117"/>
          <cell r="F8117"/>
          <cell r="G8117"/>
          <cell r="H8117"/>
          <cell r="I8117"/>
          <cell r="J8117"/>
          <cell r="K8117"/>
          <cell r="L8117"/>
          <cell r="M8117"/>
          <cell r="N8117"/>
          <cell r="O8117"/>
          <cell r="P8117"/>
          <cell r="Q8117"/>
          <cell r="R8117"/>
          <cell r="S8117"/>
          <cell r="T8117"/>
          <cell r="U8117"/>
          <cell r="V8117"/>
          <cell r="W8117"/>
          <cell r="X8117"/>
          <cell r="Y8117" t="str">
            <v xml:space="preserve"> </v>
          </cell>
        </row>
        <row r="8118">
          <cell r="C8118"/>
          <cell r="D8118"/>
          <cell r="E8118"/>
          <cell r="F8118"/>
          <cell r="G8118"/>
          <cell r="H8118"/>
          <cell r="I8118"/>
          <cell r="J8118"/>
          <cell r="K8118"/>
          <cell r="L8118"/>
          <cell r="M8118"/>
          <cell r="N8118"/>
          <cell r="O8118"/>
          <cell r="P8118"/>
          <cell r="Q8118"/>
          <cell r="R8118"/>
          <cell r="S8118"/>
          <cell r="T8118"/>
          <cell r="U8118"/>
          <cell r="V8118"/>
          <cell r="W8118"/>
          <cell r="X8118"/>
          <cell r="Y8118" t="str">
            <v xml:space="preserve"> </v>
          </cell>
        </row>
        <row r="8119">
          <cell r="C8119"/>
          <cell r="D8119"/>
          <cell r="E8119"/>
          <cell r="F8119"/>
          <cell r="G8119"/>
          <cell r="H8119"/>
          <cell r="I8119"/>
          <cell r="J8119"/>
          <cell r="K8119"/>
          <cell r="L8119"/>
          <cell r="M8119"/>
          <cell r="N8119"/>
          <cell r="O8119"/>
          <cell r="P8119"/>
          <cell r="Q8119"/>
          <cell r="R8119"/>
          <cell r="S8119"/>
          <cell r="T8119"/>
          <cell r="U8119"/>
          <cell r="V8119"/>
          <cell r="W8119"/>
          <cell r="X8119"/>
          <cell r="Y8119" t="str">
            <v xml:space="preserve"> </v>
          </cell>
        </row>
        <row r="8120">
          <cell r="C8120"/>
          <cell r="D8120"/>
          <cell r="E8120"/>
          <cell r="F8120"/>
          <cell r="G8120"/>
          <cell r="H8120"/>
          <cell r="I8120"/>
          <cell r="J8120"/>
          <cell r="K8120"/>
          <cell r="L8120"/>
          <cell r="M8120"/>
          <cell r="N8120"/>
          <cell r="O8120"/>
          <cell r="P8120"/>
          <cell r="Q8120"/>
          <cell r="R8120"/>
          <cell r="S8120"/>
          <cell r="T8120"/>
          <cell r="U8120"/>
          <cell r="V8120"/>
          <cell r="W8120"/>
          <cell r="X8120"/>
          <cell r="Y8120" t="str">
            <v xml:space="preserve"> </v>
          </cell>
        </row>
        <row r="8121">
          <cell r="C8121"/>
          <cell r="D8121"/>
          <cell r="E8121"/>
          <cell r="F8121"/>
          <cell r="G8121"/>
          <cell r="H8121"/>
          <cell r="I8121"/>
          <cell r="J8121"/>
          <cell r="K8121"/>
          <cell r="L8121"/>
          <cell r="M8121"/>
          <cell r="N8121"/>
          <cell r="O8121"/>
          <cell r="P8121"/>
          <cell r="Q8121"/>
          <cell r="R8121"/>
          <cell r="S8121"/>
          <cell r="T8121"/>
          <cell r="U8121"/>
          <cell r="V8121"/>
          <cell r="W8121"/>
          <cell r="X8121"/>
          <cell r="Y8121" t="str">
            <v xml:space="preserve"> </v>
          </cell>
        </row>
        <row r="8122">
          <cell r="C8122"/>
          <cell r="D8122"/>
          <cell r="E8122"/>
          <cell r="F8122"/>
          <cell r="G8122"/>
          <cell r="H8122"/>
          <cell r="I8122"/>
          <cell r="J8122"/>
          <cell r="K8122"/>
          <cell r="L8122"/>
          <cell r="M8122"/>
          <cell r="N8122"/>
          <cell r="O8122"/>
          <cell r="P8122"/>
          <cell r="Q8122"/>
          <cell r="R8122"/>
          <cell r="S8122"/>
          <cell r="T8122"/>
          <cell r="U8122"/>
          <cell r="V8122"/>
          <cell r="W8122"/>
          <cell r="X8122"/>
          <cell r="Y8122" t="str">
            <v xml:space="preserve"> </v>
          </cell>
        </row>
        <row r="8123">
          <cell r="C8123"/>
          <cell r="D8123"/>
          <cell r="E8123"/>
          <cell r="F8123"/>
          <cell r="G8123"/>
          <cell r="H8123"/>
          <cell r="I8123"/>
          <cell r="J8123"/>
          <cell r="K8123"/>
          <cell r="L8123"/>
          <cell r="M8123"/>
          <cell r="N8123"/>
          <cell r="O8123"/>
          <cell r="P8123"/>
          <cell r="Q8123"/>
          <cell r="R8123"/>
          <cell r="S8123"/>
          <cell r="T8123"/>
          <cell r="U8123"/>
          <cell r="V8123"/>
          <cell r="W8123"/>
          <cell r="X8123"/>
          <cell r="Y8123" t="str">
            <v xml:space="preserve"> </v>
          </cell>
        </row>
        <row r="8124">
          <cell r="C8124"/>
          <cell r="D8124"/>
          <cell r="E8124"/>
          <cell r="F8124"/>
          <cell r="G8124"/>
          <cell r="H8124"/>
          <cell r="I8124"/>
          <cell r="J8124"/>
          <cell r="K8124"/>
          <cell r="L8124"/>
          <cell r="M8124"/>
          <cell r="N8124"/>
          <cell r="O8124"/>
          <cell r="P8124"/>
          <cell r="Q8124"/>
          <cell r="R8124"/>
          <cell r="S8124"/>
          <cell r="T8124"/>
          <cell r="U8124"/>
          <cell r="V8124"/>
          <cell r="W8124"/>
          <cell r="X8124"/>
          <cell r="Y8124" t="str">
            <v xml:space="preserve"> </v>
          </cell>
        </row>
        <row r="8125">
          <cell r="C8125"/>
          <cell r="D8125"/>
          <cell r="E8125"/>
          <cell r="F8125"/>
          <cell r="G8125"/>
          <cell r="H8125"/>
          <cell r="I8125"/>
          <cell r="J8125"/>
          <cell r="K8125"/>
          <cell r="L8125"/>
          <cell r="M8125"/>
          <cell r="N8125"/>
          <cell r="O8125"/>
          <cell r="P8125"/>
          <cell r="Q8125"/>
          <cell r="R8125"/>
          <cell r="S8125"/>
          <cell r="T8125"/>
          <cell r="U8125"/>
          <cell r="V8125"/>
          <cell r="W8125"/>
          <cell r="X8125"/>
          <cell r="Y8125" t="str">
            <v xml:space="preserve"> </v>
          </cell>
        </row>
        <row r="8126">
          <cell r="C8126"/>
          <cell r="D8126"/>
          <cell r="E8126"/>
          <cell r="F8126"/>
          <cell r="G8126"/>
          <cell r="H8126"/>
          <cell r="I8126"/>
          <cell r="J8126"/>
          <cell r="K8126"/>
          <cell r="L8126"/>
          <cell r="M8126"/>
          <cell r="N8126"/>
          <cell r="O8126"/>
          <cell r="P8126"/>
          <cell r="Q8126"/>
          <cell r="R8126"/>
          <cell r="S8126"/>
          <cell r="T8126"/>
          <cell r="U8126"/>
          <cell r="V8126"/>
          <cell r="W8126"/>
          <cell r="X8126"/>
          <cell r="Y8126" t="str">
            <v xml:space="preserve"> </v>
          </cell>
        </row>
        <row r="8127">
          <cell r="C8127"/>
          <cell r="D8127"/>
          <cell r="E8127"/>
          <cell r="F8127"/>
          <cell r="G8127"/>
          <cell r="H8127"/>
          <cell r="I8127"/>
          <cell r="J8127"/>
          <cell r="K8127"/>
          <cell r="L8127"/>
          <cell r="M8127"/>
          <cell r="N8127"/>
          <cell r="O8127"/>
          <cell r="P8127"/>
          <cell r="Q8127"/>
          <cell r="R8127"/>
          <cell r="S8127"/>
          <cell r="T8127"/>
          <cell r="U8127"/>
          <cell r="V8127"/>
          <cell r="W8127"/>
          <cell r="X8127"/>
          <cell r="Y8127" t="str">
            <v xml:space="preserve"> </v>
          </cell>
        </row>
        <row r="8128">
          <cell r="C8128"/>
          <cell r="D8128"/>
          <cell r="E8128"/>
          <cell r="F8128"/>
          <cell r="G8128"/>
          <cell r="H8128"/>
          <cell r="I8128"/>
          <cell r="J8128"/>
          <cell r="K8128"/>
          <cell r="L8128"/>
          <cell r="M8128"/>
          <cell r="N8128"/>
          <cell r="O8128"/>
          <cell r="P8128"/>
          <cell r="Q8128"/>
          <cell r="R8128"/>
          <cell r="S8128"/>
          <cell r="T8128"/>
          <cell r="U8128"/>
          <cell r="V8128"/>
          <cell r="W8128"/>
          <cell r="X8128"/>
          <cell r="Y8128" t="str">
            <v xml:space="preserve"> </v>
          </cell>
        </row>
        <row r="8129">
          <cell r="C8129"/>
          <cell r="D8129"/>
          <cell r="E8129"/>
          <cell r="F8129"/>
          <cell r="G8129"/>
          <cell r="H8129"/>
          <cell r="I8129"/>
          <cell r="J8129"/>
          <cell r="K8129"/>
          <cell r="L8129"/>
          <cell r="M8129"/>
          <cell r="N8129"/>
          <cell r="O8129"/>
          <cell r="P8129"/>
          <cell r="Q8129"/>
          <cell r="R8129"/>
          <cell r="S8129"/>
          <cell r="T8129"/>
          <cell r="U8129"/>
          <cell r="V8129"/>
          <cell r="W8129"/>
          <cell r="X8129"/>
          <cell r="Y8129" t="str">
            <v xml:space="preserve"> </v>
          </cell>
        </row>
        <row r="8130">
          <cell r="C8130"/>
          <cell r="D8130"/>
          <cell r="E8130"/>
          <cell r="F8130"/>
          <cell r="G8130"/>
          <cell r="H8130"/>
          <cell r="I8130"/>
          <cell r="J8130"/>
          <cell r="K8130"/>
          <cell r="L8130"/>
          <cell r="M8130"/>
          <cell r="N8130"/>
          <cell r="O8130"/>
          <cell r="P8130"/>
          <cell r="Q8130"/>
          <cell r="R8130"/>
          <cell r="S8130"/>
          <cell r="T8130"/>
          <cell r="U8130"/>
          <cell r="V8130"/>
          <cell r="W8130"/>
          <cell r="X8130"/>
          <cell r="Y8130" t="str">
            <v xml:space="preserve"> </v>
          </cell>
        </row>
        <row r="8131">
          <cell r="C8131"/>
          <cell r="D8131"/>
          <cell r="E8131"/>
          <cell r="F8131"/>
          <cell r="G8131"/>
          <cell r="H8131"/>
          <cell r="I8131"/>
          <cell r="J8131"/>
          <cell r="K8131"/>
          <cell r="L8131"/>
          <cell r="M8131"/>
          <cell r="N8131"/>
          <cell r="O8131"/>
          <cell r="P8131"/>
          <cell r="Q8131"/>
          <cell r="R8131"/>
          <cell r="S8131"/>
          <cell r="T8131"/>
          <cell r="U8131"/>
          <cell r="V8131"/>
          <cell r="W8131"/>
          <cell r="X8131"/>
          <cell r="Y8131" t="str">
            <v xml:space="preserve"> </v>
          </cell>
        </row>
        <row r="8132">
          <cell r="C8132"/>
          <cell r="D8132"/>
          <cell r="E8132"/>
          <cell r="F8132"/>
          <cell r="G8132"/>
          <cell r="H8132"/>
          <cell r="I8132"/>
          <cell r="J8132"/>
          <cell r="K8132"/>
          <cell r="L8132"/>
          <cell r="M8132"/>
          <cell r="N8132"/>
          <cell r="O8132"/>
          <cell r="P8132"/>
          <cell r="Q8132"/>
          <cell r="R8132"/>
          <cell r="S8132"/>
          <cell r="T8132"/>
          <cell r="U8132"/>
          <cell r="V8132"/>
          <cell r="W8132"/>
          <cell r="X8132"/>
          <cell r="Y8132" t="str">
            <v xml:space="preserve"> </v>
          </cell>
        </row>
        <row r="8133">
          <cell r="C8133"/>
          <cell r="D8133"/>
          <cell r="E8133"/>
          <cell r="F8133"/>
          <cell r="G8133"/>
          <cell r="H8133"/>
          <cell r="I8133"/>
          <cell r="J8133"/>
          <cell r="K8133"/>
          <cell r="L8133"/>
          <cell r="M8133"/>
          <cell r="N8133"/>
          <cell r="O8133"/>
          <cell r="P8133"/>
          <cell r="Q8133"/>
          <cell r="R8133"/>
          <cell r="S8133"/>
          <cell r="T8133"/>
          <cell r="U8133"/>
          <cell r="V8133"/>
          <cell r="W8133"/>
          <cell r="X8133"/>
          <cell r="Y8133" t="str">
            <v xml:space="preserve"> </v>
          </cell>
        </row>
        <row r="8134">
          <cell r="C8134"/>
          <cell r="D8134"/>
          <cell r="E8134"/>
          <cell r="F8134"/>
          <cell r="G8134"/>
          <cell r="H8134"/>
          <cell r="I8134"/>
          <cell r="J8134"/>
          <cell r="K8134"/>
          <cell r="L8134"/>
          <cell r="M8134"/>
          <cell r="N8134"/>
          <cell r="O8134"/>
          <cell r="P8134"/>
          <cell r="Q8134"/>
          <cell r="R8134"/>
          <cell r="S8134"/>
          <cell r="T8134"/>
          <cell r="U8134"/>
          <cell r="V8134"/>
          <cell r="W8134"/>
          <cell r="X8134"/>
          <cell r="Y8134" t="str">
            <v xml:space="preserve"> </v>
          </cell>
        </row>
        <row r="8135">
          <cell r="C8135"/>
          <cell r="D8135"/>
          <cell r="E8135"/>
          <cell r="F8135"/>
          <cell r="G8135"/>
          <cell r="H8135"/>
          <cell r="I8135"/>
          <cell r="J8135"/>
          <cell r="K8135"/>
          <cell r="L8135"/>
          <cell r="M8135"/>
          <cell r="N8135"/>
          <cell r="O8135"/>
          <cell r="P8135"/>
          <cell r="Q8135"/>
          <cell r="R8135"/>
          <cell r="S8135"/>
          <cell r="T8135"/>
          <cell r="U8135"/>
          <cell r="V8135"/>
          <cell r="W8135"/>
          <cell r="X8135"/>
          <cell r="Y8135" t="str">
            <v xml:space="preserve"> </v>
          </cell>
        </row>
        <row r="8136">
          <cell r="C8136"/>
          <cell r="D8136"/>
          <cell r="E8136"/>
          <cell r="F8136"/>
          <cell r="G8136"/>
          <cell r="H8136"/>
          <cell r="I8136"/>
          <cell r="J8136"/>
          <cell r="K8136"/>
          <cell r="L8136"/>
          <cell r="M8136"/>
          <cell r="N8136"/>
          <cell r="O8136"/>
          <cell r="P8136"/>
          <cell r="Q8136"/>
          <cell r="R8136"/>
          <cell r="S8136"/>
          <cell r="T8136"/>
          <cell r="U8136"/>
          <cell r="V8136"/>
          <cell r="W8136"/>
          <cell r="X8136"/>
          <cell r="Y8136" t="str">
            <v xml:space="preserve"> </v>
          </cell>
        </row>
        <row r="8137">
          <cell r="C8137"/>
          <cell r="D8137"/>
          <cell r="E8137"/>
          <cell r="F8137"/>
          <cell r="G8137"/>
          <cell r="H8137"/>
          <cell r="I8137"/>
          <cell r="J8137"/>
          <cell r="K8137"/>
          <cell r="L8137"/>
          <cell r="M8137"/>
          <cell r="N8137"/>
          <cell r="O8137"/>
          <cell r="P8137"/>
          <cell r="Q8137"/>
          <cell r="R8137"/>
          <cell r="S8137"/>
          <cell r="T8137"/>
          <cell r="U8137"/>
          <cell r="V8137"/>
          <cell r="W8137"/>
          <cell r="X8137"/>
          <cell r="Y8137" t="str">
            <v xml:space="preserve"> </v>
          </cell>
        </row>
        <row r="8138">
          <cell r="C8138"/>
          <cell r="D8138"/>
          <cell r="E8138"/>
          <cell r="F8138"/>
          <cell r="G8138"/>
          <cell r="H8138"/>
          <cell r="I8138"/>
          <cell r="J8138"/>
          <cell r="K8138"/>
          <cell r="L8138"/>
          <cell r="M8138"/>
          <cell r="N8138"/>
          <cell r="O8138"/>
          <cell r="P8138"/>
          <cell r="Q8138"/>
          <cell r="R8138"/>
          <cell r="S8138"/>
          <cell r="T8138"/>
          <cell r="U8138"/>
          <cell r="V8138"/>
          <cell r="W8138"/>
          <cell r="X8138"/>
          <cell r="Y8138" t="str">
            <v xml:space="preserve"> </v>
          </cell>
        </row>
        <row r="8139">
          <cell r="C8139"/>
          <cell r="D8139"/>
          <cell r="E8139"/>
          <cell r="F8139"/>
          <cell r="G8139"/>
          <cell r="H8139"/>
          <cell r="I8139"/>
          <cell r="J8139"/>
          <cell r="K8139"/>
          <cell r="L8139"/>
          <cell r="M8139"/>
          <cell r="N8139"/>
          <cell r="O8139"/>
          <cell r="P8139"/>
          <cell r="Q8139"/>
          <cell r="R8139"/>
          <cell r="S8139"/>
          <cell r="T8139"/>
          <cell r="U8139"/>
          <cell r="V8139"/>
          <cell r="W8139"/>
          <cell r="X8139"/>
          <cell r="Y8139" t="str">
            <v xml:space="preserve"> </v>
          </cell>
        </row>
        <row r="8140">
          <cell r="C8140"/>
          <cell r="D8140"/>
          <cell r="E8140"/>
          <cell r="F8140"/>
          <cell r="G8140"/>
          <cell r="H8140"/>
          <cell r="I8140"/>
          <cell r="J8140"/>
          <cell r="K8140"/>
          <cell r="L8140"/>
          <cell r="M8140"/>
          <cell r="N8140"/>
          <cell r="O8140"/>
          <cell r="P8140"/>
          <cell r="Q8140"/>
          <cell r="R8140"/>
          <cell r="S8140"/>
          <cell r="T8140"/>
          <cell r="U8140"/>
          <cell r="V8140"/>
          <cell r="W8140"/>
          <cell r="X8140"/>
          <cell r="Y8140" t="str">
            <v xml:space="preserve"> </v>
          </cell>
        </row>
        <row r="8141">
          <cell r="C8141"/>
          <cell r="D8141"/>
          <cell r="E8141"/>
          <cell r="F8141"/>
          <cell r="G8141"/>
          <cell r="H8141"/>
          <cell r="I8141"/>
          <cell r="J8141"/>
          <cell r="K8141"/>
          <cell r="L8141"/>
          <cell r="M8141"/>
          <cell r="N8141"/>
          <cell r="O8141"/>
          <cell r="P8141"/>
          <cell r="Q8141"/>
          <cell r="R8141"/>
          <cell r="S8141"/>
          <cell r="T8141"/>
          <cell r="U8141"/>
          <cell r="V8141"/>
          <cell r="W8141"/>
          <cell r="X8141"/>
          <cell r="Y8141" t="str">
            <v xml:space="preserve"> </v>
          </cell>
        </row>
        <row r="8142">
          <cell r="C8142"/>
          <cell r="D8142"/>
          <cell r="E8142"/>
          <cell r="F8142"/>
          <cell r="G8142"/>
          <cell r="H8142"/>
          <cell r="I8142"/>
          <cell r="J8142"/>
          <cell r="K8142"/>
          <cell r="L8142"/>
          <cell r="M8142"/>
          <cell r="N8142"/>
          <cell r="O8142"/>
          <cell r="P8142"/>
          <cell r="Q8142"/>
          <cell r="R8142"/>
          <cell r="S8142"/>
          <cell r="T8142"/>
          <cell r="U8142"/>
          <cell r="V8142"/>
          <cell r="W8142"/>
          <cell r="X8142"/>
          <cell r="Y8142" t="str">
            <v xml:space="preserve"> </v>
          </cell>
        </row>
        <row r="8143">
          <cell r="C8143"/>
          <cell r="D8143"/>
          <cell r="E8143"/>
          <cell r="F8143"/>
          <cell r="G8143"/>
          <cell r="H8143"/>
          <cell r="I8143"/>
          <cell r="J8143"/>
          <cell r="K8143"/>
          <cell r="L8143"/>
          <cell r="M8143"/>
          <cell r="N8143"/>
          <cell r="O8143"/>
          <cell r="P8143"/>
          <cell r="Q8143"/>
          <cell r="R8143"/>
          <cell r="S8143"/>
          <cell r="T8143"/>
          <cell r="U8143"/>
          <cell r="V8143"/>
          <cell r="W8143"/>
          <cell r="X8143"/>
          <cell r="Y8143" t="str">
            <v xml:space="preserve"> </v>
          </cell>
        </row>
        <row r="8144">
          <cell r="C8144"/>
          <cell r="D8144"/>
          <cell r="E8144"/>
          <cell r="F8144"/>
          <cell r="G8144"/>
          <cell r="H8144"/>
          <cell r="I8144"/>
          <cell r="J8144"/>
          <cell r="K8144"/>
          <cell r="L8144"/>
          <cell r="M8144"/>
          <cell r="N8144"/>
          <cell r="O8144"/>
          <cell r="P8144"/>
          <cell r="Q8144"/>
          <cell r="R8144"/>
          <cell r="S8144"/>
          <cell r="T8144"/>
          <cell r="U8144"/>
          <cell r="V8144"/>
          <cell r="W8144"/>
          <cell r="X8144"/>
          <cell r="Y8144" t="str">
            <v xml:space="preserve"> </v>
          </cell>
        </row>
        <row r="8145">
          <cell r="C8145"/>
          <cell r="D8145"/>
          <cell r="E8145"/>
          <cell r="F8145"/>
          <cell r="G8145"/>
          <cell r="H8145"/>
          <cell r="I8145"/>
          <cell r="J8145"/>
          <cell r="K8145"/>
          <cell r="L8145"/>
          <cell r="M8145"/>
          <cell r="N8145"/>
          <cell r="O8145"/>
          <cell r="P8145"/>
          <cell r="Q8145"/>
          <cell r="R8145"/>
          <cell r="S8145"/>
          <cell r="T8145"/>
          <cell r="U8145"/>
          <cell r="V8145"/>
          <cell r="W8145"/>
          <cell r="X8145"/>
          <cell r="Y8145" t="str">
            <v xml:space="preserve"> </v>
          </cell>
        </row>
        <row r="8146">
          <cell r="C8146"/>
          <cell r="D8146"/>
          <cell r="E8146"/>
          <cell r="F8146"/>
          <cell r="G8146"/>
          <cell r="H8146"/>
          <cell r="I8146"/>
          <cell r="J8146"/>
          <cell r="K8146"/>
          <cell r="L8146"/>
          <cell r="M8146"/>
          <cell r="N8146"/>
          <cell r="O8146"/>
          <cell r="P8146"/>
          <cell r="Q8146"/>
          <cell r="R8146"/>
          <cell r="S8146"/>
          <cell r="T8146"/>
          <cell r="U8146"/>
          <cell r="V8146"/>
          <cell r="W8146"/>
          <cell r="X8146"/>
          <cell r="Y8146" t="str">
            <v xml:space="preserve"> </v>
          </cell>
        </row>
        <row r="8147">
          <cell r="C8147"/>
          <cell r="D8147"/>
          <cell r="E8147"/>
          <cell r="F8147"/>
          <cell r="G8147"/>
          <cell r="H8147"/>
          <cell r="I8147"/>
          <cell r="J8147"/>
          <cell r="K8147"/>
          <cell r="L8147"/>
          <cell r="M8147"/>
          <cell r="N8147"/>
          <cell r="O8147"/>
          <cell r="P8147"/>
          <cell r="Q8147"/>
          <cell r="R8147"/>
          <cell r="S8147"/>
          <cell r="T8147"/>
          <cell r="U8147"/>
          <cell r="V8147"/>
          <cell r="W8147"/>
          <cell r="X8147"/>
          <cell r="Y8147" t="str">
            <v xml:space="preserve"> </v>
          </cell>
        </row>
        <row r="8148">
          <cell r="C8148"/>
          <cell r="D8148"/>
          <cell r="E8148"/>
          <cell r="F8148"/>
          <cell r="G8148"/>
          <cell r="H8148"/>
          <cell r="I8148"/>
          <cell r="J8148"/>
          <cell r="K8148"/>
          <cell r="L8148"/>
          <cell r="M8148"/>
          <cell r="N8148"/>
          <cell r="O8148"/>
          <cell r="P8148"/>
          <cell r="Q8148"/>
          <cell r="R8148"/>
          <cell r="S8148"/>
          <cell r="T8148"/>
          <cell r="U8148"/>
          <cell r="V8148"/>
          <cell r="W8148"/>
          <cell r="X8148"/>
          <cell r="Y8148" t="str">
            <v xml:space="preserve"> </v>
          </cell>
        </row>
        <row r="8149">
          <cell r="C8149"/>
          <cell r="D8149"/>
          <cell r="E8149"/>
          <cell r="F8149"/>
          <cell r="G8149"/>
          <cell r="H8149"/>
          <cell r="I8149"/>
          <cell r="J8149"/>
          <cell r="K8149"/>
          <cell r="L8149"/>
          <cell r="M8149"/>
          <cell r="N8149"/>
          <cell r="O8149"/>
          <cell r="P8149"/>
          <cell r="Q8149"/>
          <cell r="R8149"/>
          <cell r="S8149"/>
          <cell r="T8149"/>
          <cell r="U8149"/>
          <cell r="V8149"/>
          <cell r="W8149"/>
          <cell r="X8149"/>
          <cell r="Y8149" t="str">
            <v xml:space="preserve"> </v>
          </cell>
        </row>
        <row r="8150">
          <cell r="C8150"/>
          <cell r="D8150"/>
          <cell r="E8150"/>
          <cell r="F8150"/>
          <cell r="G8150"/>
          <cell r="H8150"/>
          <cell r="I8150"/>
          <cell r="J8150"/>
          <cell r="K8150"/>
          <cell r="L8150"/>
          <cell r="M8150"/>
          <cell r="N8150"/>
          <cell r="O8150"/>
          <cell r="P8150"/>
          <cell r="Q8150"/>
          <cell r="R8150"/>
          <cell r="S8150"/>
          <cell r="T8150"/>
          <cell r="U8150"/>
          <cell r="V8150"/>
          <cell r="W8150"/>
          <cell r="X8150"/>
          <cell r="Y8150" t="str">
            <v xml:space="preserve"> </v>
          </cell>
        </row>
        <row r="8151">
          <cell r="C8151"/>
          <cell r="D8151"/>
          <cell r="E8151"/>
          <cell r="F8151"/>
          <cell r="G8151"/>
          <cell r="H8151"/>
          <cell r="I8151"/>
          <cell r="J8151"/>
          <cell r="K8151"/>
          <cell r="L8151"/>
          <cell r="M8151"/>
          <cell r="N8151"/>
          <cell r="O8151"/>
          <cell r="P8151"/>
          <cell r="Q8151"/>
          <cell r="R8151"/>
          <cell r="S8151"/>
          <cell r="T8151"/>
          <cell r="U8151"/>
          <cell r="V8151"/>
          <cell r="W8151"/>
          <cell r="X8151"/>
          <cell r="Y8151" t="str">
            <v xml:space="preserve"> </v>
          </cell>
        </row>
        <row r="8152">
          <cell r="C8152"/>
          <cell r="D8152"/>
          <cell r="E8152"/>
          <cell r="F8152"/>
          <cell r="G8152"/>
          <cell r="H8152"/>
          <cell r="I8152"/>
          <cell r="J8152"/>
          <cell r="K8152"/>
          <cell r="L8152"/>
          <cell r="M8152"/>
          <cell r="N8152"/>
          <cell r="O8152"/>
          <cell r="P8152"/>
          <cell r="Q8152"/>
          <cell r="R8152"/>
          <cell r="S8152"/>
          <cell r="T8152"/>
          <cell r="U8152"/>
          <cell r="V8152"/>
          <cell r="W8152"/>
          <cell r="X8152"/>
          <cell r="Y8152" t="str">
            <v xml:space="preserve"> </v>
          </cell>
        </row>
        <row r="8153">
          <cell r="C8153"/>
          <cell r="D8153"/>
          <cell r="E8153"/>
          <cell r="F8153"/>
          <cell r="G8153"/>
          <cell r="H8153"/>
          <cell r="I8153"/>
          <cell r="J8153"/>
          <cell r="K8153"/>
          <cell r="L8153"/>
          <cell r="M8153"/>
          <cell r="N8153"/>
          <cell r="O8153"/>
          <cell r="P8153"/>
          <cell r="Q8153"/>
          <cell r="R8153"/>
          <cell r="S8153"/>
          <cell r="T8153"/>
          <cell r="U8153"/>
          <cell r="V8153"/>
          <cell r="W8153"/>
          <cell r="X8153"/>
          <cell r="Y8153" t="str">
            <v xml:space="preserve"> </v>
          </cell>
        </row>
        <row r="8154">
          <cell r="C8154"/>
          <cell r="D8154"/>
          <cell r="E8154"/>
          <cell r="F8154"/>
          <cell r="G8154"/>
          <cell r="H8154"/>
          <cell r="I8154"/>
          <cell r="J8154"/>
          <cell r="K8154"/>
          <cell r="L8154"/>
          <cell r="M8154"/>
          <cell r="N8154"/>
          <cell r="O8154"/>
          <cell r="P8154"/>
          <cell r="Q8154"/>
          <cell r="R8154"/>
          <cell r="S8154"/>
          <cell r="T8154"/>
          <cell r="U8154"/>
          <cell r="V8154"/>
          <cell r="W8154"/>
          <cell r="X8154"/>
          <cell r="Y8154" t="str">
            <v xml:space="preserve"> </v>
          </cell>
        </row>
        <row r="8155">
          <cell r="C8155"/>
          <cell r="D8155"/>
          <cell r="E8155"/>
          <cell r="F8155"/>
          <cell r="G8155"/>
          <cell r="H8155"/>
          <cell r="I8155"/>
          <cell r="J8155"/>
          <cell r="K8155"/>
          <cell r="L8155"/>
          <cell r="M8155"/>
          <cell r="N8155"/>
          <cell r="O8155"/>
          <cell r="P8155"/>
          <cell r="Q8155"/>
          <cell r="R8155"/>
          <cell r="S8155"/>
          <cell r="T8155"/>
          <cell r="U8155"/>
          <cell r="V8155"/>
          <cell r="W8155"/>
          <cell r="X8155"/>
          <cell r="Y8155" t="str">
            <v xml:space="preserve"> </v>
          </cell>
        </row>
        <row r="8156">
          <cell r="C8156"/>
          <cell r="D8156"/>
          <cell r="E8156"/>
          <cell r="F8156"/>
          <cell r="G8156"/>
          <cell r="H8156"/>
          <cell r="I8156"/>
          <cell r="J8156"/>
          <cell r="K8156"/>
          <cell r="L8156"/>
          <cell r="M8156"/>
          <cell r="N8156"/>
          <cell r="O8156"/>
          <cell r="P8156"/>
          <cell r="Q8156"/>
          <cell r="R8156"/>
          <cell r="S8156"/>
          <cell r="T8156"/>
          <cell r="U8156"/>
          <cell r="V8156"/>
          <cell r="W8156"/>
          <cell r="X8156"/>
          <cell r="Y8156" t="str">
            <v xml:space="preserve"> </v>
          </cell>
        </row>
        <row r="8157">
          <cell r="C8157"/>
          <cell r="D8157"/>
          <cell r="E8157"/>
          <cell r="F8157"/>
          <cell r="G8157"/>
          <cell r="H8157"/>
          <cell r="I8157"/>
          <cell r="J8157"/>
          <cell r="K8157"/>
          <cell r="L8157"/>
          <cell r="M8157"/>
          <cell r="N8157"/>
          <cell r="O8157"/>
          <cell r="P8157"/>
          <cell r="Q8157"/>
          <cell r="R8157"/>
          <cell r="S8157"/>
          <cell r="T8157"/>
          <cell r="U8157"/>
          <cell r="V8157"/>
          <cell r="W8157"/>
          <cell r="X8157"/>
          <cell r="Y8157" t="str">
            <v xml:space="preserve"> </v>
          </cell>
        </row>
        <row r="8158">
          <cell r="C8158"/>
          <cell r="D8158"/>
          <cell r="E8158"/>
          <cell r="F8158"/>
          <cell r="G8158"/>
          <cell r="H8158"/>
          <cell r="I8158"/>
          <cell r="J8158"/>
          <cell r="K8158"/>
          <cell r="L8158"/>
          <cell r="M8158"/>
          <cell r="N8158"/>
          <cell r="O8158"/>
          <cell r="P8158"/>
          <cell r="Q8158"/>
          <cell r="R8158"/>
          <cell r="S8158"/>
          <cell r="T8158"/>
          <cell r="U8158"/>
          <cell r="V8158"/>
          <cell r="W8158"/>
          <cell r="X8158"/>
          <cell r="Y8158" t="str">
            <v xml:space="preserve"> </v>
          </cell>
        </row>
        <row r="8159">
          <cell r="C8159"/>
          <cell r="D8159"/>
          <cell r="E8159"/>
          <cell r="F8159"/>
          <cell r="G8159"/>
          <cell r="H8159"/>
          <cell r="I8159"/>
          <cell r="J8159"/>
          <cell r="K8159"/>
          <cell r="L8159"/>
          <cell r="M8159"/>
          <cell r="N8159"/>
          <cell r="O8159"/>
          <cell r="P8159"/>
          <cell r="Q8159"/>
          <cell r="R8159"/>
          <cell r="S8159"/>
          <cell r="T8159"/>
          <cell r="U8159"/>
          <cell r="V8159"/>
          <cell r="W8159"/>
          <cell r="X8159"/>
          <cell r="Y8159" t="str">
            <v xml:space="preserve"> </v>
          </cell>
        </row>
        <row r="8160">
          <cell r="C8160"/>
          <cell r="D8160"/>
          <cell r="E8160"/>
          <cell r="F8160"/>
          <cell r="G8160"/>
          <cell r="H8160"/>
          <cell r="I8160"/>
          <cell r="J8160"/>
          <cell r="K8160"/>
          <cell r="L8160"/>
          <cell r="M8160"/>
          <cell r="N8160"/>
          <cell r="O8160"/>
          <cell r="P8160"/>
          <cell r="Q8160"/>
          <cell r="R8160"/>
          <cell r="S8160"/>
          <cell r="T8160"/>
          <cell r="U8160"/>
          <cell r="V8160"/>
          <cell r="W8160"/>
          <cell r="X8160"/>
          <cell r="Y8160" t="str">
            <v xml:space="preserve"> </v>
          </cell>
        </row>
        <row r="8161">
          <cell r="C8161"/>
          <cell r="D8161"/>
          <cell r="E8161"/>
          <cell r="F8161"/>
          <cell r="G8161"/>
          <cell r="H8161"/>
          <cell r="I8161"/>
          <cell r="J8161"/>
          <cell r="K8161"/>
          <cell r="L8161"/>
          <cell r="M8161"/>
          <cell r="N8161"/>
          <cell r="O8161"/>
          <cell r="P8161"/>
          <cell r="Q8161"/>
          <cell r="R8161"/>
          <cell r="S8161"/>
          <cell r="T8161"/>
          <cell r="U8161"/>
          <cell r="V8161"/>
          <cell r="W8161"/>
          <cell r="X8161"/>
          <cell r="Y8161" t="str">
            <v xml:space="preserve"> </v>
          </cell>
        </row>
        <row r="8162">
          <cell r="C8162"/>
          <cell r="D8162"/>
          <cell r="E8162"/>
          <cell r="F8162"/>
          <cell r="G8162"/>
          <cell r="H8162"/>
          <cell r="I8162"/>
          <cell r="J8162"/>
          <cell r="K8162"/>
          <cell r="L8162"/>
          <cell r="M8162"/>
          <cell r="N8162"/>
          <cell r="O8162"/>
          <cell r="P8162"/>
          <cell r="Q8162"/>
          <cell r="R8162"/>
          <cell r="S8162"/>
          <cell r="T8162"/>
          <cell r="U8162"/>
          <cell r="V8162"/>
          <cell r="W8162"/>
          <cell r="X8162"/>
          <cell r="Y8162" t="str">
            <v xml:space="preserve"> </v>
          </cell>
        </row>
        <row r="8163">
          <cell r="C8163"/>
          <cell r="D8163"/>
          <cell r="E8163"/>
          <cell r="F8163"/>
          <cell r="G8163"/>
          <cell r="H8163"/>
          <cell r="I8163"/>
          <cell r="J8163"/>
          <cell r="K8163"/>
          <cell r="L8163"/>
          <cell r="M8163"/>
          <cell r="N8163"/>
          <cell r="O8163"/>
          <cell r="P8163"/>
          <cell r="Q8163"/>
          <cell r="R8163"/>
          <cell r="S8163"/>
          <cell r="T8163"/>
          <cell r="U8163"/>
          <cell r="V8163"/>
          <cell r="W8163"/>
          <cell r="X8163"/>
          <cell r="Y8163" t="str">
            <v xml:space="preserve"> </v>
          </cell>
        </row>
        <row r="8164">
          <cell r="C8164"/>
          <cell r="D8164"/>
          <cell r="E8164"/>
          <cell r="F8164"/>
          <cell r="G8164"/>
          <cell r="H8164"/>
          <cell r="I8164"/>
          <cell r="J8164"/>
          <cell r="K8164"/>
          <cell r="L8164"/>
          <cell r="M8164"/>
          <cell r="N8164"/>
          <cell r="O8164"/>
          <cell r="P8164"/>
          <cell r="Q8164"/>
          <cell r="R8164"/>
          <cell r="S8164"/>
          <cell r="T8164"/>
          <cell r="U8164"/>
          <cell r="V8164"/>
          <cell r="W8164"/>
          <cell r="X8164"/>
          <cell r="Y8164" t="str">
            <v xml:space="preserve"> </v>
          </cell>
        </row>
        <row r="8165">
          <cell r="C8165"/>
          <cell r="D8165"/>
          <cell r="E8165"/>
          <cell r="F8165"/>
          <cell r="G8165"/>
          <cell r="H8165"/>
          <cell r="I8165"/>
          <cell r="J8165"/>
          <cell r="K8165"/>
          <cell r="L8165"/>
          <cell r="M8165"/>
          <cell r="N8165"/>
          <cell r="O8165"/>
          <cell r="P8165"/>
          <cell r="Q8165"/>
          <cell r="R8165"/>
          <cell r="S8165"/>
          <cell r="T8165"/>
          <cell r="U8165"/>
          <cell r="V8165"/>
          <cell r="W8165"/>
          <cell r="X8165"/>
          <cell r="Y8165" t="str">
            <v xml:space="preserve"> </v>
          </cell>
        </row>
        <row r="8166">
          <cell r="C8166"/>
          <cell r="D8166"/>
          <cell r="E8166"/>
          <cell r="F8166"/>
          <cell r="G8166"/>
          <cell r="H8166"/>
          <cell r="I8166"/>
          <cell r="J8166"/>
          <cell r="K8166"/>
          <cell r="L8166"/>
          <cell r="M8166"/>
          <cell r="N8166"/>
          <cell r="O8166"/>
          <cell r="P8166"/>
          <cell r="Q8166"/>
          <cell r="R8166"/>
          <cell r="S8166"/>
          <cell r="T8166"/>
          <cell r="U8166"/>
          <cell r="V8166"/>
          <cell r="W8166"/>
          <cell r="X8166"/>
          <cell r="Y8166" t="str">
            <v xml:space="preserve"> </v>
          </cell>
        </row>
        <row r="8167">
          <cell r="C8167"/>
          <cell r="D8167"/>
          <cell r="E8167"/>
          <cell r="F8167"/>
          <cell r="G8167"/>
          <cell r="H8167"/>
          <cell r="I8167"/>
          <cell r="J8167"/>
          <cell r="K8167"/>
          <cell r="L8167"/>
          <cell r="M8167"/>
          <cell r="N8167"/>
          <cell r="O8167"/>
          <cell r="P8167"/>
          <cell r="Q8167"/>
          <cell r="R8167"/>
          <cell r="S8167"/>
          <cell r="T8167"/>
          <cell r="U8167"/>
          <cell r="V8167"/>
          <cell r="W8167"/>
          <cell r="X8167"/>
          <cell r="Y8167" t="str">
            <v xml:space="preserve"> </v>
          </cell>
        </row>
        <row r="8168">
          <cell r="C8168"/>
          <cell r="D8168"/>
          <cell r="E8168"/>
          <cell r="F8168"/>
          <cell r="G8168"/>
          <cell r="H8168"/>
          <cell r="I8168"/>
          <cell r="J8168"/>
          <cell r="K8168"/>
          <cell r="L8168"/>
          <cell r="M8168"/>
          <cell r="N8168"/>
          <cell r="O8168"/>
          <cell r="P8168"/>
          <cell r="Q8168"/>
          <cell r="R8168"/>
          <cell r="S8168"/>
          <cell r="T8168"/>
          <cell r="U8168"/>
          <cell r="V8168"/>
          <cell r="W8168"/>
          <cell r="X8168"/>
          <cell r="Y8168" t="str">
            <v xml:space="preserve"> </v>
          </cell>
        </row>
        <row r="8169">
          <cell r="C8169"/>
          <cell r="D8169"/>
          <cell r="E8169"/>
          <cell r="F8169"/>
          <cell r="G8169"/>
          <cell r="H8169"/>
          <cell r="I8169"/>
          <cell r="J8169"/>
          <cell r="K8169"/>
          <cell r="L8169"/>
          <cell r="M8169"/>
          <cell r="N8169"/>
          <cell r="O8169"/>
          <cell r="P8169"/>
          <cell r="Q8169"/>
          <cell r="R8169"/>
          <cell r="S8169"/>
          <cell r="T8169"/>
          <cell r="U8169"/>
          <cell r="V8169"/>
          <cell r="W8169"/>
          <cell r="X8169"/>
          <cell r="Y8169" t="str">
            <v xml:space="preserve"> </v>
          </cell>
        </row>
        <row r="8170">
          <cell r="C8170"/>
          <cell r="D8170"/>
          <cell r="E8170"/>
          <cell r="F8170"/>
          <cell r="G8170"/>
          <cell r="H8170"/>
          <cell r="I8170"/>
          <cell r="J8170"/>
          <cell r="K8170"/>
          <cell r="L8170"/>
          <cell r="M8170"/>
          <cell r="N8170"/>
          <cell r="O8170"/>
          <cell r="P8170"/>
          <cell r="Q8170"/>
          <cell r="R8170"/>
          <cell r="S8170"/>
          <cell r="T8170"/>
          <cell r="U8170"/>
          <cell r="V8170"/>
          <cell r="W8170"/>
          <cell r="X8170"/>
          <cell r="Y8170" t="str">
            <v xml:space="preserve"> </v>
          </cell>
        </row>
        <row r="8171">
          <cell r="C8171"/>
          <cell r="D8171"/>
          <cell r="E8171"/>
          <cell r="F8171"/>
          <cell r="G8171"/>
          <cell r="H8171"/>
          <cell r="I8171"/>
          <cell r="J8171"/>
          <cell r="K8171"/>
          <cell r="L8171"/>
          <cell r="M8171"/>
          <cell r="N8171"/>
          <cell r="O8171"/>
          <cell r="P8171"/>
          <cell r="Q8171"/>
          <cell r="R8171"/>
          <cell r="S8171"/>
          <cell r="T8171"/>
          <cell r="U8171"/>
          <cell r="V8171"/>
          <cell r="W8171"/>
          <cell r="X8171"/>
          <cell r="Y8171" t="str">
            <v xml:space="preserve"> </v>
          </cell>
        </row>
        <row r="8172">
          <cell r="C8172"/>
          <cell r="D8172"/>
          <cell r="E8172"/>
          <cell r="F8172"/>
          <cell r="G8172"/>
          <cell r="H8172"/>
          <cell r="I8172"/>
          <cell r="J8172"/>
          <cell r="K8172"/>
          <cell r="L8172"/>
          <cell r="M8172"/>
          <cell r="N8172"/>
          <cell r="O8172"/>
          <cell r="P8172"/>
          <cell r="Q8172"/>
          <cell r="R8172"/>
          <cell r="S8172"/>
          <cell r="T8172"/>
          <cell r="U8172"/>
          <cell r="V8172"/>
          <cell r="W8172"/>
          <cell r="X8172"/>
          <cell r="Y8172" t="str">
            <v xml:space="preserve"> </v>
          </cell>
        </row>
        <row r="8173">
          <cell r="C8173"/>
          <cell r="D8173"/>
          <cell r="E8173"/>
          <cell r="F8173"/>
          <cell r="G8173"/>
          <cell r="H8173"/>
          <cell r="I8173"/>
          <cell r="J8173"/>
          <cell r="K8173"/>
          <cell r="L8173"/>
          <cell r="M8173"/>
          <cell r="N8173"/>
          <cell r="O8173"/>
          <cell r="P8173"/>
          <cell r="Q8173"/>
          <cell r="R8173"/>
          <cell r="S8173"/>
          <cell r="T8173"/>
          <cell r="U8173"/>
          <cell r="V8173"/>
          <cell r="W8173"/>
          <cell r="X8173"/>
          <cell r="Y8173" t="str">
            <v xml:space="preserve"> </v>
          </cell>
        </row>
        <row r="8174">
          <cell r="C8174"/>
          <cell r="D8174"/>
          <cell r="E8174"/>
          <cell r="F8174"/>
          <cell r="G8174"/>
          <cell r="H8174"/>
          <cell r="I8174"/>
          <cell r="J8174"/>
          <cell r="K8174"/>
          <cell r="L8174"/>
          <cell r="M8174"/>
          <cell r="N8174"/>
          <cell r="O8174"/>
          <cell r="P8174"/>
          <cell r="Q8174"/>
          <cell r="R8174"/>
          <cell r="S8174"/>
          <cell r="T8174"/>
          <cell r="U8174"/>
          <cell r="V8174"/>
          <cell r="W8174"/>
          <cell r="X8174"/>
          <cell r="Y8174" t="str">
            <v xml:space="preserve"> </v>
          </cell>
        </row>
        <row r="8175">
          <cell r="C8175"/>
          <cell r="D8175"/>
          <cell r="E8175"/>
          <cell r="F8175"/>
          <cell r="G8175"/>
          <cell r="H8175"/>
          <cell r="I8175"/>
          <cell r="J8175"/>
          <cell r="K8175"/>
          <cell r="L8175"/>
          <cell r="M8175"/>
          <cell r="N8175"/>
          <cell r="O8175"/>
          <cell r="P8175"/>
          <cell r="Q8175"/>
          <cell r="R8175"/>
          <cell r="S8175"/>
          <cell r="T8175"/>
          <cell r="U8175"/>
          <cell r="V8175"/>
          <cell r="W8175"/>
          <cell r="X8175"/>
          <cell r="Y8175" t="str">
            <v xml:space="preserve"> </v>
          </cell>
        </row>
        <row r="8176">
          <cell r="C8176"/>
          <cell r="D8176"/>
          <cell r="E8176"/>
          <cell r="F8176"/>
          <cell r="G8176"/>
          <cell r="H8176"/>
          <cell r="I8176"/>
          <cell r="J8176"/>
          <cell r="K8176"/>
          <cell r="L8176"/>
          <cell r="M8176"/>
          <cell r="N8176"/>
          <cell r="O8176"/>
          <cell r="P8176"/>
          <cell r="Q8176"/>
          <cell r="R8176"/>
          <cell r="S8176"/>
          <cell r="T8176"/>
          <cell r="U8176"/>
          <cell r="V8176"/>
          <cell r="W8176"/>
          <cell r="X8176"/>
          <cell r="Y8176" t="str">
            <v xml:space="preserve"> </v>
          </cell>
        </row>
        <row r="8177">
          <cell r="C8177"/>
          <cell r="D8177"/>
          <cell r="E8177"/>
          <cell r="F8177"/>
          <cell r="G8177"/>
          <cell r="H8177"/>
          <cell r="I8177"/>
          <cell r="J8177"/>
          <cell r="K8177"/>
          <cell r="L8177"/>
          <cell r="M8177"/>
          <cell r="N8177"/>
          <cell r="O8177"/>
          <cell r="P8177"/>
          <cell r="Q8177"/>
          <cell r="R8177"/>
          <cell r="S8177"/>
          <cell r="T8177"/>
          <cell r="U8177"/>
          <cell r="V8177"/>
          <cell r="W8177"/>
          <cell r="X8177"/>
          <cell r="Y8177" t="str">
            <v xml:space="preserve"> </v>
          </cell>
        </row>
        <row r="8178">
          <cell r="C8178"/>
          <cell r="D8178"/>
          <cell r="E8178"/>
          <cell r="F8178"/>
          <cell r="G8178"/>
          <cell r="H8178"/>
          <cell r="I8178"/>
          <cell r="J8178"/>
          <cell r="K8178"/>
          <cell r="L8178"/>
          <cell r="M8178"/>
          <cell r="N8178"/>
          <cell r="O8178"/>
          <cell r="P8178"/>
          <cell r="Q8178"/>
          <cell r="R8178"/>
          <cell r="S8178"/>
          <cell r="T8178"/>
          <cell r="U8178"/>
          <cell r="V8178"/>
          <cell r="W8178"/>
          <cell r="X8178"/>
          <cell r="Y8178" t="str">
            <v xml:space="preserve"> </v>
          </cell>
        </row>
        <row r="8179">
          <cell r="C8179"/>
          <cell r="D8179"/>
          <cell r="E8179"/>
          <cell r="F8179"/>
          <cell r="G8179"/>
          <cell r="H8179"/>
          <cell r="I8179"/>
          <cell r="J8179"/>
          <cell r="K8179"/>
          <cell r="L8179"/>
          <cell r="M8179"/>
          <cell r="N8179"/>
          <cell r="O8179"/>
          <cell r="P8179"/>
          <cell r="Q8179"/>
          <cell r="R8179"/>
          <cell r="S8179"/>
          <cell r="T8179"/>
          <cell r="U8179"/>
          <cell r="V8179"/>
          <cell r="W8179"/>
          <cell r="X8179"/>
          <cell r="Y8179" t="str">
            <v xml:space="preserve"> </v>
          </cell>
        </row>
        <row r="8180">
          <cell r="C8180"/>
          <cell r="D8180"/>
          <cell r="E8180"/>
          <cell r="F8180"/>
          <cell r="G8180"/>
          <cell r="H8180"/>
          <cell r="I8180"/>
          <cell r="J8180"/>
          <cell r="K8180"/>
          <cell r="L8180"/>
          <cell r="M8180"/>
          <cell r="N8180"/>
          <cell r="O8180"/>
          <cell r="P8180"/>
          <cell r="Q8180"/>
          <cell r="R8180"/>
          <cell r="S8180"/>
          <cell r="T8180"/>
          <cell r="U8180"/>
          <cell r="V8180"/>
          <cell r="W8180"/>
          <cell r="X8180"/>
          <cell r="Y8180" t="str">
            <v xml:space="preserve"> </v>
          </cell>
        </row>
        <row r="8181">
          <cell r="C8181"/>
          <cell r="D8181"/>
          <cell r="E8181"/>
          <cell r="F8181"/>
          <cell r="G8181"/>
          <cell r="H8181"/>
          <cell r="I8181"/>
          <cell r="J8181"/>
          <cell r="K8181"/>
          <cell r="L8181"/>
          <cell r="M8181"/>
          <cell r="N8181"/>
          <cell r="O8181"/>
          <cell r="P8181"/>
          <cell r="Q8181"/>
          <cell r="R8181"/>
          <cell r="S8181"/>
          <cell r="T8181"/>
          <cell r="U8181"/>
          <cell r="V8181"/>
          <cell r="W8181"/>
          <cell r="X8181"/>
          <cell r="Y8181" t="str">
            <v xml:space="preserve"> </v>
          </cell>
        </row>
        <row r="8182">
          <cell r="C8182"/>
          <cell r="D8182"/>
          <cell r="E8182"/>
          <cell r="F8182"/>
          <cell r="G8182"/>
          <cell r="H8182"/>
          <cell r="I8182"/>
          <cell r="J8182"/>
          <cell r="K8182"/>
          <cell r="L8182"/>
          <cell r="M8182"/>
          <cell r="N8182"/>
          <cell r="O8182"/>
          <cell r="P8182"/>
          <cell r="Q8182"/>
          <cell r="R8182"/>
          <cell r="S8182"/>
          <cell r="T8182"/>
          <cell r="U8182"/>
          <cell r="V8182"/>
          <cell r="W8182"/>
          <cell r="X8182"/>
          <cell r="Y8182" t="str">
            <v xml:space="preserve"> </v>
          </cell>
        </row>
        <row r="8183">
          <cell r="C8183"/>
          <cell r="D8183"/>
          <cell r="E8183"/>
          <cell r="F8183"/>
          <cell r="G8183"/>
          <cell r="H8183"/>
          <cell r="I8183"/>
          <cell r="J8183"/>
          <cell r="K8183"/>
          <cell r="L8183"/>
          <cell r="M8183"/>
          <cell r="N8183"/>
          <cell r="O8183"/>
          <cell r="P8183"/>
          <cell r="Q8183"/>
          <cell r="R8183"/>
          <cell r="S8183"/>
          <cell r="T8183"/>
          <cell r="U8183"/>
          <cell r="V8183"/>
          <cell r="W8183"/>
          <cell r="X8183"/>
          <cell r="Y8183" t="str">
            <v xml:space="preserve"> </v>
          </cell>
        </row>
        <row r="8184">
          <cell r="C8184"/>
          <cell r="D8184"/>
          <cell r="E8184"/>
          <cell r="F8184"/>
          <cell r="G8184"/>
          <cell r="H8184"/>
          <cell r="I8184"/>
          <cell r="J8184"/>
          <cell r="K8184"/>
          <cell r="L8184"/>
          <cell r="M8184"/>
          <cell r="N8184"/>
          <cell r="O8184"/>
          <cell r="P8184"/>
          <cell r="Q8184"/>
          <cell r="R8184"/>
          <cell r="S8184"/>
          <cell r="T8184"/>
          <cell r="U8184"/>
          <cell r="V8184"/>
          <cell r="W8184"/>
          <cell r="X8184"/>
          <cell r="Y8184" t="str">
            <v xml:space="preserve"> </v>
          </cell>
        </row>
        <row r="8185">
          <cell r="C8185"/>
          <cell r="D8185"/>
          <cell r="E8185"/>
          <cell r="F8185"/>
          <cell r="G8185"/>
          <cell r="H8185"/>
          <cell r="I8185"/>
          <cell r="J8185"/>
          <cell r="K8185"/>
          <cell r="L8185"/>
          <cell r="M8185"/>
          <cell r="N8185"/>
          <cell r="O8185"/>
          <cell r="P8185"/>
          <cell r="Q8185"/>
          <cell r="R8185"/>
          <cell r="S8185"/>
          <cell r="T8185"/>
          <cell r="U8185"/>
          <cell r="V8185"/>
          <cell r="W8185"/>
          <cell r="X8185"/>
          <cell r="Y8185" t="str">
            <v xml:space="preserve"> </v>
          </cell>
        </row>
        <row r="8186">
          <cell r="C8186"/>
          <cell r="D8186"/>
          <cell r="E8186"/>
          <cell r="F8186"/>
          <cell r="G8186"/>
          <cell r="H8186"/>
          <cell r="I8186"/>
          <cell r="J8186"/>
          <cell r="K8186"/>
          <cell r="L8186"/>
          <cell r="M8186"/>
          <cell r="N8186"/>
          <cell r="O8186"/>
          <cell r="P8186"/>
          <cell r="Q8186"/>
          <cell r="R8186"/>
          <cell r="S8186"/>
          <cell r="T8186"/>
          <cell r="U8186"/>
          <cell r="V8186"/>
          <cell r="W8186"/>
          <cell r="X8186"/>
          <cell r="Y8186" t="str">
            <v xml:space="preserve"> </v>
          </cell>
        </row>
        <row r="8187">
          <cell r="C8187"/>
          <cell r="D8187"/>
          <cell r="E8187"/>
          <cell r="F8187"/>
          <cell r="G8187"/>
          <cell r="H8187"/>
          <cell r="I8187"/>
          <cell r="J8187"/>
          <cell r="K8187"/>
          <cell r="L8187"/>
          <cell r="M8187"/>
          <cell r="N8187"/>
          <cell r="O8187"/>
          <cell r="P8187"/>
          <cell r="Q8187"/>
          <cell r="R8187"/>
          <cell r="S8187"/>
          <cell r="T8187"/>
          <cell r="U8187"/>
          <cell r="V8187"/>
          <cell r="W8187"/>
          <cell r="X8187"/>
          <cell r="Y8187" t="str">
            <v xml:space="preserve"> </v>
          </cell>
        </row>
        <row r="8188">
          <cell r="C8188"/>
          <cell r="D8188"/>
          <cell r="E8188"/>
          <cell r="F8188"/>
          <cell r="G8188"/>
          <cell r="H8188"/>
          <cell r="I8188"/>
          <cell r="J8188"/>
          <cell r="K8188"/>
          <cell r="L8188"/>
          <cell r="M8188"/>
          <cell r="N8188"/>
          <cell r="O8188"/>
          <cell r="P8188"/>
          <cell r="Q8188"/>
          <cell r="R8188"/>
          <cell r="S8188"/>
          <cell r="T8188"/>
          <cell r="U8188"/>
          <cell r="V8188"/>
          <cell r="W8188"/>
          <cell r="X8188"/>
          <cell r="Y8188" t="str">
            <v xml:space="preserve"> </v>
          </cell>
        </row>
        <row r="8189">
          <cell r="C8189"/>
          <cell r="D8189"/>
          <cell r="E8189"/>
          <cell r="F8189"/>
          <cell r="G8189"/>
          <cell r="H8189"/>
          <cell r="I8189"/>
          <cell r="J8189"/>
          <cell r="K8189"/>
          <cell r="L8189"/>
          <cell r="M8189"/>
          <cell r="N8189"/>
          <cell r="O8189"/>
          <cell r="P8189"/>
          <cell r="Q8189"/>
          <cell r="R8189"/>
          <cell r="S8189"/>
          <cell r="T8189"/>
          <cell r="U8189"/>
          <cell r="V8189"/>
          <cell r="W8189"/>
          <cell r="X8189"/>
          <cell r="Y8189" t="str">
            <v xml:space="preserve"> </v>
          </cell>
        </row>
        <row r="8190">
          <cell r="C8190"/>
          <cell r="D8190"/>
          <cell r="E8190"/>
          <cell r="F8190"/>
          <cell r="G8190"/>
          <cell r="H8190"/>
          <cell r="I8190"/>
          <cell r="J8190"/>
          <cell r="K8190"/>
          <cell r="L8190"/>
          <cell r="M8190"/>
          <cell r="N8190"/>
          <cell r="O8190"/>
          <cell r="P8190"/>
          <cell r="Q8190"/>
          <cell r="R8190"/>
          <cell r="S8190"/>
          <cell r="T8190"/>
          <cell r="U8190"/>
          <cell r="V8190"/>
          <cell r="W8190"/>
          <cell r="X8190"/>
          <cell r="Y8190" t="str">
            <v xml:space="preserve"> </v>
          </cell>
        </row>
        <row r="8191">
          <cell r="C8191"/>
          <cell r="D8191"/>
          <cell r="E8191"/>
          <cell r="F8191"/>
          <cell r="G8191"/>
          <cell r="H8191"/>
          <cell r="I8191"/>
          <cell r="J8191"/>
          <cell r="K8191"/>
          <cell r="L8191"/>
          <cell r="M8191"/>
          <cell r="N8191"/>
          <cell r="O8191"/>
          <cell r="P8191"/>
          <cell r="Q8191"/>
          <cell r="R8191"/>
          <cell r="S8191"/>
          <cell r="T8191"/>
          <cell r="U8191"/>
          <cell r="V8191"/>
          <cell r="W8191"/>
          <cell r="X8191"/>
          <cell r="Y8191" t="str">
            <v xml:space="preserve"> </v>
          </cell>
        </row>
        <row r="8192">
          <cell r="C8192"/>
          <cell r="D8192"/>
          <cell r="E8192"/>
          <cell r="F8192"/>
          <cell r="G8192"/>
          <cell r="H8192"/>
          <cell r="I8192"/>
          <cell r="J8192"/>
          <cell r="K8192"/>
          <cell r="L8192"/>
          <cell r="M8192"/>
          <cell r="N8192"/>
          <cell r="O8192"/>
          <cell r="P8192"/>
          <cell r="Q8192"/>
          <cell r="R8192"/>
          <cell r="S8192"/>
          <cell r="T8192"/>
          <cell r="U8192"/>
          <cell r="V8192"/>
          <cell r="W8192"/>
          <cell r="X8192"/>
          <cell r="Y8192" t="str">
            <v xml:space="preserve"> </v>
          </cell>
        </row>
        <row r="8193">
          <cell r="C8193"/>
          <cell r="D8193"/>
          <cell r="E8193"/>
          <cell r="F8193"/>
          <cell r="G8193"/>
          <cell r="H8193"/>
          <cell r="I8193"/>
          <cell r="J8193"/>
          <cell r="K8193"/>
          <cell r="L8193"/>
          <cell r="M8193"/>
          <cell r="N8193"/>
          <cell r="O8193"/>
          <cell r="P8193"/>
          <cell r="Q8193"/>
          <cell r="R8193"/>
          <cell r="S8193"/>
          <cell r="T8193"/>
          <cell r="U8193"/>
          <cell r="V8193"/>
          <cell r="W8193"/>
          <cell r="X8193"/>
          <cell r="Y8193" t="str">
            <v xml:space="preserve"> </v>
          </cell>
        </row>
        <row r="8194">
          <cell r="C8194"/>
          <cell r="D8194"/>
          <cell r="E8194"/>
          <cell r="F8194"/>
          <cell r="G8194"/>
          <cell r="H8194"/>
          <cell r="I8194"/>
          <cell r="J8194"/>
          <cell r="K8194"/>
          <cell r="L8194"/>
          <cell r="M8194"/>
          <cell r="N8194"/>
          <cell r="O8194"/>
          <cell r="P8194"/>
          <cell r="Q8194"/>
          <cell r="R8194"/>
          <cell r="S8194"/>
          <cell r="T8194"/>
          <cell r="U8194"/>
          <cell r="V8194"/>
          <cell r="W8194"/>
          <cell r="X8194"/>
          <cell r="Y8194" t="str">
            <v xml:space="preserve"> </v>
          </cell>
        </row>
        <row r="8195">
          <cell r="C8195"/>
          <cell r="D8195"/>
          <cell r="E8195"/>
          <cell r="F8195"/>
          <cell r="G8195"/>
          <cell r="H8195"/>
          <cell r="I8195"/>
          <cell r="J8195"/>
          <cell r="K8195"/>
          <cell r="L8195"/>
          <cell r="M8195"/>
          <cell r="N8195"/>
          <cell r="O8195"/>
          <cell r="P8195"/>
          <cell r="Q8195"/>
          <cell r="R8195"/>
          <cell r="S8195"/>
          <cell r="T8195"/>
          <cell r="U8195"/>
          <cell r="V8195"/>
          <cell r="W8195"/>
          <cell r="X8195"/>
          <cell r="Y8195" t="str">
            <v xml:space="preserve"> </v>
          </cell>
        </row>
        <row r="8196">
          <cell r="C8196"/>
          <cell r="D8196"/>
          <cell r="E8196"/>
          <cell r="F8196"/>
          <cell r="G8196"/>
          <cell r="H8196"/>
          <cell r="I8196"/>
          <cell r="J8196"/>
          <cell r="K8196"/>
          <cell r="L8196"/>
          <cell r="M8196"/>
          <cell r="N8196"/>
          <cell r="O8196"/>
          <cell r="P8196"/>
          <cell r="Q8196"/>
          <cell r="R8196"/>
          <cell r="S8196"/>
          <cell r="T8196"/>
          <cell r="U8196"/>
          <cell r="V8196"/>
          <cell r="W8196"/>
          <cell r="X8196"/>
          <cell r="Y8196" t="str">
            <v xml:space="preserve"> </v>
          </cell>
        </row>
        <row r="8197">
          <cell r="C8197"/>
          <cell r="D8197"/>
          <cell r="E8197"/>
          <cell r="F8197"/>
          <cell r="G8197"/>
          <cell r="H8197"/>
          <cell r="I8197"/>
          <cell r="J8197"/>
          <cell r="K8197"/>
          <cell r="L8197"/>
          <cell r="M8197"/>
          <cell r="N8197"/>
          <cell r="O8197"/>
          <cell r="P8197"/>
          <cell r="Q8197"/>
          <cell r="R8197"/>
          <cell r="S8197"/>
          <cell r="T8197"/>
          <cell r="U8197"/>
          <cell r="V8197"/>
          <cell r="W8197"/>
          <cell r="X8197"/>
          <cell r="Y8197" t="str">
            <v xml:space="preserve"> </v>
          </cell>
        </row>
        <row r="8198">
          <cell r="C8198"/>
          <cell r="D8198"/>
          <cell r="E8198"/>
          <cell r="F8198"/>
          <cell r="G8198"/>
          <cell r="H8198"/>
          <cell r="I8198"/>
          <cell r="J8198"/>
          <cell r="K8198"/>
          <cell r="L8198"/>
          <cell r="M8198"/>
          <cell r="N8198"/>
          <cell r="O8198"/>
          <cell r="P8198"/>
          <cell r="Q8198"/>
          <cell r="R8198"/>
          <cell r="S8198"/>
          <cell r="T8198"/>
          <cell r="U8198"/>
          <cell r="V8198"/>
          <cell r="W8198"/>
          <cell r="X8198"/>
          <cell r="Y8198" t="str">
            <v xml:space="preserve"> </v>
          </cell>
        </row>
        <row r="8199">
          <cell r="C8199"/>
          <cell r="D8199"/>
          <cell r="E8199"/>
          <cell r="F8199"/>
          <cell r="G8199"/>
          <cell r="H8199"/>
          <cell r="I8199"/>
          <cell r="J8199"/>
          <cell r="K8199"/>
          <cell r="L8199"/>
          <cell r="M8199"/>
          <cell r="N8199"/>
          <cell r="O8199"/>
          <cell r="P8199"/>
          <cell r="Q8199"/>
          <cell r="R8199"/>
          <cell r="S8199"/>
          <cell r="T8199"/>
          <cell r="U8199"/>
          <cell r="V8199"/>
          <cell r="W8199"/>
          <cell r="X8199"/>
          <cell r="Y8199" t="str">
            <v xml:space="preserve"> </v>
          </cell>
        </row>
        <row r="8200">
          <cell r="C8200"/>
          <cell r="D8200"/>
          <cell r="E8200"/>
          <cell r="F8200"/>
          <cell r="G8200"/>
          <cell r="H8200"/>
          <cell r="I8200"/>
          <cell r="J8200"/>
          <cell r="K8200"/>
          <cell r="L8200"/>
          <cell r="M8200"/>
          <cell r="N8200"/>
          <cell r="O8200"/>
          <cell r="P8200"/>
          <cell r="Q8200"/>
          <cell r="R8200"/>
          <cell r="S8200"/>
          <cell r="T8200"/>
          <cell r="U8200"/>
          <cell r="V8200"/>
          <cell r="W8200"/>
          <cell r="X8200"/>
          <cell r="Y8200" t="str">
            <v xml:space="preserve"> </v>
          </cell>
        </row>
        <row r="8201">
          <cell r="C8201"/>
          <cell r="D8201"/>
          <cell r="E8201"/>
          <cell r="F8201"/>
          <cell r="G8201"/>
          <cell r="H8201"/>
          <cell r="I8201"/>
          <cell r="J8201"/>
          <cell r="K8201"/>
          <cell r="L8201"/>
          <cell r="M8201"/>
          <cell r="N8201"/>
          <cell r="O8201"/>
          <cell r="P8201"/>
          <cell r="Q8201"/>
          <cell r="R8201"/>
          <cell r="S8201"/>
          <cell r="T8201"/>
          <cell r="U8201"/>
          <cell r="V8201"/>
          <cell r="W8201"/>
          <cell r="X8201"/>
          <cell r="Y8201" t="str">
            <v xml:space="preserve"> </v>
          </cell>
        </row>
        <row r="8202">
          <cell r="C8202"/>
          <cell r="D8202"/>
          <cell r="E8202"/>
          <cell r="F8202"/>
          <cell r="G8202"/>
          <cell r="H8202"/>
          <cell r="I8202"/>
          <cell r="J8202"/>
          <cell r="K8202"/>
          <cell r="L8202"/>
          <cell r="M8202"/>
          <cell r="N8202"/>
          <cell r="O8202"/>
          <cell r="P8202"/>
          <cell r="Q8202"/>
          <cell r="R8202"/>
          <cell r="S8202"/>
          <cell r="T8202"/>
          <cell r="U8202"/>
          <cell r="V8202"/>
          <cell r="W8202"/>
          <cell r="X8202"/>
          <cell r="Y8202" t="str">
            <v xml:space="preserve"> </v>
          </cell>
        </row>
        <row r="8203">
          <cell r="C8203"/>
          <cell r="D8203"/>
          <cell r="E8203"/>
          <cell r="F8203"/>
          <cell r="G8203"/>
          <cell r="H8203"/>
          <cell r="I8203"/>
          <cell r="J8203"/>
          <cell r="K8203"/>
          <cell r="L8203"/>
          <cell r="M8203"/>
          <cell r="N8203"/>
          <cell r="O8203"/>
          <cell r="P8203"/>
          <cell r="Q8203"/>
          <cell r="R8203"/>
          <cell r="S8203"/>
          <cell r="T8203"/>
          <cell r="U8203"/>
          <cell r="V8203"/>
          <cell r="W8203"/>
          <cell r="X8203"/>
          <cell r="Y8203" t="str">
            <v xml:space="preserve"> </v>
          </cell>
        </row>
        <row r="8204">
          <cell r="C8204"/>
          <cell r="D8204"/>
          <cell r="E8204"/>
          <cell r="F8204"/>
          <cell r="G8204"/>
          <cell r="H8204"/>
          <cell r="I8204"/>
          <cell r="J8204"/>
          <cell r="K8204"/>
          <cell r="L8204"/>
          <cell r="M8204"/>
          <cell r="N8204"/>
          <cell r="O8204"/>
          <cell r="P8204"/>
          <cell r="Q8204"/>
          <cell r="R8204"/>
          <cell r="S8204"/>
          <cell r="T8204"/>
          <cell r="U8204"/>
          <cell r="V8204"/>
          <cell r="W8204"/>
          <cell r="X8204"/>
          <cell r="Y8204" t="str">
            <v xml:space="preserve"> </v>
          </cell>
        </row>
        <row r="8205">
          <cell r="C8205"/>
          <cell r="D8205"/>
          <cell r="E8205"/>
          <cell r="F8205"/>
          <cell r="G8205"/>
          <cell r="H8205"/>
          <cell r="I8205"/>
          <cell r="J8205"/>
          <cell r="K8205"/>
          <cell r="L8205"/>
          <cell r="M8205"/>
          <cell r="N8205"/>
          <cell r="O8205"/>
          <cell r="P8205"/>
          <cell r="Q8205"/>
          <cell r="R8205"/>
          <cell r="S8205"/>
          <cell r="T8205"/>
          <cell r="U8205"/>
          <cell r="V8205"/>
          <cell r="W8205"/>
          <cell r="X8205"/>
          <cell r="Y8205" t="str">
            <v xml:space="preserve"> </v>
          </cell>
        </row>
        <row r="8206">
          <cell r="C8206"/>
          <cell r="D8206"/>
          <cell r="E8206"/>
          <cell r="F8206"/>
          <cell r="G8206"/>
          <cell r="H8206"/>
          <cell r="I8206"/>
          <cell r="J8206"/>
          <cell r="K8206"/>
          <cell r="L8206"/>
          <cell r="M8206"/>
          <cell r="N8206"/>
          <cell r="O8206"/>
          <cell r="P8206"/>
          <cell r="Q8206"/>
          <cell r="R8206"/>
          <cell r="S8206"/>
          <cell r="T8206"/>
          <cell r="U8206"/>
          <cell r="V8206"/>
          <cell r="W8206"/>
          <cell r="X8206"/>
          <cell r="Y8206" t="str">
            <v xml:space="preserve"> </v>
          </cell>
        </row>
        <row r="8207">
          <cell r="C8207"/>
          <cell r="D8207"/>
          <cell r="E8207"/>
          <cell r="F8207"/>
          <cell r="G8207"/>
          <cell r="H8207"/>
          <cell r="I8207"/>
          <cell r="J8207"/>
          <cell r="K8207"/>
          <cell r="L8207"/>
          <cell r="M8207"/>
          <cell r="N8207"/>
          <cell r="O8207"/>
          <cell r="P8207"/>
          <cell r="Q8207"/>
          <cell r="R8207"/>
          <cell r="S8207"/>
          <cell r="T8207"/>
          <cell r="U8207"/>
          <cell r="V8207"/>
          <cell r="W8207"/>
          <cell r="X8207"/>
          <cell r="Y8207" t="str">
            <v xml:space="preserve"> </v>
          </cell>
        </row>
        <row r="8208">
          <cell r="C8208"/>
          <cell r="D8208"/>
          <cell r="E8208"/>
          <cell r="F8208"/>
          <cell r="G8208"/>
          <cell r="H8208"/>
          <cell r="I8208"/>
          <cell r="J8208"/>
          <cell r="K8208"/>
          <cell r="L8208"/>
          <cell r="M8208"/>
          <cell r="N8208"/>
          <cell r="O8208"/>
          <cell r="P8208"/>
          <cell r="Q8208"/>
          <cell r="R8208"/>
          <cell r="S8208"/>
          <cell r="T8208"/>
          <cell r="U8208"/>
          <cell r="V8208"/>
          <cell r="W8208"/>
          <cell r="X8208"/>
          <cell r="Y8208" t="str">
            <v xml:space="preserve"> </v>
          </cell>
        </row>
        <row r="8209">
          <cell r="C8209"/>
          <cell r="D8209"/>
          <cell r="E8209"/>
          <cell r="F8209"/>
          <cell r="G8209"/>
          <cell r="H8209"/>
          <cell r="I8209"/>
          <cell r="J8209"/>
          <cell r="K8209"/>
          <cell r="L8209"/>
          <cell r="M8209"/>
          <cell r="N8209"/>
          <cell r="O8209"/>
          <cell r="P8209"/>
          <cell r="Q8209"/>
          <cell r="R8209"/>
          <cell r="S8209"/>
          <cell r="T8209"/>
          <cell r="U8209"/>
          <cell r="V8209"/>
          <cell r="W8209"/>
          <cell r="X8209"/>
          <cell r="Y8209" t="str">
            <v xml:space="preserve"> </v>
          </cell>
        </row>
        <row r="8210">
          <cell r="C8210"/>
          <cell r="D8210"/>
          <cell r="E8210"/>
          <cell r="F8210"/>
          <cell r="G8210"/>
          <cell r="H8210"/>
          <cell r="I8210"/>
          <cell r="J8210"/>
          <cell r="K8210"/>
          <cell r="L8210"/>
          <cell r="M8210"/>
          <cell r="N8210"/>
          <cell r="O8210"/>
          <cell r="P8210"/>
          <cell r="Q8210"/>
          <cell r="R8210"/>
          <cell r="S8210"/>
          <cell r="T8210"/>
          <cell r="U8210"/>
          <cell r="V8210"/>
          <cell r="W8210"/>
          <cell r="X8210"/>
          <cell r="Y8210" t="str">
            <v xml:space="preserve"> </v>
          </cell>
        </row>
        <row r="8211">
          <cell r="C8211"/>
          <cell r="D8211"/>
          <cell r="E8211"/>
          <cell r="F8211"/>
          <cell r="G8211"/>
          <cell r="H8211"/>
          <cell r="I8211"/>
          <cell r="J8211"/>
          <cell r="K8211"/>
          <cell r="L8211"/>
          <cell r="M8211"/>
          <cell r="N8211"/>
          <cell r="O8211"/>
          <cell r="P8211"/>
          <cell r="Q8211"/>
          <cell r="R8211"/>
          <cell r="S8211"/>
          <cell r="T8211"/>
          <cell r="U8211"/>
          <cell r="V8211"/>
          <cell r="W8211"/>
          <cell r="X8211"/>
          <cell r="Y8211" t="str">
            <v xml:space="preserve"> </v>
          </cell>
        </row>
        <row r="8212">
          <cell r="C8212"/>
          <cell r="D8212"/>
          <cell r="E8212"/>
          <cell r="F8212"/>
          <cell r="G8212"/>
          <cell r="H8212"/>
          <cell r="I8212"/>
          <cell r="J8212"/>
          <cell r="K8212"/>
          <cell r="L8212"/>
          <cell r="M8212"/>
          <cell r="N8212"/>
          <cell r="O8212"/>
          <cell r="P8212"/>
          <cell r="Q8212"/>
          <cell r="R8212"/>
          <cell r="S8212"/>
          <cell r="T8212"/>
          <cell r="U8212"/>
          <cell r="V8212"/>
          <cell r="W8212"/>
          <cell r="X8212"/>
          <cell r="Y8212" t="str">
            <v xml:space="preserve"> </v>
          </cell>
        </row>
        <row r="8213">
          <cell r="C8213"/>
          <cell r="D8213"/>
          <cell r="E8213"/>
          <cell r="F8213"/>
          <cell r="G8213"/>
          <cell r="H8213"/>
          <cell r="I8213"/>
          <cell r="J8213"/>
          <cell r="K8213"/>
          <cell r="L8213"/>
          <cell r="M8213"/>
          <cell r="N8213"/>
          <cell r="O8213"/>
          <cell r="P8213"/>
          <cell r="Q8213"/>
          <cell r="R8213"/>
          <cell r="S8213"/>
          <cell r="T8213"/>
          <cell r="U8213"/>
          <cell r="V8213"/>
          <cell r="W8213"/>
          <cell r="X8213"/>
          <cell r="Y8213" t="str">
            <v xml:space="preserve"> </v>
          </cell>
        </row>
        <row r="8214">
          <cell r="C8214"/>
          <cell r="D8214"/>
          <cell r="E8214"/>
          <cell r="F8214"/>
          <cell r="G8214"/>
          <cell r="H8214"/>
          <cell r="I8214"/>
          <cell r="J8214"/>
          <cell r="K8214"/>
          <cell r="L8214"/>
          <cell r="M8214"/>
          <cell r="N8214"/>
          <cell r="O8214"/>
          <cell r="P8214"/>
          <cell r="Q8214"/>
          <cell r="R8214"/>
          <cell r="S8214"/>
          <cell r="T8214"/>
          <cell r="U8214"/>
          <cell r="V8214"/>
          <cell r="W8214"/>
          <cell r="X8214"/>
          <cell r="Y8214" t="str">
            <v xml:space="preserve"> </v>
          </cell>
        </row>
        <row r="8215">
          <cell r="C8215"/>
          <cell r="D8215"/>
          <cell r="E8215"/>
          <cell r="F8215"/>
          <cell r="G8215"/>
          <cell r="H8215"/>
          <cell r="I8215"/>
          <cell r="J8215"/>
          <cell r="K8215"/>
          <cell r="L8215"/>
          <cell r="M8215"/>
          <cell r="N8215"/>
          <cell r="O8215"/>
          <cell r="P8215"/>
          <cell r="Q8215"/>
          <cell r="R8215"/>
          <cell r="S8215"/>
          <cell r="T8215"/>
          <cell r="U8215"/>
          <cell r="V8215"/>
          <cell r="W8215"/>
          <cell r="X8215"/>
          <cell r="Y8215" t="str">
            <v xml:space="preserve"> </v>
          </cell>
        </row>
        <row r="8216">
          <cell r="C8216"/>
          <cell r="D8216"/>
          <cell r="E8216"/>
          <cell r="F8216"/>
          <cell r="G8216"/>
          <cell r="H8216"/>
          <cell r="I8216"/>
          <cell r="J8216"/>
          <cell r="K8216"/>
          <cell r="L8216"/>
          <cell r="M8216"/>
          <cell r="N8216"/>
          <cell r="O8216"/>
          <cell r="P8216"/>
          <cell r="Q8216"/>
          <cell r="R8216"/>
          <cell r="S8216"/>
          <cell r="T8216"/>
          <cell r="U8216"/>
          <cell r="V8216"/>
          <cell r="W8216"/>
          <cell r="X8216"/>
          <cell r="Y8216" t="str">
            <v xml:space="preserve"> </v>
          </cell>
        </row>
        <row r="8217">
          <cell r="C8217"/>
          <cell r="D8217"/>
          <cell r="E8217"/>
          <cell r="F8217"/>
          <cell r="G8217"/>
          <cell r="H8217"/>
          <cell r="I8217"/>
          <cell r="J8217"/>
          <cell r="K8217"/>
          <cell r="L8217"/>
          <cell r="M8217"/>
          <cell r="N8217"/>
          <cell r="O8217"/>
          <cell r="P8217"/>
          <cell r="Q8217"/>
          <cell r="R8217"/>
          <cell r="S8217"/>
          <cell r="T8217"/>
          <cell r="U8217"/>
          <cell r="V8217"/>
          <cell r="W8217"/>
          <cell r="X8217"/>
          <cell r="Y8217" t="str">
            <v xml:space="preserve"> </v>
          </cell>
        </row>
        <row r="8218">
          <cell r="C8218"/>
          <cell r="D8218"/>
          <cell r="E8218"/>
          <cell r="F8218"/>
          <cell r="G8218"/>
          <cell r="H8218"/>
          <cell r="I8218"/>
          <cell r="J8218"/>
          <cell r="K8218"/>
          <cell r="L8218"/>
          <cell r="M8218"/>
          <cell r="N8218"/>
          <cell r="O8218"/>
          <cell r="P8218"/>
          <cell r="Q8218"/>
          <cell r="R8218"/>
          <cell r="S8218"/>
          <cell r="T8218"/>
          <cell r="U8218"/>
          <cell r="V8218"/>
          <cell r="W8218"/>
          <cell r="X8218"/>
          <cell r="Y8218" t="str">
            <v xml:space="preserve"> </v>
          </cell>
        </row>
        <row r="8219">
          <cell r="C8219"/>
          <cell r="D8219"/>
          <cell r="E8219"/>
          <cell r="F8219"/>
          <cell r="G8219"/>
          <cell r="H8219"/>
          <cell r="I8219"/>
          <cell r="J8219"/>
          <cell r="K8219"/>
          <cell r="L8219"/>
          <cell r="M8219"/>
          <cell r="N8219"/>
          <cell r="O8219"/>
          <cell r="P8219"/>
          <cell r="Q8219"/>
          <cell r="R8219"/>
          <cell r="S8219"/>
          <cell r="T8219"/>
          <cell r="U8219"/>
          <cell r="V8219"/>
          <cell r="W8219"/>
          <cell r="X8219"/>
          <cell r="Y8219" t="str">
            <v xml:space="preserve"> </v>
          </cell>
        </row>
        <row r="8220">
          <cell r="C8220"/>
          <cell r="D8220"/>
          <cell r="E8220"/>
          <cell r="F8220"/>
          <cell r="G8220"/>
          <cell r="H8220"/>
          <cell r="I8220"/>
          <cell r="J8220"/>
          <cell r="K8220"/>
          <cell r="L8220"/>
          <cell r="M8220"/>
          <cell r="N8220"/>
          <cell r="O8220"/>
          <cell r="P8220"/>
          <cell r="Q8220"/>
          <cell r="R8220"/>
          <cell r="S8220"/>
          <cell r="T8220"/>
          <cell r="U8220"/>
          <cell r="V8220"/>
          <cell r="W8220"/>
          <cell r="X8220"/>
          <cell r="Y8220" t="str">
            <v xml:space="preserve"> </v>
          </cell>
        </row>
        <row r="8221">
          <cell r="C8221"/>
          <cell r="D8221"/>
          <cell r="E8221"/>
          <cell r="F8221"/>
          <cell r="G8221"/>
          <cell r="H8221"/>
          <cell r="I8221"/>
          <cell r="J8221"/>
          <cell r="K8221"/>
          <cell r="L8221"/>
          <cell r="M8221"/>
          <cell r="N8221"/>
          <cell r="O8221"/>
          <cell r="P8221"/>
          <cell r="Q8221"/>
          <cell r="R8221"/>
          <cell r="S8221"/>
          <cell r="T8221"/>
          <cell r="U8221"/>
          <cell r="V8221"/>
          <cell r="W8221"/>
          <cell r="X8221"/>
          <cell r="Y8221" t="str">
            <v xml:space="preserve"> </v>
          </cell>
        </row>
        <row r="8222">
          <cell r="C8222"/>
          <cell r="D8222"/>
          <cell r="E8222"/>
          <cell r="F8222"/>
          <cell r="G8222"/>
          <cell r="H8222"/>
          <cell r="I8222"/>
          <cell r="J8222"/>
          <cell r="K8222"/>
          <cell r="L8222"/>
          <cell r="M8222"/>
          <cell r="N8222"/>
          <cell r="O8222"/>
          <cell r="P8222"/>
          <cell r="Q8222"/>
          <cell r="R8222"/>
          <cell r="S8222"/>
          <cell r="T8222"/>
          <cell r="U8222"/>
          <cell r="V8222"/>
          <cell r="W8222"/>
          <cell r="X8222"/>
          <cell r="Y8222" t="str">
            <v xml:space="preserve"> </v>
          </cell>
        </row>
        <row r="8223">
          <cell r="C8223"/>
          <cell r="D8223"/>
          <cell r="E8223"/>
          <cell r="F8223"/>
          <cell r="G8223"/>
          <cell r="H8223"/>
          <cell r="I8223"/>
          <cell r="J8223"/>
          <cell r="K8223"/>
          <cell r="L8223"/>
          <cell r="M8223"/>
          <cell r="N8223"/>
          <cell r="O8223"/>
          <cell r="P8223"/>
          <cell r="Q8223"/>
          <cell r="R8223"/>
          <cell r="S8223"/>
          <cell r="T8223"/>
          <cell r="U8223"/>
          <cell r="V8223"/>
          <cell r="W8223"/>
          <cell r="X8223"/>
          <cell r="Y8223" t="str">
            <v xml:space="preserve"> </v>
          </cell>
        </row>
        <row r="8224">
          <cell r="C8224"/>
          <cell r="D8224"/>
          <cell r="E8224"/>
          <cell r="F8224"/>
          <cell r="G8224"/>
          <cell r="H8224"/>
          <cell r="I8224"/>
          <cell r="J8224"/>
          <cell r="K8224"/>
          <cell r="L8224"/>
          <cell r="M8224"/>
          <cell r="N8224"/>
          <cell r="O8224"/>
          <cell r="P8224"/>
          <cell r="Q8224"/>
          <cell r="R8224"/>
          <cell r="S8224"/>
          <cell r="T8224"/>
          <cell r="U8224"/>
          <cell r="V8224"/>
          <cell r="W8224"/>
          <cell r="X8224"/>
          <cell r="Y8224" t="str">
            <v xml:space="preserve"> </v>
          </cell>
        </row>
        <row r="8225">
          <cell r="C8225"/>
          <cell r="D8225"/>
          <cell r="E8225"/>
          <cell r="F8225"/>
          <cell r="G8225"/>
          <cell r="H8225"/>
          <cell r="I8225"/>
          <cell r="J8225"/>
          <cell r="K8225"/>
          <cell r="L8225"/>
          <cell r="M8225"/>
          <cell r="N8225"/>
          <cell r="O8225"/>
          <cell r="P8225"/>
          <cell r="Q8225"/>
          <cell r="R8225"/>
          <cell r="S8225"/>
          <cell r="T8225"/>
          <cell r="U8225"/>
          <cell r="V8225"/>
          <cell r="W8225"/>
          <cell r="X8225"/>
          <cell r="Y8225" t="str">
            <v xml:space="preserve"> </v>
          </cell>
        </row>
        <row r="8226">
          <cell r="C8226"/>
          <cell r="D8226"/>
          <cell r="E8226"/>
          <cell r="F8226"/>
          <cell r="G8226"/>
          <cell r="H8226"/>
          <cell r="I8226"/>
          <cell r="J8226"/>
          <cell r="K8226"/>
          <cell r="L8226"/>
          <cell r="M8226"/>
          <cell r="N8226"/>
          <cell r="O8226"/>
          <cell r="P8226"/>
          <cell r="Q8226"/>
          <cell r="R8226"/>
          <cell r="S8226"/>
          <cell r="T8226"/>
          <cell r="U8226"/>
          <cell r="V8226"/>
          <cell r="W8226"/>
          <cell r="X8226"/>
          <cell r="Y8226" t="str">
            <v xml:space="preserve"> </v>
          </cell>
        </row>
        <row r="8227">
          <cell r="C8227"/>
          <cell r="D8227"/>
          <cell r="E8227"/>
          <cell r="F8227"/>
          <cell r="G8227"/>
          <cell r="H8227"/>
          <cell r="I8227"/>
          <cell r="J8227"/>
          <cell r="K8227"/>
          <cell r="L8227"/>
          <cell r="M8227"/>
          <cell r="N8227"/>
          <cell r="O8227"/>
          <cell r="P8227"/>
          <cell r="Q8227"/>
          <cell r="R8227"/>
          <cell r="S8227"/>
          <cell r="T8227"/>
          <cell r="U8227"/>
          <cell r="V8227"/>
          <cell r="W8227"/>
          <cell r="X8227"/>
          <cell r="Y8227" t="str">
            <v xml:space="preserve"> </v>
          </cell>
        </row>
        <row r="8228">
          <cell r="C8228"/>
          <cell r="D8228"/>
          <cell r="E8228"/>
          <cell r="F8228"/>
          <cell r="G8228"/>
          <cell r="H8228"/>
          <cell r="I8228"/>
          <cell r="J8228"/>
          <cell r="K8228"/>
          <cell r="L8228"/>
          <cell r="M8228"/>
          <cell r="N8228"/>
          <cell r="O8228"/>
          <cell r="P8228"/>
          <cell r="Q8228"/>
          <cell r="R8228"/>
          <cell r="S8228"/>
          <cell r="T8228"/>
          <cell r="U8228"/>
          <cell r="V8228"/>
          <cell r="W8228"/>
          <cell r="X8228"/>
          <cell r="Y8228" t="str">
            <v xml:space="preserve"> </v>
          </cell>
        </row>
        <row r="8229">
          <cell r="C8229"/>
          <cell r="D8229"/>
          <cell r="E8229"/>
          <cell r="F8229"/>
          <cell r="G8229"/>
          <cell r="H8229"/>
          <cell r="I8229"/>
          <cell r="J8229"/>
          <cell r="K8229"/>
          <cell r="L8229"/>
          <cell r="M8229"/>
          <cell r="N8229"/>
          <cell r="O8229"/>
          <cell r="P8229"/>
          <cell r="Q8229"/>
          <cell r="R8229"/>
          <cell r="S8229"/>
          <cell r="T8229"/>
          <cell r="U8229"/>
          <cell r="V8229"/>
          <cell r="W8229"/>
          <cell r="X8229"/>
          <cell r="Y8229" t="str">
            <v xml:space="preserve"> </v>
          </cell>
        </row>
        <row r="8230">
          <cell r="C8230"/>
          <cell r="D8230"/>
          <cell r="E8230"/>
          <cell r="F8230"/>
          <cell r="G8230"/>
          <cell r="H8230"/>
          <cell r="I8230"/>
          <cell r="J8230"/>
          <cell r="K8230"/>
          <cell r="L8230"/>
          <cell r="M8230"/>
          <cell r="N8230"/>
          <cell r="O8230"/>
          <cell r="P8230"/>
          <cell r="Q8230"/>
          <cell r="R8230"/>
          <cell r="S8230"/>
          <cell r="T8230"/>
          <cell r="U8230"/>
          <cell r="V8230"/>
          <cell r="W8230"/>
          <cell r="X8230"/>
          <cell r="Y8230" t="str">
            <v xml:space="preserve"> </v>
          </cell>
        </row>
        <row r="8231">
          <cell r="C8231"/>
          <cell r="D8231"/>
          <cell r="E8231"/>
          <cell r="F8231"/>
          <cell r="G8231"/>
          <cell r="H8231"/>
          <cell r="I8231"/>
          <cell r="J8231"/>
          <cell r="K8231"/>
          <cell r="L8231"/>
          <cell r="M8231"/>
          <cell r="N8231"/>
          <cell r="O8231"/>
          <cell r="P8231"/>
          <cell r="Q8231"/>
          <cell r="R8231"/>
          <cell r="S8231"/>
          <cell r="T8231"/>
          <cell r="U8231"/>
          <cell r="V8231"/>
          <cell r="W8231"/>
          <cell r="X8231"/>
          <cell r="Y8231" t="str">
            <v xml:space="preserve"> </v>
          </cell>
        </row>
        <row r="8232">
          <cell r="C8232"/>
          <cell r="D8232"/>
          <cell r="E8232"/>
          <cell r="F8232"/>
          <cell r="G8232"/>
          <cell r="H8232"/>
          <cell r="I8232"/>
          <cell r="J8232"/>
          <cell r="K8232"/>
          <cell r="L8232"/>
          <cell r="M8232"/>
          <cell r="N8232"/>
          <cell r="O8232"/>
          <cell r="P8232"/>
          <cell r="Q8232"/>
          <cell r="R8232"/>
          <cell r="S8232"/>
          <cell r="T8232"/>
          <cell r="U8232"/>
          <cell r="V8232"/>
          <cell r="W8232"/>
          <cell r="X8232"/>
          <cell r="Y8232" t="str">
            <v xml:space="preserve"> </v>
          </cell>
        </row>
        <row r="8233">
          <cell r="C8233"/>
          <cell r="D8233"/>
          <cell r="E8233"/>
          <cell r="F8233"/>
          <cell r="G8233"/>
          <cell r="H8233"/>
          <cell r="I8233"/>
          <cell r="J8233"/>
          <cell r="K8233"/>
          <cell r="L8233"/>
          <cell r="M8233"/>
          <cell r="N8233"/>
          <cell r="O8233"/>
          <cell r="P8233"/>
          <cell r="Q8233"/>
          <cell r="R8233"/>
          <cell r="S8233"/>
          <cell r="T8233"/>
          <cell r="U8233"/>
          <cell r="V8233"/>
          <cell r="W8233"/>
          <cell r="X8233"/>
          <cell r="Y8233" t="str">
            <v xml:space="preserve"> </v>
          </cell>
        </row>
        <row r="8234">
          <cell r="C8234"/>
          <cell r="D8234"/>
          <cell r="E8234"/>
          <cell r="F8234"/>
          <cell r="G8234"/>
          <cell r="H8234"/>
          <cell r="I8234"/>
          <cell r="J8234"/>
          <cell r="K8234"/>
          <cell r="L8234"/>
          <cell r="M8234"/>
          <cell r="N8234"/>
          <cell r="O8234"/>
          <cell r="P8234"/>
          <cell r="Q8234"/>
          <cell r="R8234"/>
          <cell r="S8234"/>
          <cell r="T8234"/>
          <cell r="U8234"/>
          <cell r="V8234"/>
          <cell r="W8234"/>
          <cell r="X8234"/>
          <cell r="Y8234" t="str">
            <v xml:space="preserve"> </v>
          </cell>
        </row>
        <row r="8235">
          <cell r="C8235"/>
          <cell r="D8235"/>
          <cell r="E8235"/>
          <cell r="F8235"/>
          <cell r="G8235"/>
          <cell r="H8235"/>
          <cell r="I8235"/>
          <cell r="J8235"/>
          <cell r="K8235"/>
          <cell r="L8235"/>
          <cell r="M8235"/>
          <cell r="N8235"/>
          <cell r="O8235"/>
          <cell r="P8235"/>
          <cell r="Q8235"/>
          <cell r="R8235"/>
          <cell r="S8235"/>
          <cell r="T8235"/>
          <cell r="U8235"/>
          <cell r="V8235"/>
          <cell r="W8235"/>
          <cell r="X8235"/>
          <cell r="Y8235" t="str">
            <v xml:space="preserve"> </v>
          </cell>
        </row>
        <row r="8236">
          <cell r="C8236"/>
          <cell r="D8236"/>
          <cell r="E8236"/>
          <cell r="F8236"/>
          <cell r="G8236"/>
          <cell r="H8236"/>
          <cell r="I8236"/>
          <cell r="J8236"/>
          <cell r="K8236"/>
          <cell r="L8236"/>
          <cell r="M8236"/>
          <cell r="N8236"/>
          <cell r="O8236"/>
          <cell r="P8236"/>
          <cell r="Q8236"/>
          <cell r="R8236"/>
          <cell r="S8236"/>
          <cell r="T8236"/>
          <cell r="U8236"/>
          <cell r="V8236"/>
          <cell r="W8236"/>
          <cell r="X8236"/>
          <cell r="Y8236" t="str">
            <v xml:space="preserve"> </v>
          </cell>
        </row>
        <row r="8237">
          <cell r="C8237"/>
          <cell r="D8237"/>
          <cell r="E8237"/>
          <cell r="F8237"/>
          <cell r="G8237"/>
          <cell r="H8237"/>
          <cell r="I8237"/>
          <cell r="J8237"/>
          <cell r="K8237"/>
          <cell r="L8237"/>
          <cell r="M8237"/>
          <cell r="N8237"/>
          <cell r="O8237"/>
          <cell r="P8237"/>
          <cell r="Q8237"/>
          <cell r="R8237"/>
          <cell r="S8237"/>
          <cell r="T8237"/>
          <cell r="U8237"/>
          <cell r="V8237"/>
          <cell r="W8237"/>
          <cell r="X8237"/>
          <cell r="Y8237" t="str">
            <v xml:space="preserve"> </v>
          </cell>
        </row>
        <row r="8238">
          <cell r="C8238"/>
          <cell r="D8238"/>
          <cell r="E8238"/>
          <cell r="F8238"/>
          <cell r="G8238"/>
          <cell r="H8238"/>
          <cell r="I8238"/>
          <cell r="J8238"/>
          <cell r="K8238"/>
          <cell r="L8238"/>
          <cell r="M8238"/>
          <cell r="N8238"/>
          <cell r="O8238"/>
          <cell r="P8238"/>
          <cell r="Q8238"/>
          <cell r="R8238"/>
          <cell r="S8238"/>
          <cell r="T8238"/>
          <cell r="U8238"/>
          <cell r="V8238"/>
          <cell r="W8238"/>
          <cell r="X8238"/>
          <cell r="Y8238" t="str">
            <v xml:space="preserve"> </v>
          </cell>
        </row>
        <row r="8239">
          <cell r="C8239"/>
          <cell r="D8239"/>
          <cell r="E8239"/>
          <cell r="F8239"/>
          <cell r="G8239"/>
          <cell r="H8239"/>
          <cell r="I8239"/>
          <cell r="J8239"/>
          <cell r="K8239"/>
          <cell r="L8239"/>
          <cell r="M8239"/>
          <cell r="N8239"/>
          <cell r="O8239"/>
          <cell r="P8239"/>
          <cell r="Q8239"/>
          <cell r="R8239"/>
          <cell r="S8239"/>
          <cell r="T8239"/>
          <cell r="U8239"/>
          <cell r="V8239"/>
          <cell r="W8239"/>
          <cell r="X8239"/>
          <cell r="Y8239" t="str">
            <v xml:space="preserve"> </v>
          </cell>
        </row>
        <row r="8240">
          <cell r="C8240"/>
          <cell r="D8240"/>
          <cell r="E8240"/>
          <cell r="F8240"/>
          <cell r="G8240"/>
          <cell r="H8240"/>
          <cell r="I8240"/>
          <cell r="J8240"/>
          <cell r="K8240"/>
          <cell r="L8240"/>
          <cell r="M8240"/>
          <cell r="N8240"/>
          <cell r="O8240"/>
          <cell r="P8240"/>
          <cell r="Q8240"/>
          <cell r="R8240"/>
          <cell r="S8240"/>
          <cell r="T8240"/>
          <cell r="U8240"/>
          <cell r="V8240"/>
          <cell r="W8240"/>
          <cell r="X8240"/>
          <cell r="Y8240" t="str">
            <v xml:space="preserve"> </v>
          </cell>
        </row>
        <row r="8241">
          <cell r="C8241"/>
          <cell r="D8241"/>
          <cell r="E8241"/>
          <cell r="F8241"/>
          <cell r="G8241"/>
          <cell r="H8241"/>
          <cell r="I8241"/>
          <cell r="J8241"/>
          <cell r="K8241"/>
          <cell r="L8241"/>
          <cell r="M8241"/>
          <cell r="N8241"/>
          <cell r="O8241"/>
          <cell r="P8241"/>
          <cell r="Q8241"/>
          <cell r="R8241"/>
          <cell r="S8241"/>
          <cell r="T8241"/>
          <cell r="U8241"/>
          <cell r="V8241"/>
          <cell r="W8241"/>
          <cell r="X8241"/>
          <cell r="Y8241" t="str">
            <v xml:space="preserve"> </v>
          </cell>
        </row>
        <row r="8242">
          <cell r="C8242"/>
          <cell r="D8242"/>
          <cell r="E8242"/>
          <cell r="F8242"/>
          <cell r="G8242"/>
          <cell r="H8242"/>
          <cell r="I8242"/>
          <cell r="J8242"/>
          <cell r="K8242"/>
          <cell r="L8242"/>
          <cell r="M8242"/>
          <cell r="N8242"/>
          <cell r="O8242"/>
          <cell r="P8242"/>
          <cell r="Q8242"/>
          <cell r="R8242"/>
          <cell r="S8242"/>
          <cell r="T8242"/>
          <cell r="U8242"/>
          <cell r="V8242"/>
          <cell r="W8242"/>
          <cell r="X8242"/>
          <cell r="Y8242" t="str">
            <v xml:space="preserve"> </v>
          </cell>
        </row>
        <row r="8243">
          <cell r="C8243"/>
          <cell r="D8243"/>
          <cell r="E8243"/>
          <cell r="F8243"/>
          <cell r="G8243"/>
          <cell r="H8243"/>
          <cell r="I8243"/>
          <cell r="J8243"/>
          <cell r="K8243"/>
          <cell r="L8243"/>
          <cell r="M8243"/>
          <cell r="N8243"/>
          <cell r="O8243"/>
          <cell r="P8243"/>
          <cell r="Q8243"/>
          <cell r="R8243"/>
          <cell r="S8243"/>
          <cell r="T8243"/>
          <cell r="U8243"/>
          <cell r="V8243"/>
          <cell r="W8243"/>
          <cell r="X8243"/>
          <cell r="Y8243" t="str">
            <v xml:space="preserve"> </v>
          </cell>
        </row>
        <row r="8244">
          <cell r="C8244"/>
          <cell r="D8244"/>
          <cell r="E8244"/>
          <cell r="F8244"/>
          <cell r="G8244"/>
          <cell r="H8244"/>
          <cell r="I8244"/>
          <cell r="J8244"/>
          <cell r="K8244"/>
          <cell r="L8244"/>
          <cell r="M8244"/>
          <cell r="N8244"/>
          <cell r="O8244"/>
          <cell r="P8244"/>
          <cell r="Q8244"/>
          <cell r="R8244"/>
          <cell r="S8244"/>
          <cell r="T8244"/>
          <cell r="U8244"/>
          <cell r="V8244"/>
          <cell r="W8244"/>
          <cell r="X8244"/>
          <cell r="Y8244" t="str">
            <v xml:space="preserve"> </v>
          </cell>
        </row>
        <row r="8245">
          <cell r="C8245"/>
          <cell r="D8245"/>
          <cell r="E8245"/>
          <cell r="F8245"/>
          <cell r="G8245"/>
          <cell r="H8245"/>
          <cell r="I8245"/>
          <cell r="J8245"/>
          <cell r="K8245"/>
          <cell r="L8245"/>
          <cell r="M8245"/>
          <cell r="N8245"/>
          <cell r="O8245"/>
          <cell r="P8245"/>
          <cell r="Q8245"/>
          <cell r="R8245"/>
          <cell r="S8245"/>
          <cell r="T8245"/>
          <cell r="U8245"/>
          <cell r="V8245"/>
          <cell r="W8245"/>
          <cell r="X8245"/>
          <cell r="Y8245" t="str">
            <v xml:space="preserve"> </v>
          </cell>
        </row>
        <row r="8246">
          <cell r="C8246"/>
          <cell r="D8246"/>
          <cell r="E8246"/>
          <cell r="F8246"/>
          <cell r="G8246"/>
          <cell r="H8246"/>
          <cell r="I8246"/>
          <cell r="J8246"/>
          <cell r="K8246"/>
          <cell r="L8246"/>
          <cell r="M8246"/>
          <cell r="N8246"/>
          <cell r="O8246"/>
          <cell r="P8246"/>
          <cell r="Q8246"/>
          <cell r="R8246"/>
          <cell r="S8246"/>
          <cell r="T8246"/>
          <cell r="U8246"/>
          <cell r="V8246"/>
          <cell r="W8246"/>
          <cell r="X8246"/>
          <cell r="Y8246" t="str">
            <v xml:space="preserve"> </v>
          </cell>
        </row>
        <row r="8247">
          <cell r="C8247"/>
          <cell r="D8247"/>
          <cell r="E8247"/>
          <cell r="F8247"/>
          <cell r="G8247"/>
          <cell r="H8247"/>
          <cell r="I8247"/>
          <cell r="J8247"/>
          <cell r="K8247"/>
          <cell r="L8247"/>
          <cell r="M8247"/>
          <cell r="N8247"/>
          <cell r="O8247"/>
          <cell r="P8247"/>
          <cell r="Q8247"/>
          <cell r="R8247"/>
          <cell r="S8247"/>
          <cell r="T8247"/>
          <cell r="U8247"/>
          <cell r="V8247"/>
          <cell r="W8247"/>
          <cell r="X8247"/>
          <cell r="Y8247" t="str">
            <v xml:space="preserve"> </v>
          </cell>
        </row>
        <row r="8248">
          <cell r="C8248"/>
          <cell r="D8248"/>
          <cell r="E8248"/>
          <cell r="F8248"/>
          <cell r="G8248"/>
          <cell r="H8248"/>
          <cell r="I8248"/>
          <cell r="J8248"/>
          <cell r="K8248"/>
          <cell r="L8248"/>
          <cell r="M8248"/>
          <cell r="N8248"/>
          <cell r="O8248"/>
          <cell r="P8248"/>
          <cell r="Q8248"/>
          <cell r="R8248"/>
          <cell r="S8248"/>
          <cell r="T8248"/>
          <cell r="U8248"/>
          <cell r="V8248"/>
          <cell r="W8248"/>
          <cell r="X8248"/>
          <cell r="Y8248" t="str">
            <v xml:space="preserve"> </v>
          </cell>
        </row>
        <row r="8249">
          <cell r="C8249"/>
          <cell r="D8249"/>
          <cell r="E8249"/>
          <cell r="F8249"/>
          <cell r="G8249"/>
          <cell r="H8249"/>
          <cell r="I8249"/>
          <cell r="J8249"/>
          <cell r="K8249"/>
          <cell r="L8249"/>
          <cell r="M8249"/>
          <cell r="N8249"/>
          <cell r="O8249"/>
          <cell r="P8249"/>
          <cell r="Q8249"/>
          <cell r="R8249"/>
          <cell r="S8249"/>
          <cell r="T8249"/>
          <cell r="U8249"/>
          <cell r="V8249"/>
          <cell r="W8249"/>
          <cell r="X8249"/>
          <cell r="Y8249" t="str">
            <v xml:space="preserve"> </v>
          </cell>
        </row>
        <row r="8250">
          <cell r="C8250"/>
          <cell r="D8250"/>
          <cell r="E8250"/>
          <cell r="F8250"/>
          <cell r="G8250"/>
          <cell r="H8250"/>
          <cell r="I8250"/>
          <cell r="J8250"/>
          <cell r="K8250"/>
          <cell r="L8250"/>
          <cell r="M8250"/>
          <cell r="N8250"/>
          <cell r="O8250"/>
          <cell r="P8250"/>
          <cell r="Q8250"/>
          <cell r="R8250"/>
          <cell r="S8250"/>
          <cell r="T8250"/>
          <cell r="U8250"/>
          <cell r="V8250"/>
          <cell r="W8250"/>
          <cell r="X8250"/>
          <cell r="Y8250" t="str">
            <v xml:space="preserve"> </v>
          </cell>
        </row>
        <row r="8251">
          <cell r="C8251"/>
          <cell r="D8251"/>
          <cell r="E8251"/>
          <cell r="F8251"/>
          <cell r="G8251"/>
          <cell r="H8251"/>
          <cell r="I8251"/>
          <cell r="J8251"/>
          <cell r="K8251"/>
          <cell r="L8251"/>
          <cell r="M8251"/>
          <cell r="N8251"/>
          <cell r="O8251"/>
          <cell r="P8251"/>
          <cell r="Q8251"/>
          <cell r="R8251"/>
          <cell r="S8251"/>
          <cell r="T8251"/>
          <cell r="U8251"/>
          <cell r="V8251"/>
          <cell r="W8251"/>
          <cell r="X8251"/>
          <cell r="Y8251" t="str">
            <v xml:space="preserve"> </v>
          </cell>
        </row>
        <row r="8252">
          <cell r="C8252"/>
          <cell r="D8252"/>
          <cell r="E8252"/>
          <cell r="F8252"/>
          <cell r="G8252"/>
          <cell r="H8252"/>
          <cell r="I8252"/>
          <cell r="J8252"/>
          <cell r="K8252"/>
          <cell r="L8252"/>
          <cell r="M8252"/>
          <cell r="N8252"/>
          <cell r="O8252"/>
          <cell r="P8252"/>
          <cell r="Q8252"/>
          <cell r="R8252"/>
          <cell r="S8252"/>
          <cell r="T8252"/>
          <cell r="U8252"/>
          <cell r="V8252"/>
          <cell r="W8252"/>
          <cell r="X8252"/>
          <cell r="Y8252" t="str">
            <v xml:space="preserve"> </v>
          </cell>
        </row>
        <row r="8253">
          <cell r="C8253"/>
          <cell r="D8253"/>
          <cell r="E8253"/>
          <cell r="F8253"/>
          <cell r="G8253"/>
          <cell r="H8253"/>
          <cell r="I8253"/>
          <cell r="J8253"/>
          <cell r="K8253"/>
          <cell r="L8253"/>
          <cell r="M8253"/>
          <cell r="N8253"/>
          <cell r="O8253"/>
          <cell r="P8253"/>
          <cell r="Q8253"/>
          <cell r="R8253"/>
          <cell r="S8253"/>
          <cell r="T8253"/>
          <cell r="U8253"/>
          <cell r="V8253"/>
          <cell r="W8253"/>
          <cell r="X8253"/>
          <cell r="Y8253" t="str">
            <v xml:space="preserve"> </v>
          </cell>
        </row>
        <row r="8254">
          <cell r="C8254"/>
          <cell r="D8254"/>
          <cell r="E8254"/>
          <cell r="F8254"/>
          <cell r="G8254"/>
          <cell r="H8254"/>
          <cell r="I8254"/>
          <cell r="J8254"/>
          <cell r="K8254"/>
          <cell r="L8254"/>
          <cell r="M8254"/>
          <cell r="N8254"/>
          <cell r="O8254"/>
          <cell r="P8254"/>
          <cell r="Q8254"/>
          <cell r="R8254"/>
          <cell r="S8254"/>
          <cell r="T8254"/>
          <cell r="U8254"/>
          <cell r="V8254"/>
          <cell r="W8254"/>
          <cell r="X8254"/>
          <cell r="Y8254" t="str">
            <v xml:space="preserve"> </v>
          </cell>
        </row>
        <row r="8255">
          <cell r="C8255"/>
          <cell r="D8255"/>
          <cell r="E8255"/>
          <cell r="F8255"/>
          <cell r="G8255"/>
          <cell r="H8255"/>
          <cell r="I8255"/>
          <cell r="J8255"/>
          <cell r="K8255"/>
          <cell r="L8255"/>
          <cell r="M8255"/>
          <cell r="N8255"/>
          <cell r="O8255"/>
          <cell r="P8255"/>
          <cell r="Q8255"/>
          <cell r="R8255"/>
          <cell r="S8255"/>
          <cell r="T8255"/>
          <cell r="U8255"/>
          <cell r="V8255"/>
          <cell r="W8255"/>
          <cell r="X8255"/>
          <cell r="Y8255" t="str">
            <v xml:space="preserve"> </v>
          </cell>
        </row>
        <row r="8256">
          <cell r="C8256"/>
          <cell r="D8256"/>
          <cell r="E8256"/>
          <cell r="F8256"/>
          <cell r="G8256"/>
          <cell r="H8256"/>
          <cell r="I8256"/>
          <cell r="J8256"/>
          <cell r="K8256"/>
          <cell r="L8256"/>
          <cell r="M8256"/>
          <cell r="N8256"/>
          <cell r="O8256"/>
          <cell r="P8256"/>
          <cell r="Q8256"/>
          <cell r="R8256"/>
          <cell r="S8256"/>
          <cell r="T8256"/>
          <cell r="U8256"/>
          <cell r="V8256"/>
          <cell r="W8256"/>
          <cell r="X8256"/>
          <cell r="Y8256" t="str">
            <v xml:space="preserve"> </v>
          </cell>
        </row>
        <row r="8257">
          <cell r="C8257"/>
          <cell r="D8257"/>
          <cell r="E8257"/>
          <cell r="F8257"/>
          <cell r="G8257"/>
          <cell r="H8257"/>
          <cell r="I8257"/>
          <cell r="J8257"/>
          <cell r="K8257"/>
          <cell r="L8257"/>
          <cell r="M8257"/>
          <cell r="N8257"/>
          <cell r="O8257"/>
          <cell r="P8257"/>
          <cell r="Q8257"/>
          <cell r="R8257"/>
          <cell r="S8257"/>
          <cell r="T8257"/>
          <cell r="U8257"/>
          <cell r="V8257"/>
          <cell r="W8257"/>
          <cell r="X8257"/>
          <cell r="Y8257" t="str">
            <v xml:space="preserve"> </v>
          </cell>
        </row>
        <row r="8258">
          <cell r="C8258"/>
          <cell r="D8258"/>
          <cell r="E8258"/>
          <cell r="F8258"/>
          <cell r="G8258"/>
          <cell r="H8258"/>
          <cell r="I8258"/>
          <cell r="J8258"/>
          <cell r="K8258"/>
          <cell r="L8258"/>
          <cell r="M8258"/>
          <cell r="N8258"/>
          <cell r="O8258"/>
          <cell r="P8258"/>
          <cell r="Q8258"/>
          <cell r="R8258"/>
          <cell r="S8258"/>
          <cell r="T8258"/>
          <cell r="U8258"/>
          <cell r="V8258"/>
          <cell r="W8258"/>
          <cell r="X8258"/>
          <cell r="Y8258" t="str">
            <v xml:space="preserve"> </v>
          </cell>
        </row>
        <row r="8259">
          <cell r="C8259"/>
          <cell r="D8259"/>
          <cell r="E8259"/>
          <cell r="F8259"/>
          <cell r="G8259"/>
          <cell r="H8259"/>
          <cell r="I8259"/>
          <cell r="J8259"/>
          <cell r="K8259"/>
          <cell r="L8259"/>
          <cell r="M8259"/>
          <cell r="N8259"/>
          <cell r="O8259"/>
          <cell r="P8259"/>
          <cell r="Q8259"/>
          <cell r="R8259"/>
          <cell r="S8259"/>
          <cell r="T8259"/>
          <cell r="U8259"/>
          <cell r="V8259"/>
          <cell r="W8259"/>
          <cell r="X8259"/>
          <cell r="Y8259" t="str">
            <v xml:space="preserve"> </v>
          </cell>
        </row>
        <row r="8260">
          <cell r="C8260"/>
          <cell r="D8260"/>
          <cell r="E8260"/>
          <cell r="F8260"/>
          <cell r="G8260"/>
          <cell r="H8260"/>
          <cell r="I8260"/>
          <cell r="J8260"/>
          <cell r="K8260"/>
          <cell r="L8260"/>
          <cell r="M8260"/>
          <cell r="N8260"/>
          <cell r="O8260"/>
          <cell r="P8260"/>
          <cell r="Q8260"/>
          <cell r="R8260"/>
          <cell r="S8260"/>
          <cell r="T8260"/>
          <cell r="U8260"/>
          <cell r="V8260"/>
          <cell r="W8260"/>
          <cell r="X8260"/>
          <cell r="Y8260" t="str">
            <v xml:space="preserve"> </v>
          </cell>
        </row>
        <row r="8261">
          <cell r="C8261"/>
          <cell r="D8261"/>
          <cell r="E8261"/>
          <cell r="F8261"/>
          <cell r="G8261"/>
          <cell r="H8261"/>
          <cell r="I8261"/>
          <cell r="J8261"/>
          <cell r="K8261"/>
          <cell r="L8261"/>
          <cell r="M8261"/>
          <cell r="N8261"/>
          <cell r="O8261"/>
          <cell r="P8261"/>
          <cell r="Q8261"/>
          <cell r="R8261"/>
          <cell r="S8261"/>
          <cell r="T8261"/>
          <cell r="U8261"/>
          <cell r="V8261"/>
          <cell r="W8261"/>
          <cell r="X8261"/>
          <cell r="Y8261" t="str">
            <v xml:space="preserve"> </v>
          </cell>
        </row>
        <row r="8262">
          <cell r="C8262"/>
          <cell r="D8262"/>
          <cell r="E8262"/>
          <cell r="F8262"/>
          <cell r="G8262"/>
          <cell r="H8262"/>
          <cell r="I8262"/>
          <cell r="J8262"/>
          <cell r="K8262"/>
          <cell r="L8262"/>
          <cell r="M8262"/>
          <cell r="N8262"/>
          <cell r="O8262"/>
          <cell r="P8262"/>
          <cell r="Q8262"/>
          <cell r="R8262"/>
          <cell r="S8262"/>
          <cell r="T8262"/>
          <cell r="U8262"/>
          <cell r="V8262"/>
          <cell r="W8262"/>
          <cell r="X8262"/>
          <cell r="Y8262" t="str">
            <v xml:space="preserve"> </v>
          </cell>
        </row>
        <row r="8263">
          <cell r="C8263"/>
          <cell r="D8263"/>
          <cell r="E8263"/>
          <cell r="F8263"/>
          <cell r="G8263"/>
          <cell r="H8263"/>
          <cell r="I8263"/>
          <cell r="J8263"/>
          <cell r="K8263"/>
          <cell r="L8263"/>
          <cell r="M8263"/>
          <cell r="N8263"/>
          <cell r="O8263"/>
          <cell r="P8263"/>
          <cell r="Q8263"/>
          <cell r="R8263"/>
          <cell r="S8263"/>
          <cell r="T8263"/>
          <cell r="U8263"/>
          <cell r="V8263"/>
          <cell r="W8263"/>
          <cell r="X8263"/>
          <cell r="Y8263" t="str">
            <v xml:space="preserve"> </v>
          </cell>
        </row>
        <row r="8264">
          <cell r="C8264"/>
          <cell r="D8264"/>
          <cell r="E8264"/>
          <cell r="F8264"/>
          <cell r="G8264"/>
          <cell r="H8264"/>
          <cell r="I8264"/>
          <cell r="J8264"/>
          <cell r="K8264"/>
          <cell r="L8264"/>
          <cell r="M8264"/>
          <cell r="N8264"/>
          <cell r="O8264"/>
          <cell r="P8264"/>
          <cell r="Q8264"/>
          <cell r="R8264"/>
          <cell r="S8264"/>
          <cell r="T8264"/>
          <cell r="U8264"/>
          <cell r="V8264"/>
          <cell r="W8264"/>
          <cell r="X8264"/>
          <cell r="Y8264" t="str">
            <v xml:space="preserve"> </v>
          </cell>
        </row>
        <row r="8265">
          <cell r="C8265"/>
          <cell r="D8265"/>
          <cell r="E8265"/>
          <cell r="F8265"/>
          <cell r="G8265"/>
          <cell r="H8265"/>
          <cell r="I8265"/>
          <cell r="J8265"/>
          <cell r="K8265"/>
          <cell r="L8265"/>
          <cell r="M8265"/>
          <cell r="N8265"/>
          <cell r="O8265"/>
          <cell r="P8265"/>
          <cell r="Q8265"/>
          <cell r="R8265"/>
          <cell r="S8265"/>
          <cell r="T8265"/>
          <cell r="U8265"/>
          <cell r="V8265"/>
          <cell r="W8265"/>
          <cell r="X8265"/>
          <cell r="Y8265" t="str">
            <v xml:space="preserve"> </v>
          </cell>
        </row>
        <row r="8266">
          <cell r="C8266"/>
          <cell r="D8266"/>
          <cell r="E8266"/>
          <cell r="F8266"/>
          <cell r="G8266"/>
          <cell r="H8266"/>
          <cell r="I8266"/>
          <cell r="J8266"/>
          <cell r="K8266"/>
          <cell r="L8266"/>
          <cell r="M8266"/>
          <cell r="N8266"/>
          <cell r="O8266"/>
          <cell r="P8266"/>
          <cell r="Q8266"/>
          <cell r="R8266"/>
          <cell r="S8266"/>
          <cell r="T8266"/>
          <cell r="U8266"/>
          <cell r="V8266"/>
          <cell r="W8266"/>
          <cell r="X8266"/>
          <cell r="Y8266" t="str">
            <v xml:space="preserve"> </v>
          </cell>
        </row>
        <row r="8267">
          <cell r="C8267"/>
          <cell r="D8267"/>
          <cell r="E8267"/>
          <cell r="F8267"/>
          <cell r="G8267"/>
          <cell r="H8267"/>
          <cell r="I8267"/>
          <cell r="J8267"/>
          <cell r="K8267"/>
          <cell r="L8267"/>
          <cell r="M8267"/>
          <cell r="N8267"/>
          <cell r="O8267"/>
          <cell r="P8267"/>
          <cell r="Q8267"/>
          <cell r="R8267"/>
          <cell r="S8267"/>
          <cell r="T8267"/>
          <cell r="U8267"/>
          <cell r="V8267"/>
          <cell r="W8267"/>
          <cell r="X8267"/>
          <cell r="Y8267" t="str">
            <v xml:space="preserve"> </v>
          </cell>
        </row>
        <row r="8268">
          <cell r="C8268"/>
          <cell r="D8268"/>
          <cell r="E8268"/>
          <cell r="F8268"/>
          <cell r="G8268"/>
          <cell r="H8268"/>
          <cell r="I8268"/>
          <cell r="J8268"/>
          <cell r="K8268"/>
          <cell r="L8268"/>
          <cell r="M8268"/>
          <cell r="N8268"/>
          <cell r="O8268"/>
          <cell r="P8268"/>
          <cell r="Q8268"/>
          <cell r="R8268"/>
          <cell r="S8268"/>
          <cell r="T8268"/>
          <cell r="U8268"/>
          <cell r="V8268"/>
          <cell r="W8268"/>
          <cell r="X8268"/>
          <cell r="Y8268" t="str">
            <v xml:space="preserve"> </v>
          </cell>
        </row>
        <row r="8269">
          <cell r="C8269"/>
          <cell r="D8269"/>
          <cell r="E8269"/>
          <cell r="F8269"/>
          <cell r="G8269"/>
          <cell r="H8269"/>
          <cell r="I8269"/>
          <cell r="J8269"/>
          <cell r="K8269"/>
          <cell r="L8269"/>
          <cell r="M8269"/>
          <cell r="N8269"/>
          <cell r="O8269"/>
          <cell r="P8269"/>
          <cell r="Q8269"/>
          <cell r="R8269"/>
          <cell r="S8269"/>
          <cell r="T8269"/>
          <cell r="U8269"/>
          <cell r="V8269"/>
          <cell r="W8269"/>
          <cell r="X8269"/>
          <cell r="Y8269" t="str">
            <v xml:space="preserve"> </v>
          </cell>
        </row>
        <row r="8270">
          <cell r="C8270"/>
          <cell r="D8270"/>
          <cell r="E8270"/>
          <cell r="F8270"/>
          <cell r="G8270"/>
          <cell r="H8270"/>
          <cell r="I8270"/>
          <cell r="J8270"/>
          <cell r="K8270"/>
          <cell r="L8270"/>
          <cell r="M8270"/>
          <cell r="N8270"/>
          <cell r="O8270"/>
          <cell r="P8270"/>
          <cell r="Q8270"/>
          <cell r="R8270"/>
          <cell r="S8270"/>
          <cell r="T8270"/>
          <cell r="U8270"/>
          <cell r="V8270"/>
          <cell r="W8270"/>
          <cell r="X8270"/>
          <cell r="Y8270" t="str">
            <v xml:space="preserve"> </v>
          </cell>
        </row>
        <row r="8271">
          <cell r="C8271"/>
          <cell r="D8271"/>
          <cell r="E8271"/>
          <cell r="F8271"/>
          <cell r="G8271"/>
          <cell r="H8271"/>
          <cell r="I8271"/>
          <cell r="J8271"/>
          <cell r="K8271"/>
          <cell r="L8271"/>
          <cell r="M8271"/>
          <cell r="N8271"/>
          <cell r="O8271"/>
          <cell r="P8271"/>
          <cell r="Q8271"/>
          <cell r="R8271"/>
          <cell r="S8271"/>
          <cell r="T8271"/>
          <cell r="U8271"/>
          <cell r="V8271"/>
          <cell r="W8271"/>
          <cell r="X8271"/>
          <cell r="Y8271" t="str">
            <v xml:space="preserve"> </v>
          </cell>
        </row>
        <row r="8272">
          <cell r="C8272"/>
          <cell r="D8272"/>
          <cell r="E8272"/>
          <cell r="F8272"/>
          <cell r="G8272"/>
          <cell r="H8272"/>
          <cell r="I8272"/>
          <cell r="J8272"/>
          <cell r="K8272"/>
          <cell r="L8272"/>
          <cell r="M8272"/>
          <cell r="N8272"/>
          <cell r="O8272"/>
          <cell r="P8272"/>
          <cell r="Q8272"/>
          <cell r="R8272"/>
          <cell r="S8272"/>
          <cell r="T8272"/>
          <cell r="U8272"/>
          <cell r="V8272"/>
          <cell r="W8272"/>
          <cell r="X8272"/>
          <cell r="Y8272" t="str">
            <v xml:space="preserve"> </v>
          </cell>
        </row>
        <row r="8273">
          <cell r="C8273"/>
          <cell r="D8273"/>
          <cell r="E8273"/>
          <cell r="F8273"/>
          <cell r="G8273"/>
          <cell r="H8273"/>
          <cell r="I8273"/>
          <cell r="J8273"/>
          <cell r="K8273"/>
          <cell r="L8273"/>
          <cell r="M8273"/>
          <cell r="N8273"/>
          <cell r="O8273"/>
          <cell r="P8273"/>
          <cell r="Q8273"/>
          <cell r="R8273"/>
          <cell r="S8273"/>
          <cell r="T8273"/>
          <cell r="U8273"/>
          <cell r="V8273"/>
          <cell r="W8273"/>
          <cell r="X8273"/>
          <cell r="Y8273" t="str">
            <v xml:space="preserve"> </v>
          </cell>
        </row>
        <row r="8274">
          <cell r="C8274"/>
          <cell r="D8274"/>
          <cell r="E8274"/>
          <cell r="F8274"/>
          <cell r="G8274"/>
          <cell r="H8274"/>
          <cell r="I8274"/>
          <cell r="J8274"/>
          <cell r="K8274"/>
          <cell r="L8274"/>
          <cell r="M8274"/>
          <cell r="N8274"/>
          <cell r="O8274"/>
          <cell r="P8274"/>
          <cell r="Q8274"/>
          <cell r="R8274"/>
          <cell r="S8274"/>
          <cell r="T8274"/>
          <cell r="U8274"/>
          <cell r="V8274"/>
          <cell r="W8274"/>
          <cell r="X8274"/>
          <cell r="Y8274" t="str">
            <v xml:space="preserve"> </v>
          </cell>
        </row>
        <row r="8275">
          <cell r="C8275"/>
          <cell r="D8275"/>
          <cell r="E8275"/>
          <cell r="F8275"/>
          <cell r="G8275"/>
          <cell r="H8275"/>
          <cell r="I8275"/>
          <cell r="J8275"/>
          <cell r="K8275"/>
          <cell r="L8275"/>
          <cell r="M8275"/>
          <cell r="N8275"/>
          <cell r="O8275"/>
          <cell r="P8275"/>
          <cell r="Q8275"/>
          <cell r="R8275"/>
          <cell r="S8275"/>
          <cell r="T8275"/>
          <cell r="U8275"/>
          <cell r="V8275"/>
          <cell r="W8275"/>
          <cell r="X8275"/>
          <cell r="Y8275" t="str">
            <v xml:space="preserve"> </v>
          </cell>
        </row>
        <row r="8276">
          <cell r="C8276"/>
          <cell r="D8276"/>
          <cell r="E8276"/>
          <cell r="F8276"/>
          <cell r="G8276"/>
          <cell r="H8276"/>
          <cell r="I8276"/>
          <cell r="J8276"/>
          <cell r="K8276"/>
          <cell r="L8276"/>
          <cell r="M8276"/>
          <cell r="N8276"/>
          <cell r="O8276"/>
          <cell r="P8276"/>
          <cell r="Q8276"/>
          <cell r="R8276"/>
          <cell r="S8276"/>
          <cell r="T8276"/>
          <cell r="U8276"/>
          <cell r="V8276"/>
          <cell r="W8276"/>
          <cell r="X8276"/>
          <cell r="Y8276" t="str">
            <v xml:space="preserve"> </v>
          </cell>
        </row>
        <row r="8277">
          <cell r="C8277"/>
          <cell r="D8277"/>
          <cell r="E8277"/>
          <cell r="F8277"/>
          <cell r="G8277"/>
          <cell r="H8277"/>
          <cell r="I8277"/>
          <cell r="J8277"/>
          <cell r="K8277"/>
          <cell r="L8277"/>
          <cell r="M8277"/>
          <cell r="N8277"/>
          <cell r="O8277"/>
          <cell r="P8277"/>
          <cell r="Q8277"/>
          <cell r="R8277"/>
          <cell r="S8277"/>
          <cell r="T8277"/>
          <cell r="U8277"/>
          <cell r="V8277"/>
          <cell r="W8277"/>
          <cell r="X8277"/>
          <cell r="Y8277" t="str">
            <v xml:space="preserve"> </v>
          </cell>
        </row>
        <row r="8278">
          <cell r="C8278"/>
          <cell r="D8278"/>
          <cell r="E8278"/>
          <cell r="F8278"/>
          <cell r="G8278"/>
          <cell r="H8278"/>
          <cell r="I8278"/>
          <cell r="J8278"/>
          <cell r="K8278"/>
          <cell r="L8278"/>
          <cell r="M8278"/>
          <cell r="N8278"/>
          <cell r="O8278"/>
          <cell r="P8278"/>
          <cell r="Q8278"/>
          <cell r="R8278"/>
          <cell r="S8278"/>
          <cell r="T8278"/>
          <cell r="U8278"/>
          <cell r="V8278"/>
          <cell r="W8278"/>
          <cell r="X8278"/>
          <cell r="Y8278" t="str">
            <v xml:space="preserve"> </v>
          </cell>
        </row>
        <row r="8279">
          <cell r="C8279"/>
          <cell r="D8279"/>
          <cell r="E8279"/>
          <cell r="F8279"/>
          <cell r="G8279"/>
          <cell r="H8279"/>
          <cell r="I8279"/>
          <cell r="J8279"/>
          <cell r="K8279"/>
          <cell r="L8279"/>
          <cell r="M8279"/>
          <cell r="N8279"/>
          <cell r="O8279"/>
          <cell r="P8279"/>
          <cell r="Q8279"/>
          <cell r="R8279"/>
          <cell r="S8279"/>
          <cell r="T8279"/>
          <cell r="U8279"/>
          <cell r="V8279"/>
          <cell r="W8279"/>
          <cell r="X8279"/>
          <cell r="Y8279" t="str">
            <v xml:space="preserve"> </v>
          </cell>
        </row>
        <row r="8280">
          <cell r="C8280"/>
          <cell r="D8280"/>
          <cell r="E8280"/>
          <cell r="F8280"/>
          <cell r="G8280"/>
          <cell r="H8280"/>
          <cell r="I8280"/>
          <cell r="J8280"/>
          <cell r="K8280"/>
          <cell r="L8280"/>
          <cell r="M8280"/>
          <cell r="N8280"/>
          <cell r="O8280"/>
          <cell r="P8280"/>
          <cell r="Q8280"/>
          <cell r="R8280"/>
          <cell r="S8280"/>
          <cell r="T8280"/>
          <cell r="U8280"/>
          <cell r="V8280"/>
          <cell r="W8280"/>
          <cell r="X8280"/>
          <cell r="Y8280" t="str">
            <v xml:space="preserve"> </v>
          </cell>
        </row>
        <row r="8281">
          <cell r="C8281"/>
          <cell r="D8281"/>
          <cell r="E8281"/>
          <cell r="F8281"/>
          <cell r="G8281"/>
          <cell r="H8281"/>
          <cell r="I8281"/>
          <cell r="J8281"/>
          <cell r="K8281"/>
          <cell r="L8281"/>
          <cell r="M8281"/>
          <cell r="N8281"/>
          <cell r="O8281"/>
          <cell r="P8281"/>
          <cell r="Q8281"/>
          <cell r="R8281"/>
          <cell r="S8281"/>
          <cell r="T8281"/>
          <cell r="U8281"/>
          <cell r="V8281"/>
          <cell r="W8281"/>
          <cell r="X8281"/>
          <cell r="Y8281" t="str">
            <v xml:space="preserve"> </v>
          </cell>
        </row>
        <row r="8282">
          <cell r="C8282"/>
          <cell r="D8282"/>
          <cell r="E8282"/>
          <cell r="F8282"/>
          <cell r="G8282"/>
          <cell r="H8282"/>
          <cell r="I8282"/>
          <cell r="J8282"/>
          <cell r="K8282"/>
          <cell r="L8282"/>
          <cell r="M8282"/>
          <cell r="N8282"/>
          <cell r="O8282"/>
          <cell r="P8282"/>
          <cell r="Q8282"/>
          <cell r="R8282"/>
          <cell r="S8282"/>
          <cell r="T8282"/>
          <cell r="U8282"/>
          <cell r="V8282"/>
          <cell r="W8282"/>
          <cell r="X8282"/>
          <cell r="Y8282" t="str">
            <v xml:space="preserve"> </v>
          </cell>
        </row>
        <row r="8283">
          <cell r="C8283"/>
          <cell r="D8283"/>
          <cell r="E8283"/>
          <cell r="F8283"/>
          <cell r="G8283"/>
          <cell r="H8283"/>
          <cell r="I8283"/>
          <cell r="J8283"/>
          <cell r="K8283"/>
          <cell r="L8283"/>
          <cell r="M8283"/>
          <cell r="N8283"/>
          <cell r="O8283"/>
          <cell r="P8283"/>
          <cell r="Q8283"/>
          <cell r="R8283"/>
          <cell r="S8283"/>
          <cell r="T8283"/>
          <cell r="U8283"/>
          <cell r="V8283"/>
          <cell r="W8283"/>
          <cell r="X8283"/>
          <cell r="Y8283" t="str">
            <v xml:space="preserve"> </v>
          </cell>
        </row>
        <row r="8284">
          <cell r="C8284"/>
          <cell r="D8284"/>
          <cell r="E8284"/>
          <cell r="F8284"/>
          <cell r="G8284"/>
          <cell r="H8284"/>
          <cell r="I8284"/>
          <cell r="J8284"/>
          <cell r="K8284"/>
          <cell r="L8284"/>
          <cell r="M8284"/>
          <cell r="N8284"/>
          <cell r="O8284"/>
          <cell r="P8284"/>
          <cell r="Q8284"/>
          <cell r="R8284"/>
          <cell r="S8284"/>
          <cell r="T8284"/>
          <cell r="U8284"/>
          <cell r="V8284"/>
          <cell r="W8284"/>
          <cell r="X8284"/>
          <cell r="Y8284" t="str">
            <v xml:space="preserve"> </v>
          </cell>
        </row>
        <row r="8285">
          <cell r="C8285"/>
          <cell r="D8285"/>
          <cell r="E8285"/>
          <cell r="F8285"/>
          <cell r="G8285"/>
          <cell r="H8285"/>
          <cell r="I8285"/>
          <cell r="J8285"/>
          <cell r="K8285"/>
          <cell r="L8285"/>
          <cell r="M8285"/>
          <cell r="N8285"/>
          <cell r="O8285"/>
          <cell r="P8285"/>
          <cell r="Q8285"/>
          <cell r="R8285"/>
          <cell r="S8285"/>
          <cell r="T8285"/>
          <cell r="U8285"/>
          <cell r="V8285"/>
          <cell r="W8285"/>
          <cell r="X8285"/>
          <cell r="Y8285" t="str">
            <v xml:space="preserve"> </v>
          </cell>
        </row>
        <row r="8286">
          <cell r="C8286"/>
          <cell r="D8286"/>
          <cell r="E8286"/>
          <cell r="F8286"/>
          <cell r="G8286"/>
          <cell r="H8286"/>
          <cell r="I8286"/>
          <cell r="J8286"/>
          <cell r="K8286"/>
          <cell r="L8286"/>
          <cell r="M8286"/>
          <cell r="N8286"/>
          <cell r="O8286"/>
          <cell r="P8286"/>
          <cell r="Q8286"/>
          <cell r="R8286"/>
          <cell r="S8286"/>
          <cell r="T8286"/>
          <cell r="U8286"/>
          <cell r="V8286"/>
          <cell r="W8286"/>
          <cell r="X8286"/>
          <cell r="Y8286" t="str">
            <v xml:space="preserve"> </v>
          </cell>
        </row>
        <row r="8287">
          <cell r="C8287"/>
          <cell r="D8287"/>
          <cell r="E8287"/>
          <cell r="F8287"/>
          <cell r="G8287"/>
          <cell r="H8287"/>
          <cell r="I8287"/>
          <cell r="J8287"/>
          <cell r="K8287"/>
          <cell r="L8287"/>
          <cell r="M8287"/>
          <cell r="N8287"/>
          <cell r="O8287"/>
          <cell r="P8287"/>
          <cell r="Q8287"/>
          <cell r="R8287"/>
          <cell r="S8287"/>
          <cell r="T8287"/>
          <cell r="U8287"/>
          <cell r="V8287"/>
          <cell r="W8287"/>
          <cell r="X8287"/>
          <cell r="Y8287" t="str">
            <v xml:space="preserve"> </v>
          </cell>
        </row>
        <row r="8288">
          <cell r="C8288"/>
          <cell r="D8288"/>
          <cell r="E8288"/>
          <cell r="F8288"/>
          <cell r="G8288"/>
          <cell r="H8288"/>
          <cell r="I8288"/>
          <cell r="J8288"/>
          <cell r="K8288"/>
          <cell r="L8288"/>
          <cell r="M8288"/>
          <cell r="N8288"/>
          <cell r="O8288"/>
          <cell r="P8288"/>
          <cell r="Q8288"/>
          <cell r="R8288"/>
          <cell r="S8288"/>
          <cell r="T8288"/>
          <cell r="U8288"/>
          <cell r="V8288"/>
          <cell r="W8288"/>
          <cell r="X8288"/>
          <cell r="Y8288" t="str">
            <v xml:space="preserve"> </v>
          </cell>
        </row>
        <row r="8289">
          <cell r="C8289"/>
          <cell r="D8289"/>
          <cell r="E8289"/>
          <cell r="F8289"/>
          <cell r="G8289"/>
          <cell r="H8289"/>
          <cell r="I8289"/>
          <cell r="J8289"/>
          <cell r="K8289"/>
          <cell r="L8289"/>
          <cell r="M8289"/>
          <cell r="N8289"/>
          <cell r="O8289"/>
          <cell r="P8289"/>
          <cell r="Q8289"/>
          <cell r="R8289"/>
          <cell r="S8289"/>
          <cell r="T8289"/>
          <cell r="U8289"/>
          <cell r="V8289"/>
          <cell r="W8289"/>
          <cell r="X8289"/>
          <cell r="Y8289" t="str">
            <v xml:space="preserve"> </v>
          </cell>
        </row>
        <row r="8290">
          <cell r="C8290"/>
          <cell r="D8290"/>
          <cell r="E8290"/>
          <cell r="F8290"/>
          <cell r="G8290"/>
          <cell r="H8290"/>
          <cell r="I8290"/>
          <cell r="J8290"/>
          <cell r="K8290"/>
          <cell r="L8290"/>
          <cell r="M8290"/>
          <cell r="N8290"/>
          <cell r="O8290"/>
          <cell r="P8290"/>
          <cell r="Q8290"/>
          <cell r="R8290"/>
          <cell r="S8290"/>
          <cell r="T8290"/>
          <cell r="U8290"/>
          <cell r="V8290"/>
          <cell r="W8290"/>
          <cell r="X8290"/>
          <cell r="Y8290" t="str">
            <v xml:space="preserve"> </v>
          </cell>
        </row>
        <row r="8291">
          <cell r="C8291"/>
          <cell r="D8291"/>
          <cell r="E8291"/>
          <cell r="F8291"/>
          <cell r="G8291"/>
          <cell r="H8291"/>
          <cell r="I8291"/>
          <cell r="J8291"/>
          <cell r="K8291"/>
          <cell r="L8291"/>
          <cell r="M8291"/>
          <cell r="N8291"/>
          <cell r="O8291"/>
          <cell r="P8291"/>
          <cell r="Q8291"/>
          <cell r="R8291"/>
          <cell r="S8291"/>
          <cell r="T8291"/>
          <cell r="U8291"/>
          <cell r="V8291"/>
          <cell r="W8291"/>
          <cell r="X8291"/>
          <cell r="Y8291" t="str">
            <v xml:space="preserve"> </v>
          </cell>
        </row>
        <row r="8292">
          <cell r="C8292"/>
          <cell r="D8292"/>
          <cell r="E8292"/>
          <cell r="F8292"/>
          <cell r="G8292"/>
          <cell r="H8292"/>
          <cell r="I8292"/>
          <cell r="J8292"/>
          <cell r="K8292"/>
          <cell r="L8292"/>
          <cell r="M8292"/>
          <cell r="N8292"/>
          <cell r="O8292"/>
          <cell r="P8292"/>
          <cell r="Q8292"/>
          <cell r="R8292"/>
          <cell r="S8292"/>
          <cell r="T8292"/>
          <cell r="U8292"/>
          <cell r="V8292"/>
          <cell r="W8292"/>
          <cell r="X8292"/>
          <cell r="Y8292" t="str">
            <v xml:space="preserve"> </v>
          </cell>
        </row>
        <row r="8293">
          <cell r="C8293"/>
          <cell r="D8293"/>
          <cell r="E8293"/>
          <cell r="F8293"/>
          <cell r="G8293"/>
          <cell r="H8293"/>
          <cell r="I8293"/>
          <cell r="J8293"/>
          <cell r="K8293"/>
          <cell r="L8293"/>
          <cell r="M8293"/>
          <cell r="N8293"/>
          <cell r="O8293"/>
          <cell r="P8293"/>
          <cell r="Q8293"/>
          <cell r="R8293"/>
          <cell r="S8293"/>
          <cell r="T8293"/>
          <cell r="U8293"/>
          <cell r="V8293"/>
          <cell r="W8293"/>
          <cell r="X8293"/>
          <cell r="Y8293" t="str">
            <v xml:space="preserve"> </v>
          </cell>
        </row>
        <row r="8294">
          <cell r="C8294"/>
          <cell r="D8294"/>
          <cell r="E8294"/>
          <cell r="F8294"/>
          <cell r="G8294"/>
          <cell r="H8294"/>
          <cell r="I8294"/>
          <cell r="J8294"/>
          <cell r="K8294"/>
          <cell r="L8294"/>
          <cell r="M8294"/>
          <cell r="N8294"/>
          <cell r="O8294"/>
          <cell r="P8294"/>
          <cell r="Q8294"/>
          <cell r="R8294"/>
          <cell r="S8294"/>
          <cell r="T8294"/>
          <cell r="U8294"/>
          <cell r="V8294"/>
          <cell r="W8294"/>
          <cell r="X8294"/>
          <cell r="Y8294" t="str">
            <v xml:space="preserve"> </v>
          </cell>
        </row>
        <row r="8295">
          <cell r="C8295"/>
          <cell r="D8295"/>
          <cell r="E8295"/>
          <cell r="F8295"/>
          <cell r="G8295"/>
          <cell r="H8295"/>
          <cell r="I8295"/>
          <cell r="J8295"/>
          <cell r="K8295"/>
          <cell r="L8295"/>
          <cell r="M8295"/>
          <cell r="N8295"/>
          <cell r="O8295"/>
          <cell r="P8295"/>
          <cell r="Q8295"/>
          <cell r="R8295"/>
          <cell r="S8295"/>
          <cell r="T8295"/>
          <cell r="U8295"/>
          <cell r="V8295"/>
          <cell r="W8295"/>
          <cell r="X8295"/>
          <cell r="Y8295" t="str">
            <v xml:space="preserve"> </v>
          </cell>
        </row>
        <row r="8296">
          <cell r="C8296"/>
          <cell r="D8296"/>
          <cell r="E8296"/>
          <cell r="F8296"/>
          <cell r="G8296"/>
          <cell r="H8296"/>
          <cell r="I8296"/>
          <cell r="J8296"/>
          <cell r="K8296"/>
          <cell r="L8296"/>
          <cell r="M8296"/>
          <cell r="N8296"/>
          <cell r="O8296"/>
          <cell r="P8296"/>
          <cell r="Q8296"/>
          <cell r="R8296"/>
          <cell r="S8296"/>
          <cell r="T8296"/>
          <cell r="U8296"/>
          <cell r="V8296"/>
          <cell r="W8296"/>
          <cell r="X8296"/>
          <cell r="Y8296" t="str">
            <v xml:space="preserve"> </v>
          </cell>
        </row>
        <row r="8297">
          <cell r="C8297"/>
          <cell r="D8297"/>
          <cell r="E8297"/>
          <cell r="F8297"/>
          <cell r="G8297"/>
          <cell r="H8297"/>
          <cell r="I8297"/>
          <cell r="J8297"/>
          <cell r="K8297"/>
          <cell r="L8297"/>
          <cell r="M8297"/>
          <cell r="N8297"/>
          <cell r="O8297"/>
          <cell r="P8297"/>
          <cell r="Q8297"/>
          <cell r="R8297"/>
          <cell r="S8297"/>
          <cell r="T8297"/>
          <cell r="U8297"/>
          <cell r="V8297"/>
          <cell r="W8297"/>
          <cell r="X8297"/>
          <cell r="Y8297" t="str">
            <v xml:space="preserve"> </v>
          </cell>
        </row>
        <row r="8298">
          <cell r="C8298"/>
          <cell r="D8298"/>
          <cell r="E8298"/>
          <cell r="F8298"/>
          <cell r="G8298"/>
          <cell r="H8298"/>
          <cell r="I8298"/>
          <cell r="J8298"/>
          <cell r="K8298"/>
          <cell r="L8298"/>
          <cell r="M8298"/>
          <cell r="N8298"/>
          <cell r="O8298"/>
          <cell r="P8298"/>
          <cell r="Q8298"/>
          <cell r="R8298"/>
          <cell r="S8298"/>
          <cell r="T8298"/>
          <cell r="U8298"/>
          <cell r="V8298"/>
          <cell r="W8298"/>
          <cell r="X8298"/>
          <cell r="Y8298" t="str">
            <v xml:space="preserve"> </v>
          </cell>
        </row>
        <row r="8299">
          <cell r="C8299"/>
          <cell r="D8299"/>
          <cell r="E8299"/>
          <cell r="F8299"/>
          <cell r="G8299"/>
          <cell r="H8299"/>
          <cell r="I8299"/>
          <cell r="J8299"/>
          <cell r="K8299"/>
          <cell r="L8299"/>
          <cell r="M8299"/>
          <cell r="N8299"/>
          <cell r="O8299"/>
          <cell r="P8299"/>
          <cell r="Q8299"/>
          <cell r="R8299"/>
          <cell r="S8299"/>
          <cell r="T8299"/>
          <cell r="U8299"/>
          <cell r="V8299"/>
          <cell r="W8299"/>
          <cell r="X8299"/>
          <cell r="Y8299" t="str">
            <v xml:space="preserve"> </v>
          </cell>
        </row>
        <row r="8300">
          <cell r="C8300"/>
          <cell r="D8300"/>
          <cell r="E8300"/>
          <cell r="F8300"/>
          <cell r="G8300"/>
          <cell r="H8300"/>
          <cell r="I8300"/>
          <cell r="J8300"/>
          <cell r="K8300"/>
          <cell r="L8300"/>
          <cell r="M8300"/>
          <cell r="N8300"/>
          <cell r="O8300"/>
          <cell r="P8300"/>
          <cell r="Q8300"/>
          <cell r="R8300"/>
          <cell r="S8300"/>
          <cell r="T8300"/>
          <cell r="U8300"/>
          <cell r="V8300"/>
          <cell r="W8300"/>
          <cell r="X8300"/>
          <cell r="Y8300" t="str">
            <v xml:space="preserve"> </v>
          </cell>
        </row>
        <row r="8301">
          <cell r="C8301"/>
          <cell r="D8301"/>
          <cell r="E8301"/>
          <cell r="F8301"/>
          <cell r="G8301"/>
          <cell r="H8301"/>
          <cell r="I8301"/>
          <cell r="J8301"/>
          <cell r="K8301"/>
          <cell r="L8301"/>
          <cell r="M8301"/>
          <cell r="N8301"/>
          <cell r="O8301"/>
          <cell r="P8301"/>
          <cell r="Q8301"/>
          <cell r="R8301"/>
          <cell r="S8301"/>
          <cell r="T8301"/>
          <cell r="U8301"/>
          <cell r="V8301"/>
          <cell r="W8301"/>
          <cell r="X8301"/>
          <cell r="Y8301" t="str">
            <v xml:space="preserve"> </v>
          </cell>
        </row>
        <row r="8302">
          <cell r="C8302"/>
          <cell r="D8302"/>
          <cell r="E8302"/>
          <cell r="F8302"/>
          <cell r="G8302"/>
          <cell r="H8302"/>
          <cell r="I8302"/>
          <cell r="J8302"/>
          <cell r="K8302"/>
          <cell r="L8302"/>
          <cell r="M8302"/>
          <cell r="N8302"/>
          <cell r="O8302"/>
          <cell r="P8302"/>
          <cell r="Q8302"/>
          <cell r="R8302"/>
          <cell r="S8302"/>
          <cell r="T8302"/>
          <cell r="U8302"/>
          <cell r="V8302"/>
          <cell r="W8302"/>
          <cell r="X8302"/>
          <cell r="Y8302" t="str">
            <v xml:space="preserve"> </v>
          </cell>
        </row>
        <row r="8303">
          <cell r="C8303"/>
          <cell r="D8303"/>
          <cell r="E8303"/>
          <cell r="F8303"/>
          <cell r="G8303"/>
          <cell r="H8303"/>
          <cell r="I8303"/>
          <cell r="J8303"/>
          <cell r="K8303"/>
          <cell r="L8303"/>
          <cell r="M8303"/>
          <cell r="N8303"/>
          <cell r="O8303"/>
          <cell r="P8303"/>
          <cell r="Q8303"/>
          <cell r="R8303"/>
          <cell r="S8303"/>
          <cell r="T8303"/>
          <cell r="U8303"/>
          <cell r="V8303"/>
          <cell r="W8303"/>
          <cell r="X8303"/>
          <cell r="Y8303" t="str">
            <v xml:space="preserve"> </v>
          </cell>
        </row>
        <row r="8304">
          <cell r="C8304"/>
          <cell r="D8304"/>
          <cell r="E8304"/>
          <cell r="F8304"/>
          <cell r="G8304"/>
          <cell r="H8304"/>
          <cell r="I8304"/>
          <cell r="J8304"/>
          <cell r="K8304"/>
          <cell r="L8304"/>
          <cell r="M8304"/>
          <cell r="N8304"/>
          <cell r="O8304"/>
          <cell r="P8304"/>
          <cell r="Q8304"/>
          <cell r="R8304"/>
          <cell r="S8304"/>
          <cell r="T8304"/>
          <cell r="U8304"/>
          <cell r="V8304"/>
          <cell r="W8304"/>
          <cell r="X8304"/>
          <cell r="Y8304" t="str">
            <v xml:space="preserve"> </v>
          </cell>
        </row>
        <row r="8305">
          <cell r="C8305"/>
          <cell r="D8305"/>
          <cell r="E8305"/>
          <cell r="F8305"/>
          <cell r="G8305"/>
          <cell r="H8305"/>
          <cell r="I8305"/>
          <cell r="J8305"/>
          <cell r="K8305"/>
          <cell r="L8305"/>
          <cell r="M8305"/>
          <cell r="N8305"/>
          <cell r="O8305"/>
          <cell r="P8305"/>
          <cell r="Q8305"/>
          <cell r="R8305"/>
          <cell r="S8305"/>
          <cell r="T8305"/>
          <cell r="U8305"/>
          <cell r="V8305"/>
          <cell r="W8305"/>
          <cell r="X8305"/>
          <cell r="Y8305" t="str">
            <v xml:space="preserve"> </v>
          </cell>
        </row>
        <row r="8306">
          <cell r="C8306"/>
          <cell r="D8306"/>
          <cell r="E8306"/>
          <cell r="F8306"/>
          <cell r="G8306"/>
          <cell r="H8306"/>
          <cell r="I8306"/>
          <cell r="J8306"/>
          <cell r="K8306"/>
          <cell r="L8306"/>
          <cell r="M8306"/>
          <cell r="N8306"/>
          <cell r="O8306"/>
          <cell r="P8306"/>
          <cell r="Q8306"/>
          <cell r="R8306"/>
          <cell r="S8306"/>
          <cell r="T8306"/>
          <cell r="U8306"/>
          <cell r="V8306"/>
          <cell r="W8306"/>
          <cell r="X8306"/>
          <cell r="Y8306" t="str">
            <v xml:space="preserve"> </v>
          </cell>
        </row>
        <row r="8307">
          <cell r="C8307"/>
          <cell r="D8307"/>
          <cell r="E8307"/>
          <cell r="F8307"/>
          <cell r="G8307"/>
          <cell r="H8307"/>
          <cell r="I8307"/>
          <cell r="J8307"/>
          <cell r="K8307"/>
          <cell r="L8307"/>
          <cell r="M8307"/>
          <cell r="N8307"/>
          <cell r="O8307"/>
          <cell r="P8307"/>
          <cell r="Q8307"/>
          <cell r="R8307"/>
          <cell r="S8307"/>
          <cell r="T8307"/>
          <cell r="U8307"/>
          <cell r="V8307"/>
          <cell r="W8307"/>
          <cell r="X8307"/>
          <cell r="Y8307" t="str">
            <v xml:space="preserve"> </v>
          </cell>
        </row>
        <row r="8308">
          <cell r="C8308"/>
          <cell r="D8308"/>
          <cell r="E8308"/>
          <cell r="F8308"/>
          <cell r="G8308"/>
          <cell r="H8308"/>
          <cell r="I8308"/>
          <cell r="J8308"/>
          <cell r="K8308"/>
          <cell r="L8308"/>
          <cell r="M8308"/>
          <cell r="N8308"/>
          <cell r="O8308"/>
          <cell r="P8308"/>
          <cell r="Q8308"/>
          <cell r="R8308"/>
          <cell r="S8308"/>
          <cell r="T8308"/>
          <cell r="U8308"/>
          <cell r="V8308"/>
          <cell r="W8308"/>
          <cell r="X8308"/>
          <cell r="Y8308" t="str">
            <v xml:space="preserve"> </v>
          </cell>
        </row>
        <row r="8309">
          <cell r="C8309"/>
          <cell r="D8309"/>
          <cell r="E8309"/>
          <cell r="F8309"/>
          <cell r="G8309"/>
          <cell r="H8309"/>
          <cell r="I8309"/>
          <cell r="J8309"/>
          <cell r="K8309"/>
          <cell r="L8309"/>
          <cell r="M8309"/>
          <cell r="N8309"/>
          <cell r="O8309"/>
          <cell r="P8309"/>
          <cell r="Q8309"/>
          <cell r="R8309"/>
          <cell r="S8309"/>
          <cell r="T8309"/>
          <cell r="U8309"/>
          <cell r="V8309"/>
          <cell r="W8309"/>
          <cell r="X8309"/>
          <cell r="Y8309" t="str">
            <v xml:space="preserve"> </v>
          </cell>
        </row>
        <row r="8310">
          <cell r="C8310"/>
          <cell r="D8310"/>
          <cell r="E8310"/>
          <cell r="F8310"/>
          <cell r="G8310"/>
          <cell r="H8310"/>
          <cell r="I8310"/>
          <cell r="J8310"/>
          <cell r="K8310"/>
          <cell r="L8310"/>
          <cell r="M8310"/>
          <cell r="N8310"/>
          <cell r="O8310"/>
          <cell r="P8310"/>
          <cell r="Q8310"/>
          <cell r="R8310"/>
          <cell r="S8310"/>
          <cell r="T8310"/>
          <cell r="U8310"/>
          <cell r="V8310"/>
          <cell r="W8310"/>
          <cell r="X8310"/>
          <cell r="Y8310" t="str">
            <v xml:space="preserve"> </v>
          </cell>
        </row>
        <row r="8311">
          <cell r="C8311"/>
          <cell r="D8311"/>
          <cell r="E8311"/>
          <cell r="F8311"/>
          <cell r="G8311"/>
          <cell r="H8311"/>
          <cell r="I8311"/>
          <cell r="J8311"/>
          <cell r="K8311"/>
          <cell r="L8311"/>
          <cell r="M8311"/>
          <cell r="N8311"/>
          <cell r="O8311"/>
          <cell r="P8311"/>
          <cell r="Q8311"/>
          <cell r="R8311"/>
          <cell r="S8311"/>
          <cell r="T8311"/>
          <cell r="U8311"/>
          <cell r="V8311"/>
          <cell r="W8311"/>
          <cell r="X8311"/>
          <cell r="Y8311" t="str">
            <v xml:space="preserve"> </v>
          </cell>
        </row>
        <row r="8312">
          <cell r="C8312"/>
          <cell r="D8312"/>
          <cell r="E8312"/>
          <cell r="F8312"/>
          <cell r="G8312"/>
          <cell r="H8312"/>
          <cell r="I8312"/>
          <cell r="J8312"/>
          <cell r="K8312"/>
          <cell r="L8312"/>
          <cell r="M8312"/>
          <cell r="N8312"/>
          <cell r="O8312"/>
          <cell r="P8312"/>
          <cell r="Q8312"/>
          <cell r="R8312"/>
          <cell r="S8312"/>
          <cell r="T8312"/>
          <cell r="U8312"/>
          <cell r="V8312"/>
          <cell r="W8312"/>
          <cell r="X8312"/>
          <cell r="Y8312" t="str">
            <v xml:space="preserve"> </v>
          </cell>
        </row>
        <row r="8313">
          <cell r="C8313"/>
          <cell r="D8313"/>
          <cell r="E8313"/>
          <cell r="F8313"/>
          <cell r="G8313"/>
          <cell r="H8313"/>
          <cell r="I8313"/>
          <cell r="J8313"/>
          <cell r="K8313"/>
          <cell r="L8313"/>
          <cell r="M8313"/>
          <cell r="N8313"/>
          <cell r="O8313"/>
          <cell r="P8313"/>
          <cell r="Q8313"/>
          <cell r="R8313"/>
          <cell r="S8313"/>
          <cell r="T8313"/>
          <cell r="U8313"/>
          <cell r="V8313"/>
          <cell r="W8313"/>
          <cell r="X8313"/>
          <cell r="Y8313" t="str">
            <v xml:space="preserve"> </v>
          </cell>
        </row>
        <row r="8314">
          <cell r="C8314"/>
          <cell r="D8314"/>
          <cell r="E8314"/>
          <cell r="F8314"/>
          <cell r="G8314"/>
          <cell r="H8314"/>
          <cell r="I8314"/>
          <cell r="J8314"/>
          <cell r="K8314"/>
          <cell r="L8314"/>
          <cell r="M8314"/>
          <cell r="N8314"/>
          <cell r="O8314"/>
          <cell r="P8314"/>
          <cell r="Q8314"/>
          <cell r="R8314"/>
          <cell r="S8314"/>
          <cell r="T8314"/>
          <cell r="U8314"/>
          <cell r="V8314"/>
          <cell r="W8314"/>
          <cell r="X8314"/>
          <cell r="Y8314" t="str">
            <v xml:space="preserve"> </v>
          </cell>
        </row>
        <row r="8315">
          <cell r="C8315"/>
          <cell r="D8315"/>
          <cell r="E8315"/>
          <cell r="F8315"/>
          <cell r="G8315"/>
          <cell r="H8315"/>
          <cell r="I8315"/>
          <cell r="J8315"/>
          <cell r="K8315"/>
          <cell r="L8315"/>
          <cell r="M8315"/>
          <cell r="N8315"/>
          <cell r="O8315"/>
          <cell r="P8315"/>
          <cell r="Q8315"/>
          <cell r="R8315"/>
          <cell r="S8315"/>
          <cell r="T8315"/>
          <cell r="U8315"/>
          <cell r="V8315"/>
          <cell r="W8315"/>
          <cell r="X8315"/>
          <cell r="Y8315" t="str">
            <v xml:space="preserve"> </v>
          </cell>
        </row>
        <row r="8316">
          <cell r="C8316"/>
          <cell r="D8316"/>
          <cell r="E8316"/>
          <cell r="F8316"/>
          <cell r="G8316"/>
          <cell r="H8316"/>
          <cell r="I8316"/>
          <cell r="J8316"/>
          <cell r="K8316"/>
          <cell r="L8316"/>
          <cell r="M8316"/>
          <cell r="N8316"/>
          <cell r="O8316"/>
          <cell r="P8316"/>
          <cell r="Q8316"/>
          <cell r="R8316"/>
          <cell r="S8316"/>
          <cell r="T8316"/>
          <cell r="U8316"/>
          <cell r="V8316"/>
          <cell r="W8316"/>
          <cell r="X8316"/>
          <cell r="Y8316" t="str">
            <v xml:space="preserve"> </v>
          </cell>
        </row>
        <row r="8317">
          <cell r="C8317"/>
          <cell r="D8317"/>
          <cell r="E8317"/>
          <cell r="F8317"/>
          <cell r="G8317"/>
          <cell r="H8317"/>
          <cell r="I8317"/>
          <cell r="J8317"/>
          <cell r="K8317"/>
          <cell r="L8317"/>
          <cell r="M8317"/>
          <cell r="N8317"/>
          <cell r="O8317"/>
          <cell r="P8317"/>
          <cell r="Q8317"/>
          <cell r="R8317"/>
          <cell r="S8317"/>
          <cell r="T8317"/>
          <cell r="U8317"/>
          <cell r="V8317"/>
          <cell r="W8317"/>
          <cell r="X8317"/>
          <cell r="Y8317" t="str">
            <v xml:space="preserve"> </v>
          </cell>
        </row>
        <row r="8318">
          <cell r="C8318"/>
          <cell r="D8318"/>
          <cell r="E8318"/>
          <cell r="F8318"/>
          <cell r="G8318"/>
          <cell r="H8318"/>
          <cell r="I8318"/>
          <cell r="J8318"/>
          <cell r="K8318"/>
          <cell r="L8318"/>
          <cell r="M8318"/>
          <cell r="N8318"/>
          <cell r="O8318"/>
          <cell r="P8318"/>
          <cell r="Q8318"/>
          <cell r="R8318"/>
          <cell r="S8318"/>
          <cell r="T8318"/>
          <cell r="U8318"/>
          <cell r="V8318"/>
          <cell r="W8318"/>
          <cell r="X8318"/>
          <cell r="Y8318" t="str">
            <v xml:space="preserve"> </v>
          </cell>
        </row>
        <row r="8319">
          <cell r="C8319"/>
          <cell r="D8319"/>
          <cell r="E8319"/>
          <cell r="F8319"/>
          <cell r="G8319"/>
          <cell r="H8319"/>
          <cell r="I8319"/>
          <cell r="J8319"/>
          <cell r="K8319"/>
          <cell r="L8319"/>
          <cell r="M8319"/>
          <cell r="N8319"/>
          <cell r="O8319"/>
          <cell r="P8319"/>
          <cell r="Q8319"/>
          <cell r="R8319"/>
          <cell r="S8319"/>
          <cell r="T8319"/>
          <cell r="U8319"/>
          <cell r="V8319"/>
          <cell r="W8319"/>
          <cell r="X8319"/>
          <cell r="Y8319" t="str">
            <v xml:space="preserve"> </v>
          </cell>
        </row>
        <row r="8320">
          <cell r="C8320"/>
          <cell r="D8320"/>
          <cell r="E8320"/>
          <cell r="F8320"/>
          <cell r="G8320"/>
          <cell r="H8320"/>
          <cell r="I8320"/>
          <cell r="J8320"/>
          <cell r="K8320"/>
          <cell r="L8320"/>
          <cell r="M8320"/>
          <cell r="N8320"/>
          <cell r="O8320"/>
          <cell r="P8320"/>
          <cell r="Q8320"/>
          <cell r="R8320"/>
          <cell r="S8320"/>
          <cell r="T8320"/>
          <cell r="U8320"/>
          <cell r="V8320"/>
          <cell r="W8320"/>
          <cell r="X8320"/>
          <cell r="Y8320" t="str">
            <v xml:space="preserve"> </v>
          </cell>
        </row>
        <row r="8321">
          <cell r="C8321"/>
          <cell r="D8321"/>
          <cell r="E8321"/>
          <cell r="F8321"/>
          <cell r="G8321"/>
          <cell r="H8321"/>
          <cell r="I8321"/>
          <cell r="J8321"/>
          <cell r="K8321"/>
          <cell r="L8321"/>
          <cell r="M8321"/>
          <cell r="N8321"/>
          <cell r="O8321"/>
          <cell r="P8321"/>
          <cell r="Q8321"/>
          <cell r="R8321"/>
          <cell r="S8321"/>
          <cell r="T8321"/>
          <cell r="U8321"/>
          <cell r="V8321"/>
          <cell r="W8321"/>
          <cell r="X8321"/>
          <cell r="Y8321" t="str">
            <v xml:space="preserve"> </v>
          </cell>
        </row>
        <row r="8322">
          <cell r="C8322"/>
          <cell r="D8322"/>
          <cell r="E8322"/>
          <cell r="F8322"/>
          <cell r="G8322"/>
          <cell r="H8322"/>
          <cell r="I8322"/>
          <cell r="J8322"/>
          <cell r="K8322"/>
          <cell r="L8322"/>
          <cell r="M8322"/>
          <cell r="N8322"/>
          <cell r="O8322"/>
          <cell r="P8322"/>
          <cell r="Q8322"/>
          <cell r="R8322"/>
          <cell r="S8322"/>
          <cell r="T8322"/>
          <cell r="U8322"/>
          <cell r="V8322"/>
          <cell r="W8322"/>
          <cell r="X8322"/>
          <cell r="Y8322" t="str">
            <v xml:space="preserve"> </v>
          </cell>
        </row>
        <row r="8323">
          <cell r="C8323"/>
          <cell r="D8323"/>
          <cell r="E8323"/>
          <cell r="F8323"/>
          <cell r="G8323"/>
          <cell r="H8323"/>
          <cell r="I8323"/>
          <cell r="J8323"/>
          <cell r="K8323"/>
          <cell r="L8323"/>
          <cell r="M8323"/>
          <cell r="N8323"/>
          <cell r="O8323"/>
          <cell r="P8323"/>
          <cell r="Q8323"/>
          <cell r="R8323"/>
          <cell r="S8323"/>
          <cell r="T8323"/>
          <cell r="U8323"/>
          <cell r="V8323"/>
          <cell r="W8323"/>
          <cell r="X8323"/>
          <cell r="Y8323" t="str">
            <v xml:space="preserve"> </v>
          </cell>
        </row>
        <row r="8324">
          <cell r="C8324"/>
          <cell r="D8324"/>
          <cell r="E8324"/>
          <cell r="F8324"/>
          <cell r="G8324"/>
          <cell r="H8324"/>
          <cell r="I8324"/>
          <cell r="J8324"/>
          <cell r="K8324"/>
          <cell r="L8324"/>
          <cell r="M8324"/>
          <cell r="N8324"/>
          <cell r="O8324"/>
          <cell r="P8324"/>
          <cell r="Q8324"/>
          <cell r="R8324"/>
          <cell r="S8324"/>
          <cell r="T8324"/>
          <cell r="U8324"/>
          <cell r="V8324"/>
          <cell r="W8324"/>
          <cell r="X8324"/>
          <cell r="Y8324" t="str">
            <v xml:space="preserve"> </v>
          </cell>
        </row>
        <row r="8325">
          <cell r="C8325"/>
          <cell r="D8325"/>
          <cell r="E8325"/>
          <cell r="F8325"/>
          <cell r="G8325"/>
          <cell r="H8325"/>
          <cell r="I8325"/>
          <cell r="J8325"/>
          <cell r="K8325"/>
          <cell r="L8325"/>
          <cell r="M8325"/>
          <cell r="N8325"/>
          <cell r="O8325"/>
          <cell r="P8325"/>
          <cell r="Q8325"/>
          <cell r="R8325"/>
          <cell r="S8325"/>
          <cell r="T8325"/>
          <cell r="U8325"/>
          <cell r="V8325"/>
          <cell r="W8325"/>
          <cell r="X8325"/>
          <cell r="Y8325" t="str">
            <v xml:space="preserve"> </v>
          </cell>
        </row>
        <row r="8326">
          <cell r="C8326"/>
          <cell r="D8326"/>
          <cell r="E8326"/>
          <cell r="F8326"/>
          <cell r="G8326"/>
          <cell r="H8326"/>
          <cell r="I8326"/>
          <cell r="J8326"/>
          <cell r="K8326"/>
          <cell r="L8326"/>
          <cell r="M8326"/>
          <cell r="N8326"/>
          <cell r="O8326"/>
          <cell r="P8326"/>
          <cell r="Q8326"/>
          <cell r="R8326"/>
          <cell r="S8326"/>
          <cell r="T8326"/>
          <cell r="U8326"/>
          <cell r="V8326"/>
          <cell r="W8326"/>
          <cell r="X8326"/>
          <cell r="Y8326" t="str">
            <v xml:space="preserve"> </v>
          </cell>
        </row>
        <row r="8327">
          <cell r="C8327"/>
          <cell r="D8327"/>
          <cell r="E8327"/>
          <cell r="F8327"/>
          <cell r="G8327"/>
          <cell r="H8327"/>
          <cell r="I8327"/>
          <cell r="J8327"/>
          <cell r="K8327"/>
          <cell r="L8327"/>
          <cell r="M8327"/>
          <cell r="N8327"/>
          <cell r="O8327"/>
          <cell r="P8327"/>
          <cell r="Q8327"/>
          <cell r="R8327"/>
          <cell r="S8327"/>
          <cell r="T8327"/>
          <cell r="U8327"/>
          <cell r="V8327"/>
          <cell r="W8327"/>
          <cell r="X8327"/>
          <cell r="Y8327" t="str">
            <v xml:space="preserve"> </v>
          </cell>
        </row>
        <row r="8328">
          <cell r="C8328"/>
          <cell r="D8328"/>
          <cell r="E8328"/>
          <cell r="F8328"/>
          <cell r="G8328"/>
          <cell r="H8328"/>
          <cell r="I8328"/>
          <cell r="J8328"/>
          <cell r="K8328"/>
          <cell r="L8328"/>
          <cell r="M8328"/>
          <cell r="N8328"/>
          <cell r="O8328"/>
          <cell r="P8328"/>
          <cell r="Q8328"/>
          <cell r="R8328"/>
          <cell r="S8328"/>
          <cell r="T8328"/>
          <cell r="U8328"/>
          <cell r="V8328"/>
          <cell r="W8328"/>
          <cell r="X8328"/>
          <cell r="Y8328" t="str">
            <v xml:space="preserve"> </v>
          </cell>
        </row>
        <row r="8329">
          <cell r="C8329"/>
          <cell r="D8329"/>
          <cell r="E8329"/>
          <cell r="F8329"/>
          <cell r="G8329"/>
          <cell r="H8329"/>
          <cell r="I8329"/>
          <cell r="J8329"/>
          <cell r="K8329"/>
          <cell r="L8329"/>
          <cell r="M8329"/>
          <cell r="N8329"/>
          <cell r="O8329"/>
          <cell r="P8329"/>
          <cell r="Q8329"/>
          <cell r="R8329"/>
          <cell r="S8329"/>
          <cell r="T8329"/>
          <cell r="U8329"/>
          <cell r="V8329"/>
          <cell r="W8329"/>
          <cell r="X8329"/>
          <cell r="Y8329" t="str">
            <v xml:space="preserve"> </v>
          </cell>
        </row>
        <row r="8330">
          <cell r="C8330"/>
          <cell r="D8330"/>
          <cell r="E8330"/>
          <cell r="F8330"/>
          <cell r="G8330"/>
          <cell r="H8330"/>
          <cell r="I8330"/>
          <cell r="J8330"/>
          <cell r="K8330"/>
          <cell r="L8330"/>
          <cell r="M8330"/>
          <cell r="N8330"/>
          <cell r="O8330"/>
          <cell r="P8330"/>
          <cell r="Q8330"/>
          <cell r="R8330"/>
          <cell r="S8330"/>
          <cell r="T8330"/>
          <cell r="U8330"/>
          <cell r="V8330"/>
          <cell r="W8330"/>
          <cell r="X8330"/>
          <cell r="Y8330" t="str">
            <v xml:space="preserve"> </v>
          </cell>
        </row>
        <row r="8331">
          <cell r="C8331"/>
          <cell r="D8331"/>
          <cell r="E8331"/>
          <cell r="F8331"/>
          <cell r="G8331"/>
          <cell r="H8331"/>
          <cell r="I8331"/>
          <cell r="J8331"/>
          <cell r="K8331"/>
          <cell r="L8331"/>
          <cell r="M8331"/>
          <cell r="N8331"/>
          <cell r="O8331"/>
          <cell r="P8331"/>
          <cell r="Q8331"/>
          <cell r="R8331"/>
          <cell r="S8331"/>
          <cell r="T8331"/>
          <cell r="U8331"/>
          <cell r="V8331"/>
          <cell r="W8331"/>
          <cell r="X8331"/>
          <cell r="Y8331" t="str">
            <v xml:space="preserve"> </v>
          </cell>
        </row>
        <row r="8332">
          <cell r="C8332"/>
          <cell r="D8332"/>
          <cell r="E8332"/>
          <cell r="F8332"/>
          <cell r="G8332"/>
          <cell r="H8332"/>
          <cell r="I8332"/>
          <cell r="J8332"/>
          <cell r="K8332"/>
          <cell r="L8332"/>
          <cell r="M8332"/>
          <cell r="N8332"/>
          <cell r="O8332"/>
          <cell r="P8332"/>
          <cell r="Q8332"/>
          <cell r="R8332"/>
          <cell r="S8332"/>
          <cell r="T8332"/>
          <cell r="U8332"/>
          <cell r="V8332"/>
          <cell r="W8332"/>
          <cell r="X8332"/>
          <cell r="Y8332" t="str">
            <v xml:space="preserve"> </v>
          </cell>
        </row>
        <row r="8333">
          <cell r="C8333"/>
          <cell r="D8333"/>
          <cell r="E8333"/>
          <cell r="F8333"/>
          <cell r="G8333"/>
          <cell r="H8333"/>
          <cell r="I8333"/>
          <cell r="J8333"/>
          <cell r="K8333"/>
          <cell r="L8333"/>
          <cell r="M8333"/>
          <cell r="N8333"/>
          <cell r="O8333"/>
          <cell r="P8333"/>
          <cell r="Q8333"/>
          <cell r="R8333"/>
          <cell r="S8333"/>
          <cell r="T8333"/>
          <cell r="U8333"/>
          <cell r="V8333"/>
          <cell r="W8333"/>
          <cell r="X8333"/>
          <cell r="Y8333" t="str">
            <v xml:space="preserve"> </v>
          </cell>
        </row>
        <row r="8334">
          <cell r="C8334"/>
          <cell r="D8334"/>
          <cell r="E8334"/>
          <cell r="F8334"/>
          <cell r="G8334"/>
          <cell r="H8334"/>
          <cell r="I8334"/>
          <cell r="J8334"/>
          <cell r="K8334"/>
          <cell r="L8334"/>
          <cell r="M8334"/>
          <cell r="N8334"/>
          <cell r="O8334"/>
          <cell r="P8334"/>
          <cell r="Q8334"/>
          <cell r="R8334"/>
          <cell r="S8334"/>
          <cell r="T8334"/>
          <cell r="U8334"/>
          <cell r="V8334"/>
          <cell r="W8334"/>
          <cell r="X8334"/>
          <cell r="Y8334" t="str">
            <v xml:space="preserve"> </v>
          </cell>
        </row>
        <row r="8335">
          <cell r="C8335"/>
          <cell r="D8335"/>
          <cell r="E8335"/>
          <cell r="F8335"/>
          <cell r="G8335"/>
          <cell r="H8335"/>
          <cell r="I8335"/>
          <cell r="J8335"/>
          <cell r="K8335"/>
          <cell r="L8335"/>
          <cell r="M8335"/>
          <cell r="N8335"/>
          <cell r="O8335"/>
          <cell r="P8335"/>
          <cell r="Q8335"/>
          <cell r="R8335"/>
          <cell r="S8335"/>
          <cell r="T8335"/>
          <cell r="U8335"/>
          <cell r="V8335"/>
          <cell r="W8335"/>
          <cell r="X8335"/>
          <cell r="Y8335" t="str">
            <v xml:space="preserve"> </v>
          </cell>
        </row>
        <row r="8336">
          <cell r="C8336"/>
          <cell r="D8336"/>
          <cell r="E8336"/>
          <cell r="F8336"/>
          <cell r="G8336"/>
          <cell r="H8336"/>
          <cell r="I8336"/>
          <cell r="J8336"/>
          <cell r="K8336"/>
          <cell r="L8336"/>
          <cell r="M8336"/>
          <cell r="N8336"/>
          <cell r="O8336"/>
          <cell r="P8336"/>
          <cell r="Q8336"/>
          <cell r="R8336"/>
          <cell r="S8336"/>
          <cell r="T8336"/>
          <cell r="U8336"/>
          <cell r="V8336"/>
          <cell r="W8336"/>
          <cell r="X8336"/>
          <cell r="Y8336" t="str">
            <v xml:space="preserve"> </v>
          </cell>
        </row>
        <row r="8337">
          <cell r="C8337"/>
          <cell r="D8337"/>
          <cell r="E8337"/>
          <cell r="F8337"/>
          <cell r="G8337"/>
          <cell r="H8337"/>
          <cell r="I8337"/>
          <cell r="J8337"/>
          <cell r="K8337"/>
          <cell r="L8337"/>
          <cell r="M8337"/>
          <cell r="N8337"/>
          <cell r="O8337"/>
          <cell r="P8337"/>
          <cell r="Q8337"/>
          <cell r="R8337"/>
          <cell r="S8337"/>
          <cell r="T8337"/>
          <cell r="U8337"/>
          <cell r="V8337"/>
          <cell r="W8337"/>
          <cell r="X8337"/>
          <cell r="Y8337" t="str">
            <v xml:space="preserve"> </v>
          </cell>
        </row>
        <row r="8338">
          <cell r="C8338"/>
          <cell r="D8338"/>
          <cell r="E8338"/>
          <cell r="F8338"/>
          <cell r="G8338"/>
          <cell r="H8338"/>
          <cell r="I8338"/>
          <cell r="J8338"/>
          <cell r="K8338"/>
          <cell r="L8338"/>
          <cell r="M8338"/>
          <cell r="N8338"/>
          <cell r="O8338"/>
          <cell r="P8338"/>
          <cell r="Q8338"/>
          <cell r="R8338"/>
          <cell r="S8338"/>
          <cell r="T8338"/>
          <cell r="U8338"/>
          <cell r="V8338"/>
          <cell r="W8338"/>
          <cell r="X8338"/>
          <cell r="Y8338" t="str">
            <v xml:space="preserve"> </v>
          </cell>
        </row>
        <row r="8339">
          <cell r="C8339"/>
          <cell r="D8339"/>
          <cell r="E8339"/>
          <cell r="F8339"/>
          <cell r="G8339"/>
          <cell r="H8339"/>
          <cell r="I8339"/>
          <cell r="J8339"/>
          <cell r="K8339"/>
          <cell r="L8339"/>
          <cell r="M8339"/>
          <cell r="N8339"/>
          <cell r="O8339"/>
          <cell r="P8339"/>
          <cell r="Q8339"/>
          <cell r="R8339"/>
          <cell r="S8339"/>
          <cell r="T8339"/>
          <cell r="U8339"/>
          <cell r="V8339"/>
          <cell r="W8339"/>
          <cell r="X8339"/>
          <cell r="Y8339" t="str">
            <v xml:space="preserve"> </v>
          </cell>
        </row>
        <row r="8340">
          <cell r="C8340"/>
          <cell r="D8340"/>
          <cell r="E8340"/>
          <cell r="F8340"/>
          <cell r="G8340"/>
          <cell r="H8340"/>
          <cell r="I8340"/>
          <cell r="J8340"/>
          <cell r="K8340"/>
          <cell r="L8340"/>
          <cell r="M8340"/>
          <cell r="N8340"/>
          <cell r="O8340"/>
          <cell r="P8340"/>
          <cell r="Q8340"/>
          <cell r="R8340"/>
          <cell r="S8340"/>
          <cell r="T8340"/>
          <cell r="U8340"/>
          <cell r="V8340"/>
          <cell r="W8340"/>
          <cell r="X8340"/>
          <cell r="Y8340" t="str">
            <v xml:space="preserve"> </v>
          </cell>
        </row>
        <row r="8341">
          <cell r="C8341"/>
          <cell r="D8341"/>
          <cell r="E8341"/>
          <cell r="F8341"/>
          <cell r="G8341"/>
          <cell r="H8341"/>
          <cell r="I8341"/>
          <cell r="J8341"/>
          <cell r="K8341"/>
          <cell r="L8341"/>
          <cell r="M8341"/>
          <cell r="N8341"/>
          <cell r="O8341"/>
          <cell r="P8341"/>
          <cell r="Q8341"/>
          <cell r="R8341"/>
          <cell r="S8341"/>
          <cell r="T8341"/>
          <cell r="U8341"/>
          <cell r="V8341"/>
          <cell r="W8341"/>
          <cell r="X8341"/>
          <cell r="Y8341" t="str">
            <v xml:space="preserve"> </v>
          </cell>
        </row>
        <row r="8342">
          <cell r="C8342"/>
          <cell r="D8342"/>
          <cell r="E8342"/>
          <cell r="F8342"/>
          <cell r="G8342"/>
          <cell r="H8342"/>
          <cell r="I8342"/>
          <cell r="J8342"/>
          <cell r="K8342"/>
          <cell r="L8342"/>
          <cell r="M8342"/>
          <cell r="N8342"/>
          <cell r="O8342"/>
          <cell r="P8342"/>
          <cell r="Q8342"/>
          <cell r="R8342"/>
          <cell r="S8342"/>
          <cell r="T8342"/>
          <cell r="U8342"/>
          <cell r="V8342"/>
          <cell r="W8342"/>
          <cell r="X8342"/>
          <cell r="Y8342" t="str">
            <v xml:space="preserve"> </v>
          </cell>
        </row>
        <row r="8343">
          <cell r="C8343"/>
          <cell r="D8343"/>
          <cell r="E8343"/>
          <cell r="F8343"/>
          <cell r="G8343"/>
          <cell r="H8343"/>
          <cell r="I8343"/>
          <cell r="J8343"/>
          <cell r="K8343"/>
          <cell r="L8343"/>
          <cell r="M8343"/>
          <cell r="N8343"/>
          <cell r="O8343"/>
          <cell r="P8343"/>
          <cell r="Q8343"/>
          <cell r="R8343"/>
          <cell r="S8343"/>
          <cell r="T8343"/>
          <cell r="U8343"/>
          <cell r="V8343"/>
          <cell r="W8343"/>
          <cell r="X8343"/>
          <cell r="Y8343" t="str">
            <v xml:space="preserve"> </v>
          </cell>
        </row>
        <row r="8344">
          <cell r="C8344"/>
          <cell r="D8344"/>
          <cell r="E8344"/>
          <cell r="F8344"/>
          <cell r="G8344"/>
          <cell r="H8344"/>
          <cell r="I8344"/>
          <cell r="J8344"/>
          <cell r="K8344"/>
          <cell r="L8344"/>
          <cell r="M8344"/>
          <cell r="N8344"/>
          <cell r="O8344"/>
          <cell r="P8344"/>
          <cell r="Q8344"/>
          <cell r="R8344"/>
          <cell r="S8344"/>
          <cell r="T8344"/>
          <cell r="U8344"/>
          <cell r="V8344"/>
          <cell r="W8344"/>
          <cell r="X8344"/>
          <cell r="Y8344" t="str">
            <v xml:space="preserve"> </v>
          </cell>
        </row>
        <row r="8345">
          <cell r="C8345"/>
          <cell r="D8345"/>
          <cell r="E8345"/>
          <cell r="F8345"/>
          <cell r="G8345"/>
          <cell r="H8345"/>
          <cell r="I8345"/>
          <cell r="J8345"/>
          <cell r="K8345"/>
          <cell r="L8345"/>
          <cell r="M8345"/>
          <cell r="N8345"/>
          <cell r="O8345"/>
          <cell r="P8345"/>
          <cell r="Q8345"/>
          <cell r="R8345"/>
          <cell r="S8345"/>
          <cell r="T8345"/>
          <cell r="U8345"/>
          <cell r="V8345"/>
          <cell r="W8345"/>
          <cell r="X8345"/>
          <cell r="Y8345" t="str">
            <v xml:space="preserve"> </v>
          </cell>
        </row>
        <row r="8346">
          <cell r="C8346"/>
          <cell r="D8346"/>
          <cell r="E8346"/>
          <cell r="F8346"/>
          <cell r="G8346"/>
          <cell r="H8346"/>
          <cell r="I8346"/>
          <cell r="J8346"/>
          <cell r="K8346"/>
          <cell r="L8346"/>
          <cell r="M8346"/>
          <cell r="N8346"/>
          <cell r="O8346"/>
          <cell r="P8346"/>
          <cell r="Q8346"/>
          <cell r="R8346"/>
          <cell r="S8346"/>
          <cell r="T8346"/>
          <cell r="U8346"/>
          <cell r="V8346"/>
          <cell r="W8346"/>
          <cell r="X8346"/>
          <cell r="Y8346" t="str">
            <v xml:space="preserve"> </v>
          </cell>
        </row>
        <row r="8347">
          <cell r="C8347"/>
          <cell r="D8347"/>
          <cell r="E8347"/>
          <cell r="F8347"/>
          <cell r="G8347"/>
          <cell r="H8347"/>
          <cell r="I8347"/>
          <cell r="J8347"/>
          <cell r="K8347"/>
          <cell r="L8347"/>
          <cell r="M8347"/>
          <cell r="N8347"/>
          <cell r="O8347"/>
          <cell r="P8347"/>
          <cell r="Q8347"/>
          <cell r="R8347"/>
          <cell r="S8347"/>
          <cell r="T8347"/>
          <cell r="U8347"/>
          <cell r="V8347"/>
          <cell r="W8347"/>
          <cell r="X8347"/>
          <cell r="Y8347" t="str">
            <v xml:space="preserve"> </v>
          </cell>
        </row>
        <row r="8348">
          <cell r="C8348"/>
          <cell r="D8348"/>
          <cell r="E8348"/>
          <cell r="F8348"/>
          <cell r="G8348"/>
          <cell r="H8348"/>
          <cell r="I8348"/>
          <cell r="J8348"/>
          <cell r="K8348"/>
          <cell r="L8348"/>
          <cell r="M8348"/>
          <cell r="N8348"/>
          <cell r="O8348"/>
          <cell r="P8348"/>
          <cell r="Q8348"/>
          <cell r="R8348"/>
          <cell r="S8348"/>
          <cell r="T8348"/>
          <cell r="U8348"/>
          <cell r="V8348"/>
          <cell r="W8348"/>
          <cell r="X8348"/>
          <cell r="Y8348" t="str">
            <v xml:space="preserve"> </v>
          </cell>
        </row>
        <row r="8349">
          <cell r="C8349"/>
          <cell r="D8349"/>
          <cell r="E8349"/>
          <cell r="F8349"/>
          <cell r="G8349"/>
          <cell r="H8349"/>
          <cell r="I8349"/>
          <cell r="J8349"/>
          <cell r="K8349"/>
          <cell r="L8349"/>
          <cell r="M8349"/>
          <cell r="N8349"/>
          <cell r="O8349"/>
          <cell r="P8349"/>
          <cell r="Q8349"/>
          <cell r="R8349"/>
          <cell r="S8349"/>
          <cell r="T8349"/>
          <cell r="U8349"/>
          <cell r="V8349"/>
          <cell r="W8349"/>
          <cell r="X8349"/>
          <cell r="Y8349" t="str">
            <v xml:space="preserve"> </v>
          </cell>
        </row>
        <row r="8350">
          <cell r="C8350"/>
          <cell r="D8350"/>
          <cell r="E8350"/>
          <cell r="F8350"/>
          <cell r="G8350"/>
          <cell r="H8350"/>
          <cell r="I8350"/>
          <cell r="J8350"/>
          <cell r="K8350"/>
          <cell r="L8350"/>
          <cell r="M8350"/>
          <cell r="N8350"/>
          <cell r="O8350"/>
          <cell r="P8350"/>
          <cell r="Q8350"/>
          <cell r="R8350"/>
          <cell r="S8350"/>
          <cell r="T8350"/>
          <cell r="U8350"/>
          <cell r="V8350"/>
          <cell r="W8350"/>
          <cell r="X8350"/>
          <cell r="Y8350" t="str">
            <v xml:space="preserve"> </v>
          </cell>
        </row>
        <row r="8351">
          <cell r="C8351"/>
          <cell r="D8351"/>
          <cell r="E8351"/>
          <cell r="F8351"/>
          <cell r="G8351"/>
          <cell r="H8351"/>
          <cell r="I8351"/>
          <cell r="J8351"/>
          <cell r="K8351"/>
          <cell r="L8351"/>
          <cell r="M8351"/>
          <cell r="N8351"/>
          <cell r="O8351"/>
          <cell r="P8351"/>
          <cell r="Q8351"/>
          <cell r="R8351"/>
          <cell r="S8351"/>
          <cell r="T8351"/>
          <cell r="U8351"/>
          <cell r="V8351"/>
          <cell r="W8351"/>
          <cell r="X8351"/>
          <cell r="Y8351" t="str">
            <v xml:space="preserve"> </v>
          </cell>
        </row>
        <row r="8352">
          <cell r="C8352"/>
          <cell r="D8352"/>
          <cell r="E8352"/>
          <cell r="F8352"/>
          <cell r="G8352"/>
          <cell r="H8352"/>
          <cell r="I8352"/>
          <cell r="J8352"/>
          <cell r="K8352"/>
          <cell r="L8352"/>
          <cell r="M8352"/>
          <cell r="N8352"/>
          <cell r="O8352"/>
          <cell r="P8352"/>
          <cell r="Q8352"/>
          <cell r="R8352"/>
          <cell r="S8352"/>
          <cell r="T8352"/>
          <cell r="U8352"/>
          <cell r="V8352"/>
          <cell r="W8352"/>
          <cell r="X8352"/>
          <cell r="Y8352" t="str">
            <v xml:space="preserve"> </v>
          </cell>
        </row>
        <row r="8353">
          <cell r="C8353"/>
          <cell r="D8353"/>
          <cell r="E8353"/>
          <cell r="F8353"/>
          <cell r="G8353"/>
          <cell r="H8353"/>
          <cell r="I8353"/>
          <cell r="J8353"/>
          <cell r="K8353"/>
          <cell r="L8353"/>
          <cell r="M8353"/>
          <cell r="N8353"/>
          <cell r="O8353"/>
          <cell r="P8353"/>
          <cell r="Q8353"/>
          <cell r="R8353"/>
          <cell r="S8353"/>
          <cell r="T8353"/>
          <cell r="U8353"/>
          <cell r="V8353"/>
          <cell r="W8353"/>
          <cell r="X8353"/>
          <cell r="Y8353" t="str">
            <v xml:space="preserve"> </v>
          </cell>
        </row>
        <row r="8354">
          <cell r="C8354"/>
          <cell r="D8354"/>
          <cell r="E8354"/>
          <cell r="F8354"/>
          <cell r="G8354"/>
          <cell r="H8354"/>
          <cell r="I8354"/>
          <cell r="J8354"/>
          <cell r="K8354"/>
          <cell r="L8354"/>
          <cell r="M8354"/>
          <cell r="N8354"/>
          <cell r="O8354"/>
          <cell r="P8354"/>
          <cell r="Q8354"/>
          <cell r="R8354"/>
          <cell r="S8354"/>
          <cell r="T8354"/>
          <cell r="U8354"/>
          <cell r="V8354"/>
          <cell r="W8354"/>
          <cell r="X8354"/>
          <cell r="Y8354" t="str">
            <v xml:space="preserve"> </v>
          </cell>
        </row>
        <row r="8355">
          <cell r="C8355"/>
          <cell r="D8355"/>
          <cell r="E8355"/>
          <cell r="F8355"/>
          <cell r="G8355"/>
          <cell r="H8355"/>
          <cell r="I8355"/>
          <cell r="J8355"/>
          <cell r="K8355"/>
          <cell r="L8355"/>
          <cell r="M8355"/>
          <cell r="N8355"/>
          <cell r="O8355"/>
          <cell r="P8355"/>
          <cell r="Q8355"/>
          <cell r="R8355"/>
          <cell r="S8355"/>
          <cell r="T8355"/>
          <cell r="U8355"/>
          <cell r="V8355"/>
          <cell r="W8355"/>
          <cell r="X8355"/>
          <cell r="Y8355" t="str">
            <v xml:space="preserve"> </v>
          </cell>
        </row>
        <row r="8356">
          <cell r="C8356"/>
          <cell r="D8356"/>
          <cell r="E8356"/>
          <cell r="F8356"/>
          <cell r="G8356"/>
          <cell r="H8356"/>
          <cell r="I8356"/>
          <cell r="J8356"/>
          <cell r="K8356"/>
          <cell r="L8356"/>
          <cell r="M8356"/>
          <cell r="N8356"/>
          <cell r="O8356"/>
          <cell r="P8356"/>
          <cell r="Q8356"/>
          <cell r="R8356"/>
          <cell r="S8356"/>
          <cell r="T8356"/>
          <cell r="U8356"/>
          <cell r="V8356"/>
          <cell r="W8356"/>
          <cell r="X8356"/>
          <cell r="Y8356" t="str">
            <v xml:space="preserve"> </v>
          </cell>
        </row>
        <row r="8357">
          <cell r="C8357"/>
          <cell r="D8357"/>
          <cell r="E8357"/>
          <cell r="F8357"/>
          <cell r="G8357"/>
          <cell r="H8357"/>
          <cell r="I8357"/>
          <cell r="J8357"/>
          <cell r="K8357"/>
          <cell r="L8357"/>
          <cell r="M8357"/>
          <cell r="N8357"/>
          <cell r="O8357"/>
          <cell r="P8357"/>
          <cell r="Q8357"/>
          <cell r="R8357"/>
          <cell r="S8357"/>
          <cell r="T8357"/>
          <cell r="U8357"/>
          <cell r="V8357"/>
          <cell r="W8357"/>
          <cell r="X8357"/>
          <cell r="Y8357" t="str">
            <v xml:space="preserve"> </v>
          </cell>
        </row>
        <row r="8358">
          <cell r="C8358"/>
          <cell r="D8358"/>
          <cell r="E8358"/>
          <cell r="F8358"/>
          <cell r="G8358"/>
          <cell r="H8358"/>
          <cell r="I8358"/>
          <cell r="J8358"/>
          <cell r="K8358"/>
          <cell r="L8358"/>
          <cell r="M8358"/>
          <cell r="N8358"/>
          <cell r="O8358"/>
          <cell r="P8358"/>
          <cell r="Q8358"/>
          <cell r="R8358"/>
          <cell r="S8358"/>
          <cell r="T8358"/>
          <cell r="U8358"/>
          <cell r="V8358"/>
          <cell r="W8358"/>
          <cell r="X8358"/>
          <cell r="Y8358" t="str">
            <v xml:space="preserve"> </v>
          </cell>
        </row>
        <row r="8359">
          <cell r="C8359"/>
          <cell r="D8359"/>
          <cell r="E8359"/>
          <cell r="F8359"/>
          <cell r="G8359"/>
          <cell r="H8359"/>
          <cell r="I8359"/>
          <cell r="J8359"/>
          <cell r="K8359"/>
          <cell r="L8359"/>
          <cell r="M8359"/>
          <cell r="N8359"/>
          <cell r="O8359"/>
          <cell r="P8359"/>
          <cell r="Q8359"/>
          <cell r="R8359"/>
          <cell r="S8359"/>
          <cell r="T8359"/>
          <cell r="U8359"/>
          <cell r="V8359"/>
          <cell r="W8359"/>
          <cell r="X8359"/>
          <cell r="Y8359" t="str">
            <v xml:space="preserve"> </v>
          </cell>
        </row>
        <row r="8360">
          <cell r="C8360"/>
          <cell r="D8360"/>
          <cell r="E8360"/>
          <cell r="F8360"/>
          <cell r="G8360"/>
          <cell r="H8360"/>
          <cell r="I8360"/>
          <cell r="J8360"/>
          <cell r="K8360"/>
          <cell r="L8360"/>
          <cell r="M8360"/>
          <cell r="N8360"/>
          <cell r="O8360"/>
          <cell r="P8360"/>
          <cell r="Q8360"/>
          <cell r="R8360"/>
          <cell r="S8360"/>
          <cell r="T8360"/>
          <cell r="U8360"/>
          <cell r="V8360"/>
          <cell r="W8360"/>
          <cell r="X8360"/>
          <cell r="Y8360" t="str">
            <v xml:space="preserve"> </v>
          </cell>
        </row>
        <row r="8361">
          <cell r="C8361"/>
          <cell r="D8361"/>
          <cell r="E8361"/>
          <cell r="F8361"/>
          <cell r="G8361"/>
          <cell r="H8361"/>
          <cell r="I8361"/>
          <cell r="J8361"/>
          <cell r="K8361"/>
          <cell r="L8361"/>
          <cell r="M8361"/>
          <cell r="N8361"/>
          <cell r="O8361"/>
          <cell r="P8361"/>
          <cell r="Q8361"/>
          <cell r="R8361"/>
          <cell r="S8361"/>
          <cell r="T8361"/>
          <cell r="U8361"/>
          <cell r="V8361"/>
          <cell r="W8361"/>
          <cell r="X8361"/>
          <cell r="Y8361" t="str">
            <v xml:space="preserve"> </v>
          </cell>
        </row>
        <row r="8362">
          <cell r="C8362"/>
          <cell r="D8362"/>
          <cell r="E8362"/>
          <cell r="F8362"/>
          <cell r="G8362"/>
          <cell r="H8362"/>
          <cell r="I8362"/>
          <cell r="J8362"/>
          <cell r="K8362"/>
          <cell r="L8362"/>
          <cell r="M8362"/>
          <cell r="N8362"/>
          <cell r="O8362"/>
          <cell r="P8362"/>
          <cell r="Q8362"/>
          <cell r="R8362"/>
          <cell r="S8362"/>
          <cell r="T8362"/>
          <cell r="U8362"/>
          <cell r="V8362"/>
          <cell r="W8362"/>
          <cell r="X8362"/>
          <cell r="Y8362" t="str">
            <v xml:space="preserve"> </v>
          </cell>
        </row>
        <row r="8363">
          <cell r="C8363"/>
          <cell r="D8363"/>
          <cell r="E8363"/>
          <cell r="F8363"/>
          <cell r="G8363"/>
          <cell r="H8363"/>
          <cell r="I8363"/>
          <cell r="J8363"/>
          <cell r="K8363"/>
          <cell r="L8363"/>
          <cell r="M8363"/>
          <cell r="N8363"/>
          <cell r="O8363"/>
          <cell r="P8363"/>
          <cell r="Q8363"/>
          <cell r="R8363"/>
          <cell r="S8363"/>
          <cell r="T8363"/>
          <cell r="U8363"/>
          <cell r="V8363"/>
          <cell r="W8363"/>
          <cell r="X8363"/>
          <cell r="Y8363" t="str">
            <v xml:space="preserve"> </v>
          </cell>
        </row>
        <row r="8364">
          <cell r="C8364"/>
          <cell r="D8364"/>
          <cell r="E8364"/>
          <cell r="F8364"/>
          <cell r="G8364"/>
          <cell r="H8364"/>
          <cell r="I8364"/>
          <cell r="J8364"/>
          <cell r="K8364"/>
          <cell r="L8364"/>
          <cell r="M8364"/>
          <cell r="N8364"/>
          <cell r="O8364"/>
          <cell r="P8364"/>
          <cell r="Q8364"/>
          <cell r="R8364"/>
          <cell r="S8364"/>
          <cell r="T8364"/>
          <cell r="U8364"/>
          <cell r="V8364"/>
          <cell r="W8364"/>
          <cell r="X8364"/>
          <cell r="Y8364" t="str">
            <v xml:space="preserve"> </v>
          </cell>
        </row>
        <row r="8365">
          <cell r="C8365"/>
          <cell r="D8365"/>
          <cell r="E8365"/>
          <cell r="F8365"/>
          <cell r="G8365"/>
          <cell r="H8365"/>
          <cell r="I8365"/>
          <cell r="J8365"/>
          <cell r="K8365"/>
          <cell r="L8365"/>
          <cell r="M8365"/>
          <cell r="N8365"/>
          <cell r="O8365"/>
          <cell r="P8365"/>
          <cell r="Q8365"/>
          <cell r="R8365"/>
          <cell r="S8365"/>
          <cell r="T8365"/>
          <cell r="U8365"/>
          <cell r="V8365"/>
          <cell r="W8365"/>
          <cell r="X8365"/>
          <cell r="Y8365" t="str">
            <v xml:space="preserve"> </v>
          </cell>
        </row>
        <row r="8366">
          <cell r="C8366"/>
          <cell r="D8366"/>
          <cell r="E8366"/>
          <cell r="F8366"/>
          <cell r="G8366"/>
          <cell r="H8366"/>
          <cell r="I8366"/>
          <cell r="J8366"/>
          <cell r="K8366"/>
          <cell r="L8366"/>
          <cell r="M8366"/>
          <cell r="N8366"/>
          <cell r="O8366"/>
          <cell r="P8366"/>
          <cell r="Q8366"/>
          <cell r="R8366"/>
          <cell r="S8366"/>
          <cell r="T8366"/>
          <cell r="U8366"/>
          <cell r="V8366"/>
          <cell r="W8366"/>
          <cell r="X8366"/>
          <cell r="Y8366" t="str">
            <v xml:space="preserve"> </v>
          </cell>
        </row>
        <row r="8367">
          <cell r="C8367"/>
          <cell r="D8367"/>
          <cell r="E8367"/>
          <cell r="F8367"/>
          <cell r="G8367"/>
          <cell r="H8367"/>
          <cell r="I8367"/>
          <cell r="J8367"/>
          <cell r="K8367"/>
          <cell r="L8367"/>
          <cell r="M8367"/>
          <cell r="N8367"/>
          <cell r="O8367"/>
          <cell r="P8367"/>
          <cell r="Q8367"/>
          <cell r="R8367"/>
          <cell r="S8367"/>
          <cell r="T8367"/>
          <cell r="U8367"/>
          <cell r="V8367"/>
          <cell r="W8367"/>
          <cell r="X8367"/>
          <cell r="Y8367" t="str">
            <v xml:space="preserve"> </v>
          </cell>
        </row>
        <row r="8368">
          <cell r="C8368"/>
          <cell r="D8368"/>
          <cell r="E8368"/>
          <cell r="F8368"/>
          <cell r="G8368"/>
          <cell r="H8368"/>
          <cell r="I8368"/>
          <cell r="J8368"/>
          <cell r="K8368"/>
          <cell r="L8368"/>
          <cell r="M8368"/>
          <cell r="N8368"/>
          <cell r="O8368"/>
          <cell r="P8368"/>
          <cell r="Q8368"/>
          <cell r="R8368"/>
          <cell r="S8368"/>
          <cell r="T8368"/>
          <cell r="U8368"/>
          <cell r="V8368"/>
          <cell r="W8368"/>
          <cell r="X8368"/>
          <cell r="Y8368" t="str">
            <v xml:space="preserve"> </v>
          </cell>
        </row>
        <row r="8369">
          <cell r="C8369"/>
          <cell r="D8369"/>
          <cell r="E8369"/>
          <cell r="F8369"/>
          <cell r="G8369"/>
          <cell r="H8369"/>
          <cell r="I8369"/>
          <cell r="J8369"/>
          <cell r="K8369"/>
          <cell r="L8369"/>
          <cell r="M8369"/>
          <cell r="N8369"/>
          <cell r="O8369"/>
          <cell r="P8369"/>
          <cell r="Q8369"/>
          <cell r="R8369"/>
          <cell r="S8369"/>
          <cell r="T8369"/>
          <cell r="U8369"/>
          <cell r="V8369"/>
          <cell r="W8369"/>
          <cell r="X8369"/>
          <cell r="Y8369" t="str">
            <v xml:space="preserve"> </v>
          </cell>
        </row>
        <row r="8370">
          <cell r="C8370"/>
          <cell r="D8370"/>
          <cell r="E8370"/>
          <cell r="F8370"/>
          <cell r="G8370"/>
          <cell r="H8370"/>
          <cell r="I8370"/>
          <cell r="J8370"/>
          <cell r="K8370"/>
          <cell r="L8370"/>
          <cell r="M8370"/>
          <cell r="N8370"/>
          <cell r="O8370"/>
          <cell r="P8370"/>
          <cell r="Q8370"/>
          <cell r="R8370"/>
          <cell r="S8370"/>
          <cell r="T8370"/>
          <cell r="U8370"/>
          <cell r="V8370"/>
          <cell r="W8370"/>
          <cell r="X8370"/>
          <cell r="Y8370" t="str">
            <v xml:space="preserve"> </v>
          </cell>
        </row>
        <row r="8371">
          <cell r="C8371"/>
          <cell r="D8371"/>
          <cell r="E8371"/>
          <cell r="F8371"/>
          <cell r="G8371"/>
          <cell r="H8371"/>
          <cell r="I8371"/>
          <cell r="J8371"/>
          <cell r="K8371"/>
          <cell r="L8371"/>
          <cell r="M8371"/>
          <cell r="N8371"/>
          <cell r="O8371"/>
          <cell r="P8371"/>
          <cell r="Q8371"/>
          <cell r="R8371"/>
          <cell r="S8371"/>
          <cell r="T8371"/>
          <cell r="U8371"/>
          <cell r="V8371"/>
          <cell r="W8371"/>
          <cell r="X8371"/>
          <cell r="Y8371" t="str">
            <v xml:space="preserve"> </v>
          </cell>
        </row>
        <row r="8372">
          <cell r="C8372"/>
          <cell r="D8372"/>
          <cell r="E8372"/>
          <cell r="F8372"/>
          <cell r="G8372"/>
          <cell r="H8372"/>
          <cell r="I8372"/>
          <cell r="J8372"/>
          <cell r="K8372"/>
          <cell r="L8372"/>
          <cell r="M8372"/>
          <cell r="N8372"/>
          <cell r="O8372"/>
          <cell r="P8372"/>
          <cell r="Q8372"/>
          <cell r="R8372"/>
          <cell r="S8372"/>
          <cell r="T8372"/>
          <cell r="U8372"/>
          <cell r="V8372"/>
          <cell r="W8372"/>
          <cell r="X8372"/>
          <cell r="Y8372" t="str">
            <v xml:space="preserve"> </v>
          </cell>
        </row>
        <row r="8373">
          <cell r="C8373"/>
          <cell r="D8373"/>
          <cell r="E8373"/>
          <cell r="F8373"/>
          <cell r="G8373"/>
          <cell r="H8373"/>
          <cell r="I8373"/>
          <cell r="J8373"/>
          <cell r="K8373"/>
          <cell r="L8373"/>
          <cell r="M8373"/>
          <cell r="N8373"/>
          <cell r="O8373"/>
          <cell r="P8373"/>
          <cell r="Q8373"/>
          <cell r="R8373"/>
          <cell r="S8373"/>
          <cell r="T8373"/>
          <cell r="U8373"/>
          <cell r="V8373"/>
          <cell r="W8373"/>
          <cell r="X8373"/>
          <cell r="Y8373" t="str">
            <v xml:space="preserve"> </v>
          </cell>
        </row>
        <row r="8374">
          <cell r="C8374"/>
          <cell r="D8374"/>
          <cell r="E8374"/>
          <cell r="F8374"/>
          <cell r="G8374"/>
          <cell r="H8374"/>
          <cell r="I8374"/>
          <cell r="J8374"/>
          <cell r="K8374"/>
          <cell r="L8374"/>
          <cell r="M8374"/>
          <cell r="N8374"/>
          <cell r="O8374"/>
          <cell r="P8374"/>
          <cell r="Q8374"/>
          <cell r="R8374"/>
          <cell r="S8374"/>
          <cell r="T8374"/>
          <cell r="U8374"/>
          <cell r="V8374"/>
          <cell r="W8374"/>
          <cell r="X8374"/>
          <cell r="Y8374" t="str">
            <v xml:space="preserve"> </v>
          </cell>
        </row>
        <row r="8375">
          <cell r="C8375"/>
          <cell r="D8375"/>
          <cell r="E8375"/>
          <cell r="F8375"/>
          <cell r="G8375"/>
          <cell r="H8375"/>
          <cell r="I8375"/>
          <cell r="J8375"/>
          <cell r="K8375"/>
          <cell r="L8375"/>
          <cell r="M8375"/>
          <cell r="N8375"/>
          <cell r="O8375"/>
          <cell r="P8375"/>
          <cell r="Q8375"/>
          <cell r="R8375"/>
          <cell r="S8375"/>
          <cell r="T8375"/>
          <cell r="U8375"/>
          <cell r="V8375"/>
          <cell r="W8375"/>
          <cell r="X8375"/>
          <cell r="Y8375" t="str">
            <v xml:space="preserve"> </v>
          </cell>
        </row>
        <row r="8376">
          <cell r="C8376"/>
          <cell r="D8376"/>
          <cell r="E8376"/>
          <cell r="F8376"/>
          <cell r="G8376"/>
          <cell r="H8376"/>
          <cell r="I8376"/>
          <cell r="J8376"/>
          <cell r="K8376"/>
          <cell r="L8376"/>
          <cell r="M8376"/>
          <cell r="N8376"/>
          <cell r="O8376"/>
          <cell r="P8376"/>
          <cell r="Q8376"/>
          <cell r="R8376"/>
          <cell r="S8376"/>
          <cell r="T8376"/>
          <cell r="U8376"/>
          <cell r="V8376"/>
          <cell r="W8376"/>
          <cell r="X8376"/>
          <cell r="Y8376" t="str">
            <v xml:space="preserve"> </v>
          </cell>
        </row>
        <row r="8377">
          <cell r="C8377"/>
          <cell r="D8377"/>
          <cell r="E8377"/>
          <cell r="F8377"/>
          <cell r="G8377"/>
          <cell r="H8377"/>
          <cell r="I8377"/>
          <cell r="J8377"/>
          <cell r="K8377"/>
          <cell r="L8377"/>
          <cell r="M8377"/>
          <cell r="N8377"/>
          <cell r="O8377"/>
          <cell r="P8377"/>
          <cell r="Q8377"/>
          <cell r="R8377"/>
          <cell r="S8377"/>
          <cell r="T8377"/>
          <cell r="U8377"/>
          <cell r="V8377"/>
          <cell r="W8377"/>
          <cell r="X8377"/>
          <cell r="Y8377" t="str">
            <v xml:space="preserve"> </v>
          </cell>
        </row>
        <row r="8378">
          <cell r="C8378"/>
          <cell r="D8378"/>
          <cell r="E8378"/>
          <cell r="F8378"/>
          <cell r="G8378"/>
          <cell r="H8378"/>
          <cell r="I8378"/>
          <cell r="J8378"/>
          <cell r="K8378"/>
          <cell r="L8378"/>
          <cell r="M8378"/>
          <cell r="N8378"/>
          <cell r="O8378"/>
          <cell r="P8378"/>
          <cell r="Q8378"/>
          <cell r="R8378"/>
          <cell r="S8378"/>
          <cell r="T8378"/>
          <cell r="U8378"/>
          <cell r="V8378"/>
          <cell r="W8378"/>
          <cell r="X8378"/>
          <cell r="Y8378" t="str">
            <v xml:space="preserve"> </v>
          </cell>
        </row>
        <row r="8379">
          <cell r="C8379"/>
          <cell r="D8379"/>
          <cell r="E8379"/>
          <cell r="F8379"/>
          <cell r="G8379"/>
          <cell r="H8379"/>
          <cell r="I8379"/>
          <cell r="J8379"/>
          <cell r="K8379"/>
          <cell r="L8379"/>
          <cell r="M8379"/>
          <cell r="N8379"/>
          <cell r="O8379"/>
          <cell r="P8379"/>
          <cell r="Q8379"/>
          <cell r="R8379"/>
          <cell r="S8379"/>
          <cell r="T8379"/>
          <cell r="U8379"/>
          <cell r="V8379"/>
          <cell r="W8379"/>
          <cell r="X8379"/>
          <cell r="Y8379" t="str">
            <v xml:space="preserve"> </v>
          </cell>
        </row>
        <row r="8380">
          <cell r="C8380"/>
          <cell r="D8380"/>
          <cell r="E8380"/>
          <cell r="F8380"/>
          <cell r="G8380"/>
          <cell r="H8380"/>
          <cell r="I8380"/>
          <cell r="J8380"/>
          <cell r="K8380"/>
          <cell r="L8380"/>
          <cell r="M8380"/>
          <cell r="N8380"/>
          <cell r="O8380"/>
          <cell r="P8380"/>
          <cell r="Q8380"/>
          <cell r="R8380"/>
          <cell r="S8380"/>
          <cell r="T8380"/>
          <cell r="U8380"/>
          <cell r="V8380"/>
          <cell r="W8380"/>
          <cell r="X8380"/>
          <cell r="Y8380" t="str">
            <v xml:space="preserve"> </v>
          </cell>
        </row>
        <row r="8381">
          <cell r="C8381"/>
          <cell r="D8381"/>
          <cell r="E8381"/>
          <cell r="F8381"/>
          <cell r="G8381"/>
          <cell r="H8381"/>
          <cell r="I8381"/>
          <cell r="J8381"/>
          <cell r="K8381"/>
          <cell r="L8381"/>
          <cell r="M8381"/>
          <cell r="N8381"/>
          <cell r="O8381"/>
          <cell r="P8381"/>
          <cell r="Q8381"/>
          <cell r="R8381"/>
          <cell r="S8381"/>
          <cell r="T8381"/>
          <cell r="U8381"/>
          <cell r="V8381"/>
          <cell r="W8381"/>
          <cell r="X8381"/>
          <cell r="Y8381" t="str">
            <v xml:space="preserve"> </v>
          </cell>
        </row>
        <row r="8382">
          <cell r="C8382"/>
          <cell r="D8382"/>
          <cell r="E8382"/>
          <cell r="F8382"/>
          <cell r="G8382"/>
          <cell r="H8382"/>
          <cell r="I8382"/>
          <cell r="J8382"/>
          <cell r="K8382"/>
          <cell r="L8382"/>
          <cell r="M8382"/>
          <cell r="N8382"/>
          <cell r="O8382"/>
          <cell r="P8382"/>
          <cell r="Q8382"/>
          <cell r="R8382"/>
          <cell r="S8382"/>
          <cell r="T8382"/>
          <cell r="U8382"/>
          <cell r="V8382"/>
          <cell r="W8382"/>
          <cell r="X8382"/>
          <cell r="Y8382" t="str">
            <v xml:space="preserve"> </v>
          </cell>
        </row>
        <row r="8383">
          <cell r="C8383"/>
          <cell r="D8383"/>
          <cell r="E8383"/>
          <cell r="F8383"/>
          <cell r="G8383"/>
          <cell r="H8383"/>
          <cell r="I8383"/>
          <cell r="J8383"/>
          <cell r="K8383"/>
          <cell r="L8383"/>
          <cell r="M8383"/>
          <cell r="N8383"/>
          <cell r="O8383"/>
          <cell r="P8383"/>
          <cell r="Q8383"/>
          <cell r="R8383"/>
          <cell r="S8383"/>
          <cell r="T8383"/>
          <cell r="U8383"/>
          <cell r="V8383"/>
          <cell r="W8383"/>
          <cell r="X8383"/>
          <cell r="Y8383" t="str">
            <v xml:space="preserve"> </v>
          </cell>
        </row>
        <row r="8384">
          <cell r="C8384"/>
          <cell r="D8384"/>
          <cell r="E8384"/>
          <cell r="F8384"/>
          <cell r="G8384"/>
          <cell r="H8384"/>
          <cell r="I8384"/>
          <cell r="J8384"/>
          <cell r="K8384"/>
          <cell r="L8384"/>
          <cell r="M8384"/>
          <cell r="N8384"/>
          <cell r="O8384"/>
          <cell r="P8384"/>
          <cell r="Q8384"/>
          <cell r="R8384"/>
          <cell r="S8384"/>
          <cell r="T8384"/>
          <cell r="U8384"/>
          <cell r="V8384"/>
          <cell r="W8384"/>
          <cell r="X8384"/>
          <cell r="Y8384" t="str">
            <v xml:space="preserve"> </v>
          </cell>
        </row>
        <row r="8385">
          <cell r="C8385"/>
          <cell r="D8385"/>
          <cell r="E8385"/>
          <cell r="F8385"/>
          <cell r="G8385"/>
          <cell r="H8385"/>
          <cell r="I8385"/>
          <cell r="J8385"/>
          <cell r="K8385"/>
          <cell r="L8385"/>
          <cell r="M8385"/>
          <cell r="N8385"/>
          <cell r="O8385"/>
          <cell r="P8385"/>
          <cell r="Q8385"/>
          <cell r="R8385"/>
          <cell r="S8385"/>
          <cell r="T8385"/>
          <cell r="U8385"/>
          <cell r="V8385"/>
          <cell r="W8385"/>
          <cell r="X8385"/>
          <cell r="Y8385" t="str">
            <v xml:space="preserve"> </v>
          </cell>
        </row>
        <row r="8386">
          <cell r="C8386"/>
          <cell r="D8386"/>
          <cell r="E8386"/>
          <cell r="F8386"/>
          <cell r="G8386"/>
          <cell r="H8386"/>
          <cell r="I8386"/>
          <cell r="J8386"/>
          <cell r="K8386"/>
          <cell r="L8386"/>
          <cell r="M8386"/>
          <cell r="N8386"/>
          <cell r="O8386"/>
          <cell r="P8386"/>
          <cell r="Q8386"/>
          <cell r="R8386"/>
          <cell r="S8386"/>
          <cell r="T8386"/>
          <cell r="U8386"/>
          <cell r="V8386"/>
          <cell r="W8386"/>
          <cell r="X8386"/>
          <cell r="Y8386" t="str">
            <v xml:space="preserve"> </v>
          </cell>
        </row>
        <row r="8387">
          <cell r="C8387"/>
          <cell r="D8387"/>
          <cell r="E8387"/>
          <cell r="F8387"/>
          <cell r="G8387"/>
          <cell r="H8387"/>
          <cell r="I8387"/>
          <cell r="J8387"/>
          <cell r="K8387"/>
          <cell r="L8387"/>
          <cell r="M8387"/>
          <cell r="N8387"/>
          <cell r="O8387"/>
          <cell r="P8387"/>
          <cell r="Q8387"/>
          <cell r="R8387"/>
          <cell r="S8387"/>
          <cell r="T8387"/>
          <cell r="U8387"/>
          <cell r="V8387"/>
          <cell r="W8387"/>
          <cell r="X8387"/>
          <cell r="Y8387" t="str">
            <v xml:space="preserve"> </v>
          </cell>
        </row>
        <row r="8388">
          <cell r="C8388"/>
          <cell r="D8388"/>
          <cell r="E8388"/>
          <cell r="F8388"/>
          <cell r="G8388"/>
          <cell r="H8388"/>
          <cell r="I8388"/>
          <cell r="J8388"/>
          <cell r="K8388"/>
          <cell r="L8388"/>
          <cell r="M8388"/>
          <cell r="N8388"/>
          <cell r="O8388"/>
          <cell r="P8388"/>
          <cell r="Q8388"/>
          <cell r="R8388"/>
          <cell r="S8388"/>
          <cell r="T8388"/>
          <cell r="U8388"/>
          <cell r="V8388"/>
          <cell r="W8388"/>
          <cell r="X8388"/>
          <cell r="Y8388" t="str">
            <v xml:space="preserve"> </v>
          </cell>
        </row>
        <row r="8389">
          <cell r="C8389"/>
          <cell r="D8389"/>
          <cell r="E8389"/>
          <cell r="F8389"/>
          <cell r="G8389"/>
          <cell r="H8389"/>
          <cell r="I8389"/>
          <cell r="J8389"/>
          <cell r="K8389"/>
          <cell r="L8389"/>
          <cell r="M8389"/>
          <cell r="N8389"/>
          <cell r="O8389"/>
          <cell r="P8389"/>
          <cell r="Q8389"/>
          <cell r="R8389"/>
          <cell r="S8389"/>
          <cell r="T8389"/>
          <cell r="U8389"/>
          <cell r="V8389"/>
          <cell r="W8389"/>
          <cell r="X8389"/>
          <cell r="Y8389" t="str">
            <v xml:space="preserve"> </v>
          </cell>
        </row>
        <row r="8390">
          <cell r="C8390"/>
          <cell r="D8390"/>
          <cell r="E8390"/>
          <cell r="F8390"/>
          <cell r="G8390"/>
          <cell r="H8390"/>
          <cell r="I8390"/>
          <cell r="J8390"/>
          <cell r="K8390"/>
          <cell r="L8390"/>
          <cell r="M8390"/>
          <cell r="N8390"/>
          <cell r="O8390"/>
          <cell r="P8390"/>
          <cell r="Q8390"/>
          <cell r="R8390"/>
          <cell r="S8390"/>
          <cell r="T8390"/>
          <cell r="U8390"/>
          <cell r="V8390"/>
          <cell r="W8390"/>
          <cell r="X8390"/>
          <cell r="Y8390" t="str">
            <v xml:space="preserve"> </v>
          </cell>
        </row>
        <row r="8391">
          <cell r="C8391"/>
          <cell r="D8391"/>
          <cell r="E8391"/>
          <cell r="F8391"/>
          <cell r="G8391"/>
          <cell r="H8391"/>
          <cell r="I8391"/>
          <cell r="J8391"/>
          <cell r="K8391"/>
          <cell r="L8391"/>
          <cell r="M8391"/>
          <cell r="N8391"/>
          <cell r="O8391"/>
          <cell r="P8391"/>
          <cell r="Q8391"/>
          <cell r="R8391"/>
          <cell r="S8391"/>
          <cell r="T8391"/>
          <cell r="U8391"/>
          <cell r="V8391"/>
          <cell r="W8391"/>
          <cell r="X8391"/>
          <cell r="Y8391" t="str">
            <v xml:space="preserve"> </v>
          </cell>
        </row>
        <row r="8392">
          <cell r="C8392"/>
          <cell r="D8392"/>
          <cell r="E8392"/>
          <cell r="F8392"/>
          <cell r="G8392"/>
          <cell r="H8392"/>
          <cell r="I8392"/>
          <cell r="J8392"/>
          <cell r="K8392"/>
          <cell r="L8392"/>
          <cell r="M8392"/>
          <cell r="N8392"/>
          <cell r="O8392"/>
          <cell r="P8392"/>
          <cell r="Q8392"/>
          <cell r="R8392"/>
          <cell r="S8392"/>
          <cell r="T8392"/>
          <cell r="U8392"/>
          <cell r="V8392"/>
          <cell r="W8392"/>
          <cell r="X8392"/>
          <cell r="Y8392" t="str">
            <v xml:space="preserve"> </v>
          </cell>
        </row>
        <row r="8393">
          <cell r="C8393"/>
          <cell r="D8393"/>
          <cell r="E8393"/>
          <cell r="F8393"/>
          <cell r="G8393"/>
          <cell r="H8393"/>
          <cell r="I8393"/>
          <cell r="J8393"/>
          <cell r="K8393"/>
          <cell r="L8393"/>
          <cell r="M8393"/>
          <cell r="N8393"/>
          <cell r="O8393"/>
          <cell r="P8393"/>
          <cell r="Q8393"/>
          <cell r="R8393"/>
          <cell r="S8393"/>
          <cell r="T8393"/>
          <cell r="U8393"/>
          <cell r="V8393"/>
          <cell r="W8393"/>
          <cell r="X8393"/>
          <cell r="Y8393" t="str">
            <v xml:space="preserve"> </v>
          </cell>
        </row>
        <row r="8394">
          <cell r="C8394"/>
          <cell r="D8394"/>
          <cell r="E8394"/>
          <cell r="F8394"/>
          <cell r="G8394"/>
          <cell r="H8394"/>
          <cell r="I8394"/>
          <cell r="J8394"/>
          <cell r="K8394"/>
          <cell r="L8394"/>
          <cell r="M8394"/>
          <cell r="N8394"/>
          <cell r="O8394"/>
          <cell r="P8394"/>
          <cell r="Q8394"/>
          <cell r="R8394"/>
          <cell r="S8394"/>
          <cell r="T8394"/>
          <cell r="U8394"/>
          <cell r="V8394"/>
          <cell r="W8394"/>
          <cell r="X8394"/>
          <cell r="Y8394" t="str">
            <v xml:space="preserve"> </v>
          </cell>
        </row>
        <row r="8395">
          <cell r="C8395"/>
          <cell r="D8395"/>
          <cell r="E8395"/>
          <cell r="F8395"/>
          <cell r="G8395"/>
          <cell r="H8395"/>
          <cell r="I8395"/>
          <cell r="J8395"/>
          <cell r="K8395"/>
          <cell r="L8395"/>
          <cell r="M8395"/>
          <cell r="N8395"/>
          <cell r="O8395"/>
          <cell r="P8395"/>
          <cell r="Q8395"/>
          <cell r="R8395"/>
          <cell r="S8395"/>
          <cell r="T8395"/>
          <cell r="U8395"/>
          <cell r="V8395"/>
          <cell r="W8395"/>
          <cell r="X8395"/>
          <cell r="Y8395" t="str">
            <v xml:space="preserve"> </v>
          </cell>
        </row>
        <row r="8396">
          <cell r="C8396"/>
          <cell r="D8396"/>
          <cell r="E8396"/>
          <cell r="F8396"/>
          <cell r="G8396"/>
          <cell r="H8396"/>
          <cell r="I8396"/>
          <cell r="J8396"/>
          <cell r="K8396"/>
          <cell r="L8396"/>
          <cell r="M8396"/>
          <cell r="N8396"/>
          <cell r="O8396"/>
          <cell r="P8396"/>
          <cell r="Q8396"/>
          <cell r="R8396"/>
          <cell r="S8396"/>
          <cell r="T8396"/>
          <cell r="U8396"/>
          <cell r="V8396"/>
          <cell r="W8396"/>
          <cell r="X8396"/>
          <cell r="Y8396" t="str">
            <v xml:space="preserve"> </v>
          </cell>
        </row>
        <row r="8397">
          <cell r="C8397"/>
          <cell r="D8397"/>
          <cell r="E8397"/>
          <cell r="F8397"/>
          <cell r="G8397"/>
          <cell r="H8397"/>
          <cell r="I8397"/>
          <cell r="J8397"/>
          <cell r="K8397"/>
          <cell r="L8397"/>
          <cell r="M8397"/>
          <cell r="N8397"/>
          <cell r="O8397"/>
          <cell r="P8397"/>
          <cell r="Q8397"/>
          <cell r="R8397"/>
          <cell r="S8397"/>
          <cell r="T8397"/>
          <cell r="U8397"/>
          <cell r="V8397"/>
          <cell r="W8397"/>
          <cell r="X8397"/>
          <cell r="Y8397" t="str">
            <v xml:space="preserve"> </v>
          </cell>
        </row>
        <row r="8398">
          <cell r="C8398"/>
          <cell r="D8398"/>
          <cell r="E8398"/>
          <cell r="F8398"/>
          <cell r="G8398"/>
          <cell r="H8398"/>
          <cell r="I8398"/>
          <cell r="J8398"/>
          <cell r="K8398"/>
          <cell r="L8398"/>
          <cell r="M8398"/>
          <cell r="N8398"/>
          <cell r="O8398"/>
          <cell r="P8398"/>
          <cell r="Q8398"/>
          <cell r="R8398"/>
          <cell r="S8398"/>
          <cell r="T8398"/>
          <cell r="U8398"/>
          <cell r="V8398"/>
          <cell r="W8398"/>
          <cell r="X8398"/>
          <cell r="Y8398" t="str">
            <v xml:space="preserve"> </v>
          </cell>
        </row>
        <row r="8399">
          <cell r="C8399"/>
          <cell r="D8399"/>
          <cell r="E8399"/>
          <cell r="F8399"/>
          <cell r="G8399"/>
          <cell r="H8399"/>
          <cell r="I8399"/>
          <cell r="J8399"/>
          <cell r="K8399"/>
          <cell r="L8399"/>
          <cell r="M8399"/>
          <cell r="N8399"/>
          <cell r="O8399"/>
          <cell r="P8399"/>
          <cell r="Q8399"/>
          <cell r="R8399"/>
          <cell r="S8399"/>
          <cell r="T8399"/>
          <cell r="U8399"/>
          <cell r="V8399"/>
          <cell r="W8399"/>
          <cell r="X8399"/>
          <cell r="Y8399" t="str">
            <v xml:space="preserve"> </v>
          </cell>
        </row>
        <row r="8400">
          <cell r="C8400"/>
          <cell r="D8400"/>
          <cell r="E8400"/>
          <cell r="F8400"/>
          <cell r="G8400"/>
          <cell r="H8400"/>
          <cell r="I8400"/>
          <cell r="J8400"/>
          <cell r="K8400"/>
          <cell r="L8400"/>
          <cell r="M8400"/>
          <cell r="N8400"/>
          <cell r="O8400"/>
          <cell r="P8400"/>
          <cell r="Q8400"/>
          <cell r="R8400"/>
          <cell r="S8400"/>
          <cell r="T8400"/>
          <cell r="U8400"/>
          <cell r="V8400"/>
          <cell r="W8400"/>
          <cell r="X8400"/>
          <cell r="Y8400" t="str">
            <v xml:space="preserve"> </v>
          </cell>
        </row>
        <row r="8401">
          <cell r="C8401"/>
          <cell r="D8401"/>
          <cell r="E8401"/>
          <cell r="F8401"/>
          <cell r="G8401"/>
          <cell r="H8401"/>
          <cell r="I8401"/>
          <cell r="J8401"/>
          <cell r="K8401"/>
          <cell r="L8401"/>
          <cell r="M8401"/>
          <cell r="N8401"/>
          <cell r="O8401"/>
          <cell r="P8401"/>
          <cell r="Q8401"/>
          <cell r="R8401"/>
          <cell r="S8401"/>
          <cell r="T8401"/>
          <cell r="U8401"/>
          <cell r="V8401"/>
          <cell r="W8401"/>
          <cell r="X8401"/>
          <cell r="Y8401" t="str">
            <v xml:space="preserve"> </v>
          </cell>
        </row>
        <row r="8402">
          <cell r="C8402"/>
          <cell r="D8402"/>
          <cell r="E8402"/>
          <cell r="F8402"/>
          <cell r="G8402"/>
          <cell r="H8402"/>
          <cell r="I8402"/>
          <cell r="J8402"/>
          <cell r="K8402"/>
          <cell r="L8402"/>
          <cell r="M8402"/>
          <cell r="N8402"/>
          <cell r="O8402"/>
          <cell r="P8402"/>
          <cell r="Q8402"/>
          <cell r="R8402"/>
          <cell r="S8402"/>
          <cell r="T8402"/>
          <cell r="U8402"/>
          <cell r="V8402"/>
          <cell r="W8402"/>
          <cell r="X8402"/>
          <cell r="Y8402" t="str">
            <v xml:space="preserve"> </v>
          </cell>
        </row>
        <row r="8403">
          <cell r="C8403"/>
          <cell r="D8403"/>
          <cell r="E8403"/>
          <cell r="F8403"/>
          <cell r="G8403"/>
          <cell r="H8403"/>
          <cell r="I8403"/>
          <cell r="J8403"/>
          <cell r="K8403"/>
          <cell r="L8403"/>
          <cell r="M8403"/>
          <cell r="N8403"/>
          <cell r="O8403"/>
          <cell r="P8403"/>
          <cell r="Q8403"/>
          <cell r="R8403"/>
          <cell r="S8403"/>
          <cell r="T8403"/>
          <cell r="U8403"/>
          <cell r="V8403"/>
          <cell r="W8403"/>
          <cell r="X8403"/>
          <cell r="Y8403" t="str">
            <v xml:space="preserve"> </v>
          </cell>
        </row>
        <row r="8404">
          <cell r="C8404"/>
          <cell r="D8404"/>
          <cell r="E8404"/>
          <cell r="F8404"/>
          <cell r="G8404"/>
          <cell r="H8404"/>
          <cell r="I8404"/>
          <cell r="J8404"/>
          <cell r="K8404"/>
          <cell r="L8404"/>
          <cell r="M8404"/>
          <cell r="N8404"/>
          <cell r="O8404"/>
          <cell r="P8404"/>
          <cell r="Q8404"/>
          <cell r="R8404"/>
          <cell r="S8404"/>
          <cell r="T8404"/>
          <cell r="U8404"/>
          <cell r="V8404"/>
          <cell r="W8404"/>
          <cell r="X8404"/>
          <cell r="Y8404" t="str">
            <v xml:space="preserve"> </v>
          </cell>
        </row>
        <row r="8405">
          <cell r="C8405"/>
          <cell r="D8405"/>
          <cell r="E8405"/>
          <cell r="F8405"/>
          <cell r="G8405"/>
          <cell r="H8405"/>
          <cell r="I8405"/>
          <cell r="J8405"/>
          <cell r="K8405"/>
          <cell r="L8405"/>
          <cell r="M8405"/>
          <cell r="N8405"/>
          <cell r="O8405"/>
          <cell r="P8405"/>
          <cell r="Q8405"/>
          <cell r="R8405"/>
          <cell r="S8405"/>
          <cell r="T8405"/>
          <cell r="U8405"/>
          <cell r="V8405"/>
          <cell r="W8405"/>
          <cell r="X8405"/>
          <cell r="Y8405" t="str">
            <v xml:space="preserve"> </v>
          </cell>
        </row>
        <row r="8406">
          <cell r="C8406"/>
          <cell r="D8406"/>
          <cell r="E8406"/>
          <cell r="F8406"/>
          <cell r="G8406"/>
          <cell r="H8406"/>
          <cell r="I8406"/>
          <cell r="J8406"/>
          <cell r="K8406"/>
          <cell r="L8406"/>
          <cell r="M8406"/>
          <cell r="N8406"/>
          <cell r="O8406"/>
          <cell r="P8406"/>
          <cell r="Q8406"/>
          <cell r="R8406"/>
          <cell r="S8406"/>
          <cell r="T8406"/>
          <cell r="U8406"/>
          <cell r="V8406"/>
          <cell r="W8406"/>
          <cell r="X8406"/>
          <cell r="Y8406" t="str">
            <v xml:space="preserve"> </v>
          </cell>
        </row>
        <row r="8407">
          <cell r="C8407"/>
          <cell r="D8407"/>
          <cell r="E8407"/>
          <cell r="F8407"/>
          <cell r="G8407"/>
          <cell r="H8407"/>
          <cell r="I8407"/>
          <cell r="J8407"/>
          <cell r="K8407"/>
          <cell r="L8407"/>
          <cell r="M8407"/>
          <cell r="N8407"/>
          <cell r="O8407"/>
          <cell r="P8407"/>
          <cell r="Q8407"/>
          <cell r="R8407"/>
          <cell r="S8407"/>
          <cell r="T8407"/>
          <cell r="U8407"/>
          <cell r="V8407"/>
          <cell r="W8407"/>
          <cell r="X8407"/>
          <cell r="Y8407" t="str">
            <v xml:space="preserve"> </v>
          </cell>
        </row>
        <row r="8408">
          <cell r="C8408"/>
          <cell r="D8408"/>
          <cell r="E8408"/>
          <cell r="F8408"/>
          <cell r="G8408"/>
          <cell r="H8408"/>
          <cell r="I8408"/>
          <cell r="J8408"/>
          <cell r="K8408"/>
          <cell r="L8408"/>
          <cell r="M8408"/>
          <cell r="N8408"/>
          <cell r="O8408"/>
          <cell r="P8408"/>
          <cell r="Q8408"/>
          <cell r="R8408"/>
          <cell r="S8408"/>
          <cell r="T8408"/>
          <cell r="U8408"/>
          <cell r="V8408"/>
          <cell r="W8408"/>
          <cell r="X8408"/>
          <cell r="Y8408" t="str">
            <v xml:space="preserve"> </v>
          </cell>
        </row>
        <row r="8409">
          <cell r="C8409"/>
          <cell r="D8409"/>
          <cell r="E8409"/>
          <cell r="F8409"/>
          <cell r="G8409"/>
          <cell r="H8409"/>
          <cell r="I8409"/>
          <cell r="J8409"/>
          <cell r="K8409"/>
          <cell r="L8409"/>
          <cell r="M8409"/>
          <cell r="N8409"/>
          <cell r="O8409"/>
          <cell r="P8409"/>
          <cell r="Q8409"/>
          <cell r="R8409"/>
          <cell r="S8409"/>
          <cell r="T8409"/>
          <cell r="U8409"/>
          <cell r="V8409"/>
          <cell r="W8409"/>
          <cell r="X8409"/>
          <cell r="Y8409" t="str">
            <v xml:space="preserve"> </v>
          </cell>
        </row>
        <row r="8410">
          <cell r="C8410"/>
          <cell r="D8410"/>
          <cell r="E8410"/>
          <cell r="F8410"/>
          <cell r="G8410"/>
          <cell r="H8410"/>
          <cell r="I8410"/>
          <cell r="J8410"/>
          <cell r="K8410"/>
          <cell r="L8410"/>
          <cell r="M8410"/>
          <cell r="N8410"/>
          <cell r="O8410"/>
          <cell r="P8410"/>
          <cell r="Q8410"/>
          <cell r="R8410"/>
          <cell r="S8410"/>
          <cell r="T8410"/>
          <cell r="U8410"/>
          <cell r="V8410"/>
          <cell r="W8410"/>
          <cell r="X8410"/>
          <cell r="Y8410" t="str">
            <v xml:space="preserve"> </v>
          </cell>
        </row>
        <row r="8411">
          <cell r="C8411"/>
          <cell r="D8411"/>
          <cell r="E8411"/>
          <cell r="F8411"/>
          <cell r="G8411"/>
          <cell r="H8411"/>
          <cell r="I8411"/>
          <cell r="J8411"/>
          <cell r="K8411"/>
          <cell r="L8411"/>
          <cell r="M8411"/>
          <cell r="N8411"/>
          <cell r="O8411"/>
          <cell r="P8411"/>
          <cell r="Q8411"/>
          <cell r="R8411"/>
          <cell r="S8411"/>
          <cell r="T8411"/>
          <cell r="U8411"/>
          <cell r="V8411"/>
          <cell r="W8411"/>
          <cell r="X8411"/>
          <cell r="Y8411" t="str">
            <v xml:space="preserve"> </v>
          </cell>
        </row>
        <row r="8412">
          <cell r="C8412"/>
          <cell r="D8412"/>
          <cell r="E8412"/>
          <cell r="F8412"/>
          <cell r="G8412"/>
          <cell r="H8412"/>
          <cell r="I8412"/>
          <cell r="J8412"/>
          <cell r="K8412"/>
          <cell r="L8412"/>
          <cell r="M8412"/>
          <cell r="N8412"/>
          <cell r="O8412"/>
          <cell r="P8412"/>
          <cell r="Q8412"/>
          <cell r="R8412"/>
          <cell r="S8412"/>
          <cell r="T8412"/>
          <cell r="U8412"/>
          <cell r="V8412"/>
          <cell r="W8412"/>
          <cell r="X8412"/>
          <cell r="Y8412" t="str">
            <v xml:space="preserve"> </v>
          </cell>
        </row>
        <row r="8413">
          <cell r="C8413"/>
          <cell r="D8413"/>
          <cell r="E8413"/>
          <cell r="F8413"/>
          <cell r="G8413"/>
          <cell r="H8413"/>
          <cell r="I8413"/>
          <cell r="J8413"/>
          <cell r="K8413"/>
          <cell r="L8413"/>
          <cell r="M8413"/>
          <cell r="N8413"/>
          <cell r="O8413"/>
          <cell r="P8413"/>
          <cell r="Q8413"/>
          <cell r="R8413"/>
          <cell r="S8413"/>
          <cell r="T8413"/>
          <cell r="U8413"/>
          <cell r="V8413"/>
          <cell r="W8413"/>
          <cell r="X8413"/>
          <cell r="Y8413" t="str">
            <v xml:space="preserve"> </v>
          </cell>
        </row>
        <row r="8414">
          <cell r="C8414"/>
          <cell r="D8414"/>
          <cell r="E8414"/>
          <cell r="F8414"/>
          <cell r="G8414"/>
          <cell r="H8414"/>
          <cell r="I8414"/>
          <cell r="J8414"/>
          <cell r="K8414"/>
          <cell r="L8414"/>
          <cell r="M8414"/>
          <cell r="N8414"/>
          <cell r="O8414"/>
          <cell r="P8414"/>
          <cell r="Q8414"/>
          <cell r="R8414"/>
          <cell r="S8414"/>
          <cell r="T8414"/>
          <cell r="U8414"/>
          <cell r="V8414"/>
          <cell r="W8414"/>
          <cell r="X8414"/>
          <cell r="Y8414" t="str">
            <v xml:space="preserve"> </v>
          </cell>
        </row>
        <row r="8415">
          <cell r="C8415"/>
          <cell r="D8415"/>
          <cell r="E8415"/>
          <cell r="F8415"/>
          <cell r="G8415"/>
          <cell r="H8415"/>
          <cell r="I8415"/>
          <cell r="J8415"/>
          <cell r="K8415"/>
          <cell r="L8415"/>
          <cell r="M8415"/>
          <cell r="N8415"/>
          <cell r="O8415"/>
          <cell r="P8415"/>
          <cell r="Q8415"/>
          <cell r="R8415"/>
          <cell r="S8415"/>
          <cell r="T8415"/>
          <cell r="U8415"/>
          <cell r="V8415"/>
          <cell r="W8415"/>
          <cell r="X8415"/>
          <cell r="Y8415" t="str">
            <v xml:space="preserve"> </v>
          </cell>
        </row>
        <row r="8416">
          <cell r="C8416"/>
          <cell r="D8416"/>
          <cell r="E8416"/>
          <cell r="F8416"/>
          <cell r="G8416"/>
          <cell r="H8416"/>
          <cell r="I8416"/>
          <cell r="J8416"/>
          <cell r="K8416"/>
          <cell r="L8416"/>
          <cell r="M8416"/>
          <cell r="N8416"/>
          <cell r="O8416"/>
          <cell r="P8416"/>
          <cell r="Q8416"/>
          <cell r="R8416"/>
          <cell r="S8416"/>
          <cell r="T8416"/>
          <cell r="U8416"/>
          <cell r="V8416"/>
          <cell r="W8416"/>
          <cell r="X8416"/>
          <cell r="Y8416" t="str">
            <v xml:space="preserve"> </v>
          </cell>
        </row>
        <row r="8417">
          <cell r="C8417"/>
          <cell r="D8417"/>
          <cell r="E8417"/>
          <cell r="F8417"/>
          <cell r="G8417"/>
          <cell r="H8417"/>
          <cell r="I8417"/>
          <cell r="J8417"/>
          <cell r="K8417"/>
          <cell r="L8417"/>
          <cell r="M8417"/>
          <cell r="N8417"/>
          <cell r="O8417"/>
          <cell r="P8417"/>
          <cell r="Q8417"/>
          <cell r="R8417"/>
          <cell r="S8417"/>
          <cell r="T8417"/>
          <cell r="U8417"/>
          <cell r="V8417"/>
          <cell r="W8417"/>
          <cell r="X8417"/>
          <cell r="Y8417" t="str">
            <v xml:space="preserve"> </v>
          </cell>
        </row>
        <row r="8418">
          <cell r="C8418"/>
          <cell r="D8418"/>
          <cell r="E8418"/>
          <cell r="F8418"/>
          <cell r="G8418"/>
          <cell r="H8418"/>
          <cell r="I8418"/>
          <cell r="J8418"/>
          <cell r="K8418"/>
          <cell r="L8418"/>
          <cell r="M8418"/>
          <cell r="N8418"/>
          <cell r="O8418"/>
          <cell r="P8418"/>
          <cell r="Q8418"/>
          <cell r="R8418"/>
          <cell r="S8418"/>
          <cell r="T8418"/>
          <cell r="U8418"/>
          <cell r="V8418"/>
          <cell r="W8418"/>
          <cell r="X8418"/>
          <cell r="Y8418" t="str">
            <v xml:space="preserve"> </v>
          </cell>
        </row>
        <row r="8419">
          <cell r="C8419"/>
          <cell r="D8419"/>
          <cell r="E8419"/>
          <cell r="F8419"/>
          <cell r="G8419"/>
          <cell r="H8419"/>
          <cell r="I8419"/>
          <cell r="J8419"/>
          <cell r="K8419"/>
          <cell r="L8419"/>
          <cell r="M8419"/>
          <cell r="N8419"/>
          <cell r="O8419"/>
          <cell r="P8419"/>
          <cell r="Q8419"/>
          <cell r="R8419"/>
          <cell r="S8419"/>
          <cell r="T8419"/>
          <cell r="U8419"/>
          <cell r="V8419"/>
          <cell r="W8419"/>
          <cell r="X8419"/>
          <cell r="Y8419" t="str">
            <v xml:space="preserve"> </v>
          </cell>
        </row>
        <row r="8420">
          <cell r="C8420"/>
          <cell r="D8420"/>
          <cell r="E8420"/>
          <cell r="F8420"/>
          <cell r="G8420"/>
          <cell r="H8420"/>
          <cell r="I8420"/>
          <cell r="J8420"/>
          <cell r="K8420"/>
          <cell r="L8420"/>
          <cell r="M8420"/>
          <cell r="N8420"/>
          <cell r="O8420"/>
          <cell r="P8420"/>
          <cell r="Q8420"/>
          <cell r="R8420"/>
          <cell r="S8420"/>
          <cell r="T8420"/>
          <cell r="U8420"/>
          <cell r="V8420"/>
          <cell r="W8420"/>
          <cell r="X8420"/>
          <cell r="Y8420" t="str">
            <v xml:space="preserve"> </v>
          </cell>
        </row>
        <row r="8421">
          <cell r="C8421"/>
          <cell r="D8421"/>
          <cell r="E8421"/>
          <cell r="F8421"/>
          <cell r="G8421"/>
          <cell r="H8421"/>
          <cell r="I8421"/>
          <cell r="J8421"/>
          <cell r="K8421"/>
          <cell r="L8421"/>
          <cell r="M8421"/>
          <cell r="N8421"/>
          <cell r="O8421"/>
          <cell r="P8421"/>
          <cell r="Q8421"/>
          <cell r="R8421"/>
          <cell r="S8421"/>
          <cell r="T8421"/>
          <cell r="U8421"/>
          <cell r="V8421"/>
          <cell r="W8421"/>
          <cell r="X8421"/>
          <cell r="Y8421" t="str">
            <v xml:space="preserve"> </v>
          </cell>
        </row>
        <row r="8422">
          <cell r="C8422"/>
          <cell r="D8422"/>
          <cell r="E8422"/>
          <cell r="F8422"/>
          <cell r="G8422"/>
          <cell r="H8422"/>
          <cell r="I8422"/>
          <cell r="J8422"/>
          <cell r="K8422"/>
          <cell r="L8422"/>
          <cell r="M8422"/>
          <cell r="N8422"/>
          <cell r="O8422"/>
          <cell r="P8422"/>
          <cell r="Q8422"/>
          <cell r="R8422"/>
          <cell r="S8422"/>
          <cell r="T8422"/>
          <cell r="U8422"/>
          <cell r="V8422"/>
          <cell r="W8422"/>
          <cell r="X8422"/>
          <cell r="Y8422" t="str">
            <v xml:space="preserve"> </v>
          </cell>
        </row>
        <row r="8423">
          <cell r="C8423"/>
          <cell r="D8423"/>
          <cell r="E8423"/>
          <cell r="F8423"/>
          <cell r="G8423"/>
          <cell r="H8423"/>
          <cell r="I8423"/>
          <cell r="J8423"/>
          <cell r="K8423"/>
          <cell r="L8423"/>
          <cell r="M8423"/>
          <cell r="N8423"/>
          <cell r="O8423"/>
          <cell r="P8423"/>
          <cell r="Q8423"/>
          <cell r="R8423"/>
          <cell r="S8423"/>
          <cell r="T8423"/>
          <cell r="U8423"/>
          <cell r="V8423"/>
          <cell r="W8423"/>
          <cell r="X8423"/>
          <cell r="Y8423" t="str">
            <v xml:space="preserve"> </v>
          </cell>
        </row>
        <row r="8424">
          <cell r="C8424"/>
          <cell r="D8424"/>
          <cell r="E8424"/>
          <cell r="F8424"/>
          <cell r="G8424"/>
          <cell r="H8424"/>
          <cell r="I8424"/>
          <cell r="J8424"/>
          <cell r="K8424"/>
          <cell r="L8424"/>
          <cell r="M8424"/>
          <cell r="N8424"/>
          <cell r="O8424"/>
          <cell r="P8424"/>
          <cell r="Q8424"/>
          <cell r="R8424"/>
          <cell r="S8424"/>
          <cell r="T8424"/>
          <cell r="U8424"/>
          <cell r="V8424"/>
          <cell r="W8424"/>
          <cell r="X8424"/>
          <cell r="Y8424" t="str">
            <v xml:space="preserve"> </v>
          </cell>
        </row>
        <row r="8425">
          <cell r="C8425"/>
          <cell r="D8425"/>
          <cell r="E8425"/>
          <cell r="F8425"/>
          <cell r="G8425"/>
          <cell r="H8425"/>
          <cell r="I8425"/>
          <cell r="J8425"/>
          <cell r="K8425"/>
          <cell r="L8425"/>
          <cell r="M8425"/>
          <cell r="N8425"/>
          <cell r="O8425"/>
          <cell r="P8425"/>
          <cell r="Q8425"/>
          <cell r="R8425"/>
          <cell r="S8425"/>
          <cell r="T8425"/>
          <cell r="U8425"/>
          <cell r="V8425"/>
          <cell r="W8425"/>
          <cell r="X8425"/>
          <cell r="Y8425" t="str">
            <v xml:space="preserve"> </v>
          </cell>
        </row>
        <row r="8426">
          <cell r="C8426"/>
          <cell r="D8426"/>
          <cell r="E8426"/>
          <cell r="F8426"/>
          <cell r="G8426"/>
          <cell r="H8426"/>
          <cell r="I8426"/>
          <cell r="J8426"/>
          <cell r="K8426"/>
          <cell r="L8426"/>
          <cell r="M8426"/>
          <cell r="N8426"/>
          <cell r="O8426"/>
          <cell r="P8426"/>
          <cell r="Q8426"/>
          <cell r="R8426"/>
          <cell r="S8426"/>
          <cell r="T8426"/>
          <cell r="U8426"/>
          <cell r="V8426"/>
          <cell r="W8426"/>
          <cell r="X8426"/>
          <cell r="Y8426" t="str">
            <v xml:space="preserve"> </v>
          </cell>
        </row>
        <row r="8427">
          <cell r="C8427"/>
          <cell r="D8427"/>
          <cell r="E8427"/>
          <cell r="F8427"/>
          <cell r="G8427"/>
          <cell r="H8427"/>
          <cell r="I8427"/>
          <cell r="J8427"/>
          <cell r="K8427"/>
          <cell r="L8427"/>
          <cell r="M8427"/>
          <cell r="N8427"/>
          <cell r="O8427"/>
          <cell r="P8427"/>
          <cell r="Q8427"/>
          <cell r="R8427"/>
          <cell r="S8427"/>
          <cell r="T8427"/>
          <cell r="U8427"/>
          <cell r="V8427"/>
          <cell r="W8427"/>
          <cell r="X8427"/>
          <cell r="Y8427" t="str">
            <v xml:space="preserve"> </v>
          </cell>
        </row>
        <row r="8428">
          <cell r="C8428"/>
          <cell r="D8428"/>
          <cell r="E8428"/>
          <cell r="F8428"/>
          <cell r="G8428"/>
          <cell r="H8428"/>
          <cell r="I8428"/>
          <cell r="J8428"/>
          <cell r="K8428"/>
          <cell r="L8428"/>
          <cell r="M8428"/>
          <cell r="N8428"/>
          <cell r="O8428"/>
          <cell r="P8428"/>
          <cell r="Q8428"/>
          <cell r="R8428"/>
          <cell r="S8428"/>
          <cell r="T8428"/>
          <cell r="U8428"/>
          <cell r="V8428"/>
          <cell r="W8428"/>
          <cell r="X8428"/>
          <cell r="Y8428" t="str">
            <v xml:space="preserve"> </v>
          </cell>
        </row>
        <row r="8429">
          <cell r="C8429"/>
          <cell r="D8429"/>
          <cell r="E8429"/>
          <cell r="F8429"/>
          <cell r="G8429"/>
          <cell r="H8429"/>
          <cell r="I8429"/>
          <cell r="J8429"/>
          <cell r="K8429"/>
          <cell r="L8429"/>
          <cell r="M8429"/>
          <cell r="N8429"/>
          <cell r="O8429"/>
          <cell r="P8429"/>
          <cell r="Q8429"/>
          <cell r="R8429"/>
          <cell r="S8429"/>
          <cell r="T8429"/>
          <cell r="U8429"/>
          <cell r="V8429"/>
          <cell r="W8429"/>
          <cell r="X8429"/>
          <cell r="Y8429" t="str">
            <v xml:space="preserve"> </v>
          </cell>
        </row>
        <row r="8430">
          <cell r="C8430"/>
          <cell r="D8430"/>
          <cell r="E8430"/>
          <cell r="F8430"/>
          <cell r="G8430"/>
          <cell r="H8430"/>
          <cell r="I8430"/>
          <cell r="J8430"/>
          <cell r="K8430"/>
          <cell r="L8430"/>
          <cell r="M8430"/>
          <cell r="N8430"/>
          <cell r="O8430"/>
          <cell r="P8430"/>
          <cell r="Q8430"/>
          <cell r="R8430"/>
          <cell r="S8430"/>
          <cell r="T8430"/>
          <cell r="U8430"/>
          <cell r="V8430"/>
          <cell r="W8430"/>
          <cell r="X8430"/>
          <cell r="Y8430" t="str">
            <v xml:space="preserve"> </v>
          </cell>
        </row>
        <row r="8431">
          <cell r="C8431"/>
          <cell r="D8431"/>
          <cell r="E8431"/>
          <cell r="F8431"/>
          <cell r="G8431"/>
          <cell r="H8431"/>
          <cell r="I8431"/>
          <cell r="J8431"/>
          <cell r="K8431"/>
          <cell r="L8431"/>
          <cell r="M8431"/>
          <cell r="N8431"/>
          <cell r="O8431"/>
          <cell r="P8431"/>
          <cell r="Q8431"/>
          <cell r="R8431"/>
          <cell r="S8431"/>
          <cell r="T8431"/>
          <cell r="U8431"/>
          <cell r="V8431"/>
          <cell r="W8431"/>
          <cell r="X8431"/>
          <cell r="Y8431" t="str">
            <v xml:space="preserve"> </v>
          </cell>
        </row>
        <row r="8432">
          <cell r="C8432"/>
          <cell r="D8432"/>
          <cell r="E8432"/>
          <cell r="F8432"/>
          <cell r="G8432"/>
          <cell r="H8432"/>
          <cell r="I8432"/>
          <cell r="J8432"/>
          <cell r="K8432"/>
          <cell r="L8432"/>
          <cell r="M8432"/>
          <cell r="N8432"/>
          <cell r="O8432"/>
          <cell r="P8432"/>
          <cell r="Q8432"/>
          <cell r="R8432"/>
          <cell r="S8432"/>
          <cell r="T8432"/>
          <cell r="U8432"/>
          <cell r="V8432"/>
          <cell r="W8432"/>
          <cell r="X8432"/>
          <cell r="Y8432" t="str">
            <v xml:space="preserve"> </v>
          </cell>
        </row>
        <row r="8433">
          <cell r="C8433"/>
          <cell r="D8433"/>
          <cell r="E8433"/>
          <cell r="F8433"/>
          <cell r="G8433"/>
          <cell r="H8433"/>
          <cell r="I8433"/>
          <cell r="J8433"/>
          <cell r="K8433"/>
          <cell r="L8433"/>
          <cell r="M8433"/>
          <cell r="N8433"/>
          <cell r="O8433"/>
          <cell r="P8433"/>
          <cell r="Q8433"/>
          <cell r="R8433"/>
          <cell r="S8433"/>
          <cell r="T8433"/>
          <cell r="U8433"/>
          <cell r="V8433"/>
          <cell r="W8433"/>
          <cell r="X8433"/>
          <cell r="Y8433" t="str">
            <v xml:space="preserve"> </v>
          </cell>
        </row>
        <row r="8434">
          <cell r="C8434"/>
          <cell r="D8434"/>
          <cell r="E8434"/>
          <cell r="F8434"/>
          <cell r="G8434"/>
          <cell r="H8434"/>
          <cell r="I8434"/>
          <cell r="J8434"/>
          <cell r="K8434"/>
          <cell r="L8434"/>
          <cell r="M8434"/>
          <cell r="N8434"/>
          <cell r="O8434"/>
          <cell r="P8434"/>
          <cell r="Q8434"/>
          <cell r="R8434"/>
          <cell r="S8434"/>
          <cell r="T8434"/>
          <cell r="U8434"/>
          <cell r="V8434"/>
          <cell r="W8434"/>
          <cell r="X8434"/>
          <cell r="Y8434" t="str">
            <v xml:space="preserve"> </v>
          </cell>
        </row>
        <row r="8435">
          <cell r="C8435"/>
          <cell r="D8435"/>
          <cell r="E8435"/>
          <cell r="F8435"/>
          <cell r="G8435"/>
          <cell r="H8435"/>
          <cell r="I8435"/>
          <cell r="J8435"/>
          <cell r="K8435"/>
          <cell r="L8435"/>
          <cell r="M8435"/>
          <cell r="N8435"/>
          <cell r="O8435"/>
          <cell r="P8435"/>
          <cell r="Q8435"/>
          <cell r="R8435"/>
          <cell r="S8435"/>
          <cell r="T8435"/>
          <cell r="U8435"/>
          <cell r="V8435"/>
          <cell r="W8435"/>
          <cell r="X8435"/>
          <cell r="Y8435" t="str">
            <v xml:space="preserve"> </v>
          </cell>
        </row>
        <row r="8436">
          <cell r="C8436"/>
          <cell r="D8436"/>
          <cell r="E8436"/>
          <cell r="F8436"/>
          <cell r="G8436"/>
          <cell r="H8436"/>
          <cell r="I8436"/>
          <cell r="J8436"/>
          <cell r="K8436"/>
          <cell r="L8436"/>
          <cell r="M8436"/>
          <cell r="N8436"/>
          <cell r="O8436"/>
          <cell r="P8436"/>
          <cell r="Q8436"/>
          <cell r="R8436"/>
          <cell r="S8436"/>
          <cell r="T8436"/>
          <cell r="U8436"/>
          <cell r="V8436"/>
          <cell r="W8436"/>
          <cell r="X8436"/>
          <cell r="Y8436" t="str">
            <v xml:space="preserve"> </v>
          </cell>
        </row>
        <row r="8437">
          <cell r="C8437"/>
          <cell r="D8437"/>
          <cell r="E8437"/>
          <cell r="F8437"/>
          <cell r="G8437"/>
          <cell r="H8437"/>
          <cell r="I8437"/>
          <cell r="J8437"/>
          <cell r="K8437"/>
          <cell r="L8437"/>
          <cell r="M8437"/>
          <cell r="N8437"/>
          <cell r="O8437"/>
          <cell r="P8437"/>
          <cell r="Q8437"/>
          <cell r="R8437"/>
          <cell r="S8437"/>
          <cell r="T8437"/>
          <cell r="U8437"/>
          <cell r="V8437"/>
          <cell r="W8437"/>
          <cell r="X8437"/>
          <cell r="Y8437" t="str">
            <v xml:space="preserve"> </v>
          </cell>
        </row>
        <row r="8438">
          <cell r="C8438"/>
          <cell r="D8438"/>
          <cell r="E8438"/>
          <cell r="F8438"/>
          <cell r="G8438"/>
          <cell r="H8438"/>
          <cell r="I8438"/>
          <cell r="J8438"/>
          <cell r="K8438"/>
          <cell r="L8438"/>
          <cell r="M8438"/>
          <cell r="N8438"/>
          <cell r="O8438"/>
          <cell r="P8438"/>
          <cell r="Q8438"/>
          <cell r="R8438"/>
          <cell r="S8438"/>
          <cell r="T8438"/>
          <cell r="U8438"/>
          <cell r="V8438"/>
          <cell r="W8438"/>
          <cell r="X8438"/>
          <cell r="Y8438" t="str">
            <v xml:space="preserve"> </v>
          </cell>
        </row>
        <row r="8439">
          <cell r="C8439"/>
          <cell r="D8439"/>
          <cell r="E8439"/>
          <cell r="F8439"/>
          <cell r="G8439"/>
          <cell r="H8439"/>
          <cell r="I8439"/>
          <cell r="J8439"/>
          <cell r="K8439"/>
          <cell r="L8439"/>
          <cell r="M8439"/>
          <cell r="N8439"/>
          <cell r="O8439"/>
          <cell r="P8439"/>
          <cell r="Q8439"/>
          <cell r="R8439"/>
          <cell r="S8439"/>
          <cell r="T8439"/>
          <cell r="U8439"/>
          <cell r="V8439"/>
          <cell r="W8439"/>
          <cell r="X8439"/>
          <cell r="Y8439" t="str">
            <v xml:space="preserve"> </v>
          </cell>
        </row>
        <row r="8440">
          <cell r="C8440"/>
          <cell r="D8440"/>
          <cell r="E8440"/>
          <cell r="F8440"/>
          <cell r="G8440"/>
          <cell r="H8440"/>
          <cell r="I8440"/>
          <cell r="J8440"/>
          <cell r="K8440"/>
          <cell r="L8440"/>
          <cell r="M8440"/>
          <cell r="N8440"/>
          <cell r="O8440"/>
          <cell r="P8440"/>
          <cell r="Q8440"/>
          <cell r="R8440"/>
          <cell r="S8440"/>
          <cell r="T8440"/>
          <cell r="U8440"/>
          <cell r="V8440"/>
          <cell r="W8440"/>
          <cell r="X8440"/>
          <cell r="Y8440" t="str">
            <v xml:space="preserve"> </v>
          </cell>
        </row>
        <row r="8441">
          <cell r="C8441"/>
          <cell r="D8441"/>
          <cell r="E8441"/>
          <cell r="F8441"/>
          <cell r="G8441"/>
          <cell r="H8441"/>
          <cell r="I8441"/>
          <cell r="J8441"/>
          <cell r="K8441"/>
          <cell r="L8441"/>
          <cell r="M8441"/>
          <cell r="N8441"/>
          <cell r="O8441"/>
          <cell r="P8441"/>
          <cell r="Q8441"/>
          <cell r="R8441"/>
          <cell r="S8441"/>
          <cell r="T8441"/>
          <cell r="U8441"/>
          <cell r="V8441"/>
          <cell r="W8441"/>
          <cell r="X8441"/>
          <cell r="Y8441" t="str">
            <v xml:space="preserve"> </v>
          </cell>
        </row>
        <row r="8442">
          <cell r="C8442"/>
          <cell r="D8442"/>
          <cell r="E8442"/>
          <cell r="F8442"/>
          <cell r="G8442"/>
          <cell r="H8442"/>
          <cell r="I8442"/>
          <cell r="J8442"/>
          <cell r="K8442"/>
          <cell r="L8442"/>
          <cell r="M8442"/>
          <cell r="N8442"/>
          <cell r="O8442"/>
          <cell r="P8442"/>
          <cell r="Q8442"/>
          <cell r="R8442"/>
          <cell r="S8442"/>
          <cell r="T8442"/>
          <cell r="U8442"/>
          <cell r="V8442"/>
          <cell r="W8442"/>
          <cell r="X8442"/>
          <cell r="Y8442" t="str">
            <v xml:space="preserve"> </v>
          </cell>
        </row>
        <row r="8443">
          <cell r="C8443"/>
          <cell r="D8443"/>
          <cell r="E8443"/>
          <cell r="F8443"/>
          <cell r="G8443"/>
          <cell r="H8443"/>
          <cell r="I8443"/>
          <cell r="J8443"/>
          <cell r="K8443"/>
          <cell r="L8443"/>
          <cell r="M8443"/>
          <cell r="N8443"/>
          <cell r="O8443"/>
          <cell r="P8443"/>
          <cell r="Q8443"/>
          <cell r="R8443"/>
          <cell r="S8443"/>
          <cell r="T8443"/>
          <cell r="U8443"/>
          <cell r="V8443"/>
          <cell r="W8443"/>
          <cell r="X8443"/>
          <cell r="Y8443" t="str">
            <v xml:space="preserve"> </v>
          </cell>
        </row>
        <row r="8444">
          <cell r="C8444"/>
          <cell r="D8444"/>
          <cell r="E8444"/>
          <cell r="F8444"/>
          <cell r="G8444"/>
          <cell r="H8444"/>
          <cell r="I8444"/>
          <cell r="J8444"/>
          <cell r="K8444"/>
          <cell r="L8444"/>
          <cell r="M8444"/>
          <cell r="N8444"/>
          <cell r="O8444"/>
          <cell r="P8444"/>
          <cell r="Q8444"/>
          <cell r="R8444"/>
          <cell r="S8444"/>
          <cell r="T8444"/>
          <cell r="U8444"/>
          <cell r="V8444"/>
          <cell r="W8444"/>
          <cell r="X8444"/>
          <cell r="Y8444" t="str">
            <v xml:space="preserve"> </v>
          </cell>
        </row>
        <row r="8445">
          <cell r="C8445"/>
          <cell r="D8445"/>
          <cell r="E8445"/>
          <cell r="F8445"/>
          <cell r="G8445"/>
          <cell r="H8445"/>
          <cell r="I8445"/>
          <cell r="J8445"/>
          <cell r="K8445"/>
          <cell r="L8445"/>
          <cell r="M8445"/>
          <cell r="N8445"/>
          <cell r="O8445"/>
          <cell r="P8445"/>
          <cell r="Q8445"/>
          <cell r="R8445"/>
          <cell r="S8445"/>
          <cell r="T8445"/>
          <cell r="U8445"/>
          <cell r="V8445"/>
          <cell r="W8445"/>
          <cell r="X8445"/>
          <cell r="Y8445" t="str">
            <v xml:space="preserve"> </v>
          </cell>
        </row>
        <row r="8446">
          <cell r="C8446"/>
          <cell r="D8446"/>
          <cell r="E8446"/>
          <cell r="F8446"/>
          <cell r="G8446"/>
          <cell r="H8446"/>
          <cell r="I8446"/>
          <cell r="J8446"/>
          <cell r="K8446"/>
          <cell r="L8446"/>
          <cell r="M8446"/>
          <cell r="N8446"/>
          <cell r="O8446"/>
          <cell r="P8446"/>
          <cell r="Q8446"/>
          <cell r="R8446"/>
          <cell r="S8446"/>
          <cell r="T8446"/>
          <cell r="U8446"/>
          <cell r="V8446"/>
          <cell r="W8446"/>
          <cell r="X8446"/>
          <cell r="Y8446" t="str">
            <v xml:space="preserve"> </v>
          </cell>
        </row>
        <row r="8447">
          <cell r="C8447"/>
          <cell r="D8447"/>
          <cell r="E8447"/>
          <cell r="F8447"/>
          <cell r="G8447"/>
          <cell r="H8447"/>
          <cell r="I8447"/>
          <cell r="J8447"/>
          <cell r="K8447"/>
          <cell r="L8447"/>
          <cell r="M8447"/>
          <cell r="N8447"/>
          <cell r="O8447"/>
          <cell r="P8447"/>
          <cell r="Q8447"/>
          <cell r="R8447"/>
          <cell r="S8447"/>
          <cell r="T8447"/>
          <cell r="U8447"/>
          <cell r="V8447"/>
          <cell r="W8447"/>
          <cell r="X8447"/>
          <cell r="Y8447" t="str">
            <v xml:space="preserve"> </v>
          </cell>
        </row>
        <row r="8448">
          <cell r="C8448"/>
          <cell r="D8448"/>
          <cell r="E8448"/>
          <cell r="F8448"/>
          <cell r="G8448"/>
          <cell r="H8448"/>
          <cell r="I8448"/>
          <cell r="J8448"/>
          <cell r="K8448"/>
          <cell r="L8448"/>
          <cell r="M8448"/>
          <cell r="N8448"/>
          <cell r="O8448"/>
          <cell r="P8448"/>
          <cell r="Q8448"/>
          <cell r="R8448"/>
          <cell r="S8448"/>
          <cell r="T8448"/>
          <cell r="U8448"/>
          <cell r="V8448"/>
          <cell r="W8448"/>
          <cell r="X8448"/>
          <cell r="Y8448" t="str">
            <v xml:space="preserve"> </v>
          </cell>
        </row>
        <row r="8449">
          <cell r="C8449"/>
          <cell r="D8449"/>
          <cell r="E8449"/>
          <cell r="F8449"/>
          <cell r="G8449"/>
          <cell r="H8449"/>
          <cell r="I8449"/>
          <cell r="J8449"/>
          <cell r="K8449"/>
          <cell r="L8449"/>
          <cell r="M8449"/>
          <cell r="N8449"/>
          <cell r="O8449"/>
          <cell r="P8449"/>
          <cell r="Q8449"/>
          <cell r="R8449"/>
          <cell r="S8449"/>
          <cell r="T8449"/>
          <cell r="U8449"/>
          <cell r="V8449"/>
          <cell r="W8449"/>
          <cell r="X8449"/>
          <cell r="Y8449" t="str">
            <v xml:space="preserve"> </v>
          </cell>
        </row>
        <row r="8450">
          <cell r="C8450"/>
          <cell r="D8450"/>
          <cell r="E8450"/>
          <cell r="F8450"/>
          <cell r="G8450"/>
          <cell r="H8450"/>
          <cell r="I8450"/>
          <cell r="J8450"/>
          <cell r="K8450"/>
          <cell r="L8450"/>
          <cell r="M8450"/>
          <cell r="N8450"/>
          <cell r="O8450"/>
          <cell r="P8450"/>
          <cell r="Q8450"/>
          <cell r="R8450"/>
          <cell r="S8450"/>
          <cell r="T8450"/>
          <cell r="U8450"/>
          <cell r="V8450"/>
          <cell r="W8450"/>
          <cell r="X8450"/>
          <cell r="Y8450" t="str">
            <v xml:space="preserve"> </v>
          </cell>
        </row>
        <row r="8451">
          <cell r="C8451"/>
          <cell r="D8451"/>
          <cell r="E8451"/>
          <cell r="F8451"/>
          <cell r="G8451"/>
          <cell r="H8451"/>
          <cell r="I8451"/>
          <cell r="J8451"/>
          <cell r="K8451"/>
          <cell r="L8451"/>
          <cell r="M8451"/>
          <cell r="N8451"/>
          <cell r="O8451"/>
          <cell r="P8451"/>
          <cell r="Q8451"/>
          <cell r="R8451"/>
          <cell r="S8451"/>
          <cell r="T8451"/>
          <cell r="U8451"/>
          <cell r="V8451"/>
          <cell r="W8451"/>
          <cell r="X8451"/>
          <cell r="Y8451" t="str">
            <v xml:space="preserve"> </v>
          </cell>
        </row>
        <row r="8452">
          <cell r="C8452"/>
          <cell r="D8452"/>
          <cell r="E8452"/>
          <cell r="F8452"/>
          <cell r="G8452"/>
          <cell r="H8452"/>
          <cell r="I8452"/>
          <cell r="J8452"/>
          <cell r="K8452"/>
          <cell r="L8452"/>
          <cell r="M8452"/>
          <cell r="N8452"/>
          <cell r="O8452"/>
          <cell r="P8452"/>
          <cell r="Q8452"/>
          <cell r="R8452"/>
          <cell r="S8452"/>
          <cell r="T8452"/>
          <cell r="U8452"/>
          <cell r="V8452"/>
          <cell r="W8452"/>
          <cell r="X8452"/>
          <cell r="Y8452" t="str">
            <v xml:space="preserve"> </v>
          </cell>
        </row>
        <row r="8453">
          <cell r="C8453"/>
          <cell r="D8453"/>
          <cell r="E8453"/>
          <cell r="F8453"/>
          <cell r="G8453"/>
          <cell r="H8453"/>
          <cell r="I8453"/>
          <cell r="J8453"/>
          <cell r="K8453"/>
          <cell r="L8453"/>
          <cell r="M8453"/>
          <cell r="N8453"/>
          <cell r="O8453"/>
          <cell r="P8453"/>
          <cell r="Q8453"/>
          <cell r="R8453"/>
          <cell r="S8453"/>
          <cell r="T8453"/>
          <cell r="U8453"/>
          <cell r="V8453"/>
          <cell r="W8453"/>
          <cell r="X8453"/>
          <cell r="Y8453" t="str">
            <v xml:space="preserve"> </v>
          </cell>
        </row>
        <row r="8454">
          <cell r="C8454"/>
          <cell r="D8454"/>
          <cell r="E8454"/>
          <cell r="F8454"/>
          <cell r="G8454"/>
          <cell r="H8454"/>
          <cell r="I8454"/>
          <cell r="J8454"/>
          <cell r="K8454"/>
          <cell r="L8454"/>
          <cell r="M8454"/>
          <cell r="N8454"/>
          <cell r="O8454"/>
          <cell r="P8454"/>
          <cell r="Q8454"/>
          <cell r="R8454"/>
          <cell r="S8454"/>
          <cell r="T8454"/>
          <cell r="U8454"/>
          <cell r="V8454"/>
          <cell r="W8454"/>
          <cell r="X8454"/>
          <cell r="Y8454" t="str">
            <v xml:space="preserve"> </v>
          </cell>
        </row>
        <row r="8455">
          <cell r="C8455"/>
          <cell r="D8455"/>
          <cell r="E8455"/>
          <cell r="F8455"/>
          <cell r="G8455"/>
          <cell r="H8455"/>
          <cell r="I8455"/>
          <cell r="J8455"/>
          <cell r="K8455"/>
          <cell r="L8455"/>
          <cell r="M8455"/>
          <cell r="N8455"/>
          <cell r="O8455"/>
          <cell r="P8455"/>
          <cell r="Q8455"/>
          <cell r="R8455"/>
          <cell r="S8455"/>
          <cell r="T8455"/>
          <cell r="U8455"/>
          <cell r="V8455"/>
          <cell r="W8455"/>
          <cell r="X8455"/>
          <cell r="Y8455" t="str">
            <v xml:space="preserve"> </v>
          </cell>
        </row>
        <row r="8456">
          <cell r="C8456"/>
          <cell r="D8456"/>
          <cell r="E8456"/>
          <cell r="F8456"/>
          <cell r="G8456"/>
          <cell r="H8456"/>
          <cell r="I8456"/>
          <cell r="J8456"/>
          <cell r="K8456"/>
          <cell r="L8456"/>
          <cell r="M8456"/>
          <cell r="N8456"/>
          <cell r="O8456"/>
          <cell r="P8456"/>
          <cell r="Q8456"/>
          <cell r="R8456"/>
          <cell r="S8456"/>
          <cell r="T8456"/>
          <cell r="U8456"/>
          <cell r="V8456"/>
          <cell r="W8456"/>
          <cell r="X8456"/>
          <cell r="Y8456" t="str">
            <v xml:space="preserve"> </v>
          </cell>
        </row>
        <row r="8457">
          <cell r="C8457"/>
          <cell r="D8457"/>
          <cell r="E8457"/>
          <cell r="F8457"/>
          <cell r="G8457"/>
          <cell r="H8457"/>
          <cell r="I8457"/>
          <cell r="J8457"/>
          <cell r="K8457"/>
          <cell r="L8457"/>
          <cell r="M8457"/>
          <cell r="N8457"/>
          <cell r="O8457"/>
          <cell r="P8457"/>
          <cell r="Q8457"/>
          <cell r="R8457"/>
          <cell r="S8457"/>
          <cell r="T8457"/>
          <cell r="U8457"/>
          <cell r="V8457"/>
          <cell r="W8457"/>
          <cell r="X8457"/>
          <cell r="Y8457" t="str">
            <v xml:space="preserve"> </v>
          </cell>
        </row>
        <row r="8458">
          <cell r="C8458"/>
          <cell r="D8458"/>
          <cell r="E8458"/>
          <cell r="F8458"/>
          <cell r="G8458"/>
          <cell r="H8458"/>
          <cell r="I8458"/>
          <cell r="J8458"/>
          <cell r="K8458"/>
          <cell r="L8458"/>
          <cell r="M8458"/>
          <cell r="N8458"/>
          <cell r="O8458"/>
          <cell r="P8458"/>
          <cell r="Q8458"/>
          <cell r="R8458"/>
          <cell r="S8458"/>
          <cell r="T8458"/>
          <cell r="U8458"/>
          <cell r="V8458"/>
          <cell r="W8458"/>
          <cell r="X8458"/>
          <cell r="Y8458" t="str">
            <v xml:space="preserve"> </v>
          </cell>
        </row>
        <row r="8459">
          <cell r="C8459"/>
          <cell r="D8459"/>
          <cell r="E8459"/>
          <cell r="F8459"/>
          <cell r="G8459"/>
          <cell r="H8459"/>
          <cell r="I8459"/>
          <cell r="J8459"/>
          <cell r="K8459"/>
          <cell r="L8459"/>
          <cell r="M8459"/>
          <cell r="N8459"/>
          <cell r="O8459"/>
          <cell r="P8459"/>
          <cell r="Q8459"/>
          <cell r="R8459"/>
          <cell r="S8459"/>
          <cell r="T8459"/>
          <cell r="U8459"/>
          <cell r="V8459"/>
          <cell r="W8459"/>
          <cell r="X8459"/>
          <cell r="Y8459" t="str">
            <v xml:space="preserve"> </v>
          </cell>
        </row>
        <row r="8460">
          <cell r="C8460"/>
          <cell r="D8460"/>
          <cell r="E8460"/>
          <cell r="F8460"/>
          <cell r="G8460"/>
          <cell r="H8460"/>
          <cell r="I8460"/>
          <cell r="J8460"/>
          <cell r="K8460"/>
          <cell r="L8460"/>
          <cell r="M8460"/>
          <cell r="N8460"/>
          <cell r="O8460"/>
          <cell r="P8460"/>
          <cell r="Q8460"/>
          <cell r="R8460"/>
          <cell r="S8460"/>
          <cell r="T8460"/>
          <cell r="U8460"/>
          <cell r="V8460"/>
          <cell r="W8460"/>
          <cell r="X8460"/>
          <cell r="Y8460" t="str">
            <v xml:space="preserve"> </v>
          </cell>
        </row>
        <row r="8461">
          <cell r="C8461"/>
          <cell r="D8461"/>
          <cell r="E8461"/>
          <cell r="F8461"/>
          <cell r="G8461"/>
          <cell r="H8461"/>
          <cell r="I8461"/>
          <cell r="J8461"/>
          <cell r="K8461"/>
          <cell r="L8461"/>
          <cell r="M8461"/>
          <cell r="N8461"/>
          <cell r="O8461"/>
          <cell r="P8461"/>
          <cell r="Q8461"/>
          <cell r="R8461"/>
          <cell r="S8461"/>
          <cell r="T8461"/>
          <cell r="U8461"/>
          <cell r="V8461"/>
          <cell r="W8461"/>
          <cell r="X8461"/>
          <cell r="Y8461" t="str">
            <v xml:space="preserve"> </v>
          </cell>
        </row>
        <row r="8462">
          <cell r="C8462"/>
          <cell r="D8462"/>
          <cell r="E8462"/>
          <cell r="F8462"/>
          <cell r="G8462"/>
          <cell r="H8462"/>
          <cell r="I8462"/>
          <cell r="J8462"/>
          <cell r="K8462"/>
          <cell r="L8462"/>
          <cell r="M8462"/>
          <cell r="N8462"/>
          <cell r="O8462"/>
          <cell r="P8462"/>
          <cell r="Q8462"/>
          <cell r="R8462"/>
          <cell r="S8462"/>
          <cell r="T8462"/>
          <cell r="U8462"/>
          <cell r="V8462"/>
          <cell r="W8462"/>
          <cell r="X8462"/>
          <cell r="Y8462" t="str">
            <v xml:space="preserve"> </v>
          </cell>
        </row>
        <row r="8463">
          <cell r="C8463"/>
          <cell r="D8463"/>
          <cell r="E8463"/>
          <cell r="F8463"/>
          <cell r="G8463"/>
          <cell r="H8463"/>
          <cell r="I8463"/>
          <cell r="J8463"/>
          <cell r="K8463"/>
          <cell r="L8463"/>
          <cell r="M8463"/>
          <cell r="N8463"/>
          <cell r="O8463"/>
          <cell r="P8463"/>
          <cell r="Q8463"/>
          <cell r="R8463"/>
          <cell r="S8463"/>
          <cell r="T8463"/>
          <cell r="U8463"/>
          <cell r="V8463"/>
          <cell r="W8463"/>
          <cell r="X8463"/>
          <cell r="Y8463" t="str">
            <v xml:space="preserve"> </v>
          </cell>
        </row>
        <row r="8464">
          <cell r="C8464"/>
          <cell r="D8464"/>
          <cell r="E8464"/>
          <cell r="F8464"/>
          <cell r="G8464"/>
          <cell r="H8464"/>
          <cell r="I8464"/>
          <cell r="J8464"/>
          <cell r="K8464"/>
          <cell r="L8464"/>
          <cell r="M8464"/>
          <cell r="N8464"/>
          <cell r="O8464"/>
          <cell r="P8464"/>
          <cell r="Q8464"/>
          <cell r="R8464"/>
          <cell r="S8464"/>
          <cell r="T8464"/>
          <cell r="U8464"/>
          <cell r="V8464"/>
          <cell r="W8464"/>
          <cell r="X8464"/>
          <cell r="Y8464" t="str">
            <v xml:space="preserve"> </v>
          </cell>
        </row>
        <row r="8465">
          <cell r="C8465"/>
          <cell r="D8465"/>
          <cell r="E8465"/>
          <cell r="F8465"/>
          <cell r="G8465"/>
          <cell r="H8465"/>
          <cell r="I8465"/>
          <cell r="J8465"/>
          <cell r="K8465"/>
          <cell r="L8465"/>
          <cell r="M8465"/>
          <cell r="N8465"/>
          <cell r="O8465"/>
          <cell r="P8465"/>
          <cell r="Q8465"/>
          <cell r="R8465"/>
          <cell r="S8465"/>
          <cell r="T8465"/>
          <cell r="U8465"/>
          <cell r="V8465"/>
          <cell r="W8465"/>
          <cell r="X8465"/>
          <cell r="Y8465" t="str">
            <v xml:space="preserve"> </v>
          </cell>
        </row>
        <row r="8466">
          <cell r="C8466"/>
          <cell r="D8466"/>
          <cell r="E8466"/>
          <cell r="F8466"/>
          <cell r="G8466"/>
          <cell r="H8466"/>
          <cell r="I8466"/>
          <cell r="J8466"/>
          <cell r="K8466"/>
          <cell r="L8466"/>
          <cell r="M8466"/>
          <cell r="N8466"/>
          <cell r="O8466"/>
          <cell r="P8466"/>
          <cell r="Q8466"/>
          <cell r="R8466"/>
          <cell r="S8466"/>
          <cell r="T8466"/>
          <cell r="U8466"/>
          <cell r="V8466"/>
          <cell r="W8466"/>
          <cell r="X8466"/>
          <cell r="Y8466" t="str">
            <v xml:space="preserve"> </v>
          </cell>
        </row>
        <row r="8467">
          <cell r="C8467"/>
          <cell r="D8467"/>
          <cell r="E8467"/>
          <cell r="F8467"/>
          <cell r="G8467"/>
          <cell r="H8467"/>
          <cell r="I8467"/>
          <cell r="J8467"/>
          <cell r="K8467"/>
          <cell r="L8467"/>
          <cell r="M8467"/>
          <cell r="N8467"/>
          <cell r="O8467"/>
          <cell r="P8467"/>
          <cell r="Q8467"/>
          <cell r="R8467"/>
          <cell r="S8467"/>
          <cell r="T8467"/>
          <cell r="U8467"/>
          <cell r="V8467"/>
          <cell r="W8467"/>
          <cell r="X8467"/>
          <cell r="Y8467" t="str">
            <v xml:space="preserve"> </v>
          </cell>
        </row>
        <row r="8468">
          <cell r="C8468"/>
          <cell r="D8468"/>
          <cell r="E8468"/>
          <cell r="F8468"/>
          <cell r="G8468"/>
          <cell r="H8468"/>
          <cell r="I8468"/>
          <cell r="J8468"/>
          <cell r="K8468"/>
          <cell r="L8468"/>
          <cell r="M8468"/>
          <cell r="N8468"/>
          <cell r="O8468"/>
          <cell r="P8468"/>
          <cell r="Q8468"/>
          <cell r="R8468"/>
          <cell r="S8468"/>
          <cell r="T8468"/>
          <cell r="U8468"/>
          <cell r="V8468"/>
          <cell r="W8468"/>
          <cell r="X8468"/>
          <cell r="Y8468" t="str">
            <v xml:space="preserve"> </v>
          </cell>
        </row>
        <row r="8469">
          <cell r="C8469"/>
          <cell r="D8469"/>
          <cell r="E8469"/>
          <cell r="F8469"/>
          <cell r="G8469"/>
          <cell r="H8469"/>
          <cell r="I8469"/>
          <cell r="J8469"/>
          <cell r="K8469"/>
          <cell r="L8469"/>
          <cell r="M8469"/>
          <cell r="N8469"/>
          <cell r="O8469"/>
          <cell r="P8469"/>
          <cell r="Q8469"/>
          <cell r="R8469"/>
          <cell r="S8469"/>
          <cell r="T8469"/>
          <cell r="U8469"/>
          <cell r="V8469"/>
          <cell r="W8469"/>
          <cell r="X8469"/>
          <cell r="Y8469" t="str">
            <v xml:space="preserve"> </v>
          </cell>
        </row>
        <row r="8470">
          <cell r="C8470"/>
          <cell r="D8470"/>
          <cell r="E8470"/>
          <cell r="F8470"/>
          <cell r="G8470"/>
          <cell r="H8470"/>
          <cell r="I8470"/>
          <cell r="J8470"/>
          <cell r="K8470"/>
          <cell r="L8470"/>
          <cell r="M8470"/>
          <cell r="N8470"/>
          <cell r="O8470"/>
          <cell r="P8470"/>
          <cell r="Q8470"/>
          <cell r="R8470"/>
          <cell r="S8470"/>
          <cell r="T8470"/>
          <cell r="U8470"/>
          <cell r="V8470"/>
          <cell r="W8470"/>
          <cell r="X8470"/>
          <cell r="Y8470" t="str">
            <v xml:space="preserve"> </v>
          </cell>
        </row>
        <row r="8471">
          <cell r="C8471"/>
          <cell r="D8471"/>
          <cell r="E8471"/>
          <cell r="F8471"/>
          <cell r="G8471"/>
          <cell r="H8471"/>
          <cell r="I8471"/>
          <cell r="J8471"/>
          <cell r="K8471"/>
          <cell r="L8471"/>
          <cell r="M8471"/>
          <cell r="N8471"/>
          <cell r="O8471"/>
          <cell r="P8471"/>
          <cell r="Q8471"/>
          <cell r="R8471"/>
          <cell r="S8471"/>
          <cell r="T8471"/>
          <cell r="U8471"/>
          <cell r="V8471"/>
          <cell r="W8471"/>
          <cell r="X8471"/>
          <cell r="Y8471" t="str">
            <v xml:space="preserve"> </v>
          </cell>
        </row>
        <row r="8472">
          <cell r="C8472"/>
          <cell r="D8472"/>
          <cell r="E8472"/>
          <cell r="F8472"/>
          <cell r="G8472"/>
          <cell r="H8472"/>
          <cell r="I8472"/>
          <cell r="J8472"/>
          <cell r="K8472"/>
          <cell r="L8472"/>
          <cell r="M8472"/>
          <cell r="N8472"/>
          <cell r="O8472"/>
          <cell r="P8472"/>
          <cell r="Q8472"/>
          <cell r="R8472"/>
          <cell r="S8472"/>
          <cell r="T8472"/>
          <cell r="U8472"/>
          <cell r="V8472"/>
          <cell r="W8472"/>
          <cell r="X8472"/>
          <cell r="Y8472" t="str">
            <v xml:space="preserve"> </v>
          </cell>
        </row>
        <row r="8473">
          <cell r="C8473"/>
          <cell r="D8473"/>
          <cell r="E8473"/>
          <cell r="F8473"/>
          <cell r="G8473"/>
          <cell r="H8473"/>
          <cell r="I8473"/>
          <cell r="J8473"/>
          <cell r="K8473"/>
          <cell r="L8473"/>
          <cell r="M8473"/>
          <cell r="N8473"/>
          <cell r="O8473"/>
          <cell r="P8473"/>
          <cell r="Q8473"/>
          <cell r="R8473"/>
          <cell r="S8473"/>
          <cell r="T8473"/>
          <cell r="U8473"/>
          <cell r="V8473"/>
          <cell r="W8473"/>
          <cell r="X8473"/>
          <cell r="Y8473" t="str">
            <v xml:space="preserve"> </v>
          </cell>
        </row>
        <row r="8474">
          <cell r="C8474"/>
          <cell r="D8474"/>
          <cell r="E8474"/>
          <cell r="F8474"/>
          <cell r="G8474"/>
          <cell r="H8474"/>
          <cell r="I8474"/>
          <cell r="J8474"/>
          <cell r="K8474"/>
          <cell r="L8474"/>
          <cell r="M8474"/>
          <cell r="N8474"/>
          <cell r="O8474"/>
          <cell r="P8474"/>
          <cell r="Q8474"/>
          <cell r="R8474"/>
          <cell r="S8474"/>
          <cell r="T8474"/>
          <cell r="U8474"/>
          <cell r="V8474"/>
          <cell r="W8474"/>
          <cell r="X8474"/>
          <cell r="Y8474" t="str">
            <v xml:space="preserve"> </v>
          </cell>
        </row>
        <row r="8475">
          <cell r="C8475"/>
          <cell r="D8475"/>
          <cell r="E8475"/>
          <cell r="F8475"/>
          <cell r="G8475"/>
          <cell r="H8475"/>
          <cell r="I8475"/>
          <cell r="J8475"/>
          <cell r="K8475"/>
          <cell r="L8475"/>
          <cell r="M8475"/>
          <cell r="N8475"/>
          <cell r="O8475"/>
          <cell r="P8475"/>
          <cell r="Q8475"/>
          <cell r="R8475"/>
          <cell r="S8475"/>
          <cell r="T8475"/>
          <cell r="U8475"/>
          <cell r="V8475"/>
          <cell r="W8475"/>
          <cell r="X8475"/>
          <cell r="Y8475" t="str">
            <v xml:space="preserve"> </v>
          </cell>
        </row>
        <row r="8476">
          <cell r="C8476"/>
          <cell r="D8476"/>
          <cell r="E8476"/>
          <cell r="F8476"/>
          <cell r="G8476"/>
          <cell r="H8476"/>
          <cell r="I8476"/>
          <cell r="J8476"/>
          <cell r="K8476"/>
          <cell r="L8476"/>
          <cell r="M8476"/>
          <cell r="N8476"/>
          <cell r="O8476"/>
          <cell r="P8476"/>
          <cell r="Q8476"/>
          <cell r="R8476"/>
          <cell r="S8476"/>
          <cell r="T8476"/>
          <cell r="U8476"/>
          <cell r="V8476"/>
          <cell r="W8476"/>
          <cell r="X8476"/>
          <cell r="Y8476" t="str">
            <v xml:space="preserve"> </v>
          </cell>
        </row>
        <row r="8477">
          <cell r="C8477"/>
          <cell r="D8477"/>
          <cell r="E8477"/>
          <cell r="F8477"/>
          <cell r="G8477"/>
          <cell r="H8477"/>
          <cell r="I8477"/>
          <cell r="J8477"/>
          <cell r="K8477"/>
          <cell r="L8477"/>
          <cell r="M8477"/>
          <cell r="N8477"/>
          <cell r="O8477"/>
          <cell r="P8477"/>
          <cell r="Q8477"/>
          <cell r="R8477"/>
          <cell r="S8477"/>
          <cell r="T8477"/>
          <cell r="U8477"/>
          <cell r="V8477"/>
          <cell r="W8477"/>
          <cell r="X8477"/>
          <cell r="Y8477" t="str">
            <v xml:space="preserve"> </v>
          </cell>
        </row>
        <row r="8478">
          <cell r="C8478"/>
          <cell r="D8478"/>
          <cell r="E8478"/>
          <cell r="F8478"/>
          <cell r="G8478"/>
          <cell r="H8478"/>
          <cell r="I8478"/>
          <cell r="J8478"/>
          <cell r="K8478"/>
          <cell r="L8478"/>
          <cell r="M8478"/>
          <cell r="N8478"/>
          <cell r="O8478"/>
          <cell r="P8478"/>
          <cell r="Q8478"/>
          <cell r="R8478"/>
          <cell r="S8478"/>
          <cell r="T8478"/>
          <cell r="U8478"/>
          <cell r="V8478"/>
          <cell r="W8478"/>
          <cell r="X8478"/>
          <cell r="Y8478" t="str">
            <v xml:space="preserve"> </v>
          </cell>
        </row>
        <row r="8479">
          <cell r="C8479"/>
          <cell r="D8479"/>
          <cell r="E8479"/>
          <cell r="F8479"/>
          <cell r="G8479"/>
          <cell r="H8479"/>
          <cell r="I8479"/>
          <cell r="J8479"/>
          <cell r="K8479"/>
          <cell r="L8479"/>
          <cell r="M8479"/>
          <cell r="N8479"/>
          <cell r="O8479"/>
          <cell r="P8479"/>
          <cell r="Q8479"/>
          <cell r="R8479"/>
          <cell r="S8479"/>
          <cell r="T8479"/>
          <cell r="U8479"/>
          <cell r="V8479"/>
          <cell r="W8479"/>
          <cell r="X8479"/>
          <cell r="Y8479" t="str">
            <v xml:space="preserve"> </v>
          </cell>
        </row>
        <row r="8480">
          <cell r="C8480"/>
          <cell r="D8480"/>
          <cell r="E8480"/>
          <cell r="F8480"/>
          <cell r="G8480"/>
          <cell r="H8480"/>
          <cell r="I8480"/>
          <cell r="J8480"/>
          <cell r="K8480"/>
          <cell r="L8480"/>
          <cell r="M8480"/>
          <cell r="N8480"/>
          <cell r="O8480"/>
          <cell r="P8480"/>
          <cell r="Q8480"/>
          <cell r="R8480"/>
          <cell r="S8480"/>
          <cell r="T8480"/>
          <cell r="U8480"/>
          <cell r="V8480"/>
          <cell r="W8480"/>
          <cell r="X8480"/>
          <cell r="Y8480" t="str">
            <v xml:space="preserve"> </v>
          </cell>
        </row>
        <row r="8481">
          <cell r="C8481"/>
          <cell r="D8481"/>
          <cell r="E8481"/>
          <cell r="F8481"/>
          <cell r="G8481"/>
          <cell r="H8481"/>
          <cell r="I8481"/>
          <cell r="J8481"/>
          <cell r="K8481"/>
          <cell r="L8481"/>
          <cell r="M8481"/>
          <cell r="N8481"/>
          <cell r="O8481"/>
          <cell r="P8481"/>
          <cell r="Q8481"/>
          <cell r="R8481"/>
          <cell r="S8481"/>
          <cell r="T8481"/>
          <cell r="U8481"/>
          <cell r="V8481"/>
          <cell r="W8481"/>
          <cell r="X8481"/>
          <cell r="Y8481" t="str">
            <v xml:space="preserve"> </v>
          </cell>
        </row>
        <row r="8482">
          <cell r="C8482"/>
          <cell r="D8482"/>
          <cell r="E8482"/>
          <cell r="F8482"/>
          <cell r="G8482"/>
          <cell r="H8482"/>
          <cell r="I8482"/>
          <cell r="J8482"/>
          <cell r="K8482"/>
          <cell r="L8482"/>
          <cell r="M8482"/>
          <cell r="N8482"/>
          <cell r="O8482"/>
          <cell r="P8482"/>
          <cell r="Q8482"/>
          <cell r="R8482"/>
          <cell r="S8482"/>
          <cell r="T8482"/>
          <cell r="U8482"/>
          <cell r="V8482"/>
          <cell r="W8482"/>
          <cell r="X8482"/>
          <cell r="Y8482" t="str">
            <v xml:space="preserve"> </v>
          </cell>
        </row>
        <row r="8483">
          <cell r="C8483"/>
          <cell r="D8483"/>
          <cell r="E8483"/>
          <cell r="F8483"/>
          <cell r="G8483"/>
          <cell r="H8483"/>
          <cell r="I8483"/>
          <cell r="J8483"/>
          <cell r="K8483"/>
          <cell r="L8483"/>
          <cell r="M8483"/>
          <cell r="N8483"/>
          <cell r="O8483"/>
          <cell r="P8483"/>
          <cell r="Q8483"/>
          <cell r="R8483"/>
          <cell r="S8483"/>
          <cell r="T8483"/>
          <cell r="U8483"/>
          <cell r="V8483"/>
          <cell r="W8483"/>
          <cell r="X8483"/>
          <cell r="Y8483" t="str">
            <v xml:space="preserve"> </v>
          </cell>
        </row>
        <row r="8484">
          <cell r="C8484"/>
          <cell r="D8484"/>
          <cell r="E8484"/>
          <cell r="F8484"/>
          <cell r="G8484"/>
          <cell r="H8484"/>
          <cell r="I8484"/>
          <cell r="J8484"/>
          <cell r="K8484"/>
          <cell r="L8484"/>
          <cell r="M8484"/>
          <cell r="N8484"/>
          <cell r="O8484"/>
          <cell r="P8484"/>
          <cell r="Q8484"/>
          <cell r="R8484"/>
          <cell r="S8484"/>
          <cell r="T8484"/>
          <cell r="U8484"/>
          <cell r="V8484"/>
          <cell r="W8484"/>
          <cell r="X8484"/>
          <cell r="Y8484" t="str">
            <v xml:space="preserve"> </v>
          </cell>
        </row>
        <row r="8485">
          <cell r="C8485"/>
          <cell r="D8485"/>
          <cell r="E8485"/>
          <cell r="F8485"/>
          <cell r="G8485"/>
          <cell r="H8485"/>
          <cell r="I8485"/>
          <cell r="J8485"/>
          <cell r="K8485"/>
          <cell r="L8485"/>
          <cell r="M8485"/>
          <cell r="N8485"/>
          <cell r="O8485"/>
          <cell r="P8485"/>
          <cell r="Q8485"/>
          <cell r="R8485"/>
          <cell r="S8485"/>
          <cell r="T8485"/>
          <cell r="U8485"/>
          <cell r="V8485"/>
          <cell r="W8485"/>
          <cell r="X8485"/>
          <cell r="Y8485" t="str">
            <v xml:space="preserve"> </v>
          </cell>
        </row>
        <row r="8486">
          <cell r="C8486"/>
          <cell r="D8486"/>
          <cell r="E8486"/>
          <cell r="F8486"/>
          <cell r="G8486"/>
          <cell r="H8486"/>
          <cell r="I8486"/>
          <cell r="J8486"/>
          <cell r="K8486"/>
          <cell r="L8486"/>
          <cell r="M8486"/>
          <cell r="N8486"/>
          <cell r="O8486"/>
          <cell r="P8486"/>
          <cell r="Q8486"/>
          <cell r="R8486"/>
          <cell r="S8486"/>
          <cell r="T8486"/>
          <cell r="U8486"/>
          <cell r="V8486"/>
          <cell r="W8486"/>
          <cell r="X8486"/>
          <cell r="Y8486" t="str">
            <v xml:space="preserve"> </v>
          </cell>
        </row>
        <row r="8487">
          <cell r="C8487"/>
          <cell r="D8487"/>
          <cell r="E8487"/>
          <cell r="F8487"/>
          <cell r="G8487"/>
          <cell r="H8487"/>
          <cell r="I8487"/>
          <cell r="J8487"/>
          <cell r="K8487"/>
          <cell r="L8487"/>
          <cell r="M8487"/>
          <cell r="N8487"/>
          <cell r="O8487"/>
          <cell r="P8487"/>
          <cell r="Q8487"/>
          <cell r="R8487"/>
          <cell r="S8487"/>
          <cell r="T8487"/>
          <cell r="U8487"/>
          <cell r="V8487"/>
          <cell r="W8487"/>
          <cell r="X8487"/>
          <cell r="Y8487" t="str">
            <v xml:space="preserve"> </v>
          </cell>
        </row>
        <row r="8488">
          <cell r="C8488"/>
          <cell r="D8488"/>
          <cell r="E8488"/>
          <cell r="F8488"/>
          <cell r="G8488"/>
          <cell r="H8488"/>
          <cell r="I8488"/>
          <cell r="J8488"/>
          <cell r="K8488"/>
          <cell r="L8488"/>
          <cell r="M8488"/>
          <cell r="N8488"/>
          <cell r="O8488"/>
          <cell r="P8488"/>
          <cell r="Q8488"/>
          <cell r="R8488"/>
          <cell r="S8488"/>
          <cell r="T8488"/>
          <cell r="U8488"/>
          <cell r="V8488"/>
          <cell r="W8488"/>
          <cell r="X8488"/>
          <cell r="Y8488" t="str">
            <v xml:space="preserve"> </v>
          </cell>
        </row>
        <row r="8489">
          <cell r="C8489"/>
          <cell r="D8489"/>
          <cell r="E8489"/>
          <cell r="F8489"/>
          <cell r="G8489"/>
          <cell r="H8489"/>
          <cell r="I8489"/>
          <cell r="J8489"/>
          <cell r="K8489"/>
          <cell r="L8489"/>
          <cell r="M8489"/>
          <cell r="N8489"/>
          <cell r="O8489"/>
          <cell r="P8489"/>
          <cell r="Q8489"/>
          <cell r="R8489"/>
          <cell r="S8489"/>
          <cell r="T8489"/>
          <cell r="U8489"/>
          <cell r="V8489"/>
          <cell r="W8489"/>
          <cell r="X8489"/>
          <cell r="Y8489" t="str">
            <v xml:space="preserve"> </v>
          </cell>
        </row>
        <row r="8490">
          <cell r="C8490"/>
          <cell r="D8490"/>
          <cell r="E8490"/>
          <cell r="F8490"/>
          <cell r="G8490"/>
          <cell r="H8490"/>
          <cell r="I8490"/>
          <cell r="J8490"/>
          <cell r="K8490"/>
          <cell r="L8490"/>
          <cell r="M8490"/>
          <cell r="N8490"/>
          <cell r="O8490"/>
          <cell r="P8490"/>
          <cell r="Q8490"/>
          <cell r="R8490"/>
          <cell r="S8490"/>
          <cell r="T8490"/>
          <cell r="U8490"/>
          <cell r="V8490"/>
          <cell r="W8490"/>
          <cell r="X8490"/>
          <cell r="Y8490" t="str">
            <v xml:space="preserve"> </v>
          </cell>
        </row>
        <row r="8491">
          <cell r="C8491"/>
          <cell r="D8491"/>
          <cell r="E8491"/>
          <cell r="F8491"/>
          <cell r="G8491"/>
          <cell r="H8491"/>
          <cell r="I8491"/>
          <cell r="J8491"/>
          <cell r="K8491"/>
          <cell r="L8491"/>
          <cell r="M8491"/>
          <cell r="N8491"/>
          <cell r="O8491"/>
          <cell r="P8491"/>
          <cell r="Q8491"/>
          <cell r="R8491"/>
          <cell r="S8491"/>
          <cell r="T8491"/>
          <cell r="U8491"/>
          <cell r="V8491"/>
          <cell r="W8491"/>
          <cell r="X8491"/>
          <cell r="Y8491" t="str">
            <v xml:space="preserve"> </v>
          </cell>
        </row>
        <row r="8492">
          <cell r="C8492"/>
          <cell r="D8492"/>
          <cell r="E8492"/>
          <cell r="F8492"/>
          <cell r="G8492"/>
          <cell r="H8492"/>
          <cell r="I8492"/>
          <cell r="J8492"/>
          <cell r="K8492"/>
          <cell r="L8492"/>
          <cell r="M8492"/>
          <cell r="N8492"/>
          <cell r="O8492"/>
          <cell r="P8492"/>
          <cell r="Q8492"/>
          <cell r="R8492"/>
          <cell r="S8492"/>
          <cell r="T8492"/>
          <cell r="U8492"/>
          <cell r="V8492"/>
          <cell r="W8492"/>
          <cell r="X8492"/>
          <cell r="Y8492" t="str">
            <v xml:space="preserve"> </v>
          </cell>
        </row>
        <row r="8493">
          <cell r="C8493"/>
          <cell r="D8493"/>
          <cell r="E8493"/>
          <cell r="F8493"/>
          <cell r="G8493"/>
          <cell r="H8493"/>
          <cell r="I8493"/>
          <cell r="J8493"/>
          <cell r="K8493"/>
          <cell r="L8493"/>
          <cell r="M8493"/>
          <cell r="N8493"/>
          <cell r="O8493"/>
          <cell r="P8493"/>
          <cell r="Q8493"/>
          <cell r="R8493"/>
          <cell r="S8493"/>
          <cell r="T8493"/>
          <cell r="U8493"/>
          <cell r="V8493"/>
          <cell r="W8493"/>
          <cell r="X8493"/>
          <cell r="Y8493" t="str">
            <v xml:space="preserve"> </v>
          </cell>
        </row>
        <row r="8494">
          <cell r="C8494"/>
          <cell r="D8494"/>
          <cell r="E8494"/>
          <cell r="F8494"/>
          <cell r="G8494"/>
          <cell r="H8494"/>
          <cell r="I8494"/>
          <cell r="J8494"/>
          <cell r="K8494"/>
          <cell r="L8494"/>
          <cell r="M8494"/>
          <cell r="N8494"/>
          <cell r="O8494"/>
          <cell r="P8494"/>
          <cell r="Q8494"/>
          <cell r="R8494"/>
          <cell r="S8494"/>
          <cell r="T8494"/>
          <cell r="U8494"/>
          <cell r="V8494"/>
          <cell r="W8494"/>
          <cell r="X8494"/>
          <cell r="Y8494" t="str">
            <v xml:space="preserve"> </v>
          </cell>
        </row>
        <row r="8495">
          <cell r="C8495"/>
          <cell r="D8495"/>
          <cell r="E8495"/>
          <cell r="F8495"/>
          <cell r="G8495"/>
          <cell r="H8495"/>
          <cell r="I8495"/>
          <cell r="J8495"/>
          <cell r="K8495"/>
          <cell r="L8495"/>
          <cell r="M8495"/>
          <cell r="N8495"/>
          <cell r="O8495"/>
          <cell r="P8495"/>
          <cell r="Q8495"/>
          <cell r="R8495"/>
          <cell r="S8495"/>
          <cell r="T8495"/>
          <cell r="U8495"/>
          <cell r="V8495"/>
          <cell r="W8495"/>
          <cell r="X8495"/>
          <cell r="Y8495" t="str">
            <v xml:space="preserve"> </v>
          </cell>
        </row>
        <row r="8496">
          <cell r="C8496"/>
          <cell r="D8496"/>
          <cell r="E8496"/>
          <cell r="F8496"/>
          <cell r="G8496"/>
          <cell r="H8496"/>
          <cell r="I8496"/>
          <cell r="J8496"/>
          <cell r="K8496"/>
          <cell r="L8496"/>
          <cell r="M8496"/>
          <cell r="N8496"/>
          <cell r="O8496"/>
          <cell r="P8496"/>
          <cell r="Q8496"/>
          <cell r="R8496"/>
          <cell r="S8496"/>
          <cell r="T8496"/>
          <cell r="U8496"/>
          <cell r="V8496"/>
          <cell r="W8496"/>
          <cell r="X8496"/>
          <cell r="Y8496" t="str">
            <v xml:space="preserve"> </v>
          </cell>
        </row>
        <row r="8497">
          <cell r="C8497"/>
          <cell r="D8497"/>
          <cell r="E8497"/>
          <cell r="F8497"/>
          <cell r="G8497"/>
          <cell r="H8497"/>
          <cell r="I8497"/>
          <cell r="J8497"/>
          <cell r="K8497"/>
          <cell r="L8497"/>
          <cell r="M8497"/>
          <cell r="N8497"/>
          <cell r="O8497"/>
          <cell r="P8497"/>
          <cell r="Q8497"/>
          <cell r="R8497"/>
          <cell r="S8497"/>
          <cell r="T8497"/>
          <cell r="U8497"/>
          <cell r="V8497"/>
          <cell r="W8497"/>
          <cell r="X8497"/>
          <cell r="Y8497" t="str">
            <v xml:space="preserve"> </v>
          </cell>
        </row>
        <row r="8498">
          <cell r="C8498"/>
          <cell r="D8498"/>
          <cell r="E8498"/>
          <cell r="F8498"/>
          <cell r="G8498"/>
          <cell r="H8498"/>
          <cell r="I8498"/>
          <cell r="J8498"/>
          <cell r="K8498"/>
          <cell r="L8498"/>
          <cell r="M8498"/>
          <cell r="N8498"/>
          <cell r="O8498"/>
          <cell r="P8498"/>
          <cell r="Q8498"/>
          <cell r="R8498"/>
          <cell r="S8498"/>
          <cell r="T8498"/>
          <cell r="U8498"/>
          <cell r="V8498"/>
          <cell r="W8498"/>
          <cell r="X8498"/>
          <cell r="Y8498" t="str">
            <v xml:space="preserve"> </v>
          </cell>
        </row>
        <row r="8499">
          <cell r="C8499"/>
          <cell r="D8499"/>
          <cell r="E8499"/>
          <cell r="F8499"/>
          <cell r="G8499"/>
          <cell r="H8499"/>
          <cell r="I8499"/>
          <cell r="J8499"/>
          <cell r="K8499"/>
          <cell r="L8499"/>
          <cell r="M8499"/>
          <cell r="N8499"/>
          <cell r="O8499"/>
          <cell r="P8499"/>
          <cell r="Q8499"/>
          <cell r="R8499"/>
          <cell r="S8499"/>
          <cell r="T8499"/>
          <cell r="U8499"/>
          <cell r="V8499"/>
          <cell r="W8499"/>
          <cell r="X8499"/>
          <cell r="Y8499" t="str">
            <v xml:space="preserve"> </v>
          </cell>
        </row>
        <row r="8500">
          <cell r="C8500"/>
          <cell r="D8500"/>
          <cell r="E8500"/>
          <cell r="F8500"/>
          <cell r="G8500"/>
          <cell r="H8500"/>
          <cell r="I8500"/>
          <cell r="J8500"/>
          <cell r="K8500"/>
          <cell r="L8500"/>
          <cell r="M8500"/>
          <cell r="N8500"/>
          <cell r="O8500"/>
          <cell r="P8500"/>
          <cell r="Q8500"/>
          <cell r="R8500"/>
          <cell r="S8500"/>
          <cell r="T8500"/>
          <cell r="U8500"/>
          <cell r="V8500"/>
          <cell r="W8500"/>
          <cell r="X8500"/>
          <cell r="Y8500" t="str">
            <v xml:space="preserve"> </v>
          </cell>
        </row>
        <row r="8501">
          <cell r="C8501"/>
          <cell r="D8501"/>
          <cell r="E8501"/>
          <cell r="F8501"/>
          <cell r="G8501"/>
          <cell r="H8501"/>
          <cell r="I8501"/>
          <cell r="J8501"/>
          <cell r="K8501"/>
          <cell r="L8501"/>
          <cell r="M8501"/>
          <cell r="N8501"/>
          <cell r="O8501"/>
          <cell r="P8501"/>
          <cell r="Q8501"/>
          <cell r="R8501"/>
          <cell r="S8501"/>
          <cell r="T8501"/>
          <cell r="U8501"/>
          <cell r="V8501"/>
          <cell r="W8501"/>
          <cell r="X8501"/>
          <cell r="Y8501" t="str">
            <v xml:space="preserve"> </v>
          </cell>
        </row>
        <row r="8502">
          <cell r="C8502"/>
          <cell r="D8502"/>
          <cell r="E8502"/>
          <cell r="F8502"/>
          <cell r="G8502"/>
          <cell r="H8502"/>
          <cell r="I8502"/>
          <cell r="J8502"/>
          <cell r="K8502"/>
          <cell r="L8502"/>
          <cell r="M8502"/>
          <cell r="N8502"/>
          <cell r="O8502"/>
          <cell r="P8502"/>
          <cell r="Q8502"/>
          <cell r="R8502"/>
          <cell r="S8502"/>
          <cell r="T8502"/>
          <cell r="U8502"/>
          <cell r="V8502"/>
          <cell r="W8502"/>
          <cell r="X8502"/>
          <cell r="Y8502" t="str">
            <v xml:space="preserve"> </v>
          </cell>
        </row>
        <row r="8503">
          <cell r="C8503"/>
          <cell r="D8503"/>
          <cell r="E8503"/>
          <cell r="F8503"/>
          <cell r="G8503"/>
          <cell r="H8503"/>
          <cell r="I8503"/>
          <cell r="J8503"/>
          <cell r="K8503"/>
          <cell r="L8503"/>
          <cell r="M8503"/>
          <cell r="N8503"/>
          <cell r="O8503"/>
          <cell r="P8503"/>
          <cell r="Q8503"/>
          <cell r="R8503"/>
          <cell r="S8503"/>
          <cell r="T8503"/>
          <cell r="U8503"/>
          <cell r="V8503"/>
          <cell r="W8503"/>
          <cell r="X8503"/>
          <cell r="Y8503" t="str">
            <v xml:space="preserve"> </v>
          </cell>
        </row>
        <row r="8504">
          <cell r="C8504"/>
          <cell r="D8504"/>
          <cell r="E8504"/>
          <cell r="F8504"/>
          <cell r="G8504"/>
          <cell r="H8504"/>
          <cell r="I8504"/>
          <cell r="J8504"/>
          <cell r="K8504"/>
          <cell r="L8504"/>
          <cell r="M8504"/>
          <cell r="N8504"/>
          <cell r="O8504"/>
          <cell r="P8504"/>
          <cell r="Q8504"/>
          <cell r="R8504"/>
          <cell r="S8504"/>
          <cell r="T8504"/>
          <cell r="U8504"/>
          <cell r="V8504"/>
          <cell r="W8504"/>
          <cell r="X8504"/>
          <cell r="Y8504" t="str">
            <v xml:space="preserve"> </v>
          </cell>
        </row>
        <row r="8505">
          <cell r="C8505"/>
          <cell r="D8505"/>
          <cell r="E8505"/>
          <cell r="F8505"/>
          <cell r="G8505"/>
          <cell r="H8505"/>
          <cell r="I8505"/>
          <cell r="J8505"/>
          <cell r="K8505"/>
          <cell r="L8505"/>
          <cell r="M8505"/>
          <cell r="N8505"/>
          <cell r="O8505"/>
          <cell r="P8505"/>
          <cell r="Q8505"/>
          <cell r="R8505"/>
          <cell r="S8505"/>
          <cell r="T8505"/>
          <cell r="U8505"/>
          <cell r="V8505"/>
          <cell r="W8505"/>
          <cell r="X8505"/>
          <cell r="Y8505" t="str">
            <v xml:space="preserve"> </v>
          </cell>
        </row>
        <row r="8506">
          <cell r="C8506"/>
          <cell r="D8506"/>
          <cell r="E8506"/>
          <cell r="F8506"/>
          <cell r="G8506"/>
          <cell r="H8506"/>
          <cell r="I8506"/>
          <cell r="J8506"/>
          <cell r="K8506"/>
          <cell r="L8506"/>
          <cell r="M8506"/>
          <cell r="N8506"/>
          <cell r="O8506"/>
          <cell r="P8506"/>
          <cell r="Q8506"/>
          <cell r="R8506"/>
          <cell r="S8506"/>
          <cell r="T8506"/>
          <cell r="U8506"/>
          <cell r="V8506"/>
          <cell r="W8506"/>
          <cell r="X8506"/>
          <cell r="Y8506" t="str">
            <v xml:space="preserve"> </v>
          </cell>
        </row>
        <row r="8507">
          <cell r="C8507"/>
          <cell r="D8507"/>
          <cell r="E8507"/>
          <cell r="F8507"/>
          <cell r="G8507"/>
          <cell r="H8507"/>
          <cell r="I8507"/>
          <cell r="J8507"/>
          <cell r="K8507"/>
          <cell r="L8507"/>
          <cell r="M8507"/>
          <cell r="N8507"/>
          <cell r="O8507"/>
          <cell r="P8507"/>
          <cell r="Q8507"/>
          <cell r="R8507"/>
          <cell r="S8507"/>
          <cell r="T8507"/>
          <cell r="U8507"/>
          <cell r="V8507"/>
          <cell r="W8507"/>
          <cell r="X8507"/>
          <cell r="Y8507" t="str">
            <v xml:space="preserve"> </v>
          </cell>
        </row>
        <row r="8508">
          <cell r="C8508"/>
          <cell r="D8508"/>
          <cell r="E8508"/>
          <cell r="F8508"/>
          <cell r="G8508"/>
          <cell r="H8508"/>
          <cell r="I8508"/>
          <cell r="J8508"/>
          <cell r="K8508"/>
          <cell r="L8508"/>
          <cell r="M8508"/>
          <cell r="N8508"/>
          <cell r="O8508"/>
          <cell r="P8508"/>
          <cell r="Q8508"/>
          <cell r="R8508"/>
          <cell r="S8508"/>
          <cell r="T8508"/>
          <cell r="U8508"/>
          <cell r="V8508"/>
          <cell r="W8508"/>
          <cell r="X8508"/>
          <cell r="Y8508" t="str">
            <v xml:space="preserve"> </v>
          </cell>
        </row>
        <row r="8509">
          <cell r="C8509"/>
          <cell r="D8509"/>
          <cell r="E8509"/>
          <cell r="F8509"/>
          <cell r="G8509"/>
          <cell r="H8509"/>
          <cell r="I8509"/>
          <cell r="J8509"/>
          <cell r="K8509"/>
          <cell r="L8509"/>
          <cell r="M8509"/>
          <cell r="N8509"/>
          <cell r="O8509"/>
          <cell r="P8509"/>
          <cell r="Q8509"/>
          <cell r="R8509"/>
          <cell r="S8509"/>
          <cell r="T8509"/>
          <cell r="U8509"/>
          <cell r="V8509"/>
          <cell r="W8509"/>
          <cell r="X8509"/>
          <cell r="Y8509" t="str">
            <v xml:space="preserve"> </v>
          </cell>
        </row>
        <row r="8510">
          <cell r="C8510"/>
          <cell r="D8510"/>
          <cell r="E8510"/>
          <cell r="F8510"/>
          <cell r="G8510"/>
          <cell r="H8510"/>
          <cell r="I8510"/>
          <cell r="J8510"/>
          <cell r="K8510"/>
          <cell r="L8510"/>
          <cell r="M8510"/>
          <cell r="N8510"/>
          <cell r="O8510"/>
          <cell r="P8510"/>
          <cell r="Q8510"/>
          <cell r="R8510"/>
          <cell r="S8510"/>
          <cell r="T8510"/>
          <cell r="U8510"/>
          <cell r="V8510"/>
          <cell r="W8510"/>
          <cell r="X8510"/>
          <cell r="Y8510" t="str">
            <v xml:space="preserve"> </v>
          </cell>
        </row>
        <row r="8511">
          <cell r="C8511"/>
          <cell r="D8511"/>
          <cell r="E8511"/>
          <cell r="F8511"/>
          <cell r="G8511"/>
          <cell r="H8511"/>
          <cell r="I8511"/>
          <cell r="J8511"/>
          <cell r="K8511"/>
          <cell r="L8511"/>
          <cell r="M8511"/>
          <cell r="N8511"/>
          <cell r="O8511"/>
          <cell r="P8511"/>
          <cell r="Q8511"/>
          <cell r="R8511"/>
          <cell r="S8511"/>
          <cell r="T8511"/>
          <cell r="U8511"/>
          <cell r="V8511"/>
          <cell r="W8511"/>
          <cell r="X8511"/>
          <cell r="Y8511" t="str">
            <v xml:space="preserve"> </v>
          </cell>
        </row>
        <row r="8512">
          <cell r="C8512"/>
          <cell r="D8512"/>
          <cell r="E8512"/>
          <cell r="F8512"/>
          <cell r="G8512"/>
          <cell r="H8512"/>
          <cell r="I8512"/>
          <cell r="J8512"/>
          <cell r="K8512"/>
          <cell r="L8512"/>
          <cell r="M8512"/>
          <cell r="N8512"/>
          <cell r="O8512"/>
          <cell r="P8512"/>
          <cell r="Q8512"/>
          <cell r="R8512"/>
          <cell r="S8512"/>
          <cell r="T8512"/>
          <cell r="U8512"/>
          <cell r="V8512"/>
          <cell r="W8512"/>
          <cell r="X8512"/>
          <cell r="Y8512" t="str">
            <v xml:space="preserve"> </v>
          </cell>
        </row>
        <row r="8513">
          <cell r="C8513"/>
          <cell r="D8513"/>
          <cell r="E8513"/>
          <cell r="F8513"/>
          <cell r="G8513"/>
          <cell r="H8513"/>
          <cell r="I8513"/>
          <cell r="J8513"/>
          <cell r="K8513"/>
          <cell r="L8513"/>
          <cell r="M8513"/>
          <cell r="N8513"/>
          <cell r="O8513"/>
          <cell r="P8513"/>
          <cell r="Q8513"/>
          <cell r="R8513"/>
          <cell r="S8513"/>
          <cell r="T8513"/>
          <cell r="U8513"/>
          <cell r="V8513"/>
          <cell r="W8513"/>
          <cell r="X8513"/>
          <cell r="Y8513" t="str">
            <v xml:space="preserve"> </v>
          </cell>
        </row>
        <row r="8514">
          <cell r="C8514"/>
          <cell r="D8514"/>
          <cell r="E8514"/>
          <cell r="F8514"/>
          <cell r="G8514"/>
          <cell r="H8514"/>
          <cell r="I8514"/>
          <cell r="J8514"/>
          <cell r="K8514"/>
          <cell r="L8514"/>
          <cell r="M8514"/>
          <cell r="N8514"/>
          <cell r="O8514"/>
          <cell r="P8514"/>
          <cell r="Q8514"/>
          <cell r="R8514"/>
          <cell r="S8514"/>
          <cell r="T8514"/>
          <cell r="U8514"/>
          <cell r="V8514"/>
          <cell r="W8514"/>
          <cell r="X8514"/>
          <cell r="Y8514" t="str">
            <v xml:space="preserve"> </v>
          </cell>
        </row>
        <row r="8515">
          <cell r="C8515"/>
          <cell r="D8515"/>
          <cell r="E8515"/>
          <cell r="F8515"/>
          <cell r="G8515"/>
          <cell r="H8515"/>
          <cell r="I8515"/>
          <cell r="J8515"/>
          <cell r="K8515"/>
          <cell r="L8515"/>
          <cell r="M8515"/>
          <cell r="N8515"/>
          <cell r="O8515"/>
          <cell r="P8515"/>
          <cell r="Q8515"/>
          <cell r="R8515"/>
          <cell r="S8515"/>
          <cell r="T8515"/>
          <cell r="U8515"/>
          <cell r="V8515"/>
          <cell r="W8515"/>
          <cell r="X8515"/>
          <cell r="Y8515" t="str">
            <v xml:space="preserve"> </v>
          </cell>
        </row>
        <row r="8516">
          <cell r="C8516"/>
          <cell r="D8516"/>
          <cell r="E8516"/>
          <cell r="F8516"/>
          <cell r="G8516"/>
          <cell r="H8516"/>
          <cell r="I8516"/>
          <cell r="J8516"/>
          <cell r="K8516"/>
          <cell r="L8516"/>
          <cell r="M8516"/>
          <cell r="N8516"/>
          <cell r="O8516"/>
          <cell r="P8516"/>
          <cell r="Q8516"/>
          <cell r="R8516"/>
          <cell r="S8516"/>
          <cell r="T8516"/>
          <cell r="U8516"/>
          <cell r="V8516"/>
          <cell r="W8516"/>
          <cell r="X8516"/>
          <cell r="Y8516" t="str">
            <v xml:space="preserve"> </v>
          </cell>
        </row>
        <row r="8517">
          <cell r="C8517"/>
          <cell r="D8517"/>
          <cell r="E8517"/>
          <cell r="F8517"/>
          <cell r="G8517"/>
          <cell r="H8517"/>
          <cell r="I8517"/>
          <cell r="J8517"/>
          <cell r="K8517"/>
          <cell r="L8517"/>
          <cell r="M8517"/>
          <cell r="N8517"/>
          <cell r="O8517"/>
          <cell r="P8517"/>
          <cell r="Q8517"/>
          <cell r="R8517"/>
          <cell r="S8517"/>
          <cell r="T8517"/>
          <cell r="U8517"/>
          <cell r="V8517"/>
          <cell r="W8517"/>
          <cell r="X8517"/>
          <cell r="Y8517" t="str">
            <v xml:space="preserve"> </v>
          </cell>
        </row>
        <row r="8518">
          <cell r="C8518"/>
          <cell r="D8518"/>
          <cell r="E8518"/>
          <cell r="F8518"/>
          <cell r="G8518"/>
          <cell r="H8518"/>
          <cell r="I8518"/>
          <cell r="J8518"/>
          <cell r="K8518"/>
          <cell r="L8518"/>
          <cell r="M8518"/>
          <cell r="N8518"/>
          <cell r="O8518"/>
          <cell r="P8518"/>
          <cell r="Q8518"/>
          <cell r="R8518"/>
          <cell r="S8518"/>
          <cell r="T8518"/>
          <cell r="U8518"/>
          <cell r="V8518"/>
          <cell r="W8518"/>
          <cell r="X8518"/>
          <cell r="Y8518" t="str">
            <v xml:space="preserve"> </v>
          </cell>
        </row>
        <row r="8519">
          <cell r="C8519"/>
          <cell r="D8519"/>
          <cell r="E8519"/>
          <cell r="F8519"/>
          <cell r="G8519"/>
          <cell r="H8519"/>
          <cell r="I8519"/>
          <cell r="J8519"/>
          <cell r="K8519"/>
          <cell r="L8519"/>
          <cell r="M8519"/>
          <cell r="N8519"/>
          <cell r="O8519"/>
          <cell r="P8519"/>
          <cell r="Q8519"/>
          <cell r="R8519"/>
          <cell r="S8519"/>
          <cell r="T8519"/>
          <cell r="U8519"/>
          <cell r="V8519"/>
          <cell r="W8519"/>
          <cell r="X8519"/>
          <cell r="Y8519" t="str">
            <v xml:space="preserve"> </v>
          </cell>
        </row>
        <row r="8520">
          <cell r="C8520"/>
          <cell r="D8520"/>
          <cell r="E8520"/>
          <cell r="F8520"/>
          <cell r="G8520"/>
          <cell r="H8520"/>
          <cell r="I8520"/>
          <cell r="J8520"/>
          <cell r="K8520"/>
          <cell r="L8520"/>
          <cell r="M8520"/>
          <cell r="N8520"/>
          <cell r="O8520"/>
          <cell r="P8520"/>
          <cell r="Q8520"/>
          <cell r="R8520"/>
          <cell r="S8520"/>
          <cell r="T8520"/>
          <cell r="U8520"/>
          <cell r="V8520"/>
          <cell r="W8520"/>
          <cell r="X8520"/>
          <cell r="Y8520" t="str">
            <v xml:space="preserve"> </v>
          </cell>
        </row>
        <row r="8521">
          <cell r="C8521"/>
          <cell r="D8521"/>
          <cell r="E8521"/>
          <cell r="F8521"/>
          <cell r="G8521"/>
          <cell r="H8521"/>
          <cell r="I8521"/>
          <cell r="J8521"/>
          <cell r="K8521"/>
          <cell r="L8521"/>
          <cell r="M8521"/>
          <cell r="N8521"/>
          <cell r="O8521"/>
          <cell r="P8521"/>
          <cell r="Q8521"/>
          <cell r="R8521"/>
          <cell r="S8521"/>
          <cell r="T8521"/>
          <cell r="U8521"/>
          <cell r="V8521"/>
          <cell r="W8521"/>
          <cell r="X8521"/>
          <cell r="Y8521" t="str">
            <v xml:space="preserve"> </v>
          </cell>
        </row>
        <row r="8522">
          <cell r="C8522"/>
          <cell r="D8522"/>
          <cell r="E8522"/>
          <cell r="F8522"/>
          <cell r="G8522"/>
          <cell r="H8522"/>
          <cell r="I8522"/>
          <cell r="J8522"/>
          <cell r="K8522"/>
          <cell r="L8522"/>
          <cell r="M8522"/>
          <cell r="N8522"/>
          <cell r="O8522"/>
          <cell r="P8522"/>
          <cell r="Q8522"/>
          <cell r="R8522"/>
          <cell r="S8522"/>
          <cell r="T8522"/>
          <cell r="U8522"/>
          <cell r="V8522"/>
          <cell r="W8522"/>
          <cell r="X8522"/>
          <cell r="Y8522" t="str">
            <v xml:space="preserve"> </v>
          </cell>
        </row>
        <row r="8523">
          <cell r="C8523"/>
          <cell r="D8523"/>
          <cell r="E8523"/>
          <cell r="F8523"/>
          <cell r="G8523"/>
          <cell r="H8523"/>
          <cell r="I8523"/>
          <cell r="J8523"/>
          <cell r="K8523"/>
          <cell r="L8523"/>
          <cell r="M8523"/>
          <cell r="N8523"/>
          <cell r="O8523"/>
          <cell r="P8523"/>
          <cell r="Q8523"/>
          <cell r="R8523"/>
          <cell r="S8523"/>
          <cell r="T8523"/>
          <cell r="U8523"/>
          <cell r="V8523"/>
          <cell r="W8523"/>
          <cell r="X8523"/>
          <cell r="Y8523" t="str">
            <v xml:space="preserve"> </v>
          </cell>
        </row>
        <row r="8524">
          <cell r="C8524"/>
          <cell r="D8524"/>
          <cell r="E8524"/>
          <cell r="F8524"/>
          <cell r="G8524"/>
          <cell r="H8524"/>
          <cell r="I8524"/>
          <cell r="J8524"/>
          <cell r="K8524"/>
          <cell r="L8524"/>
          <cell r="M8524"/>
          <cell r="N8524"/>
          <cell r="O8524"/>
          <cell r="P8524"/>
          <cell r="Q8524"/>
          <cell r="R8524"/>
          <cell r="S8524"/>
          <cell r="T8524"/>
          <cell r="U8524"/>
          <cell r="V8524"/>
          <cell r="W8524"/>
          <cell r="X8524"/>
          <cell r="Y8524" t="str">
            <v xml:space="preserve"> </v>
          </cell>
        </row>
        <row r="8525">
          <cell r="C8525"/>
          <cell r="D8525"/>
          <cell r="E8525"/>
          <cell r="F8525"/>
          <cell r="G8525"/>
          <cell r="H8525"/>
          <cell r="I8525"/>
          <cell r="J8525"/>
          <cell r="K8525"/>
          <cell r="L8525"/>
          <cell r="M8525"/>
          <cell r="N8525"/>
          <cell r="O8525"/>
          <cell r="P8525"/>
          <cell r="Q8525"/>
          <cell r="R8525"/>
          <cell r="S8525"/>
          <cell r="T8525"/>
          <cell r="U8525"/>
          <cell r="V8525"/>
          <cell r="W8525"/>
          <cell r="X8525"/>
          <cell r="Y8525" t="str">
            <v xml:space="preserve"> </v>
          </cell>
        </row>
        <row r="8526">
          <cell r="C8526"/>
          <cell r="D8526"/>
          <cell r="E8526"/>
          <cell r="F8526"/>
          <cell r="G8526"/>
          <cell r="H8526"/>
          <cell r="I8526"/>
          <cell r="J8526"/>
          <cell r="K8526"/>
          <cell r="L8526"/>
          <cell r="M8526"/>
          <cell r="N8526"/>
          <cell r="O8526"/>
          <cell r="P8526"/>
          <cell r="Q8526"/>
          <cell r="R8526"/>
          <cell r="S8526"/>
          <cell r="T8526"/>
          <cell r="U8526"/>
          <cell r="V8526"/>
          <cell r="W8526"/>
          <cell r="X8526"/>
          <cell r="Y8526" t="str">
            <v xml:space="preserve"> </v>
          </cell>
        </row>
        <row r="8527">
          <cell r="C8527"/>
          <cell r="D8527"/>
          <cell r="E8527"/>
          <cell r="F8527"/>
          <cell r="G8527"/>
          <cell r="H8527"/>
          <cell r="I8527"/>
          <cell r="J8527"/>
          <cell r="K8527"/>
          <cell r="L8527"/>
          <cell r="M8527"/>
          <cell r="N8527"/>
          <cell r="O8527"/>
          <cell r="P8527"/>
          <cell r="Q8527"/>
          <cell r="R8527"/>
          <cell r="S8527"/>
          <cell r="T8527"/>
          <cell r="U8527"/>
          <cell r="V8527"/>
          <cell r="W8527"/>
          <cell r="X8527"/>
          <cell r="Y8527" t="str">
            <v xml:space="preserve"> </v>
          </cell>
        </row>
        <row r="8528">
          <cell r="C8528"/>
          <cell r="D8528"/>
          <cell r="E8528"/>
          <cell r="F8528"/>
          <cell r="G8528"/>
          <cell r="H8528"/>
          <cell r="I8528"/>
          <cell r="J8528"/>
          <cell r="K8528"/>
          <cell r="L8528"/>
          <cell r="M8528"/>
          <cell r="N8528"/>
          <cell r="O8528"/>
          <cell r="P8528"/>
          <cell r="Q8528"/>
          <cell r="R8528"/>
          <cell r="S8528"/>
          <cell r="T8528"/>
          <cell r="U8528"/>
          <cell r="V8528"/>
          <cell r="W8528"/>
          <cell r="X8528"/>
          <cell r="Y8528" t="str">
            <v xml:space="preserve"> </v>
          </cell>
        </row>
        <row r="8529">
          <cell r="C8529"/>
          <cell r="D8529"/>
          <cell r="E8529"/>
          <cell r="F8529"/>
          <cell r="G8529"/>
          <cell r="H8529"/>
          <cell r="I8529"/>
          <cell r="J8529"/>
          <cell r="K8529"/>
          <cell r="L8529"/>
          <cell r="M8529"/>
          <cell r="N8529"/>
          <cell r="O8529"/>
          <cell r="P8529"/>
          <cell r="Q8529"/>
          <cell r="R8529"/>
          <cell r="S8529"/>
          <cell r="T8529"/>
          <cell r="U8529"/>
          <cell r="V8529"/>
          <cell r="W8529"/>
          <cell r="X8529"/>
          <cell r="Y8529" t="str">
            <v xml:space="preserve"> </v>
          </cell>
        </row>
        <row r="8530">
          <cell r="C8530"/>
          <cell r="D8530"/>
          <cell r="E8530"/>
          <cell r="F8530"/>
          <cell r="G8530"/>
          <cell r="H8530"/>
          <cell r="I8530"/>
          <cell r="J8530"/>
          <cell r="K8530"/>
          <cell r="L8530"/>
          <cell r="M8530"/>
          <cell r="N8530"/>
          <cell r="O8530"/>
          <cell r="P8530"/>
          <cell r="Q8530"/>
          <cell r="R8530"/>
          <cell r="S8530"/>
          <cell r="T8530"/>
          <cell r="U8530"/>
          <cell r="V8530"/>
          <cell r="W8530"/>
          <cell r="X8530"/>
          <cell r="Y8530" t="str">
            <v xml:space="preserve"> </v>
          </cell>
        </row>
        <row r="8531">
          <cell r="C8531"/>
          <cell r="D8531"/>
          <cell r="E8531"/>
          <cell r="F8531"/>
          <cell r="G8531"/>
          <cell r="H8531"/>
          <cell r="I8531"/>
          <cell r="J8531"/>
          <cell r="K8531"/>
          <cell r="L8531"/>
          <cell r="M8531"/>
          <cell r="N8531"/>
          <cell r="O8531"/>
          <cell r="P8531"/>
          <cell r="Q8531"/>
          <cell r="R8531"/>
          <cell r="S8531"/>
          <cell r="T8531"/>
          <cell r="U8531"/>
          <cell r="V8531"/>
          <cell r="W8531"/>
          <cell r="X8531"/>
          <cell r="Y8531" t="str">
            <v xml:space="preserve"> </v>
          </cell>
        </row>
        <row r="8532">
          <cell r="C8532"/>
          <cell r="D8532"/>
          <cell r="E8532"/>
          <cell r="F8532"/>
          <cell r="G8532"/>
          <cell r="H8532"/>
          <cell r="I8532"/>
          <cell r="J8532"/>
          <cell r="K8532"/>
          <cell r="L8532"/>
          <cell r="M8532"/>
          <cell r="N8532"/>
          <cell r="O8532"/>
          <cell r="P8532"/>
          <cell r="Q8532"/>
          <cell r="R8532"/>
          <cell r="S8532"/>
          <cell r="T8532"/>
          <cell r="U8532"/>
          <cell r="V8532"/>
          <cell r="W8532"/>
          <cell r="X8532"/>
          <cell r="Y8532" t="str">
            <v xml:space="preserve"> </v>
          </cell>
        </row>
        <row r="8533">
          <cell r="C8533"/>
          <cell r="D8533"/>
          <cell r="E8533"/>
          <cell r="F8533"/>
          <cell r="G8533"/>
          <cell r="H8533"/>
          <cell r="I8533"/>
          <cell r="J8533"/>
          <cell r="K8533"/>
          <cell r="L8533"/>
          <cell r="M8533"/>
          <cell r="N8533"/>
          <cell r="O8533"/>
          <cell r="P8533"/>
          <cell r="Q8533"/>
          <cell r="R8533"/>
          <cell r="S8533"/>
          <cell r="T8533"/>
          <cell r="U8533"/>
          <cell r="V8533"/>
          <cell r="W8533"/>
          <cell r="X8533"/>
          <cell r="Y8533" t="str">
            <v xml:space="preserve"> </v>
          </cell>
        </row>
        <row r="8534">
          <cell r="C8534"/>
          <cell r="D8534"/>
          <cell r="E8534"/>
          <cell r="F8534"/>
          <cell r="G8534"/>
          <cell r="H8534"/>
          <cell r="I8534"/>
          <cell r="J8534"/>
          <cell r="K8534"/>
          <cell r="L8534"/>
          <cell r="M8534"/>
          <cell r="N8534"/>
          <cell r="O8534"/>
          <cell r="P8534"/>
          <cell r="Q8534"/>
          <cell r="R8534"/>
          <cell r="S8534"/>
          <cell r="T8534"/>
          <cell r="U8534"/>
          <cell r="V8534"/>
          <cell r="W8534"/>
          <cell r="X8534"/>
          <cell r="Y8534" t="str">
            <v xml:space="preserve"> </v>
          </cell>
        </row>
        <row r="8535">
          <cell r="C8535"/>
          <cell r="D8535"/>
          <cell r="E8535"/>
          <cell r="F8535"/>
          <cell r="G8535"/>
          <cell r="H8535"/>
          <cell r="I8535"/>
          <cell r="J8535"/>
          <cell r="K8535"/>
          <cell r="L8535"/>
          <cell r="M8535"/>
          <cell r="N8535"/>
          <cell r="O8535"/>
          <cell r="P8535"/>
          <cell r="Q8535"/>
          <cell r="R8535"/>
          <cell r="S8535"/>
          <cell r="T8535"/>
          <cell r="U8535"/>
          <cell r="V8535"/>
          <cell r="W8535"/>
          <cell r="X8535"/>
          <cell r="Y8535" t="str">
            <v xml:space="preserve"> </v>
          </cell>
        </row>
        <row r="8536">
          <cell r="C8536"/>
          <cell r="D8536"/>
          <cell r="E8536"/>
          <cell r="F8536"/>
          <cell r="G8536"/>
          <cell r="H8536"/>
          <cell r="I8536"/>
          <cell r="J8536"/>
          <cell r="K8536"/>
          <cell r="L8536"/>
          <cell r="M8536"/>
          <cell r="N8536"/>
          <cell r="O8536"/>
          <cell r="P8536"/>
          <cell r="Q8536"/>
          <cell r="R8536"/>
          <cell r="S8536"/>
          <cell r="T8536"/>
          <cell r="U8536"/>
          <cell r="V8536"/>
          <cell r="W8536"/>
          <cell r="X8536"/>
          <cell r="Y8536" t="str">
            <v xml:space="preserve"> </v>
          </cell>
        </row>
        <row r="8537">
          <cell r="C8537"/>
          <cell r="D8537"/>
          <cell r="E8537"/>
          <cell r="F8537"/>
          <cell r="G8537"/>
          <cell r="H8537"/>
          <cell r="I8537"/>
          <cell r="J8537"/>
          <cell r="K8537"/>
          <cell r="L8537"/>
          <cell r="M8537"/>
          <cell r="N8537"/>
          <cell r="O8537"/>
          <cell r="P8537"/>
          <cell r="Q8537"/>
          <cell r="R8537"/>
          <cell r="S8537"/>
          <cell r="T8537"/>
          <cell r="U8537"/>
          <cell r="V8537"/>
          <cell r="W8537"/>
          <cell r="X8537"/>
          <cell r="Y8537" t="str">
            <v xml:space="preserve"> </v>
          </cell>
        </row>
        <row r="8538">
          <cell r="C8538"/>
          <cell r="D8538"/>
          <cell r="E8538"/>
          <cell r="F8538"/>
          <cell r="G8538"/>
          <cell r="H8538"/>
          <cell r="I8538"/>
          <cell r="J8538"/>
          <cell r="K8538"/>
          <cell r="L8538"/>
          <cell r="M8538"/>
          <cell r="N8538"/>
          <cell r="O8538"/>
          <cell r="P8538"/>
          <cell r="Q8538"/>
          <cell r="R8538"/>
          <cell r="S8538"/>
          <cell r="T8538"/>
          <cell r="U8538"/>
          <cell r="V8538"/>
          <cell r="W8538"/>
          <cell r="X8538"/>
          <cell r="Y8538" t="str">
            <v xml:space="preserve"> </v>
          </cell>
        </row>
        <row r="8539">
          <cell r="C8539"/>
          <cell r="D8539"/>
          <cell r="E8539"/>
          <cell r="F8539"/>
          <cell r="G8539"/>
          <cell r="H8539"/>
          <cell r="I8539"/>
          <cell r="J8539"/>
          <cell r="K8539"/>
          <cell r="L8539"/>
          <cell r="M8539"/>
          <cell r="N8539"/>
          <cell r="O8539"/>
          <cell r="P8539"/>
          <cell r="Q8539"/>
          <cell r="R8539"/>
          <cell r="S8539"/>
          <cell r="T8539"/>
          <cell r="U8539"/>
          <cell r="V8539"/>
          <cell r="W8539"/>
          <cell r="X8539"/>
          <cell r="Y8539" t="str">
            <v xml:space="preserve"> </v>
          </cell>
        </row>
        <row r="8540">
          <cell r="C8540"/>
          <cell r="D8540"/>
          <cell r="E8540"/>
          <cell r="F8540"/>
          <cell r="G8540"/>
          <cell r="H8540"/>
          <cell r="I8540"/>
          <cell r="J8540"/>
          <cell r="K8540"/>
          <cell r="L8540"/>
          <cell r="M8540"/>
          <cell r="N8540"/>
          <cell r="O8540"/>
          <cell r="P8540"/>
          <cell r="Q8540"/>
          <cell r="R8540"/>
          <cell r="S8540"/>
          <cell r="T8540"/>
          <cell r="U8540"/>
          <cell r="V8540"/>
          <cell r="W8540"/>
          <cell r="X8540"/>
          <cell r="Y8540" t="str">
            <v xml:space="preserve"> </v>
          </cell>
        </row>
        <row r="8541">
          <cell r="C8541"/>
          <cell r="D8541"/>
          <cell r="E8541"/>
          <cell r="F8541"/>
          <cell r="G8541"/>
          <cell r="H8541"/>
          <cell r="I8541"/>
          <cell r="J8541"/>
          <cell r="K8541"/>
          <cell r="L8541"/>
          <cell r="M8541"/>
          <cell r="N8541"/>
          <cell r="O8541"/>
          <cell r="P8541"/>
          <cell r="Q8541"/>
          <cell r="R8541"/>
          <cell r="S8541"/>
          <cell r="T8541"/>
          <cell r="U8541"/>
          <cell r="V8541"/>
          <cell r="W8541"/>
          <cell r="X8541"/>
          <cell r="Y8541" t="str">
            <v xml:space="preserve"> </v>
          </cell>
        </row>
        <row r="8542">
          <cell r="C8542"/>
          <cell r="D8542"/>
          <cell r="E8542"/>
          <cell r="F8542"/>
          <cell r="G8542"/>
          <cell r="H8542"/>
          <cell r="I8542"/>
          <cell r="J8542"/>
          <cell r="K8542"/>
          <cell r="L8542"/>
          <cell r="M8542"/>
          <cell r="N8542"/>
          <cell r="O8542"/>
          <cell r="P8542"/>
          <cell r="Q8542"/>
          <cell r="R8542"/>
          <cell r="S8542"/>
          <cell r="T8542"/>
          <cell r="U8542"/>
          <cell r="V8542"/>
          <cell r="W8542"/>
          <cell r="X8542"/>
          <cell r="Y8542" t="str">
            <v xml:space="preserve"> </v>
          </cell>
        </row>
        <row r="8543">
          <cell r="C8543"/>
          <cell r="D8543"/>
          <cell r="E8543"/>
          <cell r="F8543"/>
          <cell r="G8543"/>
          <cell r="H8543"/>
          <cell r="I8543"/>
          <cell r="J8543"/>
          <cell r="K8543"/>
          <cell r="L8543"/>
          <cell r="M8543"/>
          <cell r="N8543"/>
          <cell r="O8543"/>
          <cell r="P8543"/>
          <cell r="Q8543"/>
          <cell r="R8543"/>
          <cell r="S8543"/>
          <cell r="T8543"/>
          <cell r="U8543"/>
          <cell r="V8543"/>
          <cell r="W8543"/>
          <cell r="X8543"/>
          <cell r="Y8543" t="str">
            <v xml:space="preserve"> </v>
          </cell>
        </row>
        <row r="8544">
          <cell r="C8544"/>
          <cell r="D8544"/>
          <cell r="E8544"/>
          <cell r="F8544"/>
          <cell r="G8544"/>
          <cell r="H8544"/>
          <cell r="I8544"/>
          <cell r="J8544"/>
          <cell r="K8544"/>
          <cell r="L8544"/>
          <cell r="M8544"/>
          <cell r="N8544"/>
          <cell r="O8544"/>
          <cell r="P8544"/>
          <cell r="Q8544"/>
          <cell r="R8544"/>
          <cell r="S8544"/>
          <cell r="T8544"/>
          <cell r="U8544"/>
          <cell r="V8544"/>
          <cell r="W8544"/>
          <cell r="X8544"/>
          <cell r="Y8544" t="str">
            <v xml:space="preserve"> </v>
          </cell>
        </row>
        <row r="8545">
          <cell r="C8545"/>
          <cell r="D8545"/>
          <cell r="E8545"/>
          <cell r="F8545"/>
          <cell r="G8545"/>
          <cell r="H8545"/>
          <cell r="I8545"/>
          <cell r="J8545"/>
          <cell r="K8545"/>
          <cell r="L8545"/>
          <cell r="M8545"/>
          <cell r="N8545"/>
          <cell r="O8545"/>
          <cell r="P8545"/>
          <cell r="Q8545"/>
          <cell r="R8545"/>
          <cell r="S8545"/>
          <cell r="T8545"/>
          <cell r="U8545"/>
          <cell r="V8545"/>
          <cell r="W8545"/>
          <cell r="X8545"/>
          <cell r="Y8545" t="str">
            <v xml:space="preserve"> </v>
          </cell>
        </row>
        <row r="8546">
          <cell r="C8546"/>
          <cell r="D8546"/>
          <cell r="E8546"/>
          <cell r="F8546"/>
          <cell r="G8546"/>
          <cell r="H8546"/>
          <cell r="I8546"/>
          <cell r="J8546"/>
          <cell r="K8546"/>
          <cell r="L8546"/>
          <cell r="M8546"/>
          <cell r="N8546"/>
          <cell r="O8546"/>
          <cell r="P8546"/>
          <cell r="Q8546"/>
          <cell r="R8546"/>
          <cell r="S8546"/>
          <cell r="T8546"/>
          <cell r="U8546"/>
          <cell r="V8546"/>
          <cell r="W8546"/>
          <cell r="X8546"/>
          <cell r="Y8546" t="str">
            <v xml:space="preserve"> </v>
          </cell>
        </row>
        <row r="8547">
          <cell r="C8547"/>
          <cell r="D8547"/>
          <cell r="E8547"/>
          <cell r="F8547"/>
          <cell r="G8547"/>
          <cell r="H8547"/>
          <cell r="I8547"/>
          <cell r="J8547"/>
          <cell r="K8547"/>
          <cell r="L8547"/>
          <cell r="M8547"/>
          <cell r="N8547"/>
          <cell r="O8547"/>
          <cell r="P8547"/>
          <cell r="Q8547"/>
          <cell r="R8547"/>
          <cell r="S8547"/>
          <cell r="T8547"/>
          <cell r="U8547"/>
          <cell r="V8547"/>
          <cell r="W8547"/>
          <cell r="X8547"/>
          <cell r="Y8547" t="str">
            <v xml:space="preserve"> </v>
          </cell>
        </row>
        <row r="8548">
          <cell r="C8548"/>
          <cell r="D8548"/>
          <cell r="E8548"/>
          <cell r="F8548"/>
          <cell r="G8548"/>
          <cell r="H8548"/>
          <cell r="I8548"/>
          <cell r="J8548"/>
          <cell r="K8548"/>
          <cell r="L8548"/>
          <cell r="M8548"/>
          <cell r="N8548"/>
          <cell r="O8548"/>
          <cell r="P8548"/>
          <cell r="Q8548"/>
          <cell r="R8548"/>
          <cell r="S8548"/>
          <cell r="T8548"/>
          <cell r="U8548"/>
          <cell r="V8548"/>
          <cell r="W8548"/>
          <cell r="X8548"/>
          <cell r="Y8548" t="str">
            <v xml:space="preserve"> </v>
          </cell>
        </row>
        <row r="8549">
          <cell r="C8549"/>
          <cell r="D8549"/>
          <cell r="E8549"/>
          <cell r="F8549"/>
          <cell r="G8549"/>
          <cell r="H8549"/>
          <cell r="I8549"/>
          <cell r="J8549"/>
          <cell r="K8549"/>
          <cell r="L8549"/>
          <cell r="M8549"/>
          <cell r="N8549"/>
          <cell r="O8549"/>
          <cell r="P8549"/>
          <cell r="Q8549"/>
          <cell r="R8549"/>
          <cell r="S8549"/>
          <cell r="T8549"/>
          <cell r="U8549"/>
          <cell r="V8549"/>
          <cell r="W8549"/>
          <cell r="X8549"/>
          <cell r="Y8549" t="str">
            <v xml:space="preserve"> </v>
          </cell>
        </row>
        <row r="8550">
          <cell r="C8550"/>
          <cell r="D8550"/>
          <cell r="E8550"/>
          <cell r="F8550"/>
          <cell r="G8550"/>
          <cell r="H8550"/>
          <cell r="I8550"/>
          <cell r="J8550"/>
          <cell r="K8550"/>
          <cell r="L8550"/>
          <cell r="M8550"/>
          <cell r="N8550"/>
          <cell r="O8550"/>
          <cell r="P8550"/>
          <cell r="Q8550"/>
          <cell r="R8550"/>
          <cell r="S8550"/>
          <cell r="T8550"/>
          <cell r="U8550"/>
          <cell r="V8550"/>
          <cell r="W8550"/>
          <cell r="X8550"/>
          <cell r="Y8550" t="str">
            <v xml:space="preserve"> </v>
          </cell>
        </row>
        <row r="8551">
          <cell r="C8551"/>
          <cell r="D8551"/>
          <cell r="E8551"/>
          <cell r="F8551"/>
          <cell r="G8551"/>
          <cell r="H8551"/>
          <cell r="I8551"/>
          <cell r="J8551"/>
          <cell r="K8551"/>
          <cell r="L8551"/>
          <cell r="M8551"/>
          <cell r="N8551"/>
          <cell r="O8551"/>
          <cell r="P8551"/>
          <cell r="Q8551"/>
          <cell r="R8551"/>
          <cell r="S8551"/>
          <cell r="T8551"/>
          <cell r="U8551"/>
          <cell r="V8551"/>
          <cell r="W8551"/>
          <cell r="X8551"/>
          <cell r="Y8551" t="str">
            <v xml:space="preserve"> </v>
          </cell>
        </row>
        <row r="8552">
          <cell r="C8552"/>
          <cell r="D8552"/>
          <cell r="E8552"/>
          <cell r="F8552"/>
          <cell r="G8552"/>
          <cell r="H8552"/>
          <cell r="I8552"/>
          <cell r="J8552"/>
          <cell r="K8552"/>
          <cell r="L8552"/>
          <cell r="M8552"/>
          <cell r="N8552"/>
          <cell r="O8552"/>
          <cell r="P8552"/>
          <cell r="Q8552"/>
          <cell r="R8552"/>
          <cell r="S8552"/>
          <cell r="T8552"/>
          <cell r="U8552"/>
          <cell r="V8552"/>
          <cell r="W8552"/>
          <cell r="X8552"/>
          <cell r="Y8552" t="str">
            <v xml:space="preserve"> </v>
          </cell>
        </row>
        <row r="8553">
          <cell r="C8553"/>
          <cell r="D8553"/>
          <cell r="E8553"/>
          <cell r="F8553"/>
          <cell r="G8553"/>
          <cell r="H8553"/>
          <cell r="I8553"/>
          <cell r="J8553"/>
          <cell r="K8553"/>
          <cell r="L8553"/>
          <cell r="M8553"/>
          <cell r="N8553"/>
          <cell r="O8553"/>
          <cell r="P8553"/>
          <cell r="Q8553"/>
          <cell r="R8553"/>
          <cell r="S8553"/>
          <cell r="T8553"/>
          <cell r="U8553"/>
          <cell r="V8553"/>
          <cell r="W8553"/>
          <cell r="X8553"/>
          <cell r="Y8553" t="str">
            <v xml:space="preserve"> </v>
          </cell>
        </row>
        <row r="8554">
          <cell r="C8554"/>
          <cell r="D8554"/>
          <cell r="E8554"/>
          <cell r="F8554"/>
          <cell r="G8554"/>
          <cell r="H8554"/>
          <cell r="I8554"/>
          <cell r="J8554"/>
          <cell r="K8554"/>
          <cell r="L8554"/>
          <cell r="M8554"/>
          <cell r="N8554"/>
          <cell r="O8554"/>
          <cell r="P8554"/>
          <cell r="Q8554"/>
          <cell r="R8554"/>
          <cell r="S8554"/>
          <cell r="T8554"/>
          <cell r="U8554"/>
          <cell r="V8554"/>
          <cell r="W8554"/>
          <cell r="X8554"/>
          <cell r="Y8554" t="str">
            <v xml:space="preserve"> </v>
          </cell>
        </row>
        <row r="8555">
          <cell r="C8555"/>
          <cell r="D8555"/>
          <cell r="E8555"/>
          <cell r="F8555"/>
          <cell r="G8555"/>
          <cell r="H8555"/>
          <cell r="I8555"/>
          <cell r="J8555"/>
          <cell r="K8555"/>
          <cell r="L8555"/>
          <cell r="M8555"/>
          <cell r="N8555"/>
          <cell r="O8555"/>
          <cell r="P8555"/>
          <cell r="Q8555"/>
          <cell r="R8555"/>
          <cell r="S8555"/>
          <cell r="T8555"/>
          <cell r="U8555"/>
          <cell r="V8555"/>
          <cell r="W8555"/>
          <cell r="X8555"/>
          <cell r="Y8555" t="str">
            <v xml:space="preserve"> </v>
          </cell>
        </row>
        <row r="8556">
          <cell r="C8556"/>
          <cell r="D8556"/>
          <cell r="E8556"/>
          <cell r="F8556"/>
          <cell r="G8556"/>
          <cell r="H8556"/>
          <cell r="I8556"/>
          <cell r="J8556"/>
          <cell r="K8556"/>
          <cell r="L8556"/>
          <cell r="M8556"/>
          <cell r="N8556"/>
          <cell r="O8556"/>
          <cell r="P8556"/>
          <cell r="Q8556"/>
          <cell r="R8556"/>
          <cell r="S8556"/>
          <cell r="T8556"/>
          <cell r="U8556"/>
          <cell r="V8556"/>
          <cell r="W8556"/>
          <cell r="X8556"/>
          <cell r="Y8556" t="str">
            <v xml:space="preserve"> </v>
          </cell>
        </row>
        <row r="8557">
          <cell r="C8557"/>
          <cell r="D8557"/>
          <cell r="E8557"/>
          <cell r="F8557"/>
          <cell r="G8557"/>
          <cell r="H8557"/>
          <cell r="I8557"/>
          <cell r="J8557"/>
          <cell r="K8557"/>
          <cell r="L8557"/>
          <cell r="M8557"/>
          <cell r="N8557"/>
          <cell r="O8557"/>
          <cell r="P8557"/>
          <cell r="Q8557"/>
          <cell r="R8557"/>
          <cell r="S8557"/>
          <cell r="T8557"/>
          <cell r="U8557"/>
          <cell r="V8557"/>
          <cell r="W8557"/>
          <cell r="X8557"/>
          <cell r="Y8557" t="str">
            <v xml:space="preserve"> </v>
          </cell>
        </row>
        <row r="8558">
          <cell r="C8558"/>
          <cell r="D8558"/>
          <cell r="E8558"/>
          <cell r="F8558"/>
          <cell r="G8558"/>
          <cell r="H8558"/>
          <cell r="I8558"/>
          <cell r="J8558"/>
          <cell r="K8558"/>
          <cell r="L8558"/>
          <cell r="M8558"/>
          <cell r="N8558"/>
          <cell r="O8558"/>
          <cell r="P8558"/>
          <cell r="Q8558"/>
          <cell r="R8558"/>
          <cell r="S8558"/>
          <cell r="T8558"/>
          <cell r="U8558"/>
          <cell r="V8558"/>
          <cell r="W8558"/>
          <cell r="X8558"/>
          <cell r="Y8558" t="str">
            <v xml:space="preserve"> </v>
          </cell>
        </row>
        <row r="8559">
          <cell r="C8559"/>
          <cell r="D8559"/>
          <cell r="E8559"/>
          <cell r="F8559"/>
          <cell r="G8559"/>
          <cell r="H8559"/>
          <cell r="I8559"/>
          <cell r="J8559"/>
          <cell r="K8559"/>
          <cell r="L8559"/>
          <cell r="M8559"/>
          <cell r="N8559"/>
          <cell r="O8559"/>
          <cell r="P8559"/>
          <cell r="Q8559"/>
          <cell r="R8559"/>
          <cell r="S8559"/>
          <cell r="T8559"/>
          <cell r="U8559"/>
          <cell r="V8559"/>
          <cell r="W8559"/>
          <cell r="X8559"/>
          <cell r="Y8559" t="str">
            <v xml:space="preserve"> </v>
          </cell>
        </row>
        <row r="8560">
          <cell r="C8560"/>
          <cell r="D8560"/>
          <cell r="E8560"/>
          <cell r="F8560"/>
          <cell r="G8560"/>
          <cell r="H8560"/>
          <cell r="I8560"/>
          <cell r="J8560"/>
          <cell r="K8560"/>
          <cell r="L8560"/>
          <cell r="M8560"/>
          <cell r="N8560"/>
          <cell r="O8560"/>
          <cell r="P8560"/>
          <cell r="Q8560"/>
          <cell r="R8560"/>
          <cell r="S8560"/>
          <cell r="T8560"/>
          <cell r="U8560"/>
          <cell r="V8560"/>
          <cell r="W8560"/>
          <cell r="X8560"/>
          <cell r="Y8560" t="str">
            <v xml:space="preserve"> </v>
          </cell>
        </row>
        <row r="8561">
          <cell r="C8561"/>
          <cell r="D8561"/>
          <cell r="E8561"/>
          <cell r="F8561"/>
          <cell r="G8561"/>
          <cell r="H8561"/>
          <cell r="I8561"/>
          <cell r="J8561"/>
          <cell r="K8561"/>
          <cell r="L8561"/>
          <cell r="M8561"/>
          <cell r="N8561"/>
          <cell r="O8561"/>
          <cell r="P8561"/>
          <cell r="Q8561"/>
          <cell r="R8561"/>
          <cell r="S8561"/>
          <cell r="T8561"/>
          <cell r="U8561"/>
          <cell r="V8561"/>
          <cell r="W8561"/>
          <cell r="X8561"/>
          <cell r="Y8561" t="str">
            <v xml:space="preserve"> </v>
          </cell>
        </row>
        <row r="8562">
          <cell r="C8562"/>
          <cell r="D8562"/>
          <cell r="E8562"/>
          <cell r="F8562"/>
          <cell r="G8562"/>
          <cell r="H8562"/>
          <cell r="I8562"/>
          <cell r="J8562"/>
          <cell r="K8562"/>
          <cell r="L8562"/>
          <cell r="M8562"/>
          <cell r="N8562"/>
          <cell r="O8562"/>
          <cell r="P8562"/>
          <cell r="Q8562"/>
          <cell r="R8562"/>
          <cell r="S8562"/>
          <cell r="T8562"/>
          <cell r="U8562"/>
          <cell r="V8562"/>
          <cell r="W8562"/>
          <cell r="X8562"/>
          <cell r="Y8562" t="str">
            <v xml:space="preserve"> </v>
          </cell>
        </row>
        <row r="8563">
          <cell r="C8563"/>
          <cell r="D8563"/>
          <cell r="E8563"/>
          <cell r="F8563"/>
          <cell r="G8563"/>
          <cell r="H8563"/>
          <cell r="I8563"/>
          <cell r="J8563"/>
          <cell r="K8563"/>
          <cell r="L8563"/>
          <cell r="M8563"/>
          <cell r="N8563"/>
          <cell r="O8563"/>
          <cell r="P8563"/>
          <cell r="Q8563"/>
          <cell r="R8563"/>
          <cell r="S8563"/>
          <cell r="T8563"/>
          <cell r="U8563"/>
          <cell r="V8563"/>
          <cell r="W8563"/>
          <cell r="X8563"/>
          <cell r="Y8563" t="str">
            <v xml:space="preserve"> </v>
          </cell>
        </row>
        <row r="8564">
          <cell r="C8564"/>
          <cell r="D8564"/>
          <cell r="E8564"/>
          <cell r="F8564"/>
          <cell r="G8564"/>
          <cell r="H8564"/>
          <cell r="I8564"/>
          <cell r="J8564"/>
          <cell r="K8564"/>
          <cell r="L8564"/>
          <cell r="M8564"/>
          <cell r="N8564"/>
          <cell r="O8564"/>
          <cell r="P8564"/>
          <cell r="Q8564"/>
          <cell r="R8564"/>
          <cell r="S8564"/>
          <cell r="T8564"/>
          <cell r="U8564"/>
          <cell r="V8564"/>
          <cell r="W8564"/>
          <cell r="X8564"/>
          <cell r="Y8564" t="str">
            <v xml:space="preserve"> </v>
          </cell>
        </row>
        <row r="8565">
          <cell r="C8565"/>
          <cell r="D8565"/>
          <cell r="E8565"/>
          <cell r="F8565"/>
          <cell r="G8565"/>
          <cell r="H8565"/>
          <cell r="I8565"/>
          <cell r="J8565"/>
          <cell r="K8565"/>
          <cell r="L8565"/>
          <cell r="M8565"/>
          <cell r="N8565"/>
          <cell r="O8565"/>
          <cell r="P8565"/>
          <cell r="Q8565"/>
          <cell r="R8565"/>
          <cell r="S8565"/>
          <cell r="T8565"/>
          <cell r="U8565"/>
          <cell r="V8565"/>
          <cell r="W8565"/>
          <cell r="X8565"/>
          <cell r="Y8565" t="str">
            <v xml:space="preserve"> </v>
          </cell>
        </row>
        <row r="8566">
          <cell r="C8566"/>
          <cell r="D8566"/>
          <cell r="E8566"/>
          <cell r="F8566"/>
          <cell r="G8566"/>
          <cell r="H8566"/>
          <cell r="I8566"/>
          <cell r="J8566"/>
          <cell r="K8566"/>
          <cell r="L8566"/>
          <cell r="M8566"/>
          <cell r="N8566"/>
          <cell r="O8566"/>
          <cell r="P8566"/>
          <cell r="Q8566"/>
          <cell r="R8566"/>
          <cell r="S8566"/>
          <cell r="T8566"/>
          <cell r="U8566"/>
          <cell r="V8566"/>
          <cell r="W8566"/>
          <cell r="X8566"/>
          <cell r="Y8566" t="str">
            <v xml:space="preserve"> </v>
          </cell>
        </row>
        <row r="8567">
          <cell r="C8567"/>
          <cell r="D8567"/>
          <cell r="E8567"/>
          <cell r="F8567"/>
          <cell r="G8567"/>
          <cell r="H8567"/>
          <cell r="I8567"/>
          <cell r="J8567"/>
          <cell r="K8567"/>
          <cell r="L8567"/>
          <cell r="M8567"/>
          <cell r="N8567"/>
          <cell r="O8567"/>
          <cell r="P8567"/>
          <cell r="Q8567"/>
          <cell r="R8567"/>
          <cell r="S8567"/>
          <cell r="T8567"/>
          <cell r="U8567"/>
          <cell r="V8567"/>
          <cell r="W8567"/>
          <cell r="X8567"/>
          <cell r="Y8567" t="str">
            <v xml:space="preserve"> </v>
          </cell>
        </row>
        <row r="8568">
          <cell r="C8568"/>
          <cell r="D8568"/>
          <cell r="E8568"/>
          <cell r="F8568"/>
          <cell r="G8568"/>
          <cell r="H8568"/>
          <cell r="I8568"/>
          <cell r="J8568"/>
          <cell r="K8568"/>
          <cell r="L8568"/>
          <cell r="M8568"/>
          <cell r="N8568"/>
          <cell r="O8568"/>
          <cell r="P8568"/>
          <cell r="Q8568"/>
          <cell r="R8568"/>
          <cell r="S8568"/>
          <cell r="T8568"/>
          <cell r="U8568"/>
          <cell r="V8568"/>
          <cell r="W8568"/>
          <cell r="X8568"/>
          <cell r="Y8568" t="str">
            <v xml:space="preserve"> </v>
          </cell>
        </row>
        <row r="8569">
          <cell r="C8569"/>
          <cell r="D8569"/>
          <cell r="E8569"/>
          <cell r="F8569"/>
          <cell r="G8569"/>
          <cell r="H8569"/>
          <cell r="I8569"/>
          <cell r="J8569"/>
          <cell r="K8569"/>
          <cell r="L8569"/>
          <cell r="M8569"/>
          <cell r="N8569"/>
          <cell r="O8569"/>
          <cell r="P8569"/>
          <cell r="Q8569"/>
          <cell r="R8569"/>
          <cell r="S8569"/>
          <cell r="T8569"/>
          <cell r="U8569"/>
          <cell r="V8569"/>
          <cell r="W8569"/>
          <cell r="X8569"/>
          <cell r="Y8569" t="str">
            <v xml:space="preserve"> </v>
          </cell>
        </row>
        <row r="8570">
          <cell r="C8570"/>
          <cell r="D8570"/>
          <cell r="E8570"/>
          <cell r="F8570"/>
          <cell r="G8570"/>
          <cell r="H8570"/>
          <cell r="I8570"/>
          <cell r="J8570"/>
          <cell r="K8570"/>
          <cell r="L8570"/>
          <cell r="M8570"/>
          <cell r="N8570"/>
          <cell r="O8570"/>
          <cell r="P8570"/>
          <cell r="Q8570"/>
          <cell r="R8570"/>
          <cell r="S8570"/>
          <cell r="T8570"/>
          <cell r="U8570"/>
          <cell r="V8570"/>
          <cell r="W8570"/>
          <cell r="X8570"/>
          <cell r="Y8570" t="str">
            <v xml:space="preserve"> </v>
          </cell>
        </row>
        <row r="8571">
          <cell r="C8571"/>
          <cell r="D8571"/>
          <cell r="E8571"/>
          <cell r="F8571"/>
          <cell r="G8571"/>
          <cell r="H8571"/>
          <cell r="I8571"/>
          <cell r="J8571"/>
          <cell r="K8571"/>
          <cell r="L8571"/>
          <cell r="M8571"/>
          <cell r="N8571"/>
          <cell r="O8571"/>
          <cell r="P8571"/>
          <cell r="Q8571"/>
          <cell r="R8571"/>
          <cell r="S8571"/>
          <cell r="T8571"/>
          <cell r="U8571"/>
          <cell r="V8571"/>
          <cell r="W8571"/>
          <cell r="X8571"/>
          <cell r="Y8571" t="str">
            <v xml:space="preserve"> </v>
          </cell>
        </row>
        <row r="8572">
          <cell r="C8572"/>
          <cell r="D8572"/>
          <cell r="E8572"/>
          <cell r="F8572"/>
          <cell r="G8572"/>
          <cell r="H8572"/>
          <cell r="I8572"/>
          <cell r="J8572"/>
          <cell r="K8572"/>
          <cell r="L8572"/>
          <cell r="M8572"/>
          <cell r="N8572"/>
          <cell r="O8572"/>
          <cell r="P8572"/>
          <cell r="Q8572"/>
          <cell r="R8572"/>
          <cell r="S8572"/>
          <cell r="T8572"/>
          <cell r="U8572"/>
          <cell r="V8572"/>
          <cell r="W8572"/>
          <cell r="X8572"/>
          <cell r="Y8572" t="str">
            <v xml:space="preserve"> </v>
          </cell>
        </row>
        <row r="8573">
          <cell r="C8573"/>
          <cell r="D8573"/>
          <cell r="E8573"/>
          <cell r="F8573"/>
          <cell r="G8573"/>
          <cell r="H8573"/>
          <cell r="I8573"/>
          <cell r="J8573"/>
          <cell r="K8573"/>
          <cell r="L8573"/>
          <cell r="M8573"/>
          <cell r="N8573"/>
          <cell r="O8573"/>
          <cell r="P8573"/>
          <cell r="Q8573"/>
          <cell r="R8573"/>
          <cell r="S8573"/>
          <cell r="T8573"/>
          <cell r="U8573"/>
          <cell r="V8573"/>
          <cell r="W8573"/>
          <cell r="X8573"/>
          <cell r="Y8573" t="str">
            <v xml:space="preserve"> </v>
          </cell>
        </row>
        <row r="8574">
          <cell r="C8574"/>
          <cell r="D8574"/>
          <cell r="E8574"/>
          <cell r="F8574"/>
          <cell r="G8574"/>
          <cell r="H8574"/>
          <cell r="I8574"/>
          <cell r="J8574"/>
          <cell r="K8574"/>
          <cell r="L8574"/>
          <cell r="M8574"/>
          <cell r="N8574"/>
          <cell r="O8574"/>
          <cell r="P8574"/>
          <cell r="Q8574"/>
          <cell r="R8574"/>
          <cell r="S8574"/>
          <cell r="T8574"/>
          <cell r="U8574"/>
          <cell r="V8574"/>
          <cell r="W8574"/>
          <cell r="X8574"/>
          <cell r="Y8574" t="str">
            <v xml:space="preserve"> </v>
          </cell>
        </row>
        <row r="8575">
          <cell r="C8575"/>
          <cell r="D8575"/>
          <cell r="E8575"/>
          <cell r="F8575"/>
          <cell r="G8575"/>
          <cell r="H8575"/>
          <cell r="I8575"/>
          <cell r="J8575"/>
          <cell r="K8575"/>
          <cell r="L8575"/>
          <cell r="M8575"/>
          <cell r="N8575"/>
          <cell r="O8575"/>
          <cell r="P8575"/>
          <cell r="Q8575"/>
          <cell r="R8575"/>
          <cell r="S8575"/>
          <cell r="T8575"/>
          <cell r="U8575"/>
          <cell r="V8575"/>
          <cell r="W8575"/>
          <cell r="X8575"/>
          <cell r="Y8575" t="str">
            <v xml:space="preserve"> </v>
          </cell>
        </row>
        <row r="8576">
          <cell r="C8576"/>
          <cell r="D8576"/>
          <cell r="E8576"/>
          <cell r="F8576"/>
          <cell r="G8576"/>
          <cell r="H8576"/>
          <cell r="I8576"/>
          <cell r="J8576"/>
          <cell r="K8576"/>
          <cell r="L8576"/>
          <cell r="M8576"/>
          <cell r="N8576"/>
          <cell r="O8576"/>
          <cell r="P8576"/>
          <cell r="Q8576"/>
          <cell r="R8576"/>
          <cell r="S8576"/>
          <cell r="T8576"/>
          <cell r="U8576"/>
          <cell r="V8576"/>
          <cell r="W8576"/>
          <cell r="X8576"/>
          <cell r="Y8576" t="str">
            <v xml:space="preserve"> </v>
          </cell>
        </row>
        <row r="8577">
          <cell r="C8577"/>
          <cell r="D8577"/>
          <cell r="E8577"/>
          <cell r="F8577"/>
          <cell r="G8577"/>
          <cell r="H8577"/>
          <cell r="I8577"/>
          <cell r="J8577"/>
          <cell r="K8577"/>
          <cell r="L8577"/>
          <cell r="M8577"/>
          <cell r="N8577"/>
          <cell r="O8577"/>
          <cell r="P8577"/>
          <cell r="Q8577"/>
          <cell r="R8577"/>
          <cell r="S8577"/>
          <cell r="T8577"/>
          <cell r="U8577"/>
          <cell r="V8577"/>
          <cell r="W8577"/>
          <cell r="X8577"/>
          <cell r="Y8577" t="str">
            <v xml:space="preserve"> </v>
          </cell>
        </row>
        <row r="8578">
          <cell r="C8578"/>
          <cell r="D8578"/>
          <cell r="E8578"/>
          <cell r="F8578"/>
          <cell r="G8578"/>
          <cell r="H8578"/>
          <cell r="I8578"/>
          <cell r="J8578"/>
          <cell r="K8578"/>
          <cell r="L8578"/>
          <cell r="M8578"/>
          <cell r="N8578"/>
          <cell r="O8578"/>
          <cell r="P8578"/>
          <cell r="Q8578"/>
          <cell r="R8578"/>
          <cell r="S8578"/>
          <cell r="T8578"/>
          <cell r="U8578"/>
          <cell r="V8578"/>
          <cell r="W8578"/>
          <cell r="X8578"/>
          <cell r="Y8578" t="str">
            <v xml:space="preserve"> </v>
          </cell>
        </row>
        <row r="8579">
          <cell r="C8579"/>
          <cell r="D8579"/>
          <cell r="E8579"/>
          <cell r="F8579"/>
          <cell r="G8579"/>
          <cell r="H8579"/>
          <cell r="I8579"/>
          <cell r="J8579"/>
          <cell r="K8579"/>
          <cell r="L8579"/>
          <cell r="M8579"/>
          <cell r="N8579"/>
          <cell r="O8579"/>
          <cell r="P8579"/>
          <cell r="Q8579"/>
          <cell r="R8579"/>
          <cell r="S8579"/>
          <cell r="T8579"/>
          <cell r="U8579"/>
          <cell r="V8579"/>
          <cell r="W8579"/>
          <cell r="X8579"/>
          <cell r="Y8579" t="str">
            <v xml:space="preserve"> </v>
          </cell>
        </row>
        <row r="8580">
          <cell r="C8580"/>
          <cell r="D8580"/>
          <cell r="E8580"/>
          <cell r="F8580"/>
          <cell r="G8580"/>
          <cell r="H8580"/>
          <cell r="I8580"/>
          <cell r="J8580"/>
          <cell r="K8580"/>
          <cell r="L8580"/>
          <cell r="M8580"/>
          <cell r="N8580"/>
          <cell r="O8580"/>
          <cell r="P8580"/>
          <cell r="Q8580"/>
          <cell r="R8580"/>
          <cell r="S8580"/>
          <cell r="T8580"/>
          <cell r="U8580"/>
          <cell r="V8580"/>
          <cell r="W8580"/>
          <cell r="X8580"/>
          <cell r="Y8580" t="str">
            <v xml:space="preserve"> </v>
          </cell>
        </row>
        <row r="8581">
          <cell r="C8581"/>
          <cell r="D8581"/>
          <cell r="E8581"/>
          <cell r="F8581"/>
          <cell r="G8581"/>
          <cell r="H8581"/>
          <cell r="I8581"/>
          <cell r="J8581"/>
          <cell r="K8581"/>
          <cell r="L8581"/>
          <cell r="M8581"/>
          <cell r="N8581"/>
          <cell r="O8581"/>
          <cell r="P8581"/>
          <cell r="Q8581"/>
          <cell r="R8581"/>
          <cell r="S8581"/>
          <cell r="T8581"/>
          <cell r="U8581"/>
          <cell r="V8581"/>
          <cell r="W8581"/>
          <cell r="X8581"/>
          <cell r="Y8581" t="str">
            <v xml:space="preserve"> </v>
          </cell>
        </row>
        <row r="8582">
          <cell r="C8582"/>
          <cell r="D8582"/>
          <cell r="E8582"/>
          <cell r="F8582"/>
          <cell r="G8582"/>
          <cell r="H8582"/>
          <cell r="I8582"/>
          <cell r="J8582"/>
          <cell r="K8582"/>
          <cell r="L8582"/>
          <cell r="M8582"/>
          <cell r="N8582"/>
          <cell r="O8582"/>
          <cell r="P8582"/>
          <cell r="Q8582"/>
          <cell r="R8582"/>
          <cell r="S8582"/>
          <cell r="T8582"/>
          <cell r="U8582"/>
          <cell r="V8582"/>
          <cell r="W8582"/>
          <cell r="X8582"/>
          <cell r="Y8582" t="str">
            <v xml:space="preserve"> </v>
          </cell>
        </row>
        <row r="8583">
          <cell r="C8583"/>
          <cell r="D8583"/>
          <cell r="E8583"/>
          <cell r="F8583"/>
          <cell r="G8583"/>
          <cell r="H8583"/>
          <cell r="I8583"/>
          <cell r="J8583"/>
          <cell r="K8583"/>
          <cell r="L8583"/>
          <cell r="M8583"/>
          <cell r="N8583"/>
          <cell r="O8583"/>
          <cell r="P8583"/>
          <cell r="Q8583"/>
          <cell r="R8583"/>
          <cell r="S8583"/>
          <cell r="T8583"/>
          <cell r="U8583"/>
          <cell r="V8583"/>
          <cell r="W8583"/>
          <cell r="X8583"/>
          <cell r="Y8583" t="str">
            <v xml:space="preserve"> </v>
          </cell>
        </row>
        <row r="8584">
          <cell r="C8584"/>
          <cell r="D8584"/>
          <cell r="E8584"/>
          <cell r="F8584"/>
          <cell r="G8584"/>
          <cell r="H8584"/>
          <cell r="I8584"/>
          <cell r="J8584"/>
          <cell r="K8584"/>
          <cell r="L8584"/>
          <cell r="M8584"/>
          <cell r="N8584"/>
          <cell r="O8584"/>
          <cell r="P8584"/>
          <cell r="Q8584"/>
          <cell r="R8584"/>
          <cell r="S8584"/>
          <cell r="T8584"/>
          <cell r="U8584"/>
          <cell r="V8584"/>
          <cell r="W8584"/>
          <cell r="X8584"/>
          <cell r="Y8584" t="str">
            <v xml:space="preserve"> </v>
          </cell>
        </row>
        <row r="8585">
          <cell r="C8585"/>
          <cell r="D8585"/>
          <cell r="E8585"/>
          <cell r="F8585"/>
          <cell r="G8585"/>
          <cell r="H8585"/>
          <cell r="I8585"/>
          <cell r="J8585"/>
          <cell r="K8585"/>
          <cell r="L8585"/>
          <cell r="M8585"/>
          <cell r="N8585"/>
          <cell r="O8585"/>
          <cell r="P8585"/>
          <cell r="Q8585"/>
          <cell r="R8585"/>
          <cell r="S8585"/>
          <cell r="T8585"/>
          <cell r="U8585"/>
          <cell r="V8585"/>
          <cell r="W8585"/>
          <cell r="X8585"/>
          <cell r="Y8585" t="str">
            <v xml:space="preserve"> </v>
          </cell>
        </row>
        <row r="8586">
          <cell r="C8586"/>
          <cell r="D8586"/>
          <cell r="E8586"/>
          <cell r="F8586"/>
          <cell r="G8586"/>
          <cell r="H8586"/>
          <cell r="I8586"/>
          <cell r="J8586"/>
          <cell r="K8586"/>
          <cell r="L8586"/>
          <cell r="M8586"/>
          <cell r="N8586"/>
          <cell r="O8586"/>
          <cell r="P8586"/>
          <cell r="Q8586"/>
          <cell r="R8586"/>
          <cell r="S8586"/>
          <cell r="T8586"/>
          <cell r="U8586"/>
          <cell r="V8586"/>
          <cell r="W8586"/>
          <cell r="X8586"/>
          <cell r="Y8586" t="str">
            <v xml:space="preserve"> </v>
          </cell>
        </row>
        <row r="8587">
          <cell r="C8587"/>
          <cell r="D8587"/>
          <cell r="E8587"/>
          <cell r="F8587"/>
          <cell r="G8587"/>
          <cell r="H8587"/>
          <cell r="I8587"/>
          <cell r="J8587"/>
          <cell r="K8587"/>
          <cell r="L8587"/>
          <cell r="M8587"/>
          <cell r="N8587"/>
          <cell r="O8587"/>
          <cell r="P8587"/>
          <cell r="Q8587"/>
          <cell r="R8587"/>
          <cell r="S8587"/>
          <cell r="T8587"/>
          <cell r="U8587"/>
          <cell r="V8587"/>
          <cell r="W8587"/>
          <cell r="X8587"/>
          <cell r="Y8587" t="str">
            <v xml:space="preserve"> </v>
          </cell>
        </row>
        <row r="8588">
          <cell r="C8588"/>
          <cell r="D8588"/>
          <cell r="E8588"/>
          <cell r="F8588"/>
          <cell r="G8588"/>
          <cell r="H8588"/>
          <cell r="I8588"/>
          <cell r="J8588"/>
          <cell r="K8588"/>
          <cell r="L8588"/>
          <cell r="M8588"/>
          <cell r="N8588"/>
          <cell r="O8588"/>
          <cell r="P8588"/>
          <cell r="Q8588"/>
          <cell r="R8588"/>
          <cell r="S8588"/>
          <cell r="T8588"/>
          <cell r="U8588"/>
          <cell r="V8588"/>
          <cell r="W8588"/>
          <cell r="X8588"/>
          <cell r="Y8588" t="str">
            <v xml:space="preserve"> </v>
          </cell>
        </row>
        <row r="8589">
          <cell r="C8589"/>
          <cell r="D8589"/>
          <cell r="E8589"/>
          <cell r="F8589"/>
          <cell r="G8589"/>
          <cell r="H8589"/>
          <cell r="I8589"/>
          <cell r="J8589"/>
          <cell r="K8589"/>
          <cell r="L8589"/>
          <cell r="M8589"/>
          <cell r="N8589"/>
          <cell r="O8589"/>
          <cell r="P8589"/>
          <cell r="Q8589"/>
          <cell r="R8589"/>
          <cell r="S8589"/>
          <cell r="T8589"/>
          <cell r="U8589"/>
          <cell r="V8589"/>
          <cell r="W8589"/>
          <cell r="X8589"/>
          <cell r="Y8589" t="str">
            <v xml:space="preserve"> </v>
          </cell>
        </row>
        <row r="8590">
          <cell r="C8590"/>
          <cell r="D8590"/>
          <cell r="E8590"/>
          <cell r="F8590"/>
          <cell r="G8590"/>
          <cell r="H8590"/>
          <cell r="I8590"/>
          <cell r="J8590"/>
          <cell r="K8590"/>
          <cell r="L8590"/>
          <cell r="M8590"/>
          <cell r="N8590"/>
          <cell r="O8590"/>
          <cell r="P8590"/>
          <cell r="Q8590"/>
          <cell r="R8590"/>
          <cell r="S8590"/>
          <cell r="T8590"/>
          <cell r="U8590"/>
          <cell r="V8590"/>
          <cell r="W8590"/>
          <cell r="X8590"/>
          <cell r="Y8590" t="str">
            <v xml:space="preserve"> </v>
          </cell>
        </row>
        <row r="8591">
          <cell r="C8591"/>
          <cell r="D8591"/>
          <cell r="E8591"/>
          <cell r="F8591"/>
          <cell r="G8591"/>
          <cell r="H8591"/>
          <cell r="I8591"/>
          <cell r="J8591"/>
          <cell r="K8591"/>
          <cell r="L8591"/>
          <cell r="M8591"/>
          <cell r="N8591"/>
          <cell r="O8591"/>
          <cell r="P8591"/>
          <cell r="Q8591"/>
          <cell r="R8591"/>
          <cell r="S8591"/>
          <cell r="T8591"/>
          <cell r="U8591"/>
          <cell r="V8591"/>
          <cell r="W8591"/>
          <cell r="X8591"/>
          <cell r="Y8591" t="str">
            <v xml:space="preserve"> </v>
          </cell>
        </row>
        <row r="8592">
          <cell r="C8592"/>
          <cell r="D8592"/>
          <cell r="E8592"/>
          <cell r="F8592"/>
          <cell r="G8592"/>
          <cell r="H8592"/>
          <cell r="I8592"/>
          <cell r="J8592"/>
          <cell r="K8592"/>
          <cell r="L8592"/>
          <cell r="M8592"/>
          <cell r="N8592"/>
          <cell r="O8592"/>
          <cell r="P8592"/>
          <cell r="Q8592"/>
          <cell r="R8592"/>
          <cell r="S8592"/>
          <cell r="T8592"/>
          <cell r="U8592"/>
          <cell r="V8592"/>
          <cell r="W8592"/>
          <cell r="X8592"/>
          <cell r="Y8592" t="str">
            <v xml:space="preserve"> </v>
          </cell>
        </row>
        <row r="8593">
          <cell r="C8593"/>
          <cell r="D8593"/>
          <cell r="E8593"/>
          <cell r="F8593"/>
          <cell r="G8593"/>
          <cell r="H8593"/>
          <cell r="I8593"/>
          <cell r="J8593"/>
          <cell r="K8593"/>
          <cell r="L8593"/>
          <cell r="M8593"/>
          <cell r="N8593"/>
          <cell r="O8593"/>
          <cell r="P8593"/>
          <cell r="Q8593"/>
          <cell r="R8593"/>
          <cell r="S8593"/>
          <cell r="T8593"/>
          <cell r="U8593"/>
          <cell r="V8593"/>
          <cell r="W8593"/>
          <cell r="X8593"/>
          <cell r="Y8593" t="str">
            <v xml:space="preserve"> </v>
          </cell>
        </row>
        <row r="8594">
          <cell r="C8594"/>
          <cell r="D8594"/>
          <cell r="E8594"/>
          <cell r="F8594"/>
          <cell r="G8594"/>
          <cell r="H8594"/>
          <cell r="I8594"/>
          <cell r="J8594"/>
          <cell r="K8594"/>
          <cell r="L8594"/>
          <cell r="M8594"/>
          <cell r="N8594"/>
          <cell r="O8594"/>
          <cell r="P8594"/>
          <cell r="Q8594"/>
          <cell r="R8594"/>
          <cell r="S8594"/>
          <cell r="T8594"/>
          <cell r="U8594"/>
          <cell r="V8594"/>
          <cell r="W8594"/>
          <cell r="X8594"/>
          <cell r="Y8594" t="str">
            <v xml:space="preserve"> </v>
          </cell>
        </row>
        <row r="8595">
          <cell r="C8595"/>
          <cell r="D8595"/>
          <cell r="E8595"/>
          <cell r="F8595"/>
          <cell r="G8595"/>
          <cell r="H8595"/>
          <cell r="I8595"/>
          <cell r="J8595"/>
          <cell r="K8595"/>
          <cell r="L8595"/>
          <cell r="M8595"/>
          <cell r="N8595"/>
          <cell r="O8595"/>
          <cell r="P8595"/>
          <cell r="Q8595"/>
          <cell r="R8595"/>
          <cell r="S8595"/>
          <cell r="T8595"/>
          <cell r="U8595"/>
          <cell r="V8595"/>
          <cell r="W8595"/>
          <cell r="X8595"/>
          <cell r="Y8595" t="str">
            <v xml:space="preserve"> </v>
          </cell>
        </row>
        <row r="8596">
          <cell r="C8596"/>
          <cell r="D8596"/>
          <cell r="E8596"/>
          <cell r="F8596"/>
          <cell r="G8596"/>
          <cell r="H8596"/>
          <cell r="I8596"/>
          <cell r="J8596"/>
          <cell r="K8596"/>
          <cell r="L8596"/>
          <cell r="M8596"/>
          <cell r="N8596"/>
          <cell r="O8596"/>
          <cell r="P8596"/>
          <cell r="Q8596"/>
          <cell r="R8596"/>
          <cell r="S8596"/>
          <cell r="T8596"/>
          <cell r="U8596"/>
          <cell r="V8596"/>
          <cell r="W8596"/>
          <cell r="X8596"/>
          <cell r="Y8596" t="str">
            <v xml:space="preserve"> </v>
          </cell>
        </row>
        <row r="8597">
          <cell r="C8597"/>
          <cell r="D8597"/>
          <cell r="E8597"/>
          <cell r="F8597"/>
          <cell r="G8597"/>
          <cell r="H8597"/>
          <cell r="I8597"/>
          <cell r="J8597"/>
          <cell r="K8597"/>
          <cell r="L8597"/>
          <cell r="M8597"/>
          <cell r="N8597"/>
          <cell r="O8597"/>
          <cell r="P8597"/>
          <cell r="Q8597"/>
          <cell r="R8597"/>
          <cell r="S8597"/>
          <cell r="T8597"/>
          <cell r="U8597"/>
          <cell r="V8597"/>
          <cell r="W8597"/>
          <cell r="X8597"/>
          <cell r="Y8597" t="str">
            <v xml:space="preserve"> </v>
          </cell>
        </row>
        <row r="8598">
          <cell r="C8598"/>
          <cell r="D8598"/>
          <cell r="E8598"/>
          <cell r="F8598"/>
          <cell r="G8598"/>
          <cell r="H8598"/>
          <cell r="I8598"/>
          <cell r="J8598"/>
          <cell r="K8598"/>
          <cell r="L8598"/>
          <cell r="M8598"/>
          <cell r="N8598"/>
          <cell r="O8598"/>
          <cell r="P8598"/>
          <cell r="Q8598"/>
          <cell r="R8598"/>
          <cell r="S8598"/>
          <cell r="T8598"/>
          <cell r="U8598"/>
          <cell r="V8598"/>
          <cell r="W8598"/>
          <cell r="X8598"/>
          <cell r="Y8598" t="str">
            <v xml:space="preserve"> </v>
          </cell>
        </row>
        <row r="8599">
          <cell r="C8599"/>
          <cell r="D8599"/>
          <cell r="E8599"/>
          <cell r="F8599"/>
          <cell r="G8599"/>
          <cell r="H8599"/>
          <cell r="I8599"/>
          <cell r="J8599"/>
          <cell r="K8599"/>
          <cell r="L8599"/>
          <cell r="M8599"/>
          <cell r="N8599"/>
          <cell r="O8599"/>
          <cell r="P8599"/>
          <cell r="Q8599"/>
          <cell r="R8599"/>
          <cell r="S8599"/>
          <cell r="T8599"/>
          <cell r="U8599"/>
          <cell r="V8599"/>
          <cell r="W8599"/>
          <cell r="X8599"/>
          <cell r="Y8599" t="str">
            <v xml:space="preserve"> </v>
          </cell>
        </row>
        <row r="8600">
          <cell r="C8600"/>
          <cell r="D8600"/>
          <cell r="E8600"/>
          <cell r="F8600"/>
          <cell r="G8600"/>
          <cell r="H8600"/>
          <cell r="I8600"/>
          <cell r="J8600"/>
          <cell r="K8600"/>
          <cell r="L8600"/>
          <cell r="M8600"/>
          <cell r="N8600"/>
          <cell r="O8600"/>
          <cell r="P8600"/>
          <cell r="Q8600"/>
          <cell r="R8600"/>
          <cell r="S8600"/>
          <cell r="T8600"/>
          <cell r="U8600"/>
          <cell r="V8600"/>
          <cell r="W8600"/>
          <cell r="X8600"/>
          <cell r="Y8600" t="str">
            <v xml:space="preserve"> </v>
          </cell>
        </row>
        <row r="8601">
          <cell r="C8601"/>
          <cell r="D8601"/>
          <cell r="E8601"/>
          <cell r="F8601"/>
          <cell r="G8601"/>
          <cell r="H8601"/>
          <cell r="I8601"/>
          <cell r="J8601"/>
          <cell r="K8601"/>
          <cell r="L8601"/>
          <cell r="M8601"/>
          <cell r="N8601"/>
          <cell r="O8601"/>
          <cell r="P8601"/>
          <cell r="Q8601"/>
          <cell r="R8601"/>
          <cell r="S8601"/>
          <cell r="T8601"/>
          <cell r="U8601"/>
          <cell r="V8601"/>
          <cell r="W8601"/>
          <cell r="X8601"/>
          <cell r="Y8601" t="str">
            <v xml:space="preserve"> </v>
          </cell>
        </row>
        <row r="8602">
          <cell r="C8602"/>
          <cell r="D8602"/>
          <cell r="E8602"/>
          <cell r="F8602"/>
          <cell r="G8602"/>
          <cell r="H8602"/>
          <cell r="I8602"/>
          <cell r="J8602"/>
          <cell r="K8602"/>
          <cell r="L8602"/>
          <cell r="M8602"/>
          <cell r="N8602"/>
          <cell r="O8602"/>
          <cell r="P8602"/>
          <cell r="Q8602"/>
          <cell r="R8602"/>
          <cell r="S8602"/>
          <cell r="T8602"/>
          <cell r="U8602"/>
          <cell r="V8602"/>
          <cell r="W8602"/>
          <cell r="X8602"/>
          <cell r="Y8602" t="str">
            <v xml:space="preserve"> </v>
          </cell>
        </row>
        <row r="8603">
          <cell r="C8603"/>
          <cell r="D8603"/>
          <cell r="E8603"/>
          <cell r="F8603"/>
          <cell r="G8603"/>
          <cell r="H8603"/>
          <cell r="I8603"/>
          <cell r="J8603"/>
          <cell r="K8603"/>
          <cell r="L8603"/>
          <cell r="M8603"/>
          <cell r="N8603"/>
          <cell r="O8603"/>
          <cell r="P8603"/>
          <cell r="Q8603"/>
          <cell r="R8603"/>
          <cell r="S8603"/>
          <cell r="T8603"/>
          <cell r="U8603"/>
          <cell r="V8603"/>
          <cell r="W8603"/>
          <cell r="X8603"/>
          <cell r="Y8603" t="str">
            <v xml:space="preserve"> </v>
          </cell>
        </row>
        <row r="8604">
          <cell r="C8604"/>
          <cell r="D8604"/>
          <cell r="E8604"/>
          <cell r="F8604"/>
          <cell r="G8604"/>
          <cell r="H8604"/>
          <cell r="I8604"/>
          <cell r="J8604"/>
          <cell r="K8604"/>
          <cell r="L8604"/>
          <cell r="M8604"/>
          <cell r="N8604"/>
          <cell r="O8604"/>
          <cell r="P8604"/>
          <cell r="Q8604"/>
          <cell r="R8604"/>
          <cell r="S8604"/>
          <cell r="T8604"/>
          <cell r="U8604"/>
          <cell r="V8604"/>
          <cell r="W8604"/>
          <cell r="X8604"/>
          <cell r="Y8604" t="str">
            <v xml:space="preserve"> </v>
          </cell>
        </row>
        <row r="8605">
          <cell r="C8605"/>
          <cell r="D8605"/>
          <cell r="E8605"/>
          <cell r="F8605"/>
          <cell r="G8605"/>
          <cell r="H8605"/>
          <cell r="I8605"/>
          <cell r="J8605"/>
          <cell r="K8605"/>
          <cell r="L8605"/>
          <cell r="M8605"/>
          <cell r="N8605"/>
          <cell r="O8605"/>
          <cell r="P8605"/>
          <cell r="Q8605"/>
          <cell r="R8605"/>
          <cell r="S8605"/>
          <cell r="T8605"/>
          <cell r="U8605"/>
          <cell r="V8605"/>
          <cell r="W8605"/>
          <cell r="X8605"/>
          <cell r="Y8605" t="str">
            <v xml:space="preserve"> </v>
          </cell>
        </row>
        <row r="8606">
          <cell r="C8606"/>
          <cell r="D8606"/>
          <cell r="E8606"/>
          <cell r="F8606"/>
          <cell r="G8606"/>
          <cell r="H8606"/>
          <cell r="I8606"/>
          <cell r="J8606"/>
          <cell r="K8606"/>
          <cell r="L8606"/>
          <cell r="M8606"/>
          <cell r="N8606"/>
          <cell r="O8606"/>
          <cell r="P8606"/>
          <cell r="Q8606"/>
          <cell r="R8606"/>
          <cell r="S8606"/>
          <cell r="T8606"/>
          <cell r="U8606"/>
          <cell r="V8606"/>
          <cell r="W8606"/>
          <cell r="X8606"/>
          <cell r="Y8606" t="str">
            <v xml:space="preserve"> </v>
          </cell>
        </row>
        <row r="8607">
          <cell r="C8607"/>
          <cell r="D8607"/>
          <cell r="E8607"/>
          <cell r="F8607"/>
          <cell r="G8607"/>
          <cell r="H8607"/>
          <cell r="I8607"/>
          <cell r="J8607"/>
          <cell r="K8607"/>
          <cell r="L8607"/>
          <cell r="M8607"/>
          <cell r="N8607"/>
          <cell r="O8607"/>
          <cell r="P8607"/>
          <cell r="Q8607"/>
          <cell r="R8607"/>
          <cell r="S8607"/>
          <cell r="T8607"/>
          <cell r="U8607"/>
          <cell r="V8607"/>
          <cell r="W8607"/>
          <cell r="X8607"/>
          <cell r="Y8607" t="str">
            <v xml:space="preserve"> </v>
          </cell>
        </row>
        <row r="8608">
          <cell r="C8608"/>
          <cell r="D8608"/>
          <cell r="E8608"/>
          <cell r="F8608"/>
          <cell r="G8608"/>
          <cell r="H8608"/>
          <cell r="I8608"/>
          <cell r="J8608"/>
          <cell r="K8608"/>
          <cell r="L8608"/>
          <cell r="M8608"/>
          <cell r="N8608"/>
          <cell r="O8608"/>
          <cell r="P8608"/>
          <cell r="Q8608"/>
          <cell r="R8608"/>
          <cell r="S8608"/>
          <cell r="T8608"/>
          <cell r="U8608"/>
          <cell r="V8608"/>
          <cell r="W8608"/>
          <cell r="X8608"/>
          <cell r="Y8608" t="str">
            <v xml:space="preserve"> </v>
          </cell>
        </row>
        <row r="8609">
          <cell r="C8609"/>
          <cell r="D8609"/>
          <cell r="E8609"/>
          <cell r="F8609"/>
          <cell r="G8609"/>
          <cell r="H8609"/>
          <cell r="I8609"/>
          <cell r="J8609"/>
          <cell r="K8609"/>
          <cell r="L8609"/>
          <cell r="M8609"/>
          <cell r="N8609"/>
          <cell r="O8609"/>
          <cell r="P8609"/>
          <cell r="Q8609"/>
          <cell r="R8609"/>
          <cell r="S8609"/>
          <cell r="T8609"/>
          <cell r="U8609"/>
          <cell r="V8609"/>
          <cell r="W8609"/>
          <cell r="X8609"/>
          <cell r="Y8609" t="str">
            <v xml:space="preserve"> </v>
          </cell>
        </row>
        <row r="8610">
          <cell r="C8610"/>
          <cell r="D8610"/>
          <cell r="E8610"/>
          <cell r="F8610"/>
          <cell r="G8610"/>
          <cell r="H8610"/>
          <cell r="I8610"/>
          <cell r="J8610"/>
          <cell r="K8610"/>
          <cell r="L8610"/>
          <cell r="M8610"/>
          <cell r="N8610"/>
          <cell r="O8610"/>
          <cell r="P8610"/>
          <cell r="Q8610"/>
          <cell r="R8610"/>
          <cell r="S8610"/>
          <cell r="T8610"/>
          <cell r="U8610"/>
          <cell r="V8610"/>
          <cell r="W8610"/>
          <cell r="X8610"/>
          <cell r="Y8610" t="str">
            <v xml:space="preserve"> </v>
          </cell>
        </row>
        <row r="8611">
          <cell r="C8611"/>
          <cell r="D8611"/>
          <cell r="E8611"/>
          <cell r="F8611"/>
          <cell r="G8611"/>
          <cell r="H8611"/>
          <cell r="I8611"/>
          <cell r="J8611"/>
          <cell r="K8611"/>
          <cell r="L8611"/>
          <cell r="M8611"/>
          <cell r="N8611"/>
          <cell r="O8611"/>
          <cell r="P8611"/>
          <cell r="Q8611"/>
          <cell r="R8611"/>
          <cell r="S8611"/>
          <cell r="T8611"/>
          <cell r="U8611"/>
          <cell r="V8611"/>
          <cell r="W8611"/>
          <cell r="X8611"/>
          <cell r="Y8611" t="str">
            <v xml:space="preserve"> </v>
          </cell>
        </row>
        <row r="8612">
          <cell r="C8612"/>
          <cell r="D8612"/>
          <cell r="E8612"/>
          <cell r="F8612"/>
          <cell r="G8612"/>
          <cell r="H8612"/>
          <cell r="I8612"/>
          <cell r="J8612"/>
          <cell r="K8612"/>
          <cell r="L8612"/>
          <cell r="M8612"/>
          <cell r="N8612"/>
          <cell r="O8612"/>
          <cell r="P8612"/>
          <cell r="Q8612"/>
          <cell r="R8612"/>
          <cell r="S8612"/>
          <cell r="T8612"/>
          <cell r="U8612"/>
          <cell r="V8612"/>
          <cell r="W8612"/>
          <cell r="X8612"/>
          <cell r="Y8612" t="str">
            <v xml:space="preserve"> </v>
          </cell>
        </row>
        <row r="8613">
          <cell r="C8613"/>
          <cell r="D8613"/>
          <cell r="E8613"/>
          <cell r="F8613"/>
          <cell r="G8613"/>
          <cell r="H8613"/>
          <cell r="I8613"/>
          <cell r="J8613"/>
          <cell r="K8613"/>
          <cell r="L8613"/>
          <cell r="M8613"/>
          <cell r="N8613"/>
          <cell r="O8613"/>
          <cell r="P8613"/>
          <cell r="Q8613"/>
          <cell r="R8613"/>
          <cell r="S8613"/>
          <cell r="T8613"/>
          <cell r="U8613"/>
          <cell r="V8613"/>
          <cell r="W8613"/>
          <cell r="X8613"/>
          <cell r="Y8613" t="str">
            <v xml:space="preserve"> </v>
          </cell>
        </row>
        <row r="8614">
          <cell r="C8614"/>
          <cell r="D8614"/>
          <cell r="E8614"/>
          <cell r="F8614"/>
          <cell r="G8614"/>
          <cell r="H8614"/>
          <cell r="I8614"/>
          <cell r="J8614"/>
          <cell r="K8614"/>
          <cell r="L8614"/>
          <cell r="M8614"/>
          <cell r="N8614"/>
          <cell r="O8614"/>
          <cell r="P8614"/>
          <cell r="Q8614"/>
          <cell r="R8614"/>
          <cell r="S8614"/>
          <cell r="T8614"/>
          <cell r="U8614"/>
          <cell r="V8614"/>
          <cell r="W8614"/>
          <cell r="X8614"/>
          <cell r="Y8614" t="str">
            <v xml:space="preserve"> </v>
          </cell>
        </row>
        <row r="8615">
          <cell r="C8615"/>
          <cell r="D8615"/>
          <cell r="E8615"/>
          <cell r="F8615"/>
          <cell r="G8615"/>
          <cell r="H8615"/>
          <cell r="I8615"/>
          <cell r="J8615"/>
          <cell r="K8615"/>
          <cell r="L8615"/>
          <cell r="M8615"/>
          <cell r="N8615"/>
          <cell r="O8615"/>
          <cell r="P8615"/>
          <cell r="Q8615"/>
          <cell r="R8615"/>
          <cell r="S8615"/>
          <cell r="T8615"/>
          <cell r="U8615"/>
          <cell r="V8615"/>
          <cell r="W8615"/>
          <cell r="X8615"/>
          <cell r="Y8615" t="str">
            <v xml:space="preserve"> </v>
          </cell>
        </row>
        <row r="8616">
          <cell r="C8616"/>
          <cell r="D8616"/>
          <cell r="E8616"/>
          <cell r="F8616"/>
          <cell r="G8616"/>
          <cell r="H8616"/>
          <cell r="I8616"/>
          <cell r="J8616"/>
          <cell r="K8616"/>
          <cell r="L8616"/>
          <cell r="M8616"/>
          <cell r="N8616"/>
          <cell r="O8616"/>
          <cell r="P8616"/>
          <cell r="Q8616"/>
          <cell r="R8616"/>
          <cell r="S8616"/>
          <cell r="T8616"/>
          <cell r="U8616"/>
          <cell r="V8616"/>
          <cell r="W8616"/>
          <cell r="X8616"/>
          <cell r="Y8616" t="str">
            <v xml:space="preserve"> </v>
          </cell>
        </row>
        <row r="8617">
          <cell r="C8617"/>
          <cell r="D8617"/>
          <cell r="E8617"/>
          <cell r="F8617"/>
          <cell r="G8617"/>
          <cell r="H8617"/>
          <cell r="I8617"/>
          <cell r="J8617"/>
          <cell r="K8617"/>
          <cell r="L8617"/>
          <cell r="M8617"/>
          <cell r="N8617"/>
          <cell r="O8617"/>
          <cell r="P8617"/>
          <cell r="Q8617"/>
          <cell r="R8617"/>
          <cell r="S8617"/>
          <cell r="T8617"/>
          <cell r="U8617"/>
          <cell r="V8617"/>
          <cell r="W8617"/>
          <cell r="X8617"/>
          <cell r="Y8617" t="str">
            <v xml:space="preserve"> </v>
          </cell>
        </row>
        <row r="8618">
          <cell r="C8618"/>
          <cell r="D8618"/>
          <cell r="E8618"/>
          <cell r="F8618"/>
          <cell r="G8618"/>
          <cell r="H8618"/>
          <cell r="I8618"/>
          <cell r="J8618"/>
          <cell r="K8618"/>
          <cell r="L8618"/>
          <cell r="M8618"/>
          <cell r="N8618"/>
          <cell r="O8618"/>
          <cell r="P8618"/>
          <cell r="Q8618"/>
          <cell r="R8618"/>
          <cell r="S8618"/>
          <cell r="T8618"/>
          <cell r="U8618"/>
          <cell r="V8618"/>
          <cell r="W8618"/>
          <cell r="X8618"/>
          <cell r="Y8618" t="str">
            <v xml:space="preserve"> </v>
          </cell>
        </row>
        <row r="8619">
          <cell r="C8619"/>
          <cell r="D8619"/>
          <cell r="E8619"/>
          <cell r="F8619"/>
          <cell r="G8619"/>
          <cell r="H8619"/>
          <cell r="I8619"/>
          <cell r="J8619"/>
          <cell r="K8619"/>
          <cell r="L8619"/>
          <cell r="M8619"/>
          <cell r="N8619"/>
          <cell r="O8619"/>
          <cell r="P8619"/>
          <cell r="Q8619"/>
          <cell r="R8619"/>
          <cell r="S8619"/>
          <cell r="T8619"/>
          <cell r="U8619"/>
          <cell r="V8619"/>
          <cell r="W8619"/>
          <cell r="X8619"/>
          <cell r="Y8619" t="str">
            <v xml:space="preserve"> </v>
          </cell>
        </row>
        <row r="8620">
          <cell r="C8620"/>
          <cell r="D8620"/>
          <cell r="E8620"/>
          <cell r="F8620"/>
          <cell r="G8620"/>
          <cell r="H8620"/>
          <cell r="I8620"/>
          <cell r="J8620"/>
          <cell r="K8620"/>
          <cell r="L8620"/>
          <cell r="M8620"/>
          <cell r="N8620"/>
          <cell r="O8620"/>
          <cell r="P8620"/>
          <cell r="Q8620"/>
          <cell r="R8620"/>
          <cell r="S8620"/>
          <cell r="T8620"/>
          <cell r="U8620"/>
          <cell r="V8620"/>
          <cell r="W8620"/>
          <cell r="X8620"/>
          <cell r="Y8620" t="str">
            <v xml:space="preserve"> </v>
          </cell>
        </row>
        <row r="8621">
          <cell r="C8621"/>
          <cell r="D8621"/>
          <cell r="E8621"/>
          <cell r="F8621"/>
          <cell r="G8621"/>
          <cell r="H8621"/>
          <cell r="I8621"/>
          <cell r="J8621"/>
          <cell r="K8621"/>
          <cell r="L8621"/>
          <cell r="M8621"/>
          <cell r="N8621"/>
          <cell r="O8621"/>
          <cell r="P8621"/>
          <cell r="Q8621"/>
          <cell r="R8621"/>
          <cell r="S8621"/>
          <cell r="T8621"/>
          <cell r="U8621"/>
          <cell r="V8621"/>
          <cell r="W8621"/>
          <cell r="X8621"/>
          <cell r="Y8621" t="str">
            <v xml:space="preserve"> </v>
          </cell>
        </row>
        <row r="8622">
          <cell r="C8622"/>
          <cell r="D8622"/>
          <cell r="E8622"/>
          <cell r="F8622"/>
          <cell r="G8622"/>
          <cell r="H8622"/>
          <cell r="I8622"/>
          <cell r="J8622"/>
          <cell r="K8622"/>
          <cell r="L8622"/>
          <cell r="M8622"/>
          <cell r="N8622"/>
          <cell r="O8622"/>
          <cell r="P8622"/>
          <cell r="Q8622"/>
          <cell r="R8622"/>
          <cell r="S8622"/>
          <cell r="T8622"/>
          <cell r="U8622"/>
          <cell r="V8622"/>
          <cell r="W8622"/>
          <cell r="X8622"/>
          <cell r="Y8622" t="str">
            <v xml:space="preserve"> </v>
          </cell>
        </row>
        <row r="8623">
          <cell r="C8623"/>
          <cell r="D8623"/>
          <cell r="E8623"/>
          <cell r="F8623"/>
          <cell r="G8623"/>
          <cell r="H8623"/>
          <cell r="I8623"/>
          <cell r="J8623"/>
          <cell r="K8623"/>
          <cell r="L8623"/>
          <cell r="M8623"/>
          <cell r="N8623"/>
          <cell r="O8623"/>
          <cell r="P8623"/>
          <cell r="Q8623"/>
          <cell r="R8623"/>
          <cell r="S8623"/>
          <cell r="T8623"/>
          <cell r="U8623"/>
          <cell r="V8623"/>
          <cell r="W8623"/>
          <cell r="X8623"/>
          <cell r="Y8623" t="str">
            <v xml:space="preserve"> </v>
          </cell>
        </row>
        <row r="8624">
          <cell r="C8624"/>
          <cell r="D8624"/>
          <cell r="E8624"/>
          <cell r="F8624"/>
          <cell r="G8624"/>
          <cell r="H8624"/>
          <cell r="I8624"/>
          <cell r="J8624"/>
          <cell r="K8624"/>
          <cell r="L8624"/>
          <cell r="M8624"/>
          <cell r="N8624"/>
          <cell r="O8624"/>
          <cell r="P8624"/>
          <cell r="Q8624"/>
          <cell r="R8624"/>
          <cell r="S8624"/>
          <cell r="T8624"/>
          <cell r="U8624"/>
          <cell r="V8624"/>
          <cell r="W8624"/>
          <cell r="X8624"/>
          <cell r="Y8624" t="str">
            <v xml:space="preserve"> </v>
          </cell>
        </row>
        <row r="8625">
          <cell r="C8625"/>
          <cell r="D8625"/>
          <cell r="E8625"/>
          <cell r="F8625"/>
          <cell r="G8625"/>
          <cell r="H8625"/>
          <cell r="I8625"/>
          <cell r="J8625"/>
          <cell r="K8625"/>
          <cell r="L8625"/>
          <cell r="M8625"/>
          <cell r="N8625"/>
          <cell r="O8625"/>
          <cell r="P8625"/>
          <cell r="Q8625"/>
          <cell r="R8625"/>
          <cell r="S8625"/>
          <cell r="T8625"/>
          <cell r="U8625"/>
          <cell r="V8625"/>
          <cell r="W8625"/>
          <cell r="X8625"/>
          <cell r="Y8625" t="str">
            <v xml:space="preserve"> </v>
          </cell>
        </row>
        <row r="8626">
          <cell r="C8626"/>
          <cell r="D8626"/>
          <cell r="E8626"/>
          <cell r="F8626"/>
          <cell r="G8626"/>
          <cell r="H8626"/>
          <cell r="I8626"/>
          <cell r="J8626"/>
          <cell r="K8626"/>
          <cell r="L8626"/>
          <cell r="M8626"/>
          <cell r="N8626"/>
          <cell r="O8626"/>
          <cell r="P8626"/>
          <cell r="Q8626"/>
          <cell r="R8626"/>
          <cell r="S8626"/>
          <cell r="T8626"/>
          <cell r="U8626"/>
          <cell r="V8626"/>
          <cell r="W8626"/>
          <cell r="X8626"/>
          <cell r="Y8626" t="str">
            <v xml:space="preserve"> </v>
          </cell>
        </row>
        <row r="8627">
          <cell r="C8627"/>
          <cell r="D8627"/>
          <cell r="E8627"/>
          <cell r="F8627"/>
          <cell r="G8627"/>
          <cell r="H8627"/>
          <cell r="I8627"/>
          <cell r="J8627"/>
          <cell r="K8627"/>
          <cell r="L8627"/>
          <cell r="M8627"/>
          <cell r="N8627"/>
          <cell r="O8627"/>
          <cell r="P8627"/>
          <cell r="Q8627"/>
          <cell r="R8627"/>
          <cell r="S8627"/>
          <cell r="T8627"/>
          <cell r="U8627"/>
          <cell r="V8627"/>
          <cell r="W8627"/>
          <cell r="X8627"/>
          <cell r="Y8627" t="str">
            <v xml:space="preserve"> </v>
          </cell>
        </row>
        <row r="8628">
          <cell r="C8628"/>
          <cell r="D8628"/>
          <cell r="E8628"/>
          <cell r="F8628"/>
          <cell r="G8628"/>
          <cell r="H8628"/>
          <cell r="I8628"/>
          <cell r="J8628"/>
          <cell r="K8628"/>
          <cell r="L8628"/>
          <cell r="M8628"/>
          <cell r="N8628"/>
          <cell r="O8628"/>
          <cell r="P8628"/>
          <cell r="Q8628"/>
          <cell r="R8628"/>
          <cell r="S8628"/>
          <cell r="T8628"/>
          <cell r="U8628"/>
          <cell r="V8628"/>
          <cell r="W8628"/>
          <cell r="X8628"/>
          <cell r="Y8628" t="str">
            <v xml:space="preserve"> </v>
          </cell>
        </row>
        <row r="8629">
          <cell r="C8629"/>
          <cell r="D8629"/>
          <cell r="E8629"/>
          <cell r="F8629"/>
          <cell r="G8629"/>
          <cell r="H8629"/>
          <cell r="I8629"/>
          <cell r="J8629"/>
          <cell r="K8629"/>
          <cell r="L8629"/>
          <cell r="M8629"/>
          <cell r="N8629"/>
          <cell r="O8629"/>
          <cell r="P8629"/>
          <cell r="Q8629"/>
          <cell r="R8629"/>
          <cell r="S8629"/>
          <cell r="T8629"/>
          <cell r="U8629"/>
          <cell r="V8629"/>
          <cell r="W8629"/>
          <cell r="X8629"/>
          <cell r="Y8629" t="str">
            <v xml:space="preserve"> </v>
          </cell>
        </row>
        <row r="8630">
          <cell r="C8630"/>
          <cell r="D8630"/>
          <cell r="E8630"/>
          <cell r="F8630"/>
          <cell r="G8630"/>
          <cell r="H8630"/>
          <cell r="I8630"/>
          <cell r="J8630"/>
          <cell r="K8630"/>
          <cell r="L8630"/>
          <cell r="M8630"/>
          <cell r="N8630"/>
          <cell r="O8630"/>
          <cell r="P8630"/>
          <cell r="Q8630"/>
          <cell r="R8630"/>
          <cell r="S8630"/>
          <cell r="T8630"/>
          <cell r="U8630"/>
          <cell r="V8630"/>
          <cell r="W8630"/>
          <cell r="X8630"/>
          <cell r="Y8630" t="str">
            <v xml:space="preserve"> </v>
          </cell>
        </row>
        <row r="8631">
          <cell r="C8631"/>
          <cell r="D8631"/>
          <cell r="E8631"/>
          <cell r="F8631"/>
          <cell r="G8631"/>
          <cell r="H8631"/>
          <cell r="I8631"/>
          <cell r="J8631"/>
          <cell r="K8631"/>
          <cell r="L8631"/>
          <cell r="M8631"/>
          <cell r="N8631"/>
          <cell r="O8631"/>
          <cell r="P8631"/>
          <cell r="Q8631"/>
          <cell r="R8631"/>
          <cell r="S8631"/>
          <cell r="T8631"/>
          <cell r="U8631"/>
          <cell r="V8631"/>
          <cell r="W8631"/>
          <cell r="X8631"/>
          <cell r="Y8631" t="str">
            <v xml:space="preserve"> </v>
          </cell>
        </row>
        <row r="8632">
          <cell r="C8632"/>
          <cell r="D8632"/>
          <cell r="E8632"/>
          <cell r="F8632"/>
          <cell r="G8632"/>
          <cell r="H8632"/>
          <cell r="I8632"/>
          <cell r="J8632"/>
          <cell r="K8632"/>
          <cell r="L8632"/>
          <cell r="M8632"/>
          <cell r="N8632"/>
          <cell r="O8632"/>
          <cell r="P8632"/>
          <cell r="Q8632"/>
          <cell r="R8632"/>
          <cell r="S8632"/>
          <cell r="T8632"/>
          <cell r="U8632"/>
          <cell r="V8632"/>
          <cell r="W8632"/>
          <cell r="X8632"/>
          <cell r="Y8632" t="str">
            <v xml:space="preserve"> </v>
          </cell>
        </row>
        <row r="8633">
          <cell r="C8633"/>
          <cell r="D8633"/>
          <cell r="E8633"/>
          <cell r="F8633"/>
          <cell r="G8633"/>
          <cell r="H8633"/>
          <cell r="I8633"/>
          <cell r="J8633"/>
          <cell r="K8633"/>
          <cell r="L8633"/>
          <cell r="M8633"/>
          <cell r="N8633"/>
          <cell r="O8633"/>
          <cell r="P8633"/>
          <cell r="Q8633"/>
          <cell r="R8633"/>
          <cell r="S8633"/>
          <cell r="T8633"/>
          <cell r="U8633"/>
          <cell r="V8633"/>
          <cell r="W8633"/>
          <cell r="X8633"/>
          <cell r="Y8633" t="str">
            <v xml:space="preserve"> </v>
          </cell>
        </row>
        <row r="8634">
          <cell r="C8634"/>
          <cell r="D8634"/>
          <cell r="E8634"/>
          <cell r="F8634"/>
          <cell r="G8634"/>
          <cell r="H8634"/>
          <cell r="I8634"/>
          <cell r="J8634"/>
          <cell r="K8634"/>
          <cell r="L8634"/>
          <cell r="M8634"/>
          <cell r="N8634"/>
          <cell r="O8634"/>
          <cell r="P8634"/>
          <cell r="Q8634"/>
          <cell r="R8634"/>
          <cell r="S8634"/>
          <cell r="T8634"/>
          <cell r="U8634"/>
          <cell r="V8634"/>
          <cell r="W8634"/>
          <cell r="X8634"/>
          <cell r="Y8634" t="str">
            <v xml:space="preserve"> </v>
          </cell>
        </row>
        <row r="8635">
          <cell r="C8635"/>
          <cell r="D8635"/>
          <cell r="E8635"/>
          <cell r="F8635"/>
          <cell r="G8635"/>
          <cell r="H8635"/>
          <cell r="I8635"/>
          <cell r="J8635"/>
          <cell r="K8635"/>
          <cell r="L8635"/>
          <cell r="M8635"/>
          <cell r="N8635"/>
          <cell r="O8635"/>
          <cell r="P8635"/>
          <cell r="Q8635"/>
          <cell r="R8635"/>
          <cell r="S8635"/>
          <cell r="T8635"/>
          <cell r="U8635"/>
          <cell r="V8635"/>
          <cell r="W8635"/>
          <cell r="X8635"/>
          <cell r="Y8635" t="str">
            <v xml:space="preserve"> </v>
          </cell>
        </row>
        <row r="8636">
          <cell r="C8636"/>
          <cell r="D8636"/>
          <cell r="E8636"/>
          <cell r="F8636"/>
          <cell r="G8636"/>
          <cell r="H8636"/>
          <cell r="I8636"/>
          <cell r="J8636"/>
          <cell r="K8636"/>
          <cell r="L8636"/>
          <cell r="M8636"/>
          <cell r="N8636"/>
          <cell r="O8636"/>
          <cell r="P8636"/>
          <cell r="Q8636"/>
          <cell r="R8636"/>
          <cell r="S8636"/>
          <cell r="T8636"/>
          <cell r="U8636"/>
          <cell r="V8636"/>
          <cell r="W8636"/>
          <cell r="X8636"/>
          <cell r="Y8636" t="str">
            <v xml:space="preserve"> </v>
          </cell>
        </row>
        <row r="8637">
          <cell r="C8637"/>
          <cell r="D8637"/>
          <cell r="E8637"/>
          <cell r="F8637"/>
          <cell r="G8637"/>
          <cell r="H8637"/>
          <cell r="I8637"/>
          <cell r="J8637"/>
          <cell r="K8637"/>
          <cell r="L8637"/>
          <cell r="M8637"/>
          <cell r="N8637"/>
          <cell r="O8637"/>
          <cell r="P8637"/>
          <cell r="Q8637"/>
          <cell r="R8637"/>
          <cell r="S8637"/>
          <cell r="T8637"/>
          <cell r="U8637"/>
          <cell r="V8637"/>
          <cell r="W8637"/>
          <cell r="X8637"/>
          <cell r="Y8637" t="str">
            <v xml:space="preserve"> </v>
          </cell>
        </row>
        <row r="8638">
          <cell r="C8638"/>
          <cell r="D8638"/>
          <cell r="E8638"/>
          <cell r="F8638"/>
          <cell r="G8638"/>
          <cell r="H8638"/>
          <cell r="I8638"/>
          <cell r="J8638"/>
          <cell r="K8638"/>
          <cell r="L8638"/>
          <cell r="M8638"/>
          <cell r="N8638"/>
          <cell r="O8638"/>
          <cell r="P8638"/>
          <cell r="Q8638"/>
          <cell r="R8638"/>
          <cell r="S8638"/>
          <cell r="T8638"/>
          <cell r="U8638"/>
          <cell r="V8638"/>
          <cell r="W8638"/>
          <cell r="X8638"/>
          <cell r="Y8638" t="str">
            <v xml:space="preserve"> </v>
          </cell>
        </row>
        <row r="8639">
          <cell r="C8639"/>
          <cell r="D8639"/>
          <cell r="E8639"/>
          <cell r="F8639"/>
          <cell r="G8639"/>
          <cell r="H8639"/>
          <cell r="I8639"/>
          <cell r="J8639"/>
          <cell r="K8639"/>
          <cell r="L8639"/>
          <cell r="M8639"/>
          <cell r="N8639"/>
          <cell r="O8639"/>
          <cell r="P8639"/>
          <cell r="Q8639"/>
          <cell r="R8639"/>
          <cell r="S8639"/>
          <cell r="T8639"/>
          <cell r="U8639"/>
          <cell r="V8639"/>
          <cell r="W8639"/>
          <cell r="X8639"/>
          <cell r="Y8639" t="str">
            <v xml:space="preserve"> </v>
          </cell>
        </row>
        <row r="8640">
          <cell r="C8640"/>
          <cell r="D8640"/>
          <cell r="E8640"/>
          <cell r="F8640"/>
          <cell r="G8640"/>
          <cell r="H8640"/>
          <cell r="I8640"/>
          <cell r="J8640"/>
          <cell r="K8640"/>
          <cell r="L8640"/>
          <cell r="M8640"/>
          <cell r="N8640"/>
          <cell r="O8640"/>
          <cell r="P8640"/>
          <cell r="Q8640"/>
          <cell r="R8640"/>
          <cell r="S8640"/>
          <cell r="T8640"/>
          <cell r="U8640"/>
          <cell r="V8640"/>
          <cell r="W8640"/>
          <cell r="X8640"/>
          <cell r="Y8640" t="str">
            <v xml:space="preserve"> </v>
          </cell>
        </row>
        <row r="8641">
          <cell r="C8641"/>
          <cell r="D8641"/>
          <cell r="E8641"/>
          <cell r="F8641"/>
          <cell r="G8641"/>
          <cell r="H8641"/>
          <cell r="I8641"/>
          <cell r="J8641"/>
          <cell r="K8641"/>
          <cell r="L8641"/>
          <cell r="M8641"/>
          <cell r="N8641"/>
          <cell r="O8641"/>
          <cell r="P8641"/>
          <cell r="Q8641"/>
          <cell r="R8641"/>
          <cell r="S8641"/>
          <cell r="T8641"/>
          <cell r="U8641"/>
          <cell r="V8641"/>
          <cell r="W8641"/>
          <cell r="X8641"/>
          <cell r="Y8641" t="str">
            <v xml:space="preserve"> </v>
          </cell>
        </row>
        <row r="8642">
          <cell r="C8642"/>
          <cell r="D8642"/>
          <cell r="E8642"/>
          <cell r="F8642"/>
          <cell r="G8642"/>
          <cell r="H8642"/>
          <cell r="I8642"/>
          <cell r="J8642"/>
          <cell r="K8642"/>
          <cell r="L8642"/>
          <cell r="M8642"/>
          <cell r="N8642"/>
          <cell r="O8642"/>
          <cell r="P8642"/>
          <cell r="Q8642"/>
          <cell r="R8642"/>
          <cell r="S8642"/>
          <cell r="T8642"/>
          <cell r="U8642"/>
          <cell r="V8642"/>
          <cell r="W8642"/>
          <cell r="X8642"/>
          <cell r="Y8642" t="str">
            <v xml:space="preserve"> </v>
          </cell>
        </row>
        <row r="8643">
          <cell r="C8643"/>
          <cell r="D8643"/>
          <cell r="E8643"/>
          <cell r="F8643"/>
          <cell r="G8643"/>
          <cell r="H8643"/>
          <cell r="I8643"/>
          <cell r="J8643"/>
          <cell r="K8643"/>
          <cell r="L8643"/>
          <cell r="M8643"/>
          <cell r="N8643"/>
          <cell r="O8643"/>
          <cell r="P8643"/>
          <cell r="Q8643"/>
          <cell r="R8643"/>
          <cell r="S8643"/>
          <cell r="T8643"/>
          <cell r="U8643"/>
          <cell r="V8643"/>
          <cell r="W8643"/>
          <cell r="X8643"/>
          <cell r="Y8643" t="str">
            <v xml:space="preserve"> </v>
          </cell>
        </row>
        <row r="8644">
          <cell r="C8644"/>
          <cell r="D8644"/>
          <cell r="E8644"/>
          <cell r="F8644"/>
          <cell r="G8644"/>
          <cell r="H8644"/>
          <cell r="I8644"/>
          <cell r="J8644"/>
          <cell r="K8644"/>
          <cell r="L8644"/>
          <cell r="M8644"/>
          <cell r="N8644"/>
          <cell r="O8644"/>
          <cell r="P8644"/>
          <cell r="Q8644"/>
          <cell r="R8644"/>
          <cell r="S8644"/>
          <cell r="T8644"/>
          <cell r="U8644"/>
          <cell r="V8644"/>
          <cell r="W8644"/>
          <cell r="X8644"/>
          <cell r="Y8644" t="str">
            <v xml:space="preserve"> </v>
          </cell>
        </row>
        <row r="8645">
          <cell r="C8645"/>
          <cell r="D8645"/>
          <cell r="E8645"/>
          <cell r="F8645"/>
          <cell r="G8645"/>
          <cell r="H8645"/>
          <cell r="I8645"/>
          <cell r="J8645"/>
          <cell r="K8645"/>
          <cell r="L8645"/>
          <cell r="M8645"/>
          <cell r="N8645"/>
          <cell r="O8645"/>
          <cell r="P8645"/>
          <cell r="Q8645"/>
          <cell r="R8645"/>
          <cell r="S8645"/>
          <cell r="T8645"/>
          <cell r="U8645"/>
          <cell r="V8645"/>
          <cell r="W8645"/>
          <cell r="X8645"/>
          <cell r="Y8645" t="str">
            <v xml:space="preserve"> </v>
          </cell>
        </row>
        <row r="8646">
          <cell r="C8646"/>
          <cell r="D8646"/>
          <cell r="E8646"/>
          <cell r="F8646"/>
          <cell r="G8646"/>
          <cell r="H8646"/>
          <cell r="I8646"/>
          <cell r="J8646"/>
          <cell r="K8646"/>
          <cell r="L8646"/>
          <cell r="M8646"/>
          <cell r="N8646"/>
          <cell r="O8646"/>
          <cell r="P8646"/>
          <cell r="Q8646"/>
          <cell r="R8646"/>
          <cell r="S8646"/>
          <cell r="T8646"/>
          <cell r="U8646"/>
          <cell r="V8646"/>
          <cell r="W8646"/>
          <cell r="X8646"/>
          <cell r="Y8646" t="str">
            <v xml:space="preserve"> </v>
          </cell>
        </row>
        <row r="8647">
          <cell r="C8647"/>
          <cell r="D8647"/>
          <cell r="E8647"/>
          <cell r="F8647"/>
          <cell r="G8647"/>
          <cell r="H8647"/>
          <cell r="I8647"/>
          <cell r="J8647"/>
          <cell r="K8647"/>
          <cell r="L8647"/>
          <cell r="M8647"/>
          <cell r="N8647"/>
          <cell r="O8647"/>
          <cell r="P8647"/>
          <cell r="Q8647"/>
          <cell r="R8647"/>
          <cell r="S8647"/>
          <cell r="T8647"/>
          <cell r="U8647"/>
          <cell r="V8647"/>
          <cell r="W8647"/>
          <cell r="X8647"/>
          <cell r="Y8647" t="str">
            <v xml:space="preserve"> </v>
          </cell>
        </row>
        <row r="8648">
          <cell r="C8648"/>
          <cell r="D8648"/>
          <cell r="E8648"/>
          <cell r="F8648"/>
          <cell r="G8648"/>
          <cell r="H8648"/>
          <cell r="I8648"/>
          <cell r="J8648"/>
          <cell r="K8648"/>
          <cell r="L8648"/>
          <cell r="M8648"/>
          <cell r="N8648"/>
          <cell r="O8648"/>
          <cell r="P8648"/>
          <cell r="Q8648"/>
          <cell r="R8648"/>
          <cell r="S8648"/>
          <cell r="T8648"/>
          <cell r="U8648"/>
          <cell r="V8648"/>
          <cell r="W8648"/>
          <cell r="X8648"/>
          <cell r="Y8648" t="str">
            <v xml:space="preserve"> </v>
          </cell>
        </row>
        <row r="8649">
          <cell r="C8649"/>
          <cell r="D8649"/>
          <cell r="E8649"/>
          <cell r="F8649"/>
          <cell r="G8649"/>
          <cell r="H8649"/>
          <cell r="I8649"/>
          <cell r="J8649"/>
          <cell r="K8649"/>
          <cell r="L8649"/>
          <cell r="M8649"/>
          <cell r="N8649"/>
          <cell r="O8649"/>
          <cell r="P8649"/>
          <cell r="Q8649"/>
          <cell r="R8649"/>
          <cell r="S8649"/>
          <cell r="T8649"/>
          <cell r="U8649"/>
          <cell r="V8649"/>
          <cell r="W8649"/>
          <cell r="X8649"/>
          <cell r="Y8649" t="str">
            <v xml:space="preserve"> </v>
          </cell>
        </row>
        <row r="8650">
          <cell r="C8650"/>
          <cell r="D8650"/>
          <cell r="E8650"/>
          <cell r="F8650"/>
          <cell r="G8650"/>
          <cell r="H8650"/>
          <cell r="I8650"/>
          <cell r="J8650"/>
          <cell r="K8650"/>
          <cell r="L8650"/>
          <cell r="M8650"/>
          <cell r="N8650"/>
          <cell r="O8650"/>
          <cell r="P8650"/>
          <cell r="Q8650"/>
          <cell r="R8650"/>
          <cell r="S8650"/>
          <cell r="T8650"/>
          <cell r="U8650"/>
          <cell r="V8650"/>
          <cell r="W8650"/>
          <cell r="X8650"/>
          <cell r="Y8650" t="str">
            <v xml:space="preserve"> </v>
          </cell>
        </row>
        <row r="8651">
          <cell r="C8651"/>
          <cell r="D8651"/>
          <cell r="E8651"/>
          <cell r="F8651"/>
          <cell r="G8651"/>
          <cell r="H8651"/>
          <cell r="I8651"/>
          <cell r="J8651"/>
          <cell r="K8651"/>
          <cell r="L8651"/>
          <cell r="M8651"/>
          <cell r="N8651"/>
          <cell r="O8651"/>
          <cell r="P8651"/>
          <cell r="Q8651"/>
          <cell r="R8651"/>
          <cell r="S8651"/>
          <cell r="T8651"/>
          <cell r="U8651"/>
          <cell r="V8651"/>
          <cell r="W8651"/>
          <cell r="X8651"/>
          <cell r="Y8651" t="str">
            <v xml:space="preserve"> </v>
          </cell>
        </row>
        <row r="8652">
          <cell r="C8652"/>
          <cell r="D8652"/>
          <cell r="E8652"/>
          <cell r="F8652"/>
          <cell r="G8652"/>
          <cell r="H8652"/>
          <cell r="I8652"/>
          <cell r="J8652"/>
          <cell r="K8652"/>
          <cell r="L8652"/>
          <cell r="M8652"/>
          <cell r="N8652"/>
          <cell r="O8652"/>
          <cell r="P8652"/>
          <cell r="Q8652"/>
          <cell r="R8652"/>
          <cell r="S8652"/>
          <cell r="T8652"/>
          <cell r="U8652"/>
          <cell r="V8652"/>
          <cell r="W8652"/>
          <cell r="X8652"/>
          <cell r="Y8652" t="str">
            <v xml:space="preserve"> </v>
          </cell>
        </row>
        <row r="8653">
          <cell r="C8653"/>
          <cell r="D8653"/>
          <cell r="E8653"/>
          <cell r="F8653"/>
          <cell r="G8653"/>
          <cell r="H8653"/>
          <cell r="I8653"/>
          <cell r="J8653"/>
          <cell r="K8653"/>
          <cell r="L8653"/>
          <cell r="M8653"/>
          <cell r="N8653"/>
          <cell r="O8653"/>
          <cell r="P8653"/>
          <cell r="Q8653"/>
          <cell r="R8653"/>
          <cell r="S8653"/>
          <cell r="T8653"/>
          <cell r="U8653"/>
          <cell r="V8653"/>
          <cell r="W8653"/>
          <cell r="X8653"/>
          <cell r="Y8653" t="str">
            <v xml:space="preserve"> </v>
          </cell>
        </row>
        <row r="8654">
          <cell r="C8654"/>
          <cell r="D8654"/>
          <cell r="E8654"/>
          <cell r="F8654"/>
          <cell r="G8654"/>
          <cell r="H8654"/>
          <cell r="I8654"/>
          <cell r="J8654"/>
          <cell r="K8654"/>
          <cell r="L8654"/>
          <cell r="M8654"/>
          <cell r="N8654"/>
          <cell r="O8654"/>
          <cell r="P8654"/>
          <cell r="Q8654"/>
          <cell r="R8654"/>
          <cell r="S8654"/>
          <cell r="T8654"/>
          <cell r="U8654"/>
          <cell r="V8654"/>
          <cell r="W8654"/>
          <cell r="X8654"/>
          <cell r="Y8654" t="str">
            <v xml:space="preserve"> </v>
          </cell>
        </row>
        <row r="8655">
          <cell r="C8655"/>
          <cell r="D8655"/>
          <cell r="E8655"/>
          <cell r="F8655"/>
          <cell r="G8655"/>
          <cell r="H8655"/>
          <cell r="I8655"/>
          <cell r="J8655"/>
          <cell r="K8655"/>
          <cell r="L8655"/>
          <cell r="M8655"/>
          <cell r="N8655"/>
          <cell r="O8655"/>
          <cell r="P8655"/>
          <cell r="Q8655"/>
          <cell r="R8655"/>
          <cell r="S8655"/>
          <cell r="T8655"/>
          <cell r="U8655"/>
          <cell r="V8655"/>
          <cell r="W8655"/>
          <cell r="X8655"/>
          <cell r="Y8655" t="str">
            <v xml:space="preserve"> </v>
          </cell>
        </row>
        <row r="8656">
          <cell r="C8656"/>
          <cell r="D8656"/>
          <cell r="E8656"/>
          <cell r="F8656"/>
          <cell r="G8656"/>
          <cell r="H8656"/>
          <cell r="I8656"/>
          <cell r="J8656"/>
          <cell r="K8656"/>
          <cell r="L8656"/>
          <cell r="M8656"/>
          <cell r="N8656"/>
          <cell r="O8656"/>
          <cell r="P8656"/>
          <cell r="Q8656"/>
          <cell r="R8656"/>
          <cell r="S8656"/>
          <cell r="T8656"/>
          <cell r="U8656"/>
          <cell r="V8656"/>
          <cell r="W8656"/>
          <cell r="X8656"/>
          <cell r="Y8656" t="str">
            <v xml:space="preserve"> </v>
          </cell>
        </row>
        <row r="8657">
          <cell r="C8657"/>
          <cell r="D8657"/>
          <cell r="E8657"/>
          <cell r="F8657"/>
          <cell r="G8657"/>
          <cell r="H8657"/>
          <cell r="I8657"/>
          <cell r="J8657"/>
          <cell r="K8657"/>
          <cell r="L8657"/>
          <cell r="M8657"/>
          <cell r="N8657"/>
          <cell r="O8657"/>
          <cell r="P8657"/>
          <cell r="Q8657"/>
          <cell r="R8657"/>
          <cell r="S8657"/>
          <cell r="T8657"/>
          <cell r="U8657"/>
          <cell r="V8657"/>
          <cell r="W8657"/>
          <cell r="X8657"/>
          <cell r="Y8657" t="str">
            <v xml:space="preserve"> </v>
          </cell>
        </row>
        <row r="8658">
          <cell r="C8658"/>
          <cell r="D8658"/>
          <cell r="E8658"/>
          <cell r="F8658"/>
          <cell r="G8658"/>
          <cell r="H8658"/>
          <cell r="I8658"/>
          <cell r="J8658"/>
          <cell r="K8658"/>
          <cell r="L8658"/>
          <cell r="M8658"/>
          <cell r="N8658"/>
          <cell r="O8658"/>
          <cell r="P8658"/>
          <cell r="Q8658"/>
          <cell r="R8658"/>
          <cell r="S8658"/>
          <cell r="T8658"/>
          <cell r="U8658"/>
          <cell r="V8658"/>
          <cell r="W8658"/>
          <cell r="X8658"/>
          <cell r="Y8658" t="str">
            <v xml:space="preserve"> </v>
          </cell>
        </row>
        <row r="8659">
          <cell r="C8659"/>
          <cell r="D8659"/>
          <cell r="E8659"/>
          <cell r="F8659"/>
          <cell r="G8659"/>
          <cell r="H8659"/>
          <cell r="I8659"/>
          <cell r="J8659"/>
          <cell r="K8659"/>
          <cell r="L8659"/>
          <cell r="M8659"/>
          <cell r="N8659"/>
          <cell r="O8659"/>
          <cell r="P8659"/>
          <cell r="Q8659"/>
          <cell r="R8659"/>
          <cell r="S8659"/>
          <cell r="T8659"/>
          <cell r="U8659"/>
          <cell r="V8659"/>
          <cell r="W8659"/>
          <cell r="X8659"/>
          <cell r="Y8659" t="str">
            <v xml:space="preserve"> </v>
          </cell>
        </row>
        <row r="8660">
          <cell r="C8660"/>
          <cell r="D8660"/>
          <cell r="E8660"/>
          <cell r="F8660"/>
          <cell r="G8660"/>
          <cell r="H8660"/>
          <cell r="I8660"/>
          <cell r="J8660"/>
          <cell r="K8660"/>
          <cell r="L8660"/>
          <cell r="M8660"/>
          <cell r="N8660"/>
          <cell r="O8660"/>
          <cell r="P8660"/>
          <cell r="Q8660"/>
          <cell r="R8660"/>
          <cell r="S8660"/>
          <cell r="T8660"/>
          <cell r="U8660"/>
          <cell r="V8660"/>
          <cell r="W8660"/>
          <cell r="X8660"/>
          <cell r="Y8660" t="str">
            <v xml:space="preserve"> </v>
          </cell>
        </row>
        <row r="8661">
          <cell r="C8661"/>
          <cell r="D8661"/>
          <cell r="E8661"/>
          <cell r="F8661"/>
          <cell r="G8661"/>
          <cell r="H8661"/>
          <cell r="I8661"/>
          <cell r="J8661"/>
          <cell r="K8661"/>
          <cell r="L8661"/>
          <cell r="M8661"/>
          <cell r="N8661"/>
          <cell r="O8661"/>
          <cell r="P8661"/>
          <cell r="Q8661"/>
          <cell r="R8661"/>
          <cell r="S8661"/>
          <cell r="T8661"/>
          <cell r="U8661"/>
          <cell r="V8661"/>
          <cell r="W8661"/>
          <cell r="X8661"/>
          <cell r="Y8661" t="str">
            <v xml:space="preserve"> </v>
          </cell>
        </row>
        <row r="8662">
          <cell r="C8662"/>
          <cell r="D8662"/>
          <cell r="E8662"/>
          <cell r="F8662"/>
          <cell r="G8662"/>
          <cell r="H8662"/>
          <cell r="I8662"/>
          <cell r="J8662"/>
          <cell r="K8662"/>
          <cell r="L8662"/>
          <cell r="M8662"/>
          <cell r="N8662"/>
          <cell r="O8662"/>
          <cell r="P8662"/>
          <cell r="Q8662"/>
          <cell r="R8662"/>
          <cell r="S8662"/>
          <cell r="T8662"/>
          <cell r="U8662"/>
          <cell r="V8662"/>
          <cell r="W8662"/>
          <cell r="X8662"/>
          <cell r="Y8662" t="str">
            <v xml:space="preserve"> </v>
          </cell>
        </row>
        <row r="8663">
          <cell r="C8663"/>
          <cell r="D8663"/>
          <cell r="E8663"/>
          <cell r="F8663"/>
          <cell r="G8663"/>
          <cell r="H8663"/>
          <cell r="I8663"/>
          <cell r="J8663"/>
          <cell r="K8663"/>
          <cell r="L8663"/>
          <cell r="M8663"/>
          <cell r="N8663"/>
          <cell r="O8663"/>
          <cell r="P8663"/>
          <cell r="Q8663"/>
          <cell r="R8663"/>
          <cell r="S8663"/>
          <cell r="T8663"/>
          <cell r="U8663"/>
          <cell r="V8663"/>
          <cell r="W8663"/>
          <cell r="X8663"/>
          <cell r="Y8663" t="str">
            <v xml:space="preserve"> </v>
          </cell>
        </row>
        <row r="8664">
          <cell r="C8664"/>
          <cell r="D8664"/>
          <cell r="E8664"/>
          <cell r="F8664"/>
          <cell r="G8664"/>
          <cell r="H8664"/>
          <cell r="I8664"/>
          <cell r="J8664"/>
          <cell r="K8664"/>
          <cell r="L8664"/>
          <cell r="M8664"/>
          <cell r="N8664"/>
          <cell r="O8664"/>
          <cell r="P8664"/>
          <cell r="Q8664"/>
          <cell r="R8664"/>
          <cell r="S8664"/>
          <cell r="T8664"/>
          <cell r="U8664"/>
          <cell r="V8664"/>
          <cell r="W8664"/>
          <cell r="X8664"/>
          <cell r="Y8664" t="str">
            <v xml:space="preserve"> </v>
          </cell>
        </row>
        <row r="8665">
          <cell r="C8665"/>
          <cell r="D8665"/>
          <cell r="E8665"/>
          <cell r="F8665"/>
          <cell r="G8665"/>
          <cell r="H8665"/>
          <cell r="I8665"/>
          <cell r="J8665"/>
          <cell r="K8665"/>
          <cell r="L8665"/>
          <cell r="M8665"/>
          <cell r="N8665"/>
          <cell r="O8665"/>
          <cell r="P8665"/>
          <cell r="Q8665"/>
          <cell r="R8665"/>
          <cell r="S8665"/>
          <cell r="T8665"/>
          <cell r="U8665"/>
          <cell r="V8665"/>
          <cell r="W8665"/>
          <cell r="X8665"/>
          <cell r="Y8665" t="str">
            <v xml:space="preserve"> </v>
          </cell>
        </row>
        <row r="8666">
          <cell r="C8666"/>
          <cell r="D8666"/>
          <cell r="E8666"/>
          <cell r="F8666"/>
          <cell r="G8666"/>
          <cell r="H8666"/>
          <cell r="I8666"/>
          <cell r="J8666"/>
          <cell r="K8666"/>
          <cell r="L8666"/>
          <cell r="M8666"/>
          <cell r="N8666"/>
          <cell r="O8666"/>
          <cell r="P8666"/>
          <cell r="Q8666"/>
          <cell r="R8666"/>
          <cell r="S8666"/>
          <cell r="T8666"/>
          <cell r="U8666"/>
          <cell r="V8666"/>
          <cell r="W8666"/>
          <cell r="X8666"/>
          <cell r="Y8666" t="str">
            <v xml:space="preserve"> </v>
          </cell>
        </row>
        <row r="8667">
          <cell r="C8667"/>
          <cell r="D8667"/>
          <cell r="E8667"/>
          <cell r="F8667"/>
          <cell r="G8667"/>
          <cell r="H8667"/>
          <cell r="I8667"/>
          <cell r="J8667"/>
          <cell r="K8667"/>
          <cell r="L8667"/>
          <cell r="M8667"/>
          <cell r="N8667"/>
          <cell r="O8667"/>
          <cell r="P8667"/>
          <cell r="Q8667"/>
          <cell r="R8667"/>
          <cell r="S8667"/>
          <cell r="T8667"/>
          <cell r="U8667"/>
          <cell r="V8667"/>
          <cell r="W8667"/>
          <cell r="X8667"/>
          <cell r="Y8667" t="str">
            <v xml:space="preserve"> </v>
          </cell>
        </row>
        <row r="8668">
          <cell r="C8668"/>
          <cell r="D8668"/>
          <cell r="E8668"/>
          <cell r="F8668"/>
          <cell r="G8668"/>
          <cell r="H8668"/>
          <cell r="I8668"/>
          <cell r="J8668"/>
          <cell r="K8668"/>
          <cell r="L8668"/>
          <cell r="M8668"/>
          <cell r="N8668"/>
          <cell r="O8668"/>
          <cell r="P8668"/>
          <cell r="Q8668"/>
          <cell r="R8668"/>
          <cell r="S8668"/>
          <cell r="T8668"/>
          <cell r="U8668"/>
          <cell r="V8668"/>
          <cell r="W8668"/>
          <cell r="X8668"/>
          <cell r="Y8668" t="str">
            <v xml:space="preserve"> </v>
          </cell>
        </row>
        <row r="8669">
          <cell r="C8669"/>
          <cell r="D8669"/>
          <cell r="E8669"/>
          <cell r="F8669"/>
          <cell r="G8669"/>
          <cell r="H8669"/>
          <cell r="I8669"/>
          <cell r="J8669"/>
          <cell r="K8669"/>
          <cell r="L8669"/>
          <cell r="M8669"/>
          <cell r="N8669"/>
          <cell r="O8669"/>
          <cell r="P8669"/>
          <cell r="Q8669"/>
          <cell r="R8669"/>
          <cell r="S8669"/>
          <cell r="T8669"/>
          <cell r="U8669"/>
          <cell r="V8669"/>
          <cell r="W8669"/>
          <cell r="X8669"/>
          <cell r="Y8669" t="str">
            <v xml:space="preserve"> </v>
          </cell>
        </row>
        <row r="8670">
          <cell r="C8670"/>
          <cell r="D8670"/>
          <cell r="E8670"/>
          <cell r="F8670"/>
          <cell r="G8670"/>
          <cell r="H8670"/>
          <cell r="I8670"/>
          <cell r="J8670"/>
          <cell r="K8670"/>
          <cell r="L8670"/>
          <cell r="M8670"/>
          <cell r="N8670"/>
          <cell r="O8670"/>
          <cell r="P8670"/>
          <cell r="Q8670"/>
          <cell r="R8670"/>
          <cell r="S8670"/>
          <cell r="T8670"/>
          <cell r="U8670"/>
          <cell r="V8670"/>
          <cell r="W8670"/>
          <cell r="X8670"/>
          <cell r="Y8670" t="str">
            <v xml:space="preserve"> </v>
          </cell>
        </row>
        <row r="8671">
          <cell r="C8671"/>
          <cell r="D8671"/>
          <cell r="E8671"/>
          <cell r="F8671"/>
          <cell r="G8671"/>
          <cell r="H8671"/>
          <cell r="I8671"/>
          <cell r="J8671"/>
          <cell r="K8671"/>
          <cell r="L8671"/>
          <cell r="M8671"/>
          <cell r="N8671"/>
          <cell r="O8671"/>
          <cell r="P8671"/>
          <cell r="Q8671"/>
          <cell r="R8671"/>
          <cell r="S8671"/>
          <cell r="T8671"/>
          <cell r="U8671"/>
          <cell r="V8671"/>
          <cell r="W8671"/>
          <cell r="X8671"/>
          <cell r="Y8671" t="str">
            <v xml:space="preserve"> </v>
          </cell>
        </row>
        <row r="8672">
          <cell r="C8672"/>
          <cell r="D8672"/>
          <cell r="E8672"/>
          <cell r="F8672"/>
          <cell r="G8672"/>
          <cell r="H8672"/>
          <cell r="I8672"/>
          <cell r="J8672"/>
          <cell r="K8672"/>
          <cell r="L8672"/>
          <cell r="M8672"/>
          <cell r="N8672"/>
          <cell r="O8672"/>
          <cell r="P8672"/>
          <cell r="Q8672"/>
          <cell r="R8672"/>
          <cell r="S8672"/>
          <cell r="T8672"/>
          <cell r="U8672"/>
          <cell r="V8672"/>
          <cell r="W8672"/>
          <cell r="X8672"/>
          <cell r="Y8672" t="str">
            <v xml:space="preserve"> </v>
          </cell>
        </row>
        <row r="8673">
          <cell r="C8673"/>
          <cell r="D8673"/>
          <cell r="E8673"/>
          <cell r="F8673"/>
          <cell r="G8673"/>
          <cell r="H8673"/>
          <cell r="I8673"/>
          <cell r="J8673"/>
          <cell r="K8673"/>
          <cell r="L8673"/>
          <cell r="M8673"/>
          <cell r="N8673"/>
          <cell r="O8673"/>
          <cell r="P8673"/>
          <cell r="Q8673"/>
          <cell r="R8673"/>
          <cell r="S8673"/>
          <cell r="T8673"/>
          <cell r="U8673"/>
          <cell r="V8673"/>
          <cell r="W8673"/>
          <cell r="X8673"/>
          <cell r="Y8673" t="str">
            <v xml:space="preserve"> </v>
          </cell>
        </row>
        <row r="8674">
          <cell r="C8674"/>
          <cell r="D8674"/>
          <cell r="E8674"/>
          <cell r="F8674"/>
          <cell r="G8674"/>
          <cell r="H8674"/>
          <cell r="I8674"/>
          <cell r="J8674"/>
          <cell r="K8674"/>
          <cell r="L8674"/>
          <cell r="M8674"/>
          <cell r="N8674"/>
          <cell r="O8674"/>
          <cell r="P8674"/>
          <cell r="Q8674"/>
          <cell r="R8674"/>
          <cell r="S8674"/>
          <cell r="T8674"/>
          <cell r="U8674"/>
          <cell r="V8674"/>
          <cell r="W8674"/>
          <cell r="X8674"/>
          <cell r="Y8674" t="str">
            <v xml:space="preserve"> </v>
          </cell>
        </row>
        <row r="8675">
          <cell r="C8675"/>
          <cell r="D8675"/>
          <cell r="E8675"/>
          <cell r="F8675"/>
          <cell r="G8675"/>
          <cell r="H8675"/>
          <cell r="I8675"/>
          <cell r="J8675"/>
          <cell r="K8675"/>
          <cell r="L8675"/>
          <cell r="M8675"/>
          <cell r="N8675"/>
          <cell r="O8675"/>
          <cell r="P8675"/>
          <cell r="Q8675"/>
          <cell r="R8675"/>
          <cell r="S8675"/>
          <cell r="T8675"/>
          <cell r="U8675"/>
          <cell r="V8675"/>
          <cell r="W8675"/>
          <cell r="X8675"/>
          <cell r="Y8675" t="str">
            <v xml:space="preserve"> </v>
          </cell>
        </row>
        <row r="8676">
          <cell r="C8676"/>
          <cell r="D8676"/>
          <cell r="E8676"/>
          <cell r="F8676"/>
          <cell r="G8676"/>
          <cell r="H8676"/>
          <cell r="I8676"/>
          <cell r="J8676"/>
          <cell r="K8676"/>
          <cell r="L8676"/>
          <cell r="M8676"/>
          <cell r="N8676"/>
          <cell r="O8676"/>
          <cell r="P8676"/>
          <cell r="Q8676"/>
          <cell r="R8676"/>
          <cell r="S8676"/>
          <cell r="T8676"/>
          <cell r="U8676"/>
          <cell r="V8676"/>
          <cell r="W8676"/>
          <cell r="X8676"/>
          <cell r="Y8676" t="str">
            <v xml:space="preserve"> </v>
          </cell>
        </row>
        <row r="8677">
          <cell r="C8677"/>
          <cell r="D8677"/>
          <cell r="E8677"/>
          <cell r="F8677"/>
          <cell r="G8677"/>
          <cell r="H8677"/>
          <cell r="I8677"/>
          <cell r="J8677"/>
          <cell r="K8677"/>
          <cell r="L8677"/>
          <cell r="M8677"/>
          <cell r="N8677"/>
          <cell r="O8677"/>
          <cell r="P8677"/>
          <cell r="Q8677"/>
          <cell r="R8677"/>
          <cell r="S8677"/>
          <cell r="T8677"/>
          <cell r="U8677"/>
          <cell r="V8677"/>
          <cell r="W8677"/>
          <cell r="X8677"/>
          <cell r="Y8677" t="str">
            <v xml:space="preserve"> </v>
          </cell>
        </row>
        <row r="8678">
          <cell r="C8678"/>
          <cell r="D8678"/>
          <cell r="E8678"/>
          <cell r="F8678"/>
          <cell r="G8678"/>
          <cell r="H8678"/>
          <cell r="I8678"/>
          <cell r="J8678"/>
          <cell r="K8678"/>
          <cell r="L8678"/>
          <cell r="M8678"/>
          <cell r="N8678"/>
          <cell r="O8678"/>
          <cell r="P8678"/>
          <cell r="Q8678"/>
          <cell r="R8678"/>
          <cell r="S8678"/>
          <cell r="T8678"/>
          <cell r="U8678"/>
          <cell r="V8678"/>
          <cell r="W8678"/>
          <cell r="X8678"/>
          <cell r="Y8678" t="str">
            <v xml:space="preserve"> </v>
          </cell>
        </row>
        <row r="8679">
          <cell r="C8679"/>
          <cell r="D8679"/>
          <cell r="E8679"/>
          <cell r="F8679"/>
          <cell r="G8679"/>
          <cell r="H8679"/>
          <cell r="I8679"/>
          <cell r="J8679"/>
          <cell r="K8679"/>
          <cell r="L8679"/>
          <cell r="M8679"/>
          <cell r="N8679"/>
          <cell r="O8679"/>
          <cell r="P8679"/>
          <cell r="Q8679"/>
          <cell r="R8679"/>
          <cell r="S8679"/>
          <cell r="T8679"/>
          <cell r="U8679"/>
          <cell r="V8679"/>
          <cell r="W8679"/>
          <cell r="X8679"/>
          <cell r="Y8679" t="str">
            <v xml:space="preserve"> </v>
          </cell>
        </row>
        <row r="8680">
          <cell r="C8680"/>
          <cell r="D8680"/>
          <cell r="E8680"/>
          <cell r="F8680"/>
          <cell r="G8680"/>
          <cell r="H8680"/>
          <cell r="I8680"/>
          <cell r="J8680"/>
          <cell r="K8680"/>
          <cell r="L8680"/>
          <cell r="M8680"/>
          <cell r="N8680"/>
          <cell r="O8680"/>
          <cell r="P8680"/>
          <cell r="Q8680"/>
          <cell r="R8680"/>
          <cell r="S8680"/>
          <cell r="T8680"/>
          <cell r="U8680"/>
          <cell r="V8680"/>
          <cell r="W8680"/>
          <cell r="X8680"/>
          <cell r="Y8680" t="str">
            <v xml:space="preserve"> </v>
          </cell>
        </row>
        <row r="8681">
          <cell r="C8681"/>
          <cell r="D8681"/>
          <cell r="E8681"/>
          <cell r="F8681"/>
          <cell r="G8681"/>
          <cell r="H8681"/>
          <cell r="I8681"/>
          <cell r="J8681"/>
          <cell r="K8681"/>
          <cell r="L8681"/>
          <cell r="M8681"/>
          <cell r="N8681"/>
          <cell r="O8681"/>
          <cell r="P8681"/>
          <cell r="Q8681"/>
          <cell r="R8681"/>
          <cell r="S8681"/>
          <cell r="T8681"/>
          <cell r="U8681"/>
          <cell r="V8681"/>
          <cell r="W8681"/>
          <cell r="X8681"/>
          <cell r="Y8681" t="str">
            <v xml:space="preserve"> </v>
          </cell>
        </row>
        <row r="8682">
          <cell r="C8682"/>
          <cell r="D8682"/>
          <cell r="E8682"/>
          <cell r="F8682"/>
          <cell r="G8682"/>
          <cell r="H8682"/>
          <cell r="I8682"/>
          <cell r="J8682"/>
          <cell r="K8682"/>
          <cell r="L8682"/>
          <cell r="M8682"/>
          <cell r="N8682"/>
          <cell r="O8682"/>
          <cell r="P8682"/>
          <cell r="Q8682"/>
          <cell r="R8682"/>
          <cell r="S8682"/>
          <cell r="T8682"/>
          <cell r="U8682"/>
          <cell r="V8682"/>
          <cell r="W8682"/>
          <cell r="X8682"/>
          <cell r="Y8682" t="str">
            <v xml:space="preserve"> </v>
          </cell>
        </row>
        <row r="8683">
          <cell r="C8683"/>
          <cell r="D8683"/>
          <cell r="E8683"/>
          <cell r="F8683"/>
          <cell r="G8683"/>
          <cell r="H8683"/>
          <cell r="I8683"/>
          <cell r="J8683"/>
          <cell r="K8683"/>
          <cell r="L8683"/>
          <cell r="M8683"/>
          <cell r="N8683"/>
          <cell r="O8683"/>
          <cell r="P8683"/>
          <cell r="Q8683"/>
          <cell r="R8683"/>
          <cell r="S8683"/>
          <cell r="T8683"/>
          <cell r="U8683"/>
          <cell r="V8683"/>
          <cell r="W8683"/>
          <cell r="X8683"/>
          <cell r="Y8683" t="str">
            <v xml:space="preserve"> </v>
          </cell>
        </row>
        <row r="8684">
          <cell r="C8684"/>
          <cell r="D8684"/>
          <cell r="E8684"/>
          <cell r="F8684"/>
          <cell r="G8684"/>
          <cell r="H8684"/>
          <cell r="I8684"/>
          <cell r="J8684"/>
          <cell r="K8684"/>
          <cell r="L8684"/>
          <cell r="M8684"/>
          <cell r="N8684"/>
          <cell r="O8684"/>
          <cell r="P8684"/>
          <cell r="Q8684"/>
          <cell r="R8684"/>
          <cell r="S8684"/>
          <cell r="T8684"/>
          <cell r="U8684"/>
          <cell r="V8684"/>
          <cell r="W8684"/>
          <cell r="X8684"/>
          <cell r="Y8684" t="str">
            <v xml:space="preserve"> </v>
          </cell>
        </row>
        <row r="8685">
          <cell r="C8685"/>
          <cell r="D8685"/>
          <cell r="E8685"/>
          <cell r="F8685"/>
          <cell r="G8685"/>
          <cell r="H8685"/>
          <cell r="I8685"/>
          <cell r="J8685"/>
          <cell r="K8685"/>
          <cell r="L8685"/>
          <cell r="M8685"/>
          <cell r="N8685"/>
          <cell r="O8685"/>
          <cell r="P8685"/>
          <cell r="Q8685"/>
          <cell r="R8685"/>
          <cell r="S8685"/>
          <cell r="T8685"/>
          <cell r="U8685"/>
          <cell r="V8685"/>
          <cell r="W8685"/>
          <cell r="X8685"/>
          <cell r="Y8685" t="str">
            <v xml:space="preserve"> </v>
          </cell>
        </row>
        <row r="8686">
          <cell r="C8686"/>
          <cell r="D8686"/>
          <cell r="E8686"/>
          <cell r="F8686"/>
          <cell r="G8686"/>
          <cell r="H8686"/>
          <cell r="I8686"/>
          <cell r="J8686"/>
          <cell r="K8686"/>
          <cell r="L8686"/>
          <cell r="M8686"/>
          <cell r="N8686"/>
          <cell r="O8686"/>
          <cell r="P8686"/>
          <cell r="Q8686"/>
          <cell r="R8686"/>
          <cell r="S8686"/>
          <cell r="T8686"/>
          <cell r="U8686"/>
          <cell r="V8686"/>
          <cell r="W8686"/>
          <cell r="X8686"/>
          <cell r="Y8686" t="str">
            <v xml:space="preserve"> </v>
          </cell>
        </row>
        <row r="8687">
          <cell r="C8687"/>
          <cell r="D8687"/>
          <cell r="E8687"/>
          <cell r="F8687"/>
          <cell r="G8687"/>
          <cell r="H8687"/>
          <cell r="I8687"/>
          <cell r="J8687"/>
          <cell r="K8687"/>
          <cell r="L8687"/>
          <cell r="M8687"/>
          <cell r="N8687"/>
          <cell r="O8687"/>
          <cell r="P8687"/>
          <cell r="Q8687"/>
          <cell r="R8687"/>
          <cell r="S8687"/>
          <cell r="T8687"/>
          <cell r="U8687"/>
          <cell r="V8687"/>
          <cell r="W8687"/>
          <cell r="X8687"/>
          <cell r="Y8687" t="str">
            <v xml:space="preserve"> </v>
          </cell>
        </row>
        <row r="8688">
          <cell r="C8688"/>
          <cell r="D8688"/>
          <cell r="E8688"/>
          <cell r="F8688"/>
          <cell r="G8688"/>
          <cell r="H8688"/>
          <cell r="I8688"/>
          <cell r="J8688"/>
          <cell r="K8688"/>
          <cell r="L8688"/>
          <cell r="M8688"/>
          <cell r="N8688"/>
          <cell r="O8688"/>
          <cell r="P8688"/>
          <cell r="Q8688"/>
          <cell r="R8688"/>
          <cell r="S8688"/>
          <cell r="T8688"/>
          <cell r="U8688"/>
          <cell r="V8688"/>
          <cell r="W8688"/>
          <cell r="X8688"/>
          <cell r="Y8688" t="str">
            <v xml:space="preserve"> </v>
          </cell>
        </row>
        <row r="8689">
          <cell r="C8689"/>
          <cell r="D8689"/>
          <cell r="E8689"/>
          <cell r="F8689"/>
          <cell r="G8689"/>
          <cell r="H8689"/>
          <cell r="I8689"/>
          <cell r="J8689"/>
          <cell r="K8689"/>
          <cell r="L8689"/>
          <cell r="M8689"/>
          <cell r="N8689"/>
          <cell r="O8689"/>
          <cell r="P8689"/>
          <cell r="Q8689"/>
          <cell r="R8689"/>
          <cell r="S8689"/>
          <cell r="T8689"/>
          <cell r="U8689"/>
          <cell r="V8689"/>
          <cell r="W8689"/>
          <cell r="X8689"/>
          <cell r="Y8689" t="str">
            <v xml:space="preserve"> </v>
          </cell>
        </row>
        <row r="8690">
          <cell r="C8690"/>
          <cell r="D8690"/>
          <cell r="E8690"/>
          <cell r="F8690"/>
          <cell r="G8690"/>
          <cell r="H8690"/>
          <cell r="I8690"/>
          <cell r="J8690"/>
          <cell r="K8690"/>
          <cell r="L8690"/>
          <cell r="M8690"/>
          <cell r="N8690"/>
          <cell r="O8690"/>
          <cell r="P8690"/>
          <cell r="Q8690"/>
          <cell r="R8690"/>
          <cell r="S8690"/>
          <cell r="T8690"/>
          <cell r="U8690"/>
          <cell r="V8690"/>
          <cell r="W8690"/>
          <cell r="X8690"/>
          <cell r="Y8690" t="str">
            <v xml:space="preserve"> </v>
          </cell>
        </row>
        <row r="8691">
          <cell r="C8691"/>
          <cell r="D8691"/>
          <cell r="E8691"/>
          <cell r="F8691"/>
          <cell r="G8691"/>
          <cell r="H8691"/>
          <cell r="I8691"/>
          <cell r="J8691"/>
          <cell r="K8691"/>
          <cell r="L8691"/>
          <cell r="M8691"/>
          <cell r="N8691"/>
          <cell r="O8691"/>
          <cell r="P8691"/>
          <cell r="Q8691"/>
          <cell r="R8691"/>
          <cell r="S8691"/>
          <cell r="T8691"/>
          <cell r="U8691"/>
          <cell r="V8691"/>
          <cell r="W8691"/>
          <cell r="X8691"/>
          <cell r="Y8691" t="str">
            <v xml:space="preserve"> </v>
          </cell>
        </row>
        <row r="8692">
          <cell r="C8692"/>
          <cell r="D8692"/>
          <cell r="E8692"/>
          <cell r="F8692"/>
          <cell r="G8692"/>
          <cell r="H8692"/>
          <cell r="I8692"/>
          <cell r="J8692"/>
          <cell r="K8692"/>
          <cell r="L8692"/>
          <cell r="M8692"/>
          <cell r="N8692"/>
          <cell r="O8692"/>
          <cell r="P8692"/>
          <cell r="Q8692"/>
          <cell r="R8692"/>
          <cell r="S8692"/>
          <cell r="T8692"/>
          <cell r="U8692"/>
          <cell r="V8692"/>
          <cell r="W8692"/>
          <cell r="X8692"/>
          <cell r="Y8692" t="str">
            <v xml:space="preserve"> </v>
          </cell>
        </row>
        <row r="8693">
          <cell r="C8693"/>
          <cell r="D8693"/>
          <cell r="E8693"/>
          <cell r="F8693"/>
          <cell r="G8693"/>
          <cell r="H8693"/>
          <cell r="I8693"/>
          <cell r="J8693"/>
          <cell r="K8693"/>
          <cell r="L8693"/>
          <cell r="M8693"/>
          <cell r="N8693"/>
          <cell r="O8693"/>
          <cell r="P8693"/>
          <cell r="Q8693"/>
          <cell r="R8693"/>
          <cell r="S8693"/>
          <cell r="T8693"/>
          <cell r="U8693"/>
          <cell r="V8693"/>
          <cell r="W8693"/>
          <cell r="X8693"/>
          <cell r="Y8693" t="str">
            <v xml:space="preserve"> </v>
          </cell>
        </row>
        <row r="8694">
          <cell r="C8694"/>
          <cell r="D8694"/>
          <cell r="E8694"/>
          <cell r="F8694"/>
          <cell r="G8694"/>
          <cell r="H8694"/>
          <cell r="I8694"/>
          <cell r="J8694"/>
          <cell r="K8694"/>
          <cell r="L8694"/>
          <cell r="M8694"/>
          <cell r="N8694"/>
          <cell r="O8694"/>
          <cell r="P8694"/>
          <cell r="Q8694"/>
          <cell r="R8694"/>
          <cell r="S8694"/>
          <cell r="T8694"/>
          <cell r="U8694"/>
          <cell r="V8694"/>
          <cell r="W8694"/>
          <cell r="X8694"/>
          <cell r="Y8694" t="str">
            <v xml:space="preserve"> </v>
          </cell>
        </row>
        <row r="8695">
          <cell r="C8695"/>
          <cell r="D8695"/>
          <cell r="E8695"/>
          <cell r="F8695"/>
          <cell r="G8695"/>
          <cell r="H8695"/>
          <cell r="I8695"/>
          <cell r="J8695"/>
          <cell r="K8695"/>
          <cell r="L8695"/>
          <cell r="M8695"/>
          <cell r="N8695"/>
          <cell r="O8695"/>
          <cell r="P8695"/>
          <cell r="Q8695"/>
          <cell r="R8695"/>
          <cell r="S8695"/>
          <cell r="T8695"/>
          <cell r="U8695"/>
          <cell r="V8695"/>
          <cell r="W8695"/>
          <cell r="X8695"/>
          <cell r="Y8695" t="str">
            <v xml:space="preserve"> </v>
          </cell>
        </row>
        <row r="8696">
          <cell r="C8696"/>
          <cell r="D8696"/>
          <cell r="E8696"/>
          <cell r="F8696"/>
          <cell r="G8696"/>
          <cell r="H8696"/>
          <cell r="I8696"/>
          <cell r="J8696"/>
          <cell r="K8696"/>
          <cell r="L8696"/>
          <cell r="M8696"/>
          <cell r="N8696"/>
          <cell r="O8696"/>
          <cell r="P8696"/>
          <cell r="Q8696"/>
          <cell r="R8696"/>
          <cell r="S8696"/>
          <cell r="T8696"/>
          <cell r="U8696"/>
          <cell r="V8696"/>
          <cell r="W8696"/>
          <cell r="X8696"/>
          <cell r="Y8696" t="str">
            <v xml:space="preserve"> </v>
          </cell>
        </row>
        <row r="8697">
          <cell r="C8697"/>
          <cell r="D8697"/>
          <cell r="E8697"/>
          <cell r="F8697"/>
          <cell r="G8697"/>
          <cell r="H8697"/>
          <cell r="I8697"/>
          <cell r="J8697"/>
          <cell r="K8697"/>
          <cell r="L8697"/>
          <cell r="M8697"/>
          <cell r="N8697"/>
          <cell r="O8697"/>
          <cell r="P8697"/>
          <cell r="Q8697"/>
          <cell r="R8697"/>
          <cell r="S8697"/>
          <cell r="T8697"/>
          <cell r="U8697"/>
          <cell r="V8697"/>
          <cell r="W8697"/>
          <cell r="X8697"/>
          <cell r="Y8697" t="str">
            <v xml:space="preserve"> </v>
          </cell>
        </row>
        <row r="8698">
          <cell r="C8698"/>
          <cell r="D8698"/>
          <cell r="E8698"/>
          <cell r="F8698"/>
          <cell r="G8698"/>
          <cell r="H8698"/>
          <cell r="I8698"/>
          <cell r="J8698"/>
          <cell r="K8698"/>
          <cell r="L8698"/>
          <cell r="M8698"/>
          <cell r="N8698"/>
          <cell r="O8698"/>
          <cell r="P8698"/>
          <cell r="Q8698"/>
          <cell r="R8698"/>
          <cell r="S8698"/>
          <cell r="T8698"/>
          <cell r="U8698"/>
          <cell r="V8698"/>
          <cell r="W8698"/>
          <cell r="X8698"/>
          <cell r="Y8698" t="str">
            <v xml:space="preserve"> </v>
          </cell>
        </row>
        <row r="8699">
          <cell r="C8699"/>
          <cell r="D8699"/>
          <cell r="E8699"/>
          <cell r="F8699"/>
          <cell r="G8699"/>
          <cell r="H8699"/>
          <cell r="I8699"/>
          <cell r="J8699"/>
          <cell r="K8699"/>
          <cell r="L8699"/>
          <cell r="M8699"/>
          <cell r="N8699"/>
          <cell r="O8699"/>
          <cell r="P8699"/>
          <cell r="Q8699"/>
          <cell r="R8699"/>
          <cell r="S8699"/>
          <cell r="T8699"/>
          <cell r="U8699"/>
          <cell r="V8699"/>
          <cell r="W8699"/>
          <cell r="X8699"/>
          <cell r="Y8699" t="str">
            <v xml:space="preserve"> </v>
          </cell>
        </row>
        <row r="8700">
          <cell r="C8700"/>
          <cell r="D8700"/>
          <cell r="E8700"/>
          <cell r="F8700"/>
          <cell r="G8700"/>
          <cell r="H8700"/>
          <cell r="I8700"/>
          <cell r="J8700"/>
          <cell r="K8700"/>
          <cell r="L8700"/>
          <cell r="M8700"/>
          <cell r="N8700"/>
          <cell r="O8700"/>
          <cell r="P8700"/>
          <cell r="Q8700"/>
          <cell r="R8700"/>
          <cell r="S8700"/>
          <cell r="T8700"/>
          <cell r="U8700"/>
          <cell r="V8700"/>
          <cell r="W8700"/>
          <cell r="X8700"/>
          <cell r="Y8700" t="str">
            <v xml:space="preserve"> </v>
          </cell>
        </row>
        <row r="8701">
          <cell r="C8701"/>
          <cell r="D8701"/>
          <cell r="E8701"/>
          <cell r="F8701"/>
          <cell r="G8701"/>
          <cell r="H8701"/>
          <cell r="I8701"/>
          <cell r="J8701"/>
          <cell r="K8701"/>
          <cell r="L8701"/>
          <cell r="M8701"/>
          <cell r="N8701"/>
          <cell r="O8701"/>
          <cell r="P8701"/>
          <cell r="Q8701"/>
          <cell r="R8701"/>
          <cell r="S8701"/>
          <cell r="T8701"/>
          <cell r="U8701"/>
          <cell r="V8701"/>
          <cell r="W8701"/>
          <cell r="X8701"/>
          <cell r="Y8701" t="str">
            <v xml:space="preserve"> </v>
          </cell>
        </row>
        <row r="8702">
          <cell r="C8702"/>
          <cell r="D8702"/>
          <cell r="E8702"/>
          <cell r="F8702"/>
          <cell r="G8702"/>
          <cell r="H8702"/>
          <cell r="I8702"/>
          <cell r="J8702"/>
          <cell r="K8702"/>
          <cell r="L8702"/>
          <cell r="M8702"/>
          <cell r="N8702"/>
          <cell r="O8702"/>
          <cell r="P8702"/>
          <cell r="Q8702"/>
          <cell r="R8702"/>
          <cell r="S8702"/>
          <cell r="T8702"/>
          <cell r="U8702"/>
          <cell r="V8702"/>
          <cell r="W8702"/>
          <cell r="X8702"/>
          <cell r="Y8702" t="str">
            <v xml:space="preserve"> </v>
          </cell>
        </row>
        <row r="8703">
          <cell r="C8703"/>
          <cell r="D8703"/>
          <cell r="E8703"/>
          <cell r="F8703"/>
          <cell r="G8703"/>
          <cell r="H8703"/>
          <cell r="I8703"/>
          <cell r="J8703"/>
          <cell r="K8703"/>
          <cell r="L8703"/>
          <cell r="M8703"/>
          <cell r="N8703"/>
          <cell r="O8703"/>
          <cell r="P8703"/>
          <cell r="Q8703"/>
          <cell r="R8703"/>
          <cell r="S8703"/>
          <cell r="T8703"/>
          <cell r="U8703"/>
          <cell r="V8703"/>
          <cell r="W8703"/>
          <cell r="X8703"/>
          <cell r="Y8703" t="str">
            <v xml:space="preserve"> </v>
          </cell>
        </row>
        <row r="8704">
          <cell r="C8704"/>
          <cell r="D8704"/>
          <cell r="E8704"/>
          <cell r="F8704"/>
          <cell r="G8704"/>
          <cell r="H8704"/>
          <cell r="I8704"/>
          <cell r="J8704"/>
          <cell r="K8704"/>
          <cell r="L8704"/>
          <cell r="M8704"/>
          <cell r="N8704"/>
          <cell r="O8704"/>
          <cell r="P8704"/>
          <cell r="Q8704"/>
          <cell r="R8704"/>
          <cell r="S8704"/>
          <cell r="T8704"/>
          <cell r="U8704"/>
          <cell r="V8704"/>
          <cell r="W8704"/>
          <cell r="X8704"/>
          <cell r="Y8704" t="str">
            <v xml:space="preserve"> </v>
          </cell>
        </row>
        <row r="8705">
          <cell r="C8705"/>
          <cell r="D8705"/>
          <cell r="E8705"/>
          <cell r="F8705"/>
          <cell r="G8705"/>
          <cell r="H8705"/>
          <cell r="I8705"/>
          <cell r="J8705"/>
          <cell r="K8705"/>
          <cell r="L8705"/>
          <cell r="M8705"/>
          <cell r="N8705"/>
          <cell r="O8705"/>
          <cell r="P8705"/>
          <cell r="Q8705"/>
          <cell r="R8705"/>
          <cell r="S8705"/>
          <cell r="T8705"/>
          <cell r="U8705"/>
          <cell r="V8705"/>
          <cell r="W8705"/>
          <cell r="X8705"/>
          <cell r="Y8705" t="str">
            <v xml:space="preserve"> </v>
          </cell>
        </row>
        <row r="8706">
          <cell r="C8706"/>
          <cell r="D8706"/>
          <cell r="E8706"/>
          <cell r="F8706"/>
          <cell r="G8706"/>
          <cell r="H8706"/>
          <cell r="I8706"/>
          <cell r="J8706"/>
          <cell r="K8706"/>
          <cell r="L8706"/>
          <cell r="M8706"/>
          <cell r="N8706"/>
          <cell r="O8706"/>
          <cell r="P8706"/>
          <cell r="Q8706"/>
          <cell r="R8706"/>
          <cell r="S8706"/>
          <cell r="T8706"/>
          <cell r="U8706"/>
          <cell r="V8706"/>
          <cell r="W8706"/>
          <cell r="X8706"/>
          <cell r="Y8706" t="str">
            <v xml:space="preserve"> </v>
          </cell>
        </row>
        <row r="8707">
          <cell r="C8707"/>
          <cell r="D8707"/>
          <cell r="E8707"/>
          <cell r="F8707"/>
          <cell r="G8707"/>
          <cell r="H8707"/>
          <cell r="I8707"/>
          <cell r="J8707"/>
          <cell r="K8707"/>
          <cell r="L8707"/>
          <cell r="M8707"/>
          <cell r="N8707"/>
          <cell r="O8707"/>
          <cell r="P8707"/>
          <cell r="Q8707"/>
          <cell r="R8707"/>
          <cell r="S8707"/>
          <cell r="T8707"/>
          <cell r="U8707"/>
          <cell r="V8707"/>
          <cell r="W8707"/>
          <cell r="X8707"/>
          <cell r="Y8707" t="str">
            <v xml:space="preserve"> </v>
          </cell>
        </row>
        <row r="8708">
          <cell r="C8708"/>
          <cell r="D8708"/>
          <cell r="E8708"/>
          <cell r="F8708"/>
          <cell r="G8708"/>
          <cell r="H8708"/>
          <cell r="I8708"/>
          <cell r="J8708"/>
          <cell r="K8708"/>
          <cell r="L8708"/>
          <cell r="M8708"/>
          <cell r="N8708"/>
          <cell r="O8708"/>
          <cell r="P8708"/>
          <cell r="Q8708"/>
          <cell r="R8708"/>
          <cell r="S8708"/>
          <cell r="T8708"/>
          <cell r="U8708"/>
          <cell r="V8708"/>
          <cell r="W8708"/>
          <cell r="X8708"/>
          <cell r="Y8708" t="str">
            <v xml:space="preserve"> </v>
          </cell>
        </row>
        <row r="8709">
          <cell r="C8709"/>
          <cell r="D8709"/>
          <cell r="E8709"/>
          <cell r="F8709"/>
          <cell r="G8709"/>
          <cell r="H8709"/>
          <cell r="I8709"/>
          <cell r="J8709"/>
          <cell r="K8709"/>
          <cell r="L8709"/>
          <cell r="M8709"/>
          <cell r="N8709"/>
          <cell r="O8709"/>
          <cell r="P8709"/>
          <cell r="Q8709"/>
          <cell r="R8709"/>
          <cell r="S8709"/>
          <cell r="T8709"/>
          <cell r="U8709"/>
          <cell r="V8709"/>
          <cell r="W8709"/>
          <cell r="X8709"/>
          <cell r="Y8709" t="str">
            <v xml:space="preserve"> </v>
          </cell>
        </row>
        <row r="8710">
          <cell r="C8710"/>
          <cell r="D8710"/>
          <cell r="E8710"/>
          <cell r="F8710"/>
          <cell r="G8710"/>
          <cell r="H8710"/>
          <cell r="I8710"/>
          <cell r="J8710"/>
          <cell r="K8710"/>
          <cell r="L8710"/>
          <cell r="M8710"/>
          <cell r="N8710"/>
          <cell r="O8710"/>
          <cell r="P8710"/>
          <cell r="Q8710"/>
          <cell r="R8710"/>
          <cell r="S8710"/>
          <cell r="T8710"/>
          <cell r="U8710"/>
          <cell r="V8710"/>
          <cell r="W8710"/>
          <cell r="X8710"/>
          <cell r="Y8710" t="str">
            <v xml:space="preserve"> </v>
          </cell>
        </row>
        <row r="8711">
          <cell r="C8711"/>
          <cell r="D8711"/>
          <cell r="E8711"/>
          <cell r="F8711"/>
          <cell r="G8711"/>
          <cell r="H8711"/>
          <cell r="I8711"/>
          <cell r="J8711"/>
          <cell r="K8711"/>
          <cell r="L8711"/>
          <cell r="M8711"/>
          <cell r="N8711"/>
          <cell r="O8711"/>
          <cell r="P8711"/>
          <cell r="Q8711"/>
          <cell r="R8711"/>
          <cell r="S8711"/>
          <cell r="T8711"/>
          <cell r="U8711"/>
          <cell r="V8711"/>
          <cell r="W8711"/>
          <cell r="X8711"/>
          <cell r="Y8711" t="str">
            <v xml:space="preserve"> </v>
          </cell>
        </row>
        <row r="8712">
          <cell r="C8712"/>
          <cell r="D8712"/>
          <cell r="E8712"/>
          <cell r="F8712"/>
          <cell r="G8712"/>
          <cell r="H8712"/>
          <cell r="I8712"/>
          <cell r="J8712"/>
          <cell r="K8712"/>
          <cell r="L8712"/>
          <cell r="M8712"/>
          <cell r="N8712"/>
          <cell r="O8712"/>
          <cell r="P8712"/>
          <cell r="Q8712"/>
          <cell r="R8712"/>
          <cell r="S8712"/>
          <cell r="T8712"/>
          <cell r="U8712"/>
          <cell r="V8712"/>
          <cell r="W8712"/>
          <cell r="X8712"/>
          <cell r="Y8712" t="str">
            <v xml:space="preserve"> </v>
          </cell>
        </row>
        <row r="8713">
          <cell r="C8713"/>
          <cell r="D8713"/>
          <cell r="E8713"/>
          <cell r="F8713"/>
          <cell r="G8713"/>
          <cell r="H8713"/>
          <cell r="I8713"/>
          <cell r="J8713"/>
          <cell r="K8713"/>
          <cell r="L8713"/>
          <cell r="M8713"/>
          <cell r="N8713"/>
          <cell r="O8713"/>
          <cell r="P8713"/>
          <cell r="Q8713"/>
          <cell r="R8713"/>
          <cell r="S8713"/>
          <cell r="T8713"/>
          <cell r="U8713"/>
          <cell r="V8713"/>
          <cell r="W8713"/>
          <cell r="X8713"/>
          <cell r="Y8713" t="str">
            <v xml:space="preserve"> </v>
          </cell>
        </row>
        <row r="8714">
          <cell r="C8714"/>
          <cell r="D8714"/>
          <cell r="E8714"/>
          <cell r="F8714"/>
          <cell r="G8714"/>
          <cell r="H8714"/>
          <cell r="I8714"/>
          <cell r="J8714"/>
          <cell r="K8714"/>
          <cell r="L8714"/>
          <cell r="M8714"/>
          <cell r="N8714"/>
          <cell r="O8714"/>
          <cell r="P8714"/>
          <cell r="Q8714"/>
          <cell r="R8714"/>
          <cell r="S8714"/>
          <cell r="T8714"/>
          <cell r="U8714"/>
          <cell r="V8714"/>
          <cell r="W8714"/>
          <cell r="X8714"/>
          <cell r="Y8714" t="str">
            <v xml:space="preserve"> </v>
          </cell>
        </row>
        <row r="8715">
          <cell r="C8715"/>
          <cell r="D8715"/>
          <cell r="E8715"/>
          <cell r="F8715"/>
          <cell r="G8715"/>
          <cell r="H8715"/>
          <cell r="I8715"/>
          <cell r="J8715"/>
          <cell r="K8715"/>
          <cell r="L8715"/>
          <cell r="M8715"/>
          <cell r="N8715"/>
          <cell r="O8715"/>
          <cell r="P8715"/>
          <cell r="Q8715"/>
          <cell r="R8715"/>
          <cell r="S8715"/>
          <cell r="T8715"/>
          <cell r="U8715"/>
          <cell r="V8715"/>
          <cell r="W8715"/>
          <cell r="X8715"/>
          <cell r="Y8715" t="str">
            <v xml:space="preserve"> </v>
          </cell>
        </row>
        <row r="8716">
          <cell r="C8716"/>
          <cell r="D8716"/>
          <cell r="E8716"/>
          <cell r="F8716"/>
          <cell r="G8716"/>
          <cell r="H8716"/>
          <cell r="I8716"/>
          <cell r="J8716"/>
          <cell r="K8716"/>
          <cell r="L8716"/>
          <cell r="M8716"/>
          <cell r="N8716"/>
          <cell r="O8716"/>
          <cell r="P8716"/>
          <cell r="Q8716"/>
          <cell r="R8716"/>
          <cell r="S8716"/>
          <cell r="T8716"/>
          <cell r="U8716"/>
          <cell r="V8716"/>
          <cell r="W8716"/>
          <cell r="X8716"/>
          <cell r="Y8716" t="str">
            <v xml:space="preserve"> </v>
          </cell>
        </row>
        <row r="8717">
          <cell r="C8717"/>
          <cell r="D8717"/>
          <cell r="E8717"/>
          <cell r="F8717"/>
          <cell r="G8717"/>
          <cell r="H8717"/>
          <cell r="I8717"/>
          <cell r="J8717"/>
          <cell r="K8717"/>
          <cell r="L8717"/>
          <cell r="M8717"/>
          <cell r="N8717"/>
          <cell r="O8717"/>
          <cell r="P8717"/>
          <cell r="Q8717"/>
          <cell r="R8717"/>
          <cell r="S8717"/>
          <cell r="T8717"/>
          <cell r="U8717"/>
          <cell r="V8717"/>
          <cell r="W8717"/>
          <cell r="X8717"/>
          <cell r="Y8717" t="str">
            <v xml:space="preserve"> </v>
          </cell>
        </row>
        <row r="8718">
          <cell r="C8718"/>
          <cell r="D8718"/>
          <cell r="E8718"/>
          <cell r="F8718"/>
          <cell r="G8718"/>
          <cell r="H8718"/>
          <cell r="I8718"/>
          <cell r="J8718"/>
          <cell r="K8718"/>
          <cell r="L8718"/>
          <cell r="M8718"/>
          <cell r="N8718"/>
          <cell r="O8718"/>
          <cell r="P8718"/>
          <cell r="Q8718"/>
          <cell r="R8718"/>
          <cell r="S8718"/>
          <cell r="T8718"/>
          <cell r="U8718"/>
          <cell r="V8718"/>
          <cell r="W8718"/>
          <cell r="X8718"/>
          <cell r="Y8718" t="str">
            <v xml:space="preserve"> </v>
          </cell>
        </row>
        <row r="8719">
          <cell r="C8719"/>
          <cell r="D8719"/>
          <cell r="E8719"/>
          <cell r="F8719"/>
          <cell r="G8719"/>
          <cell r="H8719"/>
          <cell r="I8719"/>
          <cell r="J8719"/>
          <cell r="K8719"/>
          <cell r="L8719"/>
          <cell r="M8719"/>
          <cell r="N8719"/>
          <cell r="O8719"/>
          <cell r="P8719"/>
          <cell r="Q8719"/>
          <cell r="R8719"/>
          <cell r="S8719"/>
          <cell r="T8719"/>
          <cell r="U8719"/>
          <cell r="V8719"/>
          <cell r="W8719"/>
          <cell r="X8719"/>
          <cell r="Y8719" t="str">
            <v xml:space="preserve"> </v>
          </cell>
        </row>
        <row r="8720">
          <cell r="C8720"/>
          <cell r="D8720"/>
          <cell r="E8720"/>
          <cell r="F8720"/>
          <cell r="G8720"/>
          <cell r="H8720"/>
          <cell r="I8720"/>
          <cell r="J8720"/>
          <cell r="K8720"/>
          <cell r="L8720"/>
          <cell r="M8720"/>
          <cell r="N8720"/>
          <cell r="O8720"/>
          <cell r="P8720"/>
          <cell r="Q8720"/>
          <cell r="R8720"/>
          <cell r="S8720"/>
          <cell r="T8720"/>
          <cell r="U8720"/>
          <cell r="V8720"/>
          <cell r="W8720"/>
          <cell r="X8720"/>
          <cell r="Y8720" t="str">
            <v xml:space="preserve"> </v>
          </cell>
        </row>
        <row r="8721">
          <cell r="C8721"/>
          <cell r="D8721"/>
          <cell r="E8721"/>
          <cell r="F8721"/>
          <cell r="G8721"/>
          <cell r="H8721"/>
          <cell r="I8721"/>
          <cell r="J8721"/>
          <cell r="K8721"/>
          <cell r="L8721"/>
          <cell r="M8721"/>
          <cell r="N8721"/>
          <cell r="O8721"/>
          <cell r="P8721"/>
          <cell r="Q8721"/>
          <cell r="R8721"/>
          <cell r="S8721"/>
          <cell r="T8721"/>
          <cell r="U8721"/>
          <cell r="V8721"/>
          <cell r="W8721"/>
          <cell r="X8721"/>
          <cell r="Y8721" t="str">
            <v xml:space="preserve"> </v>
          </cell>
        </row>
        <row r="8722">
          <cell r="C8722"/>
          <cell r="D8722"/>
          <cell r="E8722"/>
          <cell r="F8722"/>
          <cell r="G8722"/>
          <cell r="H8722"/>
          <cell r="I8722"/>
          <cell r="J8722"/>
          <cell r="K8722"/>
          <cell r="L8722"/>
          <cell r="M8722"/>
          <cell r="N8722"/>
          <cell r="O8722"/>
          <cell r="P8722"/>
          <cell r="Q8722"/>
          <cell r="R8722"/>
          <cell r="S8722"/>
          <cell r="T8722"/>
          <cell r="U8722"/>
          <cell r="V8722"/>
          <cell r="W8722"/>
          <cell r="X8722"/>
          <cell r="Y8722" t="str">
            <v xml:space="preserve"> </v>
          </cell>
        </row>
        <row r="8723">
          <cell r="C8723"/>
          <cell r="D8723"/>
          <cell r="E8723"/>
          <cell r="F8723"/>
          <cell r="G8723"/>
          <cell r="H8723"/>
          <cell r="I8723"/>
          <cell r="J8723"/>
          <cell r="K8723"/>
          <cell r="L8723"/>
          <cell r="M8723"/>
          <cell r="N8723"/>
          <cell r="O8723"/>
          <cell r="P8723"/>
          <cell r="Q8723"/>
          <cell r="R8723"/>
          <cell r="S8723"/>
          <cell r="T8723"/>
          <cell r="U8723"/>
          <cell r="V8723"/>
          <cell r="W8723"/>
          <cell r="X8723"/>
          <cell r="Y8723" t="str">
            <v xml:space="preserve"> </v>
          </cell>
        </row>
        <row r="8724">
          <cell r="C8724"/>
          <cell r="D8724"/>
          <cell r="E8724"/>
          <cell r="F8724"/>
          <cell r="G8724"/>
          <cell r="H8724"/>
          <cell r="I8724"/>
          <cell r="J8724"/>
          <cell r="K8724"/>
          <cell r="L8724"/>
          <cell r="M8724"/>
          <cell r="N8724"/>
          <cell r="O8724"/>
          <cell r="P8724"/>
          <cell r="Q8724"/>
          <cell r="R8724"/>
          <cell r="S8724"/>
          <cell r="T8724"/>
          <cell r="U8724"/>
          <cell r="V8724"/>
          <cell r="W8724"/>
          <cell r="X8724"/>
          <cell r="Y8724" t="str">
            <v xml:space="preserve"> </v>
          </cell>
        </row>
        <row r="8725">
          <cell r="C8725"/>
          <cell r="D8725"/>
          <cell r="E8725"/>
          <cell r="F8725"/>
          <cell r="G8725"/>
          <cell r="H8725"/>
          <cell r="I8725"/>
          <cell r="J8725"/>
          <cell r="K8725"/>
          <cell r="L8725"/>
          <cell r="M8725"/>
          <cell r="N8725"/>
          <cell r="O8725"/>
          <cell r="P8725"/>
          <cell r="Q8725"/>
          <cell r="R8725"/>
          <cell r="S8725"/>
          <cell r="T8725"/>
          <cell r="U8725"/>
          <cell r="V8725"/>
          <cell r="W8725"/>
          <cell r="X8725"/>
          <cell r="Y8725" t="str">
            <v xml:space="preserve"> </v>
          </cell>
        </row>
        <row r="8726">
          <cell r="C8726"/>
          <cell r="D8726"/>
          <cell r="E8726"/>
          <cell r="F8726"/>
          <cell r="G8726"/>
          <cell r="H8726"/>
          <cell r="I8726"/>
          <cell r="J8726"/>
          <cell r="K8726"/>
          <cell r="L8726"/>
          <cell r="M8726"/>
          <cell r="N8726"/>
          <cell r="O8726"/>
          <cell r="P8726"/>
          <cell r="Q8726"/>
          <cell r="R8726"/>
          <cell r="S8726"/>
          <cell r="T8726"/>
          <cell r="U8726"/>
          <cell r="V8726"/>
          <cell r="W8726"/>
          <cell r="X8726"/>
          <cell r="Y8726" t="str">
            <v xml:space="preserve"> </v>
          </cell>
        </row>
        <row r="8727">
          <cell r="C8727"/>
          <cell r="D8727"/>
          <cell r="E8727"/>
          <cell r="F8727"/>
          <cell r="G8727"/>
          <cell r="H8727"/>
          <cell r="I8727"/>
          <cell r="J8727"/>
          <cell r="K8727"/>
          <cell r="L8727"/>
          <cell r="M8727"/>
          <cell r="N8727"/>
          <cell r="O8727"/>
          <cell r="P8727"/>
          <cell r="Q8727"/>
          <cell r="R8727"/>
          <cell r="S8727"/>
          <cell r="T8727"/>
          <cell r="U8727"/>
          <cell r="V8727"/>
          <cell r="W8727"/>
          <cell r="X8727"/>
          <cell r="Y8727" t="str">
            <v xml:space="preserve"> </v>
          </cell>
        </row>
        <row r="8728">
          <cell r="C8728"/>
          <cell r="D8728"/>
          <cell r="E8728"/>
          <cell r="F8728"/>
          <cell r="G8728"/>
          <cell r="H8728"/>
          <cell r="I8728"/>
          <cell r="J8728"/>
          <cell r="K8728"/>
          <cell r="L8728"/>
          <cell r="M8728"/>
          <cell r="N8728"/>
          <cell r="O8728"/>
          <cell r="P8728"/>
          <cell r="Q8728"/>
          <cell r="R8728"/>
          <cell r="S8728"/>
          <cell r="T8728"/>
          <cell r="U8728"/>
          <cell r="V8728"/>
          <cell r="W8728"/>
          <cell r="X8728"/>
          <cell r="Y8728" t="str">
            <v xml:space="preserve"> </v>
          </cell>
        </row>
        <row r="8729">
          <cell r="C8729"/>
          <cell r="D8729"/>
          <cell r="E8729"/>
          <cell r="F8729"/>
          <cell r="G8729"/>
          <cell r="H8729"/>
          <cell r="I8729"/>
          <cell r="J8729"/>
          <cell r="K8729"/>
          <cell r="L8729"/>
          <cell r="M8729"/>
          <cell r="N8729"/>
          <cell r="O8729"/>
          <cell r="P8729"/>
          <cell r="Q8729"/>
          <cell r="R8729"/>
          <cell r="S8729"/>
          <cell r="T8729"/>
          <cell r="U8729"/>
          <cell r="V8729"/>
          <cell r="W8729"/>
          <cell r="X8729"/>
          <cell r="Y8729" t="str">
            <v xml:space="preserve"> </v>
          </cell>
        </row>
        <row r="8730">
          <cell r="C8730"/>
          <cell r="D8730"/>
          <cell r="E8730"/>
          <cell r="F8730"/>
          <cell r="G8730"/>
          <cell r="H8730"/>
          <cell r="I8730"/>
          <cell r="J8730"/>
          <cell r="K8730"/>
          <cell r="L8730"/>
          <cell r="M8730"/>
          <cell r="N8730"/>
          <cell r="O8730"/>
          <cell r="P8730"/>
          <cell r="Q8730"/>
          <cell r="R8730"/>
          <cell r="S8730"/>
          <cell r="T8730"/>
          <cell r="U8730"/>
          <cell r="V8730"/>
          <cell r="W8730"/>
          <cell r="X8730"/>
          <cell r="Y8730" t="str">
            <v xml:space="preserve"> </v>
          </cell>
        </row>
        <row r="8731">
          <cell r="C8731"/>
          <cell r="D8731"/>
          <cell r="E8731"/>
          <cell r="F8731"/>
          <cell r="G8731"/>
          <cell r="H8731"/>
          <cell r="I8731"/>
          <cell r="J8731"/>
          <cell r="K8731"/>
          <cell r="L8731"/>
          <cell r="M8731"/>
          <cell r="N8731"/>
          <cell r="O8731"/>
          <cell r="P8731"/>
          <cell r="Q8731"/>
          <cell r="R8731"/>
          <cell r="S8731"/>
          <cell r="T8731"/>
          <cell r="U8731"/>
          <cell r="V8731"/>
          <cell r="W8731"/>
          <cell r="X8731"/>
          <cell r="Y8731" t="str">
            <v xml:space="preserve"> </v>
          </cell>
        </row>
        <row r="8732">
          <cell r="C8732"/>
          <cell r="D8732"/>
          <cell r="E8732"/>
          <cell r="F8732"/>
          <cell r="G8732"/>
          <cell r="H8732"/>
          <cell r="I8732"/>
          <cell r="J8732"/>
          <cell r="K8732"/>
          <cell r="L8732"/>
          <cell r="M8732"/>
          <cell r="N8732"/>
          <cell r="O8732"/>
          <cell r="P8732"/>
          <cell r="Q8732"/>
          <cell r="R8732"/>
          <cell r="S8732"/>
          <cell r="T8732"/>
          <cell r="U8732"/>
          <cell r="V8732"/>
          <cell r="W8732"/>
          <cell r="X8732"/>
          <cell r="Y8732" t="str">
            <v xml:space="preserve"> </v>
          </cell>
        </row>
        <row r="8733">
          <cell r="C8733"/>
          <cell r="D8733"/>
          <cell r="E8733"/>
          <cell r="F8733"/>
          <cell r="G8733"/>
          <cell r="H8733"/>
          <cell r="I8733"/>
          <cell r="J8733"/>
          <cell r="K8733"/>
          <cell r="L8733"/>
          <cell r="M8733"/>
          <cell r="N8733"/>
          <cell r="O8733"/>
          <cell r="P8733"/>
          <cell r="Q8733"/>
          <cell r="R8733"/>
          <cell r="S8733"/>
          <cell r="T8733"/>
          <cell r="U8733"/>
          <cell r="V8733"/>
          <cell r="W8733"/>
          <cell r="X8733"/>
          <cell r="Y8733" t="str">
            <v xml:space="preserve"> </v>
          </cell>
        </row>
        <row r="8734">
          <cell r="C8734"/>
          <cell r="D8734"/>
          <cell r="E8734"/>
          <cell r="F8734"/>
          <cell r="G8734"/>
          <cell r="H8734"/>
          <cell r="I8734"/>
          <cell r="J8734"/>
          <cell r="K8734"/>
          <cell r="L8734"/>
          <cell r="M8734"/>
          <cell r="N8734"/>
          <cell r="O8734"/>
          <cell r="P8734"/>
          <cell r="Q8734"/>
          <cell r="R8734"/>
          <cell r="S8734"/>
          <cell r="T8734"/>
          <cell r="U8734"/>
          <cell r="V8734"/>
          <cell r="W8734"/>
          <cell r="X8734"/>
          <cell r="Y8734" t="str">
            <v xml:space="preserve"> </v>
          </cell>
        </row>
        <row r="8735">
          <cell r="C8735"/>
          <cell r="D8735"/>
          <cell r="E8735"/>
          <cell r="F8735"/>
          <cell r="G8735"/>
          <cell r="H8735"/>
          <cell r="I8735"/>
          <cell r="J8735"/>
          <cell r="K8735"/>
          <cell r="L8735"/>
          <cell r="M8735"/>
          <cell r="N8735"/>
          <cell r="O8735"/>
          <cell r="P8735"/>
          <cell r="Q8735"/>
          <cell r="R8735"/>
          <cell r="S8735"/>
          <cell r="T8735"/>
          <cell r="U8735"/>
          <cell r="V8735"/>
          <cell r="W8735"/>
          <cell r="X8735"/>
          <cell r="Y8735" t="str">
            <v xml:space="preserve"> </v>
          </cell>
        </row>
        <row r="8736">
          <cell r="C8736"/>
          <cell r="D8736"/>
          <cell r="E8736"/>
          <cell r="F8736"/>
          <cell r="G8736"/>
          <cell r="H8736"/>
          <cell r="I8736"/>
          <cell r="J8736"/>
          <cell r="K8736"/>
          <cell r="L8736"/>
          <cell r="M8736"/>
          <cell r="N8736"/>
          <cell r="O8736"/>
          <cell r="P8736"/>
          <cell r="Q8736"/>
          <cell r="R8736"/>
          <cell r="S8736"/>
          <cell r="T8736"/>
          <cell r="U8736"/>
          <cell r="V8736"/>
          <cell r="W8736"/>
          <cell r="X8736"/>
          <cell r="Y8736" t="str">
            <v xml:space="preserve"> </v>
          </cell>
        </row>
        <row r="8737">
          <cell r="C8737"/>
          <cell r="D8737"/>
          <cell r="E8737"/>
          <cell r="F8737"/>
          <cell r="G8737"/>
          <cell r="H8737"/>
          <cell r="I8737"/>
          <cell r="J8737"/>
          <cell r="K8737"/>
          <cell r="L8737"/>
          <cell r="M8737"/>
          <cell r="N8737"/>
          <cell r="O8737"/>
          <cell r="P8737"/>
          <cell r="Q8737"/>
          <cell r="R8737"/>
          <cell r="S8737"/>
          <cell r="T8737"/>
          <cell r="U8737"/>
          <cell r="V8737"/>
          <cell r="W8737"/>
          <cell r="X8737"/>
          <cell r="Y8737" t="str">
            <v xml:space="preserve"> </v>
          </cell>
        </row>
        <row r="8738">
          <cell r="C8738"/>
          <cell r="D8738"/>
          <cell r="E8738"/>
          <cell r="F8738"/>
          <cell r="G8738"/>
          <cell r="H8738"/>
          <cell r="I8738"/>
          <cell r="J8738"/>
          <cell r="K8738"/>
          <cell r="L8738"/>
          <cell r="M8738"/>
          <cell r="N8738"/>
          <cell r="O8738"/>
          <cell r="P8738"/>
          <cell r="Q8738"/>
          <cell r="R8738"/>
          <cell r="S8738"/>
          <cell r="T8738"/>
          <cell r="U8738"/>
          <cell r="V8738"/>
          <cell r="W8738"/>
          <cell r="X8738"/>
          <cell r="Y8738" t="str">
            <v xml:space="preserve"> </v>
          </cell>
        </row>
        <row r="8739">
          <cell r="C8739"/>
          <cell r="D8739"/>
          <cell r="E8739"/>
          <cell r="F8739"/>
          <cell r="G8739"/>
          <cell r="H8739"/>
          <cell r="I8739"/>
          <cell r="J8739"/>
          <cell r="K8739"/>
          <cell r="L8739"/>
          <cell r="M8739"/>
          <cell r="N8739"/>
          <cell r="O8739"/>
          <cell r="P8739"/>
          <cell r="Q8739"/>
          <cell r="R8739"/>
          <cell r="S8739"/>
          <cell r="T8739"/>
          <cell r="U8739"/>
          <cell r="V8739"/>
          <cell r="W8739"/>
          <cell r="X8739"/>
          <cell r="Y8739" t="str">
            <v xml:space="preserve"> </v>
          </cell>
        </row>
        <row r="8740">
          <cell r="C8740"/>
          <cell r="D8740"/>
          <cell r="E8740"/>
          <cell r="F8740"/>
          <cell r="G8740"/>
          <cell r="H8740"/>
          <cell r="I8740"/>
          <cell r="J8740"/>
          <cell r="K8740"/>
          <cell r="L8740"/>
          <cell r="M8740"/>
          <cell r="N8740"/>
          <cell r="O8740"/>
          <cell r="P8740"/>
          <cell r="Q8740"/>
          <cell r="R8740"/>
          <cell r="S8740"/>
          <cell r="T8740"/>
          <cell r="U8740"/>
          <cell r="V8740"/>
          <cell r="W8740"/>
          <cell r="X8740"/>
          <cell r="Y8740" t="str">
            <v xml:space="preserve"> </v>
          </cell>
        </row>
        <row r="8741">
          <cell r="C8741"/>
          <cell r="D8741"/>
          <cell r="E8741"/>
          <cell r="F8741"/>
          <cell r="G8741"/>
          <cell r="H8741"/>
          <cell r="I8741"/>
          <cell r="J8741"/>
          <cell r="K8741"/>
          <cell r="L8741"/>
          <cell r="M8741"/>
          <cell r="N8741"/>
          <cell r="O8741"/>
          <cell r="P8741"/>
          <cell r="Q8741"/>
          <cell r="R8741"/>
          <cell r="S8741"/>
          <cell r="T8741"/>
          <cell r="U8741"/>
          <cell r="V8741"/>
          <cell r="W8741"/>
          <cell r="X8741"/>
          <cell r="Y8741" t="str">
            <v xml:space="preserve"> </v>
          </cell>
        </row>
        <row r="8742">
          <cell r="C8742"/>
          <cell r="D8742"/>
          <cell r="E8742"/>
          <cell r="F8742"/>
          <cell r="G8742"/>
          <cell r="H8742"/>
          <cell r="I8742"/>
          <cell r="J8742"/>
          <cell r="K8742"/>
          <cell r="L8742"/>
          <cell r="M8742"/>
          <cell r="N8742"/>
          <cell r="O8742"/>
          <cell r="P8742"/>
          <cell r="Q8742"/>
          <cell r="R8742"/>
          <cell r="S8742"/>
          <cell r="T8742"/>
          <cell r="U8742"/>
          <cell r="V8742"/>
          <cell r="W8742"/>
          <cell r="X8742"/>
          <cell r="Y8742" t="str">
            <v xml:space="preserve"> </v>
          </cell>
        </row>
        <row r="8743">
          <cell r="C8743"/>
          <cell r="D8743"/>
          <cell r="E8743"/>
          <cell r="F8743"/>
          <cell r="G8743"/>
          <cell r="H8743"/>
          <cell r="I8743"/>
          <cell r="J8743"/>
          <cell r="K8743"/>
          <cell r="L8743"/>
          <cell r="M8743"/>
          <cell r="N8743"/>
          <cell r="O8743"/>
          <cell r="P8743"/>
          <cell r="Q8743"/>
          <cell r="R8743"/>
          <cell r="S8743"/>
          <cell r="T8743"/>
          <cell r="U8743"/>
          <cell r="V8743"/>
          <cell r="W8743"/>
          <cell r="X8743"/>
          <cell r="Y8743" t="str">
            <v xml:space="preserve"> </v>
          </cell>
        </row>
        <row r="8744">
          <cell r="C8744"/>
          <cell r="D8744"/>
          <cell r="E8744"/>
          <cell r="F8744"/>
          <cell r="G8744"/>
          <cell r="H8744"/>
          <cell r="I8744"/>
          <cell r="J8744"/>
          <cell r="K8744"/>
          <cell r="L8744"/>
          <cell r="M8744"/>
          <cell r="N8744"/>
          <cell r="O8744"/>
          <cell r="P8744"/>
          <cell r="Q8744"/>
          <cell r="R8744"/>
          <cell r="S8744"/>
          <cell r="T8744"/>
          <cell r="U8744"/>
          <cell r="V8744"/>
          <cell r="W8744"/>
          <cell r="X8744"/>
          <cell r="Y8744" t="str">
            <v xml:space="preserve"> </v>
          </cell>
        </row>
        <row r="8745">
          <cell r="C8745"/>
          <cell r="D8745"/>
          <cell r="E8745"/>
          <cell r="F8745"/>
          <cell r="G8745"/>
          <cell r="H8745"/>
          <cell r="I8745"/>
          <cell r="J8745"/>
          <cell r="K8745"/>
          <cell r="L8745"/>
          <cell r="M8745"/>
          <cell r="N8745"/>
          <cell r="O8745"/>
          <cell r="P8745"/>
          <cell r="Q8745"/>
          <cell r="R8745"/>
          <cell r="S8745"/>
          <cell r="T8745"/>
          <cell r="U8745"/>
          <cell r="V8745"/>
          <cell r="W8745"/>
          <cell r="X8745"/>
          <cell r="Y8745" t="str">
            <v xml:space="preserve"> </v>
          </cell>
        </row>
        <row r="8746">
          <cell r="C8746"/>
          <cell r="D8746"/>
          <cell r="E8746"/>
          <cell r="F8746"/>
          <cell r="G8746"/>
          <cell r="H8746"/>
          <cell r="I8746"/>
          <cell r="J8746"/>
          <cell r="K8746"/>
          <cell r="L8746"/>
          <cell r="M8746"/>
          <cell r="N8746"/>
          <cell r="O8746"/>
          <cell r="P8746"/>
          <cell r="Q8746"/>
          <cell r="R8746"/>
          <cell r="S8746"/>
          <cell r="T8746"/>
          <cell r="U8746"/>
          <cell r="V8746"/>
          <cell r="W8746"/>
          <cell r="X8746"/>
          <cell r="Y8746" t="str">
            <v xml:space="preserve"> </v>
          </cell>
        </row>
        <row r="8747">
          <cell r="C8747"/>
          <cell r="D8747"/>
          <cell r="E8747"/>
          <cell r="F8747"/>
          <cell r="G8747"/>
          <cell r="H8747"/>
          <cell r="I8747"/>
          <cell r="J8747"/>
          <cell r="K8747"/>
          <cell r="L8747"/>
          <cell r="M8747"/>
          <cell r="N8747"/>
          <cell r="O8747"/>
          <cell r="P8747"/>
          <cell r="Q8747"/>
          <cell r="R8747"/>
          <cell r="S8747"/>
          <cell r="T8747"/>
          <cell r="U8747"/>
          <cell r="V8747"/>
          <cell r="W8747"/>
          <cell r="X8747"/>
          <cell r="Y8747" t="str">
            <v xml:space="preserve"> </v>
          </cell>
        </row>
        <row r="8748">
          <cell r="C8748"/>
          <cell r="D8748"/>
          <cell r="E8748"/>
          <cell r="F8748"/>
          <cell r="G8748"/>
          <cell r="H8748"/>
          <cell r="I8748"/>
          <cell r="J8748"/>
          <cell r="K8748"/>
          <cell r="L8748"/>
          <cell r="M8748"/>
          <cell r="N8748"/>
          <cell r="O8748"/>
          <cell r="P8748"/>
          <cell r="Q8748"/>
          <cell r="R8748"/>
          <cell r="S8748"/>
          <cell r="T8748"/>
          <cell r="U8748"/>
          <cell r="V8748"/>
          <cell r="W8748"/>
          <cell r="X8748"/>
          <cell r="Y8748" t="str">
            <v xml:space="preserve"> </v>
          </cell>
        </row>
        <row r="8749">
          <cell r="C8749"/>
          <cell r="D8749"/>
          <cell r="E8749"/>
          <cell r="F8749"/>
          <cell r="G8749"/>
          <cell r="H8749"/>
          <cell r="I8749"/>
          <cell r="J8749"/>
          <cell r="K8749"/>
          <cell r="L8749"/>
          <cell r="M8749"/>
          <cell r="N8749"/>
          <cell r="O8749"/>
          <cell r="P8749"/>
          <cell r="Q8749"/>
          <cell r="R8749"/>
          <cell r="S8749"/>
          <cell r="T8749"/>
          <cell r="U8749"/>
          <cell r="V8749"/>
          <cell r="W8749"/>
          <cell r="X8749"/>
          <cell r="Y8749" t="str">
            <v xml:space="preserve"> </v>
          </cell>
        </row>
        <row r="8750">
          <cell r="C8750"/>
          <cell r="D8750"/>
          <cell r="E8750"/>
          <cell r="F8750"/>
          <cell r="G8750"/>
          <cell r="H8750"/>
          <cell r="I8750"/>
          <cell r="J8750"/>
          <cell r="K8750"/>
          <cell r="L8750"/>
          <cell r="M8750"/>
          <cell r="N8750"/>
          <cell r="O8750"/>
          <cell r="P8750"/>
          <cell r="Q8750"/>
          <cell r="R8750"/>
          <cell r="S8750"/>
          <cell r="T8750"/>
          <cell r="U8750"/>
          <cell r="V8750"/>
          <cell r="W8750"/>
          <cell r="X8750"/>
          <cell r="Y8750" t="str">
            <v xml:space="preserve"> </v>
          </cell>
        </row>
        <row r="8751">
          <cell r="C8751"/>
          <cell r="D8751"/>
          <cell r="E8751"/>
          <cell r="F8751"/>
          <cell r="G8751"/>
          <cell r="H8751"/>
          <cell r="I8751"/>
          <cell r="J8751"/>
          <cell r="K8751"/>
          <cell r="L8751"/>
          <cell r="M8751"/>
          <cell r="N8751"/>
          <cell r="O8751"/>
          <cell r="P8751"/>
          <cell r="Q8751"/>
          <cell r="R8751"/>
          <cell r="S8751"/>
          <cell r="T8751"/>
          <cell r="U8751"/>
          <cell r="V8751"/>
          <cell r="W8751"/>
          <cell r="X8751"/>
          <cell r="Y8751" t="str">
            <v xml:space="preserve"> </v>
          </cell>
        </row>
        <row r="8752">
          <cell r="C8752"/>
          <cell r="D8752"/>
          <cell r="E8752"/>
          <cell r="F8752"/>
          <cell r="G8752"/>
          <cell r="H8752"/>
          <cell r="I8752"/>
          <cell r="J8752"/>
          <cell r="K8752"/>
          <cell r="L8752"/>
          <cell r="M8752"/>
          <cell r="N8752"/>
          <cell r="O8752"/>
          <cell r="P8752"/>
          <cell r="Q8752"/>
          <cell r="R8752"/>
          <cell r="S8752"/>
          <cell r="T8752"/>
          <cell r="U8752"/>
          <cell r="V8752"/>
          <cell r="W8752"/>
          <cell r="X8752"/>
          <cell r="Y8752" t="str">
            <v xml:space="preserve"> </v>
          </cell>
        </row>
        <row r="8753">
          <cell r="C8753"/>
          <cell r="D8753"/>
          <cell r="E8753"/>
          <cell r="F8753"/>
          <cell r="G8753"/>
          <cell r="H8753"/>
          <cell r="I8753"/>
          <cell r="J8753"/>
          <cell r="K8753"/>
          <cell r="L8753"/>
          <cell r="M8753"/>
          <cell r="N8753"/>
          <cell r="O8753"/>
          <cell r="P8753"/>
          <cell r="Q8753"/>
          <cell r="R8753"/>
          <cell r="S8753"/>
          <cell r="T8753"/>
          <cell r="U8753"/>
          <cell r="V8753"/>
          <cell r="W8753"/>
          <cell r="X8753"/>
          <cell r="Y8753" t="str">
            <v xml:space="preserve"> </v>
          </cell>
        </row>
        <row r="8754">
          <cell r="C8754"/>
          <cell r="D8754"/>
          <cell r="E8754"/>
          <cell r="F8754"/>
          <cell r="G8754"/>
          <cell r="H8754"/>
          <cell r="I8754"/>
          <cell r="J8754"/>
          <cell r="K8754"/>
          <cell r="L8754"/>
          <cell r="M8754"/>
          <cell r="N8754"/>
          <cell r="O8754"/>
          <cell r="P8754"/>
          <cell r="Q8754"/>
          <cell r="R8754"/>
          <cell r="S8754"/>
          <cell r="T8754"/>
          <cell r="U8754"/>
          <cell r="V8754"/>
          <cell r="W8754"/>
          <cell r="X8754"/>
          <cell r="Y8754" t="str">
            <v xml:space="preserve"> </v>
          </cell>
        </row>
        <row r="8755">
          <cell r="C8755"/>
          <cell r="D8755"/>
          <cell r="E8755"/>
          <cell r="F8755"/>
          <cell r="G8755"/>
          <cell r="H8755"/>
          <cell r="I8755"/>
          <cell r="J8755"/>
          <cell r="K8755"/>
          <cell r="L8755"/>
          <cell r="M8755"/>
          <cell r="N8755"/>
          <cell r="O8755"/>
          <cell r="P8755"/>
          <cell r="Q8755"/>
          <cell r="R8755"/>
          <cell r="S8755"/>
          <cell r="T8755"/>
          <cell r="U8755"/>
          <cell r="V8755"/>
          <cell r="W8755"/>
          <cell r="X8755"/>
          <cell r="Y8755" t="str">
            <v xml:space="preserve"> </v>
          </cell>
        </row>
        <row r="8756">
          <cell r="C8756"/>
          <cell r="D8756"/>
          <cell r="E8756"/>
          <cell r="F8756"/>
          <cell r="G8756"/>
          <cell r="H8756"/>
          <cell r="I8756"/>
          <cell r="J8756"/>
          <cell r="K8756"/>
          <cell r="L8756"/>
          <cell r="M8756"/>
          <cell r="N8756"/>
          <cell r="O8756"/>
          <cell r="P8756"/>
          <cell r="Q8756"/>
          <cell r="R8756"/>
          <cell r="S8756"/>
          <cell r="T8756"/>
          <cell r="U8756"/>
          <cell r="V8756"/>
          <cell r="W8756"/>
          <cell r="X8756"/>
          <cell r="Y8756" t="str">
            <v xml:space="preserve"> </v>
          </cell>
        </row>
        <row r="8757">
          <cell r="C8757"/>
          <cell r="D8757"/>
          <cell r="E8757"/>
          <cell r="F8757"/>
          <cell r="G8757"/>
          <cell r="H8757"/>
          <cell r="I8757"/>
          <cell r="J8757"/>
          <cell r="K8757"/>
          <cell r="L8757"/>
          <cell r="M8757"/>
          <cell r="N8757"/>
          <cell r="O8757"/>
          <cell r="P8757"/>
          <cell r="Q8757"/>
          <cell r="R8757"/>
          <cell r="S8757"/>
          <cell r="T8757"/>
          <cell r="U8757"/>
          <cell r="V8757"/>
          <cell r="W8757"/>
          <cell r="X8757"/>
          <cell r="Y8757" t="str">
            <v xml:space="preserve"> </v>
          </cell>
        </row>
        <row r="8758">
          <cell r="C8758"/>
          <cell r="D8758"/>
          <cell r="E8758"/>
          <cell r="F8758"/>
          <cell r="G8758"/>
          <cell r="H8758"/>
          <cell r="I8758"/>
          <cell r="J8758"/>
          <cell r="K8758"/>
          <cell r="L8758"/>
          <cell r="M8758"/>
          <cell r="N8758"/>
          <cell r="O8758"/>
          <cell r="P8758"/>
          <cell r="Q8758"/>
          <cell r="R8758"/>
          <cell r="S8758"/>
          <cell r="T8758"/>
          <cell r="U8758"/>
          <cell r="V8758"/>
          <cell r="W8758"/>
          <cell r="X8758"/>
          <cell r="Y8758" t="str">
            <v xml:space="preserve"> </v>
          </cell>
        </row>
        <row r="8759">
          <cell r="C8759"/>
          <cell r="D8759"/>
          <cell r="E8759"/>
          <cell r="F8759"/>
          <cell r="G8759"/>
          <cell r="H8759"/>
          <cell r="I8759"/>
          <cell r="J8759"/>
          <cell r="K8759"/>
          <cell r="L8759"/>
          <cell r="M8759"/>
          <cell r="N8759"/>
          <cell r="O8759"/>
          <cell r="P8759"/>
          <cell r="Q8759"/>
          <cell r="R8759"/>
          <cell r="S8759"/>
          <cell r="T8759"/>
          <cell r="U8759"/>
          <cell r="V8759"/>
          <cell r="W8759"/>
          <cell r="X8759"/>
          <cell r="Y8759" t="str">
            <v xml:space="preserve"> </v>
          </cell>
        </row>
        <row r="8760">
          <cell r="C8760"/>
          <cell r="D8760"/>
          <cell r="E8760"/>
          <cell r="F8760"/>
          <cell r="G8760"/>
          <cell r="H8760"/>
          <cell r="I8760"/>
          <cell r="J8760"/>
          <cell r="K8760"/>
          <cell r="L8760"/>
          <cell r="M8760"/>
          <cell r="N8760"/>
          <cell r="O8760"/>
          <cell r="P8760"/>
          <cell r="Q8760"/>
          <cell r="R8760"/>
          <cell r="S8760"/>
          <cell r="T8760"/>
          <cell r="U8760"/>
          <cell r="V8760"/>
          <cell r="W8760"/>
          <cell r="X8760"/>
          <cell r="Y8760" t="str">
            <v xml:space="preserve"> </v>
          </cell>
        </row>
        <row r="8761">
          <cell r="C8761"/>
          <cell r="D8761"/>
          <cell r="E8761"/>
          <cell r="F8761"/>
          <cell r="G8761"/>
          <cell r="H8761"/>
          <cell r="I8761"/>
          <cell r="J8761"/>
          <cell r="K8761"/>
          <cell r="L8761"/>
          <cell r="M8761"/>
          <cell r="N8761"/>
          <cell r="O8761"/>
          <cell r="P8761"/>
          <cell r="Q8761"/>
          <cell r="R8761"/>
          <cell r="S8761"/>
          <cell r="T8761"/>
          <cell r="U8761"/>
          <cell r="V8761"/>
          <cell r="W8761"/>
          <cell r="X8761"/>
          <cell r="Y8761" t="str">
            <v xml:space="preserve"> </v>
          </cell>
        </row>
        <row r="8762">
          <cell r="C8762"/>
          <cell r="D8762"/>
          <cell r="E8762"/>
          <cell r="F8762"/>
          <cell r="G8762"/>
          <cell r="H8762"/>
          <cell r="I8762"/>
          <cell r="J8762"/>
          <cell r="K8762"/>
          <cell r="L8762"/>
          <cell r="M8762"/>
          <cell r="N8762"/>
          <cell r="O8762"/>
          <cell r="P8762"/>
          <cell r="Q8762"/>
          <cell r="R8762"/>
          <cell r="S8762"/>
          <cell r="T8762"/>
          <cell r="U8762"/>
          <cell r="V8762"/>
          <cell r="W8762"/>
          <cell r="X8762"/>
          <cell r="Y8762" t="str">
            <v xml:space="preserve"> </v>
          </cell>
        </row>
        <row r="8763">
          <cell r="C8763"/>
          <cell r="D8763"/>
          <cell r="E8763"/>
          <cell r="F8763"/>
          <cell r="G8763"/>
          <cell r="H8763"/>
          <cell r="I8763"/>
          <cell r="J8763"/>
          <cell r="K8763"/>
          <cell r="L8763"/>
          <cell r="M8763"/>
          <cell r="N8763"/>
          <cell r="O8763"/>
          <cell r="P8763"/>
          <cell r="Q8763"/>
          <cell r="R8763"/>
          <cell r="S8763"/>
          <cell r="T8763"/>
          <cell r="U8763"/>
          <cell r="V8763"/>
          <cell r="W8763"/>
          <cell r="X8763"/>
          <cell r="Y8763" t="str">
            <v xml:space="preserve"> </v>
          </cell>
        </row>
        <row r="8764">
          <cell r="C8764"/>
          <cell r="D8764"/>
          <cell r="E8764"/>
          <cell r="F8764"/>
          <cell r="G8764"/>
          <cell r="H8764"/>
          <cell r="I8764"/>
          <cell r="J8764"/>
          <cell r="K8764"/>
          <cell r="L8764"/>
          <cell r="M8764"/>
          <cell r="N8764"/>
          <cell r="O8764"/>
          <cell r="P8764"/>
          <cell r="Q8764"/>
          <cell r="R8764"/>
          <cell r="S8764"/>
          <cell r="T8764"/>
          <cell r="U8764"/>
          <cell r="V8764"/>
          <cell r="W8764"/>
          <cell r="X8764"/>
          <cell r="Y8764" t="str">
            <v xml:space="preserve"> </v>
          </cell>
        </row>
        <row r="8765">
          <cell r="C8765"/>
          <cell r="D8765"/>
          <cell r="E8765"/>
          <cell r="F8765"/>
          <cell r="G8765"/>
          <cell r="H8765"/>
          <cell r="I8765"/>
          <cell r="J8765"/>
          <cell r="K8765"/>
          <cell r="L8765"/>
          <cell r="M8765"/>
          <cell r="N8765"/>
          <cell r="O8765"/>
          <cell r="P8765"/>
          <cell r="Q8765"/>
          <cell r="R8765"/>
          <cell r="S8765"/>
          <cell r="T8765"/>
          <cell r="U8765"/>
          <cell r="V8765"/>
          <cell r="W8765"/>
          <cell r="X8765"/>
          <cell r="Y8765" t="str">
            <v xml:space="preserve"> </v>
          </cell>
        </row>
        <row r="8766">
          <cell r="C8766"/>
          <cell r="D8766"/>
          <cell r="E8766"/>
          <cell r="F8766"/>
          <cell r="G8766"/>
          <cell r="H8766"/>
          <cell r="I8766"/>
          <cell r="J8766"/>
          <cell r="K8766"/>
          <cell r="L8766"/>
          <cell r="M8766"/>
          <cell r="N8766"/>
          <cell r="O8766"/>
          <cell r="P8766"/>
          <cell r="Q8766"/>
          <cell r="R8766"/>
          <cell r="S8766"/>
          <cell r="T8766"/>
          <cell r="U8766"/>
          <cell r="V8766"/>
          <cell r="W8766"/>
          <cell r="X8766"/>
          <cell r="Y8766" t="str">
            <v xml:space="preserve"> </v>
          </cell>
        </row>
        <row r="8767">
          <cell r="C8767"/>
          <cell r="D8767"/>
          <cell r="E8767"/>
          <cell r="F8767"/>
          <cell r="G8767"/>
          <cell r="H8767"/>
          <cell r="I8767"/>
          <cell r="J8767"/>
          <cell r="K8767"/>
          <cell r="L8767"/>
          <cell r="M8767"/>
          <cell r="N8767"/>
          <cell r="O8767"/>
          <cell r="P8767"/>
          <cell r="Q8767"/>
          <cell r="R8767"/>
          <cell r="S8767"/>
          <cell r="T8767"/>
          <cell r="U8767"/>
          <cell r="V8767"/>
          <cell r="W8767"/>
          <cell r="X8767"/>
          <cell r="Y8767" t="str">
            <v xml:space="preserve"> </v>
          </cell>
        </row>
        <row r="8768">
          <cell r="C8768"/>
          <cell r="D8768"/>
          <cell r="E8768"/>
          <cell r="F8768"/>
          <cell r="G8768"/>
          <cell r="H8768"/>
          <cell r="I8768"/>
          <cell r="J8768"/>
          <cell r="K8768"/>
          <cell r="L8768"/>
          <cell r="M8768"/>
          <cell r="N8768"/>
          <cell r="O8768"/>
          <cell r="P8768"/>
          <cell r="Q8768"/>
          <cell r="R8768"/>
          <cell r="S8768"/>
          <cell r="T8768"/>
          <cell r="U8768"/>
          <cell r="V8768"/>
          <cell r="W8768"/>
          <cell r="X8768"/>
          <cell r="Y8768" t="str">
            <v xml:space="preserve"> </v>
          </cell>
        </row>
        <row r="8769">
          <cell r="C8769"/>
          <cell r="D8769"/>
          <cell r="E8769"/>
          <cell r="F8769"/>
          <cell r="G8769"/>
          <cell r="H8769"/>
          <cell r="I8769"/>
          <cell r="J8769"/>
          <cell r="K8769"/>
          <cell r="L8769"/>
          <cell r="M8769"/>
          <cell r="N8769"/>
          <cell r="O8769"/>
          <cell r="P8769"/>
          <cell r="Q8769"/>
          <cell r="R8769"/>
          <cell r="S8769"/>
          <cell r="T8769"/>
          <cell r="U8769"/>
          <cell r="V8769"/>
          <cell r="W8769"/>
          <cell r="X8769"/>
          <cell r="Y8769" t="str">
            <v xml:space="preserve"> </v>
          </cell>
        </row>
        <row r="8770">
          <cell r="C8770"/>
          <cell r="D8770"/>
          <cell r="E8770"/>
          <cell r="F8770"/>
          <cell r="G8770"/>
          <cell r="H8770"/>
          <cell r="I8770"/>
          <cell r="J8770"/>
          <cell r="K8770"/>
          <cell r="L8770"/>
          <cell r="M8770"/>
          <cell r="N8770"/>
          <cell r="O8770"/>
          <cell r="P8770"/>
          <cell r="Q8770"/>
          <cell r="R8770"/>
          <cell r="S8770"/>
          <cell r="T8770"/>
          <cell r="U8770"/>
          <cell r="V8770"/>
          <cell r="W8770"/>
          <cell r="X8770"/>
          <cell r="Y8770" t="str">
            <v xml:space="preserve"> </v>
          </cell>
        </row>
        <row r="8771">
          <cell r="C8771"/>
          <cell r="D8771"/>
          <cell r="E8771"/>
          <cell r="F8771"/>
          <cell r="G8771"/>
          <cell r="H8771"/>
          <cell r="I8771"/>
          <cell r="J8771"/>
          <cell r="K8771"/>
          <cell r="L8771"/>
          <cell r="M8771"/>
          <cell r="N8771"/>
          <cell r="O8771"/>
          <cell r="P8771"/>
          <cell r="Q8771"/>
          <cell r="R8771"/>
          <cell r="S8771"/>
          <cell r="T8771"/>
          <cell r="U8771"/>
          <cell r="V8771"/>
          <cell r="W8771"/>
          <cell r="X8771"/>
          <cell r="Y8771" t="str">
            <v xml:space="preserve"> </v>
          </cell>
        </row>
        <row r="8772">
          <cell r="C8772"/>
          <cell r="D8772"/>
          <cell r="E8772"/>
          <cell r="F8772"/>
          <cell r="G8772"/>
          <cell r="H8772"/>
          <cell r="I8772"/>
          <cell r="J8772"/>
          <cell r="K8772"/>
          <cell r="L8772"/>
          <cell r="M8772"/>
          <cell r="N8772"/>
          <cell r="O8772"/>
          <cell r="P8772"/>
          <cell r="Q8772"/>
          <cell r="R8772"/>
          <cell r="S8772"/>
          <cell r="T8772"/>
          <cell r="U8772"/>
          <cell r="V8772"/>
          <cell r="W8772"/>
          <cell r="X8772"/>
          <cell r="Y8772" t="str">
            <v xml:space="preserve"> </v>
          </cell>
        </row>
        <row r="8773">
          <cell r="C8773"/>
          <cell r="D8773"/>
          <cell r="E8773"/>
          <cell r="F8773"/>
          <cell r="G8773"/>
          <cell r="H8773"/>
          <cell r="I8773"/>
          <cell r="J8773"/>
          <cell r="K8773"/>
          <cell r="L8773"/>
          <cell r="M8773"/>
          <cell r="N8773"/>
          <cell r="O8773"/>
          <cell r="P8773"/>
          <cell r="Q8773"/>
          <cell r="R8773"/>
          <cell r="S8773"/>
          <cell r="T8773"/>
          <cell r="U8773"/>
          <cell r="V8773"/>
          <cell r="W8773"/>
          <cell r="X8773"/>
          <cell r="Y8773" t="str">
            <v xml:space="preserve"> </v>
          </cell>
        </row>
        <row r="8774">
          <cell r="C8774"/>
          <cell r="D8774"/>
          <cell r="E8774"/>
          <cell r="F8774"/>
          <cell r="G8774"/>
          <cell r="H8774"/>
          <cell r="I8774"/>
          <cell r="J8774"/>
          <cell r="K8774"/>
          <cell r="L8774"/>
          <cell r="M8774"/>
          <cell r="N8774"/>
          <cell r="O8774"/>
          <cell r="P8774"/>
          <cell r="Q8774"/>
          <cell r="R8774"/>
          <cell r="S8774"/>
          <cell r="T8774"/>
          <cell r="U8774"/>
          <cell r="V8774"/>
          <cell r="W8774"/>
          <cell r="X8774"/>
          <cell r="Y8774" t="str">
            <v xml:space="preserve"> </v>
          </cell>
        </row>
        <row r="8775">
          <cell r="C8775"/>
          <cell r="D8775"/>
          <cell r="E8775"/>
          <cell r="F8775"/>
          <cell r="G8775"/>
          <cell r="H8775"/>
          <cell r="I8775"/>
          <cell r="J8775"/>
          <cell r="K8775"/>
          <cell r="L8775"/>
          <cell r="M8775"/>
          <cell r="N8775"/>
          <cell r="O8775"/>
          <cell r="P8775"/>
          <cell r="Q8775"/>
          <cell r="R8775"/>
          <cell r="S8775"/>
          <cell r="T8775"/>
          <cell r="U8775"/>
          <cell r="V8775"/>
          <cell r="W8775"/>
          <cell r="X8775"/>
          <cell r="Y8775" t="str">
            <v xml:space="preserve"> </v>
          </cell>
        </row>
        <row r="8776">
          <cell r="C8776"/>
          <cell r="D8776"/>
          <cell r="E8776"/>
          <cell r="F8776"/>
          <cell r="G8776"/>
          <cell r="H8776"/>
          <cell r="I8776"/>
          <cell r="J8776"/>
          <cell r="K8776"/>
          <cell r="L8776"/>
          <cell r="M8776"/>
          <cell r="N8776"/>
          <cell r="O8776"/>
          <cell r="P8776"/>
          <cell r="Q8776"/>
          <cell r="R8776"/>
          <cell r="S8776"/>
          <cell r="T8776"/>
          <cell r="U8776"/>
          <cell r="V8776"/>
          <cell r="W8776"/>
          <cell r="X8776"/>
          <cell r="Y8776" t="str">
            <v xml:space="preserve"> </v>
          </cell>
        </row>
        <row r="8777">
          <cell r="C8777"/>
          <cell r="D8777"/>
          <cell r="E8777"/>
          <cell r="F8777"/>
          <cell r="G8777"/>
          <cell r="H8777"/>
          <cell r="I8777"/>
          <cell r="J8777"/>
          <cell r="K8777"/>
          <cell r="L8777"/>
          <cell r="M8777"/>
          <cell r="N8777"/>
          <cell r="O8777"/>
          <cell r="P8777"/>
          <cell r="Q8777"/>
          <cell r="R8777"/>
          <cell r="S8777"/>
          <cell r="T8777"/>
          <cell r="U8777"/>
          <cell r="V8777"/>
          <cell r="W8777"/>
          <cell r="X8777"/>
          <cell r="Y8777" t="str">
            <v xml:space="preserve"> </v>
          </cell>
        </row>
        <row r="8778">
          <cell r="C8778"/>
          <cell r="D8778"/>
          <cell r="E8778"/>
          <cell r="F8778"/>
          <cell r="G8778"/>
          <cell r="H8778"/>
          <cell r="I8778"/>
          <cell r="J8778"/>
          <cell r="K8778"/>
          <cell r="L8778"/>
          <cell r="M8778"/>
          <cell r="N8778"/>
          <cell r="O8778"/>
          <cell r="P8778"/>
          <cell r="Q8778"/>
          <cell r="R8778"/>
          <cell r="S8778"/>
          <cell r="T8778"/>
          <cell r="U8778"/>
          <cell r="V8778"/>
          <cell r="W8778"/>
          <cell r="X8778"/>
          <cell r="Y8778" t="str">
            <v xml:space="preserve"> </v>
          </cell>
        </row>
        <row r="8779">
          <cell r="C8779"/>
          <cell r="D8779"/>
          <cell r="E8779"/>
          <cell r="F8779"/>
          <cell r="G8779"/>
          <cell r="H8779"/>
          <cell r="I8779"/>
          <cell r="J8779"/>
          <cell r="K8779"/>
          <cell r="L8779"/>
          <cell r="M8779"/>
          <cell r="N8779"/>
          <cell r="O8779"/>
          <cell r="P8779"/>
          <cell r="Q8779"/>
          <cell r="R8779"/>
          <cell r="S8779"/>
          <cell r="T8779"/>
          <cell r="U8779"/>
          <cell r="V8779"/>
          <cell r="W8779"/>
          <cell r="X8779"/>
          <cell r="Y8779" t="str">
            <v xml:space="preserve"> </v>
          </cell>
        </row>
        <row r="8780">
          <cell r="C8780"/>
          <cell r="D8780"/>
          <cell r="E8780"/>
          <cell r="F8780"/>
          <cell r="G8780"/>
          <cell r="H8780"/>
          <cell r="I8780"/>
          <cell r="J8780"/>
          <cell r="K8780"/>
          <cell r="L8780"/>
          <cell r="M8780"/>
          <cell r="N8780"/>
          <cell r="O8780"/>
          <cell r="P8780"/>
          <cell r="Q8780"/>
          <cell r="R8780"/>
          <cell r="S8780"/>
          <cell r="T8780"/>
          <cell r="U8780"/>
          <cell r="V8780"/>
          <cell r="W8780"/>
          <cell r="X8780"/>
          <cell r="Y8780" t="str">
            <v xml:space="preserve"> </v>
          </cell>
        </row>
        <row r="8781">
          <cell r="C8781"/>
          <cell r="D8781"/>
          <cell r="E8781"/>
          <cell r="F8781"/>
          <cell r="G8781"/>
          <cell r="H8781"/>
          <cell r="I8781"/>
          <cell r="J8781"/>
          <cell r="K8781"/>
          <cell r="L8781"/>
          <cell r="M8781"/>
          <cell r="N8781"/>
          <cell r="O8781"/>
          <cell r="P8781"/>
          <cell r="Q8781"/>
          <cell r="R8781"/>
          <cell r="S8781"/>
          <cell r="T8781"/>
          <cell r="U8781"/>
          <cell r="V8781"/>
          <cell r="W8781"/>
          <cell r="X8781"/>
          <cell r="Y8781" t="str">
            <v xml:space="preserve"> </v>
          </cell>
        </row>
        <row r="8782">
          <cell r="C8782"/>
          <cell r="D8782"/>
          <cell r="E8782"/>
          <cell r="F8782"/>
          <cell r="G8782"/>
          <cell r="H8782"/>
          <cell r="I8782"/>
          <cell r="J8782"/>
          <cell r="K8782"/>
          <cell r="L8782"/>
          <cell r="M8782"/>
          <cell r="N8782"/>
          <cell r="O8782"/>
          <cell r="P8782"/>
          <cell r="Q8782"/>
          <cell r="R8782"/>
          <cell r="S8782"/>
          <cell r="T8782"/>
          <cell r="U8782"/>
          <cell r="V8782"/>
          <cell r="W8782"/>
          <cell r="X8782"/>
          <cell r="Y8782" t="str">
            <v xml:space="preserve"> </v>
          </cell>
        </row>
        <row r="8783">
          <cell r="C8783"/>
          <cell r="D8783"/>
          <cell r="E8783"/>
          <cell r="F8783"/>
          <cell r="G8783"/>
          <cell r="H8783"/>
          <cell r="I8783"/>
          <cell r="J8783"/>
          <cell r="K8783"/>
          <cell r="L8783"/>
          <cell r="M8783"/>
          <cell r="N8783"/>
          <cell r="O8783"/>
          <cell r="P8783"/>
          <cell r="Q8783"/>
          <cell r="R8783"/>
          <cell r="S8783"/>
          <cell r="T8783"/>
          <cell r="U8783"/>
          <cell r="V8783"/>
          <cell r="W8783"/>
          <cell r="X8783"/>
          <cell r="Y8783" t="str">
            <v xml:space="preserve"> </v>
          </cell>
        </row>
        <row r="8784">
          <cell r="C8784"/>
          <cell r="D8784"/>
          <cell r="E8784"/>
          <cell r="F8784"/>
          <cell r="G8784"/>
          <cell r="H8784"/>
          <cell r="I8784"/>
          <cell r="J8784"/>
          <cell r="K8784"/>
          <cell r="L8784"/>
          <cell r="M8784"/>
          <cell r="N8784"/>
          <cell r="O8784"/>
          <cell r="P8784"/>
          <cell r="Q8784"/>
          <cell r="R8784"/>
          <cell r="S8784"/>
          <cell r="T8784"/>
          <cell r="U8784"/>
          <cell r="V8784"/>
          <cell r="W8784"/>
          <cell r="X8784"/>
          <cell r="Y8784" t="str">
            <v xml:space="preserve"> </v>
          </cell>
        </row>
        <row r="8785">
          <cell r="C8785"/>
          <cell r="D8785"/>
          <cell r="E8785"/>
          <cell r="F8785"/>
          <cell r="G8785"/>
          <cell r="H8785"/>
          <cell r="I8785"/>
          <cell r="J8785"/>
          <cell r="K8785"/>
          <cell r="L8785"/>
          <cell r="M8785"/>
          <cell r="N8785"/>
          <cell r="O8785"/>
          <cell r="P8785"/>
          <cell r="Q8785"/>
          <cell r="R8785"/>
          <cell r="S8785"/>
          <cell r="T8785"/>
          <cell r="U8785"/>
          <cell r="V8785"/>
          <cell r="W8785"/>
          <cell r="X8785"/>
          <cell r="Y8785" t="str">
            <v xml:space="preserve"> </v>
          </cell>
        </row>
        <row r="8786">
          <cell r="C8786"/>
          <cell r="D8786"/>
          <cell r="E8786"/>
          <cell r="F8786"/>
          <cell r="G8786"/>
          <cell r="H8786"/>
          <cell r="I8786"/>
          <cell r="J8786"/>
          <cell r="K8786"/>
          <cell r="L8786"/>
          <cell r="M8786"/>
          <cell r="N8786"/>
          <cell r="O8786"/>
          <cell r="P8786"/>
          <cell r="Q8786"/>
          <cell r="R8786"/>
          <cell r="S8786"/>
          <cell r="T8786"/>
          <cell r="U8786"/>
          <cell r="V8786"/>
          <cell r="W8786"/>
          <cell r="X8786"/>
          <cell r="Y8786" t="str">
            <v xml:space="preserve"> </v>
          </cell>
        </row>
        <row r="8787">
          <cell r="C8787"/>
          <cell r="D8787"/>
          <cell r="E8787"/>
          <cell r="F8787"/>
          <cell r="G8787"/>
          <cell r="H8787"/>
          <cell r="I8787"/>
          <cell r="J8787"/>
          <cell r="K8787"/>
          <cell r="L8787"/>
          <cell r="M8787"/>
          <cell r="N8787"/>
          <cell r="O8787"/>
          <cell r="P8787"/>
          <cell r="Q8787"/>
          <cell r="R8787"/>
          <cell r="S8787"/>
          <cell r="T8787"/>
          <cell r="U8787"/>
          <cell r="V8787"/>
          <cell r="W8787"/>
          <cell r="X8787"/>
          <cell r="Y8787" t="str">
            <v xml:space="preserve"> </v>
          </cell>
        </row>
        <row r="8788">
          <cell r="C8788"/>
          <cell r="D8788"/>
          <cell r="E8788"/>
          <cell r="F8788"/>
          <cell r="G8788"/>
          <cell r="H8788"/>
          <cell r="I8788"/>
          <cell r="J8788"/>
          <cell r="K8788"/>
          <cell r="L8788"/>
          <cell r="M8788"/>
          <cell r="N8788"/>
          <cell r="O8788"/>
          <cell r="P8788"/>
          <cell r="Q8788"/>
          <cell r="R8788"/>
          <cell r="S8788"/>
          <cell r="T8788"/>
          <cell r="U8788"/>
          <cell r="V8788"/>
          <cell r="W8788"/>
          <cell r="X8788"/>
          <cell r="Y8788" t="str">
            <v xml:space="preserve"> </v>
          </cell>
        </row>
        <row r="8789">
          <cell r="C8789"/>
          <cell r="D8789"/>
          <cell r="E8789"/>
          <cell r="F8789"/>
          <cell r="G8789"/>
          <cell r="H8789"/>
          <cell r="I8789"/>
          <cell r="J8789"/>
          <cell r="K8789"/>
          <cell r="L8789"/>
          <cell r="M8789"/>
          <cell r="N8789"/>
          <cell r="O8789"/>
          <cell r="P8789"/>
          <cell r="Q8789"/>
          <cell r="R8789"/>
          <cell r="S8789"/>
          <cell r="T8789"/>
          <cell r="U8789"/>
          <cell r="V8789"/>
          <cell r="W8789"/>
          <cell r="X8789"/>
          <cell r="Y8789" t="str">
            <v xml:space="preserve"> </v>
          </cell>
        </row>
        <row r="8790">
          <cell r="C8790"/>
          <cell r="D8790"/>
          <cell r="E8790"/>
          <cell r="F8790"/>
          <cell r="G8790"/>
          <cell r="H8790"/>
          <cell r="I8790"/>
          <cell r="J8790"/>
          <cell r="K8790"/>
          <cell r="L8790"/>
          <cell r="M8790"/>
          <cell r="N8790"/>
          <cell r="O8790"/>
          <cell r="P8790"/>
          <cell r="Q8790"/>
          <cell r="R8790"/>
          <cell r="S8790"/>
          <cell r="T8790"/>
          <cell r="U8790"/>
          <cell r="V8790"/>
          <cell r="W8790"/>
          <cell r="X8790"/>
          <cell r="Y8790" t="str">
            <v xml:space="preserve"> </v>
          </cell>
        </row>
        <row r="8791">
          <cell r="C8791"/>
          <cell r="D8791"/>
          <cell r="E8791"/>
          <cell r="F8791"/>
          <cell r="G8791"/>
          <cell r="H8791"/>
          <cell r="I8791"/>
          <cell r="J8791"/>
          <cell r="K8791"/>
          <cell r="L8791"/>
          <cell r="M8791"/>
          <cell r="N8791"/>
          <cell r="O8791"/>
          <cell r="P8791"/>
          <cell r="Q8791"/>
          <cell r="R8791"/>
          <cell r="S8791"/>
          <cell r="T8791"/>
          <cell r="U8791"/>
          <cell r="V8791"/>
          <cell r="W8791"/>
          <cell r="X8791"/>
          <cell r="Y8791" t="str">
            <v xml:space="preserve"> </v>
          </cell>
        </row>
        <row r="8792">
          <cell r="C8792"/>
          <cell r="D8792"/>
          <cell r="E8792"/>
          <cell r="F8792"/>
          <cell r="G8792"/>
          <cell r="H8792"/>
          <cell r="I8792"/>
          <cell r="J8792"/>
          <cell r="K8792"/>
          <cell r="L8792"/>
          <cell r="M8792"/>
          <cell r="N8792"/>
          <cell r="O8792"/>
          <cell r="P8792"/>
          <cell r="Q8792"/>
          <cell r="R8792"/>
          <cell r="S8792"/>
          <cell r="T8792"/>
          <cell r="U8792"/>
          <cell r="V8792"/>
          <cell r="W8792"/>
          <cell r="X8792"/>
          <cell r="Y8792" t="str">
            <v xml:space="preserve"> </v>
          </cell>
        </row>
        <row r="8793">
          <cell r="C8793"/>
          <cell r="D8793"/>
          <cell r="E8793"/>
          <cell r="F8793"/>
          <cell r="G8793"/>
          <cell r="H8793"/>
          <cell r="I8793"/>
          <cell r="J8793"/>
          <cell r="K8793"/>
          <cell r="L8793"/>
          <cell r="M8793"/>
          <cell r="N8793"/>
          <cell r="O8793"/>
          <cell r="P8793"/>
          <cell r="Q8793"/>
          <cell r="R8793"/>
          <cell r="S8793"/>
          <cell r="T8793"/>
          <cell r="U8793"/>
          <cell r="V8793"/>
          <cell r="W8793"/>
          <cell r="X8793"/>
          <cell r="Y8793" t="str">
            <v xml:space="preserve"> </v>
          </cell>
        </row>
        <row r="8794">
          <cell r="C8794"/>
          <cell r="D8794"/>
          <cell r="E8794"/>
          <cell r="F8794"/>
          <cell r="G8794"/>
          <cell r="H8794"/>
          <cell r="I8794"/>
          <cell r="J8794"/>
          <cell r="K8794"/>
          <cell r="L8794"/>
          <cell r="M8794"/>
          <cell r="N8794"/>
          <cell r="O8794"/>
          <cell r="P8794"/>
          <cell r="Q8794"/>
          <cell r="R8794"/>
          <cell r="S8794"/>
          <cell r="T8794"/>
          <cell r="U8794"/>
          <cell r="V8794"/>
          <cell r="W8794"/>
          <cell r="X8794"/>
          <cell r="Y8794" t="str">
            <v xml:space="preserve"> </v>
          </cell>
        </row>
        <row r="8795">
          <cell r="C8795"/>
          <cell r="D8795"/>
          <cell r="E8795"/>
          <cell r="F8795"/>
          <cell r="G8795"/>
          <cell r="H8795"/>
          <cell r="I8795"/>
          <cell r="J8795"/>
          <cell r="K8795"/>
          <cell r="L8795"/>
          <cell r="M8795"/>
          <cell r="N8795"/>
          <cell r="O8795"/>
          <cell r="P8795"/>
          <cell r="Q8795"/>
          <cell r="R8795"/>
          <cell r="S8795"/>
          <cell r="T8795"/>
          <cell r="U8795"/>
          <cell r="V8795"/>
          <cell r="W8795"/>
          <cell r="X8795"/>
          <cell r="Y8795" t="str">
            <v xml:space="preserve"> </v>
          </cell>
        </row>
        <row r="8796">
          <cell r="C8796"/>
          <cell r="D8796"/>
          <cell r="E8796"/>
          <cell r="F8796"/>
          <cell r="G8796"/>
          <cell r="H8796"/>
          <cell r="I8796"/>
          <cell r="J8796"/>
          <cell r="K8796"/>
          <cell r="L8796"/>
          <cell r="M8796"/>
          <cell r="N8796"/>
          <cell r="O8796"/>
          <cell r="P8796"/>
          <cell r="Q8796"/>
          <cell r="R8796"/>
          <cell r="S8796"/>
          <cell r="T8796"/>
          <cell r="U8796"/>
          <cell r="V8796"/>
          <cell r="W8796"/>
          <cell r="X8796"/>
          <cell r="Y8796" t="str">
            <v xml:space="preserve"> </v>
          </cell>
        </row>
        <row r="8797">
          <cell r="C8797"/>
          <cell r="D8797"/>
          <cell r="E8797"/>
          <cell r="F8797"/>
          <cell r="G8797"/>
          <cell r="H8797"/>
          <cell r="I8797"/>
          <cell r="J8797"/>
          <cell r="K8797"/>
          <cell r="L8797"/>
          <cell r="M8797"/>
          <cell r="N8797"/>
          <cell r="O8797"/>
          <cell r="P8797"/>
          <cell r="Q8797"/>
          <cell r="R8797"/>
          <cell r="S8797"/>
          <cell r="T8797"/>
          <cell r="U8797"/>
          <cell r="V8797"/>
          <cell r="W8797"/>
          <cell r="X8797"/>
          <cell r="Y8797" t="str">
            <v xml:space="preserve"> </v>
          </cell>
        </row>
        <row r="8798">
          <cell r="C8798"/>
          <cell r="D8798"/>
          <cell r="E8798"/>
          <cell r="F8798"/>
          <cell r="G8798"/>
          <cell r="H8798"/>
          <cell r="I8798"/>
          <cell r="J8798"/>
          <cell r="K8798"/>
          <cell r="L8798"/>
          <cell r="M8798"/>
          <cell r="N8798"/>
          <cell r="O8798"/>
          <cell r="P8798"/>
          <cell r="Q8798"/>
          <cell r="R8798"/>
          <cell r="S8798"/>
          <cell r="T8798"/>
          <cell r="U8798"/>
          <cell r="V8798"/>
          <cell r="W8798"/>
          <cell r="X8798"/>
          <cell r="Y8798" t="str">
            <v xml:space="preserve"> </v>
          </cell>
        </row>
        <row r="8799">
          <cell r="C8799"/>
          <cell r="D8799"/>
          <cell r="E8799"/>
          <cell r="F8799"/>
          <cell r="G8799"/>
          <cell r="H8799"/>
          <cell r="I8799"/>
          <cell r="J8799"/>
          <cell r="K8799"/>
          <cell r="L8799"/>
          <cell r="M8799"/>
          <cell r="N8799"/>
          <cell r="O8799"/>
          <cell r="P8799"/>
          <cell r="Q8799"/>
          <cell r="R8799"/>
          <cell r="S8799"/>
          <cell r="T8799"/>
          <cell r="U8799"/>
          <cell r="V8799"/>
          <cell r="W8799"/>
          <cell r="X8799"/>
          <cell r="Y8799" t="str">
            <v xml:space="preserve"> </v>
          </cell>
        </row>
        <row r="8800">
          <cell r="C8800"/>
          <cell r="D8800"/>
          <cell r="E8800"/>
          <cell r="F8800"/>
          <cell r="G8800"/>
          <cell r="H8800"/>
          <cell r="I8800"/>
          <cell r="J8800"/>
          <cell r="K8800"/>
          <cell r="L8800"/>
          <cell r="M8800"/>
          <cell r="N8800"/>
          <cell r="O8800"/>
          <cell r="P8800"/>
          <cell r="Q8800"/>
          <cell r="R8800"/>
          <cell r="S8800"/>
          <cell r="T8800"/>
          <cell r="U8800"/>
          <cell r="V8800"/>
          <cell r="W8800"/>
          <cell r="X8800"/>
          <cell r="Y8800" t="str">
            <v xml:space="preserve"> </v>
          </cell>
        </row>
        <row r="8801">
          <cell r="C8801"/>
          <cell r="D8801"/>
          <cell r="E8801"/>
          <cell r="F8801"/>
          <cell r="G8801"/>
          <cell r="H8801"/>
          <cell r="I8801"/>
          <cell r="J8801"/>
          <cell r="K8801"/>
          <cell r="L8801"/>
          <cell r="M8801"/>
          <cell r="N8801"/>
          <cell r="O8801"/>
          <cell r="P8801"/>
          <cell r="Q8801"/>
          <cell r="R8801"/>
          <cell r="S8801"/>
          <cell r="T8801"/>
          <cell r="U8801"/>
          <cell r="V8801"/>
          <cell r="W8801"/>
          <cell r="X8801"/>
          <cell r="Y8801" t="str">
            <v xml:space="preserve"> </v>
          </cell>
        </row>
        <row r="8802">
          <cell r="C8802"/>
          <cell r="D8802"/>
          <cell r="E8802"/>
          <cell r="F8802"/>
          <cell r="G8802"/>
          <cell r="H8802"/>
          <cell r="I8802"/>
          <cell r="J8802"/>
          <cell r="K8802"/>
          <cell r="L8802"/>
          <cell r="M8802"/>
          <cell r="N8802"/>
          <cell r="O8802"/>
          <cell r="P8802"/>
          <cell r="Q8802"/>
          <cell r="R8802"/>
          <cell r="S8802"/>
          <cell r="T8802"/>
          <cell r="U8802"/>
          <cell r="V8802"/>
          <cell r="W8802"/>
          <cell r="X8802"/>
          <cell r="Y8802" t="str">
            <v xml:space="preserve"> </v>
          </cell>
        </row>
        <row r="8803">
          <cell r="C8803"/>
          <cell r="D8803"/>
          <cell r="E8803"/>
          <cell r="F8803"/>
          <cell r="G8803"/>
          <cell r="H8803"/>
          <cell r="I8803"/>
          <cell r="J8803"/>
          <cell r="K8803"/>
          <cell r="L8803"/>
          <cell r="M8803"/>
          <cell r="N8803"/>
          <cell r="O8803"/>
          <cell r="P8803"/>
          <cell r="Q8803"/>
          <cell r="R8803"/>
          <cell r="S8803"/>
          <cell r="T8803"/>
          <cell r="U8803"/>
          <cell r="V8803"/>
          <cell r="W8803"/>
          <cell r="X8803"/>
          <cell r="Y8803" t="str">
            <v xml:space="preserve"> </v>
          </cell>
        </row>
        <row r="8804">
          <cell r="C8804"/>
          <cell r="D8804"/>
          <cell r="E8804"/>
          <cell r="F8804"/>
          <cell r="G8804"/>
          <cell r="H8804"/>
          <cell r="I8804"/>
          <cell r="J8804"/>
          <cell r="K8804"/>
          <cell r="L8804"/>
          <cell r="M8804"/>
          <cell r="N8804"/>
          <cell r="O8804"/>
          <cell r="P8804"/>
          <cell r="Q8804"/>
          <cell r="R8804"/>
          <cell r="S8804"/>
          <cell r="T8804"/>
          <cell r="U8804"/>
          <cell r="V8804"/>
          <cell r="W8804"/>
          <cell r="X8804"/>
          <cell r="Y8804" t="str">
            <v xml:space="preserve"> </v>
          </cell>
        </row>
        <row r="8805">
          <cell r="C8805"/>
          <cell r="D8805"/>
          <cell r="E8805"/>
          <cell r="F8805"/>
          <cell r="G8805"/>
          <cell r="H8805"/>
          <cell r="I8805"/>
          <cell r="J8805"/>
          <cell r="K8805"/>
          <cell r="L8805"/>
          <cell r="M8805"/>
          <cell r="N8805"/>
          <cell r="O8805"/>
          <cell r="P8805"/>
          <cell r="Q8805"/>
          <cell r="R8805"/>
          <cell r="S8805"/>
          <cell r="T8805"/>
          <cell r="U8805"/>
          <cell r="V8805"/>
          <cell r="W8805"/>
          <cell r="X8805"/>
          <cell r="Y8805" t="str">
            <v xml:space="preserve"> </v>
          </cell>
        </row>
        <row r="8806">
          <cell r="C8806"/>
          <cell r="D8806"/>
          <cell r="E8806"/>
          <cell r="F8806"/>
          <cell r="G8806"/>
          <cell r="H8806"/>
          <cell r="I8806"/>
          <cell r="J8806"/>
          <cell r="K8806"/>
          <cell r="L8806"/>
          <cell r="M8806"/>
          <cell r="N8806"/>
          <cell r="O8806"/>
          <cell r="P8806"/>
          <cell r="Q8806"/>
          <cell r="R8806"/>
          <cell r="S8806"/>
          <cell r="T8806"/>
          <cell r="U8806"/>
          <cell r="V8806"/>
          <cell r="W8806"/>
          <cell r="X8806"/>
          <cell r="Y8806" t="str">
            <v xml:space="preserve"> </v>
          </cell>
        </row>
        <row r="8807">
          <cell r="C8807"/>
          <cell r="D8807"/>
          <cell r="E8807"/>
          <cell r="F8807"/>
          <cell r="G8807"/>
          <cell r="H8807"/>
          <cell r="I8807"/>
          <cell r="J8807"/>
          <cell r="K8807"/>
          <cell r="L8807"/>
          <cell r="M8807"/>
          <cell r="N8807"/>
          <cell r="O8807"/>
          <cell r="P8807"/>
          <cell r="Q8807"/>
          <cell r="R8807"/>
          <cell r="S8807"/>
          <cell r="T8807"/>
          <cell r="U8807"/>
          <cell r="V8807"/>
          <cell r="W8807"/>
          <cell r="X8807"/>
          <cell r="Y8807" t="str">
            <v xml:space="preserve"> </v>
          </cell>
        </row>
        <row r="8808">
          <cell r="C8808"/>
          <cell r="D8808"/>
          <cell r="E8808"/>
          <cell r="F8808"/>
          <cell r="G8808"/>
          <cell r="H8808"/>
          <cell r="I8808"/>
          <cell r="J8808"/>
          <cell r="K8808"/>
          <cell r="L8808"/>
          <cell r="M8808"/>
          <cell r="N8808"/>
          <cell r="O8808"/>
          <cell r="P8808"/>
          <cell r="Q8808"/>
          <cell r="R8808"/>
          <cell r="S8808"/>
          <cell r="T8808"/>
          <cell r="U8808"/>
          <cell r="V8808"/>
          <cell r="W8808"/>
          <cell r="X8808"/>
          <cell r="Y8808" t="str">
            <v xml:space="preserve"> </v>
          </cell>
        </row>
        <row r="8809">
          <cell r="C8809"/>
          <cell r="D8809"/>
          <cell r="E8809"/>
          <cell r="F8809"/>
          <cell r="G8809"/>
          <cell r="H8809"/>
          <cell r="I8809"/>
          <cell r="J8809"/>
          <cell r="K8809"/>
          <cell r="L8809"/>
          <cell r="M8809"/>
          <cell r="N8809"/>
          <cell r="O8809"/>
          <cell r="P8809"/>
          <cell r="Q8809"/>
          <cell r="R8809"/>
          <cell r="S8809"/>
          <cell r="T8809"/>
          <cell r="U8809"/>
          <cell r="V8809"/>
          <cell r="W8809"/>
          <cell r="X8809"/>
          <cell r="Y8809" t="str">
            <v xml:space="preserve"> </v>
          </cell>
        </row>
        <row r="8810">
          <cell r="C8810"/>
          <cell r="D8810"/>
          <cell r="E8810"/>
          <cell r="F8810"/>
          <cell r="G8810"/>
          <cell r="H8810"/>
          <cell r="I8810"/>
          <cell r="J8810"/>
          <cell r="K8810"/>
          <cell r="L8810"/>
          <cell r="M8810"/>
          <cell r="N8810"/>
          <cell r="O8810"/>
          <cell r="P8810"/>
          <cell r="Q8810"/>
          <cell r="R8810"/>
          <cell r="S8810"/>
          <cell r="T8810"/>
          <cell r="U8810"/>
          <cell r="V8810"/>
          <cell r="W8810"/>
          <cell r="X8810"/>
          <cell r="Y8810" t="str">
            <v xml:space="preserve"> </v>
          </cell>
        </row>
        <row r="8811">
          <cell r="C8811"/>
          <cell r="D8811"/>
          <cell r="E8811"/>
          <cell r="F8811"/>
          <cell r="G8811"/>
          <cell r="H8811"/>
          <cell r="I8811"/>
          <cell r="J8811"/>
          <cell r="K8811"/>
          <cell r="L8811"/>
          <cell r="M8811"/>
          <cell r="N8811"/>
          <cell r="O8811"/>
          <cell r="P8811"/>
          <cell r="Q8811"/>
          <cell r="R8811"/>
          <cell r="S8811"/>
          <cell r="T8811"/>
          <cell r="U8811"/>
          <cell r="V8811"/>
          <cell r="W8811"/>
          <cell r="X8811"/>
          <cell r="Y8811" t="str">
            <v xml:space="preserve"> </v>
          </cell>
        </row>
        <row r="8812">
          <cell r="C8812"/>
          <cell r="D8812"/>
          <cell r="E8812"/>
          <cell r="F8812"/>
          <cell r="G8812"/>
          <cell r="H8812"/>
          <cell r="I8812"/>
          <cell r="J8812"/>
          <cell r="K8812"/>
          <cell r="L8812"/>
          <cell r="M8812"/>
          <cell r="N8812"/>
          <cell r="O8812"/>
          <cell r="P8812"/>
          <cell r="Q8812"/>
          <cell r="R8812"/>
          <cell r="S8812"/>
          <cell r="T8812"/>
          <cell r="U8812"/>
          <cell r="V8812"/>
          <cell r="W8812"/>
          <cell r="X8812"/>
          <cell r="Y8812" t="str">
            <v xml:space="preserve"> </v>
          </cell>
        </row>
        <row r="8813">
          <cell r="C8813"/>
          <cell r="D8813"/>
          <cell r="E8813"/>
          <cell r="F8813"/>
          <cell r="G8813"/>
          <cell r="H8813"/>
          <cell r="I8813"/>
          <cell r="J8813"/>
          <cell r="K8813"/>
          <cell r="L8813"/>
          <cell r="M8813"/>
          <cell r="N8813"/>
          <cell r="O8813"/>
          <cell r="P8813"/>
          <cell r="Q8813"/>
          <cell r="R8813"/>
          <cell r="S8813"/>
          <cell r="T8813"/>
          <cell r="U8813"/>
          <cell r="V8813"/>
          <cell r="W8813"/>
          <cell r="X8813"/>
          <cell r="Y8813" t="str">
            <v xml:space="preserve"> </v>
          </cell>
        </row>
        <row r="8814">
          <cell r="C8814"/>
          <cell r="D8814"/>
          <cell r="E8814"/>
          <cell r="F8814"/>
          <cell r="G8814"/>
          <cell r="H8814"/>
          <cell r="I8814"/>
          <cell r="J8814"/>
          <cell r="K8814"/>
          <cell r="L8814"/>
          <cell r="M8814"/>
          <cell r="N8814"/>
          <cell r="O8814"/>
          <cell r="P8814"/>
          <cell r="Q8814"/>
          <cell r="R8814"/>
          <cell r="S8814"/>
          <cell r="T8814"/>
          <cell r="U8814"/>
          <cell r="V8814"/>
          <cell r="W8814"/>
          <cell r="X8814"/>
          <cell r="Y8814" t="str">
            <v xml:space="preserve"> </v>
          </cell>
        </row>
        <row r="8815">
          <cell r="C8815"/>
          <cell r="D8815"/>
          <cell r="E8815"/>
          <cell r="F8815"/>
          <cell r="G8815"/>
          <cell r="H8815"/>
          <cell r="I8815"/>
          <cell r="J8815"/>
          <cell r="K8815"/>
          <cell r="L8815"/>
          <cell r="M8815"/>
          <cell r="N8815"/>
          <cell r="O8815"/>
          <cell r="P8815"/>
          <cell r="Q8815"/>
          <cell r="R8815"/>
          <cell r="S8815"/>
          <cell r="T8815"/>
          <cell r="U8815"/>
          <cell r="V8815"/>
          <cell r="W8815"/>
          <cell r="X8815"/>
          <cell r="Y8815" t="str">
            <v xml:space="preserve"> </v>
          </cell>
        </row>
        <row r="8816">
          <cell r="C8816"/>
          <cell r="D8816"/>
          <cell r="E8816"/>
          <cell r="F8816"/>
          <cell r="G8816"/>
          <cell r="H8816"/>
          <cell r="I8816"/>
          <cell r="J8816"/>
          <cell r="K8816"/>
          <cell r="L8816"/>
          <cell r="M8816"/>
          <cell r="N8816"/>
          <cell r="O8816"/>
          <cell r="P8816"/>
          <cell r="Q8816"/>
          <cell r="R8816"/>
          <cell r="S8816"/>
          <cell r="T8816"/>
          <cell r="U8816"/>
          <cell r="V8816"/>
          <cell r="W8816"/>
          <cell r="X8816"/>
          <cell r="Y8816" t="str">
            <v xml:space="preserve"> </v>
          </cell>
        </row>
        <row r="8817">
          <cell r="C8817"/>
          <cell r="D8817"/>
          <cell r="E8817"/>
          <cell r="F8817"/>
          <cell r="G8817"/>
          <cell r="H8817"/>
          <cell r="I8817"/>
          <cell r="J8817"/>
          <cell r="K8817"/>
          <cell r="L8817"/>
          <cell r="M8817"/>
          <cell r="N8817"/>
          <cell r="O8817"/>
          <cell r="P8817"/>
          <cell r="Q8817"/>
          <cell r="R8817"/>
          <cell r="S8817"/>
          <cell r="T8817"/>
          <cell r="U8817"/>
          <cell r="V8817"/>
          <cell r="W8817"/>
          <cell r="X8817"/>
          <cell r="Y8817" t="str">
            <v xml:space="preserve"> </v>
          </cell>
        </row>
        <row r="8818">
          <cell r="C8818"/>
          <cell r="D8818"/>
          <cell r="E8818"/>
          <cell r="F8818"/>
          <cell r="G8818"/>
          <cell r="H8818"/>
          <cell r="I8818"/>
          <cell r="J8818"/>
          <cell r="K8818"/>
          <cell r="L8818"/>
          <cell r="M8818"/>
          <cell r="N8818"/>
          <cell r="O8818"/>
          <cell r="P8818"/>
          <cell r="Q8818"/>
          <cell r="R8818"/>
          <cell r="S8818"/>
          <cell r="T8818"/>
          <cell r="U8818"/>
          <cell r="V8818"/>
          <cell r="W8818"/>
          <cell r="X8818"/>
          <cell r="Y8818" t="str">
            <v xml:space="preserve"> </v>
          </cell>
        </row>
        <row r="8819">
          <cell r="C8819"/>
          <cell r="D8819"/>
          <cell r="E8819"/>
          <cell r="F8819"/>
          <cell r="G8819"/>
          <cell r="H8819"/>
          <cell r="I8819"/>
          <cell r="J8819"/>
          <cell r="K8819"/>
          <cell r="L8819"/>
          <cell r="M8819"/>
          <cell r="N8819"/>
          <cell r="O8819"/>
          <cell r="P8819"/>
          <cell r="Q8819"/>
          <cell r="R8819"/>
          <cell r="S8819"/>
          <cell r="T8819"/>
          <cell r="U8819"/>
          <cell r="V8819"/>
          <cell r="W8819"/>
          <cell r="X8819"/>
          <cell r="Y8819" t="str">
            <v xml:space="preserve"> </v>
          </cell>
        </row>
        <row r="8820">
          <cell r="C8820"/>
          <cell r="D8820"/>
          <cell r="E8820"/>
          <cell r="F8820"/>
          <cell r="G8820"/>
          <cell r="H8820"/>
          <cell r="I8820"/>
          <cell r="J8820"/>
          <cell r="K8820"/>
          <cell r="L8820"/>
          <cell r="M8820"/>
          <cell r="N8820"/>
          <cell r="O8820"/>
          <cell r="P8820"/>
          <cell r="Q8820"/>
          <cell r="R8820"/>
          <cell r="S8820"/>
          <cell r="T8820"/>
          <cell r="U8820"/>
          <cell r="V8820"/>
          <cell r="W8820"/>
          <cell r="X8820"/>
          <cell r="Y8820" t="str">
            <v xml:space="preserve"> </v>
          </cell>
        </row>
        <row r="8821">
          <cell r="C8821"/>
          <cell r="D8821"/>
          <cell r="E8821"/>
          <cell r="F8821"/>
          <cell r="G8821"/>
          <cell r="H8821"/>
          <cell r="I8821"/>
          <cell r="J8821"/>
          <cell r="K8821"/>
          <cell r="L8821"/>
          <cell r="M8821"/>
          <cell r="N8821"/>
          <cell r="O8821"/>
          <cell r="P8821"/>
          <cell r="Q8821"/>
          <cell r="R8821"/>
          <cell r="S8821"/>
          <cell r="T8821"/>
          <cell r="U8821"/>
          <cell r="V8821"/>
          <cell r="W8821"/>
          <cell r="X8821"/>
          <cell r="Y8821" t="str">
            <v xml:space="preserve"> </v>
          </cell>
        </row>
        <row r="8822">
          <cell r="C8822"/>
          <cell r="D8822"/>
          <cell r="E8822"/>
          <cell r="F8822"/>
          <cell r="G8822"/>
          <cell r="H8822"/>
          <cell r="I8822"/>
          <cell r="J8822"/>
          <cell r="K8822"/>
          <cell r="L8822"/>
          <cell r="M8822"/>
          <cell r="N8822"/>
          <cell r="O8822"/>
          <cell r="P8822"/>
          <cell r="Q8822"/>
          <cell r="R8822"/>
          <cell r="S8822"/>
          <cell r="T8822"/>
          <cell r="U8822"/>
          <cell r="V8822"/>
          <cell r="W8822"/>
          <cell r="X8822"/>
          <cell r="Y8822" t="str">
            <v xml:space="preserve"> </v>
          </cell>
        </row>
        <row r="8823">
          <cell r="C8823"/>
          <cell r="D8823"/>
          <cell r="E8823"/>
          <cell r="F8823"/>
          <cell r="G8823"/>
          <cell r="H8823"/>
          <cell r="I8823"/>
          <cell r="J8823"/>
          <cell r="K8823"/>
          <cell r="L8823"/>
          <cell r="M8823"/>
          <cell r="N8823"/>
          <cell r="O8823"/>
          <cell r="P8823"/>
          <cell r="Q8823"/>
          <cell r="R8823"/>
          <cell r="S8823"/>
          <cell r="T8823"/>
          <cell r="U8823"/>
          <cell r="V8823"/>
          <cell r="W8823"/>
          <cell r="X8823"/>
          <cell r="Y8823" t="str">
            <v xml:space="preserve"> </v>
          </cell>
        </row>
        <row r="8824">
          <cell r="C8824"/>
          <cell r="D8824"/>
          <cell r="E8824"/>
          <cell r="F8824"/>
          <cell r="G8824"/>
          <cell r="H8824"/>
          <cell r="I8824"/>
          <cell r="J8824"/>
          <cell r="K8824"/>
          <cell r="L8824"/>
          <cell r="M8824"/>
          <cell r="N8824"/>
          <cell r="O8824"/>
          <cell r="P8824"/>
          <cell r="Q8824"/>
          <cell r="R8824"/>
          <cell r="S8824"/>
          <cell r="T8824"/>
          <cell r="U8824"/>
          <cell r="V8824"/>
          <cell r="W8824"/>
          <cell r="X8824"/>
          <cell r="Y8824" t="str">
            <v xml:space="preserve"> </v>
          </cell>
        </row>
        <row r="8825">
          <cell r="C8825"/>
          <cell r="D8825"/>
          <cell r="E8825"/>
          <cell r="F8825"/>
          <cell r="G8825"/>
          <cell r="H8825"/>
          <cell r="I8825"/>
          <cell r="J8825"/>
          <cell r="K8825"/>
          <cell r="L8825"/>
          <cell r="M8825"/>
          <cell r="N8825"/>
          <cell r="O8825"/>
          <cell r="P8825"/>
          <cell r="Q8825"/>
          <cell r="R8825"/>
          <cell r="S8825"/>
          <cell r="T8825"/>
          <cell r="U8825"/>
          <cell r="V8825"/>
          <cell r="W8825"/>
          <cell r="X8825"/>
          <cell r="Y8825" t="str">
            <v xml:space="preserve"> </v>
          </cell>
        </row>
        <row r="8826">
          <cell r="C8826"/>
          <cell r="D8826"/>
          <cell r="E8826"/>
          <cell r="F8826"/>
          <cell r="G8826"/>
          <cell r="H8826"/>
          <cell r="I8826"/>
          <cell r="J8826"/>
          <cell r="K8826"/>
          <cell r="L8826"/>
          <cell r="M8826"/>
          <cell r="N8826"/>
          <cell r="O8826"/>
          <cell r="P8826"/>
          <cell r="Q8826"/>
          <cell r="R8826"/>
          <cell r="S8826"/>
          <cell r="T8826"/>
          <cell r="U8826"/>
          <cell r="V8826"/>
          <cell r="W8826"/>
          <cell r="X8826"/>
          <cell r="Y8826" t="str">
            <v xml:space="preserve"> </v>
          </cell>
        </row>
        <row r="8827">
          <cell r="C8827"/>
          <cell r="D8827"/>
          <cell r="E8827"/>
          <cell r="F8827"/>
          <cell r="G8827"/>
          <cell r="H8827"/>
          <cell r="I8827"/>
          <cell r="J8827"/>
          <cell r="K8827"/>
          <cell r="L8827"/>
          <cell r="M8827"/>
          <cell r="N8827"/>
          <cell r="O8827"/>
          <cell r="P8827"/>
          <cell r="Q8827"/>
          <cell r="R8827"/>
          <cell r="S8827"/>
          <cell r="T8827"/>
          <cell r="U8827"/>
          <cell r="V8827"/>
          <cell r="W8827"/>
          <cell r="X8827"/>
          <cell r="Y8827" t="str">
            <v xml:space="preserve"> </v>
          </cell>
        </row>
        <row r="8828">
          <cell r="C8828"/>
          <cell r="D8828"/>
          <cell r="E8828"/>
          <cell r="F8828"/>
          <cell r="G8828"/>
          <cell r="H8828"/>
          <cell r="I8828"/>
          <cell r="J8828"/>
          <cell r="K8828"/>
          <cell r="L8828"/>
          <cell r="M8828"/>
          <cell r="N8828"/>
          <cell r="O8828"/>
          <cell r="P8828"/>
          <cell r="Q8828"/>
          <cell r="R8828"/>
          <cell r="S8828"/>
          <cell r="T8828"/>
          <cell r="U8828"/>
          <cell r="V8828"/>
          <cell r="W8828"/>
          <cell r="X8828"/>
          <cell r="Y8828" t="str">
            <v xml:space="preserve"> </v>
          </cell>
        </row>
        <row r="8829">
          <cell r="C8829"/>
          <cell r="D8829"/>
          <cell r="E8829"/>
          <cell r="F8829"/>
          <cell r="G8829"/>
          <cell r="H8829"/>
          <cell r="I8829"/>
          <cell r="J8829"/>
          <cell r="K8829"/>
          <cell r="L8829"/>
          <cell r="M8829"/>
          <cell r="N8829"/>
          <cell r="O8829"/>
          <cell r="P8829"/>
          <cell r="Q8829"/>
          <cell r="R8829"/>
          <cell r="S8829"/>
          <cell r="T8829"/>
          <cell r="U8829"/>
          <cell r="V8829"/>
          <cell r="W8829"/>
          <cell r="X8829"/>
          <cell r="Y8829" t="str">
            <v xml:space="preserve"> </v>
          </cell>
        </row>
        <row r="8830">
          <cell r="C8830"/>
          <cell r="D8830"/>
          <cell r="E8830"/>
          <cell r="F8830"/>
          <cell r="G8830"/>
          <cell r="H8830"/>
          <cell r="I8830"/>
          <cell r="J8830"/>
          <cell r="K8830"/>
          <cell r="L8830"/>
          <cell r="M8830"/>
          <cell r="N8830"/>
          <cell r="O8830"/>
          <cell r="P8830"/>
          <cell r="Q8830"/>
          <cell r="R8830"/>
          <cell r="S8830"/>
          <cell r="T8830"/>
          <cell r="U8830"/>
          <cell r="V8830"/>
          <cell r="W8830"/>
          <cell r="X8830"/>
          <cell r="Y8830" t="str">
            <v xml:space="preserve"> </v>
          </cell>
        </row>
        <row r="8831">
          <cell r="C8831"/>
          <cell r="D8831"/>
          <cell r="E8831"/>
          <cell r="F8831"/>
          <cell r="G8831"/>
          <cell r="H8831"/>
          <cell r="I8831"/>
          <cell r="J8831"/>
          <cell r="K8831"/>
          <cell r="L8831"/>
          <cell r="M8831"/>
          <cell r="N8831"/>
          <cell r="O8831"/>
          <cell r="P8831"/>
          <cell r="Q8831"/>
          <cell r="R8831"/>
          <cell r="S8831"/>
          <cell r="T8831"/>
          <cell r="U8831"/>
          <cell r="V8831"/>
          <cell r="W8831"/>
          <cell r="X8831"/>
          <cell r="Y8831" t="str">
            <v xml:space="preserve"> </v>
          </cell>
        </row>
        <row r="8832">
          <cell r="C8832"/>
          <cell r="D8832"/>
          <cell r="E8832"/>
          <cell r="F8832"/>
          <cell r="G8832"/>
          <cell r="H8832"/>
          <cell r="I8832"/>
          <cell r="J8832"/>
          <cell r="K8832"/>
          <cell r="L8832"/>
          <cell r="M8832"/>
          <cell r="N8832"/>
          <cell r="O8832"/>
          <cell r="P8832"/>
          <cell r="Q8832"/>
          <cell r="R8832"/>
          <cell r="S8832"/>
          <cell r="T8832"/>
          <cell r="U8832"/>
          <cell r="V8832"/>
          <cell r="W8832"/>
          <cell r="X8832"/>
          <cell r="Y8832" t="str">
            <v xml:space="preserve"> </v>
          </cell>
        </row>
        <row r="8833">
          <cell r="C8833"/>
          <cell r="D8833"/>
          <cell r="E8833"/>
          <cell r="F8833"/>
          <cell r="G8833"/>
          <cell r="H8833"/>
          <cell r="I8833"/>
          <cell r="J8833"/>
          <cell r="K8833"/>
          <cell r="L8833"/>
          <cell r="M8833"/>
          <cell r="N8833"/>
          <cell r="O8833"/>
          <cell r="P8833"/>
          <cell r="Q8833"/>
          <cell r="R8833"/>
          <cell r="S8833"/>
          <cell r="T8833"/>
          <cell r="U8833"/>
          <cell r="V8833"/>
          <cell r="W8833"/>
          <cell r="X8833"/>
          <cell r="Y8833" t="str">
            <v xml:space="preserve"> </v>
          </cell>
        </row>
        <row r="8834">
          <cell r="C8834"/>
          <cell r="D8834"/>
          <cell r="E8834"/>
          <cell r="F8834"/>
          <cell r="G8834"/>
          <cell r="H8834"/>
          <cell r="I8834"/>
          <cell r="J8834"/>
          <cell r="K8834"/>
          <cell r="L8834"/>
          <cell r="M8834"/>
          <cell r="N8834"/>
          <cell r="O8834"/>
          <cell r="P8834"/>
          <cell r="Q8834"/>
          <cell r="R8834"/>
          <cell r="S8834"/>
          <cell r="T8834"/>
          <cell r="U8834"/>
          <cell r="V8834"/>
          <cell r="W8834"/>
          <cell r="X8834"/>
          <cell r="Y8834" t="str">
            <v xml:space="preserve"> </v>
          </cell>
        </row>
        <row r="8835">
          <cell r="C8835"/>
          <cell r="D8835"/>
          <cell r="E8835"/>
          <cell r="F8835"/>
          <cell r="G8835"/>
          <cell r="H8835"/>
          <cell r="I8835"/>
          <cell r="J8835"/>
          <cell r="K8835"/>
          <cell r="L8835"/>
          <cell r="M8835"/>
          <cell r="N8835"/>
          <cell r="O8835"/>
          <cell r="P8835"/>
          <cell r="Q8835"/>
          <cell r="R8835"/>
          <cell r="S8835"/>
          <cell r="T8835"/>
          <cell r="U8835"/>
          <cell r="V8835"/>
          <cell r="W8835"/>
          <cell r="X8835"/>
          <cell r="Y8835" t="str">
            <v xml:space="preserve"> </v>
          </cell>
        </row>
        <row r="8836">
          <cell r="C8836"/>
          <cell r="D8836"/>
          <cell r="E8836"/>
          <cell r="F8836"/>
          <cell r="G8836"/>
          <cell r="H8836"/>
          <cell r="I8836"/>
          <cell r="J8836"/>
          <cell r="K8836"/>
          <cell r="L8836"/>
          <cell r="M8836"/>
          <cell r="N8836"/>
          <cell r="O8836"/>
          <cell r="P8836"/>
          <cell r="Q8836"/>
          <cell r="R8836"/>
          <cell r="S8836"/>
          <cell r="T8836"/>
          <cell r="U8836"/>
          <cell r="V8836"/>
          <cell r="W8836"/>
          <cell r="X8836"/>
          <cell r="Y8836" t="str">
            <v xml:space="preserve"> </v>
          </cell>
        </row>
        <row r="8837">
          <cell r="C8837"/>
          <cell r="D8837"/>
          <cell r="E8837"/>
          <cell r="F8837"/>
          <cell r="G8837"/>
          <cell r="H8837"/>
          <cell r="I8837"/>
          <cell r="J8837"/>
          <cell r="K8837"/>
          <cell r="L8837"/>
          <cell r="M8837"/>
          <cell r="N8837"/>
          <cell r="O8837"/>
          <cell r="P8837"/>
          <cell r="Q8837"/>
          <cell r="R8837"/>
          <cell r="S8837"/>
          <cell r="T8837"/>
          <cell r="U8837"/>
          <cell r="V8837"/>
          <cell r="W8837"/>
          <cell r="X8837"/>
          <cell r="Y8837" t="str">
            <v xml:space="preserve"> </v>
          </cell>
        </row>
        <row r="8838">
          <cell r="C8838"/>
          <cell r="D8838"/>
          <cell r="E8838"/>
          <cell r="F8838"/>
          <cell r="G8838"/>
          <cell r="H8838"/>
          <cell r="I8838"/>
          <cell r="J8838"/>
          <cell r="K8838"/>
          <cell r="L8838"/>
          <cell r="M8838"/>
          <cell r="N8838"/>
          <cell r="O8838"/>
          <cell r="P8838"/>
          <cell r="Q8838"/>
          <cell r="R8838"/>
          <cell r="S8838"/>
          <cell r="T8838"/>
          <cell r="U8838"/>
          <cell r="V8838"/>
          <cell r="W8838"/>
          <cell r="X8838"/>
          <cell r="Y8838" t="str">
            <v xml:space="preserve"> </v>
          </cell>
        </row>
        <row r="8839">
          <cell r="C8839"/>
          <cell r="D8839"/>
          <cell r="E8839"/>
          <cell r="F8839"/>
          <cell r="G8839"/>
          <cell r="H8839"/>
          <cell r="I8839"/>
          <cell r="J8839"/>
          <cell r="K8839"/>
          <cell r="L8839"/>
          <cell r="M8839"/>
          <cell r="N8839"/>
          <cell r="O8839"/>
          <cell r="P8839"/>
          <cell r="Q8839"/>
          <cell r="R8839"/>
          <cell r="S8839"/>
          <cell r="T8839"/>
          <cell r="U8839"/>
          <cell r="V8839"/>
          <cell r="W8839"/>
          <cell r="X8839"/>
          <cell r="Y8839" t="str">
            <v xml:space="preserve"> </v>
          </cell>
        </row>
        <row r="8840">
          <cell r="C8840"/>
          <cell r="D8840"/>
          <cell r="E8840"/>
          <cell r="F8840"/>
          <cell r="G8840"/>
          <cell r="H8840"/>
          <cell r="I8840"/>
          <cell r="J8840"/>
          <cell r="K8840"/>
          <cell r="L8840"/>
          <cell r="M8840"/>
          <cell r="N8840"/>
          <cell r="O8840"/>
          <cell r="P8840"/>
          <cell r="Q8840"/>
          <cell r="R8840"/>
          <cell r="S8840"/>
          <cell r="T8840"/>
          <cell r="U8840"/>
          <cell r="V8840"/>
          <cell r="W8840"/>
          <cell r="X8840"/>
          <cell r="Y8840" t="str">
            <v xml:space="preserve"> </v>
          </cell>
        </row>
        <row r="8841">
          <cell r="C8841"/>
          <cell r="D8841"/>
          <cell r="E8841"/>
          <cell r="F8841"/>
          <cell r="G8841"/>
          <cell r="H8841"/>
          <cell r="I8841"/>
          <cell r="J8841"/>
          <cell r="K8841"/>
          <cell r="L8841"/>
          <cell r="M8841"/>
          <cell r="N8841"/>
          <cell r="O8841"/>
          <cell r="P8841"/>
          <cell r="Q8841"/>
          <cell r="R8841"/>
          <cell r="S8841"/>
          <cell r="T8841"/>
          <cell r="U8841"/>
          <cell r="V8841"/>
          <cell r="W8841"/>
          <cell r="X8841"/>
          <cell r="Y8841" t="str">
            <v xml:space="preserve"> </v>
          </cell>
        </row>
        <row r="8842">
          <cell r="C8842"/>
          <cell r="D8842"/>
          <cell r="E8842"/>
          <cell r="F8842"/>
          <cell r="G8842"/>
          <cell r="H8842"/>
          <cell r="I8842"/>
          <cell r="J8842"/>
          <cell r="K8842"/>
          <cell r="L8842"/>
          <cell r="M8842"/>
          <cell r="N8842"/>
          <cell r="O8842"/>
          <cell r="P8842"/>
          <cell r="Q8842"/>
          <cell r="R8842"/>
          <cell r="S8842"/>
          <cell r="T8842"/>
          <cell r="U8842"/>
          <cell r="V8842"/>
          <cell r="W8842"/>
          <cell r="X8842"/>
          <cell r="Y8842" t="str">
            <v xml:space="preserve"> </v>
          </cell>
        </row>
        <row r="8843">
          <cell r="C8843"/>
          <cell r="D8843"/>
          <cell r="E8843"/>
          <cell r="F8843"/>
          <cell r="G8843"/>
          <cell r="H8843"/>
          <cell r="I8843"/>
          <cell r="J8843"/>
          <cell r="K8843"/>
          <cell r="L8843"/>
          <cell r="M8843"/>
          <cell r="N8843"/>
          <cell r="O8843"/>
          <cell r="P8843"/>
          <cell r="Q8843"/>
          <cell r="R8843"/>
          <cell r="S8843"/>
          <cell r="T8843"/>
          <cell r="U8843"/>
          <cell r="V8843"/>
          <cell r="W8843"/>
          <cell r="X8843"/>
          <cell r="Y8843" t="str">
            <v xml:space="preserve"> </v>
          </cell>
        </row>
        <row r="8844">
          <cell r="C8844"/>
          <cell r="D8844"/>
          <cell r="E8844"/>
          <cell r="F8844"/>
          <cell r="G8844"/>
          <cell r="H8844"/>
          <cell r="I8844"/>
          <cell r="J8844"/>
          <cell r="K8844"/>
          <cell r="L8844"/>
          <cell r="M8844"/>
          <cell r="N8844"/>
          <cell r="O8844"/>
          <cell r="P8844"/>
          <cell r="Q8844"/>
          <cell r="R8844"/>
          <cell r="S8844"/>
          <cell r="T8844"/>
          <cell r="U8844"/>
          <cell r="V8844"/>
          <cell r="W8844"/>
          <cell r="X8844"/>
          <cell r="Y8844" t="str">
            <v xml:space="preserve"> </v>
          </cell>
        </row>
        <row r="8845">
          <cell r="C8845"/>
          <cell r="D8845"/>
          <cell r="E8845"/>
          <cell r="F8845"/>
          <cell r="G8845"/>
          <cell r="H8845"/>
          <cell r="I8845"/>
          <cell r="J8845"/>
          <cell r="K8845"/>
          <cell r="L8845"/>
          <cell r="M8845"/>
          <cell r="N8845"/>
          <cell r="O8845"/>
          <cell r="P8845"/>
          <cell r="Q8845"/>
          <cell r="R8845"/>
          <cell r="S8845"/>
          <cell r="T8845"/>
          <cell r="U8845"/>
          <cell r="V8845"/>
          <cell r="W8845"/>
          <cell r="X8845"/>
          <cell r="Y8845" t="str">
            <v xml:space="preserve"> </v>
          </cell>
        </row>
        <row r="8846">
          <cell r="C8846"/>
          <cell r="D8846"/>
          <cell r="E8846"/>
          <cell r="F8846"/>
          <cell r="G8846"/>
          <cell r="H8846"/>
          <cell r="I8846"/>
          <cell r="J8846"/>
          <cell r="K8846"/>
          <cell r="L8846"/>
          <cell r="M8846"/>
          <cell r="N8846"/>
          <cell r="O8846"/>
          <cell r="P8846"/>
          <cell r="Q8846"/>
          <cell r="R8846"/>
          <cell r="S8846"/>
          <cell r="T8846"/>
          <cell r="U8846"/>
          <cell r="V8846"/>
          <cell r="W8846"/>
          <cell r="X8846"/>
          <cell r="Y8846" t="str">
            <v xml:space="preserve"> </v>
          </cell>
        </row>
        <row r="8847">
          <cell r="C8847"/>
          <cell r="D8847"/>
          <cell r="E8847"/>
          <cell r="F8847"/>
          <cell r="G8847"/>
          <cell r="H8847"/>
          <cell r="I8847"/>
          <cell r="J8847"/>
          <cell r="K8847"/>
          <cell r="L8847"/>
          <cell r="M8847"/>
          <cell r="N8847"/>
          <cell r="O8847"/>
          <cell r="P8847"/>
          <cell r="Q8847"/>
          <cell r="R8847"/>
          <cell r="S8847"/>
          <cell r="T8847"/>
          <cell r="U8847"/>
          <cell r="V8847"/>
          <cell r="W8847"/>
          <cell r="X8847"/>
          <cell r="Y8847" t="str">
            <v xml:space="preserve"> </v>
          </cell>
        </row>
        <row r="8848">
          <cell r="C8848"/>
          <cell r="D8848"/>
          <cell r="E8848"/>
          <cell r="F8848"/>
          <cell r="G8848"/>
          <cell r="H8848"/>
          <cell r="I8848"/>
          <cell r="J8848"/>
          <cell r="K8848"/>
          <cell r="L8848"/>
          <cell r="M8848"/>
          <cell r="N8848"/>
          <cell r="O8848"/>
          <cell r="P8848"/>
          <cell r="Q8848"/>
          <cell r="R8848"/>
          <cell r="S8848"/>
          <cell r="T8848"/>
          <cell r="U8848"/>
          <cell r="V8848"/>
          <cell r="W8848"/>
          <cell r="X8848"/>
          <cell r="Y8848" t="str">
            <v xml:space="preserve"> </v>
          </cell>
        </row>
        <row r="8849">
          <cell r="C8849"/>
          <cell r="D8849"/>
          <cell r="E8849"/>
          <cell r="F8849"/>
          <cell r="G8849"/>
          <cell r="H8849"/>
          <cell r="I8849"/>
          <cell r="J8849"/>
          <cell r="K8849"/>
          <cell r="L8849"/>
          <cell r="M8849"/>
          <cell r="N8849"/>
          <cell r="O8849"/>
          <cell r="P8849"/>
          <cell r="Q8849"/>
          <cell r="R8849"/>
          <cell r="S8849"/>
          <cell r="T8849"/>
          <cell r="U8849"/>
          <cell r="V8849"/>
          <cell r="W8849"/>
          <cell r="X8849"/>
          <cell r="Y8849" t="str">
            <v xml:space="preserve"> </v>
          </cell>
        </row>
        <row r="8850">
          <cell r="C8850"/>
          <cell r="D8850"/>
          <cell r="E8850"/>
          <cell r="F8850"/>
          <cell r="G8850"/>
          <cell r="H8850"/>
          <cell r="I8850"/>
          <cell r="J8850"/>
          <cell r="K8850"/>
          <cell r="L8850"/>
          <cell r="M8850"/>
          <cell r="N8850"/>
          <cell r="O8850"/>
          <cell r="P8850"/>
          <cell r="Q8850"/>
          <cell r="R8850"/>
          <cell r="S8850"/>
          <cell r="T8850"/>
          <cell r="U8850"/>
          <cell r="V8850"/>
          <cell r="W8850"/>
          <cell r="X8850"/>
          <cell r="Y8850" t="str">
            <v xml:space="preserve"> </v>
          </cell>
        </row>
        <row r="8851">
          <cell r="C8851"/>
          <cell r="D8851"/>
          <cell r="E8851"/>
          <cell r="F8851"/>
          <cell r="G8851"/>
          <cell r="H8851"/>
          <cell r="I8851"/>
          <cell r="J8851"/>
          <cell r="K8851"/>
          <cell r="L8851"/>
          <cell r="M8851"/>
          <cell r="N8851"/>
          <cell r="O8851"/>
          <cell r="P8851"/>
          <cell r="Q8851"/>
          <cell r="R8851"/>
          <cell r="S8851"/>
          <cell r="T8851"/>
          <cell r="U8851"/>
          <cell r="V8851"/>
          <cell r="W8851"/>
          <cell r="X8851"/>
          <cell r="Y8851" t="str">
            <v xml:space="preserve"> </v>
          </cell>
        </row>
        <row r="8852">
          <cell r="C8852"/>
          <cell r="D8852"/>
          <cell r="E8852"/>
          <cell r="F8852"/>
          <cell r="G8852"/>
          <cell r="H8852"/>
          <cell r="I8852"/>
          <cell r="J8852"/>
          <cell r="K8852"/>
          <cell r="L8852"/>
          <cell r="M8852"/>
          <cell r="N8852"/>
          <cell r="O8852"/>
          <cell r="P8852"/>
          <cell r="Q8852"/>
          <cell r="R8852"/>
          <cell r="S8852"/>
          <cell r="T8852"/>
          <cell r="U8852"/>
          <cell r="V8852"/>
          <cell r="W8852"/>
          <cell r="X8852"/>
          <cell r="Y8852" t="str">
            <v xml:space="preserve"> </v>
          </cell>
        </row>
        <row r="8853">
          <cell r="C8853"/>
          <cell r="D8853"/>
          <cell r="E8853"/>
          <cell r="F8853"/>
          <cell r="G8853"/>
          <cell r="H8853"/>
          <cell r="I8853"/>
          <cell r="J8853"/>
          <cell r="K8853"/>
          <cell r="L8853"/>
          <cell r="M8853"/>
          <cell r="N8853"/>
          <cell r="O8853"/>
          <cell r="P8853"/>
          <cell r="Q8853"/>
          <cell r="R8853"/>
          <cell r="S8853"/>
          <cell r="T8853"/>
          <cell r="U8853"/>
          <cell r="V8853"/>
          <cell r="W8853"/>
          <cell r="X8853"/>
          <cell r="Y8853" t="str">
            <v xml:space="preserve"> </v>
          </cell>
        </row>
        <row r="8854">
          <cell r="C8854"/>
          <cell r="D8854"/>
          <cell r="E8854"/>
          <cell r="F8854"/>
          <cell r="G8854"/>
          <cell r="H8854"/>
          <cell r="I8854"/>
          <cell r="J8854"/>
          <cell r="K8854"/>
          <cell r="L8854"/>
          <cell r="M8854"/>
          <cell r="N8854"/>
          <cell r="O8854"/>
          <cell r="P8854"/>
          <cell r="Q8854"/>
          <cell r="R8854"/>
          <cell r="S8854"/>
          <cell r="T8854"/>
          <cell r="U8854"/>
          <cell r="V8854"/>
          <cell r="W8854"/>
          <cell r="X8854"/>
          <cell r="Y8854" t="str">
            <v xml:space="preserve"> </v>
          </cell>
        </row>
        <row r="8855">
          <cell r="C8855"/>
          <cell r="D8855"/>
          <cell r="E8855"/>
          <cell r="F8855"/>
          <cell r="G8855"/>
          <cell r="H8855"/>
          <cell r="I8855"/>
          <cell r="J8855"/>
          <cell r="K8855"/>
          <cell r="L8855"/>
          <cell r="M8855"/>
          <cell r="N8855"/>
          <cell r="O8855"/>
          <cell r="P8855"/>
          <cell r="Q8855"/>
          <cell r="R8855"/>
          <cell r="S8855"/>
          <cell r="T8855"/>
          <cell r="U8855"/>
          <cell r="V8855"/>
          <cell r="W8855"/>
          <cell r="X8855"/>
          <cell r="Y8855" t="str">
            <v xml:space="preserve"> </v>
          </cell>
        </row>
        <row r="8856">
          <cell r="C8856"/>
          <cell r="D8856"/>
          <cell r="E8856"/>
          <cell r="F8856"/>
          <cell r="G8856"/>
          <cell r="H8856"/>
          <cell r="I8856"/>
          <cell r="J8856"/>
          <cell r="K8856"/>
          <cell r="L8856"/>
          <cell r="M8856"/>
          <cell r="N8856"/>
          <cell r="O8856"/>
          <cell r="P8856"/>
          <cell r="Q8856"/>
          <cell r="R8856"/>
          <cell r="S8856"/>
          <cell r="T8856"/>
          <cell r="U8856"/>
          <cell r="V8856"/>
          <cell r="W8856"/>
          <cell r="X8856"/>
          <cell r="Y8856" t="str">
            <v xml:space="preserve"> </v>
          </cell>
        </row>
        <row r="8857">
          <cell r="C8857"/>
          <cell r="D8857"/>
          <cell r="E8857"/>
          <cell r="F8857"/>
          <cell r="G8857"/>
          <cell r="H8857"/>
          <cell r="I8857"/>
          <cell r="J8857"/>
          <cell r="K8857"/>
          <cell r="L8857"/>
          <cell r="M8857"/>
          <cell r="N8857"/>
          <cell r="O8857"/>
          <cell r="P8857"/>
          <cell r="Q8857"/>
          <cell r="R8857"/>
          <cell r="S8857"/>
          <cell r="T8857"/>
          <cell r="U8857"/>
          <cell r="V8857"/>
          <cell r="W8857"/>
          <cell r="X8857"/>
          <cell r="Y8857" t="str">
            <v xml:space="preserve"> </v>
          </cell>
        </row>
        <row r="8858">
          <cell r="C8858"/>
          <cell r="D8858"/>
          <cell r="E8858"/>
          <cell r="F8858"/>
          <cell r="G8858"/>
          <cell r="H8858"/>
          <cell r="I8858"/>
          <cell r="J8858"/>
          <cell r="K8858"/>
          <cell r="L8858"/>
          <cell r="M8858"/>
          <cell r="N8858"/>
          <cell r="O8858"/>
          <cell r="P8858"/>
          <cell r="Q8858"/>
          <cell r="R8858"/>
          <cell r="S8858"/>
          <cell r="T8858"/>
          <cell r="U8858"/>
          <cell r="V8858"/>
          <cell r="W8858"/>
          <cell r="X8858"/>
          <cell r="Y8858" t="str">
            <v xml:space="preserve"> </v>
          </cell>
        </row>
        <row r="8859">
          <cell r="C8859"/>
          <cell r="D8859"/>
          <cell r="E8859"/>
          <cell r="F8859"/>
          <cell r="G8859"/>
          <cell r="H8859"/>
          <cell r="I8859"/>
          <cell r="J8859"/>
          <cell r="K8859"/>
          <cell r="L8859"/>
          <cell r="M8859"/>
          <cell r="N8859"/>
          <cell r="O8859"/>
          <cell r="P8859"/>
          <cell r="Q8859"/>
          <cell r="R8859"/>
          <cell r="S8859"/>
          <cell r="T8859"/>
          <cell r="U8859"/>
          <cell r="V8859"/>
          <cell r="W8859"/>
          <cell r="X8859"/>
          <cell r="Y8859" t="str">
            <v xml:space="preserve"> </v>
          </cell>
        </row>
        <row r="8860">
          <cell r="C8860"/>
          <cell r="D8860"/>
          <cell r="E8860"/>
          <cell r="F8860"/>
          <cell r="G8860"/>
          <cell r="H8860"/>
          <cell r="I8860"/>
          <cell r="J8860"/>
          <cell r="K8860"/>
          <cell r="L8860"/>
          <cell r="M8860"/>
          <cell r="N8860"/>
          <cell r="O8860"/>
          <cell r="P8860"/>
          <cell r="Q8860"/>
          <cell r="R8860"/>
          <cell r="S8860"/>
          <cell r="T8860"/>
          <cell r="U8860"/>
          <cell r="V8860"/>
          <cell r="W8860"/>
          <cell r="X8860"/>
          <cell r="Y8860" t="str">
            <v xml:space="preserve"> </v>
          </cell>
        </row>
        <row r="8861">
          <cell r="C8861"/>
          <cell r="D8861"/>
          <cell r="E8861"/>
          <cell r="F8861"/>
          <cell r="G8861"/>
          <cell r="H8861"/>
          <cell r="I8861"/>
          <cell r="J8861"/>
          <cell r="K8861"/>
          <cell r="L8861"/>
          <cell r="M8861"/>
          <cell r="N8861"/>
          <cell r="O8861"/>
          <cell r="P8861"/>
          <cell r="Q8861"/>
          <cell r="R8861"/>
          <cell r="S8861"/>
          <cell r="T8861"/>
          <cell r="U8861"/>
          <cell r="V8861"/>
          <cell r="W8861"/>
          <cell r="X8861"/>
          <cell r="Y8861" t="str">
            <v xml:space="preserve"> </v>
          </cell>
        </row>
        <row r="8862">
          <cell r="C8862"/>
          <cell r="D8862"/>
          <cell r="E8862"/>
          <cell r="F8862"/>
          <cell r="G8862"/>
          <cell r="H8862"/>
          <cell r="I8862"/>
          <cell r="J8862"/>
          <cell r="K8862"/>
          <cell r="L8862"/>
          <cell r="M8862"/>
          <cell r="N8862"/>
          <cell r="O8862"/>
          <cell r="P8862"/>
          <cell r="Q8862"/>
          <cell r="R8862"/>
          <cell r="S8862"/>
          <cell r="T8862"/>
          <cell r="U8862"/>
          <cell r="V8862"/>
          <cell r="W8862"/>
          <cell r="X8862"/>
          <cell r="Y8862" t="str">
            <v xml:space="preserve"> </v>
          </cell>
        </row>
        <row r="8863">
          <cell r="C8863"/>
          <cell r="D8863"/>
          <cell r="E8863"/>
          <cell r="F8863"/>
          <cell r="G8863"/>
          <cell r="H8863"/>
          <cell r="I8863"/>
          <cell r="J8863"/>
          <cell r="K8863"/>
          <cell r="L8863"/>
          <cell r="M8863"/>
          <cell r="N8863"/>
          <cell r="O8863"/>
          <cell r="P8863"/>
          <cell r="Q8863"/>
          <cell r="R8863"/>
          <cell r="S8863"/>
          <cell r="T8863"/>
          <cell r="U8863"/>
          <cell r="V8863"/>
          <cell r="W8863"/>
          <cell r="X8863"/>
          <cell r="Y8863" t="str">
            <v xml:space="preserve"> </v>
          </cell>
        </row>
        <row r="8864">
          <cell r="C8864"/>
          <cell r="D8864"/>
          <cell r="E8864"/>
          <cell r="F8864"/>
          <cell r="G8864"/>
          <cell r="H8864"/>
          <cell r="I8864"/>
          <cell r="J8864"/>
          <cell r="K8864"/>
          <cell r="L8864"/>
          <cell r="M8864"/>
          <cell r="N8864"/>
          <cell r="O8864"/>
          <cell r="P8864"/>
          <cell r="Q8864"/>
          <cell r="R8864"/>
          <cell r="S8864"/>
          <cell r="T8864"/>
          <cell r="U8864"/>
          <cell r="V8864"/>
          <cell r="W8864"/>
          <cell r="X8864"/>
          <cell r="Y8864" t="str">
            <v xml:space="preserve"> </v>
          </cell>
        </row>
        <row r="8865">
          <cell r="C8865"/>
          <cell r="D8865"/>
          <cell r="E8865"/>
          <cell r="F8865"/>
          <cell r="G8865"/>
          <cell r="H8865"/>
          <cell r="I8865"/>
          <cell r="J8865"/>
          <cell r="K8865"/>
          <cell r="L8865"/>
          <cell r="M8865"/>
          <cell r="N8865"/>
          <cell r="O8865"/>
          <cell r="P8865"/>
          <cell r="Q8865"/>
          <cell r="R8865"/>
          <cell r="S8865"/>
          <cell r="T8865"/>
          <cell r="U8865"/>
          <cell r="V8865"/>
          <cell r="W8865"/>
          <cell r="X8865"/>
          <cell r="Y8865" t="str">
            <v xml:space="preserve"> </v>
          </cell>
        </row>
        <row r="8866">
          <cell r="C8866"/>
          <cell r="D8866"/>
          <cell r="E8866"/>
          <cell r="F8866"/>
          <cell r="G8866"/>
          <cell r="H8866"/>
          <cell r="I8866"/>
          <cell r="J8866"/>
          <cell r="K8866"/>
          <cell r="L8866"/>
          <cell r="M8866"/>
          <cell r="N8866"/>
          <cell r="O8866"/>
          <cell r="P8866"/>
          <cell r="Q8866"/>
          <cell r="R8866"/>
          <cell r="S8866"/>
          <cell r="T8866"/>
          <cell r="U8866"/>
          <cell r="V8866"/>
          <cell r="W8866"/>
          <cell r="X8866"/>
          <cell r="Y8866" t="str">
            <v xml:space="preserve"> </v>
          </cell>
        </row>
        <row r="8867">
          <cell r="C8867"/>
          <cell r="D8867"/>
          <cell r="E8867"/>
          <cell r="F8867"/>
          <cell r="G8867"/>
          <cell r="H8867"/>
          <cell r="I8867"/>
          <cell r="J8867"/>
          <cell r="K8867"/>
          <cell r="L8867"/>
          <cell r="M8867"/>
          <cell r="N8867"/>
          <cell r="O8867"/>
          <cell r="P8867"/>
          <cell r="Q8867"/>
          <cell r="R8867"/>
          <cell r="S8867"/>
          <cell r="T8867"/>
          <cell r="U8867"/>
          <cell r="V8867"/>
          <cell r="W8867"/>
          <cell r="X8867"/>
          <cell r="Y8867" t="str">
            <v xml:space="preserve"> </v>
          </cell>
        </row>
        <row r="8868">
          <cell r="C8868"/>
          <cell r="D8868"/>
          <cell r="E8868"/>
          <cell r="F8868"/>
          <cell r="G8868"/>
          <cell r="H8868"/>
          <cell r="I8868"/>
          <cell r="J8868"/>
          <cell r="K8868"/>
          <cell r="L8868"/>
          <cell r="M8868"/>
          <cell r="N8868"/>
          <cell r="O8868"/>
          <cell r="P8868"/>
          <cell r="Q8868"/>
          <cell r="R8868"/>
          <cell r="S8868"/>
          <cell r="T8868"/>
          <cell r="U8868"/>
          <cell r="V8868"/>
          <cell r="W8868"/>
          <cell r="X8868"/>
          <cell r="Y8868" t="str">
            <v xml:space="preserve"> </v>
          </cell>
        </row>
        <row r="8869">
          <cell r="C8869"/>
          <cell r="D8869"/>
          <cell r="E8869"/>
          <cell r="F8869"/>
          <cell r="G8869"/>
          <cell r="H8869"/>
          <cell r="I8869"/>
          <cell r="J8869"/>
          <cell r="K8869"/>
          <cell r="L8869"/>
          <cell r="M8869"/>
          <cell r="N8869"/>
          <cell r="O8869"/>
          <cell r="P8869"/>
          <cell r="Q8869"/>
          <cell r="R8869"/>
          <cell r="S8869"/>
          <cell r="T8869"/>
          <cell r="U8869"/>
          <cell r="V8869"/>
          <cell r="W8869"/>
          <cell r="X8869"/>
          <cell r="Y8869" t="str">
            <v xml:space="preserve"> </v>
          </cell>
        </row>
        <row r="8870">
          <cell r="C8870"/>
          <cell r="D8870"/>
          <cell r="E8870"/>
          <cell r="F8870"/>
          <cell r="G8870"/>
          <cell r="H8870"/>
          <cell r="I8870"/>
          <cell r="J8870"/>
          <cell r="K8870"/>
          <cell r="L8870"/>
          <cell r="M8870"/>
          <cell r="N8870"/>
          <cell r="O8870"/>
          <cell r="P8870"/>
          <cell r="Q8870"/>
          <cell r="R8870"/>
          <cell r="S8870"/>
          <cell r="T8870"/>
          <cell r="U8870"/>
          <cell r="V8870"/>
          <cell r="W8870"/>
          <cell r="X8870"/>
          <cell r="Y8870" t="str">
            <v xml:space="preserve"> </v>
          </cell>
        </row>
        <row r="8871">
          <cell r="C8871"/>
          <cell r="D8871"/>
          <cell r="E8871"/>
          <cell r="F8871"/>
          <cell r="G8871"/>
          <cell r="H8871"/>
          <cell r="I8871"/>
          <cell r="J8871"/>
          <cell r="K8871"/>
          <cell r="L8871"/>
          <cell r="M8871"/>
          <cell r="N8871"/>
          <cell r="O8871"/>
          <cell r="P8871"/>
          <cell r="Q8871"/>
          <cell r="R8871"/>
          <cell r="S8871"/>
          <cell r="T8871"/>
          <cell r="U8871"/>
          <cell r="V8871"/>
          <cell r="W8871"/>
          <cell r="X8871"/>
          <cell r="Y8871" t="str">
            <v xml:space="preserve"> </v>
          </cell>
        </row>
        <row r="8872">
          <cell r="C8872"/>
          <cell r="D8872"/>
          <cell r="E8872"/>
          <cell r="F8872"/>
          <cell r="G8872"/>
          <cell r="H8872"/>
          <cell r="I8872"/>
          <cell r="J8872"/>
          <cell r="K8872"/>
          <cell r="L8872"/>
          <cell r="M8872"/>
          <cell r="N8872"/>
          <cell r="O8872"/>
          <cell r="P8872"/>
          <cell r="Q8872"/>
          <cell r="R8872"/>
          <cell r="S8872"/>
          <cell r="T8872"/>
          <cell r="U8872"/>
          <cell r="V8872"/>
          <cell r="W8872"/>
          <cell r="X8872"/>
          <cell r="Y8872" t="str">
            <v xml:space="preserve"> </v>
          </cell>
        </row>
        <row r="8873">
          <cell r="C8873"/>
          <cell r="D8873"/>
          <cell r="E8873"/>
          <cell r="F8873"/>
          <cell r="G8873"/>
          <cell r="H8873"/>
          <cell r="I8873"/>
          <cell r="J8873"/>
          <cell r="K8873"/>
          <cell r="L8873"/>
          <cell r="M8873"/>
          <cell r="N8873"/>
          <cell r="O8873"/>
          <cell r="P8873"/>
          <cell r="Q8873"/>
          <cell r="R8873"/>
          <cell r="S8873"/>
          <cell r="T8873"/>
          <cell r="U8873"/>
          <cell r="V8873"/>
          <cell r="W8873"/>
          <cell r="X8873"/>
          <cell r="Y8873" t="str">
            <v xml:space="preserve"> </v>
          </cell>
        </row>
        <row r="8874">
          <cell r="C8874"/>
          <cell r="D8874"/>
          <cell r="E8874"/>
          <cell r="F8874"/>
          <cell r="G8874"/>
          <cell r="H8874"/>
          <cell r="I8874"/>
          <cell r="J8874"/>
          <cell r="K8874"/>
          <cell r="L8874"/>
          <cell r="M8874"/>
          <cell r="N8874"/>
          <cell r="O8874"/>
          <cell r="P8874"/>
          <cell r="Q8874"/>
          <cell r="R8874"/>
          <cell r="S8874"/>
          <cell r="T8874"/>
          <cell r="U8874"/>
          <cell r="V8874"/>
          <cell r="W8874"/>
          <cell r="X8874"/>
          <cell r="Y8874" t="str">
            <v xml:space="preserve"> </v>
          </cell>
        </row>
        <row r="8875">
          <cell r="C8875"/>
          <cell r="D8875"/>
          <cell r="E8875"/>
          <cell r="F8875"/>
          <cell r="G8875"/>
          <cell r="H8875"/>
          <cell r="I8875"/>
          <cell r="J8875"/>
          <cell r="K8875"/>
          <cell r="L8875"/>
          <cell r="M8875"/>
          <cell r="N8875"/>
          <cell r="O8875"/>
          <cell r="P8875"/>
          <cell r="Q8875"/>
          <cell r="R8875"/>
          <cell r="S8875"/>
          <cell r="T8875"/>
          <cell r="U8875"/>
          <cell r="V8875"/>
          <cell r="W8875"/>
          <cell r="X8875"/>
          <cell r="Y8875" t="str">
            <v xml:space="preserve"> </v>
          </cell>
        </row>
        <row r="8876">
          <cell r="C8876"/>
          <cell r="D8876"/>
          <cell r="E8876"/>
          <cell r="F8876"/>
          <cell r="G8876"/>
          <cell r="H8876"/>
          <cell r="I8876"/>
          <cell r="J8876"/>
          <cell r="K8876"/>
          <cell r="L8876"/>
          <cell r="M8876"/>
          <cell r="N8876"/>
          <cell r="O8876"/>
          <cell r="P8876"/>
          <cell r="Q8876"/>
          <cell r="R8876"/>
          <cell r="S8876"/>
          <cell r="T8876"/>
          <cell r="U8876"/>
          <cell r="V8876"/>
          <cell r="W8876"/>
          <cell r="X8876"/>
          <cell r="Y8876" t="str">
            <v xml:space="preserve"> </v>
          </cell>
        </row>
        <row r="8877">
          <cell r="C8877"/>
          <cell r="D8877"/>
          <cell r="E8877"/>
          <cell r="F8877"/>
          <cell r="G8877"/>
          <cell r="H8877"/>
          <cell r="I8877"/>
          <cell r="J8877"/>
          <cell r="K8877"/>
          <cell r="L8877"/>
          <cell r="M8877"/>
          <cell r="N8877"/>
          <cell r="O8877"/>
          <cell r="P8877"/>
          <cell r="Q8877"/>
          <cell r="R8877"/>
          <cell r="S8877"/>
          <cell r="T8877"/>
          <cell r="U8877"/>
          <cell r="V8877"/>
          <cell r="W8877"/>
          <cell r="X8877"/>
          <cell r="Y8877" t="str">
            <v xml:space="preserve"> </v>
          </cell>
        </row>
        <row r="8878">
          <cell r="C8878"/>
          <cell r="D8878"/>
          <cell r="E8878"/>
          <cell r="F8878"/>
          <cell r="G8878"/>
          <cell r="H8878"/>
          <cell r="I8878"/>
          <cell r="J8878"/>
          <cell r="K8878"/>
          <cell r="L8878"/>
          <cell r="M8878"/>
          <cell r="N8878"/>
          <cell r="O8878"/>
          <cell r="P8878"/>
          <cell r="Q8878"/>
          <cell r="R8878"/>
          <cell r="S8878"/>
          <cell r="T8878"/>
          <cell r="U8878"/>
          <cell r="V8878"/>
          <cell r="W8878"/>
          <cell r="X8878"/>
          <cell r="Y8878" t="str">
            <v xml:space="preserve"> </v>
          </cell>
        </row>
        <row r="8879">
          <cell r="C8879"/>
          <cell r="D8879"/>
          <cell r="E8879"/>
          <cell r="F8879"/>
          <cell r="G8879"/>
          <cell r="H8879"/>
          <cell r="I8879"/>
          <cell r="J8879"/>
          <cell r="K8879"/>
          <cell r="L8879"/>
          <cell r="M8879"/>
          <cell r="N8879"/>
          <cell r="O8879"/>
          <cell r="P8879"/>
          <cell r="Q8879"/>
          <cell r="R8879"/>
          <cell r="S8879"/>
          <cell r="T8879"/>
          <cell r="U8879"/>
          <cell r="V8879"/>
          <cell r="W8879"/>
          <cell r="X8879"/>
          <cell r="Y8879" t="str">
            <v xml:space="preserve"> </v>
          </cell>
        </row>
        <row r="8880">
          <cell r="C8880"/>
          <cell r="D8880"/>
          <cell r="E8880"/>
          <cell r="F8880"/>
          <cell r="G8880"/>
          <cell r="H8880"/>
          <cell r="I8880"/>
          <cell r="J8880"/>
          <cell r="K8880"/>
          <cell r="L8880"/>
          <cell r="M8880"/>
          <cell r="N8880"/>
          <cell r="O8880"/>
          <cell r="P8880"/>
          <cell r="Q8880"/>
          <cell r="R8880"/>
          <cell r="S8880"/>
          <cell r="T8880"/>
          <cell r="U8880"/>
          <cell r="V8880"/>
          <cell r="W8880"/>
          <cell r="X8880"/>
          <cell r="Y8880" t="str">
            <v xml:space="preserve"> </v>
          </cell>
        </row>
        <row r="8881">
          <cell r="C8881"/>
          <cell r="D8881"/>
          <cell r="E8881"/>
          <cell r="F8881"/>
          <cell r="G8881"/>
          <cell r="H8881"/>
          <cell r="I8881"/>
          <cell r="J8881"/>
          <cell r="K8881"/>
          <cell r="L8881"/>
          <cell r="M8881"/>
          <cell r="N8881"/>
          <cell r="O8881"/>
          <cell r="P8881"/>
          <cell r="Q8881"/>
          <cell r="R8881"/>
          <cell r="S8881"/>
          <cell r="T8881"/>
          <cell r="U8881"/>
          <cell r="V8881"/>
          <cell r="W8881"/>
          <cell r="X8881"/>
          <cell r="Y8881" t="str">
            <v xml:space="preserve"> </v>
          </cell>
        </row>
        <row r="8882">
          <cell r="C8882"/>
          <cell r="D8882"/>
          <cell r="E8882"/>
          <cell r="F8882"/>
          <cell r="G8882"/>
          <cell r="H8882"/>
          <cell r="I8882"/>
          <cell r="J8882"/>
          <cell r="K8882"/>
          <cell r="L8882"/>
          <cell r="M8882"/>
          <cell r="N8882"/>
          <cell r="O8882"/>
          <cell r="P8882"/>
          <cell r="Q8882"/>
          <cell r="R8882"/>
          <cell r="S8882"/>
          <cell r="T8882"/>
          <cell r="U8882"/>
          <cell r="V8882"/>
          <cell r="W8882"/>
          <cell r="X8882"/>
          <cell r="Y8882" t="str">
            <v xml:space="preserve"> </v>
          </cell>
        </row>
        <row r="8883">
          <cell r="C8883"/>
          <cell r="D8883"/>
          <cell r="E8883"/>
          <cell r="F8883"/>
          <cell r="G8883"/>
          <cell r="H8883"/>
          <cell r="I8883"/>
          <cell r="J8883"/>
          <cell r="K8883"/>
          <cell r="L8883"/>
          <cell r="M8883"/>
          <cell r="N8883"/>
          <cell r="O8883"/>
          <cell r="P8883"/>
          <cell r="Q8883"/>
          <cell r="R8883"/>
          <cell r="S8883"/>
          <cell r="T8883"/>
          <cell r="U8883"/>
          <cell r="V8883"/>
          <cell r="W8883"/>
          <cell r="X8883"/>
          <cell r="Y8883" t="str">
            <v xml:space="preserve"> </v>
          </cell>
        </row>
        <row r="8884">
          <cell r="C8884"/>
          <cell r="D8884"/>
          <cell r="E8884"/>
          <cell r="F8884"/>
          <cell r="G8884"/>
          <cell r="H8884"/>
          <cell r="I8884"/>
          <cell r="J8884"/>
          <cell r="K8884"/>
          <cell r="L8884"/>
          <cell r="M8884"/>
          <cell r="N8884"/>
          <cell r="O8884"/>
          <cell r="P8884"/>
          <cell r="Q8884"/>
          <cell r="R8884"/>
          <cell r="S8884"/>
          <cell r="T8884"/>
          <cell r="U8884"/>
          <cell r="V8884"/>
          <cell r="W8884"/>
          <cell r="X8884"/>
          <cell r="Y8884" t="str">
            <v xml:space="preserve"> </v>
          </cell>
        </row>
        <row r="8885">
          <cell r="C8885"/>
          <cell r="D8885"/>
          <cell r="E8885"/>
          <cell r="F8885"/>
          <cell r="G8885"/>
          <cell r="H8885"/>
          <cell r="I8885"/>
          <cell r="J8885"/>
          <cell r="K8885"/>
          <cell r="L8885"/>
          <cell r="M8885"/>
          <cell r="N8885"/>
          <cell r="O8885"/>
          <cell r="P8885"/>
          <cell r="Q8885"/>
          <cell r="R8885"/>
          <cell r="S8885"/>
          <cell r="T8885"/>
          <cell r="U8885"/>
          <cell r="V8885"/>
          <cell r="W8885"/>
          <cell r="X8885"/>
          <cell r="Y8885" t="str">
            <v xml:space="preserve"> </v>
          </cell>
        </row>
        <row r="8886">
          <cell r="C8886"/>
          <cell r="D8886"/>
          <cell r="E8886"/>
          <cell r="F8886"/>
          <cell r="G8886"/>
          <cell r="H8886"/>
          <cell r="I8886"/>
          <cell r="J8886"/>
          <cell r="K8886"/>
          <cell r="L8886"/>
          <cell r="M8886"/>
          <cell r="N8886"/>
          <cell r="O8886"/>
          <cell r="P8886"/>
          <cell r="Q8886"/>
          <cell r="R8886"/>
          <cell r="S8886"/>
          <cell r="T8886"/>
          <cell r="U8886"/>
          <cell r="V8886"/>
          <cell r="W8886"/>
          <cell r="X8886"/>
          <cell r="Y8886" t="str">
            <v xml:space="preserve"> </v>
          </cell>
        </row>
        <row r="8887">
          <cell r="C8887"/>
          <cell r="D8887"/>
          <cell r="E8887"/>
          <cell r="F8887"/>
          <cell r="G8887"/>
          <cell r="H8887"/>
          <cell r="I8887"/>
          <cell r="J8887"/>
          <cell r="K8887"/>
          <cell r="L8887"/>
          <cell r="M8887"/>
          <cell r="N8887"/>
          <cell r="O8887"/>
          <cell r="P8887"/>
          <cell r="Q8887"/>
          <cell r="R8887"/>
          <cell r="S8887"/>
          <cell r="T8887"/>
          <cell r="U8887"/>
          <cell r="V8887"/>
          <cell r="W8887"/>
          <cell r="X8887"/>
          <cell r="Y8887" t="str">
            <v xml:space="preserve"> </v>
          </cell>
        </row>
        <row r="8888">
          <cell r="C8888"/>
          <cell r="D8888"/>
          <cell r="E8888"/>
          <cell r="F8888"/>
          <cell r="G8888"/>
          <cell r="H8888"/>
          <cell r="I8888"/>
          <cell r="J8888"/>
          <cell r="K8888"/>
          <cell r="L8888"/>
          <cell r="M8888"/>
          <cell r="N8888"/>
          <cell r="O8888"/>
          <cell r="P8888"/>
          <cell r="Q8888"/>
          <cell r="R8888"/>
          <cell r="S8888"/>
          <cell r="T8888"/>
          <cell r="U8888"/>
          <cell r="V8888"/>
          <cell r="W8888"/>
          <cell r="X8888"/>
          <cell r="Y8888" t="str">
            <v xml:space="preserve"> </v>
          </cell>
        </row>
        <row r="8889">
          <cell r="C8889"/>
          <cell r="D8889"/>
          <cell r="E8889"/>
          <cell r="F8889"/>
          <cell r="G8889"/>
          <cell r="H8889"/>
          <cell r="I8889"/>
          <cell r="J8889"/>
          <cell r="K8889"/>
          <cell r="L8889"/>
          <cell r="M8889"/>
          <cell r="N8889"/>
          <cell r="O8889"/>
          <cell r="P8889"/>
          <cell r="Q8889"/>
          <cell r="R8889"/>
          <cell r="S8889"/>
          <cell r="T8889"/>
          <cell r="U8889"/>
          <cell r="V8889"/>
          <cell r="W8889"/>
          <cell r="X8889"/>
          <cell r="Y8889" t="str">
            <v xml:space="preserve"> </v>
          </cell>
        </row>
        <row r="8890">
          <cell r="C8890"/>
          <cell r="D8890"/>
          <cell r="E8890"/>
          <cell r="F8890"/>
          <cell r="G8890"/>
          <cell r="H8890"/>
          <cell r="I8890"/>
          <cell r="J8890"/>
          <cell r="K8890"/>
          <cell r="L8890"/>
          <cell r="M8890"/>
          <cell r="N8890"/>
          <cell r="O8890"/>
          <cell r="P8890"/>
          <cell r="Q8890"/>
          <cell r="R8890"/>
          <cell r="S8890"/>
          <cell r="T8890"/>
          <cell r="U8890"/>
          <cell r="V8890"/>
          <cell r="W8890"/>
          <cell r="X8890"/>
          <cell r="Y8890" t="str">
            <v xml:space="preserve"> </v>
          </cell>
        </row>
        <row r="8891">
          <cell r="C8891"/>
          <cell r="D8891"/>
          <cell r="E8891"/>
          <cell r="F8891"/>
          <cell r="G8891"/>
          <cell r="H8891"/>
          <cell r="I8891"/>
          <cell r="J8891"/>
          <cell r="K8891"/>
          <cell r="L8891"/>
          <cell r="M8891"/>
          <cell r="N8891"/>
          <cell r="O8891"/>
          <cell r="P8891"/>
          <cell r="Q8891"/>
          <cell r="R8891"/>
          <cell r="S8891"/>
          <cell r="T8891"/>
          <cell r="U8891"/>
          <cell r="V8891"/>
          <cell r="W8891"/>
          <cell r="X8891"/>
          <cell r="Y8891" t="str">
            <v xml:space="preserve"> </v>
          </cell>
        </row>
        <row r="8892">
          <cell r="C8892"/>
          <cell r="D8892"/>
          <cell r="E8892"/>
          <cell r="F8892"/>
          <cell r="G8892"/>
          <cell r="H8892"/>
          <cell r="I8892"/>
          <cell r="J8892"/>
          <cell r="K8892"/>
          <cell r="L8892"/>
          <cell r="M8892"/>
          <cell r="N8892"/>
          <cell r="O8892"/>
          <cell r="P8892"/>
          <cell r="Q8892"/>
          <cell r="R8892"/>
          <cell r="S8892"/>
          <cell r="T8892"/>
          <cell r="U8892"/>
          <cell r="V8892"/>
          <cell r="W8892"/>
          <cell r="X8892"/>
          <cell r="Y8892" t="str">
            <v xml:space="preserve"> </v>
          </cell>
        </row>
        <row r="8893">
          <cell r="C8893"/>
          <cell r="D8893"/>
          <cell r="E8893"/>
          <cell r="F8893"/>
          <cell r="G8893"/>
          <cell r="H8893"/>
          <cell r="I8893"/>
          <cell r="J8893"/>
          <cell r="K8893"/>
          <cell r="L8893"/>
          <cell r="M8893"/>
          <cell r="N8893"/>
          <cell r="O8893"/>
          <cell r="P8893"/>
          <cell r="Q8893"/>
          <cell r="R8893"/>
          <cell r="S8893"/>
          <cell r="T8893"/>
          <cell r="U8893"/>
          <cell r="V8893"/>
          <cell r="W8893"/>
          <cell r="X8893"/>
          <cell r="Y8893" t="str">
            <v xml:space="preserve"> </v>
          </cell>
        </row>
        <row r="8894">
          <cell r="C8894"/>
          <cell r="D8894"/>
          <cell r="E8894"/>
          <cell r="F8894"/>
          <cell r="G8894"/>
          <cell r="H8894"/>
          <cell r="I8894"/>
          <cell r="J8894"/>
          <cell r="K8894"/>
          <cell r="L8894"/>
          <cell r="M8894"/>
          <cell r="N8894"/>
          <cell r="O8894"/>
          <cell r="P8894"/>
          <cell r="Q8894"/>
          <cell r="R8894"/>
          <cell r="S8894"/>
          <cell r="T8894"/>
          <cell r="U8894"/>
          <cell r="V8894"/>
          <cell r="W8894"/>
          <cell r="X8894"/>
          <cell r="Y8894" t="str">
            <v xml:space="preserve"> </v>
          </cell>
        </row>
        <row r="8895">
          <cell r="C8895"/>
          <cell r="D8895"/>
          <cell r="E8895"/>
          <cell r="F8895"/>
          <cell r="G8895"/>
          <cell r="H8895"/>
          <cell r="I8895"/>
          <cell r="J8895"/>
          <cell r="K8895"/>
          <cell r="L8895"/>
          <cell r="M8895"/>
          <cell r="N8895"/>
          <cell r="O8895"/>
          <cell r="P8895"/>
          <cell r="Q8895"/>
          <cell r="R8895"/>
          <cell r="S8895"/>
          <cell r="T8895"/>
          <cell r="U8895"/>
          <cell r="V8895"/>
          <cell r="W8895"/>
          <cell r="X8895"/>
          <cell r="Y8895" t="str">
            <v xml:space="preserve"> </v>
          </cell>
        </row>
        <row r="8896">
          <cell r="C8896"/>
          <cell r="D8896"/>
          <cell r="E8896"/>
          <cell r="F8896"/>
          <cell r="G8896"/>
          <cell r="H8896"/>
          <cell r="I8896"/>
          <cell r="J8896"/>
          <cell r="K8896"/>
          <cell r="L8896"/>
          <cell r="M8896"/>
          <cell r="N8896"/>
          <cell r="O8896"/>
          <cell r="P8896"/>
          <cell r="Q8896"/>
          <cell r="R8896"/>
          <cell r="S8896"/>
          <cell r="T8896"/>
          <cell r="U8896"/>
          <cell r="V8896"/>
          <cell r="W8896"/>
          <cell r="X8896"/>
          <cell r="Y8896" t="str">
            <v xml:space="preserve"> </v>
          </cell>
        </row>
        <row r="8897">
          <cell r="C8897"/>
          <cell r="D8897"/>
          <cell r="E8897"/>
          <cell r="F8897"/>
          <cell r="G8897"/>
          <cell r="H8897"/>
          <cell r="I8897"/>
          <cell r="J8897"/>
          <cell r="K8897"/>
          <cell r="L8897"/>
          <cell r="M8897"/>
          <cell r="N8897"/>
          <cell r="O8897"/>
          <cell r="P8897"/>
          <cell r="Q8897"/>
          <cell r="R8897"/>
          <cell r="S8897"/>
          <cell r="T8897"/>
          <cell r="U8897"/>
          <cell r="V8897"/>
          <cell r="W8897"/>
          <cell r="X8897"/>
          <cell r="Y8897" t="str">
            <v xml:space="preserve"> </v>
          </cell>
        </row>
        <row r="8898">
          <cell r="C8898"/>
          <cell r="D8898"/>
          <cell r="E8898"/>
          <cell r="F8898"/>
          <cell r="G8898"/>
          <cell r="H8898"/>
          <cell r="I8898"/>
          <cell r="J8898"/>
          <cell r="K8898"/>
          <cell r="L8898"/>
          <cell r="M8898"/>
          <cell r="N8898"/>
          <cell r="O8898"/>
          <cell r="P8898"/>
          <cell r="Q8898"/>
          <cell r="R8898"/>
          <cell r="S8898"/>
          <cell r="T8898"/>
          <cell r="U8898"/>
          <cell r="V8898"/>
          <cell r="W8898"/>
          <cell r="X8898"/>
          <cell r="Y8898" t="str">
            <v xml:space="preserve"> </v>
          </cell>
        </row>
        <row r="8899">
          <cell r="C8899"/>
          <cell r="D8899"/>
          <cell r="E8899"/>
          <cell r="F8899"/>
          <cell r="G8899"/>
          <cell r="H8899"/>
          <cell r="I8899"/>
          <cell r="J8899"/>
          <cell r="K8899"/>
          <cell r="L8899"/>
          <cell r="M8899"/>
          <cell r="N8899"/>
          <cell r="O8899"/>
          <cell r="P8899"/>
          <cell r="Q8899"/>
          <cell r="R8899"/>
          <cell r="S8899"/>
          <cell r="T8899"/>
          <cell r="U8899"/>
          <cell r="V8899"/>
          <cell r="W8899"/>
          <cell r="X8899"/>
          <cell r="Y8899" t="str">
            <v xml:space="preserve"> </v>
          </cell>
        </row>
        <row r="8900">
          <cell r="C8900"/>
          <cell r="D8900"/>
          <cell r="E8900"/>
          <cell r="F8900"/>
          <cell r="G8900"/>
          <cell r="H8900"/>
          <cell r="I8900"/>
          <cell r="J8900"/>
          <cell r="K8900"/>
          <cell r="L8900"/>
          <cell r="M8900"/>
          <cell r="N8900"/>
          <cell r="O8900"/>
          <cell r="P8900"/>
          <cell r="Q8900"/>
          <cell r="R8900"/>
          <cell r="S8900"/>
          <cell r="T8900"/>
          <cell r="U8900"/>
          <cell r="V8900"/>
          <cell r="W8900"/>
          <cell r="X8900"/>
          <cell r="Y8900" t="str">
            <v xml:space="preserve"> </v>
          </cell>
        </row>
        <row r="8901">
          <cell r="C8901"/>
          <cell r="D8901"/>
          <cell r="E8901"/>
          <cell r="F8901"/>
          <cell r="G8901"/>
          <cell r="H8901"/>
          <cell r="I8901"/>
          <cell r="J8901"/>
          <cell r="K8901"/>
          <cell r="L8901"/>
          <cell r="M8901"/>
          <cell r="N8901"/>
          <cell r="O8901"/>
          <cell r="P8901"/>
          <cell r="Q8901"/>
          <cell r="R8901"/>
          <cell r="S8901"/>
          <cell r="T8901"/>
          <cell r="U8901"/>
          <cell r="V8901"/>
          <cell r="W8901"/>
          <cell r="X8901"/>
          <cell r="Y8901" t="str">
            <v xml:space="preserve"> </v>
          </cell>
        </row>
        <row r="8902">
          <cell r="C8902"/>
          <cell r="D8902"/>
          <cell r="E8902"/>
          <cell r="F8902"/>
          <cell r="G8902"/>
          <cell r="H8902"/>
          <cell r="I8902"/>
          <cell r="J8902"/>
          <cell r="K8902"/>
          <cell r="L8902"/>
          <cell r="M8902"/>
          <cell r="N8902"/>
          <cell r="O8902"/>
          <cell r="P8902"/>
          <cell r="Q8902"/>
          <cell r="R8902"/>
          <cell r="S8902"/>
          <cell r="T8902"/>
          <cell r="U8902"/>
          <cell r="V8902"/>
          <cell r="W8902"/>
          <cell r="X8902"/>
          <cell r="Y8902" t="str">
            <v xml:space="preserve"> </v>
          </cell>
        </row>
        <row r="8903">
          <cell r="C8903"/>
          <cell r="D8903"/>
          <cell r="E8903"/>
          <cell r="F8903"/>
          <cell r="G8903"/>
          <cell r="H8903"/>
          <cell r="I8903"/>
          <cell r="J8903"/>
          <cell r="K8903"/>
          <cell r="L8903"/>
          <cell r="M8903"/>
          <cell r="N8903"/>
          <cell r="O8903"/>
          <cell r="P8903"/>
          <cell r="Q8903"/>
          <cell r="R8903"/>
          <cell r="S8903"/>
          <cell r="T8903"/>
          <cell r="U8903"/>
          <cell r="V8903"/>
          <cell r="W8903"/>
          <cell r="X8903"/>
          <cell r="Y8903" t="str">
            <v xml:space="preserve"> </v>
          </cell>
        </row>
        <row r="8904">
          <cell r="C8904"/>
          <cell r="D8904"/>
          <cell r="E8904"/>
          <cell r="F8904"/>
          <cell r="G8904"/>
          <cell r="H8904"/>
          <cell r="I8904"/>
          <cell r="J8904"/>
          <cell r="K8904"/>
          <cell r="L8904"/>
          <cell r="M8904"/>
          <cell r="N8904"/>
          <cell r="O8904"/>
          <cell r="P8904"/>
          <cell r="Q8904"/>
          <cell r="R8904"/>
          <cell r="S8904"/>
          <cell r="T8904"/>
          <cell r="U8904"/>
          <cell r="V8904"/>
          <cell r="W8904"/>
          <cell r="X8904"/>
          <cell r="Y8904" t="str">
            <v xml:space="preserve"> </v>
          </cell>
        </row>
        <row r="8905">
          <cell r="C8905"/>
          <cell r="D8905"/>
          <cell r="E8905"/>
          <cell r="F8905"/>
          <cell r="G8905"/>
          <cell r="H8905"/>
          <cell r="I8905"/>
          <cell r="J8905"/>
          <cell r="K8905"/>
          <cell r="L8905"/>
          <cell r="M8905"/>
          <cell r="N8905"/>
          <cell r="O8905"/>
          <cell r="P8905"/>
          <cell r="Q8905"/>
          <cell r="R8905"/>
          <cell r="S8905"/>
          <cell r="T8905"/>
          <cell r="U8905"/>
          <cell r="V8905"/>
          <cell r="W8905"/>
          <cell r="X8905"/>
          <cell r="Y8905" t="str">
            <v xml:space="preserve"> </v>
          </cell>
        </row>
        <row r="8906">
          <cell r="C8906"/>
          <cell r="D8906"/>
          <cell r="E8906"/>
          <cell r="F8906"/>
          <cell r="G8906"/>
          <cell r="H8906"/>
          <cell r="I8906"/>
          <cell r="J8906"/>
          <cell r="K8906"/>
          <cell r="L8906"/>
          <cell r="M8906"/>
          <cell r="N8906"/>
          <cell r="O8906"/>
          <cell r="P8906"/>
          <cell r="Q8906"/>
          <cell r="R8906"/>
          <cell r="S8906"/>
          <cell r="T8906"/>
          <cell r="U8906"/>
          <cell r="V8906"/>
          <cell r="W8906"/>
          <cell r="X8906"/>
          <cell r="Y8906" t="str">
            <v xml:space="preserve"> </v>
          </cell>
        </row>
        <row r="8907">
          <cell r="C8907"/>
          <cell r="D8907"/>
          <cell r="E8907"/>
          <cell r="F8907"/>
          <cell r="G8907"/>
          <cell r="H8907"/>
          <cell r="I8907"/>
          <cell r="J8907"/>
          <cell r="K8907"/>
          <cell r="L8907"/>
          <cell r="M8907"/>
          <cell r="N8907"/>
          <cell r="O8907"/>
          <cell r="P8907"/>
          <cell r="Q8907"/>
          <cell r="R8907"/>
          <cell r="S8907"/>
          <cell r="T8907"/>
          <cell r="U8907"/>
          <cell r="V8907"/>
          <cell r="W8907"/>
          <cell r="X8907"/>
          <cell r="Y8907" t="str">
            <v xml:space="preserve"> </v>
          </cell>
        </row>
        <row r="8908">
          <cell r="C8908"/>
          <cell r="D8908"/>
          <cell r="E8908"/>
          <cell r="F8908"/>
          <cell r="G8908"/>
          <cell r="H8908"/>
          <cell r="I8908"/>
          <cell r="J8908"/>
          <cell r="K8908"/>
          <cell r="L8908"/>
          <cell r="M8908"/>
          <cell r="N8908"/>
          <cell r="O8908"/>
          <cell r="P8908"/>
          <cell r="Q8908"/>
          <cell r="R8908"/>
          <cell r="S8908"/>
          <cell r="T8908"/>
          <cell r="U8908"/>
          <cell r="V8908"/>
          <cell r="W8908"/>
          <cell r="X8908"/>
          <cell r="Y8908" t="str">
            <v xml:space="preserve"> </v>
          </cell>
        </row>
        <row r="8909">
          <cell r="C8909"/>
          <cell r="D8909"/>
          <cell r="E8909"/>
          <cell r="F8909"/>
          <cell r="G8909"/>
          <cell r="H8909"/>
          <cell r="I8909"/>
          <cell r="J8909"/>
          <cell r="K8909"/>
          <cell r="L8909"/>
          <cell r="M8909"/>
          <cell r="N8909"/>
          <cell r="O8909"/>
          <cell r="P8909"/>
          <cell r="Q8909"/>
          <cell r="R8909"/>
          <cell r="S8909"/>
          <cell r="T8909"/>
          <cell r="U8909"/>
          <cell r="V8909"/>
          <cell r="W8909"/>
          <cell r="X8909"/>
          <cell r="Y8909" t="str">
            <v xml:space="preserve"> </v>
          </cell>
        </row>
        <row r="8910">
          <cell r="C8910"/>
          <cell r="D8910"/>
          <cell r="E8910"/>
          <cell r="F8910"/>
          <cell r="G8910"/>
          <cell r="H8910"/>
          <cell r="I8910"/>
          <cell r="J8910"/>
          <cell r="K8910"/>
          <cell r="L8910"/>
          <cell r="M8910"/>
          <cell r="N8910"/>
          <cell r="O8910"/>
          <cell r="P8910"/>
          <cell r="Q8910"/>
          <cell r="R8910"/>
          <cell r="S8910"/>
          <cell r="T8910"/>
          <cell r="U8910"/>
          <cell r="V8910"/>
          <cell r="W8910"/>
          <cell r="X8910"/>
          <cell r="Y8910" t="str">
            <v xml:space="preserve"> </v>
          </cell>
        </row>
        <row r="8911">
          <cell r="C8911"/>
          <cell r="D8911"/>
          <cell r="E8911"/>
          <cell r="F8911"/>
          <cell r="G8911"/>
          <cell r="H8911"/>
          <cell r="I8911"/>
          <cell r="J8911"/>
          <cell r="K8911"/>
          <cell r="L8911"/>
          <cell r="M8911"/>
          <cell r="N8911"/>
          <cell r="O8911"/>
          <cell r="P8911"/>
          <cell r="Q8911"/>
          <cell r="R8911"/>
          <cell r="S8911"/>
          <cell r="T8911"/>
          <cell r="U8911"/>
          <cell r="V8911"/>
          <cell r="W8911"/>
          <cell r="X8911"/>
          <cell r="Y8911" t="str">
            <v xml:space="preserve"> </v>
          </cell>
        </row>
        <row r="8912">
          <cell r="C8912"/>
          <cell r="D8912"/>
          <cell r="E8912"/>
          <cell r="F8912"/>
          <cell r="G8912"/>
          <cell r="H8912"/>
          <cell r="I8912"/>
          <cell r="J8912"/>
          <cell r="K8912"/>
          <cell r="L8912"/>
          <cell r="M8912"/>
          <cell r="N8912"/>
          <cell r="O8912"/>
          <cell r="P8912"/>
          <cell r="Q8912"/>
          <cell r="R8912"/>
          <cell r="S8912"/>
          <cell r="T8912"/>
          <cell r="U8912"/>
          <cell r="V8912"/>
          <cell r="W8912"/>
          <cell r="X8912"/>
          <cell r="Y8912" t="str">
            <v xml:space="preserve"> </v>
          </cell>
        </row>
        <row r="8913">
          <cell r="C8913"/>
          <cell r="D8913"/>
          <cell r="E8913"/>
          <cell r="F8913"/>
          <cell r="G8913"/>
          <cell r="H8913"/>
          <cell r="I8913"/>
          <cell r="J8913"/>
          <cell r="K8913"/>
          <cell r="L8913"/>
          <cell r="M8913"/>
          <cell r="N8913"/>
          <cell r="O8913"/>
          <cell r="P8913"/>
          <cell r="Q8913"/>
          <cell r="R8913"/>
          <cell r="S8913"/>
          <cell r="T8913"/>
          <cell r="U8913"/>
          <cell r="V8913"/>
          <cell r="W8913"/>
          <cell r="X8913"/>
          <cell r="Y8913" t="str">
            <v xml:space="preserve"> </v>
          </cell>
        </row>
        <row r="8914">
          <cell r="C8914"/>
          <cell r="D8914"/>
          <cell r="E8914"/>
          <cell r="F8914"/>
          <cell r="G8914"/>
          <cell r="H8914"/>
          <cell r="I8914"/>
          <cell r="J8914"/>
          <cell r="K8914"/>
          <cell r="L8914"/>
          <cell r="M8914"/>
          <cell r="N8914"/>
          <cell r="O8914"/>
          <cell r="P8914"/>
          <cell r="Q8914"/>
          <cell r="R8914"/>
          <cell r="S8914"/>
          <cell r="T8914"/>
          <cell r="U8914"/>
          <cell r="V8914"/>
          <cell r="W8914"/>
          <cell r="X8914"/>
          <cell r="Y8914" t="str">
            <v xml:space="preserve"> </v>
          </cell>
        </row>
        <row r="8915">
          <cell r="C8915"/>
          <cell r="D8915"/>
          <cell r="E8915"/>
          <cell r="F8915"/>
          <cell r="G8915"/>
          <cell r="H8915"/>
          <cell r="I8915"/>
          <cell r="J8915"/>
          <cell r="K8915"/>
          <cell r="L8915"/>
          <cell r="M8915"/>
          <cell r="N8915"/>
          <cell r="O8915"/>
          <cell r="P8915"/>
          <cell r="Q8915"/>
          <cell r="R8915"/>
          <cell r="S8915"/>
          <cell r="T8915"/>
          <cell r="U8915"/>
          <cell r="V8915"/>
          <cell r="W8915"/>
          <cell r="X8915"/>
          <cell r="Y8915" t="str">
            <v xml:space="preserve"> </v>
          </cell>
        </row>
        <row r="8916">
          <cell r="C8916"/>
          <cell r="D8916"/>
          <cell r="E8916"/>
          <cell r="F8916"/>
          <cell r="G8916"/>
          <cell r="H8916"/>
          <cell r="I8916"/>
          <cell r="J8916"/>
          <cell r="K8916"/>
          <cell r="L8916"/>
          <cell r="M8916"/>
          <cell r="N8916"/>
          <cell r="O8916"/>
          <cell r="P8916"/>
          <cell r="Q8916"/>
          <cell r="R8916"/>
          <cell r="S8916"/>
          <cell r="T8916"/>
          <cell r="U8916"/>
          <cell r="V8916"/>
          <cell r="W8916"/>
          <cell r="X8916"/>
          <cell r="Y8916" t="str">
            <v xml:space="preserve"> </v>
          </cell>
        </row>
        <row r="8917">
          <cell r="C8917"/>
          <cell r="D8917"/>
          <cell r="E8917"/>
          <cell r="F8917"/>
          <cell r="G8917"/>
          <cell r="H8917"/>
          <cell r="I8917"/>
          <cell r="J8917"/>
          <cell r="K8917"/>
          <cell r="L8917"/>
          <cell r="M8917"/>
          <cell r="N8917"/>
          <cell r="O8917"/>
          <cell r="P8917"/>
          <cell r="Q8917"/>
          <cell r="R8917"/>
          <cell r="S8917"/>
          <cell r="T8917"/>
          <cell r="U8917"/>
          <cell r="V8917"/>
          <cell r="W8917"/>
          <cell r="X8917"/>
          <cell r="Y8917" t="str">
            <v xml:space="preserve"> </v>
          </cell>
        </row>
        <row r="8918">
          <cell r="C8918"/>
          <cell r="D8918"/>
          <cell r="E8918"/>
          <cell r="F8918"/>
          <cell r="G8918"/>
          <cell r="H8918"/>
          <cell r="I8918"/>
          <cell r="J8918"/>
          <cell r="K8918"/>
          <cell r="L8918"/>
          <cell r="M8918"/>
          <cell r="N8918"/>
          <cell r="O8918"/>
          <cell r="P8918"/>
          <cell r="Q8918"/>
          <cell r="R8918"/>
          <cell r="S8918"/>
          <cell r="T8918"/>
          <cell r="U8918"/>
          <cell r="V8918"/>
          <cell r="W8918"/>
          <cell r="X8918"/>
          <cell r="Y8918" t="str">
            <v xml:space="preserve"> </v>
          </cell>
        </row>
        <row r="8919">
          <cell r="C8919"/>
          <cell r="D8919"/>
          <cell r="E8919"/>
          <cell r="F8919"/>
          <cell r="G8919"/>
          <cell r="H8919"/>
          <cell r="I8919"/>
          <cell r="J8919"/>
          <cell r="K8919"/>
          <cell r="L8919"/>
          <cell r="M8919"/>
          <cell r="N8919"/>
          <cell r="O8919"/>
          <cell r="P8919"/>
          <cell r="Q8919"/>
          <cell r="R8919"/>
          <cell r="S8919"/>
          <cell r="T8919"/>
          <cell r="U8919"/>
          <cell r="V8919"/>
          <cell r="W8919"/>
          <cell r="X8919"/>
          <cell r="Y8919" t="str">
            <v xml:space="preserve"> </v>
          </cell>
        </row>
        <row r="8920">
          <cell r="C8920"/>
          <cell r="D8920"/>
          <cell r="E8920"/>
          <cell r="F8920"/>
          <cell r="G8920"/>
          <cell r="H8920"/>
          <cell r="I8920"/>
          <cell r="J8920"/>
          <cell r="K8920"/>
          <cell r="L8920"/>
          <cell r="M8920"/>
          <cell r="N8920"/>
          <cell r="O8920"/>
          <cell r="P8920"/>
          <cell r="Q8920"/>
          <cell r="R8920"/>
          <cell r="S8920"/>
          <cell r="T8920"/>
          <cell r="U8920"/>
          <cell r="V8920"/>
          <cell r="W8920"/>
          <cell r="X8920"/>
          <cell r="Y8920" t="str">
            <v xml:space="preserve"> </v>
          </cell>
        </row>
        <row r="8921">
          <cell r="C8921"/>
          <cell r="D8921"/>
          <cell r="E8921"/>
          <cell r="F8921"/>
          <cell r="G8921"/>
          <cell r="H8921"/>
          <cell r="I8921"/>
          <cell r="J8921"/>
          <cell r="K8921"/>
          <cell r="L8921"/>
          <cell r="M8921"/>
          <cell r="N8921"/>
          <cell r="O8921"/>
          <cell r="P8921"/>
          <cell r="Q8921"/>
          <cell r="R8921"/>
          <cell r="S8921"/>
          <cell r="T8921"/>
          <cell r="U8921"/>
          <cell r="V8921"/>
          <cell r="W8921"/>
          <cell r="X8921"/>
          <cell r="Y8921" t="str">
            <v xml:space="preserve"> </v>
          </cell>
        </row>
        <row r="8922">
          <cell r="C8922"/>
          <cell r="D8922"/>
          <cell r="E8922"/>
          <cell r="F8922"/>
          <cell r="G8922"/>
          <cell r="H8922"/>
          <cell r="I8922"/>
          <cell r="J8922"/>
          <cell r="K8922"/>
          <cell r="L8922"/>
          <cell r="M8922"/>
          <cell r="N8922"/>
          <cell r="O8922"/>
          <cell r="P8922"/>
          <cell r="Q8922"/>
          <cell r="R8922"/>
          <cell r="S8922"/>
          <cell r="T8922"/>
          <cell r="U8922"/>
          <cell r="V8922"/>
          <cell r="W8922"/>
          <cell r="X8922"/>
          <cell r="Y8922" t="str">
            <v xml:space="preserve"> </v>
          </cell>
        </row>
        <row r="8923">
          <cell r="C8923"/>
          <cell r="D8923"/>
          <cell r="E8923"/>
          <cell r="F8923"/>
          <cell r="G8923"/>
          <cell r="H8923"/>
          <cell r="I8923"/>
          <cell r="J8923"/>
          <cell r="K8923"/>
          <cell r="L8923"/>
          <cell r="M8923"/>
          <cell r="N8923"/>
          <cell r="O8923"/>
          <cell r="P8923"/>
          <cell r="Q8923"/>
          <cell r="R8923"/>
          <cell r="S8923"/>
          <cell r="T8923"/>
          <cell r="U8923"/>
          <cell r="V8923"/>
          <cell r="W8923"/>
          <cell r="X8923"/>
          <cell r="Y8923" t="str">
            <v xml:space="preserve"> </v>
          </cell>
        </row>
        <row r="8924">
          <cell r="C8924"/>
          <cell r="D8924"/>
          <cell r="E8924"/>
          <cell r="F8924"/>
          <cell r="G8924"/>
          <cell r="H8924"/>
          <cell r="I8924"/>
          <cell r="J8924"/>
          <cell r="K8924"/>
          <cell r="L8924"/>
          <cell r="M8924"/>
          <cell r="N8924"/>
          <cell r="O8924"/>
          <cell r="P8924"/>
          <cell r="Q8924"/>
          <cell r="R8924"/>
          <cell r="S8924"/>
          <cell r="T8924"/>
          <cell r="U8924"/>
          <cell r="V8924"/>
          <cell r="W8924"/>
          <cell r="X8924"/>
          <cell r="Y8924" t="str">
            <v xml:space="preserve"> </v>
          </cell>
        </row>
        <row r="8925">
          <cell r="C8925"/>
          <cell r="D8925"/>
          <cell r="E8925"/>
          <cell r="F8925"/>
          <cell r="G8925"/>
          <cell r="H8925"/>
          <cell r="I8925"/>
          <cell r="J8925"/>
          <cell r="K8925"/>
          <cell r="L8925"/>
          <cell r="M8925"/>
          <cell r="N8925"/>
          <cell r="O8925"/>
          <cell r="P8925"/>
          <cell r="Q8925"/>
          <cell r="R8925"/>
          <cell r="S8925"/>
          <cell r="T8925"/>
          <cell r="U8925"/>
          <cell r="V8925"/>
          <cell r="W8925"/>
          <cell r="X8925"/>
          <cell r="Y8925" t="str">
            <v xml:space="preserve"> </v>
          </cell>
        </row>
        <row r="8926">
          <cell r="C8926"/>
          <cell r="D8926"/>
          <cell r="E8926"/>
          <cell r="F8926"/>
          <cell r="G8926"/>
          <cell r="H8926"/>
          <cell r="I8926"/>
          <cell r="J8926"/>
          <cell r="K8926"/>
          <cell r="L8926"/>
          <cell r="M8926"/>
          <cell r="N8926"/>
          <cell r="O8926"/>
          <cell r="P8926"/>
          <cell r="Q8926"/>
          <cell r="R8926"/>
          <cell r="S8926"/>
          <cell r="T8926"/>
          <cell r="U8926"/>
          <cell r="V8926"/>
          <cell r="W8926"/>
          <cell r="X8926"/>
          <cell r="Y8926" t="str">
            <v xml:space="preserve"> </v>
          </cell>
        </row>
        <row r="8927">
          <cell r="C8927"/>
          <cell r="D8927"/>
          <cell r="E8927"/>
          <cell r="F8927"/>
          <cell r="G8927"/>
          <cell r="H8927"/>
          <cell r="I8927"/>
          <cell r="J8927"/>
          <cell r="K8927"/>
          <cell r="L8927"/>
          <cell r="M8927"/>
          <cell r="N8927"/>
          <cell r="O8927"/>
          <cell r="P8927"/>
          <cell r="Q8927"/>
          <cell r="R8927"/>
          <cell r="S8927"/>
          <cell r="T8927"/>
          <cell r="U8927"/>
          <cell r="V8927"/>
          <cell r="W8927"/>
          <cell r="X8927"/>
          <cell r="Y8927" t="str">
            <v xml:space="preserve"> </v>
          </cell>
        </row>
        <row r="8928">
          <cell r="C8928"/>
          <cell r="D8928"/>
          <cell r="E8928"/>
          <cell r="F8928"/>
          <cell r="G8928"/>
          <cell r="H8928"/>
          <cell r="I8928"/>
          <cell r="J8928"/>
          <cell r="K8928"/>
          <cell r="L8928"/>
          <cell r="M8928"/>
          <cell r="N8928"/>
          <cell r="O8928"/>
          <cell r="P8928"/>
          <cell r="Q8928"/>
          <cell r="R8928"/>
          <cell r="S8928"/>
          <cell r="T8928"/>
          <cell r="U8928"/>
          <cell r="V8928"/>
          <cell r="W8928"/>
          <cell r="X8928"/>
          <cell r="Y8928" t="str">
            <v xml:space="preserve"> </v>
          </cell>
        </row>
        <row r="8929">
          <cell r="C8929"/>
          <cell r="D8929"/>
          <cell r="E8929"/>
          <cell r="F8929"/>
          <cell r="G8929"/>
          <cell r="H8929"/>
          <cell r="I8929"/>
          <cell r="J8929"/>
          <cell r="K8929"/>
          <cell r="L8929"/>
          <cell r="M8929"/>
          <cell r="N8929"/>
          <cell r="O8929"/>
          <cell r="P8929"/>
          <cell r="Q8929"/>
          <cell r="R8929"/>
          <cell r="S8929"/>
          <cell r="T8929"/>
          <cell r="U8929"/>
          <cell r="V8929"/>
          <cell r="W8929"/>
          <cell r="X8929"/>
          <cell r="Y8929" t="str">
            <v xml:space="preserve"> </v>
          </cell>
        </row>
        <row r="8930">
          <cell r="C8930"/>
          <cell r="D8930"/>
          <cell r="E8930"/>
          <cell r="F8930"/>
          <cell r="G8930"/>
          <cell r="H8930"/>
          <cell r="I8930"/>
          <cell r="J8930"/>
          <cell r="K8930"/>
          <cell r="L8930"/>
          <cell r="M8930"/>
          <cell r="N8930"/>
          <cell r="O8930"/>
          <cell r="P8930"/>
          <cell r="Q8930"/>
          <cell r="R8930"/>
          <cell r="S8930"/>
          <cell r="T8930"/>
          <cell r="U8930"/>
          <cell r="V8930"/>
          <cell r="W8930"/>
          <cell r="X8930"/>
          <cell r="Y8930" t="str">
            <v xml:space="preserve"> </v>
          </cell>
        </row>
        <row r="8931">
          <cell r="C8931"/>
          <cell r="D8931"/>
          <cell r="E8931"/>
          <cell r="F8931"/>
          <cell r="G8931"/>
          <cell r="H8931"/>
          <cell r="I8931"/>
          <cell r="J8931"/>
          <cell r="K8931"/>
          <cell r="L8931"/>
          <cell r="M8931"/>
          <cell r="N8931"/>
          <cell r="O8931"/>
          <cell r="P8931"/>
          <cell r="Q8931"/>
          <cell r="R8931"/>
          <cell r="S8931"/>
          <cell r="T8931"/>
          <cell r="U8931"/>
          <cell r="V8931"/>
          <cell r="W8931"/>
          <cell r="X8931"/>
          <cell r="Y8931" t="str">
            <v xml:space="preserve"> </v>
          </cell>
        </row>
        <row r="8932">
          <cell r="C8932"/>
          <cell r="D8932"/>
          <cell r="E8932"/>
          <cell r="F8932"/>
          <cell r="G8932"/>
          <cell r="H8932"/>
          <cell r="I8932"/>
          <cell r="J8932"/>
          <cell r="K8932"/>
          <cell r="L8932"/>
          <cell r="M8932"/>
          <cell r="N8932"/>
          <cell r="O8932"/>
          <cell r="P8932"/>
          <cell r="Q8932"/>
          <cell r="R8932"/>
          <cell r="S8932"/>
          <cell r="T8932"/>
          <cell r="U8932"/>
          <cell r="V8932"/>
          <cell r="W8932"/>
          <cell r="X8932"/>
          <cell r="Y8932" t="str">
            <v xml:space="preserve"> </v>
          </cell>
        </row>
        <row r="8933">
          <cell r="C8933"/>
          <cell r="D8933"/>
          <cell r="E8933"/>
          <cell r="F8933"/>
          <cell r="G8933"/>
          <cell r="H8933"/>
          <cell r="I8933"/>
          <cell r="J8933"/>
          <cell r="K8933"/>
          <cell r="L8933"/>
          <cell r="M8933"/>
          <cell r="N8933"/>
          <cell r="O8933"/>
          <cell r="P8933"/>
          <cell r="Q8933"/>
          <cell r="R8933"/>
          <cell r="S8933"/>
          <cell r="T8933"/>
          <cell r="U8933"/>
          <cell r="V8933"/>
          <cell r="W8933"/>
          <cell r="X8933"/>
          <cell r="Y8933" t="str">
            <v xml:space="preserve"> </v>
          </cell>
        </row>
        <row r="8934">
          <cell r="C8934"/>
          <cell r="D8934"/>
          <cell r="E8934"/>
          <cell r="F8934"/>
          <cell r="G8934"/>
          <cell r="H8934"/>
          <cell r="I8934"/>
          <cell r="J8934"/>
          <cell r="K8934"/>
          <cell r="L8934"/>
          <cell r="M8934"/>
          <cell r="N8934"/>
          <cell r="O8934"/>
          <cell r="P8934"/>
          <cell r="Q8934"/>
          <cell r="R8934"/>
          <cell r="S8934"/>
          <cell r="T8934"/>
          <cell r="U8934"/>
          <cell r="V8934"/>
          <cell r="W8934"/>
          <cell r="X8934"/>
          <cell r="Y8934" t="str">
            <v xml:space="preserve"> </v>
          </cell>
        </row>
        <row r="8935">
          <cell r="C8935"/>
          <cell r="D8935"/>
          <cell r="E8935"/>
          <cell r="F8935"/>
          <cell r="G8935"/>
          <cell r="H8935"/>
          <cell r="I8935"/>
          <cell r="J8935"/>
          <cell r="K8935"/>
          <cell r="L8935"/>
          <cell r="M8935"/>
          <cell r="N8935"/>
          <cell r="O8935"/>
          <cell r="P8935"/>
          <cell r="Q8935"/>
          <cell r="R8935"/>
          <cell r="S8935"/>
          <cell r="T8935"/>
          <cell r="U8935"/>
          <cell r="V8935"/>
          <cell r="W8935"/>
          <cell r="X8935"/>
          <cell r="Y8935" t="str">
            <v xml:space="preserve"> </v>
          </cell>
        </row>
        <row r="8936">
          <cell r="C8936"/>
          <cell r="D8936"/>
          <cell r="E8936"/>
          <cell r="F8936"/>
          <cell r="G8936"/>
          <cell r="H8936"/>
          <cell r="I8936"/>
          <cell r="J8936"/>
          <cell r="K8936"/>
          <cell r="L8936"/>
          <cell r="M8936"/>
          <cell r="N8936"/>
          <cell r="O8936"/>
          <cell r="P8936"/>
          <cell r="Q8936"/>
          <cell r="R8936"/>
          <cell r="S8936"/>
          <cell r="T8936"/>
          <cell r="U8936"/>
          <cell r="V8936"/>
          <cell r="W8936"/>
          <cell r="X8936"/>
          <cell r="Y8936" t="str">
            <v xml:space="preserve"> </v>
          </cell>
        </row>
        <row r="8937">
          <cell r="C8937"/>
          <cell r="D8937"/>
          <cell r="E8937"/>
          <cell r="F8937"/>
          <cell r="G8937"/>
          <cell r="H8937"/>
          <cell r="I8937"/>
          <cell r="J8937"/>
          <cell r="K8937"/>
          <cell r="L8937"/>
          <cell r="M8937"/>
          <cell r="N8937"/>
          <cell r="O8937"/>
          <cell r="P8937"/>
          <cell r="Q8937"/>
          <cell r="R8937"/>
          <cell r="S8937"/>
          <cell r="T8937"/>
          <cell r="U8937"/>
          <cell r="V8937"/>
          <cell r="W8937"/>
          <cell r="X8937"/>
          <cell r="Y8937" t="str">
            <v xml:space="preserve"> </v>
          </cell>
        </row>
        <row r="8938">
          <cell r="C8938"/>
          <cell r="D8938"/>
          <cell r="E8938"/>
          <cell r="F8938"/>
          <cell r="G8938"/>
          <cell r="H8938"/>
          <cell r="I8938"/>
          <cell r="J8938"/>
          <cell r="K8938"/>
          <cell r="L8938"/>
          <cell r="M8938"/>
          <cell r="N8938"/>
          <cell r="O8938"/>
          <cell r="P8938"/>
          <cell r="Q8938"/>
          <cell r="R8938"/>
          <cell r="S8938"/>
          <cell r="T8938"/>
          <cell r="U8938"/>
          <cell r="V8938"/>
          <cell r="W8938"/>
          <cell r="X8938"/>
          <cell r="Y8938" t="str">
            <v xml:space="preserve"> </v>
          </cell>
        </row>
        <row r="8939">
          <cell r="C8939"/>
          <cell r="D8939"/>
          <cell r="E8939"/>
          <cell r="F8939"/>
          <cell r="G8939"/>
          <cell r="H8939"/>
          <cell r="I8939"/>
          <cell r="J8939"/>
          <cell r="K8939"/>
          <cell r="L8939"/>
          <cell r="M8939"/>
          <cell r="N8939"/>
          <cell r="O8939"/>
          <cell r="P8939"/>
          <cell r="Q8939"/>
          <cell r="R8939"/>
          <cell r="S8939"/>
          <cell r="T8939"/>
          <cell r="U8939"/>
          <cell r="V8939"/>
          <cell r="W8939"/>
          <cell r="X8939"/>
          <cell r="Y8939" t="str">
            <v xml:space="preserve"> </v>
          </cell>
        </row>
        <row r="8940">
          <cell r="C8940"/>
          <cell r="D8940"/>
          <cell r="E8940"/>
          <cell r="F8940"/>
          <cell r="G8940"/>
          <cell r="H8940"/>
          <cell r="I8940"/>
          <cell r="J8940"/>
          <cell r="K8940"/>
          <cell r="L8940"/>
          <cell r="M8940"/>
          <cell r="N8940"/>
          <cell r="O8940"/>
          <cell r="P8940"/>
          <cell r="Q8940"/>
          <cell r="R8940"/>
          <cell r="S8940"/>
          <cell r="T8940"/>
          <cell r="U8940"/>
          <cell r="V8940"/>
          <cell r="W8940"/>
          <cell r="X8940"/>
          <cell r="Y8940" t="str">
            <v xml:space="preserve"> </v>
          </cell>
        </row>
        <row r="8941">
          <cell r="C8941"/>
          <cell r="D8941"/>
          <cell r="E8941"/>
          <cell r="F8941"/>
          <cell r="G8941"/>
          <cell r="H8941"/>
          <cell r="I8941"/>
          <cell r="J8941"/>
          <cell r="K8941"/>
          <cell r="L8941"/>
          <cell r="M8941"/>
          <cell r="N8941"/>
          <cell r="O8941"/>
          <cell r="P8941"/>
          <cell r="Q8941"/>
          <cell r="R8941"/>
          <cell r="S8941"/>
          <cell r="T8941"/>
          <cell r="U8941"/>
          <cell r="V8941"/>
          <cell r="W8941"/>
          <cell r="X8941"/>
          <cell r="Y8941" t="str">
            <v xml:space="preserve"> </v>
          </cell>
        </row>
        <row r="8942">
          <cell r="C8942"/>
          <cell r="D8942"/>
          <cell r="E8942"/>
          <cell r="F8942"/>
          <cell r="G8942"/>
          <cell r="H8942"/>
          <cell r="I8942"/>
          <cell r="J8942"/>
          <cell r="K8942"/>
          <cell r="L8942"/>
          <cell r="M8942"/>
          <cell r="N8942"/>
          <cell r="O8942"/>
          <cell r="P8942"/>
          <cell r="Q8942"/>
          <cell r="R8942"/>
          <cell r="S8942"/>
          <cell r="T8942"/>
          <cell r="U8942"/>
          <cell r="V8942"/>
          <cell r="W8942"/>
          <cell r="X8942"/>
          <cell r="Y8942" t="str">
            <v xml:space="preserve"> </v>
          </cell>
        </row>
        <row r="8943">
          <cell r="C8943"/>
          <cell r="D8943"/>
          <cell r="E8943"/>
          <cell r="F8943"/>
          <cell r="G8943"/>
          <cell r="H8943"/>
          <cell r="I8943"/>
          <cell r="J8943"/>
          <cell r="K8943"/>
          <cell r="L8943"/>
          <cell r="M8943"/>
          <cell r="N8943"/>
          <cell r="O8943"/>
          <cell r="P8943"/>
          <cell r="Q8943"/>
          <cell r="R8943"/>
          <cell r="S8943"/>
          <cell r="T8943"/>
          <cell r="U8943"/>
          <cell r="V8943"/>
          <cell r="W8943"/>
          <cell r="X8943"/>
          <cell r="Y8943" t="str">
            <v xml:space="preserve"> </v>
          </cell>
        </row>
        <row r="8944">
          <cell r="C8944"/>
          <cell r="D8944"/>
          <cell r="E8944"/>
          <cell r="F8944"/>
          <cell r="G8944"/>
          <cell r="H8944"/>
          <cell r="I8944"/>
          <cell r="J8944"/>
          <cell r="K8944"/>
          <cell r="L8944"/>
          <cell r="M8944"/>
          <cell r="N8944"/>
          <cell r="O8944"/>
          <cell r="P8944"/>
          <cell r="Q8944"/>
          <cell r="R8944"/>
          <cell r="S8944"/>
          <cell r="T8944"/>
          <cell r="U8944"/>
          <cell r="V8944"/>
          <cell r="W8944"/>
          <cell r="X8944"/>
          <cell r="Y8944" t="str">
            <v xml:space="preserve"> </v>
          </cell>
        </row>
        <row r="8945">
          <cell r="C8945"/>
          <cell r="D8945"/>
          <cell r="E8945"/>
          <cell r="F8945"/>
          <cell r="G8945"/>
          <cell r="H8945"/>
          <cell r="I8945"/>
          <cell r="J8945"/>
          <cell r="K8945"/>
          <cell r="L8945"/>
          <cell r="M8945"/>
          <cell r="N8945"/>
          <cell r="O8945"/>
          <cell r="P8945"/>
          <cell r="Q8945"/>
          <cell r="R8945"/>
          <cell r="S8945"/>
          <cell r="T8945"/>
          <cell r="U8945"/>
          <cell r="V8945"/>
          <cell r="W8945"/>
          <cell r="X8945"/>
          <cell r="Y8945" t="str">
            <v xml:space="preserve"> </v>
          </cell>
        </row>
        <row r="8946">
          <cell r="C8946"/>
          <cell r="D8946"/>
          <cell r="E8946"/>
          <cell r="F8946"/>
          <cell r="G8946"/>
          <cell r="H8946"/>
          <cell r="I8946"/>
          <cell r="J8946"/>
          <cell r="K8946"/>
          <cell r="L8946"/>
          <cell r="M8946"/>
          <cell r="N8946"/>
          <cell r="O8946"/>
          <cell r="P8946"/>
          <cell r="Q8946"/>
          <cell r="R8946"/>
          <cell r="S8946"/>
          <cell r="T8946"/>
          <cell r="U8946"/>
          <cell r="V8946"/>
          <cell r="W8946"/>
          <cell r="X8946"/>
          <cell r="Y8946" t="str">
            <v xml:space="preserve"> </v>
          </cell>
        </row>
        <row r="8947">
          <cell r="C8947"/>
          <cell r="D8947"/>
          <cell r="E8947"/>
          <cell r="F8947"/>
          <cell r="G8947"/>
          <cell r="H8947"/>
          <cell r="I8947"/>
          <cell r="J8947"/>
          <cell r="K8947"/>
          <cell r="L8947"/>
          <cell r="M8947"/>
          <cell r="N8947"/>
          <cell r="O8947"/>
          <cell r="P8947"/>
          <cell r="Q8947"/>
          <cell r="R8947"/>
          <cell r="S8947"/>
          <cell r="T8947"/>
          <cell r="U8947"/>
          <cell r="V8947"/>
          <cell r="W8947"/>
          <cell r="X8947"/>
          <cell r="Y8947" t="str">
            <v xml:space="preserve"> </v>
          </cell>
        </row>
        <row r="8948">
          <cell r="C8948"/>
          <cell r="D8948"/>
          <cell r="E8948"/>
          <cell r="F8948"/>
          <cell r="G8948"/>
          <cell r="H8948"/>
          <cell r="I8948"/>
          <cell r="J8948"/>
          <cell r="K8948"/>
          <cell r="L8948"/>
          <cell r="M8948"/>
          <cell r="N8948"/>
          <cell r="O8948"/>
          <cell r="P8948"/>
          <cell r="Q8948"/>
          <cell r="R8948"/>
          <cell r="S8948"/>
          <cell r="T8948"/>
          <cell r="U8948"/>
          <cell r="V8948"/>
          <cell r="W8948"/>
          <cell r="X8948"/>
          <cell r="Y8948" t="str">
            <v xml:space="preserve"> </v>
          </cell>
        </row>
        <row r="8949">
          <cell r="C8949"/>
          <cell r="D8949"/>
          <cell r="E8949"/>
          <cell r="F8949"/>
          <cell r="G8949"/>
          <cell r="H8949"/>
          <cell r="I8949"/>
          <cell r="J8949"/>
          <cell r="K8949"/>
          <cell r="L8949"/>
          <cell r="M8949"/>
          <cell r="N8949"/>
          <cell r="O8949"/>
          <cell r="P8949"/>
          <cell r="Q8949"/>
          <cell r="R8949"/>
          <cell r="S8949"/>
          <cell r="T8949"/>
          <cell r="U8949"/>
          <cell r="V8949"/>
          <cell r="W8949"/>
          <cell r="X8949"/>
          <cell r="Y8949" t="str">
            <v xml:space="preserve"> </v>
          </cell>
        </row>
        <row r="8950">
          <cell r="C8950"/>
          <cell r="D8950"/>
          <cell r="E8950"/>
          <cell r="F8950"/>
          <cell r="G8950"/>
          <cell r="H8950"/>
          <cell r="I8950"/>
          <cell r="J8950"/>
          <cell r="K8950"/>
          <cell r="L8950"/>
          <cell r="M8950"/>
          <cell r="N8950"/>
          <cell r="O8950"/>
          <cell r="P8950"/>
          <cell r="Q8950"/>
          <cell r="R8950"/>
          <cell r="S8950"/>
          <cell r="T8950"/>
          <cell r="U8950"/>
          <cell r="V8950"/>
          <cell r="W8950"/>
          <cell r="X8950"/>
          <cell r="Y8950" t="str">
            <v xml:space="preserve"> </v>
          </cell>
        </row>
        <row r="8951">
          <cell r="C8951"/>
          <cell r="D8951"/>
          <cell r="E8951"/>
          <cell r="F8951"/>
          <cell r="G8951"/>
          <cell r="H8951"/>
          <cell r="I8951"/>
          <cell r="J8951"/>
          <cell r="K8951"/>
          <cell r="L8951"/>
          <cell r="M8951"/>
          <cell r="N8951"/>
          <cell r="O8951"/>
          <cell r="P8951"/>
          <cell r="Q8951"/>
          <cell r="R8951"/>
          <cell r="S8951"/>
          <cell r="T8951"/>
          <cell r="U8951"/>
          <cell r="V8951"/>
          <cell r="W8951"/>
          <cell r="X8951"/>
          <cell r="Y8951" t="str">
            <v xml:space="preserve"> </v>
          </cell>
        </row>
        <row r="8952">
          <cell r="C8952"/>
          <cell r="D8952"/>
          <cell r="E8952"/>
          <cell r="F8952"/>
          <cell r="G8952"/>
          <cell r="H8952"/>
          <cell r="I8952"/>
          <cell r="J8952"/>
          <cell r="K8952"/>
          <cell r="L8952"/>
          <cell r="M8952"/>
          <cell r="N8952"/>
          <cell r="O8952"/>
          <cell r="P8952"/>
          <cell r="Q8952"/>
          <cell r="R8952"/>
          <cell r="S8952"/>
          <cell r="T8952"/>
          <cell r="U8952"/>
          <cell r="V8952"/>
          <cell r="W8952"/>
          <cell r="X8952"/>
          <cell r="Y8952" t="str">
            <v xml:space="preserve"> </v>
          </cell>
        </row>
        <row r="8953">
          <cell r="C8953"/>
          <cell r="D8953"/>
          <cell r="E8953"/>
          <cell r="F8953"/>
          <cell r="G8953"/>
          <cell r="H8953"/>
          <cell r="I8953"/>
          <cell r="J8953"/>
          <cell r="K8953"/>
          <cell r="L8953"/>
          <cell r="M8953"/>
          <cell r="N8953"/>
          <cell r="O8953"/>
          <cell r="P8953"/>
          <cell r="Q8953"/>
          <cell r="R8953"/>
          <cell r="S8953"/>
          <cell r="T8953"/>
          <cell r="U8953"/>
          <cell r="V8953"/>
          <cell r="W8953"/>
          <cell r="X8953"/>
          <cell r="Y8953" t="str">
            <v xml:space="preserve"> </v>
          </cell>
        </row>
        <row r="8954">
          <cell r="C8954"/>
          <cell r="D8954"/>
          <cell r="E8954"/>
          <cell r="F8954"/>
          <cell r="G8954"/>
          <cell r="H8954"/>
          <cell r="I8954"/>
          <cell r="J8954"/>
          <cell r="K8954"/>
          <cell r="L8954"/>
          <cell r="M8954"/>
          <cell r="N8954"/>
          <cell r="O8954"/>
          <cell r="P8954"/>
          <cell r="Q8954"/>
          <cell r="R8954"/>
          <cell r="S8954"/>
          <cell r="T8954"/>
          <cell r="U8954"/>
          <cell r="V8954"/>
          <cell r="W8954"/>
          <cell r="X8954"/>
          <cell r="Y8954" t="str">
            <v xml:space="preserve"> </v>
          </cell>
        </row>
        <row r="8955">
          <cell r="C8955"/>
          <cell r="D8955"/>
          <cell r="E8955"/>
          <cell r="F8955"/>
          <cell r="G8955"/>
          <cell r="H8955"/>
          <cell r="I8955"/>
          <cell r="J8955"/>
          <cell r="K8955"/>
          <cell r="L8955"/>
          <cell r="M8955"/>
          <cell r="N8955"/>
          <cell r="O8955"/>
          <cell r="P8955"/>
          <cell r="Q8955"/>
          <cell r="R8955"/>
          <cell r="S8955"/>
          <cell r="T8955"/>
          <cell r="U8955"/>
          <cell r="V8955"/>
          <cell r="W8955"/>
          <cell r="X8955"/>
          <cell r="Y8955" t="str">
            <v xml:space="preserve"> </v>
          </cell>
        </row>
        <row r="8956">
          <cell r="C8956"/>
          <cell r="D8956"/>
          <cell r="E8956"/>
          <cell r="F8956"/>
          <cell r="G8956"/>
          <cell r="H8956"/>
          <cell r="I8956"/>
          <cell r="J8956"/>
          <cell r="K8956"/>
          <cell r="L8956"/>
          <cell r="M8956"/>
          <cell r="N8956"/>
          <cell r="O8956"/>
          <cell r="P8956"/>
          <cell r="Q8956"/>
          <cell r="R8956"/>
          <cell r="S8956"/>
          <cell r="T8956"/>
          <cell r="U8956"/>
          <cell r="V8956"/>
          <cell r="W8956"/>
          <cell r="X8956"/>
          <cell r="Y8956" t="str">
            <v xml:space="preserve"> </v>
          </cell>
        </row>
        <row r="8957">
          <cell r="C8957"/>
          <cell r="D8957"/>
          <cell r="E8957"/>
          <cell r="F8957"/>
          <cell r="G8957"/>
          <cell r="H8957"/>
          <cell r="I8957"/>
          <cell r="J8957"/>
          <cell r="K8957"/>
          <cell r="L8957"/>
          <cell r="M8957"/>
          <cell r="N8957"/>
          <cell r="O8957"/>
          <cell r="P8957"/>
          <cell r="Q8957"/>
          <cell r="R8957"/>
          <cell r="S8957"/>
          <cell r="T8957"/>
          <cell r="U8957"/>
          <cell r="V8957"/>
          <cell r="W8957"/>
          <cell r="X8957"/>
          <cell r="Y8957" t="str">
            <v xml:space="preserve"> </v>
          </cell>
        </row>
        <row r="8958">
          <cell r="C8958"/>
          <cell r="D8958"/>
          <cell r="E8958"/>
          <cell r="F8958"/>
          <cell r="G8958"/>
          <cell r="H8958"/>
          <cell r="I8958"/>
          <cell r="J8958"/>
          <cell r="K8958"/>
          <cell r="L8958"/>
          <cell r="M8958"/>
          <cell r="N8958"/>
          <cell r="O8958"/>
          <cell r="P8958"/>
          <cell r="Q8958"/>
          <cell r="R8958"/>
          <cell r="S8958"/>
          <cell r="T8958"/>
          <cell r="U8958"/>
          <cell r="V8958"/>
          <cell r="W8958"/>
          <cell r="X8958"/>
          <cell r="Y8958" t="str">
            <v xml:space="preserve"> </v>
          </cell>
        </row>
        <row r="8959">
          <cell r="C8959"/>
          <cell r="D8959"/>
          <cell r="E8959"/>
          <cell r="F8959"/>
          <cell r="G8959"/>
          <cell r="H8959"/>
          <cell r="I8959"/>
          <cell r="J8959"/>
          <cell r="K8959"/>
          <cell r="L8959"/>
          <cell r="M8959"/>
          <cell r="N8959"/>
          <cell r="O8959"/>
          <cell r="P8959"/>
          <cell r="Q8959"/>
          <cell r="R8959"/>
          <cell r="S8959"/>
          <cell r="T8959"/>
          <cell r="U8959"/>
          <cell r="V8959"/>
          <cell r="W8959"/>
          <cell r="X8959"/>
          <cell r="Y8959" t="str">
            <v xml:space="preserve"> </v>
          </cell>
        </row>
        <row r="8960">
          <cell r="C8960"/>
          <cell r="D8960"/>
          <cell r="E8960"/>
          <cell r="F8960"/>
          <cell r="G8960"/>
          <cell r="H8960"/>
          <cell r="I8960"/>
          <cell r="J8960"/>
          <cell r="K8960"/>
          <cell r="L8960"/>
          <cell r="M8960"/>
          <cell r="N8960"/>
          <cell r="O8960"/>
          <cell r="P8960"/>
          <cell r="Q8960"/>
          <cell r="R8960"/>
          <cell r="S8960"/>
          <cell r="T8960"/>
          <cell r="U8960"/>
          <cell r="V8960"/>
          <cell r="W8960"/>
          <cell r="X8960"/>
          <cell r="Y8960" t="str">
            <v xml:space="preserve"> </v>
          </cell>
        </row>
        <row r="8961">
          <cell r="C8961"/>
          <cell r="D8961"/>
          <cell r="E8961"/>
          <cell r="F8961"/>
          <cell r="G8961"/>
          <cell r="H8961"/>
          <cell r="I8961"/>
          <cell r="J8961"/>
          <cell r="K8961"/>
          <cell r="L8961"/>
          <cell r="M8961"/>
          <cell r="N8961"/>
          <cell r="O8961"/>
          <cell r="P8961"/>
          <cell r="Q8961"/>
          <cell r="R8961"/>
          <cell r="S8961"/>
          <cell r="T8961"/>
          <cell r="U8961"/>
          <cell r="V8961"/>
          <cell r="W8961"/>
          <cell r="X8961"/>
          <cell r="Y8961" t="str">
            <v xml:space="preserve"> </v>
          </cell>
        </row>
        <row r="8962">
          <cell r="C8962"/>
          <cell r="D8962"/>
          <cell r="E8962"/>
          <cell r="F8962"/>
          <cell r="G8962"/>
          <cell r="H8962"/>
          <cell r="I8962"/>
          <cell r="J8962"/>
          <cell r="K8962"/>
          <cell r="L8962"/>
          <cell r="M8962"/>
          <cell r="N8962"/>
          <cell r="O8962"/>
          <cell r="P8962"/>
          <cell r="Q8962"/>
          <cell r="R8962"/>
          <cell r="S8962"/>
          <cell r="T8962"/>
          <cell r="U8962"/>
          <cell r="V8962"/>
          <cell r="W8962"/>
          <cell r="X8962"/>
          <cell r="Y8962" t="str">
            <v xml:space="preserve"> </v>
          </cell>
        </row>
        <row r="8963">
          <cell r="C8963"/>
          <cell r="D8963"/>
          <cell r="E8963"/>
          <cell r="F8963"/>
          <cell r="G8963"/>
          <cell r="H8963"/>
          <cell r="I8963"/>
          <cell r="J8963"/>
          <cell r="K8963"/>
          <cell r="L8963"/>
          <cell r="M8963"/>
          <cell r="N8963"/>
          <cell r="O8963"/>
          <cell r="P8963"/>
          <cell r="Q8963"/>
          <cell r="R8963"/>
          <cell r="S8963"/>
          <cell r="T8963"/>
          <cell r="U8963"/>
          <cell r="V8963"/>
          <cell r="W8963"/>
          <cell r="X8963"/>
          <cell r="Y8963" t="str">
            <v xml:space="preserve"> </v>
          </cell>
        </row>
        <row r="8964">
          <cell r="C8964"/>
          <cell r="D8964"/>
          <cell r="E8964"/>
          <cell r="F8964"/>
          <cell r="G8964"/>
          <cell r="H8964"/>
          <cell r="I8964"/>
          <cell r="J8964"/>
          <cell r="K8964"/>
          <cell r="L8964"/>
          <cell r="M8964"/>
          <cell r="N8964"/>
          <cell r="O8964"/>
          <cell r="P8964"/>
          <cell r="Q8964"/>
          <cell r="R8964"/>
          <cell r="S8964"/>
          <cell r="T8964"/>
          <cell r="U8964"/>
          <cell r="V8964"/>
          <cell r="W8964"/>
          <cell r="X8964"/>
          <cell r="Y8964" t="str">
            <v xml:space="preserve"> </v>
          </cell>
        </row>
        <row r="8965">
          <cell r="C8965"/>
          <cell r="D8965"/>
          <cell r="E8965"/>
          <cell r="F8965"/>
          <cell r="G8965"/>
          <cell r="H8965"/>
          <cell r="I8965"/>
          <cell r="J8965"/>
          <cell r="K8965"/>
          <cell r="L8965"/>
          <cell r="M8965"/>
          <cell r="N8965"/>
          <cell r="O8965"/>
          <cell r="P8965"/>
          <cell r="Q8965"/>
          <cell r="R8965"/>
          <cell r="S8965"/>
          <cell r="T8965"/>
          <cell r="U8965"/>
          <cell r="V8965"/>
          <cell r="W8965"/>
          <cell r="X8965"/>
          <cell r="Y8965" t="str">
            <v xml:space="preserve"> </v>
          </cell>
        </row>
        <row r="8966">
          <cell r="C8966"/>
          <cell r="D8966"/>
          <cell r="E8966"/>
          <cell r="F8966"/>
          <cell r="G8966"/>
          <cell r="H8966"/>
          <cell r="I8966"/>
          <cell r="J8966"/>
          <cell r="K8966"/>
          <cell r="L8966"/>
          <cell r="M8966"/>
          <cell r="N8966"/>
          <cell r="O8966"/>
          <cell r="P8966"/>
          <cell r="Q8966"/>
          <cell r="R8966"/>
          <cell r="S8966"/>
          <cell r="T8966"/>
          <cell r="U8966"/>
          <cell r="V8966"/>
          <cell r="W8966"/>
          <cell r="X8966"/>
          <cell r="Y8966" t="str">
            <v xml:space="preserve"> </v>
          </cell>
        </row>
        <row r="8967">
          <cell r="C8967"/>
          <cell r="D8967"/>
          <cell r="E8967"/>
          <cell r="F8967"/>
          <cell r="G8967"/>
          <cell r="H8967"/>
          <cell r="I8967"/>
          <cell r="J8967"/>
          <cell r="K8967"/>
          <cell r="L8967"/>
          <cell r="M8967"/>
          <cell r="N8967"/>
          <cell r="O8967"/>
          <cell r="P8967"/>
          <cell r="Q8967"/>
          <cell r="R8967"/>
          <cell r="S8967"/>
          <cell r="T8967"/>
          <cell r="U8967"/>
          <cell r="V8967"/>
          <cell r="W8967"/>
          <cell r="X8967"/>
          <cell r="Y8967" t="str">
            <v xml:space="preserve"> </v>
          </cell>
        </row>
        <row r="8968">
          <cell r="C8968"/>
          <cell r="D8968"/>
          <cell r="E8968"/>
          <cell r="F8968"/>
          <cell r="G8968"/>
          <cell r="H8968"/>
          <cell r="I8968"/>
          <cell r="J8968"/>
          <cell r="K8968"/>
          <cell r="L8968"/>
          <cell r="M8968"/>
          <cell r="N8968"/>
          <cell r="O8968"/>
          <cell r="P8968"/>
          <cell r="Q8968"/>
          <cell r="R8968"/>
          <cell r="S8968"/>
          <cell r="T8968"/>
          <cell r="U8968"/>
          <cell r="V8968"/>
          <cell r="W8968"/>
          <cell r="X8968"/>
          <cell r="Y8968" t="str">
            <v xml:space="preserve"> </v>
          </cell>
        </row>
        <row r="8969">
          <cell r="C8969"/>
          <cell r="D8969"/>
          <cell r="E8969"/>
          <cell r="F8969"/>
          <cell r="G8969"/>
          <cell r="H8969"/>
          <cell r="I8969"/>
          <cell r="J8969"/>
          <cell r="K8969"/>
          <cell r="L8969"/>
          <cell r="M8969"/>
          <cell r="N8969"/>
          <cell r="O8969"/>
          <cell r="P8969"/>
          <cell r="Q8969"/>
          <cell r="R8969"/>
          <cell r="S8969"/>
          <cell r="T8969"/>
          <cell r="U8969"/>
          <cell r="V8969"/>
          <cell r="W8969"/>
          <cell r="X8969"/>
          <cell r="Y8969" t="str">
            <v xml:space="preserve"> </v>
          </cell>
        </row>
        <row r="8970">
          <cell r="C8970"/>
          <cell r="D8970"/>
          <cell r="E8970"/>
          <cell r="F8970"/>
          <cell r="G8970"/>
          <cell r="H8970"/>
          <cell r="I8970"/>
          <cell r="J8970"/>
          <cell r="K8970"/>
          <cell r="L8970"/>
          <cell r="M8970"/>
          <cell r="N8970"/>
          <cell r="O8970"/>
          <cell r="P8970"/>
          <cell r="Q8970"/>
          <cell r="R8970"/>
          <cell r="S8970"/>
          <cell r="T8970"/>
          <cell r="U8970"/>
          <cell r="V8970"/>
          <cell r="W8970"/>
          <cell r="X8970"/>
          <cell r="Y8970" t="str">
            <v xml:space="preserve"> </v>
          </cell>
        </row>
        <row r="8971">
          <cell r="C8971"/>
          <cell r="D8971"/>
          <cell r="E8971"/>
          <cell r="F8971"/>
          <cell r="G8971"/>
          <cell r="H8971"/>
          <cell r="I8971"/>
          <cell r="J8971"/>
          <cell r="K8971"/>
          <cell r="L8971"/>
          <cell r="M8971"/>
          <cell r="N8971"/>
          <cell r="O8971"/>
          <cell r="P8971"/>
          <cell r="Q8971"/>
          <cell r="R8971"/>
          <cell r="S8971"/>
          <cell r="T8971"/>
          <cell r="U8971"/>
          <cell r="V8971"/>
          <cell r="W8971"/>
          <cell r="X8971"/>
          <cell r="Y8971" t="str">
            <v xml:space="preserve"> </v>
          </cell>
        </row>
        <row r="8972">
          <cell r="C8972"/>
          <cell r="D8972"/>
          <cell r="E8972"/>
          <cell r="F8972"/>
          <cell r="G8972"/>
          <cell r="H8972"/>
          <cell r="I8972"/>
          <cell r="J8972"/>
          <cell r="K8972"/>
          <cell r="L8972"/>
          <cell r="M8972"/>
          <cell r="N8972"/>
          <cell r="O8972"/>
          <cell r="P8972"/>
          <cell r="Q8972"/>
          <cell r="R8972"/>
          <cell r="S8972"/>
          <cell r="T8972"/>
          <cell r="U8972"/>
          <cell r="V8972"/>
          <cell r="W8972"/>
          <cell r="X8972"/>
          <cell r="Y8972" t="str">
            <v xml:space="preserve"> </v>
          </cell>
        </row>
        <row r="8973">
          <cell r="C8973"/>
          <cell r="D8973"/>
          <cell r="E8973"/>
          <cell r="F8973"/>
          <cell r="G8973"/>
          <cell r="H8973"/>
          <cell r="I8973"/>
          <cell r="J8973"/>
          <cell r="K8973"/>
          <cell r="L8973"/>
          <cell r="M8973"/>
          <cell r="N8973"/>
          <cell r="O8973"/>
          <cell r="P8973"/>
          <cell r="Q8973"/>
          <cell r="R8973"/>
          <cell r="S8973"/>
          <cell r="T8973"/>
          <cell r="U8973"/>
          <cell r="V8973"/>
          <cell r="W8973"/>
          <cell r="X8973"/>
          <cell r="Y8973" t="str">
            <v xml:space="preserve"> </v>
          </cell>
        </row>
        <row r="8974">
          <cell r="C8974"/>
          <cell r="D8974"/>
          <cell r="E8974"/>
          <cell r="F8974"/>
          <cell r="G8974"/>
          <cell r="H8974"/>
          <cell r="I8974"/>
          <cell r="J8974"/>
          <cell r="K8974"/>
          <cell r="L8974"/>
          <cell r="M8974"/>
          <cell r="N8974"/>
          <cell r="O8974"/>
          <cell r="P8974"/>
          <cell r="Q8974"/>
          <cell r="R8974"/>
          <cell r="S8974"/>
          <cell r="T8974"/>
          <cell r="U8974"/>
          <cell r="V8974"/>
          <cell r="W8974"/>
          <cell r="X8974"/>
          <cell r="Y8974" t="str">
            <v xml:space="preserve"> </v>
          </cell>
        </row>
        <row r="8975">
          <cell r="C8975"/>
          <cell r="D8975"/>
          <cell r="E8975"/>
          <cell r="F8975"/>
          <cell r="G8975"/>
          <cell r="H8975"/>
          <cell r="I8975"/>
          <cell r="J8975"/>
          <cell r="K8975"/>
          <cell r="L8975"/>
          <cell r="M8975"/>
          <cell r="N8975"/>
          <cell r="O8975"/>
          <cell r="P8975"/>
          <cell r="Q8975"/>
          <cell r="R8975"/>
          <cell r="S8975"/>
          <cell r="T8975"/>
          <cell r="U8975"/>
          <cell r="V8975"/>
          <cell r="W8975"/>
          <cell r="X8975"/>
          <cell r="Y8975" t="str">
            <v xml:space="preserve"> </v>
          </cell>
        </row>
        <row r="8976">
          <cell r="C8976"/>
          <cell r="D8976"/>
          <cell r="E8976"/>
          <cell r="F8976"/>
          <cell r="G8976"/>
          <cell r="H8976"/>
          <cell r="I8976"/>
          <cell r="J8976"/>
          <cell r="K8976"/>
          <cell r="L8976"/>
          <cell r="M8976"/>
          <cell r="N8976"/>
          <cell r="O8976"/>
          <cell r="P8976"/>
          <cell r="Q8976"/>
          <cell r="R8976"/>
          <cell r="S8976"/>
          <cell r="T8976"/>
          <cell r="U8976"/>
          <cell r="V8976"/>
          <cell r="W8976"/>
          <cell r="X8976"/>
          <cell r="Y8976" t="str">
            <v xml:space="preserve"> </v>
          </cell>
        </row>
        <row r="8977">
          <cell r="C8977"/>
          <cell r="D8977"/>
          <cell r="E8977"/>
          <cell r="F8977"/>
          <cell r="G8977"/>
          <cell r="H8977"/>
          <cell r="I8977"/>
          <cell r="J8977"/>
          <cell r="K8977"/>
          <cell r="L8977"/>
          <cell r="M8977"/>
          <cell r="N8977"/>
          <cell r="O8977"/>
          <cell r="P8977"/>
          <cell r="Q8977"/>
          <cell r="R8977"/>
          <cell r="S8977"/>
          <cell r="T8977"/>
          <cell r="U8977"/>
          <cell r="V8977"/>
          <cell r="W8977"/>
          <cell r="X8977"/>
          <cell r="Y8977" t="str">
            <v xml:space="preserve"> </v>
          </cell>
        </row>
        <row r="8978">
          <cell r="C8978"/>
          <cell r="D8978"/>
          <cell r="E8978"/>
          <cell r="F8978"/>
          <cell r="G8978"/>
          <cell r="H8978"/>
          <cell r="I8978"/>
          <cell r="J8978"/>
          <cell r="K8978"/>
          <cell r="L8978"/>
          <cell r="M8978"/>
          <cell r="N8978"/>
          <cell r="O8978"/>
          <cell r="P8978"/>
          <cell r="Q8978"/>
          <cell r="R8978"/>
          <cell r="S8978"/>
          <cell r="T8978"/>
          <cell r="U8978"/>
          <cell r="V8978"/>
          <cell r="W8978"/>
          <cell r="X8978"/>
          <cell r="Y8978" t="str">
            <v xml:space="preserve"> </v>
          </cell>
        </row>
        <row r="8979">
          <cell r="C8979"/>
          <cell r="D8979"/>
          <cell r="E8979"/>
          <cell r="F8979"/>
          <cell r="G8979"/>
          <cell r="H8979"/>
          <cell r="I8979"/>
          <cell r="J8979"/>
          <cell r="K8979"/>
          <cell r="L8979"/>
          <cell r="M8979"/>
          <cell r="N8979"/>
          <cell r="O8979"/>
          <cell r="P8979"/>
          <cell r="Q8979"/>
          <cell r="R8979"/>
          <cell r="S8979"/>
          <cell r="T8979"/>
          <cell r="U8979"/>
          <cell r="V8979"/>
          <cell r="W8979"/>
          <cell r="X8979"/>
          <cell r="Y8979" t="str">
            <v xml:space="preserve"> </v>
          </cell>
        </row>
        <row r="8980">
          <cell r="C8980"/>
          <cell r="D8980"/>
          <cell r="E8980"/>
          <cell r="F8980"/>
          <cell r="G8980"/>
          <cell r="H8980"/>
          <cell r="I8980"/>
          <cell r="J8980"/>
          <cell r="K8980"/>
          <cell r="L8980"/>
          <cell r="M8980"/>
          <cell r="N8980"/>
          <cell r="O8980"/>
          <cell r="P8980"/>
          <cell r="Q8980"/>
          <cell r="R8980"/>
          <cell r="S8980"/>
          <cell r="T8980"/>
          <cell r="U8980"/>
          <cell r="V8980"/>
          <cell r="W8980"/>
          <cell r="X8980"/>
          <cell r="Y8980" t="str">
            <v xml:space="preserve"> </v>
          </cell>
        </row>
        <row r="8981">
          <cell r="C8981"/>
          <cell r="D8981"/>
          <cell r="E8981"/>
          <cell r="F8981"/>
          <cell r="G8981"/>
          <cell r="H8981"/>
          <cell r="I8981"/>
          <cell r="J8981"/>
          <cell r="K8981"/>
          <cell r="L8981"/>
          <cell r="M8981"/>
          <cell r="N8981"/>
          <cell r="O8981"/>
          <cell r="P8981"/>
          <cell r="Q8981"/>
          <cell r="R8981"/>
          <cell r="S8981"/>
          <cell r="T8981"/>
          <cell r="U8981"/>
          <cell r="V8981"/>
          <cell r="W8981"/>
          <cell r="X8981"/>
          <cell r="Y8981" t="str">
            <v xml:space="preserve"> </v>
          </cell>
        </row>
        <row r="8982">
          <cell r="C8982"/>
          <cell r="D8982"/>
          <cell r="E8982"/>
          <cell r="F8982"/>
          <cell r="G8982"/>
          <cell r="H8982"/>
          <cell r="I8982"/>
          <cell r="J8982"/>
          <cell r="K8982"/>
          <cell r="L8982"/>
          <cell r="M8982"/>
          <cell r="N8982"/>
          <cell r="O8982"/>
          <cell r="P8982"/>
          <cell r="Q8982"/>
          <cell r="R8982"/>
          <cell r="S8982"/>
          <cell r="T8982"/>
          <cell r="U8982"/>
          <cell r="V8982"/>
          <cell r="W8982"/>
          <cell r="X8982"/>
          <cell r="Y8982" t="str">
            <v xml:space="preserve"> </v>
          </cell>
        </row>
        <row r="8983">
          <cell r="C8983"/>
          <cell r="D8983"/>
          <cell r="E8983"/>
          <cell r="F8983"/>
          <cell r="G8983"/>
          <cell r="H8983"/>
          <cell r="I8983"/>
          <cell r="J8983"/>
          <cell r="K8983"/>
          <cell r="L8983"/>
          <cell r="M8983"/>
          <cell r="N8983"/>
          <cell r="O8983"/>
          <cell r="P8983"/>
          <cell r="Q8983"/>
          <cell r="R8983"/>
          <cell r="S8983"/>
          <cell r="T8983"/>
          <cell r="U8983"/>
          <cell r="V8983"/>
          <cell r="W8983"/>
          <cell r="X8983"/>
          <cell r="Y8983" t="str">
            <v xml:space="preserve"> </v>
          </cell>
        </row>
        <row r="8984">
          <cell r="C8984"/>
          <cell r="D8984"/>
          <cell r="E8984"/>
          <cell r="F8984"/>
          <cell r="G8984"/>
          <cell r="H8984"/>
          <cell r="I8984"/>
          <cell r="J8984"/>
          <cell r="K8984"/>
          <cell r="L8984"/>
          <cell r="M8984"/>
          <cell r="N8984"/>
          <cell r="O8984"/>
          <cell r="P8984"/>
          <cell r="Q8984"/>
          <cell r="R8984"/>
          <cell r="S8984"/>
          <cell r="T8984"/>
          <cell r="U8984"/>
          <cell r="V8984"/>
          <cell r="W8984"/>
          <cell r="X8984"/>
          <cell r="Y8984" t="str">
            <v xml:space="preserve"> </v>
          </cell>
        </row>
        <row r="8985">
          <cell r="C8985"/>
          <cell r="D8985"/>
          <cell r="E8985"/>
          <cell r="F8985"/>
          <cell r="G8985"/>
          <cell r="H8985"/>
          <cell r="I8985"/>
          <cell r="J8985"/>
          <cell r="K8985"/>
          <cell r="L8985"/>
          <cell r="M8985"/>
          <cell r="N8985"/>
          <cell r="O8985"/>
          <cell r="P8985"/>
          <cell r="Q8985"/>
          <cell r="R8985"/>
          <cell r="S8985"/>
          <cell r="T8985"/>
          <cell r="U8985"/>
          <cell r="V8985"/>
          <cell r="W8985"/>
          <cell r="X8985"/>
          <cell r="Y8985" t="str">
            <v xml:space="preserve"> </v>
          </cell>
        </row>
        <row r="8986">
          <cell r="C8986"/>
          <cell r="D8986"/>
          <cell r="E8986"/>
          <cell r="F8986"/>
          <cell r="G8986"/>
          <cell r="H8986"/>
          <cell r="I8986"/>
          <cell r="J8986"/>
          <cell r="K8986"/>
          <cell r="L8986"/>
          <cell r="M8986"/>
          <cell r="N8986"/>
          <cell r="O8986"/>
          <cell r="P8986"/>
          <cell r="Q8986"/>
          <cell r="R8986"/>
          <cell r="S8986"/>
          <cell r="T8986"/>
          <cell r="U8986"/>
          <cell r="V8986"/>
          <cell r="W8986"/>
          <cell r="X8986"/>
          <cell r="Y8986" t="str">
            <v xml:space="preserve"> </v>
          </cell>
        </row>
        <row r="8987">
          <cell r="C8987"/>
          <cell r="D8987"/>
          <cell r="E8987"/>
          <cell r="F8987"/>
          <cell r="G8987"/>
          <cell r="H8987"/>
          <cell r="I8987"/>
          <cell r="J8987"/>
          <cell r="K8987"/>
          <cell r="L8987"/>
          <cell r="M8987"/>
          <cell r="N8987"/>
          <cell r="O8987"/>
          <cell r="P8987"/>
          <cell r="Q8987"/>
          <cell r="R8987"/>
          <cell r="S8987"/>
          <cell r="T8987"/>
          <cell r="U8987"/>
          <cell r="V8987"/>
          <cell r="W8987"/>
          <cell r="X8987"/>
          <cell r="Y8987" t="str">
            <v xml:space="preserve"> </v>
          </cell>
        </row>
        <row r="8988">
          <cell r="C8988"/>
          <cell r="D8988"/>
          <cell r="E8988"/>
          <cell r="F8988"/>
          <cell r="G8988"/>
          <cell r="H8988"/>
          <cell r="I8988"/>
          <cell r="J8988"/>
          <cell r="K8988"/>
          <cell r="L8988"/>
          <cell r="M8988"/>
          <cell r="N8988"/>
          <cell r="O8988"/>
          <cell r="P8988"/>
          <cell r="Q8988"/>
          <cell r="R8988"/>
          <cell r="S8988"/>
          <cell r="T8988"/>
          <cell r="U8988"/>
          <cell r="V8988"/>
          <cell r="W8988"/>
          <cell r="X8988"/>
          <cell r="Y8988" t="str">
            <v xml:space="preserve"> </v>
          </cell>
        </row>
        <row r="8989">
          <cell r="C8989"/>
          <cell r="D8989"/>
          <cell r="E8989"/>
          <cell r="F8989"/>
          <cell r="G8989"/>
          <cell r="H8989"/>
          <cell r="I8989"/>
          <cell r="J8989"/>
          <cell r="K8989"/>
          <cell r="L8989"/>
          <cell r="M8989"/>
          <cell r="N8989"/>
          <cell r="O8989"/>
          <cell r="P8989"/>
          <cell r="Q8989"/>
          <cell r="R8989"/>
          <cell r="S8989"/>
          <cell r="T8989"/>
          <cell r="U8989"/>
          <cell r="V8989"/>
          <cell r="W8989"/>
          <cell r="X8989"/>
          <cell r="Y8989" t="str">
            <v xml:space="preserve"> </v>
          </cell>
        </row>
        <row r="8990">
          <cell r="C8990"/>
          <cell r="D8990"/>
          <cell r="E8990"/>
          <cell r="F8990"/>
          <cell r="G8990"/>
          <cell r="H8990"/>
          <cell r="I8990"/>
          <cell r="J8990"/>
          <cell r="K8990"/>
          <cell r="L8990"/>
          <cell r="M8990"/>
          <cell r="N8990"/>
          <cell r="O8990"/>
          <cell r="P8990"/>
          <cell r="Q8990"/>
          <cell r="R8990"/>
          <cell r="S8990"/>
          <cell r="T8990"/>
          <cell r="U8990"/>
          <cell r="V8990"/>
          <cell r="W8990"/>
          <cell r="X8990"/>
          <cell r="Y8990" t="str">
            <v xml:space="preserve"> </v>
          </cell>
        </row>
        <row r="8991">
          <cell r="C8991"/>
          <cell r="D8991"/>
          <cell r="E8991"/>
          <cell r="F8991"/>
          <cell r="G8991"/>
          <cell r="H8991"/>
          <cell r="I8991"/>
          <cell r="J8991"/>
          <cell r="K8991"/>
          <cell r="L8991"/>
          <cell r="M8991"/>
          <cell r="N8991"/>
          <cell r="O8991"/>
          <cell r="P8991"/>
          <cell r="Q8991"/>
          <cell r="R8991"/>
          <cell r="S8991"/>
          <cell r="T8991"/>
          <cell r="U8991"/>
          <cell r="V8991"/>
          <cell r="W8991"/>
          <cell r="X8991"/>
          <cell r="Y8991" t="str">
            <v xml:space="preserve"> </v>
          </cell>
        </row>
        <row r="8992">
          <cell r="C8992"/>
          <cell r="D8992"/>
          <cell r="E8992"/>
          <cell r="F8992"/>
          <cell r="G8992"/>
          <cell r="H8992"/>
          <cell r="I8992"/>
          <cell r="J8992"/>
          <cell r="K8992"/>
          <cell r="L8992"/>
          <cell r="M8992"/>
          <cell r="N8992"/>
          <cell r="O8992"/>
          <cell r="P8992"/>
          <cell r="Q8992"/>
          <cell r="R8992"/>
          <cell r="S8992"/>
          <cell r="T8992"/>
          <cell r="U8992"/>
          <cell r="V8992"/>
          <cell r="W8992"/>
          <cell r="X8992"/>
          <cell r="Y8992" t="str">
            <v xml:space="preserve"> </v>
          </cell>
        </row>
        <row r="8993">
          <cell r="C8993"/>
          <cell r="D8993"/>
          <cell r="E8993"/>
          <cell r="F8993"/>
          <cell r="G8993"/>
          <cell r="H8993"/>
          <cell r="I8993"/>
          <cell r="J8993"/>
          <cell r="K8993"/>
          <cell r="L8993"/>
          <cell r="M8993"/>
          <cell r="N8993"/>
          <cell r="O8993"/>
          <cell r="P8993"/>
          <cell r="Q8993"/>
          <cell r="R8993"/>
          <cell r="S8993"/>
          <cell r="T8993"/>
          <cell r="U8993"/>
          <cell r="V8993"/>
          <cell r="W8993"/>
          <cell r="X8993"/>
          <cell r="Y8993" t="str">
            <v xml:space="preserve"> </v>
          </cell>
        </row>
        <row r="8994">
          <cell r="C8994"/>
          <cell r="D8994"/>
          <cell r="E8994"/>
          <cell r="F8994"/>
          <cell r="G8994"/>
          <cell r="H8994"/>
          <cell r="I8994"/>
          <cell r="J8994"/>
          <cell r="K8994"/>
          <cell r="L8994"/>
          <cell r="M8994"/>
          <cell r="N8994"/>
          <cell r="O8994"/>
          <cell r="P8994"/>
          <cell r="Q8994"/>
          <cell r="R8994"/>
          <cell r="S8994"/>
          <cell r="T8994"/>
          <cell r="U8994"/>
          <cell r="V8994"/>
          <cell r="W8994"/>
          <cell r="X8994"/>
          <cell r="Y8994" t="str">
            <v xml:space="preserve"> </v>
          </cell>
        </row>
        <row r="8995">
          <cell r="C8995"/>
          <cell r="D8995"/>
          <cell r="E8995"/>
          <cell r="F8995"/>
          <cell r="G8995"/>
          <cell r="H8995"/>
          <cell r="I8995"/>
          <cell r="J8995"/>
          <cell r="K8995"/>
          <cell r="L8995"/>
          <cell r="M8995"/>
          <cell r="N8995"/>
          <cell r="O8995"/>
          <cell r="P8995"/>
          <cell r="Q8995"/>
          <cell r="R8995"/>
          <cell r="S8995"/>
          <cell r="T8995"/>
          <cell r="U8995"/>
          <cell r="V8995"/>
          <cell r="W8995"/>
          <cell r="X8995"/>
          <cell r="Y8995" t="str">
            <v xml:space="preserve"> </v>
          </cell>
        </row>
        <row r="8996">
          <cell r="C8996"/>
          <cell r="D8996"/>
          <cell r="E8996"/>
          <cell r="F8996"/>
          <cell r="G8996"/>
          <cell r="H8996"/>
          <cell r="I8996"/>
          <cell r="J8996"/>
          <cell r="K8996"/>
          <cell r="L8996"/>
          <cell r="M8996"/>
          <cell r="N8996"/>
          <cell r="O8996"/>
          <cell r="P8996"/>
          <cell r="Q8996"/>
          <cell r="R8996"/>
          <cell r="S8996"/>
          <cell r="T8996"/>
          <cell r="U8996"/>
          <cell r="V8996"/>
          <cell r="W8996"/>
          <cell r="X8996"/>
          <cell r="Y8996" t="str">
            <v xml:space="preserve"> </v>
          </cell>
        </row>
        <row r="8997">
          <cell r="C8997"/>
          <cell r="D8997"/>
          <cell r="E8997"/>
          <cell r="F8997"/>
          <cell r="G8997"/>
          <cell r="H8997"/>
          <cell r="I8997"/>
          <cell r="J8997"/>
          <cell r="K8997"/>
          <cell r="L8997"/>
          <cell r="M8997"/>
          <cell r="N8997"/>
          <cell r="O8997"/>
          <cell r="P8997"/>
          <cell r="Q8997"/>
          <cell r="R8997"/>
          <cell r="S8997"/>
          <cell r="T8997"/>
          <cell r="U8997"/>
          <cell r="V8997"/>
          <cell r="W8997"/>
          <cell r="X8997"/>
          <cell r="Y8997" t="str">
            <v xml:space="preserve"> </v>
          </cell>
        </row>
        <row r="8998">
          <cell r="C8998"/>
          <cell r="D8998"/>
          <cell r="E8998"/>
          <cell r="F8998"/>
          <cell r="G8998"/>
          <cell r="H8998"/>
          <cell r="I8998"/>
          <cell r="J8998"/>
          <cell r="K8998"/>
          <cell r="L8998"/>
          <cell r="M8998"/>
          <cell r="N8998"/>
          <cell r="O8998"/>
          <cell r="P8998"/>
          <cell r="Q8998"/>
          <cell r="R8998"/>
          <cell r="S8998"/>
          <cell r="T8998"/>
          <cell r="U8998"/>
          <cell r="V8998"/>
          <cell r="W8998"/>
          <cell r="X8998"/>
          <cell r="Y8998" t="str">
            <v xml:space="preserve"> </v>
          </cell>
        </row>
        <row r="8999">
          <cell r="C8999"/>
          <cell r="D8999"/>
          <cell r="E8999"/>
          <cell r="F8999"/>
          <cell r="G8999"/>
          <cell r="H8999"/>
          <cell r="I8999"/>
          <cell r="J8999"/>
          <cell r="K8999"/>
          <cell r="L8999"/>
          <cell r="M8999"/>
          <cell r="N8999"/>
          <cell r="O8999"/>
          <cell r="P8999"/>
          <cell r="Q8999"/>
          <cell r="R8999"/>
          <cell r="S8999"/>
          <cell r="T8999"/>
          <cell r="U8999"/>
          <cell r="V8999"/>
          <cell r="W8999"/>
          <cell r="X8999"/>
          <cell r="Y8999" t="str">
            <v xml:space="preserve"> </v>
          </cell>
        </row>
        <row r="9000">
          <cell r="C9000"/>
          <cell r="D9000"/>
          <cell r="E9000"/>
          <cell r="F9000"/>
          <cell r="G9000"/>
          <cell r="H9000"/>
          <cell r="I9000"/>
          <cell r="J9000"/>
          <cell r="K9000"/>
          <cell r="L9000"/>
          <cell r="M9000"/>
          <cell r="N9000"/>
          <cell r="O9000"/>
          <cell r="P9000"/>
          <cell r="Q9000"/>
          <cell r="R9000"/>
          <cell r="S9000"/>
          <cell r="T9000"/>
          <cell r="U9000"/>
          <cell r="V9000"/>
          <cell r="W9000"/>
          <cell r="X9000"/>
          <cell r="Y9000" t="str">
            <v xml:space="preserve"> </v>
          </cell>
        </row>
        <row r="9001">
          <cell r="C9001"/>
          <cell r="D9001"/>
          <cell r="E9001"/>
          <cell r="F9001"/>
          <cell r="G9001"/>
          <cell r="H9001"/>
          <cell r="I9001"/>
          <cell r="J9001"/>
          <cell r="K9001"/>
          <cell r="L9001"/>
          <cell r="M9001"/>
          <cell r="N9001"/>
          <cell r="O9001"/>
          <cell r="P9001"/>
          <cell r="Q9001"/>
          <cell r="R9001"/>
          <cell r="S9001"/>
          <cell r="T9001"/>
          <cell r="U9001"/>
          <cell r="V9001"/>
          <cell r="W9001"/>
          <cell r="X9001"/>
          <cell r="Y9001" t="str">
            <v xml:space="preserve"> </v>
          </cell>
        </row>
        <row r="9002">
          <cell r="C9002"/>
          <cell r="D9002"/>
          <cell r="E9002"/>
          <cell r="F9002"/>
          <cell r="G9002"/>
          <cell r="H9002"/>
          <cell r="I9002"/>
          <cell r="J9002"/>
          <cell r="K9002"/>
          <cell r="L9002"/>
          <cell r="M9002"/>
          <cell r="N9002"/>
          <cell r="O9002"/>
          <cell r="P9002"/>
          <cell r="Q9002"/>
          <cell r="R9002"/>
          <cell r="S9002"/>
          <cell r="T9002"/>
          <cell r="U9002"/>
          <cell r="V9002"/>
          <cell r="W9002"/>
          <cell r="X9002"/>
          <cell r="Y9002" t="str">
            <v xml:space="preserve"> </v>
          </cell>
        </row>
        <row r="9003">
          <cell r="C9003"/>
          <cell r="D9003"/>
          <cell r="E9003"/>
          <cell r="F9003"/>
          <cell r="G9003"/>
          <cell r="H9003"/>
          <cell r="I9003"/>
          <cell r="J9003"/>
          <cell r="K9003"/>
          <cell r="L9003"/>
          <cell r="M9003"/>
          <cell r="N9003"/>
          <cell r="O9003"/>
          <cell r="P9003"/>
          <cell r="Q9003"/>
          <cell r="R9003"/>
          <cell r="S9003"/>
          <cell r="T9003"/>
          <cell r="U9003"/>
          <cell r="V9003"/>
          <cell r="W9003"/>
          <cell r="X9003"/>
          <cell r="Y9003" t="str">
            <v xml:space="preserve"> </v>
          </cell>
        </row>
        <row r="9004">
          <cell r="C9004"/>
          <cell r="D9004"/>
          <cell r="E9004"/>
          <cell r="F9004"/>
          <cell r="G9004"/>
          <cell r="H9004"/>
          <cell r="I9004"/>
          <cell r="J9004"/>
          <cell r="K9004"/>
          <cell r="L9004"/>
          <cell r="M9004"/>
          <cell r="N9004"/>
          <cell r="O9004"/>
          <cell r="P9004"/>
          <cell r="Q9004"/>
          <cell r="R9004"/>
          <cell r="S9004"/>
          <cell r="T9004"/>
          <cell r="U9004"/>
          <cell r="V9004"/>
          <cell r="W9004"/>
          <cell r="X9004"/>
          <cell r="Y9004" t="str">
            <v xml:space="preserve"> </v>
          </cell>
        </row>
        <row r="9005">
          <cell r="C9005"/>
          <cell r="D9005"/>
          <cell r="E9005"/>
          <cell r="F9005"/>
          <cell r="G9005"/>
          <cell r="H9005"/>
          <cell r="I9005"/>
          <cell r="J9005"/>
          <cell r="K9005"/>
          <cell r="L9005"/>
          <cell r="M9005"/>
          <cell r="N9005"/>
          <cell r="O9005"/>
          <cell r="P9005"/>
          <cell r="Q9005"/>
          <cell r="R9005"/>
          <cell r="S9005"/>
          <cell r="T9005"/>
          <cell r="U9005"/>
          <cell r="V9005"/>
          <cell r="W9005"/>
          <cell r="X9005"/>
          <cell r="Y9005" t="str">
            <v xml:space="preserve"> </v>
          </cell>
        </row>
        <row r="9006">
          <cell r="C9006"/>
          <cell r="D9006"/>
          <cell r="E9006"/>
          <cell r="F9006"/>
          <cell r="G9006"/>
          <cell r="H9006"/>
          <cell r="I9006"/>
          <cell r="J9006"/>
          <cell r="K9006"/>
          <cell r="L9006"/>
          <cell r="M9006"/>
          <cell r="N9006"/>
          <cell r="O9006"/>
          <cell r="P9006"/>
          <cell r="Q9006"/>
          <cell r="R9006"/>
          <cell r="S9006"/>
          <cell r="T9006"/>
          <cell r="U9006"/>
          <cell r="V9006"/>
          <cell r="W9006"/>
          <cell r="X9006"/>
          <cell r="Y9006" t="str">
            <v xml:space="preserve"> </v>
          </cell>
        </row>
        <row r="9007">
          <cell r="C9007"/>
          <cell r="D9007"/>
          <cell r="E9007"/>
          <cell r="F9007"/>
          <cell r="G9007"/>
          <cell r="H9007"/>
          <cell r="I9007"/>
          <cell r="J9007"/>
          <cell r="K9007"/>
          <cell r="L9007"/>
          <cell r="M9007"/>
          <cell r="N9007"/>
          <cell r="O9007"/>
          <cell r="P9007"/>
          <cell r="Q9007"/>
          <cell r="R9007"/>
          <cell r="S9007"/>
          <cell r="T9007"/>
          <cell r="U9007"/>
          <cell r="V9007"/>
          <cell r="W9007"/>
          <cell r="X9007"/>
          <cell r="Y9007" t="str">
            <v xml:space="preserve"> </v>
          </cell>
        </row>
        <row r="9008">
          <cell r="C9008"/>
          <cell r="D9008"/>
          <cell r="E9008"/>
          <cell r="F9008"/>
          <cell r="G9008"/>
          <cell r="H9008"/>
          <cell r="I9008"/>
          <cell r="J9008"/>
          <cell r="K9008"/>
          <cell r="L9008"/>
          <cell r="M9008"/>
          <cell r="N9008"/>
          <cell r="O9008"/>
          <cell r="P9008"/>
          <cell r="Q9008"/>
          <cell r="R9008"/>
          <cell r="S9008"/>
          <cell r="T9008"/>
          <cell r="U9008"/>
          <cell r="V9008"/>
          <cell r="W9008"/>
          <cell r="X9008"/>
          <cell r="Y9008" t="str">
            <v xml:space="preserve"> </v>
          </cell>
        </row>
        <row r="9009">
          <cell r="C9009"/>
          <cell r="D9009"/>
          <cell r="E9009"/>
          <cell r="F9009"/>
          <cell r="G9009"/>
          <cell r="H9009"/>
          <cell r="I9009"/>
          <cell r="J9009"/>
          <cell r="K9009"/>
          <cell r="L9009"/>
          <cell r="M9009"/>
          <cell r="N9009"/>
          <cell r="O9009"/>
          <cell r="P9009"/>
          <cell r="Q9009"/>
          <cell r="R9009"/>
          <cell r="S9009"/>
          <cell r="T9009"/>
          <cell r="U9009"/>
          <cell r="V9009"/>
          <cell r="W9009"/>
          <cell r="X9009"/>
          <cell r="Y9009" t="str">
            <v xml:space="preserve"> </v>
          </cell>
        </row>
        <row r="9010">
          <cell r="C9010"/>
          <cell r="D9010"/>
          <cell r="E9010"/>
          <cell r="F9010"/>
          <cell r="G9010"/>
          <cell r="H9010"/>
          <cell r="I9010"/>
          <cell r="J9010"/>
          <cell r="K9010"/>
          <cell r="L9010"/>
          <cell r="M9010"/>
          <cell r="N9010"/>
          <cell r="O9010"/>
          <cell r="P9010"/>
          <cell r="Q9010"/>
          <cell r="R9010"/>
          <cell r="S9010"/>
          <cell r="T9010"/>
          <cell r="U9010"/>
          <cell r="V9010"/>
          <cell r="W9010"/>
          <cell r="X9010"/>
          <cell r="Y9010" t="str">
            <v xml:space="preserve"> </v>
          </cell>
        </row>
        <row r="9011">
          <cell r="C9011"/>
          <cell r="D9011"/>
          <cell r="E9011"/>
          <cell r="F9011"/>
          <cell r="G9011"/>
          <cell r="H9011"/>
          <cell r="I9011"/>
          <cell r="J9011"/>
          <cell r="K9011"/>
          <cell r="L9011"/>
          <cell r="M9011"/>
          <cell r="N9011"/>
          <cell r="O9011"/>
          <cell r="P9011"/>
          <cell r="Q9011"/>
          <cell r="R9011"/>
          <cell r="S9011"/>
          <cell r="T9011"/>
          <cell r="U9011"/>
          <cell r="V9011"/>
          <cell r="W9011"/>
          <cell r="X9011"/>
          <cell r="Y9011" t="str">
            <v xml:space="preserve"> </v>
          </cell>
        </row>
        <row r="9012">
          <cell r="C9012"/>
          <cell r="D9012"/>
          <cell r="E9012"/>
          <cell r="F9012"/>
          <cell r="G9012"/>
          <cell r="H9012"/>
          <cell r="I9012"/>
          <cell r="J9012"/>
          <cell r="K9012"/>
          <cell r="L9012"/>
          <cell r="M9012"/>
          <cell r="N9012"/>
          <cell r="O9012"/>
          <cell r="P9012"/>
          <cell r="Q9012"/>
          <cell r="R9012"/>
          <cell r="S9012"/>
          <cell r="T9012"/>
          <cell r="U9012"/>
          <cell r="V9012"/>
          <cell r="W9012"/>
          <cell r="X9012"/>
          <cell r="Y9012" t="str">
            <v xml:space="preserve"> </v>
          </cell>
        </row>
        <row r="9013">
          <cell r="C9013"/>
          <cell r="D9013"/>
          <cell r="E9013"/>
          <cell r="F9013"/>
          <cell r="G9013"/>
          <cell r="H9013"/>
          <cell r="I9013"/>
          <cell r="J9013"/>
          <cell r="K9013"/>
          <cell r="L9013"/>
          <cell r="M9013"/>
          <cell r="N9013"/>
          <cell r="O9013"/>
          <cell r="P9013"/>
          <cell r="Q9013"/>
          <cell r="R9013"/>
          <cell r="S9013"/>
          <cell r="T9013"/>
          <cell r="U9013"/>
          <cell r="V9013"/>
          <cell r="W9013"/>
          <cell r="X9013"/>
          <cell r="Y9013" t="str">
            <v xml:space="preserve"> </v>
          </cell>
        </row>
        <row r="9014">
          <cell r="C9014"/>
          <cell r="D9014"/>
          <cell r="E9014"/>
          <cell r="F9014"/>
          <cell r="G9014"/>
          <cell r="H9014"/>
          <cell r="I9014"/>
          <cell r="J9014"/>
          <cell r="K9014"/>
          <cell r="L9014"/>
          <cell r="M9014"/>
          <cell r="N9014"/>
          <cell r="O9014"/>
          <cell r="P9014"/>
          <cell r="Q9014"/>
          <cell r="R9014"/>
          <cell r="S9014"/>
          <cell r="T9014"/>
          <cell r="U9014"/>
          <cell r="V9014"/>
          <cell r="W9014"/>
          <cell r="X9014"/>
          <cell r="Y9014" t="str">
            <v xml:space="preserve"> </v>
          </cell>
        </row>
        <row r="9015">
          <cell r="C9015"/>
          <cell r="D9015"/>
          <cell r="E9015"/>
          <cell r="F9015"/>
          <cell r="G9015"/>
          <cell r="H9015"/>
          <cell r="I9015"/>
          <cell r="J9015"/>
          <cell r="K9015"/>
          <cell r="L9015"/>
          <cell r="M9015"/>
          <cell r="N9015"/>
          <cell r="O9015"/>
          <cell r="P9015"/>
          <cell r="Q9015"/>
          <cell r="R9015"/>
          <cell r="S9015"/>
          <cell r="T9015"/>
          <cell r="U9015"/>
          <cell r="V9015"/>
          <cell r="W9015"/>
          <cell r="X9015"/>
          <cell r="Y9015" t="str">
            <v xml:space="preserve"> </v>
          </cell>
        </row>
        <row r="9016">
          <cell r="C9016"/>
          <cell r="D9016"/>
          <cell r="E9016"/>
          <cell r="F9016"/>
          <cell r="G9016"/>
          <cell r="H9016"/>
          <cell r="I9016"/>
          <cell r="J9016"/>
          <cell r="K9016"/>
          <cell r="L9016"/>
          <cell r="M9016"/>
          <cell r="N9016"/>
          <cell r="O9016"/>
          <cell r="P9016"/>
          <cell r="Q9016"/>
          <cell r="R9016"/>
          <cell r="S9016"/>
          <cell r="T9016"/>
          <cell r="U9016"/>
          <cell r="V9016"/>
          <cell r="W9016"/>
          <cell r="X9016"/>
          <cell r="Y9016" t="str">
            <v xml:space="preserve"> </v>
          </cell>
        </row>
        <row r="9017">
          <cell r="C9017"/>
          <cell r="D9017"/>
          <cell r="E9017"/>
          <cell r="F9017"/>
          <cell r="G9017"/>
          <cell r="H9017"/>
          <cell r="I9017"/>
          <cell r="J9017"/>
          <cell r="K9017"/>
          <cell r="L9017"/>
          <cell r="M9017"/>
          <cell r="N9017"/>
          <cell r="O9017"/>
          <cell r="P9017"/>
          <cell r="Q9017"/>
          <cell r="R9017"/>
          <cell r="S9017"/>
          <cell r="T9017"/>
          <cell r="U9017"/>
          <cell r="V9017"/>
          <cell r="W9017"/>
          <cell r="X9017"/>
          <cell r="Y9017" t="str">
            <v xml:space="preserve"> </v>
          </cell>
        </row>
        <row r="9018">
          <cell r="C9018"/>
          <cell r="D9018"/>
          <cell r="E9018"/>
          <cell r="F9018"/>
          <cell r="G9018"/>
          <cell r="H9018"/>
          <cell r="I9018"/>
          <cell r="J9018"/>
          <cell r="K9018"/>
          <cell r="L9018"/>
          <cell r="M9018"/>
          <cell r="N9018"/>
          <cell r="O9018"/>
          <cell r="P9018"/>
          <cell r="Q9018"/>
          <cell r="R9018"/>
          <cell r="S9018"/>
          <cell r="T9018"/>
          <cell r="U9018"/>
          <cell r="V9018"/>
          <cell r="W9018"/>
          <cell r="X9018"/>
          <cell r="Y9018" t="str">
            <v xml:space="preserve"> </v>
          </cell>
        </row>
        <row r="9019">
          <cell r="C9019"/>
          <cell r="D9019"/>
          <cell r="E9019"/>
          <cell r="F9019"/>
          <cell r="G9019"/>
          <cell r="H9019"/>
          <cell r="I9019"/>
          <cell r="J9019"/>
          <cell r="K9019"/>
          <cell r="L9019"/>
          <cell r="M9019"/>
          <cell r="N9019"/>
          <cell r="O9019"/>
          <cell r="P9019"/>
          <cell r="Q9019"/>
          <cell r="R9019"/>
          <cell r="S9019"/>
          <cell r="T9019"/>
          <cell r="U9019"/>
          <cell r="V9019"/>
          <cell r="W9019"/>
          <cell r="X9019"/>
          <cell r="Y9019" t="str">
            <v xml:space="preserve"> </v>
          </cell>
        </row>
        <row r="9020">
          <cell r="C9020"/>
          <cell r="D9020"/>
          <cell r="E9020"/>
          <cell r="F9020"/>
          <cell r="G9020"/>
          <cell r="H9020"/>
          <cell r="I9020"/>
          <cell r="J9020"/>
          <cell r="K9020"/>
          <cell r="L9020"/>
          <cell r="M9020"/>
          <cell r="N9020"/>
          <cell r="O9020"/>
          <cell r="P9020"/>
          <cell r="Q9020"/>
          <cell r="R9020"/>
          <cell r="S9020"/>
          <cell r="T9020"/>
          <cell r="U9020"/>
          <cell r="V9020"/>
          <cell r="W9020"/>
          <cell r="X9020"/>
          <cell r="Y9020" t="str">
            <v xml:space="preserve"> </v>
          </cell>
        </row>
        <row r="9021">
          <cell r="C9021"/>
          <cell r="D9021"/>
          <cell r="E9021"/>
          <cell r="F9021"/>
          <cell r="G9021"/>
          <cell r="H9021"/>
          <cell r="I9021"/>
          <cell r="J9021"/>
          <cell r="K9021"/>
          <cell r="L9021"/>
          <cell r="M9021"/>
          <cell r="N9021"/>
          <cell r="O9021"/>
          <cell r="P9021"/>
          <cell r="Q9021"/>
          <cell r="R9021"/>
          <cell r="S9021"/>
          <cell r="T9021"/>
          <cell r="U9021"/>
          <cell r="V9021"/>
          <cell r="W9021"/>
          <cell r="X9021"/>
          <cell r="Y9021" t="str">
            <v xml:space="preserve"> </v>
          </cell>
        </row>
        <row r="9022">
          <cell r="C9022"/>
          <cell r="D9022"/>
          <cell r="E9022"/>
          <cell r="F9022"/>
          <cell r="G9022"/>
          <cell r="H9022"/>
          <cell r="I9022"/>
          <cell r="J9022"/>
          <cell r="K9022"/>
          <cell r="L9022"/>
          <cell r="M9022"/>
          <cell r="N9022"/>
          <cell r="O9022"/>
          <cell r="P9022"/>
          <cell r="Q9022"/>
          <cell r="R9022"/>
          <cell r="S9022"/>
          <cell r="T9022"/>
          <cell r="U9022"/>
          <cell r="V9022"/>
          <cell r="W9022"/>
          <cell r="X9022"/>
          <cell r="Y9022" t="str">
            <v xml:space="preserve"> </v>
          </cell>
        </row>
        <row r="9023">
          <cell r="C9023"/>
          <cell r="D9023"/>
          <cell r="E9023"/>
          <cell r="F9023"/>
          <cell r="G9023"/>
          <cell r="H9023"/>
          <cell r="I9023"/>
          <cell r="J9023"/>
          <cell r="K9023"/>
          <cell r="L9023"/>
          <cell r="M9023"/>
          <cell r="N9023"/>
          <cell r="O9023"/>
          <cell r="P9023"/>
          <cell r="Q9023"/>
          <cell r="R9023"/>
          <cell r="S9023"/>
          <cell r="T9023"/>
          <cell r="U9023"/>
          <cell r="V9023"/>
          <cell r="W9023"/>
          <cell r="X9023"/>
          <cell r="Y9023" t="str">
            <v xml:space="preserve"> </v>
          </cell>
        </row>
        <row r="9024">
          <cell r="C9024"/>
          <cell r="D9024"/>
          <cell r="E9024"/>
          <cell r="F9024"/>
          <cell r="G9024"/>
          <cell r="H9024"/>
          <cell r="I9024"/>
          <cell r="J9024"/>
          <cell r="K9024"/>
          <cell r="L9024"/>
          <cell r="M9024"/>
          <cell r="N9024"/>
          <cell r="O9024"/>
          <cell r="P9024"/>
          <cell r="Q9024"/>
          <cell r="R9024"/>
          <cell r="S9024"/>
          <cell r="T9024"/>
          <cell r="U9024"/>
          <cell r="V9024"/>
          <cell r="W9024"/>
          <cell r="X9024"/>
          <cell r="Y9024" t="str">
            <v xml:space="preserve"> </v>
          </cell>
        </row>
        <row r="9025">
          <cell r="C9025"/>
          <cell r="D9025"/>
          <cell r="E9025"/>
          <cell r="F9025"/>
          <cell r="G9025"/>
          <cell r="H9025"/>
          <cell r="I9025"/>
          <cell r="J9025"/>
          <cell r="K9025"/>
          <cell r="L9025"/>
          <cell r="M9025"/>
          <cell r="N9025"/>
          <cell r="O9025"/>
          <cell r="P9025"/>
          <cell r="Q9025"/>
          <cell r="R9025"/>
          <cell r="S9025"/>
          <cell r="T9025"/>
          <cell r="U9025"/>
          <cell r="V9025"/>
          <cell r="W9025"/>
          <cell r="X9025"/>
          <cell r="Y9025" t="str">
            <v xml:space="preserve"> </v>
          </cell>
        </row>
        <row r="9026">
          <cell r="C9026"/>
          <cell r="D9026"/>
          <cell r="E9026"/>
          <cell r="F9026"/>
          <cell r="G9026"/>
          <cell r="H9026"/>
          <cell r="I9026"/>
          <cell r="J9026"/>
          <cell r="K9026"/>
          <cell r="L9026"/>
          <cell r="M9026"/>
          <cell r="N9026"/>
          <cell r="O9026"/>
          <cell r="P9026"/>
          <cell r="Q9026"/>
          <cell r="R9026"/>
          <cell r="S9026"/>
          <cell r="T9026"/>
          <cell r="U9026"/>
          <cell r="V9026"/>
          <cell r="W9026"/>
          <cell r="X9026"/>
          <cell r="Y9026" t="str">
            <v xml:space="preserve"> </v>
          </cell>
        </row>
        <row r="9027">
          <cell r="C9027"/>
          <cell r="D9027"/>
          <cell r="E9027"/>
          <cell r="F9027"/>
          <cell r="G9027"/>
          <cell r="H9027"/>
          <cell r="I9027"/>
          <cell r="J9027"/>
          <cell r="K9027"/>
          <cell r="L9027"/>
          <cell r="M9027"/>
          <cell r="N9027"/>
          <cell r="O9027"/>
          <cell r="P9027"/>
          <cell r="Q9027"/>
          <cell r="R9027"/>
          <cell r="S9027"/>
          <cell r="T9027"/>
          <cell r="U9027"/>
          <cell r="V9027"/>
          <cell r="W9027"/>
          <cell r="X9027"/>
          <cell r="Y9027" t="str">
            <v xml:space="preserve"> </v>
          </cell>
        </row>
        <row r="9028">
          <cell r="C9028"/>
          <cell r="D9028"/>
          <cell r="E9028"/>
          <cell r="F9028"/>
          <cell r="G9028"/>
          <cell r="H9028"/>
          <cell r="I9028"/>
          <cell r="J9028"/>
          <cell r="K9028"/>
          <cell r="L9028"/>
          <cell r="M9028"/>
          <cell r="N9028"/>
          <cell r="O9028"/>
          <cell r="P9028"/>
          <cell r="Q9028"/>
          <cell r="R9028"/>
          <cell r="S9028"/>
          <cell r="T9028"/>
          <cell r="U9028"/>
          <cell r="V9028"/>
          <cell r="W9028"/>
          <cell r="X9028"/>
          <cell r="Y9028" t="str">
            <v xml:space="preserve"> </v>
          </cell>
        </row>
        <row r="9029">
          <cell r="C9029"/>
          <cell r="D9029"/>
          <cell r="E9029"/>
          <cell r="F9029"/>
          <cell r="G9029"/>
          <cell r="H9029"/>
          <cell r="I9029"/>
          <cell r="J9029"/>
          <cell r="K9029"/>
          <cell r="L9029"/>
          <cell r="M9029"/>
          <cell r="N9029"/>
          <cell r="O9029"/>
          <cell r="P9029"/>
          <cell r="Q9029"/>
          <cell r="R9029"/>
          <cell r="S9029"/>
          <cell r="T9029"/>
          <cell r="U9029"/>
          <cell r="V9029"/>
          <cell r="W9029"/>
          <cell r="X9029"/>
          <cell r="Y9029" t="str">
            <v xml:space="preserve"> </v>
          </cell>
        </row>
        <row r="9030">
          <cell r="C9030"/>
          <cell r="D9030"/>
          <cell r="E9030"/>
          <cell r="F9030"/>
          <cell r="G9030"/>
          <cell r="H9030"/>
          <cell r="I9030"/>
          <cell r="J9030"/>
          <cell r="K9030"/>
          <cell r="L9030"/>
          <cell r="M9030"/>
          <cell r="N9030"/>
          <cell r="O9030"/>
          <cell r="P9030"/>
          <cell r="Q9030"/>
          <cell r="R9030"/>
          <cell r="S9030"/>
          <cell r="T9030"/>
          <cell r="U9030"/>
          <cell r="V9030"/>
          <cell r="W9030"/>
          <cell r="X9030"/>
          <cell r="Y9030" t="str">
            <v xml:space="preserve"> </v>
          </cell>
        </row>
        <row r="9031">
          <cell r="C9031"/>
          <cell r="D9031"/>
          <cell r="E9031"/>
          <cell r="F9031"/>
          <cell r="G9031"/>
          <cell r="H9031"/>
          <cell r="I9031"/>
          <cell r="J9031"/>
          <cell r="K9031"/>
          <cell r="L9031"/>
          <cell r="M9031"/>
          <cell r="N9031"/>
          <cell r="O9031"/>
          <cell r="P9031"/>
          <cell r="Q9031"/>
          <cell r="R9031"/>
          <cell r="S9031"/>
          <cell r="T9031"/>
          <cell r="U9031"/>
          <cell r="V9031"/>
          <cell r="W9031"/>
          <cell r="X9031"/>
          <cell r="Y9031" t="str">
            <v xml:space="preserve"> </v>
          </cell>
        </row>
        <row r="9032">
          <cell r="C9032"/>
          <cell r="D9032"/>
          <cell r="E9032"/>
          <cell r="F9032"/>
          <cell r="G9032"/>
          <cell r="H9032"/>
          <cell r="I9032"/>
          <cell r="J9032"/>
          <cell r="K9032"/>
          <cell r="L9032"/>
          <cell r="M9032"/>
          <cell r="N9032"/>
          <cell r="O9032"/>
          <cell r="P9032"/>
          <cell r="Q9032"/>
          <cell r="R9032"/>
          <cell r="S9032"/>
          <cell r="T9032"/>
          <cell r="U9032"/>
          <cell r="V9032"/>
          <cell r="W9032"/>
          <cell r="X9032"/>
          <cell r="Y9032" t="str">
            <v xml:space="preserve"> </v>
          </cell>
        </row>
        <row r="9033">
          <cell r="C9033"/>
          <cell r="D9033"/>
          <cell r="E9033"/>
          <cell r="F9033"/>
          <cell r="G9033"/>
          <cell r="H9033"/>
          <cell r="I9033"/>
          <cell r="J9033"/>
          <cell r="K9033"/>
          <cell r="L9033"/>
          <cell r="M9033"/>
          <cell r="N9033"/>
          <cell r="O9033"/>
          <cell r="P9033"/>
          <cell r="Q9033"/>
          <cell r="R9033"/>
          <cell r="S9033"/>
          <cell r="T9033"/>
          <cell r="U9033"/>
          <cell r="V9033"/>
          <cell r="W9033"/>
          <cell r="X9033"/>
          <cell r="Y9033" t="str">
            <v xml:space="preserve"> </v>
          </cell>
        </row>
        <row r="9034">
          <cell r="C9034"/>
          <cell r="D9034"/>
          <cell r="E9034"/>
          <cell r="F9034"/>
          <cell r="G9034"/>
          <cell r="H9034"/>
          <cell r="I9034"/>
          <cell r="J9034"/>
          <cell r="K9034"/>
          <cell r="L9034"/>
          <cell r="M9034"/>
          <cell r="N9034"/>
          <cell r="O9034"/>
          <cell r="P9034"/>
          <cell r="Q9034"/>
          <cell r="R9034"/>
          <cell r="S9034"/>
          <cell r="T9034"/>
          <cell r="U9034"/>
          <cell r="V9034"/>
          <cell r="W9034"/>
          <cell r="X9034"/>
          <cell r="Y9034" t="str">
            <v xml:space="preserve"> </v>
          </cell>
        </row>
        <row r="9035">
          <cell r="C9035"/>
          <cell r="D9035"/>
          <cell r="E9035"/>
          <cell r="F9035"/>
          <cell r="G9035"/>
          <cell r="H9035"/>
          <cell r="I9035"/>
          <cell r="J9035"/>
          <cell r="K9035"/>
          <cell r="L9035"/>
          <cell r="M9035"/>
          <cell r="N9035"/>
          <cell r="O9035"/>
          <cell r="P9035"/>
          <cell r="Q9035"/>
          <cell r="R9035"/>
          <cell r="S9035"/>
          <cell r="T9035"/>
          <cell r="U9035"/>
          <cell r="V9035"/>
          <cell r="W9035"/>
          <cell r="X9035"/>
          <cell r="Y9035" t="str">
            <v xml:space="preserve"> </v>
          </cell>
        </row>
        <row r="9036">
          <cell r="C9036"/>
          <cell r="D9036"/>
          <cell r="E9036"/>
          <cell r="F9036"/>
          <cell r="G9036"/>
          <cell r="H9036"/>
          <cell r="I9036"/>
          <cell r="J9036"/>
          <cell r="K9036"/>
          <cell r="L9036"/>
          <cell r="M9036"/>
          <cell r="N9036"/>
          <cell r="O9036"/>
          <cell r="P9036"/>
          <cell r="Q9036"/>
          <cell r="R9036"/>
          <cell r="S9036"/>
          <cell r="T9036"/>
          <cell r="U9036"/>
          <cell r="V9036"/>
          <cell r="W9036"/>
          <cell r="X9036"/>
          <cell r="Y9036" t="str">
            <v xml:space="preserve"> </v>
          </cell>
        </row>
        <row r="9037">
          <cell r="C9037"/>
          <cell r="D9037"/>
          <cell r="E9037"/>
          <cell r="F9037"/>
          <cell r="G9037"/>
          <cell r="H9037"/>
          <cell r="I9037"/>
          <cell r="J9037"/>
          <cell r="K9037"/>
          <cell r="L9037"/>
          <cell r="M9037"/>
          <cell r="N9037"/>
          <cell r="O9037"/>
          <cell r="P9037"/>
          <cell r="Q9037"/>
          <cell r="R9037"/>
          <cell r="S9037"/>
          <cell r="T9037"/>
          <cell r="U9037"/>
          <cell r="V9037"/>
          <cell r="W9037"/>
          <cell r="X9037"/>
          <cell r="Y9037" t="str">
            <v xml:space="preserve"> </v>
          </cell>
        </row>
        <row r="9038">
          <cell r="C9038"/>
          <cell r="D9038"/>
          <cell r="E9038"/>
          <cell r="F9038"/>
          <cell r="G9038"/>
          <cell r="H9038"/>
          <cell r="I9038"/>
          <cell r="J9038"/>
          <cell r="K9038"/>
          <cell r="L9038"/>
          <cell r="M9038"/>
          <cell r="N9038"/>
          <cell r="O9038"/>
          <cell r="P9038"/>
          <cell r="Q9038"/>
          <cell r="R9038"/>
          <cell r="S9038"/>
          <cell r="T9038"/>
          <cell r="U9038"/>
          <cell r="V9038"/>
          <cell r="W9038"/>
          <cell r="X9038"/>
          <cell r="Y9038" t="str">
            <v xml:space="preserve"> </v>
          </cell>
        </row>
        <row r="9039">
          <cell r="C9039"/>
          <cell r="D9039"/>
          <cell r="E9039"/>
          <cell r="F9039"/>
          <cell r="G9039"/>
          <cell r="H9039"/>
          <cell r="I9039"/>
          <cell r="J9039"/>
          <cell r="K9039"/>
          <cell r="L9039"/>
          <cell r="M9039"/>
          <cell r="N9039"/>
          <cell r="O9039"/>
          <cell r="P9039"/>
          <cell r="Q9039"/>
          <cell r="R9039"/>
          <cell r="S9039"/>
          <cell r="T9039"/>
          <cell r="U9039"/>
          <cell r="V9039"/>
          <cell r="W9039"/>
          <cell r="X9039"/>
          <cell r="Y9039" t="str">
            <v xml:space="preserve"> </v>
          </cell>
        </row>
        <row r="9040">
          <cell r="C9040"/>
          <cell r="D9040"/>
          <cell r="E9040"/>
          <cell r="F9040"/>
          <cell r="G9040"/>
          <cell r="H9040"/>
          <cell r="I9040"/>
          <cell r="J9040"/>
          <cell r="K9040"/>
          <cell r="L9040"/>
          <cell r="M9040"/>
          <cell r="N9040"/>
          <cell r="O9040"/>
          <cell r="P9040"/>
          <cell r="Q9040"/>
          <cell r="R9040"/>
          <cell r="S9040"/>
          <cell r="T9040"/>
          <cell r="U9040"/>
          <cell r="V9040"/>
          <cell r="W9040"/>
          <cell r="X9040"/>
          <cell r="Y9040" t="str">
            <v xml:space="preserve"> </v>
          </cell>
        </row>
        <row r="9041">
          <cell r="C9041"/>
          <cell r="D9041"/>
          <cell r="E9041"/>
          <cell r="F9041"/>
          <cell r="G9041"/>
          <cell r="H9041"/>
          <cell r="I9041"/>
          <cell r="J9041"/>
          <cell r="K9041"/>
          <cell r="L9041"/>
          <cell r="M9041"/>
          <cell r="N9041"/>
          <cell r="O9041"/>
          <cell r="P9041"/>
          <cell r="Q9041"/>
          <cell r="R9041"/>
          <cell r="S9041"/>
          <cell r="T9041"/>
          <cell r="U9041"/>
          <cell r="V9041"/>
          <cell r="W9041"/>
          <cell r="X9041"/>
          <cell r="Y9041" t="str">
            <v xml:space="preserve"> </v>
          </cell>
        </row>
        <row r="9042">
          <cell r="C9042"/>
          <cell r="D9042"/>
          <cell r="E9042"/>
          <cell r="F9042"/>
          <cell r="G9042"/>
          <cell r="H9042"/>
          <cell r="I9042"/>
          <cell r="J9042"/>
          <cell r="K9042"/>
          <cell r="L9042"/>
          <cell r="M9042"/>
          <cell r="N9042"/>
          <cell r="O9042"/>
          <cell r="P9042"/>
          <cell r="Q9042"/>
          <cell r="R9042"/>
          <cell r="S9042"/>
          <cell r="T9042"/>
          <cell r="U9042"/>
          <cell r="V9042"/>
          <cell r="W9042"/>
          <cell r="X9042"/>
          <cell r="Y9042" t="str">
            <v xml:space="preserve"> </v>
          </cell>
        </row>
        <row r="9043">
          <cell r="C9043"/>
          <cell r="D9043"/>
          <cell r="E9043"/>
          <cell r="F9043"/>
          <cell r="G9043"/>
          <cell r="H9043"/>
          <cell r="I9043"/>
          <cell r="J9043"/>
          <cell r="K9043"/>
          <cell r="L9043"/>
          <cell r="M9043"/>
          <cell r="N9043"/>
          <cell r="O9043"/>
          <cell r="P9043"/>
          <cell r="Q9043"/>
          <cell r="R9043"/>
          <cell r="S9043"/>
          <cell r="T9043"/>
          <cell r="U9043"/>
          <cell r="V9043"/>
          <cell r="W9043"/>
          <cell r="X9043"/>
          <cell r="Y9043" t="str">
            <v xml:space="preserve"> </v>
          </cell>
        </row>
        <row r="9044">
          <cell r="C9044"/>
          <cell r="D9044"/>
          <cell r="E9044"/>
          <cell r="F9044"/>
          <cell r="G9044"/>
          <cell r="H9044"/>
          <cell r="I9044"/>
          <cell r="J9044"/>
          <cell r="K9044"/>
          <cell r="L9044"/>
          <cell r="M9044"/>
          <cell r="N9044"/>
          <cell r="O9044"/>
          <cell r="P9044"/>
          <cell r="Q9044"/>
          <cell r="R9044"/>
          <cell r="S9044"/>
          <cell r="T9044"/>
          <cell r="U9044"/>
          <cell r="V9044"/>
          <cell r="W9044"/>
          <cell r="X9044"/>
          <cell r="Y9044" t="str">
            <v xml:space="preserve"> </v>
          </cell>
        </row>
        <row r="9045">
          <cell r="C9045"/>
          <cell r="D9045"/>
          <cell r="E9045"/>
          <cell r="F9045"/>
          <cell r="G9045"/>
          <cell r="H9045"/>
          <cell r="I9045"/>
          <cell r="J9045"/>
          <cell r="K9045"/>
          <cell r="L9045"/>
          <cell r="M9045"/>
          <cell r="N9045"/>
          <cell r="O9045"/>
          <cell r="P9045"/>
          <cell r="Q9045"/>
          <cell r="R9045"/>
          <cell r="S9045"/>
          <cell r="T9045"/>
          <cell r="U9045"/>
          <cell r="V9045"/>
          <cell r="W9045"/>
          <cell r="X9045"/>
          <cell r="Y9045" t="str">
            <v xml:space="preserve"> </v>
          </cell>
        </row>
        <row r="9046">
          <cell r="C9046"/>
          <cell r="D9046"/>
          <cell r="E9046"/>
          <cell r="F9046"/>
          <cell r="G9046"/>
          <cell r="H9046"/>
          <cell r="I9046"/>
          <cell r="J9046"/>
          <cell r="K9046"/>
          <cell r="L9046"/>
          <cell r="M9046"/>
          <cell r="N9046"/>
          <cell r="O9046"/>
          <cell r="P9046"/>
          <cell r="Q9046"/>
          <cell r="R9046"/>
          <cell r="S9046"/>
          <cell r="T9046"/>
          <cell r="U9046"/>
          <cell r="V9046"/>
          <cell r="W9046"/>
          <cell r="X9046"/>
          <cell r="Y9046" t="str">
            <v xml:space="preserve"> </v>
          </cell>
        </row>
        <row r="9047">
          <cell r="C9047"/>
          <cell r="D9047"/>
          <cell r="E9047"/>
          <cell r="F9047"/>
          <cell r="G9047"/>
          <cell r="H9047"/>
          <cell r="I9047"/>
          <cell r="J9047"/>
          <cell r="K9047"/>
          <cell r="L9047"/>
          <cell r="M9047"/>
          <cell r="N9047"/>
          <cell r="O9047"/>
          <cell r="P9047"/>
          <cell r="Q9047"/>
          <cell r="R9047"/>
          <cell r="S9047"/>
          <cell r="T9047"/>
          <cell r="U9047"/>
          <cell r="V9047"/>
          <cell r="W9047"/>
          <cell r="X9047"/>
          <cell r="Y9047" t="str">
            <v xml:space="preserve"> </v>
          </cell>
        </row>
        <row r="9048">
          <cell r="C9048"/>
          <cell r="D9048"/>
          <cell r="E9048"/>
          <cell r="F9048"/>
          <cell r="G9048"/>
          <cell r="H9048"/>
          <cell r="I9048"/>
          <cell r="J9048"/>
          <cell r="K9048"/>
          <cell r="L9048"/>
          <cell r="M9048"/>
          <cell r="N9048"/>
          <cell r="O9048"/>
          <cell r="P9048"/>
          <cell r="Q9048"/>
          <cell r="R9048"/>
          <cell r="S9048"/>
          <cell r="T9048"/>
          <cell r="U9048"/>
          <cell r="V9048"/>
          <cell r="W9048"/>
          <cell r="X9048"/>
          <cell r="Y9048" t="str">
            <v xml:space="preserve"> </v>
          </cell>
        </row>
        <row r="9049">
          <cell r="C9049"/>
          <cell r="D9049"/>
          <cell r="E9049"/>
          <cell r="F9049"/>
          <cell r="G9049"/>
          <cell r="H9049"/>
          <cell r="I9049"/>
          <cell r="J9049"/>
          <cell r="K9049"/>
          <cell r="L9049"/>
          <cell r="M9049"/>
          <cell r="N9049"/>
          <cell r="O9049"/>
          <cell r="P9049"/>
          <cell r="Q9049"/>
          <cell r="R9049"/>
          <cell r="S9049"/>
          <cell r="T9049"/>
          <cell r="U9049"/>
          <cell r="V9049"/>
          <cell r="W9049"/>
          <cell r="X9049"/>
          <cell r="Y9049" t="str">
            <v xml:space="preserve"> </v>
          </cell>
        </row>
        <row r="9050">
          <cell r="C9050"/>
          <cell r="D9050"/>
          <cell r="E9050"/>
          <cell r="F9050"/>
          <cell r="G9050"/>
          <cell r="H9050"/>
          <cell r="I9050"/>
          <cell r="J9050"/>
          <cell r="K9050"/>
          <cell r="L9050"/>
          <cell r="M9050"/>
          <cell r="N9050"/>
          <cell r="O9050"/>
          <cell r="P9050"/>
          <cell r="Q9050"/>
          <cell r="R9050"/>
          <cell r="S9050"/>
          <cell r="T9050"/>
          <cell r="U9050"/>
          <cell r="V9050"/>
          <cell r="W9050"/>
          <cell r="X9050"/>
          <cell r="Y9050" t="str">
            <v xml:space="preserve"> </v>
          </cell>
        </row>
        <row r="9051">
          <cell r="C9051"/>
          <cell r="D9051"/>
          <cell r="E9051"/>
          <cell r="F9051"/>
          <cell r="G9051"/>
          <cell r="H9051"/>
          <cell r="I9051"/>
          <cell r="J9051"/>
          <cell r="K9051"/>
          <cell r="L9051"/>
          <cell r="M9051"/>
          <cell r="N9051"/>
          <cell r="O9051"/>
          <cell r="P9051"/>
          <cell r="Q9051"/>
          <cell r="R9051"/>
          <cell r="S9051"/>
          <cell r="T9051"/>
          <cell r="U9051"/>
          <cell r="V9051"/>
          <cell r="W9051"/>
          <cell r="X9051"/>
          <cell r="Y9051" t="str">
            <v xml:space="preserve"> </v>
          </cell>
        </row>
        <row r="9052">
          <cell r="C9052"/>
          <cell r="D9052"/>
          <cell r="E9052"/>
          <cell r="F9052"/>
          <cell r="G9052"/>
          <cell r="H9052"/>
          <cell r="I9052"/>
          <cell r="J9052"/>
          <cell r="K9052"/>
          <cell r="L9052"/>
          <cell r="M9052"/>
          <cell r="N9052"/>
          <cell r="O9052"/>
          <cell r="P9052"/>
          <cell r="Q9052"/>
          <cell r="R9052"/>
          <cell r="S9052"/>
          <cell r="T9052"/>
          <cell r="U9052"/>
          <cell r="V9052"/>
          <cell r="W9052"/>
          <cell r="X9052"/>
          <cell r="Y9052" t="str">
            <v xml:space="preserve"> </v>
          </cell>
        </row>
        <row r="9053">
          <cell r="C9053"/>
          <cell r="D9053"/>
          <cell r="E9053"/>
          <cell r="F9053"/>
          <cell r="G9053"/>
          <cell r="H9053"/>
          <cell r="I9053"/>
          <cell r="J9053"/>
          <cell r="K9053"/>
          <cell r="L9053"/>
          <cell r="M9053"/>
          <cell r="N9053"/>
          <cell r="O9053"/>
          <cell r="P9053"/>
          <cell r="Q9053"/>
          <cell r="R9053"/>
          <cell r="S9053"/>
          <cell r="T9053"/>
          <cell r="U9053"/>
          <cell r="V9053"/>
          <cell r="W9053"/>
          <cell r="X9053"/>
          <cell r="Y9053" t="str">
            <v xml:space="preserve"> </v>
          </cell>
        </row>
        <row r="9054">
          <cell r="C9054"/>
          <cell r="D9054"/>
          <cell r="E9054"/>
          <cell r="F9054"/>
          <cell r="G9054"/>
          <cell r="H9054"/>
          <cell r="I9054"/>
          <cell r="J9054"/>
          <cell r="K9054"/>
          <cell r="L9054"/>
          <cell r="M9054"/>
          <cell r="N9054"/>
          <cell r="O9054"/>
          <cell r="P9054"/>
          <cell r="Q9054"/>
          <cell r="R9054"/>
          <cell r="S9054"/>
          <cell r="T9054"/>
          <cell r="U9054"/>
          <cell r="V9054"/>
          <cell r="W9054"/>
          <cell r="X9054"/>
          <cell r="Y9054" t="str">
            <v xml:space="preserve"> </v>
          </cell>
        </row>
        <row r="9055">
          <cell r="C9055"/>
          <cell r="D9055"/>
          <cell r="E9055"/>
          <cell r="F9055"/>
          <cell r="G9055"/>
          <cell r="H9055"/>
          <cell r="I9055"/>
          <cell r="J9055"/>
          <cell r="K9055"/>
          <cell r="L9055"/>
          <cell r="M9055"/>
          <cell r="N9055"/>
          <cell r="O9055"/>
          <cell r="P9055"/>
          <cell r="Q9055"/>
          <cell r="R9055"/>
          <cell r="S9055"/>
          <cell r="T9055"/>
          <cell r="U9055"/>
          <cell r="V9055"/>
          <cell r="W9055"/>
          <cell r="X9055"/>
          <cell r="Y9055" t="str">
            <v xml:space="preserve"> </v>
          </cell>
        </row>
        <row r="9056">
          <cell r="C9056"/>
          <cell r="D9056"/>
          <cell r="E9056"/>
          <cell r="F9056"/>
          <cell r="G9056"/>
          <cell r="H9056"/>
          <cell r="I9056"/>
          <cell r="J9056"/>
          <cell r="K9056"/>
          <cell r="L9056"/>
          <cell r="M9056"/>
          <cell r="N9056"/>
          <cell r="O9056"/>
          <cell r="P9056"/>
          <cell r="Q9056"/>
          <cell r="R9056"/>
          <cell r="S9056"/>
          <cell r="T9056"/>
          <cell r="U9056"/>
          <cell r="V9056"/>
          <cell r="W9056"/>
          <cell r="X9056"/>
          <cell r="Y9056" t="str">
            <v xml:space="preserve"> </v>
          </cell>
        </row>
        <row r="9057">
          <cell r="C9057"/>
          <cell r="D9057"/>
          <cell r="E9057"/>
          <cell r="F9057"/>
          <cell r="G9057"/>
          <cell r="H9057"/>
          <cell r="I9057"/>
          <cell r="J9057"/>
          <cell r="K9057"/>
          <cell r="L9057"/>
          <cell r="M9057"/>
          <cell r="N9057"/>
          <cell r="O9057"/>
          <cell r="P9057"/>
          <cell r="Q9057"/>
          <cell r="R9057"/>
          <cell r="S9057"/>
          <cell r="T9057"/>
          <cell r="U9057"/>
          <cell r="V9057"/>
          <cell r="W9057"/>
          <cell r="X9057"/>
          <cell r="Y9057" t="str">
            <v xml:space="preserve"> </v>
          </cell>
        </row>
        <row r="9058">
          <cell r="C9058"/>
          <cell r="D9058"/>
          <cell r="E9058"/>
          <cell r="F9058"/>
          <cell r="G9058"/>
          <cell r="H9058"/>
          <cell r="I9058"/>
          <cell r="J9058"/>
          <cell r="K9058"/>
          <cell r="L9058"/>
          <cell r="M9058"/>
          <cell r="N9058"/>
          <cell r="O9058"/>
          <cell r="P9058"/>
          <cell r="Q9058"/>
          <cell r="R9058"/>
          <cell r="S9058"/>
          <cell r="T9058"/>
          <cell r="U9058"/>
          <cell r="V9058"/>
          <cell r="W9058"/>
          <cell r="X9058"/>
          <cell r="Y9058" t="str">
            <v xml:space="preserve"> </v>
          </cell>
        </row>
        <row r="9059">
          <cell r="C9059"/>
          <cell r="D9059"/>
          <cell r="E9059"/>
          <cell r="F9059"/>
          <cell r="G9059"/>
          <cell r="H9059"/>
          <cell r="I9059"/>
          <cell r="J9059"/>
          <cell r="K9059"/>
          <cell r="L9059"/>
          <cell r="M9059"/>
          <cell r="N9059"/>
          <cell r="O9059"/>
          <cell r="P9059"/>
          <cell r="Q9059"/>
          <cell r="R9059"/>
          <cell r="S9059"/>
          <cell r="T9059"/>
          <cell r="U9059"/>
          <cell r="V9059"/>
          <cell r="W9059"/>
          <cell r="X9059"/>
          <cell r="Y9059" t="str">
            <v xml:space="preserve"> </v>
          </cell>
        </row>
        <row r="9060">
          <cell r="C9060"/>
          <cell r="D9060"/>
          <cell r="E9060"/>
          <cell r="F9060"/>
          <cell r="G9060"/>
          <cell r="H9060"/>
          <cell r="I9060"/>
          <cell r="J9060"/>
          <cell r="K9060"/>
          <cell r="L9060"/>
          <cell r="M9060"/>
          <cell r="N9060"/>
          <cell r="O9060"/>
          <cell r="P9060"/>
          <cell r="Q9060"/>
          <cell r="R9060"/>
          <cell r="S9060"/>
          <cell r="T9060"/>
          <cell r="U9060"/>
          <cell r="V9060"/>
          <cell r="W9060"/>
          <cell r="X9060"/>
          <cell r="Y9060" t="str">
            <v xml:space="preserve"> </v>
          </cell>
        </row>
        <row r="9061">
          <cell r="C9061"/>
          <cell r="D9061"/>
          <cell r="E9061"/>
          <cell r="F9061"/>
          <cell r="G9061"/>
          <cell r="H9061"/>
          <cell r="I9061"/>
          <cell r="J9061"/>
          <cell r="K9061"/>
          <cell r="L9061"/>
          <cell r="M9061"/>
          <cell r="N9061"/>
          <cell r="O9061"/>
          <cell r="P9061"/>
          <cell r="Q9061"/>
          <cell r="R9061"/>
          <cell r="S9061"/>
          <cell r="T9061"/>
          <cell r="U9061"/>
          <cell r="V9061"/>
          <cell r="W9061"/>
          <cell r="X9061"/>
          <cell r="Y9061" t="str">
            <v xml:space="preserve"> </v>
          </cell>
        </row>
        <row r="9062">
          <cell r="C9062"/>
          <cell r="D9062"/>
          <cell r="E9062"/>
          <cell r="F9062"/>
          <cell r="G9062"/>
          <cell r="H9062"/>
          <cell r="I9062"/>
          <cell r="J9062"/>
          <cell r="K9062"/>
          <cell r="L9062"/>
          <cell r="M9062"/>
          <cell r="N9062"/>
          <cell r="O9062"/>
          <cell r="P9062"/>
          <cell r="Q9062"/>
          <cell r="R9062"/>
          <cell r="S9062"/>
          <cell r="T9062"/>
          <cell r="U9062"/>
          <cell r="V9062"/>
          <cell r="W9062"/>
          <cell r="X9062"/>
          <cell r="Y9062" t="str">
            <v xml:space="preserve"> </v>
          </cell>
        </row>
        <row r="9063">
          <cell r="C9063"/>
          <cell r="D9063"/>
          <cell r="E9063"/>
          <cell r="F9063"/>
          <cell r="G9063"/>
          <cell r="H9063"/>
          <cell r="I9063"/>
          <cell r="J9063"/>
          <cell r="K9063"/>
          <cell r="L9063"/>
          <cell r="M9063"/>
          <cell r="N9063"/>
          <cell r="O9063"/>
          <cell r="P9063"/>
          <cell r="Q9063"/>
          <cell r="R9063"/>
          <cell r="S9063"/>
          <cell r="T9063"/>
          <cell r="U9063"/>
          <cell r="V9063"/>
          <cell r="W9063"/>
          <cell r="X9063"/>
          <cell r="Y9063" t="str">
            <v xml:space="preserve"> </v>
          </cell>
        </row>
        <row r="9064">
          <cell r="C9064"/>
          <cell r="D9064"/>
          <cell r="E9064"/>
          <cell r="F9064"/>
          <cell r="G9064"/>
          <cell r="H9064"/>
          <cell r="I9064"/>
          <cell r="J9064"/>
          <cell r="K9064"/>
          <cell r="L9064"/>
          <cell r="M9064"/>
          <cell r="N9064"/>
          <cell r="O9064"/>
          <cell r="P9064"/>
          <cell r="Q9064"/>
          <cell r="R9064"/>
          <cell r="S9064"/>
          <cell r="T9064"/>
          <cell r="U9064"/>
          <cell r="V9064"/>
          <cell r="W9064"/>
          <cell r="X9064"/>
          <cell r="Y9064" t="str">
            <v xml:space="preserve"> </v>
          </cell>
        </row>
        <row r="9065">
          <cell r="C9065"/>
          <cell r="D9065"/>
          <cell r="E9065"/>
          <cell r="F9065"/>
          <cell r="G9065"/>
          <cell r="H9065"/>
          <cell r="I9065"/>
          <cell r="J9065"/>
          <cell r="K9065"/>
          <cell r="L9065"/>
          <cell r="M9065"/>
          <cell r="N9065"/>
          <cell r="O9065"/>
          <cell r="P9065"/>
          <cell r="Q9065"/>
          <cell r="R9065"/>
          <cell r="S9065"/>
          <cell r="T9065"/>
          <cell r="U9065"/>
          <cell r="V9065"/>
          <cell r="W9065"/>
          <cell r="X9065"/>
          <cell r="Y9065" t="str">
            <v xml:space="preserve"> </v>
          </cell>
        </row>
        <row r="9066">
          <cell r="C9066"/>
          <cell r="D9066"/>
          <cell r="E9066"/>
          <cell r="F9066"/>
          <cell r="G9066"/>
          <cell r="H9066"/>
          <cell r="I9066"/>
          <cell r="J9066"/>
          <cell r="K9066"/>
          <cell r="L9066"/>
          <cell r="M9066"/>
          <cell r="N9066"/>
          <cell r="O9066"/>
          <cell r="P9066"/>
          <cell r="Q9066"/>
          <cell r="R9066"/>
          <cell r="S9066"/>
          <cell r="T9066"/>
          <cell r="U9066"/>
          <cell r="V9066"/>
          <cell r="W9066"/>
          <cell r="X9066"/>
          <cell r="Y9066" t="str">
            <v xml:space="preserve"> </v>
          </cell>
        </row>
        <row r="9067">
          <cell r="C9067"/>
          <cell r="D9067"/>
          <cell r="E9067"/>
          <cell r="F9067"/>
          <cell r="G9067"/>
          <cell r="H9067"/>
          <cell r="I9067"/>
          <cell r="J9067"/>
          <cell r="K9067"/>
          <cell r="L9067"/>
          <cell r="M9067"/>
          <cell r="N9067"/>
          <cell r="O9067"/>
          <cell r="P9067"/>
          <cell r="Q9067"/>
          <cell r="R9067"/>
          <cell r="S9067"/>
          <cell r="T9067"/>
          <cell r="U9067"/>
          <cell r="V9067"/>
          <cell r="W9067"/>
          <cell r="X9067"/>
          <cell r="Y9067" t="str">
            <v xml:space="preserve"> </v>
          </cell>
        </row>
        <row r="9068">
          <cell r="C9068"/>
          <cell r="D9068"/>
          <cell r="E9068"/>
          <cell r="F9068"/>
          <cell r="G9068"/>
          <cell r="H9068"/>
          <cell r="I9068"/>
          <cell r="J9068"/>
          <cell r="K9068"/>
          <cell r="L9068"/>
          <cell r="M9068"/>
          <cell r="N9068"/>
          <cell r="O9068"/>
          <cell r="P9068"/>
          <cell r="Q9068"/>
          <cell r="R9068"/>
          <cell r="S9068"/>
          <cell r="T9068"/>
          <cell r="U9068"/>
          <cell r="V9068"/>
          <cell r="W9068"/>
          <cell r="X9068"/>
          <cell r="Y9068" t="str">
            <v xml:space="preserve"> </v>
          </cell>
        </row>
        <row r="9069">
          <cell r="C9069"/>
          <cell r="D9069"/>
          <cell r="E9069"/>
          <cell r="F9069"/>
          <cell r="G9069"/>
          <cell r="H9069"/>
          <cell r="I9069"/>
          <cell r="J9069"/>
          <cell r="K9069"/>
          <cell r="L9069"/>
          <cell r="M9069"/>
          <cell r="N9069"/>
          <cell r="O9069"/>
          <cell r="P9069"/>
          <cell r="Q9069"/>
          <cell r="R9069"/>
          <cell r="S9069"/>
          <cell r="T9069"/>
          <cell r="U9069"/>
          <cell r="V9069"/>
          <cell r="W9069"/>
          <cell r="X9069"/>
          <cell r="Y9069" t="str">
            <v xml:space="preserve"> </v>
          </cell>
        </row>
        <row r="9070">
          <cell r="C9070"/>
          <cell r="D9070"/>
          <cell r="E9070"/>
          <cell r="F9070"/>
          <cell r="G9070"/>
          <cell r="H9070"/>
          <cell r="I9070"/>
          <cell r="J9070"/>
          <cell r="K9070"/>
          <cell r="L9070"/>
          <cell r="M9070"/>
          <cell r="N9070"/>
          <cell r="O9070"/>
          <cell r="P9070"/>
          <cell r="Q9070"/>
          <cell r="R9070"/>
          <cell r="S9070"/>
          <cell r="T9070"/>
          <cell r="U9070"/>
          <cell r="V9070"/>
          <cell r="W9070"/>
          <cell r="X9070"/>
          <cell r="Y9070" t="str">
            <v xml:space="preserve"> </v>
          </cell>
        </row>
        <row r="9071">
          <cell r="C9071"/>
          <cell r="D9071"/>
          <cell r="E9071"/>
          <cell r="F9071"/>
          <cell r="G9071"/>
          <cell r="H9071"/>
          <cell r="I9071"/>
          <cell r="J9071"/>
          <cell r="K9071"/>
          <cell r="L9071"/>
          <cell r="M9071"/>
          <cell r="N9071"/>
          <cell r="O9071"/>
          <cell r="P9071"/>
          <cell r="Q9071"/>
          <cell r="R9071"/>
          <cell r="S9071"/>
          <cell r="T9071"/>
          <cell r="U9071"/>
          <cell r="V9071"/>
          <cell r="W9071"/>
          <cell r="X9071"/>
          <cell r="Y9071" t="str">
            <v xml:space="preserve"> </v>
          </cell>
        </row>
        <row r="9072">
          <cell r="C9072"/>
          <cell r="D9072"/>
          <cell r="E9072"/>
          <cell r="F9072"/>
          <cell r="G9072"/>
          <cell r="H9072"/>
          <cell r="I9072"/>
          <cell r="J9072"/>
          <cell r="K9072"/>
          <cell r="L9072"/>
          <cell r="M9072"/>
          <cell r="N9072"/>
          <cell r="O9072"/>
          <cell r="P9072"/>
          <cell r="Q9072"/>
          <cell r="R9072"/>
          <cell r="S9072"/>
          <cell r="T9072"/>
          <cell r="U9072"/>
          <cell r="V9072"/>
          <cell r="W9072"/>
          <cell r="X9072"/>
          <cell r="Y9072" t="str">
            <v xml:space="preserve"> </v>
          </cell>
        </row>
        <row r="9073">
          <cell r="C9073"/>
          <cell r="D9073"/>
          <cell r="E9073"/>
          <cell r="F9073"/>
          <cell r="G9073"/>
          <cell r="H9073"/>
          <cell r="I9073"/>
          <cell r="J9073"/>
          <cell r="K9073"/>
          <cell r="L9073"/>
          <cell r="M9073"/>
          <cell r="N9073"/>
          <cell r="O9073"/>
          <cell r="P9073"/>
          <cell r="Q9073"/>
          <cell r="R9073"/>
          <cell r="S9073"/>
          <cell r="T9073"/>
          <cell r="U9073"/>
          <cell r="V9073"/>
          <cell r="W9073"/>
          <cell r="X9073"/>
          <cell r="Y9073" t="str">
            <v xml:space="preserve"> </v>
          </cell>
        </row>
        <row r="9074">
          <cell r="C9074"/>
          <cell r="D9074"/>
          <cell r="E9074"/>
          <cell r="F9074"/>
          <cell r="G9074"/>
          <cell r="H9074"/>
          <cell r="I9074"/>
          <cell r="J9074"/>
          <cell r="K9074"/>
          <cell r="L9074"/>
          <cell r="M9074"/>
          <cell r="N9074"/>
          <cell r="O9074"/>
          <cell r="P9074"/>
          <cell r="Q9074"/>
          <cell r="R9074"/>
          <cell r="S9074"/>
          <cell r="T9074"/>
          <cell r="U9074"/>
          <cell r="V9074"/>
          <cell r="W9074"/>
          <cell r="X9074"/>
          <cell r="Y9074" t="str">
            <v xml:space="preserve"> </v>
          </cell>
        </row>
        <row r="9075">
          <cell r="C9075"/>
          <cell r="D9075"/>
          <cell r="E9075"/>
          <cell r="F9075"/>
          <cell r="G9075"/>
          <cell r="H9075"/>
          <cell r="I9075"/>
          <cell r="J9075"/>
          <cell r="K9075"/>
          <cell r="L9075"/>
          <cell r="M9075"/>
          <cell r="N9075"/>
          <cell r="O9075"/>
          <cell r="P9075"/>
          <cell r="Q9075"/>
          <cell r="R9075"/>
          <cell r="S9075"/>
          <cell r="T9075"/>
          <cell r="U9075"/>
          <cell r="V9075"/>
          <cell r="W9075"/>
          <cell r="X9075"/>
          <cell r="Y9075" t="str">
            <v xml:space="preserve"> </v>
          </cell>
        </row>
        <row r="9076">
          <cell r="C9076"/>
          <cell r="D9076"/>
          <cell r="E9076"/>
          <cell r="F9076"/>
          <cell r="G9076"/>
          <cell r="H9076"/>
          <cell r="I9076"/>
          <cell r="J9076"/>
          <cell r="K9076"/>
          <cell r="L9076"/>
          <cell r="M9076"/>
          <cell r="N9076"/>
          <cell r="O9076"/>
          <cell r="P9076"/>
          <cell r="Q9076"/>
          <cell r="R9076"/>
          <cell r="S9076"/>
          <cell r="T9076"/>
          <cell r="U9076"/>
          <cell r="V9076"/>
          <cell r="W9076"/>
          <cell r="X9076"/>
          <cell r="Y9076" t="str">
            <v xml:space="preserve"> </v>
          </cell>
        </row>
        <row r="9077">
          <cell r="C9077"/>
          <cell r="D9077"/>
          <cell r="E9077"/>
          <cell r="F9077"/>
          <cell r="G9077"/>
          <cell r="H9077"/>
          <cell r="I9077"/>
          <cell r="J9077"/>
          <cell r="K9077"/>
          <cell r="L9077"/>
          <cell r="M9077"/>
          <cell r="N9077"/>
          <cell r="O9077"/>
          <cell r="P9077"/>
          <cell r="Q9077"/>
          <cell r="R9077"/>
          <cell r="S9077"/>
          <cell r="T9077"/>
          <cell r="U9077"/>
          <cell r="V9077"/>
          <cell r="W9077"/>
          <cell r="X9077"/>
          <cell r="Y9077" t="str">
            <v xml:space="preserve"> </v>
          </cell>
        </row>
        <row r="9078">
          <cell r="C9078"/>
          <cell r="D9078"/>
          <cell r="E9078"/>
          <cell r="F9078"/>
          <cell r="G9078"/>
          <cell r="H9078"/>
          <cell r="I9078"/>
          <cell r="J9078"/>
          <cell r="K9078"/>
          <cell r="L9078"/>
          <cell r="M9078"/>
          <cell r="N9078"/>
          <cell r="O9078"/>
          <cell r="P9078"/>
          <cell r="Q9078"/>
          <cell r="R9078"/>
          <cell r="S9078"/>
          <cell r="T9078"/>
          <cell r="U9078"/>
          <cell r="V9078"/>
          <cell r="W9078"/>
          <cell r="X9078"/>
          <cell r="Y9078" t="str">
            <v xml:space="preserve"> </v>
          </cell>
        </row>
        <row r="9079">
          <cell r="C9079"/>
          <cell r="D9079"/>
          <cell r="E9079"/>
          <cell r="F9079"/>
          <cell r="G9079"/>
          <cell r="H9079"/>
          <cell r="I9079"/>
          <cell r="J9079"/>
          <cell r="K9079"/>
          <cell r="L9079"/>
          <cell r="M9079"/>
          <cell r="N9079"/>
          <cell r="O9079"/>
          <cell r="P9079"/>
          <cell r="Q9079"/>
          <cell r="R9079"/>
          <cell r="S9079"/>
          <cell r="T9079"/>
          <cell r="U9079"/>
          <cell r="V9079"/>
          <cell r="W9079"/>
          <cell r="X9079"/>
          <cell r="Y9079" t="str">
            <v xml:space="preserve"> </v>
          </cell>
        </row>
        <row r="9080">
          <cell r="C9080"/>
          <cell r="D9080"/>
          <cell r="E9080"/>
          <cell r="F9080"/>
          <cell r="G9080"/>
          <cell r="H9080"/>
          <cell r="I9080"/>
          <cell r="J9080"/>
          <cell r="K9080"/>
          <cell r="L9080"/>
          <cell r="M9080"/>
          <cell r="N9080"/>
          <cell r="O9080"/>
          <cell r="P9080"/>
          <cell r="Q9080"/>
          <cell r="R9080"/>
          <cell r="S9080"/>
          <cell r="T9080"/>
          <cell r="U9080"/>
          <cell r="V9080"/>
          <cell r="W9080"/>
          <cell r="X9080"/>
          <cell r="Y9080" t="str">
            <v xml:space="preserve"> </v>
          </cell>
        </row>
        <row r="9081">
          <cell r="C9081"/>
          <cell r="D9081"/>
          <cell r="E9081"/>
          <cell r="F9081"/>
          <cell r="G9081"/>
          <cell r="H9081"/>
          <cell r="I9081"/>
          <cell r="J9081"/>
          <cell r="K9081"/>
          <cell r="L9081"/>
          <cell r="M9081"/>
          <cell r="N9081"/>
          <cell r="O9081"/>
          <cell r="P9081"/>
          <cell r="Q9081"/>
          <cell r="R9081"/>
          <cell r="S9081"/>
          <cell r="T9081"/>
          <cell r="U9081"/>
          <cell r="V9081"/>
          <cell r="W9081"/>
          <cell r="X9081"/>
          <cell r="Y9081" t="str">
            <v xml:space="preserve"> </v>
          </cell>
        </row>
        <row r="9082">
          <cell r="C9082"/>
          <cell r="D9082"/>
          <cell r="E9082"/>
          <cell r="F9082"/>
          <cell r="G9082"/>
          <cell r="H9082"/>
          <cell r="I9082"/>
          <cell r="J9082"/>
          <cell r="K9082"/>
          <cell r="L9082"/>
          <cell r="M9082"/>
          <cell r="N9082"/>
          <cell r="O9082"/>
          <cell r="P9082"/>
          <cell r="Q9082"/>
          <cell r="R9082"/>
          <cell r="S9082"/>
          <cell r="T9082"/>
          <cell r="U9082"/>
          <cell r="V9082"/>
          <cell r="W9082"/>
          <cell r="X9082"/>
          <cell r="Y9082" t="str">
            <v xml:space="preserve"> </v>
          </cell>
        </row>
        <row r="9083">
          <cell r="C9083"/>
          <cell r="D9083"/>
          <cell r="E9083"/>
          <cell r="F9083"/>
          <cell r="G9083"/>
          <cell r="H9083"/>
          <cell r="I9083"/>
          <cell r="J9083"/>
          <cell r="K9083"/>
          <cell r="L9083"/>
          <cell r="M9083"/>
          <cell r="N9083"/>
          <cell r="O9083"/>
          <cell r="P9083"/>
          <cell r="Q9083"/>
          <cell r="R9083"/>
          <cell r="S9083"/>
          <cell r="T9083"/>
          <cell r="U9083"/>
          <cell r="V9083"/>
          <cell r="W9083"/>
          <cell r="X9083"/>
          <cell r="Y9083" t="str">
            <v xml:space="preserve"> </v>
          </cell>
        </row>
        <row r="9084">
          <cell r="C9084"/>
          <cell r="D9084"/>
          <cell r="E9084"/>
          <cell r="F9084"/>
          <cell r="G9084"/>
          <cell r="H9084"/>
          <cell r="I9084"/>
          <cell r="J9084"/>
          <cell r="K9084"/>
          <cell r="L9084"/>
          <cell r="M9084"/>
          <cell r="N9084"/>
          <cell r="O9084"/>
          <cell r="P9084"/>
          <cell r="Q9084"/>
          <cell r="R9084"/>
          <cell r="S9084"/>
          <cell r="T9084"/>
          <cell r="U9084"/>
          <cell r="V9084"/>
          <cell r="W9084"/>
          <cell r="X9084"/>
          <cell r="Y9084" t="str">
            <v xml:space="preserve"> </v>
          </cell>
        </row>
        <row r="9085">
          <cell r="C9085"/>
          <cell r="D9085"/>
          <cell r="E9085"/>
          <cell r="F9085"/>
          <cell r="G9085"/>
          <cell r="H9085"/>
          <cell r="I9085"/>
          <cell r="J9085"/>
          <cell r="K9085"/>
          <cell r="L9085"/>
          <cell r="M9085"/>
          <cell r="N9085"/>
          <cell r="O9085"/>
          <cell r="P9085"/>
          <cell r="Q9085"/>
          <cell r="R9085"/>
          <cell r="S9085"/>
          <cell r="T9085"/>
          <cell r="U9085"/>
          <cell r="V9085"/>
          <cell r="W9085"/>
          <cell r="X9085"/>
          <cell r="Y9085" t="str">
            <v xml:space="preserve"> </v>
          </cell>
        </row>
        <row r="9086">
          <cell r="C9086"/>
          <cell r="D9086"/>
          <cell r="E9086"/>
          <cell r="F9086"/>
          <cell r="G9086"/>
          <cell r="H9086"/>
          <cell r="I9086"/>
          <cell r="J9086"/>
          <cell r="K9086"/>
          <cell r="L9086"/>
          <cell r="M9086"/>
          <cell r="N9086"/>
          <cell r="O9086"/>
          <cell r="P9086"/>
          <cell r="Q9086"/>
          <cell r="R9086"/>
          <cell r="S9086"/>
          <cell r="T9086"/>
          <cell r="U9086"/>
          <cell r="V9086"/>
          <cell r="W9086"/>
          <cell r="X9086"/>
          <cell r="Y9086" t="str">
            <v xml:space="preserve"> </v>
          </cell>
        </row>
        <row r="9087">
          <cell r="C9087"/>
          <cell r="D9087"/>
          <cell r="E9087"/>
          <cell r="F9087"/>
          <cell r="G9087"/>
          <cell r="H9087"/>
          <cell r="I9087"/>
          <cell r="J9087"/>
          <cell r="K9087"/>
          <cell r="L9087"/>
          <cell r="M9087"/>
          <cell r="N9087"/>
          <cell r="O9087"/>
          <cell r="P9087"/>
          <cell r="Q9087"/>
          <cell r="R9087"/>
          <cell r="S9087"/>
          <cell r="T9087"/>
          <cell r="U9087"/>
          <cell r="V9087"/>
          <cell r="W9087"/>
          <cell r="X9087"/>
          <cell r="Y9087" t="str">
            <v xml:space="preserve"> </v>
          </cell>
        </row>
        <row r="9088">
          <cell r="C9088"/>
          <cell r="D9088"/>
          <cell r="E9088"/>
          <cell r="F9088"/>
          <cell r="G9088"/>
          <cell r="H9088"/>
          <cell r="I9088"/>
          <cell r="J9088"/>
          <cell r="K9088"/>
          <cell r="L9088"/>
          <cell r="M9088"/>
          <cell r="N9088"/>
          <cell r="O9088"/>
          <cell r="P9088"/>
          <cell r="Q9088"/>
          <cell r="R9088"/>
          <cell r="S9088"/>
          <cell r="T9088"/>
          <cell r="U9088"/>
          <cell r="V9088"/>
          <cell r="W9088"/>
          <cell r="X9088"/>
          <cell r="Y9088" t="str">
            <v xml:space="preserve"> </v>
          </cell>
        </row>
        <row r="9089">
          <cell r="C9089"/>
          <cell r="D9089"/>
          <cell r="E9089"/>
          <cell r="F9089"/>
          <cell r="G9089"/>
          <cell r="H9089"/>
          <cell r="I9089"/>
          <cell r="J9089"/>
          <cell r="K9089"/>
          <cell r="L9089"/>
          <cell r="M9089"/>
          <cell r="N9089"/>
          <cell r="O9089"/>
          <cell r="P9089"/>
          <cell r="Q9089"/>
          <cell r="R9089"/>
          <cell r="S9089"/>
          <cell r="T9089"/>
          <cell r="U9089"/>
          <cell r="V9089"/>
          <cell r="W9089"/>
          <cell r="X9089"/>
          <cell r="Y9089" t="str">
            <v xml:space="preserve"> </v>
          </cell>
        </row>
        <row r="9090">
          <cell r="C9090"/>
          <cell r="D9090"/>
          <cell r="E9090"/>
          <cell r="F9090"/>
          <cell r="G9090"/>
          <cell r="H9090"/>
          <cell r="I9090"/>
          <cell r="J9090"/>
          <cell r="K9090"/>
          <cell r="L9090"/>
          <cell r="M9090"/>
          <cell r="N9090"/>
          <cell r="O9090"/>
          <cell r="P9090"/>
          <cell r="Q9090"/>
          <cell r="R9090"/>
          <cell r="S9090"/>
          <cell r="T9090"/>
          <cell r="U9090"/>
          <cell r="V9090"/>
          <cell r="W9090"/>
          <cell r="X9090"/>
          <cell r="Y9090" t="str">
            <v xml:space="preserve"> </v>
          </cell>
        </row>
        <row r="9091">
          <cell r="C9091"/>
          <cell r="D9091"/>
          <cell r="E9091"/>
          <cell r="F9091"/>
          <cell r="G9091"/>
          <cell r="H9091"/>
          <cell r="I9091"/>
          <cell r="J9091"/>
          <cell r="K9091"/>
          <cell r="L9091"/>
          <cell r="M9091"/>
          <cell r="N9091"/>
          <cell r="O9091"/>
          <cell r="P9091"/>
          <cell r="Q9091"/>
          <cell r="R9091"/>
          <cell r="S9091"/>
          <cell r="T9091"/>
          <cell r="U9091"/>
          <cell r="V9091"/>
          <cell r="W9091"/>
          <cell r="X9091"/>
          <cell r="Y9091" t="str">
            <v xml:space="preserve"> </v>
          </cell>
        </row>
        <row r="9092">
          <cell r="C9092"/>
          <cell r="D9092"/>
          <cell r="E9092"/>
          <cell r="F9092"/>
          <cell r="G9092"/>
          <cell r="H9092"/>
          <cell r="I9092"/>
          <cell r="J9092"/>
          <cell r="K9092"/>
          <cell r="L9092"/>
          <cell r="M9092"/>
          <cell r="N9092"/>
          <cell r="O9092"/>
          <cell r="P9092"/>
          <cell r="Q9092"/>
          <cell r="R9092"/>
          <cell r="S9092"/>
          <cell r="T9092"/>
          <cell r="U9092"/>
          <cell r="V9092"/>
          <cell r="W9092"/>
          <cell r="X9092"/>
          <cell r="Y9092" t="str">
            <v xml:space="preserve"> </v>
          </cell>
        </row>
        <row r="9093">
          <cell r="C9093"/>
          <cell r="D9093"/>
          <cell r="E9093"/>
          <cell r="F9093"/>
          <cell r="G9093"/>
          <cell r="H9093"/>
          <cell r="I9093"/>
          <cell r="J9093"/>
          <cell r="K9093"/>
          <cell r="L9093"/>
          <cell r="M9093"/>
          <cell r="N9093"/>
          <cell r="O9093"/>
          <cell r="P9093"/>
          <cell r="Q9093"/>
          <cell r="R9093"/>
          <cell r="S9093"/>
          <cell r="T9093"/>
          <cell r="U9093"/>
          <cell r="V9093"/>
          <cell r="W9093"/>
          <cell r="X9093"/>
          <cell r="Y9093" t="str">
            <v xml:space="preserve"> </v>
          </cell>
        </row>
        <row r="9094">
          <cell r="C9094"/>
          <cell r="D9094"/>
          <cell r="E9094"/>
          <cell r="F9094"/>
          <cell r="G9094"/>
          <cell r="H9094"/>
          <cell r="I9094"/>
          <cell r="J9094"/>
          <cell r="K9094"/>
          <cell r="L9094"/>
          <cell r="M9094"/>
          <cell r="N9094"/>
          <cell r="O9094"/>
          <cell r="P9094"/>
          <cell r="Q9094"/>
          <cell r="R9094"/>
          <cell r="S9094"/>
          <cell r="T9094"/>
          <cell r="U9094"/>
          <cell r="V9094"/>
          <cell r="W9094"/>
          <cell r="X9094"/>
          <cell r="Y9094" t="str">
            <v xml:space="preserve"> </v>
          </cell>
        </row>
        <row r="9095">
          <cell r="C9095"/>
          <cell r="D9095"/>
          <cell r="E9095"/>
          <cell r="F9095"/>
          <cell r="G9095"/>
          <cell r="H9095"/>
          <cell r="I9095"/>
          <cell r="J9095"/>
          <cell r="K9095"/>
          <cell r="L9095"/>
          <cell r="M9095"/>
          <cell r="N9095"/>
          <cell r="O9095"/>
          <cell r="P9095"/>
          <cell r="Q9095"/>
          <cell r="R9095"/>
          <cell r="S9095"/>
          <cell r="T9095"/>
          <cell r="U9095"/>
          <cell r="V9095"/>
          <cell r="W9095"/>
          <cell r="X9095"/>
          <cell r="Y9095" t="str">
            <v xml:space="preserve"> </v>
          </cell>
        </row>
        <row r="9096">
          <cell r="C9096"/>
          <cell r="D9096"/>
          <cell r="E9096"/>
          <cell r="F9096"/>
          <cell r="G9096"/>
          <cell r="H9096"/>
          <cell r="I9096"/>
          <cell r="J9096"/>
          <cell r="K9096"/>
          <cell r="L9096"/>
          <cell r="M9096"/>
          <cell r="N9096"/>
          <cell r="O9096"/>
          <cell r="P9096"/>
          <cell r="Q9096"/>
          <cell r="R9096"/>
          <cell r="S9096"/>
          <cell r="T9096"/>
          <cell r="U9096"/>
          <cell r="V9096"/>
          <cell r="W9096"/>
          <cell r="X9096"/>
          <cell r="Y9096" t="str">
            <v xml:space="preserve"> </v>
          </cell>
        </row>
        <row r="9097">
          <cell r="C9097"/>
          <cell r="D9097"/>
          <cell r="E9097"/>
          <cell r="F9097"/>
          <cell r="G9097"/>
          <cell r="H9097"/>
          <cell r="I9097"/>
          <cell r="J9097"/>
          <cell r="K9097"/>
          <cell r="L9097"/>
          <cell r="M9097"/>
          <cell r="N9097"/>
          <cell r="O9097"/>
          <cell r="P9097"/>
          <cell r="Q9097"/>
          <cell r="R9097"/>
          <cell r="S9097"/>
          <cell r="T9097"/>
          <cell r="U9097"/>
          <cell r="V9097"/>
          <cell r="W9097"/>
          <cell r="X9097"/>
          <cell r="Y9097" t="str">
            <v xml:space="preserve"> </v>
          </cell>
        </row>
        <row r="9098">
          <cell r="C9098"/>
          <cell r="D9098"/>
          <cell r="E9098"/>
          <cell r="F9098"/>
          <cell r="G9098"/>
          <cell r="H9098"/>
          <cell r="I9098"/>
          <cell r="J9098"/>
          <cell r="K9098"/>
          <cell r="L9098"/>
          <cell r="M9098"/>
          <cell r="N9098"/>
          <cell r="O9098"/>
          <cell r="P9098"/>
          <cell r="Q9098"/>
          <cell r="R9098"/>
          <cell r="S9098"/>
          <cell r="T9098"/>
          <cell r="U9098"/>
          <cell r="V9098"/>
          <cell r="W9098"/>
          <cell r="X9098"/>
          <cell r="Y9098" t="str">
            <v xml:space="preserve"> </v>
          </cell>
        </row>
        <row r="9099">
          <cell r="C9099"/>
          <cell r="D9099"/>
          <cell r="E9099"/>
          <cell r="F9099"/>
          <cell r="G9099"/>
          <cell r="H9099"/>
          <cell r="I9099"/>
          <cell r="J9099"/>
          <cell r="K9099"/>
          <cell r="L9099"/>
          <cell r="M9099"/>
          <cell r="N9099"/>
          <cell r="O9099"/>
          <cell r="P9099"/>
          <cell r="Q9099"/>
          <cell r="R9099"/>
          <cell r="S9099"/>
          <cell r="T9099"/>
          <cell r="U9099"/>
          <cell r="V9099"/>
          <cell r="W9099"/>
          <cell r="X9099"/>
          <cell r="Y9099" t="str">
            <v xml:space="preserve"> </v>
          </cell>
        </row>
        <row r="9100">
          <cell r="C9100"/>
          <cell r="D9100"/>
          <cell r="E9100"/>
          <cell r="F9100"/>
          <cell r="G9100"/>
          <cell r="H9100"/>
          <cell r="I9100"/>
          <cell r="J9100"/>
          <cell r="K9100"/>
          <cell r="L9100"/>
          <cell r="M9100"/>
          <cell r="N9100"/>
          <cell r="O9100"/>
          <cell r="P9100"/>
          <cell r="Q9100"/>
          <cell r="R9100"/>
          <cell r="S9100"/>
          <cell r="T9100"/>
          <cell r="U9100"/>
          <cell r="V9100"/>
          <cell r="W9100"/>
          <cell r="X9100"/>
          <cell r="Y9100" t="str">
            <v xml:space="preserve"> </v>
          </cell>
        </row>
        <row r="9101">
          <cell r="C9101"/>
          <cell r="D9101"/>
          <cell r="E9101"/>
          <cell r="F9101"/>
          <cell r="G9101"/>
          <cell r="H9101"/>
          <cell r="I9101"/>
          <cell r="J9101"/>
          <cell r="K9101"/>
          <cell r="L9101"/>
          <cell r="M9101"/>
          <cell r="N9101"/>
          <cell r="O9101"/>
          <cell r="P9101"/>
          <cell r="Q9101"/>
          <cell r="R9101"/>
          <cell r="S9101"/>
          <cell r="T9101"/>
          <cell r="U9101"/>
          <cell r="V9101"/>
          <cell r="W9101"/>
          <cell r="X9101"/>
          <cell r="Y9101" t="str">
            <v xml:space="preserve"> </v>
          </cell>
        </row>
        <row r="9102">
          <cell r="C9102"/>
          <cell r="D9102"/>
          <cell r="E9102"/>
          <cell r="F9102"/>
          <cell r="G9102"/>
          <cell r="H9102"/>
          <cell r="I9102"/>
          <cell r="J9102"/>
          <cell r="K9102"/>
          <cell r="L9102"/>
          <cell r="M9102"/>
          <cell r="N9102"/>
          <cell r="O9102"/>
          <cell r="P9102"/>
          <cell r="Q9102"/>
          <cell r="R9102"/>
          <cell r="S9102"/>
          <cell r="T9102"/>
          <cell r="U9102"/>
          <cell r="V9102"/>
          <cell r="W9102"/>
          <cell r="X9102"/>
          <cell r="Y9102" t="str">
            <v xml:space="preserve"> </v>
          </cell>
        </row>
        <row r="9103">
          <cell r="C9103"/>
          <cell r="D9103"/>
          <cell r="E9103"/>
          <cell r="F9103"/>
          <cell r="G9103"/>
          <cell r="H9103"/>
          <cell r="I9103"/>
          <cell r="J9103"/>
          <cell r="K9103"/>
          <cell r="L9103"/>
          <cell r="M9103"/>
          <cell r="N9103"/>
          <cell r="O9103"/>
          <cell r="P9103"/>
          <cell r="Q9103"/>
          <cell r="R9103"/>
          <cell r="S9103"/>
          <cell r="T9103"/>
          <cell r="U9103"/>
          <cell r="V9103"/>
          <cell r="W9103"/>
          <cell r="X9103"/>
          <cell r="Y9103" t="str">
            <v xml:space="preserve"> </v>
          </cell>
        </row>
        <row r="9104">
          <cell r="C9104"/>
          <cell r="D9104"/>
          <cell r="E9104"/>
          <cell r="F9104"/>
          <cell r="G9104"/>
          <cell r="H9104"/>
          <cell r="I9104"/>
          <cell r="J9104"/>
          <cell r="K9104"/>
          <cell r="L9104"/>
          <cell r="M9104"/>
          <cell r="N9104"/>
          <cell r="O9104"/>
          <cell r="P9104"/>
          <cell r="Q9104"/>
          <cell r="R9104"/>
          <cell r="S9104"/>
          <cell r="T9104"/>
          <cell r="U9104"/>
          <cell r="V9104"/>
          <cell r="W9104"/>
          <cell r="X9104"/>
          <cell r="Y9104" t="str">
            <v xml:space="preserve"> </v>
          </cell>
        </row>
        <row r="9105">
          <cell r="C9105"/>
          <cell r="D9105"/>
          <cell r="E9105"/>
          <cell r="F9105"/>
          <cell r="G9105"/>
          <cell r="H9105"/>
          <cell r="I9105"/>
          <cell r="J9105"/>
          <cell r="K9105"/>
          <cell r="L9105"/>
          <cell r="M9105"/>
          <cell r="N9105"/>
          <cell r="O9105"/>
          <cell r="P9105"/>
          <cell r="Q9105"/>
          <cell r="R9105"/>
          <cell r="S9105"/>
          <cell r="T9105"/>
          <cell r="U9105"/>
          <cell r="V9105"/>
          <cell r="W9105"/>
          <cell r="X9105"/>
          <cell r="Y9105" t="str">
            <v xml:space="preserve"> </v>
          </cell>
        </row>
        <row r="9106">
          <cell r="C9106"/>
          <cell r="D9106"/>
          <cell r="E9106"/>
          <cell r="F9106"/>
          <cell r="G9106"/>
          <cell r="H9106"/>
          <cell r="I9106"/>
          <cell r="J9106"/>
          <cell r="K9106"/>
          <cell r="L9106"/>
          <cell r="M9106"/>
          <cell r="N9106"/>
          <cell r="O9106"/>
          <cell r="P9106"/>
          <cell r="Q9106"/>
          <cell r="R9106"/>
          <cell r="S9106"/>
          <cell r="T9106"/>
          <cell r="U9106"/>
          <cell r="V9106"/>
          <cell r="W9106"/>
          <cell r="X9106"/>
          <cell r="Y9106" t="str">
            <v xml:space="preserve"> </v>
          </cell>
        </row>
        <row r="9107">
          <cell r="C9107"/>
          <cell r="D9107"/>
          <cell r="E9107"/>
          <cell r="F9107"/>
          <cell r="G9107"/>
          <cell r="H9107"/>
          <cell r="I9107"/>
          <cell r="J9107"/>
          <cell r="K9107"/>
          <cell r="L9107"/>
          <cell r="M9107"/>
          <cell r="N9107"/>
          <cell r="O9107"/>
          <cell r="P9107"/>
          <cell r="Q9107"/>
          <cell r="R9107"/>
          <cell r="S9107"/>
          <cell r="T9107"/>
          <cell r="U9107"/>
          <cell r="V9107"/>
          <cell r="W9107"/>
          <cell r="X9107"/>
          <cell r="Y9107" t="str">
            <v xml:space="preserve"> </v>
          </cell>
        </row>
        <row r="9108">
          <cell r="C9108"/>
          <cell r="D9108"/>
          <cell r="E9108"/>
          <cell r="F9108"/>
          <cell r="G9108"/>
          <cell r="H9108"/>
          <cell r="I9108"/>
          <cell r="J9108"/>
          <cell r="K9108"/>
          <cell r="L9108"/>
          <cell r="M9108"/>
          <cell r="N9108"/>
          <cell r="O9108"/>
          <cell r="P9108"/>
          <cell r="Q9108"/>
          <cell r="R9108"/>
          <cell r="S9108"/>
          <cell r="T9108"/>
          <cell r="U9108"/>
          <cell r="V9108"/>
          <cell r="W9108"/>
          <cell r="X9108"/>
          <cell r="Y9108" t="str">
            <v xml:space="preserve"> </v>
          </cell>
        </row>
        <row r="9109">
          <cell r="C9109"/>
          <cell r="D9109"/>
          <cell r="E9109"/>
          <cell r="F9109"/>
          <cell r="G9109"/>
          <cell r="H9109"/>
          <cell r="I9109"/>
          <cell r="J9109"/>
          <cell r="K9109"/>
          <cell r="L9109"/>
          <cell r="M9109"/>
          <cell r="N9109"/>
          <cell r="O9109"/>
          <cell r="P9109"/>
          <cell r="Q9109"/>
          <cell r="R9109"/>
          <cell r="S9109"/>
          <cell r="T9109"/>
          <cell r="U9109"/>
          <cell r="V9109"/>
          <cell r="W9109"/>
          <cell r="X9109"/>
          <cell r="Y9109" t="str">
            <v xml:space="preserve"> </v>
          </cell>
        </row>
        <row r="9110">
          <cell r="C9110"/>
          <cell r="D9110"/>
          <cell r="E9110"/>
          <cell r="F9110"/>
          <cell r="G9110"/>
          <cell r="H9110"/>
          <cell r="I9110"/>
          <cell r="J9110"/>
          <cell r="K9110"/>
          <cell r="L9110"/>
          <cell r="M9110"/>
          <cell r="N9110"/>
          <cell r="O9110"/>
          <cell r="P9110"/>
          <cell r="Q9110"/>
          <cell r="R9110"/>
          <cell r="S9110"/>
          <cell r="T9110"/>
          <cell r="U9110"/>
          <cell r="V9110"/>
          <cell r="W9110"/>
          <cell r="X9110"/>
          <cell r="Y9110" t="str">
            <v xml:space="preserve"> </v>
          </cell>
        </row>
        <row r="9111">
          <cell r="C9111"/>
          <cell r="D9111"/>
          <cell r="E9111"/>
          <cell r="F9111"/>
          <cell r="G9111"/>
          <cell r="H9111"/>
          <cell r="I9111"/>
          <cell r="J9111"/>
          <cell r="K9111"/>
          <cell r="L9111"/>
          <cell r="M9111"/>
          <cell r="N9111"/>
          <cell r="O9111"/>
          <cell r="P9111"/>
          <cell r="Q9111"/>
          <cell r="R9111"/>
          <cell r="S9111"/>
          <cell r="T9111"/>
          <cell r="U9111"/>
          <cell r="V9111"/>
          <cell r="W9111"/>
          <cell r="X9111"/>
          <cell r="Y9111" t="str">
            <v xml:space="preserve"> </v>
          </cell>
        </row>
        <row r="9112">
          <cell r="C9112"/>
          <cell r="D9112"/>
          <cell r="E9112"/>
          <cell r="F9112"/>
          <cell r="G9112"/>
          <cell r="H9112"/>
          <cell r="I9112"/>
          <cell r="J9112"/>
          <cell r="K9112"/>
          <cell r="L9112"/>
          <cell r="M9112"/>
          <cell r="N9112"/>
          <cell r="O9112"/>
          <cell r="P9112"/>
          <cell r="Q9112"/>
          <cell r="R9112"/>
          <cell r="S9112"/>
          <cell r="T9112"/>
          <cell r="U9112"/>
          <cell r="V9112"/>
          <cell r="W9112"/>
          <cell r="X9112"/>
          <cell r="Y9112" t="str">
            <v xml:space="preserve"> </v>
          </cell>
        </row>
        <row r="9113">
          <cell r="C9113"/>
          <cell r="D9113"/>
          <cell r="E9113"/>
          <cell r="F9113"/>
          <cell r="G9113"/>
          <cell r="H9113"/>
          <cell r="I9113"/>
          <cell r="J9113"/>
          <cell r="K9113"/>
          <cell r="L9113"/>
          <cell r="M9113"/>
          <cell r="N9113"/>
          <cell r="O9113"/>
          <cell r="P9113"/>
          <cell r="Q9113"/>
          <cell r="R9113"/>
          <cell r="S9113"/>
          <cell r="T9113"/>
          <cell r="U9113"/>
          <cell r="V9113"/>
          <cell r="W9113"/>
          <cell r="X9113"/>
          <cell r="Y9113" t="str">
            <v xml:space="preserve"> </v>
          </cell>
        </row>
        <row r="9114">
          <cell r="C9114"/>
          <cell r="D9114"/>
          <cell r="E9114"/>
          <cell r="F9114"/>
          <cell r="G9114"/>
          <cell r="H9114"/>
          <cell r="I9114"/>
          <cell r="J9114"/>
          <cell r="K9114"/>
          <cell r="L9114"/>
          <cell r="M9114"/>
          <cell r="N9114"/>
          <cell r="O9114"/>
          <cell r="P9114"/>
          <cell r="Q9114"/>
          <cell r="R9114"/>
          <cell r="S9114"/>
          <cell r="T9114"/>
          <cell r="U9114"/>
          <cell r="V9114"/>
          <cell r="W9114"/>
          <cell r="X9114"/>
          <cell r="Y9114" t="str">
            <v xml:space="preserve"> </v>
          </cell>
        </row>
        <row r="9115">
          <cell r="C9115"/>
          <cell r="D9115"/>
          <cell r="E9115"/>
          <cell r="F9115"/>
          <cell r="G9115"/>
          <cell r="H9115"/>
          <cell r="I9115"/>
          <cell r="J9115"/>
          <cell r="K9115"/>
          <cell r="L9115"/>
          <cell r="M9115"/>
          <cell r="N9115"/>
          <cell r="O9115"/>
          <cell r="P9115"/>
          <cell r="Q9115"/>
          <cell r="R9115"/>
          <cell r="S9115"/>
          <cell r="T9115"/>
          <cell r="U9115"/>
          <cell r="V9115"/>
          <cell r="W9115"/>
          <cell r="X9115"/>
          <cell r="Y9115" t="str">
            <v xml:space="preserve"> </v>
          </cell>
        </row>
        <row r="9116">
          <cell r="C9116"/>
          <cell r="D9116"/>
          <cell r="E9116"/>
          <cell r="F9116"/>
          <cell r="G9116"/>
          <cell r="H9116"/>
          <cell r="I9116"/>
          <cell r="J9116"/>
          <cell r="K9116"/>
          <cell r="L9116"/>
          <cell r="M9116"/>
          <cell r="N9116"/>
          <cell r="O9116"/>
          <cell r="P9116"/>
          <cell r="Q9116"/>
          <cell r="R9116"/>
          <cell r="S9116"/>
          <cell r="T9116"/>
          <cell r="U9116"/>
          <cell r="V9116"/>
          <cell r="W9116"/>
          <cell r="X9116"/>
          <cell r="Y9116" t="str">
            <v xml:space="preserve"> </v>
          </cell>
        </row>
        <row r="9117">
          <cell r="C9117"/>
          <cell r="D9117"/>
          <cell r="E9117"/>
          <cell r="F9117"/>
          <cell r="G9117"/>
          <cell r="H9117"/>
          <cell r="I9117"/>
          <cell r="J9117"/>
          <cell r="K9117"/>
          <cell r="L9117"/>
          <cell r="M9117"/>
          <cell r="N9117"/>
          <cell r="O9117"/>
          <cell r="P9117"/>
          <cell r="Q9117"/>
          <cell r="R9117"/>
          <cell r="S9117"/>
          <cell r="T9117"/>
          <cell r="U9117"/>
          <cell r="V9117"/>
          <cell r="W9117"/>
          <cell r="X9117"/>
          <cell r="Y9117" t="str">
            <v xml:space="preserve"> </v>
          </cell>
        </row>
        <row r="9118">
          <cell r="C9118"/>
          <cell r="D9118"/>
          <cell r="E9118"/>
          <cell r="F9118"/>
          <cell r="G9118"/>
          <cell r="H9118"/>
          <cell r="I9118"/>
          <cell r="J9118"/>
          <cell r="K9118"/>
          <cell r="L9118"/>
          <cell r="M9118"/>
          <cell r="N9118"/>
          <cell r="O9118"/>
          <cell r="P9118"/>
          <cell r="Q9118"/>
          <cell r="R9118"/>
          <cell r="S9118"/>
          <cell r="T9118"/>
          <cell r="U9118"/>
          <cell r="V9118"/>
          <cell r="W9118"/>
          <cell r="X9118"/>
          <cell r="Y9118" t="str">
            <v xml:space="preserve"> </v>
          </cell>
        </row>
        <row r="9119">
          <cell r="C9119"/>
          <cell r="D9119"/>
          <cell r="E9119"/>
          <cell r="F9119"/>
          <cell r="G9119"/>
          <cell r="H9119"/>
          <cell r="I9119"/>
          <cell r="J9119"/>
          <cell r="K9119"/>
          <cell r="L9119"/>
          <cell r="M9119"/>
          <cell r="N9119"/>
          <cell r="O9119"/>
          <cell r="P9119"/>
          <cell r="Q9119"/>
          <cell r="R9119"/>
          <cell r="S9119"/>
          <cell r="T9119"/>
          <cell r="U9119"/>
          <cell r="V9119"/>
          <cell r="W9119"/>
          <cell r="X9119"/>
          <cell r="Y9119" t="str">
            <v xml:space="preserve"> </v>
          </cell>
        </row>
        <row r="9120">
          <cell r="C9120"/>
          <cell r="D9120"/>
          <cell r="E9120"/>
          <cell r="F9120"/>
          <cell r="G9120"/>
          <cell r="H9120"/>
          <cell r="I9120"/>
          <cell r="J9120"/>
          <cell r="K9120"/>
          <cell r="L9120"/>
          <cell r="M9120"/>
          <cell r="N9120"/>
          <cell r="O9120"/>
          <cell r="P9120"/>
          <cell r="Q9120"/>
          <cell r="R9120"/>
          <cell r="S9120"/>
          <cell r="T9120"/>
          <cell r="U9120"/>
          <cell r="V9120"/>
          <cell r="W9120"/>
          <cell r="X9120"/>
          <cell r="Y9120" t="str">
            <v xml:space="preserve"> </v>
          </cell>
        </row>
        <row r="9121">
          <cell r="C9121"/>
          <cell r="D9121"/>
          <cell r="E9121"/>
          <cell r="F9121"/>
          <cell r="G9121"/>
          <cell r="H9121"/>
          <cell r="I9121"/>
          <cell r="J9121"/>
          <cell r="K9121"/>
          <cell r="L9121"/>
          <cell r="M9121"/>
          <cell r="N9121"/>
          <cell r="O9121"/>
          <cell r="P9121"/>
          <cell r="Q9121"/>
          <cell r="R9121"/>
          <cell r="S9121"/>
          <cell r="T9121"/>
          <cell r="U9121"/>
          <cell r="V9121"/>
          <cell r="W9121"/>
          <cell r="X9121"/>
          <cell r="Y9121" t="str">
            <v xml:space="preserve"> </v>
          </cell>
        </row>
        <row r="9122">
          <cell r="C9122"/>
          <cell r="D9122"/>
          <cell r="E9122"/>
          <cell r="F9122"/>
          <cell r="G9122"/>
          <cell r="H9122"/>
          <cell r="I9122"/>
          <cell r="J9122"/>
          <cell r="K9122"/>
          <cell r="L9122"/>
          <cell r="M9122"/>
          <cell r="N9122"/>
          <cell r="O9122"/>
          <cell r="P9122"/>
          <cell r="Q9122"/>
          <cell r="R9122"/>
          <cell r="S9122"/>
          <cell r="T9122"/>
          <cell r="U9122"/>
          <cell r="V9122"/>
          <cell r="W9122"/>
          <cell r="X9122"/>
          <cell r="Y9122" t="str">
            <v xml:space="preserve"> </v>
          </cell>
        </row>
        <row r="9123">
          <cell r="C9123"/>
          <cell r="D9123"/>
          <cell r="E9123"/>
          <cell r="F9123"/>
          <cell r="G9123"/>
          <cell r="H9123"/>
          <cell r="I9123"/>
          <cell r="J9123"/>
          <cell r="K9123"/>
          <cell r="L9123"/>
          <cell r="M9123"/>
          <cell r="N9123"/>
          <cell r="O9123"/>
          <cell r="P9123"/>
          <cell r="Q9123"/>
          <cell r="R9123"/>
          <cell r="S9123"/>
          <cell r="T9123"/>
          <cell r="U9123"/>
          <cell r="V9123"/>
          <cell r="W9123"/>
          <cell r="X9123"/>
          <cell r="Y9123" t="str">
            <v xml:space="preserve"> </v>
          </cell>
        </row>
        <row r="9124">
          <cell r="C9124"/>
          <cell r="D9124"/>
          <cell r="E9124"/>
          <cell r="F9124"/>
          <cell r="G9124"/>
          <cell r="H9124"/>
          <cell r="I9124"/>
          <cell r="J9124"/>
          <cell r="K9124"/>
          <cell r="L9124"/>
          <cell r="M9124"/>
          <cell r="N9124"/>
          <cell r="O9124"/>
          <cell r="P9124"/>
          <cell r="Q9124"/>
          <cell r="R9124"/>
          <cell r="S9124"/>
          <cell r="T9124"/>
          <cell r="U9124"/>
          <cell r="V9124"/>
          <cell r="W9124"/>
          <cell r="X9124"/>
          <cell r="Y9124" t="str">
            <v xml:space="preserve"> </v>
          </cell>
        </row>
        <row r="9125">
          <cell r="C9125"/>
          <cell r="D9125"/>
          <cell r="E9125"/>
          <cell r="F9125"/>
          <cell r="G9125"/>
          <cell r="H9125"/>
          <cell r="I9125"/>
          <cell r="J9125"/>
          <cell r="K9125"/>
          <cell r="L9125"/>
          <cell r="M9125"/>
          <cell r="N9125"/>
          <cell r="O9125"/>
          <cell r="P9125"/>
          <cell r="Q9125"/>
          <cell r="R9125"/>
          <cell r="S9125"/>
          <cell r="T9125"/>
          <cell r="U9125"/>
          <cell r="V9125"/>
          <cell r="W9125"/>
          <cell r="X9125"/>
          <cell r="Y9125" t="str">
            <v xml:space="preserve"> </v>
          </cell>
        </row>
        <row r="9126">
          <cell r="C9126"/>
          <cell r="D9126"/>
          <cell r="E9126"/>
          <cell r="F9126"/>
          <cell r="G9126"/>
          <cell r="H9126"/>
          <cell r="I9126"/>
          <cell r="J9126"/>
          <cell r="K9126"/>
          <cell r="L9126"/>
          <cell r="M9126"/>
          <cell r="N9126"/>
          <cell r="O9126"/>
          <cell r="P9126"/>
          <cell r="Q9126"/>
          <cell r="R9126"/>
          <cell r="S9126"/>
          <cell r="T9126"/>
          <cell r="U9126"/>
          <cell r="V9126"/>
          <cell r="W9126"/>
          <cell r="X9126"/>
          <cell r="Y9126" t="str">
            <v xml:space="preserve"> </v>
          </cell>
        </row>
        <row r="9127">
          <cell r="C9127"/>
          <cell r="D9127"/>
          <cell r="E9127"/>
          <cell r="F9127"/>
          <cell r="G9127"/>
          <cell r="H9127"/>
          <cell r="I9127"/>
          <cell r="J9127"/>
          <cell r="K9127"/>
          <cell r="L9127"/>
          <cell r="M9127"/>
          <cell r="N9127"/>
          <cell r="O9127"/>
          <cell r="P9127"/>
          <cell r="Q9127"/>
          <cell r="R9127"/>
          <cell r="S9127"/>
          <cell r="T9127"/>
          <cell r="U9127"/>
          <cell r="V9127"/>
          <cell r="W9127"/>
          <cell r="X9127"/>
          <cell r="Y9127" t="str">
            <v xml:space="preserve"> </v>
          </cell>
        </row>
        <row r="9128">
          <cell r="C9128"/>
          <cell r="D9128"/>
          <cell r="E9128"/>
          <cell r="F9128"/>
          <cell r="G9128"/>
          <cell r="H9128"/>
          <cell r="I9128"/>
          <cell r="J9128"/>
          <cell r="K9128"/>
          <cell r="L9128"/>
          <cell r="M9128"/>
          <cell r="N9128"/>
          <cell r="O9128"/>
          <cell r="P9128"/>
          <cell r="Q9128"/>
          <cell r="R9128"/>
          <cell r="S9128"/>
          <cell r="T9128"/>
          <cell r="U9128"/>
          <cell r="V9128"/>
          <cell r="W9128"/>
          <cell r="X9128"/>
          <cell r="Y9128" t="str">
            <v xml:space="preserve"> </v>
          </cell>
        </row>
        <row r="9129">
          <cell r="C9129"/>
          <cell r="D9129"/>
          <cell r="E9129"/>
          <cell r="F9129"/>
          <cell r="G9129"/>
          <cell r="H9129"/>
          <cell r="I9129"/>
          <cell r="J9129"/>
          <cell r="K9129"/>
          <cell r="L9129"/>
          <cell r="M9129"/>
          <cell r="N9129"/>
          <cell r="O9129"/>
          <cell r="P9129"/>
          <cell r="Q9129"/>
          <cell r="R9129"/>
          <cell r="S9129"/>
          <cell r="T9129"/>
          <cell r="U9129"/>
          <cell r="V9129"/>
          <cell r="W9129"/>
          <cell r="X9129"/>
          <cell r="Y9129" t="str">
            <v xml:space="preserve"> </v>
          </cell>
        </row>
        <row r="9130">
          <cell r="C9130"/>
          <cell r="D9130"/>
          <cell r="E9130"/>
          <cell r="F9130"/>
          <cell r="G9130"/>
          <cell r="H9130"/>
          <cell r="I9130"/>
          <cell r="J9130"/>
          <cell r="K9130"/>
          <cell r="L9130"/>
          <cell r="M9130"/>
          <cell r="N9130"/>
          <cell r="O9130"/>
          <cell r="P9130"/>
          <cell r="Q9130"/>
          <cell r="R9130"/>
          <cell r="S9130"/>
          <cell r="T9130"/>
          <cell r="U9130"/>
          <cell r="V9130"/>
          <cell r="W9130"/>
          <cell r="X9130"/>
          <cell r="Y9130" t="str">
            <v xml:space="preserve"> </v>
          </cell>
        </row>
        <row r="9131">
          <cell r="C9131"/>
          <cell r="D9131"/>
          <cell r="E9131"/>
          <cell r="F9131"/>
          <cell r="G9131"/>
          <cell r="H9131"/>
          <cell r="I9131"/>
          <cell r="J9131"/>
          <cell r="K9131"/>
          <cell r="L9131"/>
          <cell r="M9131"/>
          <cell r="N9131"/>
          <cell r="O9131"/>
          <cell r="P9131"/>
          <cell r="Q9131"/>
          <cell r="R9131"/>
          <cell r="S9131"/>
          <cell r="T9131"/>
          <cell r="U9131"/>
          <cell r="V9131"/>
          <cell r="W9131"/>
          <cell r="X9131"/>
          <cell r="Y9131" t="str">
            <v xml:space="preserve"> </v>
          </cell>
        </row>
        <row r="9132">
          <cell r="C9132"/>
          <cell r="D9132"/>
          <cell r="E9132"/>
          <cell r="F9132"/>
          <cell r="G9132"/>
          <cell r="H9132"/>
          <cell r="I9132"/>
          <cell r="J9132"/>
          <cell r="K9132"/>
          <cell r="L9132"/>
          <cell r="M9132"/>
          <cell r="N9132"/>
          <cell r="O9132"/>
          <cell r="P9132"/>
          <cell r="Q9132"/>
          <cell r="R9132"/>
          <cell r="S9132"/>
          <cell r="T9132"/>
          <cell r="U9132"/>
          <cell r="V9132"/>
          <cell r="W9132"/>
          <cell r="X9132"/>
          <cell r="Y9132" t="str">
            <v xml:space="preserve"> </v>
          </cell>
        </row>
        <row r="9133">
          <cell r="C9133"/>
          <cell r="D9133"/>
          <cell r="E9133"/>
          <cell r="F9133"/>
          <cell r="G9133"/>
          <cell r="H9133"/>
          <cell r="I9133"/>
          <cell r="J9133"/>
          <cell r="K9133"/>
          <cell r="L9133"/>
          <cell r="M9133"/>
          <cell r="N9133"/>
          <cell r="O9133"/>
          <cell r="P9133"/>
          <cell r="Q9133"/>
          <cell r="R9133"/>
          <cell r="S9133"/>
          <cell r="T9133"/>
          <cell r="U9133"/>
          <cell r="V9133"/>
          <cell r="W9133"/>
          <cell r="X9133"/>
          <cell r="Y9133" t="str">
            <v xml:space="preserve"> </v>
          </cell>
        </row>
        <row r="9134">
          <cell r="C9134"/>
          <cell r="D9134"/>
          <cell r="E9134"/>
          <cell r="F9134"/>
          <cell r="G9134"/>
          <cell r="H9134"/>
          <cell r="I9134"/>
          <cell r="J9134"/>
          <cell r="K9134"/>
          <cell r="L9134"/>
          <cell r="M9134"/>
          <cell r="N9134"/>
          <cell r="O9134"/>
          <cell r="P9134"/>
          <cell r="Q9134"/>
          <cell r="R9134"/>
          <cell r="S9134"/>
          <cell r="T9134"/>
          <cell r="U9134"/>
          <cell r="V9134"/>
          <cell r="W9134"/>
          <cell r="X9134"/>
          <cell r="Y9134" t="str">
            <v xml:space="preserve"> </v>
          </cell>
        </row>
        <row r="9135">
          <cell r="C9135"/>
          <cell r="D9135"/>
          <cell r="E9135"/>
          <cell r="F9135"/>
          <cell r="G9135"/>
          <cell r="H9135"/>
          <cell r="I9135"/>
          <cell r="J9135"/>
          <cell r="K9135"/>
          <cell r="L9135"/>
          <cell r="M9135"/>
          <cell r="N9135"/>
          <cell r="O9135"/>
          <cell r="P9135"/>
          <cell r="Q9135"/>
          <cell r="R9135"/>
          <cell r="S9135"/>
          <cell r="T9135"/>
          <cell r="U9135"/>
          <cell r="V9135"/>
          <cell r="W9135"/>
          <cell r="X9135"/>
          <cell r="Y9135" t="str">
            <v xml:space="preserve"> </v>
          </cell>
        </row>
        <row r="9136">
          <cell r="C9136"/>
          <cell r="D9136"/>
          <cell r="E9136"/>
          <cell r="F9136"/>
          <cell r="G9136"/>
          <cell r="H9136"/>
          <cell r="I9136"/>
          <cell r="J9136"/>
          <cell r="K9136"/>
          <cell r="L9136"/>
          <cell r="M9136"/>
          <cell r="N9136"/>
          <cell r="O9136"/>
          <cell r="P9136"/>
          <cell r="Q9136"/>
          <cell r="R9136"/>
          <cell r="S9136"/>
          <cell r="T9136"/>
          <cell r="U9136"/>
          <cell r="V9136"/>
          <cell r="W9136"/>
          <cell r="X9136"/>
          <cell r="Y9136" t="str">
            <v xml:space="preserve"> </v>
          </cell>
        </row>
        <row r="9137">
          <cell r="C9137"/>
          <cell r="D9137"/>
          <cell r="E9137"/>
          <cell r="F9137"/>
          <cell r="G9137"/>
          <cell r="H9137"/>
          <cell r="I9137"/>
          <cell r="J9137"/>
          <cell r="K9137"/>
          <cell r="L9137"/>
          <cell r="M9137"/>
          <cell r="N9137"/>
          <cell r="O9137"/>
          <cell r="P9137"/>
          <cell r="Q9137"/>
          <cell r="R9137"/>
          <cell r="S9137"/>
          <cell r="T9137"/>
          <cell r="U9137"/>
          <cell r="V9137"/>
          <cell r="W9137"/>
          <cell r="X9137"/>
          <cell r="Y9137" t="str">
            <v xml:space="preserve"> </v>
          </cell>
        </row>
        <row r="9138">
          <cell r="C9138"/>
          <cell r="D9138"/>
          <cell r="E9138"/>
          <cell r="F9138"/>
          <cell r="G9138"/>
          <cell r="H9138"/>
          <cell r="I9138"/>
          <cell r="J9138"/>
          <cell r="K9138"/>
          <cell r="L9138"/>
          <cell r="M9138"/>
          <cell r="N9138"/>
          <cell r="O9138"/>
          <cell r="P9138"/>
          <cell r="Q9138"/>
          <cell r="R9138"/>
          <cell r="S9138"/>
          <cell r="T9138"/>
          <cell r="U9138"/>
          <cell r="V9138"/>
          <cell r="W9138"/>
          <cell r="X9138"/>
          <cell r="Y9138" t="str">
            <v xml:space="preserve"> </v>
          </cell>
        </row>
        <row r="9139">
          <cell r="C9139"/>
          <cell r="D9139"/>
          <cell r="E9139"/>
          <cell r="F9139"/>
          <cell r="G9139"/>
          <cell r="H9139"/>
          <cell r="I9139"/>
          <cell r="J9139"/>
          <cell r="K9139"/>
          <cell r="L9139"/>
          <cell r="M9139"/>
          <cell r="N9139"/>
          <cell r="O9139"/>
          <cell r="P9139"/>
          <cell r="Q9139"/>
          <cell r="R9139"/>
          <cell r="S9139"/>
          <cell r="T9139"/>
          <cell r="U9139"/>
          <cell r="V9139"/>
          <cell r="W9139"/>
          <cell r="X9139"/>
          <cell r="Y9139" t="str">
            <v xml:space="preserve"> </v>
          </cell>
        </row>
        <row r="9140">
          <cell r="C9140"/>
          <cell r="D9140"/>
          <cell r="E9140"/>
          <cell r="F9140"/>
          <cell r="G9140"/>
          <cell r="H9140"/>
          <cell r="I9140"/>
          <cell r="J9140"/>
          <cell r="K9140"/>
          <cell r="L9140"/>
          <cell r="M9140"/>
          <cell r="N9140"/>
          <cell r="O9140"/>
          <cell r="P9140"/>
          <cell r="Q9140"/>
          <cell r="R9140"/>
          <cell r="S9140"/>
          <cell r="T9140"/>
          <cell r="U9140"/>
          <cell r="V9140"/>
          <cell r="W9140"/>
          <cell r="X9140"/>
          <cell r="Y9140" t="str">
            <v xml:space="preserve"> </v>
          </cell>
        </row>
        <row r="9141">
          <cell r="C9141"/>
          <cell r="D9141"/>
          <cell r="E9141"/>
          <cell r="F9141"/>
          <cell r="G9141"/>
          <cell r="H9141"/>
          <cell r="I9141"/>
          <cell r="J9141"/>
          <cell r="K9141"/>
          <cell r="L9141"/>
          <cell r="M9141"/>
          <cell r="N9141"/>
          <cell r="O9141"/>
          <cell r="P9141"/>
          <cell r="Q9141"/>
          <cell r="R9141"/>
          <cell r="S9141"/>
          <cell r="T9141"/>
          <cell r="U9141"/>
          <cell r="V9141"/>
          <cell r="W9141"/>
          <cell r="X9141"/>
          <cell r="Y9141" t="str">
            <v xml:space="preserve"> </v>
          </cell>
        </row>
        <row r="9142">
          <cell r="C9142"/>
          <cell r="D9142"/>
          <cell r="E9142"/>
          <cell r="F9142"/>
          <cell r="G9142"/>
          <cell r="H9142"/>
          <cell r="I9142"/>
          <cell r="J9142"/>
          <cell r="K9142"/>
          <cell r="L9142"/>
          <cell r="M9142"/>
          <cell r="N9142"/>
          <cell r="O9142"/>
          <cell r="P9142"/>
          <cell r="Q9142"/>
          <cell r="R9142"/>
          <cell r="S9142"/>
          <cell r="T9142"/>
          <cell r="U9142"/>
          <cell r="V9142"/>
          <cell r="W9142"/>
          <cell r="X9142"/>
          <cell r="Y9142" t="str">
            <v xml:space="preserve"> </v>
          </cell>
        </row>
        <row r="9143">
          <cell r="C9143"/>
          <cell r="D9143"/>
          <cell r="E9143"/>
          <cell r="F9143"/>
          <cell r="G9143"/>
          <cell r="H9143"/>
          <cell r="I9143"/>
          <cell r="J9143"/>
          <cell r="K9143"/>
          <cell r="L9143"/>
          <cell r="M9143"/>
          <cell r="N9143"/>
          <cell r="O9143"/>
          <cell r="P9143"/>
          <cell r="Q9143"/>
          <cell r="R9143"/>
          <cell r="S9143"/>
          <cell r="T9143"/>
          <cell r="U9143"/>
          <cell r="V9143"/>
          <cell r="W9143"/>
          <cell r="X9143"/>
          <cell r="Y9143" t="str">
            <v xml:space="preserve"> </v>
          </cell>
        </row>
        <row r="9144">
          <cell r="C9144"/>
          <cell r="D9144"/>
          <cell r="E9144"/>
          <cell r="F9144"/>
          <cell r="G9144"/>
          <cell r="H9144"/>
          <cell r="I9144"/>
          <cell r="J9144"/>
          <cell r="K9144"/>
          <cell r="L9144"/>
          <cell r="M9144"/>
          <cell r="N9144"/>
          <cell r="O9144"/>
          <cell r="P9144"/>
          <cell r="Q9144"/>
          <cell r="R9144"/>
          <cell r="S9144"/>
          <cell r="T9144"/>
          <cell r="U9144"/>
          <cell r="V9144"/>
          <cell r="W9144"/>
          <cell r="X9144"/>
          <cell r="Y9144" t="str">
            <v xml:space="preserve"> </v>
          </cell>
        </row>
        <row r="9145">
          <cell r="C9145"/>
          <cell r="D9145"/>
          <cell r="E9145"/>
          <cell r="F9145"/>
          <cell r="G9145"/>
          <cell r="H9145"/>
          <cell r="I9145"/>
          <cell r="J9145"/>
          <cell r="K9145"/>
          <cell r="L9145"/>
          <cell r="M9145"/>
          <cell r="N9145"/>
          <cell r="O9145"/>
          <cell r="P9145"/>
          <cell r="Q9145"/>
          <cell r="R9145"/>
          <cell r="S9145"/>
          <cell r="T9145"/>
          <cell r="U9145"/>
          <cell r="V9145"/>
          <cell r="W9145"/>
          <cell r="X9145"/>
          <cell r="Y9145" t="str">
            <v xml:space="preserve"> </v>
          </cell>
        </row>
        <row r="9146">
          <cell r="C9146"/>
          <cell r="D9146"/>
          <cell r="E9146"/>
          <cell r="F9146"/>
          <cell r="G9146"/>
          <cell r="H9146"/>
          <cell r="I9146"/>
          <cell r="J9146"/>
          <cell r="K9146"/>
          <cell r="L9146"/>
          <cell r="M9146"/>
          <cell r="N9146"/>
          <cell r="O9146"/>
          <cell r="P9146"/>
          <cell r="Q9146"/>
          <cell r="R9146"/>
          <cell r="S9146"/>
          <cell r="T9146"/>
          <cell r="U9146"/>
          <cell r="V9146"/>
          <cell r="W9146"/>
          <cell r="X9146"/>
          <cell r="Y9146" t="str">
            <v xml:space="preserve"> </v>
          </cell>
        </row>
        <row r="9147">
          <cell r="C9147"/>
          <cell r="D9147"/>
          <cell r="E9147"/>
          <cell r="F9147"/>
          <cell r="G9147"/>
          <cell r="H9147"/>
          <cell r="I9147"/>
          <cell r="J9147"/>
          <cell r="K9147"/>
          <cell r="L9147"/>
          <cell r="M9147"/>
          <cell r="N9147"/>
          <cell r="O9147"/>
          <cell r="P9147"/>
          <cell r="Q9147"/>
          <cell r="R9147"/>
          <cell r="S9147"/>
          <cell r="T9147"/>
          <cell r="U9147"/>
          <cell r="V9147"/>
          <cell r="W9147"/>
          <cell r="X9147"/>
          <cell r="Y9147" t="str">
            <v xml:space="preserve"> </v>
          </cell>
        </row>
        <row r="9148">
          <cell r="C9148"/>
          <cell r="D9148"/>
          <cell r="E9148"/>
          <cell r="F9148"/>
          <cell r="G9148"/>
          <cell r="H9148"/>
          <cell r="I9148"/>
          <cell r="J9148"/>
          <cell r="K9148"/>
          <cell r="L9148"/>
          <cell r="M9148"/>
          <cell r="N9148"/>
          <cell r="O9148"/>
          <cell r="P9148"/>
          <cell r="Q9148"/>
          <cell r="R9148"/>
          <cell r="S9148"/>
          <cell r="T9148"/>
          <cell r="U9148"/>
          <cell r="V9148"/>
          <cell r="W9148"/>
          <cell r="X9148"/>
          <cell r="Y9148" t="str">
            <v xml:space="preserve"> </v>
          </cell>
        </row>
        <row r="9149">
          <cell r="C9149"/>
          <cell r="D9149"/>
          <cell r="E9149"/>
          <cell r="F9149"/>
          <cell r="G9149"/>
          <cell r="H9149"/>
          <cell r="I9149"/>
          <cell r="J9149"/>
          <cell r="K9149"/>
          <cell r="L9149"/>
          <cell r="M9149"/>
          <cell r="N9149"/>
          <cell r="O9149"/>
          <cell r="P9149"/>
          <cell r="Q9149"/>
          <cell r="R9149"/>
          <cell r="S9149"/>
          <cell r="T9149"/>
          <cell r="U9149"/>
          <cell r="V9149"/>
          <cell r="W9149"/>
          <cell r="X9149"/>
          <cell r="Y9149" t="str">
            <v xml:space="preserve"> </v>
          </cell>
        </row>
        <row r="9150">
          <cell r="C9150"/>
          <cell r="D9150"/>
          <cell r="E9150"/>
          <cell r="F9150"/>
          <cell r="G9150"/>
          <cell r="H9150"/>
          <cell r="I9150"/>
          <cell r="J9150"/>
          <cell r="K9150"/>
          <cell r="L9150"/>
          <cell r="M9150"/>
          <cell r="N9150"/>
          <cell r="O9150"/>
          <cell r="P9150"/>
          <cell r="Q9150"/>
          <cell r="R9150"/>
          <cell r="S9150"/>
          <cell r="T9150"/>
          <cell r="U9150"/>
          <cell r="V9150"/>
          <cell r="W9150"/>
          <cell r="X9150"/>
          <cell r="Y9150" t="str">
            <v xml:space="preserve"> </v>
          </cell>
        </row>
        <row r="9151">
          <cell r="C9151"/>
          <cell r="D9151"/>
          <cell r="E9151"/>
          <cell r="F9151"/>
          <cell r="G9151"/>
          <cell r="H9151"/>
          <cell r="I9151"/>
          <cell r="J9151"/>
          <cell r="K9151"/>
          <cell r="L9151"/>
          <cell r="M9151"/>
          <cell r="N9151"/>
          <cell r="O9151"/>
          <cell r="P9151"/>
          <cell r="Q9151"/>
          <cell r="R9151"/>
          <cell r="S9151"/>
          <cell r="T9151"/>
          <cell r="U9151"/>
          <cell r="V9151"/>
          <cell r="W9151"/>
          <cell r="X9151"/>
          <cell r="Y9151" t="str">
            <v xml:space="preserve"> </v>
          </cell>
        </row>
        <row r="9152">
          <cell r="C9152"/>
          <cell r="D9152"/>
          <cell r="E9152"/>
          <cell r="F9152"/>
          <cell r="G9152"/>
          <cell r="H9152"/>
          <cell r="I9152"/>
          <cell r="J9152"/>
          <cell r="K9152"/>
          <cell r="L9152"/>
          <cell r="M9152"/>
          <cell r="N9152"/>
          <cell r="O9152"/>
          <cell r="P9152"/>
          <cell r="Q9152"/>
          <cell r="R9152"/>
          <cell r="S9152"/>
          <cell r="T9152"/>
          <cell r="U9152"/>
          <cell r="V9152"/>
          <cell r="W9152"/>
          <cell r="X9152"/>
          <cell r="Y9152" t="str">
            <v xml:space="preserve"> </v>
          </cell>
        </row>
        <row r="9153">
          <cell r="C9153"/>
          <cell r="D9153"/>
          <cell r="E9153"/>
          <cell r="F9153"/>
          <cell r="G9153"/>
          <cell r="H9153"/>
          <cell r="I9153"/>
          <cell r="J9153"/>
          <cell r="K9153"/>
          <cell r="L9153"/>
          <cell r="M9153"/>
          <cell r="N9153"/>
          <cell r="O9153"/>
          <cell r="P9153"/>
          <cell r="Q9153"/>
          <cell r="R9153"/>
          <cell r="S9153"/>
          <cell r="T9153"/>
          <cell r="U9153"/>
          <cell r="V9153"/>
          <cell r="W9153"/>
          <cell r="X9153"/>
          <cell r="Y9153" t="str">
            <v xml:space="preserve"> </v>
          </cell>
        </row>
        <row r="9154">
          <cell r="C9154"/>
          <cell r="D9154"/>
          <cell r="E9154"/>
          <cell r="F9154"/>
          <cell r="G9154"/>
          <cell r="H9154"/>
          <cell r="I9154"/>
          <cell r="J9154"/>
          <cell r="K9154"/>
          <cell r="L9154"/>
          <cell r="M9154"/>
          <cell r="N9154"/>
          <cell r="O9154"/>
          <cell r="P9154"/>
          <cell r="Q9154"/>
          <cell r="R9154"/>
          <cell r="S9154"/>
          <cell r="T9154"/>
          <cell r="U9154"/>
          <cell r="V9154"/>
          <cell r="W9154"/>
          <cell r="X9154"/>
          <cell r="Y9154" t="str">
            <v xml:space="preserve"> </v>
          </cell>
        </row>
        <row r="9155">
          <cell r="C9155"/>
          <cell r="D9155"/>
          <cell r="E9155"/>
          <cell r="F9155"/>
          <cell r="G9155"/>
          <cell r="H9155"/>
          <cell r="I9155"/>
          <cell r="J9155"/>
          <cell r="K9155"/>
          <cell r="L9155"/>
          <cell r="M9155"/>
          <cell r="N9155"/>
          <cell r="O9155"/>
          <cell r="P9155"/>
          <cell r="Q9155"/>
          <cell r="R9155"/>
          <cell r="S9155"/>
          <cell r="T9155"/>
          <cell r="U9155"/>
          <cell r="V9155"/>
          <cell r="W9155"/>
          <cell r="X9155"/>
          <cell r="Y9155" t="str">
            <v xml:space="preserve"> </v>
          </cell>
        </row>
        <row r="9156">
          <cell r="C9156"/>
          <cell r="D9156"/>
          <cell r="E9156"/>
          <cell r="F9156"/>
          <cell r="G9156"/>
          <cell r="H9156"/>
          <cell r="I9156"/>
          <cell r="J9156"/>
          <cell r="K9156"/>
          <cell r="L9156"/>
          <cell r="M9156"/>
          <cell r="N9156"/>
          <cell r="O9156"/>
          <cell r="P9156"/>
          <cell r="Q9156"/>
          <cell r="R9156"/>
          <cell r="S9156"/>
          <cell r="T9156"/>
          <cell r="U9156"/>
          <cell r="V9156"/>
          <cell r="W9156"/>
          <cell r="X9156"/>
          <cell r="Y9156" t="str">
            <v xml:space="preserve"> </v>
          </cell>
        </row>
        <row r="9157">
          <cell r="C9157"/>
          <cell r="D9157"/>
          <cell r="E9157"/>
          <cell r="F9157"/>
          <cell r="G9157"/>
          <cell r="H9157"/>
          <cell r="I9157"/>
          <cell r="J9157"/>
          <cell r="K9157"/>
          <cell r="L9157"/>
          <cell r="M9157"/>
          <cell r="N9157"/>
          <cell r="O9157"/>
          <cell r="P9157"/>
          <cell r="Q9157"/>
          <cell r="R9157"/>
          <cell r="S9157"/>
          <cell r="T9157"/>
          <cell r="U9157"/>
          <cell r="V9157"/>
          <cell r="W9157"/>
          <cell r="X9157"/>
          <cell r="Y9157" t="str">
            <v xml:space="preserve"> </v>
          </cell>
        </row>
        <row r="9158">
          <cell r="C9158"/>
          <cell r="D9158"/>
          <cell r="E9158"/>
          <cell r="F9158"/>
          <cell r="G9158"/>
          <cell r="H9158"/>
          <cell r="I9158"/>
          <cell r="J9158"/>
          <cell r="K9158"/>
          <cell r="L9158"/>
          <cell r="M9158"/>
          <cell r="N9158"/>
          <cell r="O9158"/>
          <cell r="P9158"/>
          <cell r="Q9158"/>
          <cell r="R9158"/>
          <cell r="S9158"/>
          <cell r="T9158"/>
          <cell r="U9158"/>
          <cell r="V9158"/>
          <cell r="W9158"/>
          <cell r="X9158"/>
          <cell r="Y9158" t="str">
            <v xml:space="preserve"> </v>
          </cell>
        </row>
        <row r="9159">
          <cell r="C9159"/>
          <cell r="D9159"/>
          <cell r="E9159"/>
          <cell r="F9159"/>
          <cell r="G9159"/>
          <cell r="H9159"/>
          <cell r="I9159"/>
          <cell r="J9159"/>
          <cell r="K9159"/>
          <cell r="L9159"/>
          <cell r="M9159"/>
          <cell r="N9159"/>
          <cell r="O9159"/>
          <cell r="P9159"/>
          <cell r="Q9159"/>
          <cell r="R9159"/>
          <cell r="S9159"/>
          <cell r="T9159"/>
          <cell r="U9159"/>
          <cell r="V9159"/>
          <cell r="W9159"/>
          <cell r="X9159"/>
          <cell r="Y9159" t="str">
            <v xml:space="preserve"> </v>
          </cell>
        </row>
        <row r="9160">
          <cell r="C9160"/>
          <cell r="D9160"/>
          <cell r="E9160"/>
          <cell r="F9160"/>
          <cell r="G9160"/>
          <cell r="H9160"/>
          <cell r="I9160"/>
          <cell r="J9160"/>
          <cell r="K9160"/>
          <cell r="L9160"/>
          <cell r="M9160"/>
          <cell r="N9160"/>
          <cell r="O9160"/>
          <cell r="P9160"/>
          <cell r="Q9160"/>
          <cell r="R9160"/>
          <cell r="S9160"/>
          <cell r="T9160"/>
          <cell r="U9160"/>
          <cell r="V9160"/>
          <cell r="W9160"/>
          <cell r="X9160"/>
          <cell r="Y9160" t="str">
            <v xml:space="preserve"> </v>
          </cell>
        </row>
        <row r="9161">
          <cell r="C9161"/>
          <cell r="D9161"/>
          <cell r="E9161"/>
          <cell r="F9161"/>
          <cell r="G9161"/>
          <cell r="H9161"/>
          <cell r="I9161"/>
          <cell r="J9161"/>
          <cell r="K9161"/>
          <cell r="L9161"/>
          <cell r="M9161"/>
          <cell r="N9161"/>
          <cell r="O9161"/>
          <cell r="P9161"/>
          <cell r="Q9161"/>
          <cell r="R9161"/>
          <cell r="S9161"/>
          <cell r="T9161"/>
          <cell r="U9161"/>
          <cell r="V9161"/>
          <cell r="W9161"/>
          <cell r="X9161"/>
          <cell r="Y9161" t="str">
            <v xml:space="preserve"> </v>
          </cell>
        </row>
        <row r="9162">
          <cell r="C9162"/>
          <cell r="D9162"/>
          <cell r="E9162"/>
          <cell r="F9162"/>
          <cell r="G9162"/>
          <cell r="H9162"/>
          <cell r="I9162"/>
          <cell r="J9162"/>
          <cell r="K9162"/>
          <cell r="L9162"/>
          <cell r="M9162"/>
          <cell r="N9162"/>
          <cell r="O9162"/>
          <cell r="P9162"/>
          <cell r="Q9162"/>
          <cell r="R9162"/>
          <cell r="S9162"/>
          <cell r="T9162"/>
          <cell r="U9162"/>
          <cell r="V9162"/>
          <cell r="W9162"/>
          <cell r="X9162"/>
          <cell r="Y9162" t="str">
            <v xml:space="preserve"> </v>
          </cell>
        </row>
        <row r="9163">
          <cell r="C9163"/>
          <cell r="D9163"/>
          <cell r="E9163"/>
          <cell r="F9163"/>
          <cell r="G9163"/>
          <cell r="H9163"/>
          <cell r="I9163"/>
          <cell r="J9163"/>
          <cell r="K9163"/>
          <cell r="L9163"/>
          <cell r="M9163"/>
          <cell r="N9163"/>
          <cell r="O9163"/>
          <cell r="P9163"/>
          <cell r="Q9163"/>
          <cell r="R9163"/>
          <cell r="S9163"/>
          <cell r="T9163"/>
          <cell r="U9163"/>
          <cell r="V9163"/>
          <cell r="W9163"/>
          <cell r="X9163"/>
          <cell r="Y9163" t="str">
            <v xml:space="preserve"> </v>
          </cell>
        </row>
        <row r="9164">
          <cell r="C9164"/>
          <cell r="D9164"/>
          <cell r="E9164"/>
          <cell r="F9164"/>
          <cell r="G9164"/>
          <cell r="H9164"/>
          <cell r="I9164"/>
          <cell r="J9164"/>
          <cell r="K9164"/>
          <cell r="L9164"/>
          <cell r="M9164"/>
          <cell r="N9164"/>
          <cell r="O9164"/>
          <cell r="P9164"/>
          <cell r="Q9164"/>
          <cell r="R9164"/>
          <cell r="S9164"/>
          <cell r="T9164"/>
          <cell r="U9164"/>
          <cell r="V9164"/>
          <cell r="W9164"/>
          <cell r="X9164"/>
          <cell r="Y9164" t="str">
            <v xml:space="preserve"> </v>
          </cell>
        </row>
        <row r="9165">
          <cell r="C9165"/>
          <cell r="D9165"/>
          <cell r="E9165"/>
          <cell r="F9165"/>
          <cell r="G9165"/>
          <cell r="H9165"/>
          <cell r="I9165"/>
          <cell r="J9165"/>
          <cell r="K9165"/>
          <cell r="L9165"/>
          <cell r="M9165"/>
          <cell r="N9165"/>
          <cell r="O9165"/>
          <cell r="P9165"/>
          <cell r="Q9165"/>
          <cell r="R9165"/>
          <cell r="S9165"/>
          <cell r="T9165"/>
          <cell r="U9165"/>
          <cell r="V9165"/>
          <cell r="W9165"/>
          <cell r="X9165"/>
          <cell r="Y9165" t="str">
            <v xml:space="preserve"> </v>
          </cell>
        </row>
        <row r="9166">
          <cell r="C9166"/>
          <cell r="D9166"/>
          <cell r="E9166"/>
          <cell r="F9166"/>
          <cell r="G9166"/>
          <cell r="H9166"/>
          <cell r="I9166"/>
          <cell r="J9166"/>
          <cell r="K9166"/>
          <cell r="L9166"/>
          <cell r="M9166"/>
          <cell r="N9166"/>
          <cell r="O9166"/>
          <cell r="P9166"/>
          <cell r="Q9166"/>
          <cell r="R9166"/>
          <cell r="S9166"/>
          <cell r="T9166"/>
          <cell r="U9166"/>
          <cell r="V9166"/>
          <cell r="W9166"/>
          <cell r="X9166"/>
          <cell r="Y9166" t="str">
            <v xml:space="preserve"> </v>
          </cell>
        </row>
        <row r="9167">
          <cell r="C9167"/>
          <cell r="D9167"/>
          <cell r="E9167"/>
          <cell r="F9167"/>
          <cell r="G9167"/>
          <cell r="H9167"/>
          <cell r="I9167"/>
          <cell r="J9167"/>
          <cell r="K9167"/>
          <cell r="L9167"/>
          <cell r="M9167"/>
          <cell r="N9167"/>
          <cell r="O9167"/>
          <cell r="P9167"/>
          <cell r="Q9167"/>
          <cell r="R9167"/>
          <cell r="S9167"/>
          <cell r="T9167"/>
          <cell r="U9167"/>
          <cell r="V9167"/>
          <cell r="W9167"/>
          <cell r="X9167"/>
          <cell r="Y9167" t="str">
            <v xml:space="preserve"> </v>
          </cell>
        </row>
        <row r="9168">
          <cell r="C9168"/>
          <cell r="D9168"/>
          <cell r="E9168"/>
          <cell r="F9168"/>
          <cell r="G9168"/>
          <cell r="H9168"/>
          <cell r="I9168"/>
          <cell r="J9168"/>
          <cell r="K9168"/>
          <cell r="L9168"/>
          <cell r="M9168"/>
          <cell r="N9168"/>
          <cell r="O9168"/>
          <cell r="P9168"/>
          <cell r="Q9168"/>
          <cell r="R9168"/>
          <cell r="S9168"/>
          <cell r="T9168"/>
          <cell r="U9168"/>
          <cell r="V9168"/>
          <cell r="W9168"/>
          <cell r="X9168"/>
          <cell r="Y9168" t="str">
            <v xml:space="preserve"> </v>
          </cell>
        </row>
        <row r="9169">
          <cell r="C9169"/>
          <cell r="D9169"/>
          <cell r="E9169"/>
          <cell r="F9169"/>
          <cell r="G9169"/>
          <cell r="H9169"/>
          <cell r="I9169"/>
          <cell r="J9169"/>
          <cell r="K9169"/>
          <cell r="L9169"/>
          <cell r="M9169"/>
          <cell r="N9169"/>
          <cell r="O9169"/>
          <cell r="P9169"/>
          <cell r="Q9169"/>
          <cell r="R9169"/>
          <cell r="S9169"/>
          <cell r="T9169"/>
          <cell r="U9169"/>
          <cell r="V9169"/>
          <cell r="W9169"/>
          <cell r="X9169"/>
          <cell r="Y9169" t="str">
            <v xml:space="preserve"> </v>
          </cell>
        </row>
        <row r="9170">
          <cell r="C9170"/>
          <cell r="D9170"/>
          <cell r="E9170"/>
          <cell r="F9170"/>
          <cell r="G9170"/>
          <cell r="H9170"/>
          <cell r="I9170"/>
          <cell r="J9170"/>
          <cell r="K9170"/>
          <cell r="L9170"/>
          <cell r="M9170"/>
          <cell r="N9170"/>
          <cell r="O9170"/>
          <cell r="P9170"/>
          <cell r="Q9170"/>
          <cell r="R9170"/>
          <cell r="S9170"/>
          <cell r="T9170"/>
          <cell r="U9170"/>
          <cell r="V9170"/>
          <cell r="W9170"/>
          <cell r="X9170"/>
          <cell r="Y9170" t="str">
            <v xml:space="preserve"> </v>
          </cell>
        </row>
        <row r="9171">
          <cell r="C9171"/>
          <cell r="D9171"/>
          <cell r="E9171"/>
          <cell r="F9171"/>
          <cell r="G9171"/>
          <cell r="H9171"/>
          <cell r="I9171"/>
          <cell r="J9171"/>
          <cell r="K9171"/>
          <cell r="L9171"/>
          <cell r="M9171"/>
          <cell r="N9171"/>
          <cell r="O9171"/>
          <cell r="P9171"/>
          <cell r="Q9171"/>
          <cell r="R9171"/>
          <cell r="S9171"/>
          <cell r="T9171"/>
          <cell r="U9171"/>
          <cell r="V9171"/>
          <cell r="W9171"/>
          <cell r="X9171"/>
          <cell r="Y9171" t="str">
            <v xml:space="preserve"> </v>
          </cell>
        </row>
        <row r="9172">
          <cell r="C9172"/>
          <cell r="D9172"/>
          <cell r="E9172"/>
          <cell r="F9172"/>
          <cell r="G9172"/>
          <cell r="H9172"/>
          <cell r="I9172"/>
          <cell r="J9172"/>
          <cell r="K9172"/>
          <cell r="L9172"/>
          <cell r="M9172"/>
          <cell r="N9172"/>
          <cell r="O9172"/>
          <cell r="P9172"/>
          <cell r="Q9172"/>
          <cell r="R9172"/>
          <cell r="S9172"/>
          <cell r="T9172"/>
          <cell r="U9172"/>
          <cell r="V9172"/>
          <cell r="W9172"/>
          <cell r="X9172"/>
          <cell r="Y9172" t="str">
            <v xml:space="preserve"> </v>
          </cell>
        </row>
        <row r="9173">
          <cell r="C9173"/>
          <cell r="D9173"/>
          <cell r="E9173"/>
          <cell r="F9173"/>
          <cell r="G9173"/>
          <cell r="H9173"/>
          <cell r="I9173"/>
          <cell r="J9173"/>
          <cell r="K9173"/>
          <cell r="L9173"/>
          <cell r="M9173"/>
          <cell r="N9173"/>
          <cell r="O9173"/>
          <cell r="P9173"/>
          <cell r="Q9173"/>
          <cell r="R9173"/>
          <cell r="S9173"/>
          <cell r="T9173"/>
          <cell r="U9173"/>
          <cell r="V9173"/>
          <cell r="W9173"/>
          <cell r="X9173"/>
          <cell r="Y9173" t="str">
            <v xml:space="preserve"> </v>
          </cell>
        </row>
        <row r="9174">
          <cell r="C9174"/>
          <cell r="D9174"/>
          <cell r="E9174"/>
          <cell r="F9174"/>
          <cell r="G9174"/>
          <cell r="H9174"/>
          <cell r="I9174"/>
          <cell r="J9174"/>
          <cell r="K9174"/>
          <cell r="L9174"/>
          <cell r="M9174"/>
          <cell r="N9174"/>
          <cell r="O9174"/>
          <cell r="P9174"/>
          <cell r="Q9174"/>
          <cell r="R9174"/>
          <cell r="S9174"/>
          <cell r="T9174"/>
          <cell r="U9174"/>
          <cell r="V9174"/>
          <cell r="W9174"/>
          <cell r="X9174"/>
          <cell r="Y9174" t="str">
            <v xml:space="preserve"> </v>
          </cell>
        </row>
        <row r="9175">
          <cell r="C9175"/>
          <cell r="D9175"/>
          <cell r="E9175"/>
          <cell r="F9175"/>
          <cell r="G9175"/>
          <cell r="H9175"/>
          <cell r="I9175"/>
          <cell r="J9175"/>
          <cell r="K9175"/>
          <cell r="L9175"/>
          <cell r="M9175"/>
          <cell r="N9175"/>
          <cell r="O9175"/>
          <cell r="P9175"/>
          <cell r="Q9175"/>
          <cell r="R9175"/>
          <cell r="S9175"/>
          <cell r="T9175"/>
          <cell r="U9175"/>
          <cell r="V9175"/>
          <cell r="W9175"/>
          <cell r="X9175"/>
          <cell r="Y9175" t="str">
            <v xml:space="preserve"> </v>
          </cell>
        </row>
        <row r="9176">
          <cell r="C9176"/>
          <cell r="D9176"/>
          <cell r="E9176"/>
          <cell r="F9176"/>
          <cell r="G9176"/>
          <cell r="H9176"/>
          <cell r="I9176"/>
          <cell r="J9176"/>
          <cell r="K9176"/>
          <cell r="L9176"/>
          <cell r="M9176"/>
          <cell r="N9176"/>
          <cell r="O9176"/>
          <cell r="P9176"/>
          <cell r="Q9176"/>
          <cell r="R9176"/>
          <cell r="S9176"/>
          <cell r="T9176"/>
          <cell r="U9176"/>
          <cell r="V9176"/>
          <cell r="W9176"/>
          <cell r="X9176"/>
          <cell r="Y9176" t="str">
            <v xml:space="preserve"> </v>
          </cell>
        </row>
        <row r="9177">
          <cell r="C9177"/>
          <cell r="D9177"/>
          <cell r="E9177"/>
          <cell r="F9177"/>
          <cell r="G9177"/>
          <cell r="H9177"/>
          <cell r="I9177"/>
          <cell r="J9177"/>
          <cell r="K9177"/>
          <cell r="L9177"/>
          <cell r="M9177"/>
          <cell r="N9177"/>
          <cell r="O9177"/>
          <cell r="P9177"/>
          <cell r="Q9177"/>
          <cell r="R9177"/>
          <cell r="S9177"/>
          <cell r="T9177"/>
          <cell r="U9177"/>
          <cell r="V9177"/>
          <cell r="W9177"/>
          <cell r="X9177"/>
          <cell r="Y9177" t="str">
            <v xml:space="preserve"> </v>
          </cell>
        </row>
        <row r="9178">
          <cell r="C9178"/>
          <cell r="D9178"/>
          <cell r="E9178"/>
          <cell r="F9178"/>
          <cell r="G9178"/>
          <cell r="H9178"/>
          <cell r="I9178"/>
          <cell r="J9178"/>
          <cell r="K9178"/>
          <cell r="L9178"/>
          <cell r="M9178"/>
          <cell r="N9178"/>
          <cell r="O9178"/>
          <cell r="P9178"/>
          <cell r="Q9178"/>
          <cell r="R9178"/>
          <cell r="S9178"/>
          <cell r="T9178"/>
          <cell r="U9178"/>
          <cell r="V9178"/>
          <cell r="W9178"/>
          <cell r="X9178"/>
          <cell r="Y9178" t="str">
            <v xml:space="preserve"> </v>
          </cell>
        </row>
        <row r="9179">
          <cell r="C9179"/>
          <cell r="D9179"/>
          <cell r="E9179"/>
          <cell r="F9179"/>
          <cell r="G9179"/>
          <cell r="H9179"/>
          <cell r="I9179"/>
          <cell r="J9179"/>
          <cell r="K9179"/>
          <cell r="L9179"/>
          <cell r="M9179"/>
          <cell r="N9179"/>
          <cell r="O9179"/>
          <cell r="P9179"/>
          <cell r="Q9179"/>
          <cell r="R9179"/>
          <cell r="S9179"/>
          <cell r="T9179"/>
          <cell r="U9179"/>
          <cell r="V9179"/>
          <cell r="W9179"/>
          <cell r="X9179"/>
          <cell r="Y9179" t="str">
            <v xml:space="preserve"> </v>
          </cell>
        </row>
        <row r="9180">
          <cell r="C9180"/>
          <cell r="D9180"/>
          <cell r="E9180"/>
          <cell r="F9180"/>
          <cell r="G9180"/>
          <cell r="H9180"/>
          <cell r="I9180"/>
          <cell r="J9180"/>
          <cell r="K9180"/>
          <cell r="L9180"/>
          <cell r="M9180"/>
          <cell r="N9180"/>
          <cell r="O9180"/>
          <cell r="P9180"/>
          <cell r="Q9180"/>
          <cell r="R9180"/>
          <cell r="S9180"/>
          <cell r="T9180"/>
          <cell r="U9180"/>
          <cell r="V9180"/>
          <cell r="W9180"/>
          <cell r="X9180"/>
          <cell r="Y9180" t="str">
            <v xml:space="preserve"> </v>
          </cell>
        </row>
        <row r="9181">
          <cell r="C9181"/>
          <cell r="D9181"/>
          <cell r="E9181"/>
          <cell r="F9181"/>
          <cell r="G9181"/>
          <cell r="H9181"/>
          <cell r="I9181"/>
          <cell r="J9181"/>
          <cell r="K9181"/>
          <cell r="L9181"/>
          <cell r="M9181"/>
          <cell r="N9181"/>
          <cell r="O9181"/>
          <cell r="P9181"/>
          <cell r="Q9181"/>
          <cell r="R9181"/>
          <cell r="S9181"/>
          <cell r="T9181"/>
          <cell r="U9181"/>
          <cell r="V9181"/>
          <cell r="W9181"/>
          <cell r="X9181"/>
          <cell r="Y9181" t="str">
            <v xml:space="preserve"> </v>
          </cell>
        </row>
        <row r="9182">
          <cell r="C9182"/>
          <cell r="D9182"/>
          <cell r="E9182"/>
          <cell r="F9182"/>
          <cell r="G9182"/>
          <cell r="H9182"/>
          <cell r="I9182"/>
          <cell r="J9182"/>
          <cell r="K9182"/>
          <cell r="L9182"/>
          <cell r="M9182"/>
          <cell r="N9182"/>
          <cell r="O9182"/>
          <cell r="P9182"/>
          <cell r="Q9182"/>
          <cell r="R9182"/>
          <cell r="S9182"/>
          <cell r="T9182"/>
          <cell r="U9182"/>
          <cell r="V9182"/>
          <cell r="W9182"/>
          <cell r="X9182"/>
          <cell r="Y9182" t="str">
            <v xml:space="preserve"> </v>
          </cell>
        </row>
        <row r="9183">
          <cell r="C9183"/>
          <cell r="D9183"/>
          <cell r="E9183"/>
          <cell r="F9183"/>
          <cell r="G9183"/>
          <cell r="H9183"/>
          <cell r="I9183"/>
          <cell r="J9183"/>
          <cell r="K9183"/>
          <cell r="L9183"/>
          <cell r="M9183"/>
          <cell r="N9183"/>
          <cell r="O9183"/>
          <cell r="P9183"/>
          <cell r="Q9183"/>
          <cell r="R9183"/>
          <cell r="S9183"/>
          <cell r="T9183"/>
          <cell r="U9183"/>
          <cell r="V9183"/>
          <cell r="W9183"/>
          <cell r="X9183"/>
          <cell r="Y9183" t="str">
            <v xml:space="preserve"> </v>
          </cell>
        </row>
        <row r="9184">
          <cell r="C9184"/>
          <cell r="D9184"/>
          <cell r="E9184"/>
          <cell r="F9184"/>
          <cell r="G9184"/>
          <cell r="H9184"/>
          <cell r="I9184"/>
          <cell r="J9184"/>
          <cell r="K9184"/>
          <cell r="L9184"/>
          <cell r="M9184"/>
          <cell r="N9184"/>
          <cell r="O9184"/>
          <cell r="P9184"/>
          <cell r="Q9184"/>
          <cell r="R9184"/>
          <cell r="S9184"/>
          <cell r="T9184"/>
          <cell r="U9184"/>
          <cell r="V9184"/>
          <cell r="W9184"/>
          <cell r="X9184"/>
          <cell r="Y9184" t="str">
            <v xml:space="preserve"> </v>
          </cell>
        </row>
        <row r="9185">
          <cell r="C9185"/>
          <cell r="D9185"/>
          <cell r="E9185"/>
          <cell r="F9185"/>
          <cell r="G9185"/>
          <cell r="H9185"/>
          <cell r="I9185"/>
          <cell r="J9185"/>
          <cell r="K9185"/>
          <cell r="L9185"/>
          <cell r="M9185"/>
          <cell r="N9185"/>
          <cell r="O9185"/>
          <cell r="P9185"/>
          <cell r="Q9185"/>
          <cell r="R9185"/>
          <cell r="S9185"/>
          <cell r="T9185"/>
          <cell r="U9185"/>
          <cell r="V9185"/>
          <cell r="W9185"/>
          <cell r="X9185"/>
          <cell r="Y9185" t="str">
            <v xml:space="preserve"> </v>
          </cell>
        </row>
        <row r="9186">
          <cell r="C9186"/>
          <cell r="D9186"/>
          <cell r="E9186"/>
          <cell r="F9186"/>
          <cell r="G9186"/>
          <cell r="H9186"/>
          <cell r="I9186"/>
          <cell r="J9186"/>
          <cell r="K9186"/>
          <cell r="L9186"/>
          <cell r="M9186"/>
          <cell r="N9186"/>
          <cell r="O9186"/>
          <cell r="P9186"/>
          <cell r="Q9186"/>
          <cell r="R9186"/>
          <cell r="S9186"/>
          <cell r="T9186"/>
          <cell r="U9186"/>
          <cell r="V9186"/>
          <cell r="W9186"/>
          <cell r="X9186"/>
          <cell r="Y9186" t="str">
            <v xml:space="preserve"> </v>
          </cell>
        </row>
        <row r="9187">
          <cell r="C9187"/>
          <cell r="D9187"/>
          <cell r="E9187"/>
          <cell r="F9187"/>
          <cell r="G9187"/>
          <cell r="H9187"/>
          <cell r="I9187"/>
          <cell r="J9187"/>
          <cell r="K9187"/>
          <cell r="L9187"/>
          <cell r="M9187"/>
          <cell r="N9187"/>
          <cell r="O9187"/>
          <cell r="P9187"/>
          <cell r="Q9187"/>
          <cell r="R9187"/>
          <cell r="S9187"/>
          <cell r="T9187"/>
          <cell r="U9187"/>
          <cell r="V9187"/>
          <cell r="W9187"/>
          <cell r="X9187"/>
          <cell r="Y9187" t="str">
            <v xml:space="preserve"> </v>
          </cell>
        </row>
        <row r="9188">
          <cell r="C9188"/>
          <cell r="D9188"/>
          <cell r="E9188"/>
          <cell r="F9188"/>
          <cell r="G9188"/>
          <cell r="H9188"/>
          <cell r="I9188"/>
          <cell r="J9188"/>
          <cell r="K9188"/>
          <cell r="L9188"/>
          <cell r="M9188"/>
          <cell r="N9188"/>
          <cell r="O9188"/>
          <cell r="P9188"/>
          <cell r="Q9188"/>
          <cell r="R9188"/>
          <cell r="S9188"/>
          <cell r="T9188"/>
          <cell r="U9188"/>
          <cell r="V9188"/>
          <cell r="W9188"/>
          <cell r="X9188"/>
          <cell r="Y9188" t="str">
            <v xml:space="preserve"> </v>
          </cell>
        </row>
        <row r="9189">
          <cell r="C9189"/>
          <cell r="D9189"/>
          <cell r="E9189"/>
          <cell r="F9189"/>
          <cell r="G9189"/>
          <cell r="H9189"/>
          <cell r="I9189"/>
          <cell r="J9189"/>
          <cell r="K9189"/>
          <cell r="L9189"/>
          <cell r="M9189"/>
          <cell r="N9189"/>
          <cell r="O9189"/>
          <cell r="P9189"/>
          <cell r="Q9189"/>
          <cell r="R9189"/>
          <cell r="S9189"/>
          <cell r="T9189"/>
          <cell r="U9189"/>
          <cell r="V9189"/>
          <cell r="W9189"/>
          <cell r="X9189"/>
          <cell r="Y9189" t="str">
            <v xml:space="preserve"> </v>
          </cell>
        </row>
        <row r="9190">
          <cell r="C9190"/>
          <cell r="D9190"/>
          <cell r="E9190"/>
          <cell r="F9190"/>
          <cell r="G9190"/>
          <cell r="H9190"/>
          <cell r="I9190"/>
          <cell r="J9190"/>
          <cell r="K9190"/>
          <cell r="L9190"/>
          <cell r="M9190"/>
          <cell r="N9190"/>
          <cell r="O9190"/>
          <cell r="P9190"/>
          <cell r="Q9190"/>
          <cell r="R9190"/>
          <cell r="S9190"/>
          <cell r="T9190"/>
          <cell r="U9190"/>
          <cell r="V9190"/>
          <cell r="W9190"/>
          <cell r="X9190"/>
          <cell r="Y9190" t="str">
            <v xml:space="preserve"> </v>
          </cell>
        </row>
        <row r="9191">
          <cell r="C9191"/>
          <cell r="D9191"/>
          <cell r="E9191"/>
          <cell r="F9191"/>
          <cell r="G9191"/>
          <cell r="H9191"/>
          <cell r="I9191"/>
          <cell r="J9191"/>
          <cell r="K9191"/>
          <cell r="L9191"/>
          <cell r="M9191"/>
          <cell r="N9191"/>
          <cell r="O9191"/>
          <cell r="P9191"/>
          <cell r="Q9191"/>
          <cell r="R9191"/>
          <cell r="S9191"/>
          <cell r="T9191"/>
          <cell r="U9191"/>
          <cell r="V9191"/>
          <cell r="W9191"/>
          <cell r="X9191"/>
          <cell r="Y9191" t="str">
            <v xml:space="preserve"> </v>
          </cell>
        </row>
        <row r="9192">
          <cell r="C9192"/>
          <cell r="D9192"/>
          <cell r="E9192"/>
          <cell r="F9192"/>
          <cell r="G9192"/>
          <cell r="H9192"/>
          <cell r="I9192"/>
          <cell r="J9192"/>
          <cell r="K9192"/>
          <cell r="L9192"/>
          <cell r="M9192"/>
          <cell r="N9192"/>
          <cell r="O9192"/>
          <cell r="P9192"/>
          <cell r="Q9192"/>
          <cell r="R9192"/>
          <cell r="S9192"/>
          <cell r="T9192"/>
          <cell r="U9192"/>
          <cell r="V9192"/>
          <cell r="W9192"/>
          <cell r="X9192"/>
          <cell r="Y9192" t="str">
            <v xml:space="preserve"> </v>
          </cell>
        </row>
        <row r="9193">
          <cell r="C9193"/>
          <cell r="D9193"/>
          <cell r="E9193"/>
          <cell r="F9193"/>
          <cell r="G9193"/>
          <cell r="H9193"/>
          <cell r="I9193"/>
          <cell r="J9193"/>
          <cell r="K9193"/>
          <cell r="L9193"/>
          <cell r="M9193"/>
          <cell r="N9193"/>
          <cell r="O9193"/>
          <cell r="P9193"/>
          <cell r="Q9193"/>
          <cell r="R9193"/>
          <cell r="S9193"/>
          <cell r="T9193"/>
          <cell r="U9193"/>
          <cell r="V9193"/>
          <cell r="W9193"/>
          <cell r="X9193"/>
          <cell r="Y9193" t="str">
            <v xml:space="preserve"> </v>
          </cell>
        </row>
        <row r="9194">
          <cell r="C9194"/>
          <cell r="D9194"/>
          <cell r="E9194"/>
          <cell r="F9194"/>
          <cell r="G9194"/>
          <cell r="H9194"/>
          <cell r="I9194"/>
          <cell r="J9194"/>
          <cell r="K9194"/>
          <cell r="L9194"/>
          <cell r="M9194"/>
          <cell r="N9194"/>
          <cell r="O9194"/>
          <cell r="P9194"/>
          <cell r="Q9194"/>
          <cell r="R9194"/>
          <cell r="S9194"/>
          <cell r="T9194"/>
          <cell r="U9194"/>
          <cell r="V9194"/>
          <cell r="W9194"/>
          <cell r="X9194"/>
          <cell r="Y9194" t="str">
            <v xml:space="preserve"> </v>
          </cell>
        </row>
        <row r="9195">
          <cell r="C9195"/>
          <cell r="D9195"/>
          <cell r="E9195"/>
          <cell r="F9195"/>
          <cell r="G9195"/>
          <cell r="H9195"/>
          <cell r="I9195"/>
          <cell r="J9195"/>
          <cell r="K9195"/>
          <cell r="L9195"/>
          <cell r="M9195"/>
          <cell r="N9195"/>
          <cell r="O9195"/>
          <cell r="P9195"/>
          <cell r="Q9195"/>
          <cell r="R9195"/>
          <cell r="S9195"/>
          <cell r="T9195"/>
          <cell r="U9195"/>
          <cell r="V9195"/>
          <cell r="W9195"/>
          <cell r="X9195"/>
          <cell r="Y9195" t="str">
            <v xml:space="preserve"> </v>
          </cell>
        </row>
        <row r="9196">
          <cell r="C9196"/>
          <cell r="D9196"/>
          <cell r="E9196"/>
          <cell r="F9196"/>
          <cell r="G9196"/>
          <cell r="H9196"/>
          <cell r="I9196"/>
          <cell r="J9196"/>
          <cell r="K9196"/>
          <cell r="L9196"/>
          <cell r="M9196"/>
          <cell r="N9196"/>
          <cell r="O9196"/>
          <cell r="P9196"/>
          <cell r="Q9196"/>
          <cell r="R9196"/>
          <cell r="S9196"/>
          <cell r="T9196"/>
          <cell r="U9196"/>
          <cell r="V9196"/>
          <cell r="W9196"/>
          <cell r="X9196"/>
          <cell r="Y9196" t="str">
            <v xml:space="preserve"> </v>
          </cell>
        </row>
        <row r="9197">
          <cell r="C9197"/>
          <cell r="D9197"/>
          <cell r="E9197"/>
          <cell r="F9197"/>
          <cell r="G9197"/>
          <cell r="H9197"/>
          <cell r="I9197"/>
          <cell r="J9197"/>
          <cell r="K9197"/>
          <cell r="L9197"/>
          <cell r="M9197"/>
          <cell r="N9197"/>
          <cell r="O9197"/>
          <cell r="P9197"/>
          <cell r="Q9197"/>
          <cell r="R9197"/>
          <cell r="S9197"/>
          <cell r="T9197"/>
          <cell r="U9197"/>
          <cell r="V9197"/>
          <cell r="W9197"/>
          <cell r="X9197"/>
          <cell r="Y9197" t="str">
            <v xml:space="preserve"> </v>
          </cell>
        </row>
        <row r="9198">
          <cell r="C9198"/>
          <cell r="D9198"/>
          <cell r="E9198"/>
          <cell r="F9198"/>
          <cell r="G9198"/>
          <cell r="H9198"/>
          <cell r="I9198"/>
          <cell r="J9198"/>
          <cell r="K9198"/>
          <cell r="L9198"/>
          <cell r="M9198"/>
          <cell r="N9198"/>
          <cell r="O9198"/>
          <cell r="P9198"/>
          <cell r="Q9198"/>
          <cell r="R9198"/>
          <cell r="S9198"/>
          <cell r="T9198"/>
          <cell r="U9198"/>
          <cell r="V9198"/>
          <cell r="W9198"/>
          <cell r="X9198"/>
          <cell r="Y9198" t="str">
            <v xml:space="preserve"> </v>
          </cell>
        </row>
        <row r="9199">
          <cell r="C9199"/>
          <cell r="D9199"/>
          <cell r="E9199"/>
          <cell r="F9199"/>
          <cell r="G9199"/>
          <cell r="H9199"/>
          <cell r="I9199"/>
          <cell r="J9199"/>
          <cell r="K9199"/>
          <cell r="L9199"/>
          <cell r="M9199"/>
          <cell r="N9199"/>
          <cell r="O9199"/>
          <cell r="P9199"/>
          <cell r="Q9199"/>
          <cell r="R9199"/>
          <cell r="S9199"/>
          <cell r="T9199"/>
          <cell r="U9199"/>
          <cell r="V9199"/>
          <cell r="W9199"/>
          <cell r="X9199"/>
          <cell r="Y9199" t="str">
            <v xml:space="preserve"> </v>
          </cell>
        </row>
        <row r="9200">
          <cell r="C9200"/>
          <cell r="D9200"/>
          <cell r="E9200"/>
          <cell r="F9200"/>
          <cell r="G9200"/>
          <cell r="H9200"/>
          <cell r="I9200"/>
          <cell r="J9200"/>
          <cell r="K9200"/>
          <cell r="L9200"/>
          <cell r="M9200"/>
          <cell r="N9200"/>
          <cell r="O9200"/>
          <cell r="P9200"/>
          <cell r="Q9200"/>
          <cell r="R9200"/>
          <cell r="S9200"/>
          <cell r="T9200"/>
          <cell r="U9200"/>
          <cell r="V9200"/>
          <cell r="W9200"/>
          <cell r="X9200"/>
          <cell r="Y9200" t="str">
            <v xml:space="preserve"> </v>
          </cell>
        </row>
        <row r="9201">
          <cell r="C9201"/>
          <cell r="D9201"/>
          <cell r="E9201"/>
          <cell r="F9201"/>
          <cell r="G9201"/>
          <cell r="H9201"/>
          <cell r="I9201"/>
          <cell r="J9201"/>
          <cell r="K9201"/>
          <cell r="L9201"/>
          <cell r="M9201"/>
          <cell r="N9201"/>
          <cell r="O9201"/>
          <cell r="P9201"/>
          <cell r="Q9201"/>
          <cell r="R9201"/>
          <cell r="S9201"/>
          <cell r="T9201"/>
          <cell r="U9201"/>
          <cell r="V9201"/>
          <cell r="W9201"/>
          <cell r="X9201"/>
          <cell r="Y9201" t="str">
            <v xml:space="preserve"> </v>
          </cell>
        </row>
        <row r="9202">
          <cell r="C9202"/>
          <cell r="D9202"/>
          <cell r="E9202"/>
          <cell r="F9202"/>
          <cell r="G9202"/>
          <cell r="H9202"/>
          <cell r="I9202"/>
          <cell r="J9202"/>
          <cell r="K9202"/>
          <cell r="L9202"/>
          <cell r="M9202"/>
          <cell r="N9202"/>
          <cell r="O9202"/>
          <cell r="P9202"/>
          <cell r="Q9202"/>
          <cell r="R9202"/>
          <cell r="S9202"/>
          <cell r="T9202"/>
          <cell r="U9202"/>
          <cell r="V9202"/>
          <cell r="W9202"/>
          <cell r="X9202"/>
          <cell r="Y9202" t="str">
            <v xml:space="preserve"> </v>
          </cell>
        </row>
        <row r="9203">
          <cell r="C9203"/>
          <cell r="D9203"/>
          <cell r="E9203"/>
          <cell r="F9203"/>
          <cell r="G9203"/>
          <cell r="H9203"/>
          <cell r="I9203"/>
          <cell r="J9203"/>
          <cell r="K9203"/>
          <cell r="L9203"/>
          <cell r="M9203"/>
          <cell r="N9203"/>
          <cell r="O9203"/>
          <cell r="P9203"/>
          <cell r="Q9203"/>
          <cell r="R9203"/>
          <cell r="S9203"/>
          <cell r="T9203"/>
          <cell r="U9203"/>
          <cell r="V9203"/>
          <cell r="W9203"/>
          <cell r="X9203"/>
          <cell r="Y9203" t="str">
            <v xml:space="preserve"> </v>
          </cell>
        </row>
        <row r="9204">
          <cell r="C9204"/>
          <cell r="D9204"/>
          <cell r="E9204"/>
          <cell r="F9204"/>
          <cell r="G9204"/>
          <cell r="H9204"/>
          <cell r="I9204"/>
          <cell r="J9204"/>
          <cell r="K9204"/>
          <cell r="L9204"/>
          <cell r="M9204"/>
          <cell r="N9204"/>
          <cell r="O9204"/>
          <cell r="P9204"/>
          <cell r="Q9204"/>
          <cell r="R9204"/>
          <cell r="S9204"/>
          <cell r="T9204"/>
          <cell r="U9204"/>
          <cell r="V9204"/>
          <cell r="W9204"/>
          <cell r="X9204"/>
          <cell r="Y9204" t="str">
            <v xml:space="preserve"> </v>
          </cell>
        </row>
        <row r="9205">
          <cell r="C9205"/>
          <cell r="D9205"/>
          <cell r="E9205"/>
          <cell r="F9205"/>
          <cell r="G9205"/>
          <cell r="H9205"/>
          <cell r="I9205"/>
          <cell r="J9205"/>
          <cell r="K9205"/>
          <cell r="L9205"/>
          <cell r="M9205"/>
          <cell r="N9205"/>
          <cell r="O9205"/>
          <cell r="P9205"/>
          <cell r="Q9205"/>
          <cell r="R9205"/>
          <cell r="S9205"/>
          <cell r="T9205"/>
          <cell r="U9205"/>
          <cell r="V9205"/>
          <cell r="W9205"/>
          <cell r="X9205"/>
          <cell r="Y9205" t="str">
            <v xml:space="preserve"> </v>
          </cell>
        </row>
        <row r="9206">
          <cell r="C9206"/>
          <cell r="D9206"/>
          <cell r="E9206"/>
          <cell r="F9206"/>
          <cell r="G9206"/>
          <cell r="H9206"/>
          <cell r="I9206"/>
          <cell r="J9206"/>
          <cell r="K9206"/>
          <cell r="L9206"/>
          <cell r="M9206"/>
          <cell r="N9206"/>
          <cell r="O9206"/>
          <cell r="P9206"/>
          <cell r="Q9206"/>
          <cell r="R9206"/>
          <cell r="S9206"/>
          <cell r="T9206"/>
          <cell r="U9206"/>
          <cell r="V9206"/>
          <cell r="W9206"/>
          <cell r="X9206"/>
          <cell r="Y9206" t="str">
            <v xml:space="preserve"> </v>
          </cell>
        </row>
        <row r="9207">
          <cell r="C9207"/>
          <cell r="D9207"/>
          <cell r="E9207"/>
          <cell r="F9207"/>
          <cell r="G9207"/>
          <cell r="H9207"/>
          <cell r="I9207"/>
          <cell r="J9207"/>
          <cell r="K9207"/>
          <cell r="L9207"/>
          <cell r="M9207"/>
          <cell r="N9207"/>
          <cell r="O9207"/>
          <cell r="P9207"/>
          <cell r="Q9207"/>
          <cell r="R9207"/>
          <cell r="S9207"/>
          <cell r="T9207"/>
          <cell r="U9207"/>
          <cell r="V9207"/>
          <cell r="W9207"/>
          <cell r="X9207"/>
          <cell r="Y9207" t="str">
            <v xml:space="preserve"> </v>
          </cell>
        </row>
        <row r="9208">
          <cell r="C9208"/>
          <cell r="D9208"/>
          <cell r="E9208"/>
          <cell r="F9208"/>
          <cell r="G9208"/>
          <cell r="H9208"/>
          <cell r="I9208"/>
          <cell r="J9208"/>
          <cell r="K9208"/>
          <cell r="L9208"/>
          <cell r="M9208"/>
          <cell r="N9208"/>
          <cell r="O9208"/>
          <cell r="P9208"/>
          <cell r="Q9208"/>
          <cell r="R9208"/>
          <cell r="S9208"/>
          <cell r="T9208"/>
          <cell r="U9208"/>
          <cell r="V9208"/>
          <cell r="W9208"/>
          <cell r="X9208"/>
          <cell r="Y9208" t="str">
            <v xml:space="preserve"> </v>
          </cell>
        </row>
        <row r="9209">
          <cell r="C9209"/>
          <cell r="D9209"/>
          <cell r="E9209"/>
          <cell r="F9209"/>
          <cell r="G9209"/>
          <cell r="H9209"/>
          <cell r="I9209"/>
          <cell r="J9209"/>
          <cell r="K9209"/>
          <cell r="L9209"/>
          <cell r="M9209"/>
          <cell r="N9209"/>
          <cell r="O9209"/>
          <cell r="P9209"/>
          <cell r="Q9209"/>
          <cell r="R9209"/>
          <cell r="S9209"/>
          <cell r="T9209"/>
          <cell r="U9209"/>
          <cell r="V9209"/>
          <cell r="W9209"/>
          <cell r="X9209"/>
          <cell r="Y9209" t="str">
            <v xml:space="preserve"> </v>
          </cell>
        </row>
        <row r="9210">
          <cell r="C9210"/>
          <cell r="D9210"/>
          <cell r="E9210"/>
          <cell r="F9210"/>
          <cell r="G9210"/>
          <cell r="H9210"/>
          <cell r="I9210"/>
          <cell r="J9210"/>
          <cell r="K9210"/>
          <cell r="L9210"/>
          <cell r="M9210"/>
          <cell r="N9210"/>
          <cell r="O9210"/>
          <cell r="P9210"/>
          <cell r="Q9210"/>
          <cell r="R9210"/>
          <cell r="S9210"/>
          <cell r="T9210"/>
          <cell r="U9210"/>
          <cell r="V9210"/>
          <cell r="W9210"/>
          <cell r="X9210"/>
          <cell r="Y9210" t="str">
            <v xml:space="preserve"> </v>
          </cell>
        </row>
        <row r="9211">
          <cell r="C9211"/>
          <cell r="D9211"/>
          <cell r="E9211"/>
          <cell r="F9211"/>
          <cell r="G9211"/>
          <cell r="H9211"/>
          <cell r="I9211"/>
          <cell r="J9211"/>
          <cell r="K9211"/>
          <cell r="L9211"/>
          <cell r="M9211"/>
          <cell r="N9211"/>
          <cell r="O9211"/>
          <cell r="P9211"/>
          <cell r="Q9211"/>
          <cell r="R9211"/>
          <cell r="S9211"/>
          <cell r="T9211"/>
          <cell r="U9211"/>
          <cell r="V9211"/>
          <cell r="W9211"/>
          <cell r="X9211"/>
          <cell r="Y9211" t="str">
            <v xml:space="preserve"> </v>
          </cell>
        </row>
        <row r="9212">
          <cell r="C9212"/>
          <cell r="D9212"/>
          <cell r="E9212"/>
          <cell r="F9212"/>
          <cell r="G9212"/>
          <cell r="H9212"/>
          <cell r="I9212"/>
          <cell r="J9212"/>
          <cell r="K9212"/>
          <cell r="L9212"/>
          <cell r="M9212"/>
          <cell r="N9212"/>
          <cell r="O9212"/>
          <cell r="P9212"/>
          <cell r="Q9212"/>
          <cell r="R9212"/>
          <cell r="S9212"/>
          <cell r="T9212"/>
          <cell r="U9212"/>
          <cell r="V9212"/>
          <cell r="W9212"/>
          <cell r="X9212"/>
          <cell r="Y9212" t="str">
            <v xml:space="preserve"> </v>
          </cell>
        </row>
        <row r="9213">
          <cell r="C9213"/>
          <cell r="D9213"/>
          <cell r="E9213"/>
          <cell r="F9213"/>
          <cell r="G9213"/>
          <cell r="H9213"/>
          <cell r="I9213"/>
          <cell r="J9213"/>
          <cell r="K9213"/>
          <cell r="L9213"/>
          <cell r="M9213"/>
          <cell r="N9213"/>
          <cell r="O9213"/>
          <cell r="P9213"/>
          <cell r="Q9213"/>
          <cell r="R9213"/>
          <cell r="S9213"/>
          <cell r="T9213"/>
          <cell r="U9213"/>
          <cell r="V9213"/>
          <cell r="W9213"/>
          <cell r="X9213"/>
          <cell r="Y9213" t="str">
            <v xml:space="preserve"> </v>
          </cell>
        </row>
        <row r="9214">
          <cell r="C9214"/>
          <cell r="D9214"/>
          <cell r="E9214"/>
          <cell r="F9214"/>
          <cell r="G9214"/>
          <cell r="H9214"/>
          <cell r="I9214"/>
          <cell r="J9214"/>
          <cell r="K9214"/>
          <cell r="L9214"/>
          <cell r="M9214"/>
          <cell r="N9214"/>
          <cell r="O9214"/>
          <cell r="P9214"/>
          <cell r="Q9214"/>
          <cell r="R9214"/>
          <cell r="S9214"/>
          <cell r="T9214"/>
          <cell r="U9214"/>
          <cell r="V9214"/>
          <cell r="W9214"/>
          <cell r="X9214"/>
          <cell r="Y9214" t="str">
            <v xml:space="preserve"> </v>
          </cell>
        </row>
        <row r="9215">
          <cell r="C9215"/>
          <cell r="D9215"/>
          <cell r="E9215"/>
          <cell r="F9215"/>
          <cell r="G9215"/>
          <cell r="H9215"/>
          <cell r="I9215"/>
          <cell r="J9215"/>
          <cell r="K9215"/>
          <cell r="L9215"/>
          <cell r="M9215"/>
          <cell r="N9215"/>
          <cell r="O9215"/>
          <cell r="P9215"/>
          <cell r="Q9215"/>
          <cell r="R9215"/>
          <cell r="S9215"/>
          <cell r="T9215"/>
          <cell r="U9215"/>
          <cell r="V9215"/>
          <cell r="W9215"/>
          <cell r="X9215"/>
          <cell r="Y9215" t="str">
            <v xml:space="preserve"> </v>
          </cell>
        </row>
        <row r="9216">
          <cell r="C9216"/>
          <cell r="D9216"/>
          <cell r="E9216"/>
          <cell r="F9216"/>
          <cell r="G9216"/>
          <cell r="H9216"/>
          <cell r="I9216"/>
          <cell r="J9216"/>
          <cell r="K9216"/>
          <cell r="L9216"/>
          <cell r="M9216"/>
          <cell r="N9216"/>
          <cell r="O9216"/>
          <cell r="P9216"/>
          <cell r="Q9216"/>
          <cell r="R9216"/>
          <cell r="S9216"/>
          <cell r="T9216"/>
          <cell r="U9216"/>
          <cell r="V9216"/>
          <cell r="W9216"/>
          <cell r="X9216"/>
          <cell r="Y9216" t="str">
            <v xml:space="preserve"> </v>
          </cell>
        </row>
        <row r="9217">
          <cell r="C9217"/>
          <cell r="D9217"/>
          <cell r="E9217"/>
          <cell r="F9217"/>
          <cell r="G9217"/>
          <cell r="H9217"/>
          <cell r="I9217"/>
          <cell r="J9217"/>
          <cell r="K9217"/>
          <cell r="L9217"/>
          <cell r="M9217"/>
          <cell r="N9217"/>
          <cell r="O9217"/>
          <cell r="P9217"/>
          <cell r="Q9217"/>
          <cell r="R9217"/>
          <cell r="S9217"/>
          <cell r="T9217"/>
          <cell r="U9217"/>
          <cell r="V9217"/>
          <cell r="W9217"/>
          <cell r="X9217"/>
          <cell r="Y9217" t="str">
            <v xml:space="preserve"> </v>
          </cell>
        </row>
        <row r="9218">
          <cell r="C9218"/>
          <cell r="D9218"/>
          <cell r="E9218"/>
          <cell r="F9218"/>
          <cell r="G9218"/>
          <cell r="H9218"/>
          <cell r="I9218"/>
          <cell r="J9218"/>
          <cell r="K9218"/>
          <cell r="L9218"/>
          <cell r="M9218"/>
          <cell r="N9218"/>
          <cell r="O9218"/>
          <cell r="P9218"/>
          <cell r="Q9218"/>
          <cell r="R9218"/>
          <cell r="S9218"/>
          <cell r="T9218"/>
          <cell r="U9218"/>
          <cell r="V9218"/>
          <cell r="W9218"/>
          <cell r="X9218"/>
          <cell r="Y9218" t="str">
            <v xml:space="preserve"> </v>
          </cell>
        </row>
        <row r="9219">
          <cell r="C9219"/>
          <cell r="D9219"/>
          <cell r="E9219"/>
          <cell r="F9219"/>
          <cell r="G9219"/>
          <cell r="H9219"/>
          <cell r="I9219"/>
          <cell r="J9219"/>
          <cell r="K9219"/>
          <cell r="L9219"/>
          <cell r="M9219"/>
          <cell r="N9219"/>
          <cell r="O9219"/>
          <cell r="P9219"/>
          <cell r="Q9219"/>
          <cell r="R9219"/>
          <cell r="S9219"/>
          <cell r="T9219"/>
          <cell r="U9219"/>
          <cell r="V9219"/>
          <cell r="W9219"/>
          <cell r="X9219"/>
          <cell r="Y9219" t="str">
            <v xml:space="preserve"> </v>
          </cell>
        </row>
        <row r="9220">
          <cell r="C9220"/>
          <cell r="D9220"/>
          <cell r="E9220"/>
          <cell r="F9220"/>
          <cell r="G9220"/>
          <cell r="H9220"/>
          <cell r="I9220"/>
          <cell r="J9220"/>
          <cell r="K9220"/>
          <cell r="L9220"/>
          <cell r="M9220"/>
          <cell r="N9220"/>
          <cell r="O9220"/>
          <cell r="P9220"/>
          <cell r="Q9220"/>
          <cell r="R9220"/>
          <cell r="S9220"/>
          <cell r="T9220"/>
          <cell r="U9220"/>
          <cell r="V9220"/>
          <cell r="W9220"/>
          <cell r="X9220"/>
          <cell r="Y9220" t="str">
            <v xml:space="preserve"> </v>
          </cell>
        </row>
        <row r="9221">
          <cell r="C9221"/>
          <cell r="D9221"/>
          <cell r="E9221"/>
          <cell r="F9221"/>
          <cell r="G9221"/>
          <cell r="H9221"/>
          <cell r="I9221"/>
          <cell r="J9221"/>
          <cell r="K9221"/>
          <cell r="L9221"/>
          <cell r="M9221"/>
          <cell r="N9221"/>
          <cell r="O9221"/>
          <cell r="P9221"/>
          <cell r="Q9221"/>
          <cell r="R9221"/>
          <cell r="S9221"/>
          <cell r="T9221"/>
          <cell r="U9221"/>
          <cell r="V9221"/>
          <cell r="W9221"/>
          <cell r="X9221"/>
          <cell r="Y9221" t="str">
            <v xml:space="preserve"> </v>
          </cell>
        </row>
        <row r="9222">
          <cell r="C9222"/>
          <cell r="D9222"/>
          <cell r="E9222"/>
          <cell r="F9222"/>
          <cell r="G9222"/>
          <cell r="H9222"/>
          <cell r="I9222"/>
          <cell r="J9222"/>
          <cell r="K9222"/>
          <cell r="L9222"/>
          <cell r="M9222"/>
          <cell r="N9222"/>
          <cell r="O9222"/>
          <cell r="P9222"/>
          <cell r="Q9222"/>
          <cell r="R9222"/>
          <cell r="S9222"/>
          <cell r="T9222"/>
          <cell r="U9222"/>
          <cell r="V9222"/>
          <cell r="W9222"/>
          <cell r="X9222"/>
          <cell r="Y9222" t="str">
            <v xml:space="preserve"> </v>
          </cell>
        </row>
        <row r="9223">
          <cell r="C9223"/>
          <cell r="D9223"/>
          <cell r="E9223"/>
          <cell r="F9223"/>
          <cell r="G9223"/>
          <cell r="H9223"/>
          <cell r="I9223"/>
          <cell r="J9223"/>
          <cell r="K9223"/>
          <cell r="L9223"/>
          <cell r="M9223"/>
          <cell r="N9223"/>
          <cell r="O9223"/>
          <cell r="P9223"/>
          <cell r="Q9223"/>
          <cell r="R9223"/>
          <cell r="S9223"/>
          <cell r="T9223"/>
          <cell r="U9223"/>
          <cell r="V9223"/>
          <cell r="W9223"/>
          <cell r="X9223"/>
          <cell r="Y9223" t="str">
            <v xml:space="preserve"> </v>
          </cell>
        </row>
        <row r="9224">
          <cell r="C9224"/>
          <cell r="D9224"/>
          <cell r="E9224"/>
          <cell r="F9224"/>
          <cell r="G9224"/>
          <cell r="H9224"/>
          <cell r="I9224"/>
          <cell r="J9224"/>
          <cell r="K9224"/>
          <cell r="L9224"/>
          <cell r="M9224"/>
          <cell r="N9224"/>
          <cell r="O9224"/>
          <cell r="P9224"/>
          <cell r="Q9224"/>
          <cell r="R9224"/>
          <cell r="S9224"/>
          <cell r="T9224"/>
          <cell r="U9224"/>
          <cell r="V9224"/>
          <cell r="W9224"/>
          <cell r="X9224"/>
          <cell r="Y9224" t="str">
            <v xml:space="preserve"> </v>
          </cell>
        </row>
        <row r="9225">
          <cell r="C9225"/>
          <cell r="D9225"/>
          <cell r="E9225"/>
          <cell r="F9225"/>
          <cell r="G9225"/>
          <cell r="H9225"/>
          <cell r="I9225"/>
          <cell r="J9225"/>
          <cell r="K9225"/>
          <cell r="L9225"/>
          <cell r="M9225"/>
          <cell r="N9225"/>
          <cell r="O9225"/>
          <cell r="P9225"/>
          <cell r="Q9225"/>
          <cell r="R9225"/>
          <cell r="S9225"/>
          <cell r="T9225"/>
          <cell r="U9225"/>
          <cell r="V9225"/>
          <cell r="W9225"/>
          <cell r="X9225"/>
          <cell r="Y9225" t="str">
            <v xml:space="preserve"> </v>
          </cell>
        </row>
        <row r="9226">
          <cell r="C9226"/>
          <cell r="D9226"/>
          <cell r="E9226"/>
          <cell r="F9226"/>
          <cell r="G9226"/>
          <cell r="H9226"/>
          <cell r="I9226"/>
          <cell r="J9226"/>
          <cell r="K9226"/>
          <cell r="L9226"/>
          <cell r="M9226"/>
          <cell r="N9226"/>
          <cell r="O9226"/>
          <cell r="P9226"/>
          <cell r="Q9226"/>
          <cell r="R9226"/>
          <cell r="S9226"/>
          <cell r="T9226"/>
          <cell r="U9226"/>
          <cell r="V9226"/>
          <cell r="W9226"/>
          <cell r="X9226"/>
          <cell r="Y9226" t="str">
            <v xml:space="preserve"> </v>
          </cell>
        </row>
        <row r="9227">
          <cell r="C9227"/>
          <cell r="D9227"/>
          <cell r="E9227"/>
          <cell r="F9227"/>
          <cell r="G9227"/>
          <cell r="H9227"/>
          <cell r="I9227"/>
          <cell r="J9227"/>
          <cell r="K9227"/>
          <cell r="L9227"/>
          <cell r="M9227"/>
          <cell r="N9227"/>
          <cell r="O9227"/>
          <cell r="P9227"/>
          <cell r="Q9227"/>
          <cell r="R9227"/>
          <cell r="S9227"/>
          <cell r="T9227"/>
          <cell r="U9227"/>
          <cell r="V9227"/>
          <cell r="W9227"/>
          <cell r="X9227"/>
          <cell r="Y9227" t="str">
            <v xml:space="preserve"> </v>
          </cell>
        </row>
        <row r="9228">
          <cell r="C9228"/>
          <cell r="D9228"/>
          <cell r="E9228"/>
          <cell r="F9228"/>
          <cell r="G9228"/>
          <cell r="H9228"/>
          <cell r="I9228"/>
          <cell r="J9228"/>
          <cell r="K9228"/>
          <cell r="L9228"/>
          <cell r="M9228"/>
          <cell r="N9228"/>
          <cell r="O9228"/>
          <cell r="P9228"/>
          <cell r="Q9228"/>
          <cell r="R9228"/>
          <cell r="S9228"/>
          <cell r="T9228"/>
          <cell r="U9228"/>
          <cell r="V9228"/>
          <cell r="W9228"/>
          <cell r="X9228"/>
          <cell r="Y9228" t="str">
            <v xml:space="preserve"> </v>
          </cell>
        </row>
        <row r="9229">
          <cell r="C9229"/>
          <cell r="D9229"/>
          <cell r="E9229"/>
          <cell r="F9229"/>
          <cell r="G9229"/>
          <cell r="H9229"/>
          <cell r="I9229"/>
          <cell r="J9229"/>
          <cell r="K9229"/>
          <cell r="L9229"/>
          <cell r="M9229"/>
          <cell r="N9229"/>
          <cell r="O9229"/>
          <cell r="P9229"/>
          <cell r="Q9229"/>
          <cell r="R9229"/>
          <cell r="S9229"/>
          <cell r="T9229"/>
          <cell r="U9229"/>
          <cell r="V9229"/>
          <cell r="W9229"/>
          <cell r="X9229"/>
          <cell r="Y9229" t="str">
            <v xml:space="preserve"> </v>
          </cell>
        </row>
        <row r="9230">
          <cell r="C9230"/>
          <cell r="D9230"/>
          <cell r="E9230"/>
          <cell r="F9230"/>
          <cell r="G9230"/>
          <cell r="H9230"/>
          <cell r="I9230"/>
          <cell r="J9230"/>
          <cell r="K9230"/>
          <cell r="L9230"/>
          <cell r="M9230"/>
          <cell r="N9230"/>
          <cell r="O9230"/>
          <cell r="P9230"/>
          <cell r="Q9230"/>
          <cell r="R9230"/>
          <cell r="S9230"/>
          <cell r="T9230"/>
          <cell r="U9230"/>
          <cell r="V9230"/>
          <cell r="W9230"/>
          <cell r="X9230"/>
          <cell r="Y9230" t="str">
            <v xml:space="preserve"> </v>
          </cell>
        </row>
        <row r="9231">
          <cell r="C9231"/>
          <cell r="D9231"/>
          <cell r="E9231"/>
          <cell r="F9231"/>
          <cell r="G9231"/>
          <cell r="H9231"/>
          <cell r="I9231"/>
          <cell r="J9231"/>
          <cell r="K9231"/>
          <cell r="L9231"/>
          <cell r="M9231"/>
          <cell r="N9231"/>
          <cell r="O9231"/>
          <cell r="P9231"/>
          <cell r="Q9231"/>
          <cell r="R9231"/>
          <cell r="S9231"/>
          <cell r="T9231"/>
          <cell r="U9231"/>
          <cell r="V9231"/>
          <cell r="W9231"/>
          <cell r="X9231"/>
          <cell r="Y9231" t="str">
            <v xml:space="preserve"> </v>
          </cell>
        </row>
        <row r="9232">
          <cell r="C9232"/>
          <cell r="D9232"/>
          <cell r="E9232"/>
          <cell r="F9232"/>
          <cell r="G9232"/>
          <cell r="H9232"/>
          <cell r="I9232"/>
          <cell r="J9232"/>
          <cell r="K9232"/>
          <cell r="L9232"/>
          <cell r="M9232"/>
          <cell r="N9232"/>
          <cell r="O9232"/>
          <cell r="P9232"/>
          <cell r="Q9232"/>
          <cell r="R9232"/>
          <cell r="S9232"/>
          <cell r="T9232"/>
          <cell r="U9232"/>
          <cell r="V9232"/>
          <cell r="W9232"/>
          <cell r="X9232"/>
          <cell r="Y9232" t="str">
            <v xml:space="preserve"> </v>
          </cell>
        </row>
        <row r="9233">
          <cell r="C9233"/>
          <cell r="D9233"/>
          <cell r="E9233"/>
          <cell r="F9233"/>
          <cell r="G9233"/>
          <cell r="H9233"/>
          <cell r="I9233"/>
          <cell r="J9233"/>
          <cell r="K9233"/>
          <cell r="L9233"/>
          <cell r="M9233"/>
          <cell r="N9233"/>
          <cell r="O9233"/>
          <cell r="P9233"/>
          <cell r="Q9233"/>
          <cell r="R9233"/>
          <cell r="S9233"/>
          <cell r="T9233"/>
          <cell r="U9233"/>
          <cell r="V9233"/>
          <cell r="W9233"/>
          <cell r="X9233"/>
          <cell r="Y9233" t="str">
            <v xml:space="preserve"> </v>
          </cell>
        </row>
        <row r="9234">
          <cell r="C9234"/>
          <cell r="D9234"/>
          <cell r="E9234"/>
          <cell r="F9234"/>
          <cell r="G9234"/>
          <cell r="H9234"/>
          <cell r="I9234"/>
          <cell r="J9234"/>
          <cell r="K9234"/>
          <cell r="L9234"/>
          <cell r="M9234"/>
          <cell r="N9234"/>
          <cell r="O9234"/>
          <cell r="P9234"/>
          <cell r="Q9234"/>
          <cell r="R9234"/>
          <cell r="S9234"/>
          <cell r="T9234"/>
          <cell r="U9234"/>
          <cell r="V9234"/>
          <cell r="W9234"/>
          <cell r="X9234"/>
          <cell r="Y9234" t="str">
            <v xml:space="preserve"> </v>
          </cell>
        </row>
        <row r="9235">
          <cell r="C9235"/>
          <cell r="D9235"/>
          <cell r="E9235"/>
          <cell r="F9235"/>
          <cell r="G9235"/>
          <cell r="H9235"/>
          <cell r="I9235"/>
          <cell r="J9235"/>
          <cell r="K9235"/>
          <cell r="L9235"/>
          <cell r="M9235"/>
          <cell r="N9235"/>
          <cell r="O9235"/>
          <cell r="P9235"/>
          <cell r="Q9235"/>
          <cell r="R9235"/>
          <cell r="S9235"/>
          <cell r="T9235"/>
          <cell r="U9235"/>
          <cell r="V9235"/>
          <cell r="W9235"/>
          <cell r="X9235"/>
          <cell r="Y9235" t="str">
            <v xml:space="preserve"> </v>
          </cell>
        </row>
        <row r="9236">
          <cell r="C9236"/>
          <cell r="D9236"/>
          <cell r="E9236"/>
          <cell r="F9236"/>
          <cell r="G9236"/>
          <cell r="H9236"/>
          <cell r="I9236"/>
          <cell r="J9236"/>
          <cell r="K9236"/>
          <cell r="L9236"/>
          <cell r="M9236"/>
          <cell r="N9236"/>
          <cell r="O9236"/>
          <cell r="P9236"/>
          <cell r="Q9236"/>
          <cell r="R9236"/>
          <cell r="S9236"/>
          <cell r="T9236"/>
          <cell r="U9236"/>
          <cell r="V9236"/>
          <cell r="W9236"/>
          <cell r="X9236"/>
          <cell r="Y9236" t="str">
            <v xml:space="preserve"> </v>
          </cell>
        </row>
        <row r="9237">
          <cell r="C9237"/>
          <cell r="D9237"/>
          <cell r="E9237"/>
          <cell r="F9237"/>
          <cell r="G9237"/>
          <cell r="H9237"/>
          <cell r="I9237"/>
          <cell r="J9237"/>
          <cell r="K9237"/>
          <cell r="L9237"/>
          <cell r="M9237"/>
          <cell r="N9237"/>
          <cell r="O9237"/>
          <cell r="P9237"/>
          <cell r="Q9237"/>
          <cell r="R9237"/>
          <cell r="S9237"/>
          <cell r="T9237"/>
          <cell r="U9237"/>
          <cell r="V9237"/>
          <cell r="W9237"/>
          <cell r="X9237"/>
          <cell r="Y9237" t="str">
            <v xml:space="preserve"> </v>
          </cell>
        </row>
        <row r="9238">
          <cell r="C9238"/>
          <cell r="D9238"/>
          <cell r="E9238"/>
          <cell r="F9238"/>
          <cell r="G9238"/>
          <cell r="H9238"/>
          <cell r="I9238"/>
          <cell r="J9238"/>
          <cell r="K9238"/>
          <cell r="L9238"/>
          <cell r="M9238"/>
          <cell r="N9238"/>
          <cell r="O9238"/>
          <cell r="P9238"/>
          <cell r="Q9238"/>
          <cell r="R9238"/>
          <cell r="S9238"/>
          <cell r="T9238"/>
          <cell r="U9238"/>
          <cell r="V9238"/>
          <cell r="W9238"/>
          <cell r="X9238"/>
          <cell r="Y9238" t="str">
            <v xml:space="preserve"> </v>
          </cell>
        </row>
        <row r="9239">
          <cell r="C9239"/>
          <cell r="D9239"/>
          <cell r="E9239"/>
          <cell r="F9239"/>
          <cell r="G9239"/>
          <cell r="H9239"/>
          <cell r="I9239"/>
          <cell r="J9239"/>
          <cell r="K9239"/>
          <cell r="L9239"/>
          <cell r="M9239"/>
          <cell r="N9239"/>
          <cell r="O9239"/>
          <cell r="P9239"/>
          <cell r="Q9239"/>
          <cell r="R9239"/>
          <cell r="S9239"/>
          <cell r="T9239"/>
          <cell r="U9239"/>
          <cell r="V9239"/>
          <cell r="W9239"/>
          <cell r="X9239"/>
          <cell r="Y9239" t="str">
            <v xml:space="preserve"> </v>
          </cell>
        </row>
        <row r="9240">
          <cell r="C9240"/>
          <cell r="D9240"/>
          <cell r="E9240"/>
          <cell r="F9240"/>
          <cell r="G9240"/>
          <cell r="H9240"/>
          <cell r="I9240"/>
          <cell r="J9240"/>
          <cell r="K9240"/>
          <cell r="L9240"/>
          <cell r="M9240"/>
          <cell r="N9240"/>
          <cell r="O9240"/>
          <cell r="P9240"/>
          <cell r="Q9240"/>
          <cell r="R9240"/>
          <cell r="S9240"/>
          <cell r="T9240"/>
          <cell r="U9240"/>
          <cell r="V9240"/>
          <cell r="W9240"/>
          <cell r="X9240"/>
          <cell r="Y9240" t="str">
            <v xml:space="preserve"> </v>
          </cell>
        </row>
        <row r="9241">
          <cell r="C9241"/>
          <cell r="D9241"/>
          <cell r="E9241"/>
          <cell r="F9241"/>
          <cell r="G9241"/>
          <cell r="H9241"/>
          <cell r="I9241"/>
          <cell r="J9241"/>
          <cell r="K9241"/>
          <cell r="L9241"/>
          <cell r="M9241"/>
          <cell r="N9241"/>
          <cell r="O9241"/>
          <cell r="P9241"/>
          <cell r="Q9241"/>
          <cell r="R9241"/>
          <cell r="S9241"/>
          <cell r="T9241"/>
          <cell r="U9241"/>
          <cell r="V9241"/>
          <cell r="W9241"/>
          <cell r="X9241"/>
          <cell r="Y9241" t="str">
            <v xml:space="preserve"> </v>
          </cell>
        </row>
        <row r="9242">
          <cell r="C9242"/>
          <cell r="D9242"/>
          <cell r="E9242"/>
          <cell r="F9242"/>
          <cell r="G9242"/>
          <cell r="H9242"/>
          <cell r="I9242"/>
          <cell r="J9242"/>
          <cell r="K9242"/>
          <cell r="L9242"/>
          <cell r="M9242"/>
          <cell r="N9242"/>
          <cell r="O9242"/>
          <cell r="P9242"/>
          <cell r="Q9242"/>
          <cell r="R9242"/>
          <cell r="S9242"/>
          <cell r="T9242"/>
          <cell r="U9242"/>
          <cell r="V9242"/>
          <cell r="W9242"/>
          <cell r="X9242"/>
          <cell r="Y9242" t="str">
            <v xml:space="preserve"> </v>
          </cell>
        </row>
        <row r="9243">
          <cell r="C9243"/>
          <cell r="D9243"/>
          <cell r="E9243"/>
          <cell r="F9243"/>
          <cell r="G9243"/>
          <cell r="H9243"/>
          <cell r="I9243"/>
          <cell r="J9243"/>
          <cell r="K9243"/>
          <cell r="L9243"/>
          <cell r="M9243"/>
          <cell r="N9243"/>
          <cell r="O9243"/>
          <cell r="P9243"/>
          <cell r="Q9243"/>
          <cell r="R9243"/>
          <cell r="S9243"/>
          <cell r="T9243"/>
          <cell r="U9243"/>
          <cell r="V9243"/>
          <cell r="W9243"/>
          <cell r="X9243"/>
          <cell r="Y9243" t="str">
            <v xml:space="preserve"> </v>
          </cell>
        </row>
        <row r="9244">
          <cell r="C9244"/>
          <cell r="D9244"/>
          <cell r="E9244"/>
          <cell r="F9244"/>
          <cell r="G9244"/>
          <cell r="H9244"/>
          <cell r="I9244"/>
          <cell r="J9244"/>
          <cell r="K9244"/>
          <cell r="L9244"/>
          <cell r="M9244"/>
          <cell r="N9244"/>
          <cell r="O9244"/>
          <cell r="P9244"/>
          <cell r="Q9244"/>
          <cell r="R9244"/>
          <cell r="S9244"/>
          <cell r="T9244"/>
          <cell r="U9244"/>
          <cell r="V9244"/>
          <cell r="W9244"/>
          <cell r="X9244"/>
          <cell r="Y9244" t="str">
            <v xml:space="preserve"> </v>
          </cell>
        </row>
        <row r="9245">
          <cell r="C9245"/>
          <cell r="D9245"/>
          <cell r="E9245"/>
          <cell r="F9245"/>
          <cell r="G9245"/>
          <cell r="H9245"/>
          <cell r="I9245"/>
          <cell r="J9245"/>
          <cell r="K9245"/>
          <cell r="L9245"/>
          <cell r="M9245"/>
          <cell r="N9245"/>
          <cell r="O9245"/>
          <cell r="P9245"/>
          <cell r="Q9245"/>
          <cell r="R9245"/>
          <cell r="S9245"/>
          <cell r="T9245"/>
          <cell r="U9245"/>
          <cell r="V9245"/>
          <cell r="W9245"/>
          <cell r="X9245"/>
          <cell r="Y9245" t="str">
            <v xml:space="preserve"> </v>
          </cell>
        </row>
        <row r="9246">
          <cell r="C9246"/>
          <cell r="D9246"/>
          <cell r="E9246"/>
          <cell r="F9246"/>
          <cell r="G9246"/>
          <cell r="H9246"/>
          <cell r="I9246"/>
          <cell r="J9246"/>
          <cell r="K9246"/>
          <cell r="L9246"/>
          <cell r="M9246"/>
          <cell r="N9246"/>
          <cell r="O9246"/>
          <cell r="P9246"/>
          <cell r="Q9246"/>
          <cell r="R9246"/>
          <cell r="S9246"/>
          <cell r="T9246"/>
          <cell r="U9246"/>
          <cell r="V9246"/>
          <cell r="W9246"/>
          <cell r="X9246"/>
          <cell r="Y9246" t="str">
            <v xml:space="preserve"> </v>
          </cell>
        </row>
        <row r="9247">
          <cell r="C9247"/>
          <cell r="D9247"/>
          <cell r="E9247"/>
          <cell r="F9247"/>
          <cell r="G9247"/>
          <cell r="H9247"/>
          <cell r="I9247"/>
          <cell r="J9247"/>
          <cell r="K9247"/>
          <cell r="L9247"/>
          <cell r="M9247"/>
          <cell r="N9247"/>
          <cell r="O9247"/>
          <cell r="P9247"/>
          <cell r="Q9247"/>
          <cell r="R9247"/>
          <cell r="S9247"/>
          <cell r="T9247"/>
          <cell r="U9247"/>
          <cell r="V9247"/>
          <cell r="W9247"/>
          <cell r="X9247"/>
          <cell r="Y9247" t="str">
            <v xml:space="preserve"> </v>
          </cell>
        </row>
        <row r="9248">
          <cell r="C9248"/>
          <cell r="D9248"/>
          <cell r="E9248"/>
          <cell r="F9248"/>
          <cell r="G9248"/>
          <cell r="H9248"/>
          <cell r="I9248"/>
          <cell r="J9248"/>
          <cell r="K9248"/>
          <cell r="L9248"/>
          <cell r="M9248"/>
          <cell r="N9248"/>
          <cell r="O9248"/>
          <cell r="P9248"/>
          <cell r="Q9248"/>
          <cell r="R9248"/>
          <cell r="S9248"/>
          <cell r="T9248"/>
          <cell r="U9248"/>
          <cell r="V9248"/>
          <cell r="W9248"/>
          <cell r="X9248"/>
          <cell r="Y9248" t="str">
            <v xml:space="preserve"> </v>
          </cell>
        </row>
        <row r="9249">
          <cell r="C9249"/>
          <cell r="D9249"/>
          <cell r="E9249"/>
          <cell r="F9249"/>
          <cell r="G9249"/>
          <cell r="H9249"/>
          <cell r="I9249"/>
          <cell r="J9249"/>
          <cell r="K9249"/>
          <cell r="L9249"/>
          <cell r="M9249"/>
          <cell r="N9249"/>
          <cell r="O9249"/>
          <cell r="P9249"/>
          <cell r="Q9249"/>
          <cell r="R9249"/>
          <cell r="S9249"/>
          <cell r="T9249"/>
          <cell r="U9249"/>
          <cell r="V9249"/>
          <cell r="W9249"/>
          <cell r="X9249"/>
          <cell r="Y9249" t="str">
            <v xml:space="preserve"> </v>
          </cell>
        </row>
        <row r="9250">
          <cell r="C9250"/>
          <cell r="D9250"/>
          <cell r="E9250"/>
          <cell r="F9250"/>
          <cell r="G9250"/>
          <cell r="H9250"/>
          <cell r="I9250"/>
          <cell r="J9250"/>
          <cell r="K9250"/>
          <cell r="L9250"/>
          <cell r="M9250"/>
          <cell r="N9250"/>
          <cell r="O9250"/>
          <cell r="P9250"/>
          <cell r="Q9250"/>
          <cell r="R9250"/>
          <cell r="S9250"/>
          <cell r="T9250"/>
          <cell r="U9250"/>
          <cell r="V9250"/>
          <cell r="W9250"/>
          <cell r="X9250"/>
          <cell r="Y9250" t="str">
            <v xml:space="preserve"> </v>
          </cell>
        </row>
        <row r="9251">
          <cell r="C9251"/>
          <cell r="D9251"/>
          <cell r="E9251"/>
          <cell r="F9251"/>
          <cell r="G9251"/>
          <cell r="H9251"/>
          <cell r="I9251"/>
          <cell r="J9251"/>
          <cell r="K9251"/>
          <cell r="L9251"/>
          <cell r="M9251"/>
          <cell r="N9251"/>
          <cell r="O9251"/>
          <cell r="P9251"/>
          <cell r="Q9251"/>
          <cell r="R9251"/>
          <cell r="S9251"/>
          <cell r="T9251"/>
          <cell r="U9251"/>
          <cell r="V9251"/>
          <cell r="W9251"/>
          <cell r="X9251"/>
          <cell r="Y9251" t="str">
            <v xml:space="preserve"> </v>
          </cell>
        </row>
        <row r="9252">
          <cell r="C9252"/>
          <cell r="D9252"/>
          <cell r="E9252"/>
          <cell r="F9252"/>
          <cell r="G9252"/>
          <cell r="H9252"/>
          <cell r="I9252"/>
          <cell r="J9252"/>
          <cell r="K9252"/>
          <cell r="L9252"/>
          <cell r="M9252"/>
          <cell r="N9252"/>
          <cell r="O9252"/>
          <cell r="P9252"/>
          <cell r="Q9252"/>
          <cell r="R9252"/>
          <cell r="S9252"/>
          <cell r="T9252"/>
          <cell r="U9252"/>
          <cell r="V9252"/>
          <cell r="W9252"/>
          <cell r="X9252"/>
          <cell r="Y9252" t="str">
            <v xml:space="preserve"> </v>
          </cell>
        </row>
        <row r="9253">
          <cell r="C9253"/>
          <cell r="D9253"/>
          <cell r="E9253"/>
          <cell r="F9253"/>
          <cell r="G9253"/>
          <cell r="H9253"/>
          <cell r="I9253"/>
          <cell r="J9253"/>
          <cell r="K9253"/>
          <cell r="L9253"/>
          <cell r="M9253"/>
          <cell r="N9253"/>
          <cell r="O9253"/>
          <cell r="P9253"/>
          <cell r="Q9253"/>
          <cell r="R9253"/>
          <cell r="S9253"/>
          <cell r="T9253"/>
          <cell r="U9253"/>
          <cell r="V9253"/>
          <cell r="W9253"/>
          <cell r="X9253"/>
          <cell r="Y9253" t="str">
            <v xml:space="preserve"> </v>
          </cell>
        </row>
        <row r="9254">
          <cell r="C9254"/>
          <cell r="D9254"/>
          <cell r="E9254"/>
          <cell r="F9254"/>
          <cell r="G9254"/>
          <cell r="H9254"/>
          <cell r="I9254"/>
          <cell r="J9254"/>
          <cell r="K9254"/>
          <cell r="L9254"/>
          <cell r="M9254"/>
          <cell r="N9254"/>
          <cell r="O9254"/>
          <cell r="P9254"/>
          <cell r="Q9254"/>
          <cell r="R9254"/>
          <cell r="S9254"/>
          <cell r="T9254"/>
          <cell r="U9254"/>
          <cell r="V9254"/>
          <cell r="W9254"/>
          <cell r="X9254"/>
          <cell r="Y9254" t="str">
            <v xml:space="preserve"> </v>
          </cell>
        </row>
        <row r="9255">
          <cell r="C9255"/>
          <cell r="D9255"/>
          <cell r="E9255"/>
          <cell r="F9255"/>
          <cell r="G9255"/>
          <cell r="H9255"/>
          <cell r="I9255"/>
          <cell r="J9255"/>
          <cell r="K9255"/>
          <cell r="L9255"/>
          <cell r="M9255"/>
          <cell r="N9255"/>
          <cell r="O9255"/>
          <cell r="P9255"/>
          <cell r="Q9255"/>
          <cell r="R9255"/>
          <cell r="S9255"/>
          <cell r="T9255"/>
          <cell r="U9255"/>
          <cell r="V9255"/>
          <cell r="W9255"/>
          <cell r="X9255"/>
          <cell r="Y9255" t="str">
            <v xml:space="preserve"> </v>
          </cell>
        </row>
        <row r="9256">
          <cell r="C9256"/>
          <cell r="D9256"/>
          <cell r="E9256"/>
          <cell r="F9256"/>
          <cell r="G9256"/>
          <cell r="H9256"/>
          <cell r="I9256"/>
          <cell r="J9256"/>
          <cell r="K9256"/>
          <cell r="L9256"/>
          <cell r="M9256"/>
          <cell r="N9256"/>
          <cell r="O9256"/>
          <cell r="P9256"/>
          <cell r="Q9256"/>
          <cell r="R9256"/>
          <cell r="S9256"/>
          <cell r="T9256"/>
          <cell r="U9256"/>
          <cell r="V9256"/>
          <cell r="W9256"/>
          <cell r="X9256"/>
          <cell r="Y9256" t="str">
            <v xml:space="preserve"> </v>
          </cell>
        </row>
        <row r="9257">
          <cell r="C9257"/>
          <cell r="D9257"/>
          <cell r="E9257"/>
          <cell r="F9257"/>
          <cell r="G9257"/>
          <cell r="H9257"/>
          <cell r="I9257"/>
          <cell r="J9257"/>
          <cell r="K9257"/>
          <cell r="L9257"/>
          <cell r="M9257"/>
          <cell r="N9257"/>
          <cell r="O9257"/>
          <cell r="P9257"/>
          <cell r="Q9257"/>
          <cell r="R9257"/>
          <cell r="S9257"/>
          <cell r="T9257"/>
          <cell r="U9257"/>
          <cell r="V9257"/>
          <cell r="W9257"/>
          <cell r="X9257"/>
          <cell r="Y9257" t="str">
            <v xml:space="preserve"> </v>
          </cell>
        </row>
        <row r="9258">
          <cell r="C9258"/>
          <cell r="D9258"/>
          <cell r="E9258"/>
          <cell r="F9258"/>
          <cell r="G9258"/>
          <cell r="H9258"/>
          <cell r="I9258"/>
          <cell r="J9258"/>
          <cell r="K9258"/>
          <cell r="L9258"/>
          <cell r="M9258"/>
          <cell r="N9258"/>
          <cell r="O9258"/>
          <cell r="P9258"/>
          <cell r="Q9258"/>
          <cell r="R9258"/>
          <cell r="S9258"/>
          <cell r="T9258"/>
          <cell r="U9258"/>
          <cell r="V9258"/>
          <cell r="W9258"/>
          <cell r="X9258"/>
          <cell r="Y9258" t="str">
            <v xml:space="preserve"> </v>
          </cell>
        </row>
        <row r="9259">
          <cell r="C9259"/>
          <cell r="D9259"/>
          <cell r="E9259"/>
          <cell r="F9259"/>
          <cell r="G9259"/>
          <cell r="H9259"/>
          <cell r="I9259"/>
          <cell r="J9259"/>
          <cell r="K9259"/>
          <cell r="L9259"/>
          <cell r="M9259"/>
          <cell r="N9259"/>
          <cell r="O9259"/>
          <cell r="P9259"/>
          <cell r="Q9259"/>
          <cell r="R9259"/>
          <cell r="S9259"/>
          <cell r="T9259"/>
          <cell r="U9259"/>
          <cell r="V9259"/>
          <cell r="W9259"/>
          <cell r="X9259"/>
          <cell r="Y9259" t="str">
            <v xml:space="preserve"> </v>
          </cell>
        </row>
        <row r="9260">
          <cell r="C9260"/>
          <cell r="D9260"/>
          <cell r="E9260"/>
          <cell r="F9260"/>
          <cell r="G9260"/>
          <cell r="H9260"/>
          <cell r="I9260"/>
          <cell r="J9260"/>
          <cell r="K9260"/>
          <cell r="L9260"/>
          <cell r="M9260"/>
          <cell r="N9260"/>
          <cell r="O9260"/>
          <cell r="P9260"/>
          <cell r="Q9260"/>
          <cell r="R9260"/>
          <cell r="S9260"/>
          <cell r="T9260"/>
          <cell r="U9260"/>
          <cell r="V9260"/>
          <cell r="W9260"/>
          <cell r="X9260"/>
          <cell r="Y9260" t="str">
            <v xml:space="preserve"> </v>
          </cell>
        </row>
        <row r="9261">
          <cell r="C9261"/>
          <cell r="D9261"/>
          <cell r="E9261"/>
          <cell r="F9261"/>
          <cell r="G9261"/>
          <cell r="H9261"/>
          <cell r="I9261"/>
          <cell r="J9261"/>
          <cell r="K9261"/>
          <cell r="L9261"/>
          <cell r="M9261"/>
          <cell r="N9261"/>
          <cell r="O9261"/>
          <cell r="P9261"/>
          <cell r="Q9261"/>
          <cell r="R9261"/>
          <cell r="S9261"/>
          <cell r="T9261"/>
          <cell r="U9261"/>
          <cell r="V9261"/>
          <cell r="W9261"/>
          <cell r="X9261"/>
          <cell r="Y9261" t="str">
            <v xml:space="preserve"> </v>
          </cell>
        </row>
        <row r="9262">
          <cell r="C9262"/>
          <cell r="D9262"/>
          <cell r="E9262"/>
          <cell r="F9262"/>
          <cell r="G9262"/>
          <cell r="H9262"/>
          <cell r="I9262"/>
          <cell r="J9262"/>
          <cell r="K9262"/>
          <cell r="L9262"/>
          <cell r="M9262"/>
          <cell r="N9262"/>
          <cell r="O9262"/>
          <cell r="P9262"/>
          <cell r="Q9262"/>
          <cell r="R9262"/>
          <cell r="S9262"/>
          <cell r="T9262"/>
          <cell r="U9262"/>
          <cell r="V9262"/>
          <cell r="W9262"/>
          <cell r="X9262"/>
          <cell r="Y9262" t="str">
            <v xml:space="preserve"> </v>
          </cell>
        </row>
        <row r="9263">
          <cell r="C9263"/>
          <cell r="D9263"/>
          <cell r="E9263"/>
          <cell r="F9263"/>
          <cell r="G9263"/>
          <cell r="H9263"/>
          <cell r="I9263"/>
          <cell r="J9263"/>
          <cell r="K9263"/>
          <cell r="L9263"/>
          <cell r="M9263"/>
          <cell r="N9263"/>
          <cell r="O9263"/>
          <cell r="P9263"/>
          <cell r="Q9263"/>
          <cell r="R9263"/>
          <cell r="S9263"/>
          <cell r="T9263"/>
          <cell r="U9263"/>
          <cell r="V9263"/>
          <cell r="W9263"/>
          <cell r="X9263"/>
          <cell r="Y9263" t="str">
            <v xml:space="preserve"> </v>
          </cell>
        </row>
        <row r="9264">
          <cell r="C9264"/>
          <cell r="D9264"/>
          <cell r="E9264"/>
          <cell r="F9264"/>
          <cell r="G9264"/>
          <cell r="H9264"/>
          <cell r="I9264"/>
          <cell r="J9264"/>
          <cell r="K9264"/>
          <cell r="L9264"/>
          <cell r="M9264"/>
          <cell r="N9264"/>
          <cell r="O9264"/>
          <cell r="P9264"/>
          <cell r="Q9264"/>
          <cell r="R9264"/>
          <cell r="S9264"/>
          <cell r="T9264"/>
          <cell r="U9264"/>
          <cell r="V9264"/>
          <cell r="W9264"/>
          <cell r="X9264"/>
          <cell r="Y9264" t="str">
            <v xml:space="preserve"> </v>
          </cell>
        </row>
        <row r="9265">
          <cell r="C9265"/>
          <cell r="D9265"/>
          <cell r="E9265"/>
          <cell r="F9265"/>
          <cell r="G9265"/>
          <cell r="H9265"/>
          <cell r="I9265"/>
          <cell r="J9265"/>
          <cell r="K9265"/>
          <cell r="L9265"/>
          <cell r="M9265"/>
          <cell r="N9265"/>
          <cell r="O9265"/>
          <cell r="P9265"/>
          <cell r="Q9265"/>
          <cell r="R9265"/>
          <cell r="S9265"/>
          <cell r="T9265"/>
          <cell r="U9265"/>
          <cell r="V9265"/>
          <cell r="W9265"/>
          <cell r="X9265"/>
          <cell r="Y9265" t="str">
            <v xml:space="preserve"> </v>
          </cell>
        </row>
        <row r="9266">
          <cell r="C9266"/>
          <cell r="D9266"/>
          <cell r="E9266"/>
          <cell r="F9266"/>
          <cell r="G9266"/>
          <cell r="H9266"/>
          <cell r="I9266"/>
          <cell r="J9266"/>
          <cell r="K9266"/>
          <cell r="L9266"/>
          <cell r="M9266"/>
          <cell r="N9266"/>
          <cell r="O9266"/>
          <cell r="P9266"/>
          <cell r="Q9266"/>
          <cell r="R9266"/>
          <cell r="S9266"/>
          <cell r="T9266"/>
          <cell r="U9266"/>
          <cell r="V9266"/>
          <cell r="W9266"/>
          <cell r="X9266"/>
          <cell r="Y9266" t="str">
            <v xml:space="preserve"> </v>
          </cell>
        </row>
        <row r="9267">
          <cell r="C9267"/>
          <cell r="D9267"/>
          <cell r="E9267"/>
          <cell r="F9267"/>
          <cell r="G9267"/>
          <cell r="H9267"/>
          <cell r="I9267"/>
          <cell r="J9267"/>
          <cell r="K9267"/>
          <cell r="L9267"/>
          <cell r="M9267"/>
          <cell r="N9267"/>
          <cell r="O9267"/>
          <cell r="P9267"/>
          <cell r="Q9267"/>
          <cell r="R9267"/>
          <cell r="S9267"/>
          <cell r="T9267"/>
          <cell r="U9267"/>
          <cell r="V9267"/>
          <cell r="W9267"/>
          <cell r="X9267"/>
          <cell r="Y9267" t="str">
            <v xml:space="preserve"> </v>
          </cell>
        </row>
        <row r="9268">
          <cell r="C9268"/>
          <cell r="D9268"/>
          <cell r="E9268"/>
          <cell r="F9268"/>
          <cell r="G9268"/>
          <cell r="H9268"/>
          <cell r="I9268"/>
          <cell r="J9268"/>
          <cell r="K9268"/>
          <cell r="L9268"/>
          <cell r="M9268"/>
          <cell r="N9268"/>
          <cell r="O9268"/>
          <cell r="P9268"/>
          <cell r="Q9268"/>
          <cell r="R9268"/>
          <cell r="S9268"/>
          <cell r="T9268"/>
          <cell r="U9268"/>
          <cell r="V9268"/>
          <cell r="W9268"/>
          <cell r="X9268"/>
          <cell r="Y9268" t="str">
            <v xml:space="preserve"> </v>
          </cell>
        </row>
        <row r="9269">
          <cell r="C9269"/>
          <cell r="D9269"/>
          <cell r="E9269"/>
          <cell r="F9269"/>
          <cell r="G9269"/>
          <cell r="H9269"/>
          <cell r="I9269"/>
          <cell r="J9269"/>
          <cell r="K9269"/>
          <cell r="L9269"/>
          <cell r="M9269"/>
          <cell r="N9269"/>
          <cell r="O9269"/>
          <cell r="P9269"/>
          <cell r="Q9269"/>
          <cell r="R9269"/>
          <cell r="S9269"/>
          <cell r="T9269"/>
          <cell r="U9269"/>
          <cell r="V9269"/>
          <cell r="W9269"/>
          <cell r="X9269"/>
          <cell r="Y9269" t="str">
            <v xml:space="preserve"> </v>
          </cell>
        </row>
        <row r="9270">
          <cell r="C9270"/>
          <cell r="D9270"/>
          <cell r="E9270"/>
          <cell r="F9270"/>
          <cell r="G9270"/>
          <cell r="H9270"/>
          <cell r="I9270"/>
          <cell r="J9270"/>
          <cell r="K9270"/>
          <cell r="L9270"/>
          <cell r="M9270"/>
          <cell r="N9270"/>
          <cell r="O9270"/>
          <cell r="P9270"/>
          <cell r="Q9270"/>
          <cell r="R9270"/>
          <cell r="S9270"/>
          <cell r="T9270"/>
          <cell r="U9270"/>
          <cell r="V9270"/>
          <cell r="W9270"/>
          <cell r="X9270"/>
          <cell r="Y9270" t="str">
            <v xml:space="preserve"> </v>
          </cell>
        </row>
        <row r="9271">
          <cell r="C9271"/>
          <cell r="D9271"/>
          <cell r="E9271"/>
          <cell r="F9271"/>
          <cell r="G9271"/>
          <cell r="H9271"/>
          <cell r="I9271"/>
          <cell r="J9271"/>
          <cell r="K9271"/>
          <cell r="L9271"/>
          <cell r="M9271"/>
          <cell r="N9271"/>
          <cell r="O9271"/>
          <cell r="P9271"/>
          <cell r="Q9271"/>
          <cell r="R9271"/>
          <cell r="S9271"/>
          <cell r="T9271"/>
          <cell r="U9271"/>
          <cell r="V9271"/>
          <cell r="W9271"/>
          <cell r="X9271"/>
          <cell r="Y9271" t="str">
            <v xml:space="preserve"> </v>
          </cell>
        </row>
        <row r="9272">
          <cell r="C9272"/>
          <cell r="D9272"/>
          <cell r="E9272"/>
          <cell r="F9272"/>
          <cell r="G9272"/>
          <cell r="H9272"/>
          <cell r="I9272"/>
          <cell r="J9272"/>
          <cell r="K9272"/>
          <cell r="L9272"/>
          <cell r="M9272"/>
          <cell r="N9272"/>
          <cell r="O9272"/>
          <cell r="P9272"/>
          <cell r="Q9272"/>
          <cell r="R9272"/>
          <cell r="S9272"/>
          <cell r="T9272"/>
          <cell r="U9272"/>
          <cell r="V9272"/>
          <cell r="W9272"/>
          <cell r="X9272"/>
          <cell r="Y9272" t="str">
            <v xml:space="preserve"> </v>
          </cell>
        </row>
        <row r="9273">
          <cell r="C9273"/>
          <cell r="D9273"/>
          <cell r="E9273"/>
          <cell r="F9273"/>
          <cell r="G9273"/>
          <cell r="H9273"/>
          <cell r="I9273"/>
          <cell r="J9273"/>
          <cell r="K9273"/>
          <cell r="L9273"/>
          <cell r="M9273"/>
          <cell r="N9273"/>
          <cell r="O9273"/>
          <cell r="P9273"/>
          <cell r="Q9273"/>
          <cell r="R9273"/>
          <cell r="S9273"/>
          <cell r="T9273"/>
          <cell r="U9273"/>
          <cell r="V9273"/>
          <cell r="W9273"/>
          <cell r="X9273"/>
          <cell r="Y9273" t="str">
            <v xml:space="preserve"> </v>
          </cell>
        </row>
        <row r="9274">
          <cell r="C9274"/>
          <cell r="D9274"/>
          <cell r="E9274"/>
          <cell r="F9274"/>
          <cell r="G9274"/>
          <cell r="H9274"/>
          <cell r="I9274"/>
          <cell r="J9274"/>
          <cell r="K9274"/>
          <cell r="L9274"/>
          <cell r="M9274"/>
          <cell r="N9274"/>
          <cell r="O9274"/>
          <cell r="P9274"/>
          <cell r="Q9274"/>
          <cell r="R9274"/>
          <cell r="S9274"/>
          <cell r="T9274"/>
          <cell r="U9274"/>
          <cell r="V9274"/>
          <cell r="W9274"/>
          <cell r="X9274"/>
          <cell r="Y9274" t="str">
            <v xml:space="preserve"> </v>
          </cell>
        </row>
        <row r="9275">
          <cell r="C9275"/>
          <cell r="D9275"/>
          <cell r="E9275"/>
          <cell r="F9275"/>
          <cell r="G9275"/>
          <cell r="H9275"/>
          <cell r="I9275"/>
          <cell r="J9275"/>
          <cell r="K9275"/>
          <cell r="L9275"/>
          <cell r="M9275"/>
          <cell r="N9275"/>
          <cell r="O9275"/>
          <cell r="P9275"/>
          <cell r="Q9275"/>
          <cell r="R9275"/>
          <cell r="S9275"/>
          <cell r="T9275"/>
          <cell r="U9275"/>
          <cell r="V9275"/>
          <cell r="W9275"/>
          <cell r="X9275"/>
          <cell r="Y9275" t="str">
            <v xml:space="preserve"> </v>
          </cell>
        </row>
        <row r="9276">
          <cell r="C9276"/>
          <cell r="D9276"/>
          <cell r="E9276"/>
          <cell r="F9276"/>
          <cell r="G9276"/>
          <cell r="H9276"/>
          <cell r="I9276"/>
          <cell r="J9276"/>
          <cell r="K9276"/>
          <cell r="L9276"/>
          <cell r="M9276"/>
          <cell r="N9276"/>
          <cell r="O9276"/>
          <cell r="P9276"/>
          <cell r="Q9276"/>
          <cell r="R9276"/>
          <cell r="S9276"/>
          <cell r="T9276"/>
          <cell r="U9276"/>
          <cell r="V9276"/>
          <cell r="W9276"/>
          <cell r="X9276"/>
          <cell r="Y9276" t="str">
            <v xml:space="preserve"> </v>
          </cell>
        </row>
        <row r="9277">
          <cell r="C9277"/>
          <cell r="D9277"/>
          <cell r="E9277"/>
          <cell r="F9277"/>
          <cell r="G9277"/>
          <cell r="H9277"/>
          <cell r="I9277"/>
          <cell r="J9277"/>
          <cell r="K9277"/>
          <cell r="L9277"/>
          <cell r="M9277"/>
          <cell r="N9277"/>
          <cell r="O9277"/>
          <cell r="P9277"/>
          <cell r="Q9277"/>
          <cell r="R9277"/>
          <cell r="S9277"/>
          <cell r="T9277"/>
          <cell r="U9277"/>
          <cell r="V9277"/>
          <cell r="W9277"/>
          <cell r="X9277"/>
          <cell r="Y9277" t="str">
            <v xml:space="preserve"> </v>
          </cell>
        </row>
        <row r="9278">
          <cell r="C9278"/>
          <cell r="D9278"/>
          <cell r="E9278"/>
          <cell r="F9278"/>
          <cell r="G9278"/>
          <cell r="H9278"/>
          <cell r="I9278"/>
          <cell r="J9278"/>
          <cell r="K9278"/>
          <cell r="L9278"/>
          <cell r="M9278"/>
          <cell r="N9278"/>
          <cell r="O9278"/>
          <cell r="P9278"/>
          <cell r="Q9278"/>
          <cell r="R9278"/>
          <cell r="S9278"/>
          <cell r="T9278"/>
          <cell r="U9278"/>
          <cell r="V9278"/>
          <cell r="W9278"/>
          <cell r="X9278"/>
          <cell r="Y9278" t="str">
            <v xml:space="preserve"> </v>
          </cell>
        </row>
        <row r="9279">
          <cell r="C9279"/>
          <cell r="D9279"/>
          <cell r="E9279"/>
          <cell r="F9279"/>
          <cell r="G9279"/>
          <cell r="H9279"/>
          <cell r="I9279"/>
          <cell r="J9279"/>
          <cell r="K9279"/>
          <cell r="L9279"/>
          <cell r="M9279"/>
          <cell r="N9279"/>
          <cell r="O9279"/>
          <cell r="P9279"/>
          <cell r="Q9279"/>
          <cell r="R9279"/>
          <cell r="S9279"/>
          <cell r="T9279"/>
          <cell r="U9279"/>
          <cell r="V9279"/>
          <cell r="W9279"/>
          <cell r="X9279"/>
          <cell r="Y9279" t="str">
            <v xml:space="preserve"> </v>
          </cell>
        </row>
        <row r="9280">
          <cell r="C9280"/>
          <cell r="D9280"/>
          <cell r="E9280"/>
          <cell r="F9280"/>
          <cell r="G9280"/>
          <cell r="H9280"/>
          <cell r="I9280"/>
          <cell r="J9280"/>
          <cell r="K9280"/>
          <cell r="L9280"/>
          <cell r="M9280"/>
          <cell r="N9280"/>
          <cell r="O9280"/>
          <cell r="P9280"/>
          <cell r="Q9280"/>
          <cell r="R9280"/>
          <cell r="S9280"/>
          <cell r="T9280"/>
          <cell r="U9280"/>
          <cell r="V9280"/>
          <cell r="W9280"/>
          <cell r="X9280"/>
          <cell r="Y9280" t="str">
            <v xml:space="preserve"> </v>
          </cell>
        </row>
        <row r="9281">
          <cell r="C9281"/>
          <cell r="D9281"/>
          <cell r="E9281"/>
          <cell r="F9281"/>
          <cell r="G9281"/>
          <cell r="H9281"/>
          <cell r="I9281"/>
          <cell r="J9281"/>
          <cell r="K9281"/>
          <cell r="L9281"/>
          <cell r="M9281"/>
          <cell r="N9281"/>
          <cell r="O9281"/>
          <cell r="P9281"/>
          <cell r="Q9281"/>
          <cell r="R9281"/>
          <cell r="S9281"/>
          <cell r="T9281"/>
          <cell r="U9281"/>
          <cell r="V9281"/>
          <cell r="W9281"/>
          <cell r="X9281"/>
          <cell r="Y9281" t="str">
            <v xml:space="preserve"> </v>
          </cell>
        </row>
        <row r="9282">
          <cell r="C9282"/>
          <cell r="D9282"/>
          <cell r="E9282"/>
          <cell r="F9282"/>
          <cell r="G9282"/>
          <cell r="H9282"/>
          <cell r="I9282"/>
          <cell r="J9282"/>
          <cell r="K9282"/>
          <cell r="L9282"/>
          <cell r="M9282"/>
          <cell r="N9282"/>
          <cell r="O9282"/>
          <cell r="P9282"/>
          <cell r="Q9282"/>
          <cell r="R9282"/>
          <cell r="S9282"/>
          <cell r="T9282"/>
          <cell r="U9282"/>
          <cell r="V9282"/>
          <cell r="W9282"/>
          <cell r="X9282"/>
          <cell r="Y9282" t="str">
            <v xml:space="preserve"> </v>
          </cell>
        </row>
        <row r="9283">
          <cell r="C9283"/>
          <cell r="D9283"/>
          <cell r="E9283"/>
          <cell r="F9283"/>
          <cell r="G9283"/>
          <cell r="H9283"/>
          <cell r="I9283"/>
          <cell r="J9283"/>
          <cell r="K9283"/>
          <cell r="L9283"/>
          <cell r="M9283"/>
          <cell r="N9283"/>
          <cell r="O9283"/>
          <cell r="P9283"/>
          <cell r="Q9283"/>
          <cell r="R9283"/>
          <cell r="S9283"/>
          <cell r="T9283"/>
          <cell r="U9283"/>
          <cell r="V9283"/>
          <cell r="W9283"/>
          <cell r="X9283"/>
          <cell r="Y9283" t="str">
            <v xml:space="preserve"> </v>
          </cell>
        </row>
        <row r="9284">
          <cell r="C9284"/>
          <cell r="D9284"/>
          <cell r="E9284"/>
          <cell r="F9284"/>
          <cell r="G9284"/>
          <cell r="H9284"/>
          <cell r="I9284"/>
          <cell r="J9284"/>
          <cell r="K9284"/>
          <cell r="L9284"/>
          <cell r="M9284"/>
          <cell r="N9284"/>
          <cell r="O9284"/>
          <cell r="P9284"/>
          <cell r="Q9284"/>
          <cell r="R9284"/>
          <cell r="S9284"/>
          <cell r="T9284"/>
          <cell r="U9284"/>
          <cell r="V9284"/>
          <cell r="W9284"/>
          <cell r="X9284"/>
          <cell r="Y9284" t="str">
            <v xml:space="preserve"> </v>
          </cell>
        </row>
        <row r="9285">
          <cell r="C9285"/>
          <cell r="D9285"/>
          <cell r="E9285"/>
          <cell r="F9285"/>
          <cell r="G9285"/>
          <cell r="H9285"/>
          <cell r="I9285"/>
          <cell r="J9285"/>
          <cell r="K9285"/>
          <cell r="L9285"/>
          <cell r="M9285"/>
          <cell r="N9285"/>
          <cell r="O9285"/>
          <cell r="P9285"/>
          <cell r="Q9285"/>
          <cell r="R9285"/>
          <cell r="S9285"/>
          <cell r="T9285"/>
          <cell r="U9285"/>
          <cell r="V9285"/>
          <cell r="W9285"/>
          <cell r="X9285"/>
          <cell r="Y9285" t="str">
            <v xml:space="preserve"> </v>
          </cell>
        </row>
        <row r="9286">
          <cell r="C9286"/>
          <cell r="D9286"/>
          <cell r="E9286"/>
          <cell r="F9286"/>
          <cell r="G9286"/>
          <cell r="H9286"/>
          <cell r="I9286"/>
          <cell r="J9286"/>
          <cell r="K9286"/>
          <cell r="L9286"/>
          <cell r="M9286"/>
          <cell r="N9286"/>
          <cell r="O9286"/>
          <cell r="P9286"/>
          <cell r="Q9286"/>
          <cell r="R9286"/>
          <cell r="S9286"/>
          <cell r="T9286"/>
          <cell r="U9286"/>
          <cell r="V9286"/>
          <cell r="W9286"/>
          <cell r="X9286"/>
          <cell r="Y9286" t="str">
            <v xml:space="preserve"> </v>
          </cell>
        </row>
        <row r="9287">
          <cell r="C9287"/>
          <cell r="D9287"/>
          <cell r="E9287"/>
          <cell r="F9287"/>
          <cell r="G9287"/>
          <cell r="H9287"/>
          <cell r="I9287"/>
          <cell r="J9287"/>
          <cell r="K9287"/>
          <cell r="L9287"/>
          <cell r="M9287"/>
          <cell r="N9287"/>
          <cell r="O9287"/>
          <cell r="P9287"/>
          <cell r="Q9287"/>
          <cell r="R9287"/>
          <cell r="S9287"/>
          <cell r="T9287"/>
          <cell r="U9287"/>
          <cell r="V9287"/>
          <cell r="W9287"/>
          <cell r="X9287"/>
          <cell r="Y9287" t="str">
            <v xml:space="preserve"> </v>
          </cell>
        </row>
        <row r="9288">
          <cell r="C9288"/>
          <cell r="D9288"/>
          <cell r="E9288"/>
          <cell r="F9288"/>
          <cell r="G9288"/>
          <cell r="H9288"/>
          <cell r="I9288"/>
          <cell r="J9288"/>
          <cell r="K9288"/>
          <cell r="L9288"/>
          <cell r="M9288"/>
          <cell r="N9288"/>
          <cell r="O9288"/>
          <cell r="P9288"/>
          <cell r="Q9288"/>
          <cell r="R9288"/>
          <cell r="S9288"/>
          <cell r="T9288"/>
          <cell r="U9288"/>
          <cell r="V9288"/>
          <cell r="W9288"/>
          <cell r="X9288"/>
          <cell r="Y9288" t="str">
            <v xml:space="preserve"> </v>
          </cell>
        </row>
        <row r="9289">
          <cell r="C9289"/>
          <cell r="D9289"/>
          <cell r="E9289"/>
          <cell r="F9289"/>
          <cell r="G9289"/>
          <cell r="H9289"/>
          <cell r="I9289"/>
          <cell r="J9289"/>
          <cell r="K9289"/>
          <cell r="L9289"/>
          <cell r="M9289"/>
          <cell r="N9289"/>
          <cell r="O9289"/>
          <cell r="P9289"/>
          <cell r="Q9289"/>
          <cell r="R9289"/>
          <cell r="S9289"/>
          <cell r="T9289"/>
          <cell r="U9289"/>
          <cell r="V9289"/>
          <cell r="W9289"/>
          <cell r="X9289"/>
          <cell r="Y9289" t="str">
            <v xml:space="preserve"> </v>
          </cell>
        </row>
        <row r="9290">
          <cell r="C9290"/>
          <cell r="D9290"/>
          <cell r="E9290"/>
          <cell r="F9290"/>
          <cell r="G9290"/>
          <cell r="H9290"/>
          <cell r="I9290"/>
          <cell r="J9290"/>
          <cell r="K9290"/>
          <cell r="L9290"/>
          <cell r="M9290"/>
          <cell r="N9290"/>
          <cell r="O9290"/>
          <cell r="P9290"/>
          <cell r="Q9290"/>
          <cell r="R9290"/>
          <cell r="S9290"/>
          <cell r="T9290"/>
          <cell r="U9290"/>
          <cell r="V9290"/>
          <cell r="W9290"/>
          <cell r="X9290"/>
          <cell r="Y9290" t="str">
            <v xml:space="preserve"> </v>
          </cell>
        </row>
        <row r="9291">
          <cell r="C9291"/>
          <cell r="D9291"/>
          <cell r="E9291"/>
          <cell r="F9291"/>
          <cell r="G9291"/>
          <cell r="H9291"/>
          <cell r="I9291"/>
          <cell r="J9291"/>
          <cell r="K9291"/>
          <cell r="L9291"/>
          <cell r="M9291"/>
          <cell r="N9291"/>
          <cell r="O9291"/>
          <cell r="P9291"/>
          <cell r="Q9291"/>
          <cell r="R9291"/>
          <cell r="S9291"/>
          <cell r="T9291"/>
          <cell r="U9291"/>
          <cell r="V9291"/>
          <cell r="W9291"/>
          <cell r="X9291"/>
          <cell r="Y9291" t="str">
            <v xml:space="preserve"> </v>
          </cell>
        </row>
        <row r="9292">
          <cell r="C9292"/>
          <cell r="D9292"/>
          <cell r="E9292"/>
          <cell r="F9292"/>
          <cell r="G9292"/>
          <cell r="H9292"/>
          <cell r="I9292"/>
          <cell r="J9292"/>
          <cell r="K9292"/>
          <cell r="L9292"/>
          <cell r="M9292"/>
          <cell r="N9292"/>
          <cell r="O9292"/>
          <cell r="P9292"/>
          <cell r="Q9292"/>
          <cell r="R9292"/>
          <cell r="S9292"/>
          <cell r="T9292"/>
          <cell r="U9292"/>
          <cell r="V9292"/>
          <cell r="W9292"/>
          <cell r="X9292"/>
          <cell r="Y9292" t="str">
            <v xml:space="preserve"> </v>
          </cell>
        </row>
        <row r="9293">
          <cell r="C9293"/>
          <cell r="D9293"/>
          <cell r="E9293"/>
          <cell r="F9293"/>
          <cell r="G9293"/>
          <cell r="H9293"/>
          <cell r="I9293"/>
          <cell r="J9293"/>
          <cell r="K9293"/>
          <cell r="L9293"/>
          <cell r="M9293"/>
          <cell r="N9293"/>
          <cell r="O9293"/>
          <cell r="P9293"/>
          <cell r="Q9293"/>
          <cell r="R9293"/>
          <cell r="S9293"/>
          <cell r="T9293"/>
          <cell r="U9293"/>
          <cell r="V9293"/>
          <cell r="W9293"/>
          <cell r="X9293"/>
          <cell r="Y9293" t="str">
            <v xml:space="preserve"> </v>
          </cell>
        </row>
        <row r="9294">
          <cell r="C9294"/>
          <cell r="D9294"/>
          <cell r="E9294"/>
          <cell r="F9294"/>
          <cell r="G9294"/>
          <cell r="H9294"/>
          <cell r="I9294"/>
          <cell r="J9294"/>
          <cell r="K9294"/>
          <cell r="L9294"/>
          <cell r="M9294"/>
          <cell r="N9294"/>
          <cell r="O9294"/>
          <cell r="P9294"/>
          <cell r="Q9294"/>
          <cell r="R9294"/>
          <cell r="S9294"/>
          <cell r="T9294"/>
          <cell r="U9294"/>
          <cell r="V9294"/>
          <cell r="W9294"/>
          <cell r="X9294"/>
          <cell r="Y9294" t="str">
            <v xml:space="preserve"> </v>
          </cell>
        </row>
        <row r="9295">
          <cell r="C9295"/>
          <cell r="D9295"/>
          <cell r="E9295"/>
          <cell r="F9295"/>
          <cell r="G9295"/>
          <cell r="H9295"/>
          <cell r="I9295"/>
          <cell r="J9295"/>
          <cell r="K9295"/>
          <cell r="L9295"/>
          <cell r="M9295"/>
          <cell r="N9295"/>
          <cell r="O9295"/>
          <cell r="P9295"/>
          <cell r="Q9295"/>
          <cell r="R9295"/>
          <cell r="S9295"/>
          <cell r="T9295"/>
          <cell r="U9295"/>
          <cell r="V9295"/>
          <cell r="W9295"/>
          <cell r="X9295"/>
          <cell r="Y9295" t="str">
            <v xml:space="preserve"> </v>
          </cell>
        </row>
        <row r="9296">
          <cell r="C9296"/>
          <cell r="D9296"/>
          <cell r="E9296"/>
          <cell r="F9296"/>
          <cell r="G9296"/>
          <cell r="H9296"/>
          <cell r="I9296"/>
          <cell r="J9296"/>
          <cell r="K9296"/>
          <cell r="L9296"/>
          <cell r="M9296"/>
          <cell r="N9296"/>
          <cell r="O9296"/>
          <cell r="P9296"/>
          <cell r="Q9296"/>
          <cell r="R9296"/>
          <cell r="S9296"/>
          <cell r="T9296"/>
          <cell r="U9296"/>
          <cell r="V9296"/>
          <cell r="W9296"/>
          <cell r="X9296"/>
          <cell r="Y9296" t="str">
            <v xml:space="preserve"> </v>
          </cell>
        </row>
        <row r="9297">
          <cell r="C9297"/>
          <cell r="D9297"/>
          <cell r="E9297"/>
          <cell r="F9297"/>
          <cell r="G9297"/>
          <cell r="H9297"/>
          <cell r="I9297"/>
          <cell r="J9297"/>
          <cell r="K9297"/>
          <cell r="L9297"/>
          <cell r="M9297"/>
          <cell r="N9297"/>
          <cell r="O9297"/>
          <cell r="P9297"/>
          <cell r="Q9297"/>
          <cell r="R9297"/>
          <cell r="S9297"/>
          <cell r="T9297"/>
          <cell r="U9297"/>
          <cell r="V9297"/>
          <cell r="W9297"/>
          <cell r="X9297"/>
          <cell r="Y9297" t="str">
            <v xml:space="preserve"> </v>
          </cell>
        </row>
        <row r="9298">
          <cell r="C9298"/>
          <cell r="D9298"/>
          <cell r="E9298"/>
          <cell r="F9298"/>
          <cell r="G9298"/>
          <cell r="H9298"/>
          <cell r="I9298"/>
          <cell r="J9298"/>
          <cell r="K9298"/>
          <cell r="L9298"/>
          <cell r="M9298"/>
          <cell r="N9298"/>
          <cell r="O9298"/>
          <cell r="P9298"/>
          <cell r="Q9298"/>
          <cell r="R9298"/>
          <cell r="S9298"/>
          <cell r="T9298"/>
          <cell r="U9298"/>
          <cell r="V9298"/>
          <cell r="W9298"/>
          <cell r="X9298"/>
          <cell r="Y9298" t="str">
            <v xml:space="preserve"> </v>
          </cell>
        </row>
        <row r="9299">
          <cell r="C9299"/>
          <cell r="D9299"/>
          <cell r="E9299"/>
          <cell r="F9299"/>
          <cell r="G9299"/>
          <cell r="H9299"/>
          <cell r="I9299"/>
          <cell r="J9299"/>
          <cell r="K9299"/>
          <cell r="L9299"/>
          <cell r="M9299"/>
          <cell r="N9299"/>
          <cell r="O9299"/>
          <cell r="P9299"/>
          <cell r="Q9299"/>
          <cell r="R9299"/>
          <cell r="S9299"/>
          <cell r="T9299"/>
          <cell r="U9299"/>
          <cell r="V9299"/>
          <cell r="W9299"/>
          <cell r="X9299"/>
          <cell r="Y9299" t="str">
            <v xml:space="preserve"> </v>
          </cell>
        </row>
        <row r="9300">
          <cell r="C9300"/>
          <cell r="D9300"/>
          <cell r="E9300"/>
          <cell r="F9300"/>
          <cell r="G9300"/>
          <cell r="H9300"/>
          <cell r="I9300"/>
          <cell r="J9300"/>
          <cell r="K9300"/>
          <cell r="L9300"/>
          <cell r="M9300"/>
          <cell r="N9300"/>
          <cell r="O9300"/>
          <cell r="P9300"/>
          <cell r="Q9300"/>
          <cell r="R9300"/>
          <cell r="S9300"/>
          <cell r="T9300"/>
          <cell r="U9300"/>
          <cell r="V9300"/>
          <cell r="W9300"/>
          <cell r="X9300"/>
          <cell r="Y9300" t="str">
            <v xml:space="preserve"> </v>
          </cell>
        </row>
        <row r="9301">
          <cell r="C9301"/>
          <cell r="D9301"/>
          <cell r="E9301"/>
          <cell r="F9301"/>
          <cell r="G9301"/>
          <cell r="H9301"/>
          <cell r="I9301"/>
          <cell r="J9301"/>
          <cell r="K9301"/>
          <cell r="L9301"/>
          <cell r="M9301"/>
          <cell r="N9301"/>
          <cell r="O9301"/>
          <cell r="P9301"/>
          <cell r="Q9301"/>
          <cell r="R9301"/>
          <cell r="S9301"/>
          <cell r="T9301"/>
          <cell r="U9301"/>
          <cell r="V9301"/>
          <cell r="W9301"/>
          <cell r="X9301"/>
          <cell r="Y9301" t="str">
            <v xml:space="preserve"> </v>
          </cell>
        </row>
        <row r="9302">
          <cell r="C9302"/>
          <cell r="D9302"/>
          <cell r="E9302"/>
          <cell r="F9302"/>
          <cell r="G9302"/>
          <cell r="H9302"/>
          <cell r="I9302"/>
          <cell r="J9302"/>
          <cell r="K9302"/>
          <cell r="L9302"/>
          <cell r="M9302"/>
          <cell r="N9302"/>
          <cell r="O9302"/>
          <cell r="P9302"/>
          <cell r="Q9302"/>
          <cell r="R9302"/>
          <cell r="S9302"/>
          <cell r="T9302"/>
          <cell r="U9302"/>
          <cell r="V9302"/>
          <cell r="W9302"/>
          <cell r="X9302"/>
          <cell r="Y9302" t="str">
            <v xml:space="preserve"> </v>
          </cell>
        </row>
        <row r="9303">
          <cell r="C9303"/>
          <cell r="D9303"/>
          <cell r="E9303"/>
          <cell r="F9303"/>
          <cell r="G9303"/>
          <cell r="H9303"/>
          <cell r="I9303"/>
          <cell r="J9303"/>
          <cell r="K9303"/>
          <cell r="L9303"/>
          <cell r="M9303"/>
          <cell r="N9303"/>
          <cell r="O9303"/>
          <cell r="P9303"/>
          <cell r="Q9303"/>
          <cell r="R9303"/>
          <cell r="S9303"/>
          <cell r="T9303"/>
          <cell r="U9303"/>
          <cell r="V9303"/>
          <cell r="W9303"/>
          <cell r="X9303"/>
          <cell r="Y9303" t="str">
            <v xml:space="preserve"> </v>
          </cell>
        </row>
        <row r="9304">
          <cell r="C9304"/>
          <cell r="D9304"/>
          <cell r="E9304"/>
          <cell r="F9304"/>
          <cell r="G9304"/>
          <cell r="H9304"/>
          <cell r="I9304"/>
          <cell r="J9304"/>
          <cell r="K9304"/>
          <cell r="L9304"/>
          <cell r="M9304"/>
          <cell r="N9304"/>
          <cell r="O9304"/>
          <cell r="P9304"/>
          <cell r="Q9304"/>
          <cell r="R9304"/>
          <cell r="S9304"/>
          <cell r="T9304"/>
          <cell r="U9304"/>
          <cell r="V9304"/>
          <cell r="W9304"/>
          <cell r="X9304"/>
          <cell r="Y9304" t="str">
            <v xml:space="preserve"> </v>
          </cell>
        </row>
        <row r="9305">
          <cell r="C9305"/>
          <cell r="D9305"/>
          <cell r="E9305"/>
          <cell r="F9305"/>
          <cell r="G9305"/>
          <cell r="H9305"/>
          <cell r="I9305"/>
          <cell r="J9305"/>
          <cell r="K9305"/>
          <cell r="L9305"/>
          <cell r="M9305"/>
          <cell r="N9305"/>
          <cell r="O9305"/>
          <cell r="P9305"/>
          <cell r="Q9305"/>
          <cell r="R9305"/>
          <cell r="S9305"/>
          <cell r="T9305"/>
          <cell r="U9305"/>
          <cell r="V9305"/>
          <cell r="W9305"/>
          <cell r="X9305"/>
          <cell r="Y9305" t="str">
            <v xml:space="preserve"> </v>
          </cell>
        </row>
        <row r="9306">
          <cell r="C9306"/>
          <cell r="D9306"/>
          <cell r="E9306"/>
          <cell r="F9306"/>
          <cell r="G9306"/>
          <cell r="H9306"/>
          <cell r="I9306"/>
          <cell r="J9306"/>
          <cell r="K9306"/>
          <cell r="L9306"/>
          <cell r="M9306"/>
          <cell r="N9306"/>
          <cell r="O9306"/>
          <cell r="P9306"/>
          <cell r="Q9306"/>
          <cell r="R9306"/>
          <cell r="S9306"/>
          <cell r="T9306"/>
          <cell r="U9306"/>
          <cell r="V9306"/>
          <cell r="W9306"/>
          <cell r="X9306"/>
          <cell r="Y9306" t="str">
            <v xml:space="preserve"> </v>
          </cell>
        </row>
        <row r="9307">
          <cell r="C9307"/>
          <cell r="D9307"/>
          <cell r="E9307"/>
          <cell r="F9307"/>
          <cell r="G9307"/>
          <cell r="H9307"/>
          <cell r="I9307"/>
          <cell r="J9307"/>
          <cell r="K9307"/>
          <cell r="L9307"/>
          <cell r="M9307"/>
          <cell r="N9307"/>
          <cell r="O9307"/>
          <cell r="P9307"/>
          <cell r="Q9307"/>
          <cell r="R9307"/>
          <cell r="S9307"/>
          <cell r="T9307"/>
          <cell r="U9307"/>
          <cell r="V9307"/>
          <cell r="W9307"/>
          <cell r="X9307"/>
          <cell r="Y9307" t="str">
            <v xml:space="preserve"> </v>
          </cell>
        </row>
        <row r="9308">
          <cell r="C9308"/>
          <cell r="D9308"/>
          <cell r="E9308"/>
          <cell r="F9308"/>
          <cell r="G9308"/>
          <cell r="H9308"/>
          <cell r="I9308"/>
          <cell r="J9308"/>
          <cell r="K9308"/>
          <cell r="L9308"/>
          <cell r="M9308"/>
          <cell r="N9308"/>
          <cell r="O9308"/>
          <cell r="P9308"/>
          <cell r="Q9308"/>
          <cell r="R9308"/>
          <cell r="S9308"/>
          <cell r="T9308"/>
          <cell r="U9308"/>
          <cell r="V9308"/>
          <cell r="W9308"/>
          <cell r="X9308"/>
          <cell r="Y9308" t="str">
            <v xml:space="preserve"> </v>
          </cell>
        </row>
        <row r="9309">
          <cell r="C9309"/>
          <cell r="D9309"/>
          <cell r="E9309"/>
          <cell r="F9309"/>
          <cell r="G9309"/>
          <cell r="H9309"/>
          <cell r="I9309"/>
          <cell r="J9309"/>
          <cell r="K9309"/>
          <cell r="L9309"/>
          <cell r="M9309"/>
          <cell r="N9309"/>
          <cell r="O9309"/>
          <cell r="P9309"/>
          <cell r="Q9309"/>
          <cell r="R9309"/>
          <cell r="S9309"/>
          <cell r="T9309"/>
          <cell r="U9309"/>
          <cell r="V9309"/>
          <cell r="W9309"/>
          <cell r="X9309"/>
          <cell r="Y9309" t="str">
            <v xml:space="preserve"> </v>
          </cell>
        </row>
        <row r="9310">
          <cell r="C9310"/>
          <cell r="D9310"/>
          <cell r="E9310"/>
          <cell r="F9310"/>
          <cell r="G9310"/>
          <cell r="H9310"/>
          <cell r="I9310"/>
          <cell r="J9310"/>
          <cell r="K9310"/>
          <cell r="L9310"/>
          <cell r="M9310"/>
          <cell r="N9310"/>
          <cell r="O9310"/>
          <cell r="P9310"/>
          <cell r="Q9310"/>
          <cell r="R9310"/>
          <cell r="S9310"/>
          <cell r="T9310"/>
          <cell r="U9310"/>
          <cell r="V9310"/>
          <cell r="W9310"/>
          <cell r="X9310"/>
          <cell r="Y9310" t="str">
            <v xml:space="preserve"> </v>
          </cell>
        </row>
        <row r="9311">
          <cell r="C9311"/>
          <cell r="D9311"/>
          <cell r="E9311"/>
          <cell r="F9311"/>
          <cell r="G9311"/>
          <cell r="H9311"/>
          <cell r="I9311"/>
          <cell r="J9311"/>
          <cell r="K9311"/>
          <cell r="L9311"/>
          <cell r="M9311"/>
          <cell r="N9311"/>
          <cell r="O9311"/>
          <cell r="P9311"/>
          <cell r="Q9311"/>
          <cell r="R9311"/>
          <cell r="S9311"/>
          <cell r="T9311"/>
          <cell r="U9311"/>
          <cell r="V9311"/>
          <cell r="W9311"/>
          <cell r="X9311"/>
          <cell r="Y9311" t="str">
            <v xml:space="preserve"> </v>
          </cell>
        </row>
        <row r="9312">
          <cell r="C9312"/>
          <cell r="D9312"/>
          <cell r="E9312"/>
          <cell r="F9312"/>
          <cell r="G9312"/>
          <cell r="H9312"/>
          <cell r="I9312"/>
          <cell r="J9312"/>
          <cell r="K9312"/>
          <cell r="L9312"/>
          <cell r="M9312"/>
          <cell r="N9312"/>
          <cell r="O9312"/>
          <cell r="P9312"/>
          <cell r="Q9312"/>
          <cell r="R9312"/>
          <cell r="S9312"/>
          <cell r="T9312"/>
          <cell r="U9312"/>
          <cell r="V9312"/>
          <cell r="W9312"/>
          <cell r="X9312"/>
          <cell r="Y9312" t="str">
            <v xml:space="preserve"> </v>
          </cell>
        </row>
        <row r="9313">
          <cell r="C9313"/>
          <cell r="D9313"/>
          <cell r="E9313"/>
          <cell r="F9313"/>
          <cell r="G9313"/>
          <cell r="H9313"/>
          <cell r="I9313"/>
          <cell r="J9313"/>
          <cell r="K9313"/>
          <cell r="L9313"/>
          <cell r="M9313"/>
          <cell r="N9313"/>
          <cell r="O9313"/>
          <cell r="P9313"/>
          <cell r="Q9313"/>
          <cell r="R9313"/>
          <cell r="S9313"/>
          <cell r="T9313"/>
          <cell r="U9313"/>
          <cell r="V9313"/>
          <cell r="W9313"/>
          <cell r="X9313"/>
          <cell r="Y9313" t="str">
            <v xml:space="preserve"> </v>
          </cell>
        </row>
        <row r="9314">
          <cell r="C9314"/>
          <cell r="D9314"/>
          <cell r="E9314"/>
          <cell r="F9314"/>
          <cell r="G9314"/>
          <cell r="H9314"/>
          <cell r="I9314"/>
          <cell r="J9314"/>
          <cell r="K9314"/>
          <cell r="L9314"/>
          <cell r="M9314"/>
          <cell r="N9314"/>
          <cell r="O9314"/>
          <cell r="P9314"/>
          <cell r="Q9314"/>
          <cell r="R9314"/>
          <cell r="S9314"/>
          <cell r="T9314"/>
          <cell r="U9314"/>
          <cell r="V9314"/>
          <cell r="W9314"/>
          <cell r="X9314"/>
          <cell r="Y9314" t="str">
            <v xml:space="preserve"> </v>
          </cell>
        </row>
        <row r="9315">
          <cell r="C9315"/>
          <cell r="D9315"/>
          <cell r="E9315"/>
          <cell r="F9315"/>
          <cell r="G9315"/>
          <cell r="H9315"/>
          <cell r="I9315"/>
          <cell r="J9315"/>
          <cell r="K9315"/>
          <cell r="L9315"/>
          <cell r="M9315"/>
          <cell r="N9315"/>
          <cell r="O9315"/>
          <cell r="P9315"/>
          <cell r="Q9315"/>
          <cell r="R9315"/>
          <cell r="S9315"/>
          <cell r="T9315"/>
          <cell r="U9315"/>
          <cell r="V9315"/>
          <cell r="W9315"/>
          <cell r="X9315"/>
          <cell r="Y9315" t="str">
            <v xml:space="preserve"> </v>
          </cell>
        </row>
        <row r="9316">
          <cell r="C9316"/>
          <cell r="D9316"/>
          <cell r="E9316"/>
          <cell r="F9316"/>
          <cell r="G9316"/>
          <cell r="H9316"/>
          <cell r="I9316"/>
          <cell r="J9316"/>
          <cell r="K9316"/>
          <cell r="L9316"/>
          <cell r="M9316"/>
          <cell r="N9316"/>
          <cell r="O9316"/>
          <cell r="P9316"/>
          <cell r="Q9316"/>
          <cell r="R9316"/>
          <cell r="S9316"/>
          <cell r="T9316"/>
          <cell r="U9316"/>
          <cell r="V9316"/>
          <cell r="W9316"/>
          <cell r="X9316"/>
          <cell r="Y9316" t="str">
            <v xml:space="preserve"> </v>
          </cell>
        </row>
        <row r="9317">
          <cell r="C9317"/>
          <cell r="D9317"/>
          <cell r="E9317"/>
          <cell r="F9317"/>
          <cell r="G9317"/>
          <cell r="H9317"/>
          <cell r="I9317"/>
          <cell r="J9317"/>
          <cell r="K9317"/>
          <cell r="L9317"/>
          <cell r="M9317"/>
          <cell r="N9317"/>
          <cell r="O9317"/>
          <cell r="P9317"/>
          <cell r="Q9317"/>
          <cell r="R9317"/>
          <cell r="S9317"/>
          <cell r="T9317"/>
          <cell r="U9317"/>
          <cell r="V9317"/>
          <cell r="W9317"/>
          <cell r="X9317"/>
          <cell r="Y9317" t="str">
            <v xml:space="preserve"> </v>
          </cell>
        </row>
        <row r="9318">
          <cell r="C9318"/>
          <cell r="D9318"/>
          <cell r="E9318"/>
          <cell r="F9318"/>
          <cell r="G9318"/>
          <cell r="H9318"/>
          <cell r="I9318"/>
          <cell r="J9318"/>
          <cell r="K9318"/>
          <cell r="L9318"/>
          <cell r="M9318"/>
          <cell r="N9318"/>
          <cell r="O9318"/>
          <cell r="P9318"/>
          <cell r="Q9318"/>
          <cell r="R9318"/>
          <cell r="S9318"/>
          <cell r="T9318"/>
          <cell r="U9318"/>
          <cell r="V9318"/>
          <cell r="W9318"/>
          <cell r="X9318"/>
          <cell r="Y9318" t="str">
            <v xml:space="preserve"> </v>
          </cell>
        </row>
        <row r="9319">
          <cell r="C9319"/>
          <cell r="D9319"/>
          <cell r="E9319"/>
          <cell r="F9319"/>
          <cell r="G9319"/>
          <cell r="H9319"/>
          <cell r="I9319"/>
          <cell r="J9319"/>
          <cell r="K9319"/>
          <cell r="L9319"/>
          <cell r="M9319"/>
          <cell r="N9319"/>
          <cell r="O9319"/>
          <cell r="P9319"/>
          <cell r="Q9319"/>
          <cell r="R9319"/>
          <cell r="S9319"/>
          <cell r="T9319"/>
          <cell r="U9319"/>
          <cell r="V9319"/>
          <cell r="W9319"/>
          <cell r="X9319"/>
          <cell r="Y9319" t="str">
            <v xml:space="preserve"> </v>
          </cell>
        </row>
        <row r="9320">
          <cell r="C9320"/>
          <cell r="D9320"/>
          <cell r="E9320"/>
          <cell r="F9320"/>
          <cell r="G9320"/>
          <cell r="H9320"/>
          <cell r="I9320"/>
          <cell r="J9320"/>
          <cell r="K9320"/>
          <cell r="L9320"/>
          <cell r="M9320"/>
          <cell r="N9320"/>
          <cell r="O9320"/>
          <cell r="P9320"/>
          <cell r="Q9320"/>
          <cell r="R9320"/>
          <cell r="S9320"/>
          <cell r="T9320"/>
          <cell r="U9320"/>
          <cell r="V9320"/>
          <cell r="W9320"/>
          <cell r="X9320"/>
          <cell r="Y9320" t="str">
            <v xml:space="preserve"> </v>
          </cell>
        </row>
        <row r="9321">
          <cell r="C9321"/>
          <cell r="D9321"/>
          <cell r="E9321"/>
          <cell r="F9321"/>
          <cell r="G9321"/>
          <cell r="H9321"/>
          <cell r="I9321"/>
          <cell r="J9321"/>
          <cell r="K9321"/>
          <cell r="L9321"/>
          <cell r="M9321"/>
          <cell r="N9321"/>
          <cell r="O9321"/>
          <cell r="P9321"/>
          <cell r="Q9321"/>
          <cell r="R9321"/>
          <cell r="S9321"/>
          <cell r="T9321"/>
          <cell r="U9321"/>
          <cell r="V9321"/>
          <cell r="W9321"/>
          <cell r="X9321"/>
          <cell r="Y9321" t="str">
            <v xml:space="preserve"> </v>
          </cell>
        </row>
        <row r="9322">
          <cell r="C9322"/>
          <cell r="D9322"/>
          <cell r="E9322"/>
          <cell r="F9322"/>
          <cell r="G9322"/>
          <cell r="H9322"/>
          <cell r="I9322"/>
          <cell r="J9322"/>
          <cell r="K9322"/>
          <cell r="L9322"/>
          <cell r="M9322"/>
          <cell r="N9322"/>
          <cell r="O9322"/>
          <cell r="P9322"/>
          <cell r="Q9322"/>
          <cell r="R9322"/>
          <cell r="S9322"/>
          <cell r="T9322"/>
          <cell r="U9322"/>
          <cell r="V9322"/>
          <cell r="W9322"/>
          <cell r="X9322"/>
          <cell r="Y9322" t="str">
            <v xml:space="preserve"> </v>
          </cell>
        </row>
        <row r="9323">
          <cell r="C9323"/>
          <cell r="D9323"/>
          <cell r="E9323"/>
          <cell r="F9323"/>
          <cell r="G9323"/>
          <cell r="H9323"/>
          <cell r="I9323"/>
          <cell r="J9323"/>
          <cell r="K9323"/>
          <cell r="L9323"/>
          <cell r="M9323"/>
          <cell r="N9323"/>
          <cell r="O9323"/>
          <cell r="P9323"/>
          <cell r="Q9323"/>
          <cell r="R9323"/>
          <cell r="S9323"/>
          <cell r="T9323"/>
          <cell r="U9323"/>
          <cell r="V9323"/>
          <cell r="W9323"/>
          <cell r="X9323"/>
          <cell r="Y9323" t="str">
            <v xml:space="preserve"> </v>
          </cell>
        </row>
        <row r="9324">
          <cell r="C9324"/>
          <cell r="D9324"/>
          <cell r="E9324"/>
          <cell r="F9324"/>
          <cell r="G9324"/>
          <cell r="H9324"/>
          <cell r="I9324"/>
          <cell r="J9324"/>
          <cell r="K9324"/>
          <cell r="L9324"/>
          <cell r="M9324"/>
          <cell r="N9324"/>
          <cell r="O9324"/>
          <cell r="P9324"/>
          <cell r="Q9324"/>
          <cell r="R9324"/>
          <cell r="S9324"/>
          <cell r="T9324"/>
          <cell r="U9324"/>
          <cell r="V9324"/>
          <cell r="W9324"/>
          <cell r="X9324"/>
          <cell r="Y9324" t="str">
            <v xml:space="preserve"> </v>
          </cell>
        </row>
        <row r="9325">
          <cell r="C9325"/>
          <cell r="D9325"/>
          <cell r="E9325"/>
          <cell r="F9325"/>
          <cell r="G9325"/>
          <cell r="H9325"/>
          <cell r="I9325"/>
          <cell r="J9325"/>
          <cell r="K9325"/>
          <cell r="L9325"/>
          <cell r="M9325"/>
          <cell r="N9325"/>
          <cell r="O9325"/>
          <cell r="P9325"/>
          <cell r="Q9325"/>
          <cell r="R9325"/>
          <cell r="S9325"/>
          <cell r="T9325"/>
          <cell r="U9325"/>
          <cell r="V9325"/>
          <cell r="W9325"/>
          <cell r="X9325"/>
          <cell r="Y9325" t="str">
            <v xml:space="preserve"> </v>
          </cell>
        </row>
        <row r="9326">
          <cell r="C9326"/>
          <cell r="D9326"/>
          <cell r="E9326"/>
          <cell r="F9326"/>
          <cell r="G9326"/>
          <cell r="H9326"/>
          <cell r="I9326"/>
          <cell r="J9326"/>
          <cell r="K9326"/>
          <cell r="L9326"/>
          <cell r="M9326"/>
          <cell r="N9326"/>
          <cell r="O9326"/>
          <cell r="P9326"/>
          <cell r="Q9326"/>
          <cell r="R9326"/>
          <cell r="S9326"/>
          <cell r="T9326"/>
          <cell r="U9326"/>
          <cell r="V9326"/>
          <cell r="W9326"/>
          <cell r="X9326"/>
          <cell r="Y9326" t="str">
            <v xml:space="preserve"> </v>
          </cell>
        </row>
        <row r="9327">
          <cell r="C9327"/>
          <cell r="D9327"/>
          <cell r="E9327"/>
          <cell r="F9327"/>
          <cell r="G9327"/>
          <cell r="H9327"/>
          <cell r="I9327"/>
          <cell r="J9327"/>
          <cell r="K9327"/>
          <cell r="L9327"/>
          <cell r="M9327"/>
          <cell r="N9327"/>
          <cell r="O9327"/>
          <cell r="P9327"/>
          <cell r="Q9327"/>
          <cell r="R9327"/>
          <cell r="S9327"/>
          <cell r="T9327"/>
          <cell r="U9327"/>
          <cell r="V9327"/>
          <cell r="W9327"/>
          <cell r="X9327"/>
          <cell r="Y9327" t="str">
            <v xml:space="preserve"> </v>
          </cell>
        </row>
        <row r="9328">
          <cell r="C9328"/>
          <cell r="D9328"/>
          <cell r="E9328"/>
          <cell r="F9328"/>
          <cell r="G9328"/>
          <cell r="H9328"/>
          <cell r="I9328"/>
          <cell r="J9328"/>
          <cell r="K9328"/>
          <cell r="L9328"/>
          <cell r="M9328"/>
          <cell r="N9328"/>
          <cell r="O9328"/>
          <cell r="P9328"/>
          <cell r="Q9328"/>
          <cell r="R9328"/>
          <cell r="S9328"/>
          <cell r="T9328"/>
          <cell r="U9328"/>
          <cell r="V9328"/>
          <cell r="W9328"/>
          <cell r="X9328"/>
          <cell r="Y9328" t="str">
            <v xml:space="preserve"> </v>
          </cell>
        </row>
        <row r="9329">
          <cell r="C9329"/>
          <cell r="D9329"/>
          <cell r="E9329"/>
          <cell r="F9329"/>
          <cell r="G9329"/>
          <cell r="H9329"/>
          <cell r="I9329"/>
          <cell r="J9329"/>
          <cell r="K9329"/>
          <cell r="L9329"/>
          <cell r="M9329"/>
          <cell r="N9329"/>
          <cell r="O9329"/>
          <cell r="P9329"/>
          <cell r="Q9329"/>
          <cell r="R9329"/>
          <cell r="S9329"/>
          <cell r="T9329"/>
          <cell r="U9329"/>
          <cell r="V9329"/>
          <cell r="W9329"/>
          <cell r="X9329"/>
          <cell r="Y9329" t="str">
            <v xml:space="preserve"> </v>
          </cell>
        </row>
        <row r="9330">
          <cell r="C9330"/>
          <cell r="D9330"/>
          <cell r="E9330"/>
          <cell r="F9330"/>
          <cell r="G9330"/>
          <cell r="H9330"/>
          <cell r="I9330"/>
          <cell r="J9330"/>
          <cell r="K9330"/>
          <cell r="L9330"/>
          <cell r="M9330"/>
          <cell r="N9330"/>
          <cell r="O9330"/>
          <cell r="P9330"/>
          <cell r="Q9330"/>
          <cell r="R9330"/>
          <cell r="S9330"/>
          <cell r="T9330"/>
          <cell r="U9330"/>
          <cell r="V9330"/>
          <cell r="W9330"/>
          <cell r="X9330"/>
          <cell r="Y9330" t="str">
            <v xml:space="preserve"> </v>
          </cell>
        </row>
        <row r="9331">
          <cell r="C9331"/>
          <cell r="D9331"/>
          <cell r="E9331"/>
          <cell r="F9331"/>
          <cell r="G9331"/>
          <cell r="H9331"/>
          <cell r="I9331"/>
          <cell r="J9331"/>
          <cell r="K9331"/>
          <cell r="L9331"/>
          <cell r="M9331"/>
          <cell r="N9331"/>
          <cell r="O9331"/>
          <cell r="P9331"/>
          <cell r="Q9331"/>
          <cell r="R9331"/>
          <cell r="S9331"/>
          <cell r="T9331"/>
          <cell r="U9331"/>
          <cell r="V9331"/>
          <cell r="W9331"/>
          <cell r="X9331"/>
          <cell r="Y9331" t="str">
            <v xml:space="preserve"> </v>
          </cell>
        </row>
        <row r="9332">
          <cell r="C9332"/>
          <cell r="D9332"/>
          <cell r="E9332"/>
          <cell r="F9332"/>
          <cell r="G9332"/>
          <cell r="H9332"/>
          <cell r="I9332"/>
          <cell r="J9332"/>
          <cell r="K9332"/>
          <cell r="L9332"/>
          <cell r="M9332"/>
          <cell r="N9332"/>
          <cell r="O9332"/>
          <cell r="P9332"/>
          <cell r="Q9332"/>
          <cell r="R9332"/>
          <cell r="S9332"/>
          <cell r="T9332"/>
          <cell r="U9332"/>
          <cell r="V9332"/>
          <cell r="W9332"/>
          <cell r="X9332"/>
          <cell r="Y9332" t="str">
            <v xml:space="preserve"> </v>
          </cell>
        </row>
        <row r="9333">
          <cell r="C9333"/>
          <cell r="D9333"/>
          <cell r="E9333"/>
          <cell r="F9333"/>
          <cell r="G9333"/>
          <cell r="H9333"/>
          <cell r="I9333"/>
          <cell r="J9333"/>
          <cell r="K9333"/>
          <cell r="L9333"/>
          <cell r="M9333"/>
          <cell r="N9333"/>
          <cell r="O9333"/>
          <cell r="P9333"/>
          <cell r="Q9333"/>
          <cell r="R9333"/>
          <cell r="S9333"/>
          <cell r="T9333"/>
          <cell r="U9333"/>
          <cell r="V9333"/>
          <cell r="W9333"/>
          <cell r="X9333"/>
          <cell r="Y9333" t="str">
            <v xml:space="preserve"> </v>
          </cell>
        </row>
        <row r="9334">
          <cell r="C9334"/>
          <cell r="D9334"/>
          <cell r="E9334"/>
          <cell r="F9334"/>
          <cell r="G9334"/>
          <cell r="H9334"/>
          <cell r="I9334"/>
          <cell r="J9334"/>
          <cell r="K9334"/>
          <cell r="L9334"/>
          <cell r="M9334"/>
          <cell r="N9334"/>
          <cell r="O9334"/>
          <cell r="P9334"/>
          <cell r="Q9334"/>
          <cell r="R9334"/>
          <cell r="S9334"/>
          <cell r="T9334"/>
          <cell r="U9334"/>
          <cell r="V9334"/>
          <cell r="W9334"/>
          <cell r="X9334"/>
          <cell r="Y9334" t="str">
            <v xml:space="preserve"> </v>
          </cell>
        </row>
        <row r="9335">
          <cell r="C9335"/>
          <cell r="D9335"/>
          <cell r="E9335"/>
          <cell r="F9335"/>
          <cell r="G9335"/>
          <cell r="H9335"/>
          <cell r="I9335"/>
          <cell r="J9335"/>
          <cell r="K9335"/>
          <cell r="L9335"/>
          <cell r="M9335"/>
          <cell r="N9335"/>
          <cell r="O9335"/>
          <cell r="P9335"/>
          <cell r="Q9335"/>
          <cell r="R9335"/>
          <cell r="S9335"/>
          <cell r="T9335"/>
          <cell r="U9335"/>
          <cell r="V9335"/>
          <cell r="W9335"/>
          <cell r="X9335"/>
          <cell r="Y9335" t="str">
            <v xml:space="preserve"> </v>
          </cell>
        </row>
        <row r="9336">
          <cell r="C9336"/>
          <cell r="D9336"/>
          <cell r="E9336"/>
          <cell r="F9336"/>
          <cell r="G9336"/>
          <cell r="H9336"/>
          <cell r="I9336"/>
          <cell r="J9336"/>
          <cell r="K9336"/>
          <cell r="L9336"/>
          <cell r="M9336"/>
          <cell r="N9336"/>
          <cell r="O9336"/>
          <cell r="P9336"/>
          <cell r="Q9336"/>
          <cell r="R9336"/>
          <cell r="S9336"/>
          <cell r="T9336"/>
          <cell r="U9336"/>
          <cell r="V9336"/>
          <cell r="W9336"/>
          <cell r="X9336"/>
          <cell r="Y9336" t="str">
            <v xml:space="preserve"> </v>
          </cell>
        </row>
        <row r="9337">
          <cell r="C9337"/>
          <cell r="D9337"/>
          <cell r="E9337"/>
          <cell r="F9337"/>
          <cell r="G9337"/>
          <cell r="H9337"/>
          <cell r="I9337"/>
          <cell r="J9337"/>
          <cell r="K9337"/>
          <cell r="L9337"/>
          <cell r="M9337"/>
          <cell r="N9337"/>
          <cell r="O9337"/>
          <cell r="P9337"/>
          <cell r="Q9337"/>
          <cell r="R9337"/>
          <cell r="S9337"/>
          <cell r="T9337"/>
          <cell r="U9337"/>
          <cell r="V9337"/>
          <cell r="W9337"/>
          <cell r="X9337"/>
          <cell r="Y9337" t="str">
            <v xml:space="preserve"> </v>
          </cell>
        </row>
        <row r="9338">
          <cell r="C9338"/>
          <cell r="D9338"/>
          <cell r="E9338"/>
          <cell r="F9338"/>
          <cell r="G9338"/>
          <cell r="H9338"/>
          <cell r="I9338"/>
          <cell r="J9338"/>
          <cell r="K9338"/>
          <cell r="L9338"/>
          <cell r="M9338"/>
          <cell r="N9338"/>
          <cell r="O9338"/>
          <cell r="P9338"/>
          <cell r="Q9338"/>
          <cell r="R9338"/>
          <cell r="S9338"/>
          <cell r="T9338"/>
          <cell r="U9338"/>
          <cell r="V9338"/>
          <cell r="W9338"/>
          <cell r="X9338"/>
          <cell r="Y9338" t="str">
            <v xml:space="preserve"> </v>
          </cell>
        </row>
        <row r="9339">
          <cell r="C9339"/>
          <cell r="D9339"/>
          <cell r="E9339"/>
          <cell r="F9339"/>
          <cell r="G9339"/>
          <cell r="H9339"/>
          <cell r="I9339"/>
          <cell r="J9339"/>
          <cell r="K9339"/>
          <cell r="L9339"/>
          <cell r="M9339"/>
          <cell r="N9339"/>
          <cell r="O9339"/>
          <cell r="P9339"/>
          <cell r="Q9339"/>
          <cell r="R9339"/>
          <cell r="S9339"/>
          <cell r="T9339"/>
          <cell r="U9339"/>
          <cell r="V9339"/>
          <cell r="W9339"/>
          <cell r="X9339"/>
          <cell r="Y9339" t="str">
            <v xml:space="preserve"> </v>
          </cell>
        </row>
        <row r="9340">
          <cell r="C9340"/>
          <cell r="D9340"/>
          <cell r="E9340"/>
          <cell r="F9340"/>
          <cell r="G9340"/>
          <cell r="H9340"/>
          <cell r="I9340"/>
          <cell r="J9340"/>
          <cell r="K9340"/>
          <cell r="L9340"/>
          <cell r="M9340"/>
          <cell r="N9340"/>
          <cell r="O9340"/>
          <cell r="P9340"/>
          <cell r="Q9340"/>
          <cell r="R9340"/>
          <cell r="S9340"/>
          <cell r="T9340"/>
          <cell r="U9340"/>
          <cell r="V9340"/>
          <cell r="W9340"/>
          <cell r="X9340"/>
          <cell r="Y9340" t="str">
            <v xml:space="preserve"> </v>
          </cell>
        </row>
        <row r="9341">
          <cell r="C9341"/>
          <cell r="D9341"/>
          <cell r="E9341"/>
          <cell r="F9341"/>
          <cell r="G9341"/>
          <cell r="H9341"/>
          <cell r="I9341"/>
          <cell r="J9341"/>
          <cell r="K9341"/>
          <cell r="L9341"/>
          <cell r="M9341"/>
          <cell r="N9341"/>
          <cell r="O9341"/>
          <cell r="P9341"/>
          <cell r="Q9341"/>
          <cell r="R9341"/>
          <cell r="S9341"/>
          <cell r="T9341"/>
          <cell r="U9341"/>
          <cell r="V9341"/>
          <cell r="W9341"/>
          <cell r="X9341"/>
          <cell r="Y9341" t="str">
            <v xml:space="preserve"> </v>
          </cell>
        </row>
        <row r="9342">
          <cell r="C9342"/>
          <cell r="D9342"/>
          <cell r="E9342"/>
          <cell r="F9342"/>
          <cell r="G9342"/>
          <cell r="H9342"/>
          <cell r="I9342"/>
          <cell r="J9342"/>
          <cell r="K9342"/>
          <cell r="L9342"/>
          <cell r="M9342"/>
          <cell r="N9342"/>
          <cell r="O9342"/>
          <cell r="P9342"/>
          <cell r="Q9342"/>
          <cell r="R9342"/>
          <cell r="S9342"/>
          <cell r="T9342"/>
          <cell r="U9342"/>
          <cell r="V9342"/>
          <cell r="W9342"/>
          <cell r="X9342"/>
          <cell r="Y9342" t="str">
            <v xml:space="preserve"> </v>
          </cell>
        </row>
        <row r="9343">
          <cell r="C9343"/>
          <cell r="D9343"/>
          <cell r="E9343"/>
          <cell r="F9343"/>
          <cell r="G9343"/>
          <cell r="H9343"/>
          <cell r="I9343"/>
          <cell r="J9343"/>
          <cell r="K9343"/>
          <cell r="L9343"/>
          <cell r="M9343"/>
          <cell r="N9343"/>
          <cell r="O9343"/>
          <cell r="P9343"/>
          <cell r="Q9343"/>
          <cell r="R9343"/>
          <cell r="S9343"/>
          <cell r="T9343"/>
          <cell r="U9343"/>
          <cell r="V9343"/>
          <cell r="W9343"/>
          <cell r="X9343"/>
          <cell r="Y9343" t="str">
            <v xml:space="preserve"> </v>
          </cell>
        </row>
        <row r="9344">
          <cell r="C9344"/>
          <cell r="D9344"/>
          <cell r="E9344"/>
          <cell r="F9344"/>
          <cell r="G9344"/>
          <cell r="H9344"/>
          <cell r="I9344"/>
          <cell r="J9344"/>
          <cell r="K9344"/>
          <cell r="L9344"/>
          <cell r="M9344"/>
          <cell r="N9344"/>
          <cell r="O9344"/>
          <cell r="P9344"/>
          <cell r="Q9344"/>
          <cell r="R9344"/>
          <cell r="S9344"/>
          <cell r="T9344"/>
          <cell r="U9344"/>
          <cell r="V9344"/>
          <cell r="W9344"/>
          <cell r="X9344"/>
          <cell r="Y9344" t="str">
            <v xml:space="preserve"> </v>
          </cell>
        </row>
        <row r="9345">
          <cell r="C9345"/>
          <cell r="D9345"/>
          <cell r="E9345"/>
          <cell r="F9345"/>
          <cell r="G9345"/>
          <cell r="H9345"/>
          <cell r="I9345"/>
          <cell r="J9345"/>
          <cell r="K9345"/>
          <cell r="L9345"/>
          <cell r="M9345"/>
          <cell r="N9345"/>
          <cell r="O9345"/>
          <cell r="P9345"/>
          <cell r="Q9345"/>
          <cell r="R9345"/>
          <cell r="S9345"/>
          <cell r="T9345"/>
          <cell r="U9345"/>
          <cell r="V9345"/>
          <cell r="W9345"/>
          <cell r="X9345"/>
          <cell r="Y9345" t="str">
            <v xml:space="preserve"> </v>
          </cell>
        </row>
        <row r="9346">
          <cell r="C9346"/>
          <cell r="D9346"/>
          <cell r="E9346"/>
          <cell r="F9346"/>
          <cell r="G9346"/>
          <cell r="H9346"/>
          <cell r="I9346"/>
          <cell r="J9346"/>
          <cell r="K9346"/>
          <cell r="L9346"/>
          <cell r="M9346"/>
          <cell r="N9346"/>
          <cell r="O9346"/>
          <cell r="P9346"/>
          <cell r="Q9346"/>
          <cell r="R9346"/>
          <cell r="S9346"/>
          <cell r="T9346"/>
          <cell r="U9346"/>
          <cell r="V9346"/>
          <cell r="W9346"/>
          <cell r="X9346"/>
          <cell r="Y9346" t="str">
            <v xml:space="preserve"> </v>
          </cell>
        </row>
        <row r="9347">
          <cell r="C9347"/>
          <cell r="D9347"/>
          <cell r="E9347"/>
          <cell r="F9347"/>
          <cell r="G9347"/>
          <cell r="H9347"/>
          <cell r="I9347"/>
          <cell r="J9347"/>
          <cell r="K9347"/>
          <cell r="L9347"/>
          <cell r="M9347"/>
          <cell r="N9347"/>
          <cell r="O9347"/>
          <cell r="P9347"/>
          <cell r="Q9347"/>
          <cell r="R9347"/>
          <cell r="S9347"/>
          <cell r="T9347"/>
          <cell r="U9347"/>
          <cell r="V9347"/>
          <cell r="W9347"/>
          <cell r="X9347"/>
          <cell r="Y9347" t="str">
            <v xml:space="preserve"> </v>
          </cell>
        </row>
        <row r="9348">
          <cell r="C9348"/>
          <cell r="D9348"/>
          <cell r="E9348"/>
          <cell r="F9348"/>
          <cell r="G9348"/>
          <cell r="H9348"/>
          <cell r="I9348"/>
          <cell r="J9348"/>
          <cell r="K9348"/>
          <cell r="L9348"/>
          <cell r="M9348"/>
          <cell r="N9348"/>
          <cell r="O9348"/>
          <cell r="P9348"/>
          <cell r="Q9348"/>
          <cell r="R9348"/>
          <cell r="S9348"/>
          <cell r="T9348"/>
          <cell r="U9348"/>
          <cell r="V9348"/>
          <cell r="W9348"/>
          <cell r="X9348"/>
          <cell r="Y9348" t="str">
            <v xml:space="preserve"> </v>
          </cell>
        </row>
        <row r="9349">
          <cell r="C9349"/>
          <cell r="D9349"/>
          <cell r="E9349"/>
          <cell r="F9349"/>
          <cell r="G9349"/>
          <cell r="H9349"/>
          <cell r="I9349"/>
          <cell r="J9349"/>
          <cell r="K9349"/>
          <cell r="L9349"/>
          <cell r="M9349"/>
          <cell r="N9349"/>
          <cell r="O9349"/>
          <cell r="P9349"/>
          <cell r="Q9349"/>
          <cell r="R9349"/>
          <cell r="S9349"/>
          <cell r="T9349"/>
          <cell r="U9349"/>
          <cell r="V9349"/>
          <cell r="W9349"/>
          <cell r="X9349"/>
          <cell r="Y9349" t="str">
            <v xml:space="preserve"> </v>
          </cell>
        </row>
        <row r="9350">
          <cell r="C9350"/>
          <cell r="D9350"/>
          <cell r="E9350"/>
          <cell r="F9350"/>
          <cell r="G9350"/>
          <cell r="H9350"/>
          <cell r="I9350"/>
          <cell r="J9350"/>
          <cell r="K9350"/>
          <cell r="L9350"/>
          <cell r="M9350"/>
          <cell r="N9350"/>
          <cell r="O9350"/>
          <cell r="P9350"/>
          <cell r="Q9350"/>
          <cell r="R9350"/>
          <cell r="S9350"/>
          <cell r="T9350"/>
          <cell r="U9350"/>
          <cell r="V9350"/>
          <cell r="W9350"/>
          <cell r="X9350"/>
          <cell r="Y9350" t="str">
            <v xml:space="preserve"> </v>
          </cell>
        </row>
        <row r="9351">
          <cell r="C9351"/>
          <cell r="D9351"/>
          <cell r="E9351"/>
          <cell r="F9351"/>
          <cell r="G9351"/>
          <cell r="H9351"/>
          <cell r="I9351"/>
          <cell r="J9351"/>
          <cell r="K9351"/>
          <cell r="L9351"/>
          <cell r="M9351"/>
          <cell r="N9351"/>
          <cell r="O9351"/>
          <cell r="P9351"/>
          <cell r="Q9351"/>
          <cell r="R9351"/>
          <cell r="S9351"/>
          <cell r="T9351"/>
          <cell r="U9351"/>
          <cell r="V9351"/>
          <cell r="W9351"/>
          <cell r="X9351"/>
          <cell r="Y9351" t="str">
            <v xml:space="preserve"> </v>
          </cell>
        </row>
        <row r="9352">
          <cell r="C9352"/>
          <cell r="D9352"/>
          <cell r="E9352"/>
          <cell r="F9352"/>
          <cell r="G9352"/>
          <cell r="H9352"/>
          <cell r="I9352"/>
          <cell r="J9352"/>
          <cell r="K9352"/>
          <cell r="L9352"/>
          <cell r="M9352"/>
          <cell r="N9352"/>
          <cell r="O9352"/>
          <cell r="P9352"/>
          <cell r="Q9352"/>
          <cell r="R9352"/>
          <cell r="S9352"/>
          <cell r="T9352"/>
          <cell r="U9352"/>
          <cell r="V9352"/>
          <cell r="W9352"/>
          <cell r="X9352"/>
          <cell r="Y9352" t="str">
            <v xml:space="preserve"> </v>
          </cell>
        </row>
        <row r="9353">
          <cell r="C9353"/>
          <cell r="D9353"/>
          <cell r="E9353"/>
          <cell r="F9353"/>
          <cell r="G9353"/>
          <cell r="H9353"/>
          <cell r="I9353"/>
          <cell r="J9353"/>
          <cell r="K9353"/>
          <cell r="L9353"/>
          <cell r="M9353"/>
          <cell r="N9353"/>
          <cell r="O9353"/>
          <cell r="P9353"/>
          <cell r="Q9353"/>
          <cell r="R9353"/>
          <cell r="S9353"/>
          <cell r="T9353"/>
          <cell r="U9353"/>
          <cell r="V9353"/>
          <cell r="W9353"/>
          <cell r="X9353"/>
          <cell r="Y9353" t="str">
            <v xml:space="preserve"> </v>
          </cell>
        </row>
        <row r="9354">
          <cell r="C9354"/>
          <cell r="D9354"/>
          <cell r="E9354"/>
          <cell r="F9354"/>
          <cell r="G9354"/>
          <cell r="H9354"/>
          <cell r="I9354"/>
          <cell r="J9354"/>
          <cell r="K9354"/>
          <cell r="L9354"/>
          <cell r="M9354"/>
          <cell r="N9354"/>
          <cell r="O9354"/>
          <cell r="P9354"/>
          <cell r="Q9354"/>
          <cell r="R9354"/>
          <cell r="S9354"/>
          <cell r="T9354"/>
          <cell r="U9354"/>
          <cell r="V9354"/>
          <cell r="W9354"/>
          <cell r="X9354"/>
          <cell r="Y9354" t="str">
            <v xml:space="preserve"> </v>
          </cell>
        </row>
        <row r="9355">
          <cell r="C9355"/>
          <cell r="D9355"/>
          <cell r="E9355"/>
          <cell r="F9355"/>
          <cell r="G9355"/>
          <cell r="H9355"/>
          <cell r="I9355"/>
          <cell r="J9355"/>
          <cell r="K9355"/>
          <cell r="L9355"/>
          <cell r="M9355"/>
          <cell r="N9355"/>
          <cell r="O9355"/>
          <cell r="P9355"/>
          <cell r="Q9355"/>
          <cell r="R9355"/>
          <cell r="S9355"/>
          <cell r="T9355"/>
          <cell r="U9355"/>
          <cell r="V9355"/>
          <cell r="W9355"/>
          <cell r="X9355"/>
          <cell r="Y9355" t="str">
            <v xml:space="preserve"> </v>
          </cell>
        </row>
        <row r="9356">
          <cell r="C9356"/>
          <cell r="D9356"/>
          <cell r="E9356"/>
          <cell r="F9356"/>
          <cell r="G9356"/>
          <cell r="H9356"/>
          <cell r="I9356"/>
          <cell r="J9356"/>
          <cell r="K9356"/>
          <cell r="L9356"/>
          <cell r="M9356"/>
          <cell r="N9356"/>
          <cell r="O9356"/>
          <cell r="P9356"/>
          <cell r="Q9356"/>
          <cell r="R9356"/>
          <cell r="S9356"/>
          <cell r="T9356"/>
          <cell r="U9356"/>
          <cell r="V9356"/>
          <cell r="W9356"/>
          <cell r="X9356"/>
          <cell r="Y9356" t="str">
            <v xml:space="preserve"> </v>
          </cell>
        </row>
        <row r="9357">
          <cell r="C9357"/>
          <cell r="D9357"/>
          <cell r="E9357"/>
          <cell r="F9357"/>
          <cell r="G9357"/>
          <cell r="H9357"/>
          <cell r="I9357"/>
          <cell r="J9357"/>
          <cell r="K9357"/>
          <cell r="L9357"/>
          <cell r="M9357"/>
          <cell r="N9357"/>
          <cell r="O9357"/>
          <cell r="P9357"/>
          <cell r="Q9357"/>
          <cell r="R9357"/>
          <cell r="S9357"/>
          <cell r="T9357"/>
          <cell r="U9357"/>
          <cell r="V9357"/>
          <cell r="W9357"/>
          <cell r="X9357"/>
          <cell r="Y9357" t="str">
            <v xml:space="preserve"> </v>
          </cell>
        </row>
        <row r="9358">
          <cell r="C9358"/>
          <cell r="D9358"/>
          <cell r="E9358"/>
          <cell r="F9358"/>
          <cell r="G9358"/>
          <cell r="H9358"/>
          <cell r="I9358"/>
          <cell r="J9358"/>
          <cell r="K9358"/>
          <cell r="L9358"/>
          <cell r="M9358"/>
          <cell r="N9358"/>
          <cell r="O9358"/>
          <cell r="P9358"/>
          <cell r="Q9358"/>
          <cell r="R9358"/>
          <cell r="S9358"/>
          <cell r="T9358"/>
          <cell r="U9358"/>
          <cell r="V9358"/>
          <cell r="W9358"/>
          <cell r="X9358"/>
          <cell r="Y9358" t="str">
            <v xml:space="preserve"> </v>
          </cell>
        </row>
        <row r="9359">
          <cell r="C9359"/>
          <cell r="D9359"/>
          <cell r="E9359"/>
          <cell r="F9359"/>
          <cell r="G9359"/>
          <cell r="H9359"/>
          <cell r="I9359"/>
          <cell r="J9359"/>
          <cell r="K9359"/>
          <cell r="L9359"/>
          <cell r="M9359"/>
          <cell r="N9359"/>
          <cell r="O9359"/>
          <cell r="P9359"/>
          <cell r="Q9359"/>
          <cell r="R9359"/>
          <cell r="S9359"/>
          <cell r="T9359"/>
          <cell r="U9359"/>
          <cell r="V9359"/>
          <cell r="W9359"/>
          <cell r="X9359"/>
          <cell r="Y9359" t="str">
            <v xml:space="preserve"> </v>
          </cell>
        </row>
        <row r="9360">
          <cell r="C9360"/>
          <cell r="D9360"/>
          <cell r="E9360"/>
          <cell r="F9360"/>
          <cell r="G9360"/>
          <cell r="H9360"/>
          <cell r="I9360"/>
          <cell r="J9360"/>
          <cell r="K9360"/>
          <cell r="L9360"/>
          <cell r="M9360"/>
          <cell r="N9360"/>
          <cell r="O9360"/>
          <cell r="P9360"/>
          <cell r="Q9360"/>
          <cell r="R9360"/>
          <cell r="S9360"/>
          <cell r="T9360"/>
          <cell r="U9360"/>
          <cell r="V9360"/>
          <cell r="W9360"/>
          <cell r="X9360"/>
          <cell r="Y9360" t="str">
            <v xml:space="preserve"> </v>
          </cell>
        </row>
        <row r="9361">
          <cell r="C9361"/>
          <cell r="D9361"/>
          <cell r="E9361"/>
          <cell r="F9361"/>
          <cell r="G9361"/>
          <cell r="H9361"/>
          <cell r="I9361"/>
          <cell r="J9361"/>
          <cell r="K9361"/>
          <cell r="L9361"/>
          <cell r="M9361"/>
          <cell r="N9361"/>
          <cell r="O9361"/>
          <cell r="P9361"/>
          <cell r="Q9361"/>
          <cell r="R9361"/>
          <cell r="S9361"/>
          <cell r="T9361"/>
          <cell r="U9361"/>
          <cell r="V9361"/>
          <cell r="W9361"/>
          <cell r="X9361"/>
          <cell r="Y9361" t="str">
            <v xml:space="preserve"> </v>
          </cell>
        </row>
        <row r="9362">
          <cell r="C9362"/>
          <cell r="D9362"/>
          <cell r="E9362"/>
          <cell r="F9362"/>
          <cell r="G9362"/>
          <cell r="H9362"/>
          <cell r="I9362"/>
          <cell r="J9362"/>
          <cell r="K9362"/>
          <cell r="L9362"/>
          <cell r="M9362"/>
          <cell r="N9362"/>
          <cell r="O9362"/>
          <cell r="P9362"/>
          <cell r="Q9362"/>
          <cell r="R9362"/>
          <cell r="S9362"/>
          <cell r="T9362"/>
          <cell r="U9362"/>
          <cell r="V9362"/>
          <cell r="W9362"/>
          <cell r="X9362"/>
          <cell r="Y9362" t="str">
            <v xml:space="preserve"> </v>
          </cell>
        </row>
        <row r="9363">
          <cell r="C9363"/>
          <cell r="D9363"/>
          <cell r="E9363"/>
          <cell r="F9363"/>
          <cell r="G9363"/>
          <cell r="H9363"/>
          <cell r="I9363"/>
          <cell r="J9363"/>
          <cell r="K9363"/>
          <cell r="L9363"/>
          <cell r="M9363"/>
          <cell r="N9363"/>
          <cell r="O9363"/>
          <cell r="P9363"/>
          <cell r="Q9363"/>
          <cell r="R9363"/>
          <cell r="S9363"/>
          <cell r="T9363"/>
          <cell r="U9363"/>
          <cell r="V9363"/>
          <cell r="W9363"/>
          <cell r="X9363"/>
          <cell r="Y9363" t="str">
            <v xml:space="preserve"> </v>
          </cell>
        </row>
        <row r="9364">
          <cell r="C9364"/>
          <cell r="D9364"/>
          <cell r="E9364"/>
          <cell r="F9364"/>
          <cell r="G9364"/>
          <cell r="H9364"/>
          <cell r="I9364"/>
          <cell r="J9364"/>
          <cell r="K9364"/>
          <cell r="L9364"/>
          <cell r="M9364"/>
          <cell r="N9364"/>
          <cell r="O9364"/>
          <cell r="P9364"/>
          <cell r="Q9364"/>
          <cell r="R9364"/>
          <cell r="S9364"/>
          <cell r="T9364"/>
          <cell r="U9364"/>
          <cell r="V9364"/>
          <cell r="W9364"/>
          <cell r="X9364"/>
          <cell r="Y9364" t="str">
            <v xml:space="preserve"> </v>
          </cell>
        </row>
        <row r="9365">
          <cell r="C9365"/>
          <cell r="D9365"/>
          <cell r="E9365"/>
          <cell r="F9365"/>
          <cell r="G9365"/>
          <cell r="H9365"/>
          <cell r="I9365"/>
          <cell r="J9365"/>
          <cell r="K9365"/>
          <cell r="L9365"/>
          <cell r="M9365"/>
          <cell r="N9365"/>
          <cell r="O9365"/>
          <cell r="P9365"/>
          <cell r="Q9365"/>
          <cell r="R9365"/>
          <cell r="S9365"/>
          <cell r="T9365"/>
          <cell r="U9365"/>
          <cell r="V9365"/>
          <cell r="W9365"/>
          <cell r="X9365"/>
          <cell r="Y9365" t="str">
            <v xml:space="preserve"> </v>
          </cell>
        </row>
        <row r="9366">
          <cell r="C9366"/>
          <cell r="D9366"/>
          <cell r="E9366"/>
          <cell r="F9366"/>
          <cell r="G9366"/>
          <cell r="H9366"/>
          <cell r="I9366"/>
          <cell r="J9366"/>
          <cell r="K9366"/>
          <cell r="L9366"/>
          <cell r="M9366"/>
          <cell r="N9366"/>
          <cell r="O9366"/>
          <cell r="P9366"/>
          <cell r="Q9366"/>
          <cell r="R9366"/>
          <cell r="S9366"/>
          <cell r="T9366"/>
          <cell r="U9366"/>
          <cell r="V9366"/>
          <cell r="W9366"/>
          <cell r="X9366"/>
          <cell r="Y9366" t="str">
            <v xml:space="preserve"> </v>
          </cell>
        </row>
        <row r="9367">
          <cell r="C9367"/>
          <cell r="D9367"/>
          <cell r="E9367"/>
          <cell r="F9367"/>
          <cell r="G9367"/>
          <cell r="H9367"/>
          <cell r="I9367"/>
          <cell r="J9367"/>
          <cell r="K9367"/>
          <cell r="L9367"/>
          <cell r="M9367"/>
          <cell r="N9367"/>
          <cell r="O9367"/>
          <cell r="P9367"/>
          <cell r="Q9367"/>
          <cell r="R9367"/>
          <cell r="S9367"/>
          <cell r="T9367"/>
          <cell r="U9367"/>
          <cell r="V9367"/>
          <cell r="W9367"/>
          <cell r="X9367"/>
          <cell r="Y9367" t="str">
            <v xml:space="preserve"> </v>
          </cell>
        </row>
        <row r="9368">
          <cell r="C9368"/>
          <cell r="D9368"/>
          <cell r="E9368"/>
          <cell r="F9368"/>
          <cell r="G9368"/>
          <cell r="H9368"/>
          <cell r="I9368"/>
          <cell r="J9368"/>
          <cell r="K9368"/>
          <cell r="L9368"/>
          <cell r="M9368"/>
          <cell r="N9368"/>
          <cell r="O9368"/>
          <cell r="P9368"/>
          <cell r="Q9368"/>
          <cell r="R9368"/>
          <cell r="S9368"/>
          <cell r="T9368"/>
          <cell r="U9368"/>
          <cell r="V9368"/>
          <cell r="W9368"/>
          <cell r="X9368"/>
          <cell r="Y9368" t="str">
            <v xml:space="preserve"> </v>
          </cell>
        </row>
        <row r="9369">
          <cell r="C9369"/>
          <cell r="D9369"/>
          <cell r="E9369"/>
          <cell r="F9369"/>
          <cell r="G9369"/>
          <cell r="H9369"/>
          <cell r="I9369"/>
          <cell r="J9369"/>
          <cell r="K9369"/>
          <cell r="L9369"/>
          <cell r="M9369"/>
          <cell r="N9369"/>
          <cell r="O9369"/>
          <cell r="P9369"/>
          <cell r="Q9369"/>
          <cell r="R9369"/>
          <cell r="S9369"/>
          <cell r="T9369"/>
          <cell r="U9369"/>
          <cell r="V9369"/>
          <cell r="W9369"/>
          <cell r="X9369"/>
          <cell r="Y9369" t="str">
            <v xml:space="preserve"> </v>
          </cell>
        </row>
        <row r="9370">
          <cell r="C9370"/>
          <cell r="D9370"/>
          <cell r="E9370"/>
          <cell r="F9370"/>
          <cell r="G9370"/>
          <cell r="H9370"/>
          <cell r="I9370"/>
          <cell r="J9370"/>
          <cell r="K9370"/>
          <cell r="L9370"/>
          <cell r="M9370"/>
          <cell r="N9370"/>
          <cell r="O9370"/>
          <cell r="P9370"/>
          <cell r="Q9370"/>
          <cell r="R9370"/>
          <cell r="S9370"/>
          <cell r="T9370"/>
          <cell r="U9370"/>
          <cell r="V9370"/>
          <cell r="W9370"/>
          <cell r="X9370"/>
          <cell r="Y9370" t="str">
            <v xml:space="preserve"> </v>
          </cell>
        </row>
        <row r="9371">
          <cell r="C9371"/>
          <cell r="D9371"/>
          <cell r="E9371"/>
          <cell r="F9371"/>
          <cell r="G9371"/>
          <cell r="H9371"/>
          <cell r="I9371"/>
          <cell r="J9371"/>
          <cell r="K9371"/>
          <cell r="L9371"/>
          <cell r="M9371"/>
          <cell r="N9371"/>
          <cell r="O9371"/>
          <cell r="P9371"/>
          <cell r="Q9371"/>
          <cell r="R9371"/>
          <cell r="S9371"/>
          <cell r="T9371"/>
          <cell r="U9371"/>
          <cell r="V9371"/>
          <cell r="W9371"/>
          <cell r="X9371"/>
          <cell r="Y9371" t="str">
            <v xml:space="preserve"> </v>
          </cell>
        </row>
        <row r="9372">
          <cell r="C9372"/>
          <cell r="D9372"/>
          <cell r="E9372"/>
          <cell r="F9372"/>
          <cell r="G9372"/>
          <cell r="H9372"/>
          <cell r="I9372"/>
          <cell r="J9372"/>
          <cell r="K9372"/>
          <cell r="L9372"/>
          <cell r="M9372"/>
          <cell r="N9372"/>
          <cell r="O9372"/>
          <cell r="P9372"/>
          <cell r="Q9372"/>
          <cell r="R9372"/>
          <cell r="S9372"/>
          <cell r="T9372"/>
          <cell r="U9372"/>
          <cell r="V9372"/>
          <cell r="W9372"/>
          <cell r="X9372"/>
          <cell r="Y9372" t="str">
            <v xml:space="preserve"> </v>
          </cell>
        </row>
        <row r="9373">
          <cell r="C9373"/>
          <cell r="D9373"/>
          <cell r="E9373"/>
          <cell r="F9373"/>
          <cell r="G9373"/>
          <cell r="H9373"/>
          <cell r="I9373"/>
          <cell r="J9373"/>
          <cell r="K9373"/>
          <cell r="L9373"/>
          <cell r="M9373"/>
          <cell r="N9373"/>
          <cell r="O9373"/>
          <cell r="P9373"/>
          <cell r="Q9373"/>
          <cell r="R9373"/>
          <cell r="S9373"/>
          <cell r="T9373"/>
          <cell r="U9373"/>
          <cell r="V9373"/>
          <cell r="W9373"/>
          <cell r="X9373"/>
          <cell r="Y9373" t="str">
            <v xml:space="preserve"> </v>
          </cell>
        </row>
        <row r="9374">
          <cell r="C9374"/>
          <cell r="D9374"/>
          <cell r="E9374"/>
          <cell r="F9374"/>
          <cell r="G9374"/>
          <cell r="H9374"/>
          <cell r="I9374"/>
          <cell r="J9374"/>
          <cell r="K9374"/>
          <cell r="L9374"/>
          <cell r="M9374"/>
          <cell r="N9374"/>
          <cell r="O9374"/>
          <cell r="P9374"/>
          <cell r="Q9374"/>
          <cell r="R9374"/>
          <cell r="S9374"/>
          <cell r="T9374"/>
          <cell r="U9374"/>
          <cell r="V9374"/>
          <cell r="W9374"/>
          <cell r="X9374"/>
          <cell r="Y9374" t="str">
            <v xml:space="preserve"> </v>
          </cell>
        </row>
        <row r="9375">
          <cell r="C9375"/>
          <cell r="D9375"/>
          <cell r="E9375"/>
          <cell r="F9375"/>
          <cell r="G9375"/>
          <cell r="H9375"/>
          <cell r="I9375"/>
          <cell r="J9375"/>
          <cell r="K9375"/>
          <cell r="L9375"/>
          <cell r="M9375"/>
          <cell r="N9375"/>
          <cell r="O9375"/>
          <cell r="P9375"/>
          <cell r="Q9375"/>
          <cell r="R9375"/>
          <cell r="S9375"/>
          <cell r="T9375"/>
          <cell r="U9375"/>
          <cell r="V9375"/>
          <cell r="W9375"/>
          <cell r="X9375"/>
          <cell r="Y9375" t="str">
            <v xml:space="preserve"> </v>
          </cell>
        </row>
        <row r="9376">
          <cell r="C9376"/>
          <cell r="D9376"/>
          <cell r="E9376"/>
          <cell r="F9376"/>
          <cell r="G9376"/>
          <cell r="H9376"/>
          <cell r="I9376"/>
          <cell r="J9376"/>
          <cell r="K9376"/>
          <cell r="L9376"/>
          <cell r="M9376"/>
          <cell r="N9376"/>
          <cell r="O9376"/>
          <cell r="P9376"/>
          <cell r="Q9376"/>
          <cell r="R9376"/>
          <cell r="S9376"/>
          <cell r="T9376"/>
          <cell r="U9376"/>
          <cell r="V9376"/>
          <cell r="W9376"/>
          <cell r="X9376"/>
          <cell r="Y9376" t="str">
            <v xml:space="preserve"> </v>
          </cell>
        </row>
        <row r="9377">
          <cell r="C9377"/>
          <cell r="D9377"/>
          <cell r="E9377"/>
          <cell r="F9377"/>
          <cell r="G9377"/>
          <cell r="H9377"/>
          <cell r="I9377"/>
          <cell r="J9377"/>
          <cell r="K9377"/>
          <cell r="L9377"/>
          <cell r="M9377"/>
          <cell r="N9377"/>
          <cell r="O9377"/>
          <cell r="P9377"/>
          <cell r="Q9377"/>
          <cell r="R9377"/>
          <cell r="S9377"/>
          <cell r="T9377"/>
          <cell r="U9377"/>
          <cell r="V9377"/>
          <cell r="W9377"/>
          <cell r="X9377"/>
          <cell r="Y9377" t="str">
            <v xml:space="preserve"> </v>
          </cell>
        </row>
        <row r="9378">
          <cell r="C9378"/>
          <cell r="D9378"/>
          <cell r="E9378"/>
          <cell r="F9378"/>
          <cell r="G9378"/>
          <cell r="H9378"/>
          <cell r="I9378"/>
          <cell r="J9378"/>
          <cell r="K9378"/>
          <cell r="L9378"/>
          <cell r="M9378"/>
          <cell r="N9378"/>
          <cell r="O9378"/>
          <cell r="P9378"/>
          <cell r="Q9378"/>
          <cell r="R9378"/>
          <cell r="S9378"/>
          <cell r="T9378"/>
          <cell r="U9378"/>
          <cell r="V9378"/>
          <cell r="W9378"/>
          <cell r="X9378"/>
          <cell r="Y9378" t="str">
            <v xml:space="preserve"> </v>
          </cell>
        </row>
        <row r="9379">
          <cell r="C9379"/>
          <cell r="D9379"/>
          <cell r="E9379"/>
          <cell r="F9379"/>
          <cell r="G9379"/>
          <cell r="H9379"/>
          <cell r="I9379"/>
          <cell r="J9379"/>
          <cell r="K9379"/>
          <cell r="L9379"/>
          <cell r="M9379"/>
          <cell r="N9379"/>
          <cell r="O9379"/>
          <cell r="P9379"/>
          <cell r="Q9379"/>
          <cell r="R9379"/>
          <cell r="S9379"/>
          <cell r="T9379"/>
          <cell r="U9379"/>
          <cell r="V9379"/>
          <cell r="W9379"/>
          <cell r="X9379"/>
          <cell r="Y9379" t="str">
            <v xml:space="preserve"> </v>
          </cell>
        </row>
        <row r="9380">
          <cell r="C9380"/>
          <cell r="D9380"/>
          <cell r="E9380"/>
          <cell r="F9380"/>
          <cell r="G9380"/>
          <cell r="H9380"/>
          <cell r="I9380"/>
          <cell r="J9380"/>
          <cell r="K9380"/>
          <cell r="L9380"/>
          <cell r="M9380"/>
          <cell r="N9380"/>
          <cell r="O9380"/>
          <cell r="P9380"/>
          <cell r="Q9380"/>
          <cell r="R9380"/>
          <cell r="S9380"/>
          <cell r="T9380"/>
          <cell r="U9380"/>
          <cell r="V9380"/>
          <cell r="W9380"/>
          <cell r="X9380"/>
          <cell r="Y9380" t="str">
            <v xml:space="preserve"> </v>
          </cell>
        </row>
        <row r="9381">
          <cell r="C9381"/>
          <cell r="D9381"/>
          <cell r="E9381"/>
          <cell r="F9381"/>
          <cell r="G9381"/>
          <cell r="H9381"/>
          <cell r="I9381"/>
          <cell r="J9381"/>
          <cell r="K9381"/>
          <cell r="L9381"/>
          <cell r="M9381"/>
          <cell r="N9381"/>
          <cell r="O9381"/>
          <cell r="P9381"/>
          <cell r="Q9381"/>
          <cell r="R9381"/>
          <cell r="S9381"/>
          <cell r="T9381"/>
          <cell r="U9381"/>
          <cell r="V9381"/>
          <cell r="W9381"/>
          <cell r="X9381"/>
          <cell r="Y9381" t="str">
            <v xml:space="preserve"> </v>
          </cell>
        </row>
        <row r="9382">
          <cell r="C9382"/>
          <cell r="D9382"/>
          <cell r="E9382"/>
          <cell r="F9382"/>
          <cell r="G9382"/>
          <cell r="H9382"/>
          <cell r="I9382"/>
          <cell r="J9382"/>
          <cell r="K9382"/>
          <cell r="L9382"/>
          <cell r="M9382"/>
          <cell r="N9382"/>
          <cell r="O9382"/>
          <cell r="P9382"/>
          <cell r="Q9382"/>
          <cell r="R9382"/>
          <cell r="S9382"/>
          <cell r="T9382"/>
          <cell r="U9382"/>
          <cell r="V9382"/>
          <cell r="W9382"/>
          <cell r="X9382"/>
          <cell r="Y9382" t="str">
            <v xml:space="preserve"> </v>
          </cell>
        </row>
        <row r="9383">
          <cell r="C9383"/>
          <cell r="D9383"/>
          <cell r="E9383"/>
          <cell r="F9383"/>
          <cell r="G9383"/>
          <cell r="H9383"/>
          <cell r="I9383"/>
          <cell r="J9383"/>
          <cell r="K9383"/>
          <cell r="L9383"/>
          <cell r="M9383"/>
          <cell r="N9383"/>
          <cell r="O9383"/>
          <cell r="P9383"/>
          <cell r="Q9383"/>
          <cell r="R9383"/>
          <cell r="S9383"/>
          <cell r="T9383"/>
          <cell r="U9383"/>
          <cell r="V9383"/>
          <cell r="W9383"/>
          <cell r="X9383"/>
          <cell r="Y9383" t="str">
            <v xml:space="preserve"> </v>
          </cell>
        </row>
        <row r="9384">
          <cell r="C9384"/>
          <cell r="D9384"/>
          <cell r="E9384"/>
          <cell r="F9384"/>
          <cell r="G9384"/>
          <cell r="H9384"/>
          <cell r="I9384"/>
          <cell r="J9384"/>
          <cell r="K9384"/>
          <cell r="L9384"/>
          <cell r="M9384"/>
          <cell r="N9384"/>
          <cell r="O9384"/>
          <cell r="P9384"/>
          <cell r="Q9384"/>
          <cell r="R9384"/>
          <cell r="S9384"/>
          <cell r="T9384"/>
          <cell r="U9384"/>
          <cell r="V9384"/>
          <cell r="W9384"/>
          <cell r="X9384"/>
          <cell r="Y9384" t="str">
            <v xml:space="preserve"> </v>
          </cell>
        </row>
        <row r="9385">
          <cell r="C9385"/>
          <cell r="D9385"/>
          <cell r="E9385"/>
          <cell r="F9385"/>
          <cell r="G9385"/>
          <cell r="H9385"/>
          <cell r="I9385"/>
          <cell r="J9385"/>
          <cell r="K9385"/>
          <cell r="L9385"/>
          <cell r="M9385"/>
          <cell r="N9385"/>
          <cell r="O9385"/>
          <cell r="P9385"/>
          <cell r="Q9385"/>
          <cell r="R9385"/>
          <cell r="S9385"/>
          <cell r="T9385"/>
          <cell r="U9385"/>
          <cell r="V9385"/>
          <cell r="W9385"/>
          <cell r="X9385"/>
          <cell r="Y9385" t="str">
            <v xml:space="preserve"> </v>
          </cell>
        </row>
        <row r="9386">
          <cell r="C9386"/>
          <cell r="D9386"/>
          <cell r="E9386"/>
          <cell r="F9386"/>
          <cell r="G9386"/>
          <cell r="H9386"/>
          <cell r="I9386"/>
          <cell r="J9386"/>
          <cell r="K9386"/>
          <cell r="L9386"/>
          <cell r="M9386"/>
          <cell r="N9386"/>
          <cell r="O9386"/>
          <cell r="P9386"/>
          <cell r="Q9386"/>
          <cell r="R9386"/>
          <cell r="S9386"/>
          <cell r="T9386"/>
          <cell r="U9386"/>
          <cell r="V9386"/>
          <cell r="W9386"/>
          <cell r="X9386"/>
          <cell r="Y9386" t="str">
            <v xml:space="preserve"> </v>
          </cell>
        </row>
        <row r="9387">
          <cell r="C9387"/>
          <cell r="D9387"/>
          <cell r="E9387"/>
          <cell r="F9387"/>
          <cell r="G9387"/>
          <cell r="H9387"/>
          <cell r="I9387"/>
          <cell r="J9387"/>
          <cell r="K9387"/>
          <cell r="L9387"/>
          <cell r="M9387"/>
          <cell r="N9387"/>
          <cell r="O9387"/>
          <cell r="P9387"/>
          <cell r="Q9387"/>
          <cell r="R9387"/>
          <cell r="S9387"/>
          <cell r="T9387"/>
          <cell r="U9387"/>
          <cell r="V9387"/>
          <cell r="W9387"/>
          <cell r="X9387"/>
          <cell r="Y9387" t="str">
            <v xml:space="preserve"> </v>
          </cell>
        </row>
        <row r="9388">
          <cell r="C9388"/>
          <cell r="D9388"/>
          <cell r="E9388"/>
          <cell r="F9388"/>
          <cell r="G9388"/>
          <cell r="H9388"/>
          <cell r="I9388"/>
          <cell r="J9388"/>
          <cell r="K9388"/>
          <cell r="L9388"/>
          <cell r="M9388"/>
          <cell r="N9388"/>
          <cell r="O9388"/>
          <cell r="P9388"/>
          <cell r="Q9388"/>
          <cell r="R9388"/>
          <cell r="S9388"/>
          <cell r="T9388"/>
          <cell r="U9388"/>
          <cell r="V9388"/>
          <cell r="W9388"/>
          <cell r="X9388"/>
          <cell r="Y9388" t="str">
            <v xml:space="preserve"> </v>
          </cell>
        </row>
        <row r="9389">
          <cell r="C9389"/>
          <cell r="D9389"/>
          <cell r="E9389"/>
          <cell r="F9389"/>
          <cell r="G9389"/>
          <cell r="H9389"/>
          <cell r="I9389"/>
          <cell r="J9389"/>
          <cell r="K9389"/>
          <cell r="L9389"/>
          <cell r="M9389"/>
          <cell r="N9389"/>
          <cell r="O9389"/>
          <cell r="P9389"/>
          <cell r="Q9389"/>
          <cell r="R9389"/>
          <cell r="S9389"/>
          <cell r="T9389"/>
          <cell r="U9389"/>
          <cell r="V9389"/>
          <cell r="W9389"/>
          <cell r="X9389"/>
          <cell r="Y9389" t="str">
            <v xml:space="preserve"> </v>
          </cell>
        </row>
        <row r="9390">
          <cell r="C9390"/>
          <cell r="D9390"/>
          <cell r="E9390"/>
          <cell r="F9390"/>
          <cell r="G9390"/>
          <cell r="H9390"/>
          <cell r="I9390"/>
          <cell r="J9390"/>
          <cell r="K9390"/>
          <cell r="L9390"/>
          <cell r="M9390"/>
          <cell r="N9390"/>
          <cell r="O9390"/>
          <cell r="P9390"/>
          <cell r="Q9390"/>
          <cell r="R9390"/>
          <cell r="S9390"/>
          <cell r="T9390"/>
          <cell r="U9390"/>
          <cell r="V9390"/>
          <cell r="W9390"/>
          <cell r="X9390"/>
          <cell r="Y9390" t="str">
            <v xml:space="preserve"> </v>
          </cell>
        </row>
        <row r="9391">
          <cell r="C9391"/>
          <cell r="D9391"/>
          <cell r="E9391"/>
          <cell r="F9391"/>
          <cell r="G9391"/>
          <cell r="H9391"/>
          <cell r="I9391"/>
          <cell r="J9391"/>
          <cell r="K9391"/>
          <cell r="L9391"/>
          <cell r="M9391"/>
          <cell r="N9391"/>
          <cell r="O9391"/>
          <cell r="P9391"/>
          <cell r="Q9391"/>
          <cell r="R9391"/>
          <cell r="S9391"/>
          <cell r="T9391"/>
          <cell r="U9391"/>
          <cell r="V9391"/>
          <cell r="W9391"/>
          <cell r="X9391"/>
          <cell r="Y9391" t="str">
            <v xml:space="preserve"> </v>
          </cell>
        </row>
        <row r="9392">
          <cell r="C9392"/>
          <cell r="D9392"/>
          <cell r="E9392"/>
          <cell r="F9392"/>
          <cell r="G9392"/>
          <cell r="H9392"/>
          <cell r="I9392"/>
          <cell r="J9392"/>
          <cell r="K9392"/>
          <cell r="L9392"/>
          <cell r="M9392"/>
          <cell r="N9392"/>
          <cell r="O9392"/>
          <cell r="P9392"/>
          <cell r="Q9392"/>
          <cell r="R9392"/>
          <cell r="S9392"/>
          <cell r="T9392"/>
          <cell r="U9392"/>
          <cell r="V9392"/>
          <cell r="W9392"/>
          <cell r="X9392"/>
          <cell r="Y9392" t="str">
            <v xml:space="preserve"> </v>
          </cell>
        </row>
        <row r="9393">
          <cell r="C9393"/>
          <cell r="D9393"/>
          <cell r="E9393"/>
          <cell r="F9393"/>
          <cell r="G9393"/>
          <cell r="H9393"/>
          <cell r="I9393"/>
          <cell r="J9393"/>
          <cell r="K9393"/>
          <cell r="L9393"/>
          <cell r="M9393"/>
          <cell r="N9393"/>
          <cell r="O9393"/>
          <cell r="P9393"/>
          <cell r="Q9393"/>
          <cell r="R9393"/>
          <cell r="S9393"/>
          <cell r="T9393"/>
          <cell r="U9393"/>
          <cell r="V9393"/>
          <cell r="W9393"/>
          <cell r="X9393"/>
          <cell r="Y9393" t="str">
            <v xml:space="preserve"> </v>
          </cell>
        </row>
        <row r="9394">
          <cell r="C9394"/>
          <cell r="D9394"/>
          <cell r="E9394"/>
          <cell r="F9394"/>
          <cell r="G9394"/>
          <cell r="H9394"/>
          <cell r="I9394"/>
          <cell r="J9394"/>
          <cell r="K9394"/>
          <cell r="L9394"/>
          <cell r="M9394"/>
          <cell r="N9394"/>
          <cell r="O9394"/>
          <cell r="P9394"/>
          <cell r="Q9394"/>
          <cell r="R9394"/>
          <cell r="S9394"/>
          <cell r="T9394"/>
          <cell r="U9394"/>
          <cell r="V9394"/>
          <cell r="W9394"/>
          <cell r="X9394"/>
          <cell r="Y9394" t="str">
            <v xml:space="preserve"> </v>
          </cell>
        </row>
        <row r="9395">
          <cell r="C9395"/>
          <cell r="D9395"/>
          <cell r="E9395"/>
          <cell r="F9395"/>
          <cell r="G9395"/>
          <cell r="H9395"/>
          <cell r="I9395"/>
          <cell r="J9395"/>
          <cell r="K9395"/>
          <cell r="L9395"/>
          <cell r="M9395"/>
          <cell r="N9395"/>
          <cell r="O9395"/>
          <cell r="P9395"/>
          <cell r="Q9395"/>
          <cell r="R9395"/>
          <cell r="S9395"/>
          <cell r="T9395"/>
          <cell r="U9395"/>
          <cell r="V9395"/>
          <cell r="W9395"/>
          <cell r="X9395"/>
          <cell r="Y9395" t="str">
            <v xml:space="preserve"> </v>
          </cell>
        </row>
        <row r="9396">
          <cell r="C9396"/>
          <cell r="D9396"/>
          <cell r="E9396"/>
          <cell r="F9396"/>
          <cell r="G9396"/>
          <cell r="H9396"/>
          <cell r="I9396"/>
          <cell r="J9396"/>
          <cell r="K9396"/>
          <cell r="L9396"/>
          <cell r="M9396"/>
          <cell r="N9396"/>
          <cell r="O9396"/>
          <cell r="P9396"/>
          <cell r="Q9396"/>
          <cell r="R9396"/>
          <cell r="S9396"/>
          <cell r="T9396"/>
          <cell r="U9396"/>
          <cell r="V9396"/>
          <cell r="W9396"/>
          <cell r="X9396"/>
          <cell r="Y9396" t="str">
            <v xml:space="preserve"> </v>
          </cell>
        </row>
        <row r="9397">
          <cell r="C9397"/>
          <cell r="D9397"/>
          <cell r="E9397"/>
          <cell r="F9397"/>
          <cell r="G9397"/>
          <cell r="H9397"/>
          <cell r="I9397"/>
          <cell r="J9397"/>
          <cell r="K9397"/>
          <cell r="L9397"/>
          <cell r="M9397"/>
          <cell r="N9397"/>
          <cell r="O9397"/>
          <cell r="P9397"/>
          <cell r="Q9397"/>
          <cell r="R9397"/>
          <cell r="S9397"/>
          <cell r="T9397"/>
          <cell r="U9397"/>
          <cell r="V9397"/>
          <cell r="W9397"/>
          <cell r="X9397"/>
          <cell r="Y9397" t="str">
            <v xml:space="preserve"> </v>
          </cell>
        </row>
        <row r="9398">
          <cell r="C9398"/>
          <cell r="D9398"/>
          <cell r="E9398"/>
          <cell r="F9398"/>
          <cell r="G9398"/>
          <cell r="H9398"/>
          <cell r="I9398"/>
          <cell r="J9398"/>
          <cell r="K9398"/>
          <cell r="L9398"/>
          <cell r="M9398"/>
          <cell r="N9398"/>
          <cell r="O9398"/>
          <cell r="P9398"/>
          <cell r="Q9398"/>
          <cell r="R9398"/>
          <cell r="S9398"/>
          <cell r="T9398"/>
          <cell r="U9398"/>
          <cell r="V9398"/>
          <cell r="W9398"/>
          <cell r="X9398"/>
          <cell r="Y9398" t="str">
            <v xml:space="preserve"> </v>
          </cell>
        </row>
        <row r="9399">
          <cell r="C9399"/>
          <cell r="D9399"/>
          <cell r="E9399"/>
          <cell r="F9399"/>
          <cell r="G9399"/>
          <cell r="H9399"/>
          <cell r="I9399"/>
          <cell r="J9399"/>
          <cell r="K9399"/>
          <cell r="L9399"/>
          <cell r="M9399"/>
          <cell r="N9399"/>
          <cell r="O9399"/>
          <cell r="P9399"/>
          <cell r="Q9399"/>
          <cell r="R9399"/>
          <cell r="S9399"/>
          <cell r="T9399"/>
          <cell r="U9399"/>
          <cell r="V9399"/>
          <cell r="W9399"/>
          <cell r="X9399"/>
          <cell r="Y9399" t="str">
            <v xml:space="preserve"> </v>
          </cell>
        </row>
        <row r="9400">
          <cell r="C9400"/>
          <cell r="D9400"/>
          <cell r="E9400"/>
          <cell r="F9400"/>
          <cell r="G9400"/>
          <cell r="H9400"/>
          <cell r="I9400"/>
          <cell r="J9400"/>
          <cell r="K9400"/>
          <cell r="L9400"/>
          <cell r="M9400"/>
          <cell r="N9400"/>
          <cell r="O9400"/>
          <cell r="P9400"/>
          <cell r="Q9400"/>
          <cell r="R9400"/>
          <cell r="S9400"/>
          <cell r="T9400"/>
          <cell r="U9400"/>
          <cell r="V9400"/>
          <cell r="W9400"/>
          <cell r="X9400"/>
          <cell r="Y9400" t="str">
            <v xml:space="preserve"> </v>
          </cell>
        </row>
        <row r="9401">
          <cell r="C9401"/>
          <cell r="D9401"/>
          <cell r="E9401"/>
          <cell r="F9401"/>
          <cell r="G9401"/>
          <cell r="H9401"/>
          <cell r="I9401"/>
          <cell r="J9401"/>
          <cell r="K9401"/>
          <cell r="L9401"/>
          <cell r="M9401"/>
          <cell r="N9401"/>
          <cell r="O9401"/>
          <cell r="P9401"/>
          <cell r="Q9401"/>
          <cell r="R9401"/>
          <cell r="S9401"/>
          <cell r="T9401"/>
          <cell r="U9401"/>
          <cell r="V9401"/>
          <cell r="W9401"/>
          <cell r="X9401"/>
          <cell r="Y9401" t="str">
            <v xml:space="preserve"> </v>
          </cell>
        </row>
        <row r="9402">
          <cell r="C9402"/>
          <cell r="D9402"/>
          <cell r="E9402"/>
          <cell r="F9402"/>
          <cell r="G9402"/>
          <cell r="H9402"/>
          <cell r="I9402"/>
          <cell r="J9402"/>
          <cell r="K9402"/>
          <cell r="L9402"/>
          <cell r="M9402"/>
          <cell r="N9402"/>
          <cell r="O9402"/>
          <cell r="P9402"/>
          <cell r="Q9402"/>
          <cell r="R9402"/>
          <cell r="S9402"/>
          <cell r="T9402"/>
          <cell r="U9402"/>
          <cell r="V9402"/>
          <cell r="W9402"/>
          <cell r="X9402"/>
          <cell r="Y9402" t="str">
            <v xml:space="preserve"> </v>
          </cell>
        </row>
        <row r="9403">
          <cell r="C9403"/>
          <cell r="D9403"/>
          <cell r="E9403"/>
          <cell r="F9403"/>
          <cell r="G9403"/>
          <cell r="H9403"/>
          <cell r="I9403"/>
          <cell r="J9403"/>
          <cell r="K9403"/>
          <cell r="L9403"/>
          <cell r="M9403"/>
          <cell r="N9403"/>
          <cell r="O9403"/>
          <cell r="P9403"/>
          <cell r="Q9403"/>
          <cell r="R9403"/>
          <cell r="S9403"/>
          <cell r="T9403"/>
          <cell r="U9403"/>
          <cell r="V9403"/>
          <cell r="W9403"/>
          <cell r="X9403"/>
          <cell r="Y9403" t="str">
            <v xml:space="preserve"> </v>
          </cell>
        </row>
        <row r="9404">
          <cell r="C9404"/>
          <cell r="D9404"/>
          <cell r="E9404"/>
          <cell r="F9404"/>
          <cell r="G9404"/>
          <cell r="H9404"/>
          <cell r="I9404"/>
          <cell r="J9404"/>
          <cell r="K9404"/>
          <cell r="L9404"/>
          <cell r="M9404"/>
          <cell r="N9404"/>
          <cell r="O9404"/>
          <cell r="P9404"/>
          <cell r="Q9404"/>
          <cell r="R9404"/>
          <cell r="S9404"/>
          <cell r="T9404"/>
          <cell r="U9404"/>
          <cell r="V9404"/>
          <cell r="W9404"/>
          <cell r="X9404"/>
          <cell r="Y9404" t="str">
            <v xml:space="preserve"> </v>
          </cell>
        </row>
        <row r="9405">
          <cell r="C9405"/>
          <cell r="D9405"/>
          <cell r="E9405"/>
          <cell r="F9405"/>
          <cell r="G9405"/>
          <cell r="H9405"/>
          <cell r="I9405"/>
          <cell r="J9405"/>
          <cell r="K9405"/>
          <cell r="L9405"/>
          <cell r="M9405"/>
          <cell r="N9405"/>
          <cell r="O9405"/>
          <cell r="P9405"/>
          <cell r="Q9405"/>
          <cell r="R9405"/>
          <cell r="S9405"/>
          <cell r="T9405"/>
          <cell r="U9405"/>
          <cell r="V9405"/>
          <cell r="W9405"/>
          <cell r="X9405"/>
          <cell r="Y9405" t="str">
            <v xml:space="preserve"> </v>
          </cell>
        </row>
        <row r="9406">
          <cell r="C9406"/>
          <cell r="D9406"/>
          <cell r="E9406"/>
          <cell r="F9406"/>
          <cell r="G9406"/>
          <cell r="H9406"/>
          <cell r="I9406"/>
          <cell r="J9406"/>
          <cell r="K9406"/>
          <cell r="L9406"/>
          <cell r="M9406"/>
          <cell r="N9406"/>
          <cell r="O9406"/>
          <cell r="P9406"/>
          <cell r="Q9406"/>
          <cell r="R9406"/>
          <cell r="S9406"/>
          <cell r="T9406"/>
          <cell r="U9406"/>
          <cell r="V9406"/>
          <cell r="W9406"/>
          <cell r="X9406"/>
          <cell r="Y9406" t="str">
            <v xml:space="preserve"> </v>
          </cell>
        </row>
        <row r="9407">
          <cell r="C9407"/>
          <cell r="D9407"/>
          <cell r="E9407"/>
          <cell r="F9407"/>
          <cell r="G9407"/>
          <cell r="H9407"/>
          <cell r="I9407"/>
          <cell r="J9407"/>
          <cell r="K9407"/>
          <cell r="L9407"/>
          <cell r="M9407"/>
          <cell r="N9407"/>
          <cell r="O9407"/>
          <cell r="P9407"/>
          <cell r="Q9407"/>
          <cell r="R9407"/>
          <cell r="S9407"/>
          <cell r="T9407"/>
          <cell r="U9407"/>
          <cell r="V9407"/>
          <cell r="W9407"/>
          <cell r="X9407"/>
          <cell r="Y9407" t="str">
            <v xml:space="preserve"> </v>
          </cell>
        </row>
        <row r="9408">
          <cell r="C9408"/>
          <cell r="D9408"/>
          <cell r="E9408"/>
          <cell r="F9408"/>
          <cell r="G9408"/>
          <cell r="H9408"/>
          <cell r="I9408"/>
          <cell r="J9408"/>
          <cell r="K9408"/>
          <cell r="L9408"/>
          <cell r="M9408"/>
          <cell r="N9408"/>
          <cell r="O9408"/>
          <cell r="P9408"/>
          <cell r="Q9408"/>
          <cell r="R9408"/>
          <cell r="S9408"/>
          <cell r="T9408"/>
          <cell r="U9408"/>
          <cell r="V9408"/>
          <cell r="W9408"/>
          <cell r="X9408"/>
          <cell r="Y9408" t="str">
            <v xml:space="preserve"> </v>
          </cell>
        </row>
        <row r="9409">
          <cell r="C9409"/>
          <cell r="D9409"/>
          <cell r="E9409"/>
          <cell r="F9409"/>
          <cell r="G9409"/>
          <cell r="H9409"/>
          <cell r="I9409"/>
          <cell r="J9409"/>
          <cell r="K9409"/>
          <cell r="L9409"/>
          <cell r="M9409"/>
          <cell r="N9409"/>
          <cell r="O9409"/>
          <cell r="P9409"/>
          <cell r="Q9409"/>
          <cell r="R9409"/>
          <cell r="S9409"/>
          <cell r="T9409"/>
          <cell r="U9409"/>
          <cell r="V9409"/>
          <cell r="W9409"/>
          <cell r="X9409"/>
          <cell r="Y9409" t="str">
            <v xml:space="preserve"> </v>
          </cell>
        </row>
        <row r="9410">
          <cell r="C9410"/>
          <cell r="D9410"/>
          <cell r="E9410"/>
          <cell r="F9410"/>
          <cell r="G9410"/>
          <cell r="H9410"/>
          <cell r="I9410"/>
          <cell r="J9410"/>
          <cell r="K9410"/>
          <cell r="L9410"/>
          <cell r="M9410"/>
          <cell r="N9410"/>
          <cell r="O9410"/>
          <cell r="P9410"/>
          <cell r="Q9410"/>
          <cell r="R9410"/>
          <cell r="S9410"/>
          <cell r="T9410"/>
          <cell r="U9410"/>
          <cell r="V9410"/>
          <cell r="W9410"/>
          <cell r="X9410"/>
          <cell r="Y9410" t="str">
            <v xml:space="preserve"> </v>
          </cell>
        </row>
        <row r="9411">
          <cell r="C9411"/>
          <cell r="D9411"/>
          <cell r="E9411"/>
          <cell r="F9411"/>
          <cell r="G9411"/>
          <cell r="H9411"/>
          <cell r="I9411"/>
          <cell r="J9411"/>
          <cell r="K9411"/>
          <cell r="L9411"/>
          <cell r="M9411"/>
          <cell r="N9411"/>
          <cell r="O9411"/>
          <cell r="P9411"/>
          <cell r="Q9411"/>
          <cell r="R9411"/>
          <cell r="S9411"/>
          <cell r="T9411"/>
          <cell r="U9411"/>
          <cell r="V9411"/>
          <cell r="W9411"/>
          <cell r="X9411"/>
          <cell r="Y9411" t="str">
            <v xml:space="preserve"> </v>
          </cell>
        </row>
        <row r="9412">
          <cell r="C9412"/>
          <cell r="D9412"/>
          <cell r="E9412"/>
          <cell r="F9412"/>
          <cell r="G9412"/>
          <cell r="H9412"/>
          <cell r="I9412"/>
          <cell r="J9412"/>
          <cell r="K9412"/>
          <cell r="L9412"/>
          <cell r="M9412"/>
          <cell r="N9412"/>
          <cell r="O9412"/>
          <cell r="P9412"/>
          <cell r="Q9412"/>
          <cell r="R9412"/>
          <cell r="S9412"/>
          <cell r="T9412"/>
          <cell r="U9412"/>
          <cell r="V9412"/>
          <cell r="W9412"/>
          <cell r="X9412"/>
          <cell r="Y9412" t="str">
            <v xml:space="preserve"> </v>
          </cell>
        </row>
        <row r="9413">
          <cell r="C9413"/>
          <cell r="D9413"/>
          <cell r="E9413"/>
          <cell r="F9413"/>
          <cell r="G9413"/>
          <cell r="H9413"/>
          <cell r="I9413"/>
          <cell r="J9413"/>
          <cell r="K9413"/>
          <cell r="L9413"/>
          <cell r="M9413"/>
          <cell r="N9413"/>
          <cell r="O9413"/>
          <cell r="P9413"/>
          <cell r="Q9413"/>
          <cell r="R9413"/>
          <cell r="S9413"/>
          <cell r="T9413"/>
          <cell r="U9413"/>
          <cell r="V9413"/>
          <cell r="W9413"/>
          <cell r="X9413"/>
          <cell r="Y9413" t="str">
            <v xml:space="preserve"> </v>
          </cell>
        </row>
        <row r="9414">
          <cell r="C9414"/>
          <cell r="D9414"/>
          <cell r="E9414"/>
          <cell r="F9414"/>
          <cell r="G9414"/>
          <cell r="H9414"/>
          <cell r="I9414"/>
          <cell r="J9414"/>
          <cell r="K9414"/>
          <cell r="L9414"/>
          <cell r="M9414"/>
          <cell r="N9414"/>
          <cell r="O9414"/>
          <cell r="P9414"/>
          <cell r="Q9414"/>
          <cell r="R9414"/>
          <cell r="S9414"/>
          <cell r="T9414"/>
          <cell r="U9414"/>
          <cell r="V9414"/>
          <cell r="W9414"/>
          <cell r="X9414"/>
          <cell r="Y9414" t="str">
            <v xml:space="preserve"> </v>
          </cell>
        </row>
        <row r="9415">
          <cell r="C9415"/>
          <cell r="D9415"/>
          <cell r="E9415"/>
          <cell r="F9415"/>
          <cell r="G9415"/>
          <cell r="H9415"/>
          <cell r="I9415"/>
          <cell r="J9415"/>
          <cell r="K9415"/>
          <cell r="L9415"/>
          <cell r="M9415"/>
          <cell r="N9415"/>
          <cell r="O9415"/>
          <cell r="P9415"/>
          <cell r="Q9415"/>
          <cell r="R9415"/>
          <cell r="S9415"/>
          <cell r="T9415"/>
          <cell r="U9415"/>
          <cell r="V9415"/>
          <cell r="W9415"/>
          <cell r="X9415"/>
          <cell r="Y9415" t="str">
            <v xml:space="preserve"> </v>
          </cell>
        </row>
        <row r="9416">
          <cell r="C9416"/>
          <cell r="D9416"/>
          <cell r="E9416"/>
          <cell r="F9416"/>
          <cell r="G9416"/>
          <cell r="H9416"/>
          <cell r="I9416"/>
          <cell r="J9416"/>
          <cell r="K9416"/>
          <cell r="L9416"/>
          <cell r="M9416"/>
          <cell r="N9416"/>
          <cell r="O9416"/>
          <cell r="P9416"/>
          <cell r="Q9416"/>
          <cell r="R9416"/>
          <cell r="S9416"/>
          <cell r="T9416"/>
          <cell r="U9416"/>
          <cell r="V9416"/>
          <cell r="W9416"/>
          <cell r="X9416"/>
          <cell r="Y9416" t="str">
            <v xml:space="preserve"> </v>
          </cell>
        </row>
        <row r="9417">
          <cell r="C9417"/>
          <cell r="D9417"/>
          <cell r="E9417"/>
          <cell r="F9417"/>
          <cell r="G9417"/>
          <cell r="H9417"/>
          <cell r="I9417"/>
          <cell r="J9417"/>
          <cell r="K9417"/>
          <cell r="L9417"/>
          <cell r="M9417"/>
          <cell r="N9417"/>
          <cell r="O9417"/>
          <cell r="P9417"/>
          <cell r="Q9417"/>
          <cell r="R9417"/>
          <cell r="S9417"/>
          <cell r="T9417"/>
          <cell r="U9417"/>
          <cell r="V9417"/>
          <cell r="W9417"/>
          <cell r="X9417"/>
          <cell r="Y9417" t="str">
            <v xml:space="preserve"> </v>
          </cell>
        </row>
        <row r="9418">
          <cell r="C9418"/>
          <cell r="D9418"/>
          <cell r="E9418"/>
          <cell r="F9418"/>
          <cell r="G9418"/>
          <cell r="H9418"/>
          <cell r="I9418"/>
          <cell r="J9418"/>
          <cell r="K9418"/>
          <cell r="L9418"/>
          <cell r="M9418"/>
          <cell r="N9418"/>
          <cell r="O9418"/>
          <cell r="P9418"/>
          <cell r="Q9418"/>
          <cell r="R9418"/>
          <cell r="S9418"/>
          <cell r="T9418"/>
          <cell r="U9418"/>
          <cell r="V9418"/>
          <cell r="W9418"/>
          <cell r="X9418"/>
          <cell r="Y9418" t="str">
            <v xml:space="preserve"> </v>
          </cell>
        </row>
        <row r="9419">
          <cell r="C9419"/>
          <cell r="D9419"/>
          <cell r="E9419"/>
          <cell r="F9419"/>
          <cell r="G9419"/>
          <cell r="H9419"/>
          <cell r="I9419"/>
          <cell r="J9419"/>
          <cell r="K9419"/>
          <cell r="L9419"/>
          <cell r="M9419"/>
          <cell r="N9419"/>
          <cell r="O9419"/>
          <cell r="P9419"/>
          <cell r="Q9419"/>
          <cell r="R9419"/>
          <cell r="S9419"/>
          <cell r="T9419"/>
          <cell r="U9419"/>
          <cell r="V9419"/>
          <cell r="W9419"/>
          <cell r="X9419"/>
          <cell r="Y9419" t="str">
            <v xml:space="preserve"> </v>
          </cell>
        </row>
        <row r="9420">
          <cell r="C9420"/>
          <cell r="D9420"/>
          <cell r="E9420"/>
          <cell r="F9420"/>
          <cell r="G9420"/>
          <cell r="H9420"/>
          <cell r="I9420"/>
          <cell r="J9420"/>
          <cell r="K9420"/>
          <cell r="L9420"/>
          <cell r="M9420"/>
          <cell r="N9420"/>
          <cell r="O9420"/>
          <cell r="P9420"/>
          <cell r="Q9420"/>
          <cell r="R9420"/>
          <cell r="S9420"/>
          <cell r="T9420"/>
          <cell r="U9420"/>
          <cell r="V9420"/>
          <cell r="W9420"/>
          <cell r="X9420"/>
          <cell r="Y9420" t="str">
            <v xml:space="preserve"> </v>
          </cell>
        </row>
        <row r="9421">
          <cell r="C9421"/>
          <cell r="D9421"/>
          <cell r="E9421"/>
          <cell r="F9421"/>
          <cell r="G9421"/>
          <cell r="H9421"/>
          <cell r="I9421"/>
          <cell r="J9421"/>
          <cell r="K9421"/>
          <cell r="L9421"/>
          <cell r="M9421"/>
          <cell r="N9421"/>
          <cell r="O9421"/>
          <cell r="P9421"/>
          <cell r="Q9421"/>
          <cell r="R9421"/>
          <cell r="S9421"/>
          <cell r="T9421"/>
          <cell r="U9421"/>
          <cell r="V9421"/>
          <cell r="W9421"/>
          <cell r="X9421"/>
          <cell r="Y9421" t="str">
            <v xml:space="preserve"> </v>
          </cell>
        </row>
        <row r="9422">
          <cell r="C9422"/>
          <cell r="D9422"/>
          <cell r="E9422"/>
          <cell r="F9422"/>
          <cell r="G9422"/>
          <cell r="H9422"/>
          <cell r="I9422"/>
          <cell r="J9422"/>
          <cell r="K9422"/>
          <cell r="L9422"/>
          <cell r="M9422"/>
          <cell r="N9422"/>
          <cell r="O9422"/>
          <cell r="P9422"/>
          <cell r="Q9422"/>
          <cell r="R9422"/>
          <cell r="S9422"/>
          <cell r="T9422"/>
          <cell r="U9422"/>
          <cell r="V9422"/>
          <cell r="W9422"/>
          <cell r="X9422"/>
          <cell r="Y9422" t="str">
            <v xml:space="preserve"> </v>
          </cell>
        </row>
        <row r="9423">
          <cell r="C9423"/>
          <cell r="D9423"/>
          <cell r="E9423"/>
          <cell r="F9423"/>
          <cell r="G9423"/>
          <cell r="H9423"/>
          <cell r="I9423"/>
          <cell r="J9423"/>
          <cell r="K9423"/>
          <cell r="L9423"/>
          <cell r="M9423"/>
          <cell r="N9423"/>
          <cell r="O9423"/>
          <cell r="P9423"/>
          <cell r="Q9423"/>
          <cell r="R9423"/>
          <cell r="S9423"/>
          <cell r="T9423"/>
          <cell r="U9423"/>
          <cell r="V9423"/>
          <cell r="W9423"/>
          <cell r="X9423"/>
          <cell r="Y9423" t="str">
            <v xml:space="preserve"> </v>
          </cell>
        </row>
        <row r="9424">
          <cell r="C9424"/>
          <cell r="D9424"/>
          <cell r="E9424"/>
          <cell r="F9424"/>
          <cell r="G9424"/>
          <cell r="H9424"/>
          <cell r="I9424"/>
          <cell r="J9424"/>
          <cell r="K9424"/>
          <cell r="L9424"/>
          <cell r="M9424"/>
          <cell r="N9424"/>
          <cell r="O9424"/>
          <cell r="P9424"/>
          <cell r="Q9424"/>
          <cell r="R9424"/>
          <cell r="S9424"/>
          <cell r="T9424"/>
          <cell r="U9424"/>
          <cell r="V9424"/>
          <cell r="W9424"/>
          <cell r="X9424"/>
          <cell r="Y9424" t="str">
            <v xml:space="preserve"> </v>
          </cell>
        </row>
        <row r="9425">
          <cell r="C9425"/>
          <cell r="D9425"/>
          <cell r="E9425"/>
          <cell r="F9425"/>
          <cell r="G9425"/>
          <cell r="H9425"/>
          <cell r="I9425"/>
          <cell r="J9425"/>
          <cell r="K9425"/>
          <cell r="L9425"/>
          <cell r="M9425"/>
          <cell r="N9425"/>
          <cell r="O9425"/>
          <cell r="P9425"/>
          <cell r="Q9425"/>
          <cell r="R9425"/>
          <cell r="S9425"/>
          <cell r="T9425"/>
          <cell r="U9425"/>
          <cell r="V9425"/>
          <cell r="W9425"/>
          <cell r="X9425"/>
          <cell r="Y9425" t="str">
            <v xml:space="preserve"> </v>
          </cell>
        </row>
        <row r="9426">
          <cell r="C9426"/>
          <cell r="D9426"/>
          <cell r="E9426"/>
          <cell r="F9426"/>
          <cell r="G9426"/>
          <cell r="H9426"/>
          <cell r="I9426"/>
          <cell r="J9426"/>
          <cell r="K9426"/>
          <cell r="L9426"/>
          <cell r="M9426"/>
          <cell r="N9426"/>
          <cell r="O9426"/>
          <cell r="P9426"/>
          <cell r="Q9426"/>
          <cell r="R9426"/>
          <cell r="S9426"/>
          <cell r="T9426"/>
          <cell r="U9426"/>
          <cell r="V9426"/>
          <cell r="W9426"/>
          <cell r="X9426"/>
          <cell r="Y9426" t="str">
            <v xml:space="preserve"> </v>
          </cell>
        </row>
        <row r="9427">
          <cell r="C9427"/>
          <cell r="D9427"/>
          <cell r="E9427"/>
          <cell r="F9427"/>
          <cell r="G9427"/>
          <cell r="H9427"/>
          <cell r="I9427"/>
          <cell r="J9427"/>
          <cell r="K9427"/>
          <cell r="L9427"/>
          <cell r="M9427"/>
          <cell r="N9427"/>
          <cell r="O9427"/>
          <cell r="P9427"/>
          <cell r="Q9427"/>
          <cell r="R9427"/>
          <cell r="S9427"/>
          <cell r="T9427"/>
          <cell r="U9427"/>
          <cell r="V9427"/>
          <cell r="W9427"/>
          <cell r="X9427"/>
          <cell r="Y9427" t="str">
            <v xml:space="preserve"> </v>
          </cell>
        </row>
        <row r="9428">
          <cell r="C9428"/>
          <cell r="D9428"/>
          <cell r="E9428"/>
          <cell r="F9428"/>
          <cell r="G9428"/>
          <cell r="H9428"/>
          <cell r="I9428"/>
          <cell r="J9428"/>
          <cell r="K9428"/>
          <cell r="L9428"/>
          <cell r="M9428"/>
          <cell r="N9428"/>
          <cell r="O9428"/>
          <cell r="P9428"/>
          <cell r="Q9428"/>
          <cell r="R9428"/>
          <cell r="S9428"/>
          <cell r="T9428"/>
          <cell r="U9428"/>
          <cell r="V9428"/>
          <cell r="W9428"/>
          <cell r="X9428"/>
          <cell r="Y9428" t="str">
            <v xml:space="preserve"> </v>
          </cell>
        </row>
        <row r="9429">
          <cell r="C9429"/>
          <cell r="D9429"/>
          <cell r="E9429"/>
          <cell r="F9429"/>
          <cell r="G9429"/>
          <cell r="H9429"/>
          <cell r="I9429"/>
          <cell r="J9429"/>
          <cell r="K9429"/>
          <cell r="L9429"/>
          <cell r="M9429"/>
          <cell r="N9429"/>
          <cell r="O9429"/>
          <cell r="P9429"/>
          <cell r="Q9429"/>
          <cell r="R9429"/>
          <cell r="S9429"/>
          <cell r="T9429"/>
          <cell r="U9429"/>
          <cell r="V9429"/>
          <cell r="W9429"/>
          <cell r="X9429"/>
          <cell r="Y9429" t="str">
            <v xml:space="preserve"> </v>
          </cell>
        </row>
        <row r="9430">
          <cell r="C9430"/>
          <cell r="D9430"/>
          <cell r="E9430"/>
          <cell r="F9430"/>
          <cell r="G9430"/>
          <cell r="H9430"/>
          <cell r="I9430"/>
          <cell r="J9430"/>
          <cell r="K9430"/>
          <cell r="L9430"/>
          <cell r="M9430"/>
          <cell r="N9430"/>
          <cell r="O9430"/>
          <cell r="P9430"/>
          <cell r="Q9430"/>
          <cell r="R9430"/>
          <cell r="S9430"/>
          <cell r="T9430"/>
          <cell r="U9430"/>
          <cell r="V9430"/>
          <cell r="W9430"/>
          <cell r="X9430"/>
          <cell r="Y9430" t="str">
            <v xml:space="preserve"> </v>
          </cell>
        </row>
        <row r="9431">
          <cell r="C9431"/>
          <cell r="D9431"/>
          <cell r="E9431"/>
          <cell r="F9431"/>
          <cell r="G9431"/>
          <cell r="H9431"/>
          <cell r="I9431"/>
          <cell r="J9431"/>
          <cell r="K9431"/>
          <cell r="L9431"/>
          <cell r="M9431"/>
          <cell r="N9431"/>
          <cell r="O9431"/>
          <cell r="P9431"/>
          <cell r="Q9431"/>
          <cell r="R9431"/>
          <cell r="S9431"/>
          <cell r="T9431"/>
          <cell r="U9431"/>
          <cell r="V9431"/>
          <cell r="W9431"/>
          <cell r="X9431"/>
          <cell r="Y9431" t="str">
            <v xml:space="preserve"> </v>
          </cell>
        </row>
        <row r="9432">
          <cell r="C9432"/>
          <cell r="D9432"/>
          <cell r="E9432"/>
          <cell r="F9432"/>
          <cell r="G9432"/>
          <cell r="H9432"/>
          <cell r="I9432"/>
          <cell r="J9432"/>
          <cell r="K9432"/>
          <cell r="L9432"/>
          <cell r="M9432"/>
          <cell r="N9432"/>
          <cell r="O9432"/>
          <cell r="P9432"/>
          <cell r="Q9432"/>
          <cell r="R9432"/>
          <cell r="S9432"/>
          <cell r="T9432"/>
          <cell r="U9432"/>
          <cell r="V9432"/>
          <cell r="W9432"/>
          <cell r="X9432"/>
          <cell r="Y9432" t="str">
            <v xml:space="preserve"> </v>
          </cell>
        </row>
        <row r="9433">
          <cell r="C9433"/>
          <cell r="D9433"/>
          <cell r="E9433"/>
          <cell r="F9433"/>
          <cell r="G9433"/>
          <cell r="H9433"/>
          <cell r="I9433"/>
          <cell r="J9433"/>
          <cell r="K9433"/>
          <cell r="L9433"/>
          <cell r="M9433"/>
          <cell r="N9433"/>
          <cell r="O9433"/>
          <cell r="P9433"/>
          <cell r="Q9433"/>
          <cell r="R9433"/>
          <cell r="S9433"/>
          <cell r="T9433"/>
          <cell r="U9433"/>
          <cell r="V9433"/>
          <cell r="W9433"/>
          <cell r="X9433"/>
          <cell r="Y9433" t="str">
            <v xml:space="preserve"> </v>
          </cell>
        </row>
        <row r="9434">
          <cell r="C9434"/>
          <cell r="D9434"/>
          <cell r="E9434"/>
          <cell r="F9434"/>
          <cell r="G9434"/>
          <cell r="H9434"/>
          <cell r="I9434"/>
          <cell r="J9434"/>
          <cell r="K9434"/>
          <cell r="L9434"/>
          <cell r="M9434"/>
          <cell r="N9434"/>
          <cell r="O9434"/>
          <cell r="P9434"/>
          <cell r="Q9434"/>
          <cell r="R9434"/>
          <cell r="S9434"/>
          <cell r="T9434"/>
          <cell r="U9434"/>
          <cell r="V9434"/>
          <cell r="W9434"/>
          <cell r="X9434"/>
          <cell r="Y9434" t="str">
            <v xml:space="preserve"> </v>
          </cell>
        </row>
        <row r="9435">
          <cell r="C9435"/>
          <cell r="D9435"/>
          <cell r="E9435"/>
          <cell r="F9435"/>
          <cell r="G9435"/>
          <cell r="H9435"/>
          <cell r="I9435"/>
          <cell r="J9435"/>
          <cell r="K9435"/>
          <cell r="L9435"/>
          <cell r="M9435"/>
          <cell r="N9435"/>
          <cell r="O9435"/>
          <cell r="P9435"/>
          <cell r="Q9435"/>
          <cell r="R9435"/>
          <cell r="S9435"/>
          <cell r="T9435"/>
          <cell r="U9435"/>
          <cell r="V9435"/>
          <cell r="W9435"/>
          <cell r="X9435"/>
          <cell r="Y9435" t="str">
            <v xml:space="preserve"> </v>
          </cell>
        </row>
        <row r="9436">
          <cell r="C9436"/>
          <cell r="D9436"/>
          <cell r="E9436"/>
          <cell r="F9436"/>
          <cell r="G9436"/>
          <cell r="H9436"/>
          <cell r="I9436"/>
          <cell r="J9436"/>
          <cell r="K9436"/>
          <cell r="L9436"/>
          <cell r="M9436"/>
          <cell r="N9436"/>
          <cell r="O9436"/>
          <cell r="P9436"/>
          <cell r="Q9436"/>
          <cell r="R9436"/>
          <cell r="S9436"/>
          <cell r="T9436"/>
          <cell r="U9436"/>
          <cell r="V9436"/>
          <cell r="W9436"/>
          <cell r="X9436"/>
          <cell r="Y9436" t="str">
            <v xml:space="preserve"> </v>
          </cell>
        </row>
        <row r="9437">
          <cell r="C9437"/>
          <cell r="D9437"/>
          <cell r="E9437"/>
          <cell r="F9437"/>
          <cell r="G9437"/>
          <cell r="H9437"/>
          <cell r="I9437"/>
          <cell r="J9437"/>
          <cell r="K9437"/>
          <cell r="L9437"/>
          <cell r="M9437"/>
          <cell r="N9437"/>
          <cell r="O9437"/>
          <cell r="P9437"/>
          <cell r="Q9437"/>
          <cell r="R9437"/>
          <cell r="S9437"/>
          <cell r="T9437"/>
          <cell r="U9437"/>
          <cell r="V9437"/>
          <cell r="W9437"/>
          <cell r="X9437"/>
          <cell r="Y9437" t="str">
            <v xml:space="preserve"> </v>
          </cell>
        </row>
        <row r="9438">
          <cell r="C9438"/>
          <cell r="D9438"/>
          <cell r="E9438"/>
          <cell r="F9438"/>
          <cell r="G9438"/>
          <cell r="H9438"/>
          <cell r="I9438"/>
          <cell r="J9438"/>
          <cell r="K9438"/>
          <cell r="L9438"/>
          <cell r="M9438"/>
          <cell r="N9438"/>
          <cell r="O9438"/>
          <cell r="P9438"/>
          <cell r="Q9438"/>
          <cell r="R9438"/>
          <cell r="S9438"/>
          <cell r="T9438"/>
          <cell r="U9438"/>
          <cell r="V9438"/>
          <cell r="W9438"/>
          <cell r="X9438"/>
          <cell r="Y9438" t="str">
            <v xml:space="preserve"> </v>
          </cell>
        </row>
        <row r="9439">
          <cell r="C9439"/>
          <cell r="D9439"/>
          <cell r="E9439"/>
          <cell r="F9439"/>
          <cell r="G9439"/>
          <cell r="H9439"/>
          <cell r="I9439"/>
          <cell r="J9439"/>
          <cell r="K9439"/>
          <cell r="L9439"/>
          <cell r="M9439"/>
          <cell r="N9439"/>
          <cell r="O9439"/>
          <cell r="P9439"/>
          <cell r="Q9439"/>
          <cell r="R9439"/>
          <cell r="S9439"/>
          <cell r="T9439"/>
          <cell r="U9439"/>
          <cell r="V9439"/>
          <cell r="W9439"/>
          <cell r="X9439"/>
          <cell r="Y9439" t="str">
            <v xml:space="preserve"> </v>
          </cell>
        </row>
        <row r="9440">
          <cell r="C9440"/>
          <cell r="D9440"/>
          <cell r="E9440"/>
          <cell r="F9440"/>
          <cell r="G9440"/>
          <cell r="H9440"/>
          <cell r="I9440"/>
          <cell r="J9440"/>
          <cell r="K9440"/>
          <cell r="L9440"/>
          <cell r="M9440"/>
          <cell r="N9440"/>
          <cell r="O9440"/>
          <cell r="P9440"/>
          <cell r="Q9440"/>
          <cell r="R9440"/>
          <cell r="S9440"/>
          <cell r="T9440"/>
          <cell r="U9440"/>
          <cell r="V9440"/>
          <cell r="W9440"/>
          <cell r="X9440"/>
          <cell r="Y9440" t="str">
            <v xml:space="preserve"> </v>
          </cell>
        </row>
        <row r="9441">
          <cell r="C9441"/>
          <cell r="D9441"/>
          <cell r="E9441"/>
          <cell r="F9441"/>
          <cell r="G9441"/>
          <cell r="H9441"/>
          <cell r="I9441"/>
          <cell r="J9441"/>
          <cell r="K9441"/>
          <cell r="L9441"/>
          <cell r="M9441"/>
          <cell r="N9441"/>
          <cell r="O9441"/>
          <cell r="P9441"/>
          <cell r="Q9441"/>
          <cell r="R9441"/>
          <cell r="S9441"/>
          <cell r="T9441"/>
          <cell r="U9441"/>
          <cell r="V9441"/>
          <cell r="W9441"/>
          <cell r="X9441"/>
          <cell r="Y9441" t="str">
            <v xml:space="preserve"> </v>
          </cell>
        </row>
        <row r="9442">
          <cell r="C9442"/>
          <cell r="D9442"/>
          <cell r="E9442"/>
          <cell r="F9442"/>
          <cell r="G9442"/>
          <cell r="H9442"/>
          <cell r="I9442"/>
          <cell r="J9442"/>
          <cell r="K9442"/>
          <cell r="L9442"/>
          <cell r="M9442"/>
          <cell r="N9442"/>
          <cell r="O9442"/>
          <cell r="P9442"/>
          <cell r="Q9442"/>
          <cell r="R9442"/>
          <cell r="S9442"/>
          <cell r="T9442"/>
          <cell r="U9442"/>
          <cell r="V9442"/>
          <cell r="W9442"/>
          <cell r="X9442"/>
          <cell r="Y9442" t="str">
            <v xml:space="preserve"> </v>
          </cell>
        </row>
        <row r="9443">
          <cell r="C9443"/>
          <cell r="D9443"/>
          <cell r="E9443"/>
          <cell r="F9443"/>
          <cell r="G9443"/>
          <cell r="H9443"/>
          <cell r="I9443"/>
          <cell r="J9443"/>
          <cell r="K9443"/>
          <cell r="L9443"/>
          <cell r="M9443"/>
          <cell r="N9443"/>
          <cell r="O9443"/>
          <cell r="P9443"/>
          <cell r="Q9443"/>
          <cell r="R9443"/>
          <cell r="S9443"/>
          <cell r="T9443"/>
          <cell r="U9443"/>
          <cell r="V9443"/>
          <cell r="W9443"/>
          <cell r="X9443"/>
          <cell r="Y9443" t="str">
            <v xml:space="preserve"> </v>
          </cell>
        </row>
        <row r="9444">
          <cell r="C9444"/>
          <cell r="D9444"/>
          <cell r="E9444"/>
          <cell r="F9444"/>
          <cell r="G9444"/>
          <cell r="H9444"/>
          <cell r="I9444"/>
          <cell r="J9444"/>
          <cell r="K9444"/>
          <cell r="L9444"/>
          <cell r="M9444"/>
          <cell r="N9444"/>
          <cell r="O9444"/>
          <cell r="P9444"/>
          <cell r="Q9444"/>
          <cell r="R9444"/>
          <cell r="S9444"/>
          <cell r="T9444"/>
          <cell r="U9444"/>
          <cell r="V9444"/>
          <cell r="W9444"/>
          <cell r="X9444"/>
          <cell r="Y9444" t="str">
            <v xml:space="preserve"> </v>
          </cell>
        </row>
        <row r="9445">
          <cell r="C9445"/>
          <cell r="D9445"/>
          <cell r="E9445"/>
          <cell r="F9445"/>
          <cell r="G9445"/>
          <cell r="H9445"/>
          <cell r="I9445"/>
          <cell r="J9445"/>
          <cell r="K9445"/>
          <cell r="L9445"/>
          <cell r="M9445"/>
          <cell r="N9445"/>
          <cell r="O9445"/>
          <cell r="P9445"/>
          <cell r="Q9445"/>
          <cell r="R9445"/>
          <cell r="S9445"/>
          <cell r="T9445"/>
          <cell r="U9445"/>
          <cell r="V9445"/>
          <cell r="W9445"/>
          <cell r="X9445"/>
          <cell r="Y9445" t="str">
            <v xml:space="preserve"> </v>
          </cell>
        </row>
        <row r="9446">
          <cell r="C9446"/>
          <cell r="D9446"/>
          <cell r="E9446"/>
          <cell r="F9446"/>
          <cell r="G9446"/>
          <cell r="H9446"/>
          <cell r="I9446"/>
          <cell r="J9446"/>
          <cell r="K9446"/>
          <cell r="L9446"/>
          <cell r="M9446"/>
          <cell r="N9446"/>
          <cell r="O9446"/>
          <cell r="P9446"/>
          <cell r="Q9446"/>
          <cell r="R9446"/>
          <cell r="S9446"/>
          <cell r="T9446"/>
          <cell r="U9446"/>
          <cell r="V9446"/>
          <cell r="W9446"/>
          <cell r="X9446"/>
          <cell r="Y9446" t="str">
            <v xml:space="preserve"> </v>
          </cell>
        </row>
        <row r="9447">
          <cell r="C9447"/>
          <cell r="D9447"/>
          <cell r="E9447"/>
          <cell r="F9447"/>
          <cell r="G9447"/>
          <cell r="H9447"/>
          <cell r="I9447"/>
          <cell r="J9447"/>
          <cell r="K9447"/>
          <cell r="L9447"/>
          <cell r="M9447"/>
          <cell r="N9447"/>
          <cell r="O9447"/>
          <cell r="P9447"/>
          <cell r="Q9447"/>
          <cell r="R9447"/>
          <cell r="S9447"/>
          <cell r="T9447"/>
          <cell r="U9447"/>
          <cell r="V9447"/>
          <cell r="W9447"/>
          <cell r="X9447"/>
          <cell r="Y9447" t="str">
            <v xml:space="preserve"> </v>
          </cell>
        </row>
        <row r="9448">
          <cell r="C9448"/>
          <cell r="D9448"/>
          <cell r="E9448"/>
          <cell r="F9448"/>
          <cell r="G9448"/>
          <cell r="H9448"/>
          <cell r="I9448"/>
          <cell r="J9448"/>
          <cell r="K9448"/>
          <cell r="L9448"/>
          <cell r="M9448"/>
          <cell r="N9448"/>
          <cell r="O9448"/>
          <cell r="P9448"/>
          <cell r="Q9448"/>
          <cell r="R9448"/>
          <cell r="S9448"/>
          <cell r="T9448"/>
          <cell r="U9448"/>
          <cell r="V9448"/>
          <cell r="W9448"/>
          <cell r="X9448"/>
          <cell r="Y9448" t="str">
            <v xml:space="preserve"> </v>
          </cell>
        </row>
        <row r="9449">
          <cell r="C9449"/>
          <cell r="D9449"/>
          <cell r="E9449"/>
          <cell r="F9449"/>
          <cell r="G9449"/>
          <cell r="H9449"/>
          <cell r="I9449"/>
          <cell r="J9449"/>
          <cell r="K9449"/>
          <cell r="L9449"/>
          <cell r="M9449"/>
          <cell r="N9449"/>
          <cell r="O9449"/>
          <cell r="P9449"/>
          <cell r="Q9449"/>
          <cell r="R9449"/>
          <cell r="S9449"/>
          <cell r="T9449"/>
          <cell r="U9449"/>
          <cell r="V9449"/>
          <cell r="W9449"/>
          <cell r="X9449"/>
          <cell r="Y9449" t="str">
            <v xml:space="preserve"> </v>
          </cell>
        </row>
        <row r="9450">
          <cell r="C9450"/>
          <cell r="D9450"/>
          <cell r="E9450"/>
          <cell r="F9450"/>
          <cell r="G9450"/>
          <cell r="H9450"/>
          <cell r="I9450"/>
          <cell r="J9450"/>
          <cell r="K9450"/>
          <cell r="L9450"/>
          <cell r="M9450"/>
          <cell r="N9450"/>
          <cell r="O9450"/>
          <cell r="P9450"/>
          <cell r="Q9450"/>
          <cell r="R9450"/>
          <cell r="S9450"/>
          <cell r="T9450"/>
          <cell r="U9450"/>
          <cell r="V9450"/>
          <cell r="W9450"/>
          <cell r="X9450"/>
          <cell r="Y9450" t="str">
            <v xml:space="preserve"> </v>
          </cell>
        </row>
        <row r="9451">
          <cell r="C9451"/>
          <cell r="D9451"/>
          <cell r="E9451"/>
          <cell r="F9451"/>
          <cell r="G9451"/>
          <cell r="H9451"/>
          <cell r="I9451"/>
          <cell r="J9451"/>
          <cell r="K9451"/>
          <cell r="L9451"/>
          <cell r="M9451"/>
          <cell r="N9451"/>
          <cell r="O9451"/>
          <cell r="P9451"/>
          <cell r="Q9451"/>
          <cell r="R9451"/>
          <cell r="S9451"/>
          <cell r="T9451"/>
          <cell r="U9451"/>
          <cell r="V9451"/>
          <cell r="W9451"/>
          <cell r="X9451"/>
          <cell r="Y9451" t="str">
            <v xml:space="preserve"> </v>
          </cell>
        </row>
        <row r="9452">
          <cell r="C9452"/>
          <cell r="D9452"/>
          <cell r="E9452"/>
          <cell r="F9452"/>
          <cell r="G9452"/>
          <cell r="H9452"/>
          <cell r="I9452"/>
          <cell r="J9452"/>
          <cell r="K9452"/>
          <cell r="L9452"/>
          <cell r="M9452"/>
          <cell r="N9452"/>
          <cell r="O9452"/>
          <cell r="P9452"/>
          <cell r="Q9452"/>
          <cell r="R9452"/>
          <cell r="S9452"/>
          <cell r="T9452"/>
          <cell r="U9452"/>
          <cell r="V9452"/>
          <cell r="W9452"/>
          <cell r="X9452"/>
          <cell r="Y9452" t="str">
            <v xml:space="preserve"> </v>
          </cell>
        </row>
        <row r="9453">
          <cell r="C9453"/>
          <cell r="D9453"/>
          <cell r="E9453"/>
          <cell r="F9453"/>
          <cell r="G9453"/>
          <cell r="H9453"/>
          <cell r="I9453"/>
          <cell r="J9453"/>
          <cell r="K9453"/>
          <cell r="L9453"/>
          <cell r="M9453"/>
          <cell r="N9453"/>
          <cell r="O9453"/>
          <cell r="P9453"/>
          <cell r="Q9453"/>
          <cell r="R9453"/>
          <cell r="S9453"/>
          <cell r="T9453"/>
          <cell r="U9453"/>
          <cell r="V9453"/>
          <cell r="W9453"/>
          <cell r="X9453"/>
          <cell r="Y9453" t="str">
            <v xml:space="preserve"> </v>
          </cell>
        </row>
        <row r="9454">
          <cell r="C9454"/>
          <cell r="D9454"/>
          <cell r="E9454"/>
          <cell r="F9454"/>
          <cell r="G9454"/>
          <cell r="H9454"/>
          <cell r="I9454"/>
          <cell r="J9454"/>
          <cell r="K9454"/>
          <cell r="L9454"/>
          <cell r="M9454"/>
          <cell r="N9454"/>
          <cell r="O9454"/>
          <cell r="P9454"/>
          <cell r="Q9454"/>
          <cell r="R9454"/>
          <cell r="S9454"/>
          <cell r="T9454"/>
          <cell r="U9454"/>
          <cell r="V9454"/>
          <cell r="W9454"/>
          <cell r="X9454"/>
          <cell r="Y9454" t="str">
            <v xml:space="preserve"> </v>
          </cell>
        </row>
        <row r="9455">
          <cell r="C9455"/>
          <cell r="D9455"/>
          <cell r="E9455"/>
          <cell r="F9455"/>
          <cell r="G9455"/>
          <cell r="H9455"/>
          <cell r="I9455"/>
          <cell r="J9455"/>
          <cell r="K9455"/>
          <cell r="L9455"/>
          <cell r="M9455"/>
          <cell r="N9455"/>
          <cell r="O9455"/>
          <cell r="P9455"/>
          <cell r="Q9455"/>
          <cell r="R9455"/>
          <cell r="S9455"/>
          <cell r="T9455"/>
          <cell r="U9455"/>
          <cell r="V9455"/>
          <cell r="W9455"/>
          <cell r="X9455"/>
          <cell r="Y9455" t="str">
            <v xml:space="preserve"> </v>
          </cell>
        </row>
        <row r="9456">
          <cell r="C9456"/>
          <cell r="D9456"/>
          <cell r="E9456"/>
          <cell r="F9456"/>
          <cell r="G9456"/>
          <cell r="H9456"/>
          <cell r="I9456"/>
          <cell r="J9456"/>
          <cell r="K9456"/>
          <cell r="L9456"/>
          <cell r="M9456"/>
          <cell r="N9456"/>
          <cell r="O9456"/>
          <cell r="P9456"/>
          <cell r="Q9456"/>
          <cell r="R9456"/>
          <cell r="S9456"/>
          <cell r="T9456"/>
          <cell r="U9456"/>
          <cell r="V9456"/>
          <cell r="W9456"/>
          <cell r="X9456"/>
          <cell r="Y9456" t="str">
            <v xml:space="preserve"> </v>
          </cell>
        </row>
        <row r="9457">
          <cell r="C9457"/>
          <cell r="D9457"/>
          <cell r="E9457"/>
          <cell r="F9457"/>
          <cell r="G9457"/>
          <cell r="H9457"/>
          <cell r="I9457"/>
          <cell r="J9457"/>
          <cell r="K9457"/>
          <cell r="L9457"/>
          <cell r="M9457"/>
          <cell r="N9457"/>
          <cell r="O9457"/>
          <cell r="P9457"/>
          <cell r="Q9457"/>
          <cell r="R9457"/>
          <cell r="S9457"/>
          <cell r="T9457"/>
          <cell r="U9457"/>
          <cell r="V9457"/>
          <cell r="W9457"/>
          <cell r="X9457"/>
          <cell r="Y9457" t="str">
            <v xml:space="preserve"> </v>
          </cell>
        </row>
        <row r="9458">
          <cell r="C9458"/>
          <cell r="D9458"/>
          <cell r="E9458"/>
          <cell r="F9458"/>
          <cell r="G9458"/>
          <cell r="H9458"/>
          <cell r="I9458"/>
          <cell r="J9458"/>
          <cell r="K9458"/>
          <cell r="L9458"/>
          <cell r="M9458"/>
          <cell r="N9458"/>
          <cell r="O9458"/>
          <cell r="P9458"/>
          <cell r="Q9458"/>
          <cell r="R9458"/>
          <cell r="S9458"/>
          <cell r="T9458"/>
          <cell r="U9458"/>
          <cell r="V9458"/>
          <cell r="W9458"/>
          <cell r="X9458"/>
          <cell r="Y9458" t="str">
            <v xml:space="preserve"> </v>
          </cell>
        </row>
        <row r="9459">
          <cell r="C9459"/>
          <cell r="D9459"/>
          <cell r="E9459"/>
          <cell r="F9459"/>
          <cell r="G9459"/>
          <cell r="H9459"/>
          <cell r="I9459"/>
          <cell r="J9459"/>
          <cell r="K9459"/>
          <cell r="L9459"/>
          <cell r="M9459"/>
          <cell r="N9459"/>
          <cell r="O9459"/>
          <cell r="P9459"/>
          <cell r="Q9459"/>
          <cell r="R9459"/>
          <cell r="S9459"/>
          <cell r="T9459"/>
          <cell r="U9459"/>
          <cell r="V9459"/>
          <cell r="W9459"/>
          <cell r="X9459"/>
          <cell r="Y9459" t="str">
            <v xml:space="preserve"> </v>
          </cell>
        </row>
        <row r="9460">
          <cell r="C9460"/>
          <cell r="D9460"/>
          <cell r="E9460"/>
          <cell r="F9460"/>
          <cell r="G9460"/>
          <cell r="H9460"/>
          <cell r="I9460"/>
          <cell r="J9460"/>
          <cell r="K9460"/>
          <cell r="L9460"/>
          <cell r="M9460"/>
          <cell r="N9460"/>
          <cell r="O9460"/>
          <cell r="P9460"/>
          <cell r="Q9460"/>
          <cell r="R9460"/>
          <cell r="S9460"/>
          <cell r="T9460"/>
          <cell r="U9460"/>
          <cell r="V9460"/>
          <cell r="W9460"/>
          <cell r="X9460"/>
          <cell r="Y9460" t="str">
            <v xml:space="preserve"> </v>
          </cell>
        </row>
        <row r="9461">
          <cell r="C9461"/>
          <cell r="D9461"/>
          <cell r="E9461"/>
          <cell r="F9461"/>
          <cell r="G9461"/>
          <cell r="H9461"/>
          <cell r="I9461"/>
          <cell r="J9461"/>
          <cell r="K9461"/>
          <cell r="L9461"/>
          <cell r="M9461"/>
          <cell r="N9461"/>
          <cell r="O9461"/>
          <cell r="P9461"/>
          <cell r="Q9461"/>
          <cell r="R9461"/>
          <cell r="S9461"/>
          <cell r="T9461"/>
          <cell r="U9461"/>
          <cell r="V9461"/>
          <cell r="W9461"/>
          <cell r="X9461"/>
          <cell r="Y9461" t="str">
            <v xml:space="preserve"> </v>
          </cell>
        </row>
        <row r="9462">
          <cell r="C9462"/>
          <cell r="D9462"/>
          <cell r="E9462"/>
          <cell r="F9462"/>
          <cell r="G9462"/>
          <cell r="H9462"/>
          <cell r="I9462"/>
          <cell r="J9462"/>
          <cell r="K9462"/>
          <cell r="L9462"/>
          <cell r="M9462"/>
          <cell r="N9462"/>
          <cell r="O9462"/>
          <cell r="P9462"/>
          <cell r="Q9462"/>
          <cell r="R9462"/>
          <cell r="S9462"/>
          <cell r="T9462"/>
          <cell r="U9462"/>
          <cell r="V9462"/>
          <cell r="W9462"/>
          <cell r="X9462"/>
          <cell r="Y9462" t="str">
            <v xml:space="preserve"> </v>
          </cell>
        </row>
        <row r="9463">
          <cell r="C9463"/>
          <cell r="D9463"/>
          <cell r="E9463"/>
          <cell r="F9463"/>
          <cell r="G9463"/>
          <cell r="H9463"/>
          <cell r="I9463"/>
          <cell r="J9463"/>
          <cell r="K9463"/>
          <cell r="L9463"/>
          <cell r="M9463"/>
          <cell r="N9463"/>
          <cell r="O9463"/>
          <cell r="P9463"/>
          <cell r="Q9463"/>
          <cell r="R9463"/>
          <cell r="S9463"/>
          <cell r="T9463"/>
          <cell r="U9463"/>
          <cell r="V9463"/>
          <cell r="W9463"/>
          <cell r="X9463"/>
          <cell r="Y9463" t="str">
            <v xml:space="preserve"> </v>
          </cell>
        </row>
        <row r="9464">
          <cell r="C9464"/>
          <cell r="D9464"/>
          <cell r="E9464"/>
          <cell r="F9464"/>
          <cell r="G9464"/>
          <cell r="H9464"/>
          <cell r="I9464"/>
          <cell r="J9464"/>
          <cell r="K9464"/>
          <cell r="L9464"/>
          <cell r="M9464"/>
          <cell r="N9464"/>
          <cell r="O9464"/>
          <cell r="P9464"/>
          <cell r="Q9464"/>
          <cell r="R9464"/>
          <cell r="S9464"/>
          <cell r="T9464"/>
          <cell r="U9464"/>
          <cell r="V9464"/>
          <cell r="W9464"/>
          <cell r="X9464"/>
          <cell r="Y9464" t="str">
            <v xml:space="preserve"> </v>
          </cell>
        </row>
        <row r="9465">
          <cell r="C9465"/>
          <cell r="D9465"/>
          <cell r="E9465"/>
          <cell r="F9465"/>
          <cell r="G9465"/>
          <cell r="H9465"/>
          <cell r="I9465"/>
          <cell r="J9465"/>
          <cell r="K9465"/>
          <cell r="L9465"/>
          <cell r="M9465"/>
          <cell r="N9465"/>
          <cell r="O9465"/>
          <cell r="P9465"/>
          <cell r="Q9465"/>
          <cell r="R9465"/>
          <cell r="S9465"/>
          <cell r="T9465"/>
          <cell r="U9465"/>
          <cell r="V9465"/>
          <cell r="W9465"/>
          <cell r="X9465"/>
          <cell r="Y9465" t="str">
            <v xml:space="preserve"> </v>
          </cell>
        </row>
        <row r="9466">
          <cell r="C9466"/>
          <cell r="D9466"/>
          <cell r="E9466"/>
          <cell r="F9466"/>
          <cell r="G9466"/>
          <cell r="H9466"/>
          <cell r="I9466"/>
          <cell r="J9466"/>
          <cell r="K9466"/>
          <cell r="L9466"/>
          <cell r="M9466"/>
          <cell r="N9466"/>
          <cell r="O9466"/>
          <cell r="P9466"/>
          <cell r="Q9466"/>
          <cell r="R9466"/>
          <cell r="S9466"/>
          <cell r="T9466"/>
          <cell r="U9466"/>
          <cell r="V9466"/>
          <cell r="W9466"/>
          <cell r="X9466"/>
          <cell r="Y9466" t="str">
            <v xml:space="preserve"> </v>
          </cell>
        </row>
        <row r="9467">
          <cell r="C9467"/>
          <cell r="D9467"/>
          <cell r="E9467"/>
          <cell r="F9467"/>
          <cell r="G9467"/>
          <cell r="H9467"/>
          <cell r="I9467"/>
          <cell r="J9467"/>
          <cell r="K9467"/>
          <cell r="L9467"/>
          <cell r="M9467"/>
          <cell r="N9467"/>
          <cell r="O9467"/>
          <cell r="P9467"/>
          <cell r="Q9467"/>
          <cell r="R9467"/>
          <cell r="S9467"/>
          <cell r="T9467"/>
          <cell r="U9467"/>
          <cell r="V9467"/>
          <cell r="W9467"/>
          <cell r="X9467"/>
          <cell r="Y9467" t="str">
            <v xml:space="preserve"> </v>
          </cell>
        </row>
        <row r="9468">
          <cell r="C9468"/>
          <cell r="D9468"/>
          <cell r="E9468"/>
          <cell r="F9468"/>
          <cell r="G9468"/>
          <cell r="H9468"/>
          <cell r="I9468"/>
          <cell r="J9468"/>
          <cell r="K9468"/>
          <cell r="L9468"/>
          <cell r="M9468"/>
          <cell r="N9468"/>
          <cell r="O9468"/>
          <cell r="P9468"/>
          <cell r="Q9468"/>
          <cell r="R9468"/>
          <cell r="S9468"/>
          <cell r="T9468"/>
          <cell r="U9468"/>
          <cell r="V9468"/>
          <cell r="W9468"/>
          <cell r="X9468"/>
          <cell r="Y9468" t="str">
            <v xml:space="preserve"> </v>
          </cell>
        </row>
        <row r="9469">
          <cell r="C9469"/>
          <cell r="D9469"/>
          <cell r="E9469"/>
          <cell r="F9469"/>
          <cell r="G9469"/>
          <cell r="H9469"/>
          <cell r="I9469"/>
          <cell r="J9469"/>
          <cell r="K9469"/>
          <cell r="L9469"/>
          <cell r="M9469"/>
          <cell r="N9469"/>
          <cell r="O9469"/>
          <cell r="P9469"/>
          <cell r="Q9469"/>
          <cell r="R9469"/>
          <cell r="S9469"/>
          <cell r="T9469"/>
          <cell r="U9469"/>
          <cell r="V9469"/>
          <cell r="W9469"/>
          <cell r="X9469"/>
          <cell r="Y9469" t="str">
            <v xml:space="preserve"> </v>
          </cell>
        </row>
        <row r="9470">
          <cell r="C9470"/>
          <cell r="D9470"/>
          <cell r="E9470"/>
          <cell r="F9470"/>
          <cell r="G9470"/>
          <cell r="H9470"/>
          <cell r="I9470"/>
          <cell r="J9470"/>
          <cell r="K9470"/>
          <cell r="L9470"/>
          <cell r="M9470"/>
          <cell r="N9470"/>
          <cell r="O9470"/>
          <cell r="P9470"/>
          <cell r="Q9470"/>
          <cell r="R9470"/>
          <cell r="S9470"/>
          <cell r="T9470"/>
          <cell r="U9470"/>
          <cell r="V9470"/>
          <cell r="W9470"/>
          <cell r="X9470"/>
          <cell r="Y9470" t="str">
            <v xml:space="preserve"> </v>
          </cell>
        </row>
        <row r="9471">
          <cell r="C9471"/>
          <cell r="D9471"/>
          <cell r="E9471"/>
          <cell r="F9471"/>
          <cell r="G9471"/>
          <cell r="H9471"/>
          <cell r="I9471"/>
          <cell r="J9471"/>
          <cell r="K9471"/>
          <cell r="L9471"/>
          <cell r="M9471"/>
          <cell r="N9471"/>
          <cell r="O9471"/>
          <cell r="P9471"/>
          <cell r="Q9471"/>
          <cell r="R9471"/>
          <cell r="S9471"/>
          <cell r="T9471"/>
          <cell r="U9471"/>
          <cell r="V9471"/>
          <cell r="W9471"/>
          <cell r="X9471"/>
          <cell r="Y9471" t="str">
            <v xml:space="preserve"> </v>
          </cell>
        </row>
        <row r="9472">
          <cell r="C9472"/>
          <cell r="D9472"/>
          <cell r="E9472"/>
          <cell r="F9472"/>
          <cell r="G9472"/>
          <cell r="H9472"/>
          <cell r="I9472"/>
          <cell r="J9472"/>
          <cell r="K9472"/>
          <cell r="L9472"/>
          <cell r="M9472"/>
          <cell r="N9472"/>
          <cell r="O9472"/>
          <cell r="P9472"/>
          <cell r="Q9472"/>
          <cell r="R9472"/>
          <cell r="S9472"/>
          <cell r="T9472"/>
          <cell r="U9472"/>
          <cell r="V9472"/>
          <cell r="W9472"/>
          <cell r="X9472"/>
          <cell r="Y9472" t="str">
            <v xml:space="preserve"> </v>
          </cell>
        </row>
        <row r="9473">
          <cell r="C9473"/>
          <cell r="D9473"/>
          <cell r="E9473"/>
          <cell r="F9473"/>
          <cell r="G9473"/>
          <cell r="H9473"/>
          <cell r="I9473"/>
          <cell r="J9473"/>
          <cell r="K9473"/>
          <cell r="L9473"/>
          <cell r="M9473"/>
          <cell r="N9473"/>
          <cell r="O9473"/>
          <cell r="P9473"/>
          <cell r="Q9473"/>
          <cell r="R9473"/>
          <cell r="S9473"/>
          <cell r="T9473"/>
          <cell r="U9473"/>
          <cell r="V9473"/>
          <cell r="W9473"/>
          <cell r="X9473"/>
          <cell r="Y9473" t="str">
            <v xml:space="preserve"> </v>
          </cell>
        </row>
        <row r="9474">
          <cell r="C9474"/>
          <cell r="D9474"/>
          <cell r="E9474"/>
          <cell r="F9474"/>
          <cell r="G9474"/>
          <cell r="H9474"/>
          <cell r="I9474"/>
          <cell r="J9474"/>
          <cell r="K9474"/>
          <cell r="L9474"/>
          <cell r="M9474"/>
          <cell r="N9474"/>
          <cell r="O9474"/>
          <cell r="P9474"/>
          <cell r="Q9474"/>
          <cell r="R9474"/>
          <cell r="S9474"/>
          <cell r="T9474"/>
          <cell r="U9474"/>
          <cell r="V9474"/>
          <cell r="W9474"/>
          <cell r="X9474"/>
          <cell r="Y9474" t="str">
            <v xml:space="preserve"> </v>
          </cell>
        </row>
        <row r="9475">
          <cell r="C9475"/>
          <cell r="D9475"/>
          <cell r="E9475"/>
          <cell r="F9475"/>
          <cell r="G9475"/>
          <cell r="H9475"/>
          <cell r="I9475"/>
          <cell r="J9475"/>
          <cell r="K9475"/>
          <cell r="L9475"/>
          <cell r="M9475"/>
          <cell r="N9475"/>
          <cell r="O9475"/>
          <cell r="P9475"/>
          <cell r="Q9475"/>
          <cell r="R9475"/>
          <cell r="S9475"/>
          <cell r="T9475"/>
          <cell r="U9475"/>
          <cell r="V9475"/>
          <cell r="W9475"/>
          <cell r="X9475"/>
          <cell r="Y9475" t="str">
            <v xml:space="preserve"> </v>
          </cell>
        </row>
        <row r="9476">
          <cell r="C9476"/>
          <cell r="D9476"/>
          <cell r="E9476"/>
          <cell r="F9476"/>
          <cell r="G9476"/>
          <cell r="H9476"/>
          <cell r="I9476"/>
          <cell r="J9476"/>
          <cell r="K9476"/>
          <cell r="L9476"/>
          <cell r="M9476"/>
          <cell r="N9476"/>
          <cell r="O9476"/>
          <cell r="P9476"/>
          <cell r="Q9476"/>
          <cell r="R9476"/>
          <cell r="S9476"/>
          <cell r="T9476"/>
          <cell r="U9476"/>
          <cell r="V9476"/>
          <cell r="W9476"/>
          <cell r="X9476"/>
          <cell r="Y9476" t="str">
            <v xml:space="preserve"> </v>
          </cell>
        </row>
        <row r="9477">
          <cell r="C9477"/>
          <cell r="D9477"/>
          <cell r="E9477"/>
          <cell r="F9477"/>
          <cell r="G9477"/>
          <cell r="H9477"/>
          <cell r="I9477"/>
          <cell r="J9477"/>
          <cell r="K9477"/>
          <cell r="L9477"/>
          <cell r="M9477"/>
          <cell r="N9477"/>
          <cell r="O9477"/>
          <cell r="P9477"/>
          <cell r="Q9477"/>
          <cell r="R9477"/>
          <cell r="S9477"/>
          <cell r="T9477"/>
          <cell r="U9477"/>
          <cell r="V9477"/>
          <cell r="W9477"/>
          <cell r="X9477"/>
          <cell r="Y9477" t="str">
            <v xml:space="preserve"> </v>
          </cell>
        </row>
        <row r="9478">
          <cell r="C9478"/>
          <cell r="D9478"/>
          <cell r="E9478"/>
          <cell r="F9478"/>
          <cell r="G9478"/>
          <cell r="H9478"/>
          <cell r="I9478"/>
          <cell r="J9478"/>
          <cell r="K9478"/>
          <cell r="L9478"/>
          <cell r="M9478"/>
          <cell r="N9478"/>
          <cell r="O9478"/>
          <cell r="P9478"/>
          <cell r="Q9478"/>
          <cell r="R9478"/>
          <cell r="S9478"/>
          <cell r="T9478"/>
          <cell r="U9478"/>
          <cell r="V9478"/>
          <cell r="W9478"/>
          <cell r="X9478"/>
          <cell r="Y9478" t="str">
            <v xml:space="preserve"> </v>
          </cell>
        </row>
        <row r="9479">
          <cell r="C9479"/>
          <cell r="D9479"/>
          <cell r="E9479"/>
          <cell r="F9479"/>
          <cell r="G9479"/>
          <cell r="H9479"/>
          <cell r="I9479"/>
          <cell r="J9479"/>
          <cell r="K9479"/>
          <cell r="L9479"/>
          <cell r="M9479"/>
          <cell r="N9479"/>
          <cell r="O9479"/>
          <cell r="P9479"/>
          <cell r="Q9479"/>
          <cell r="R9479"/>
          <cell r="S9479"/>
          <cell r="T9479"/>
          <cell r="U9479"/>
          <cell r="V9479"/>
          <cell r="W9479"/>
          <cell r="X9479"/>
          <cell r="Y9479" t="str">
            <v xml:space="preserve"> </v>
          </cell>
        </row>
        <row r="9480">
          <cell r="C9480"/>
          <cell r="D9480"/>
          <cell r="E9480"/>
          <cell r="F9480"/>
          <cell r="G9480"/>
          <cell r="H9480"/>
          <cell r="I9480"/>
          <cell r="J9480"/>
          <cell r="K9480"/>
          <cell r="L9480"/>
          <cell r="M9480"/>
          <cell r="N9480"/>
          <cell r="O9480"/>
          <cell r="P9480"/>
          <cell r="Q9480"/>
          <cell r="R9480"/>
          <cell r="S9480"/>
          <cell r="T9480"/>
          <cell r="U9480"/>
          <cell r="V9480"/>
          <cell r="W9480"/>
          <cell r="X9480"/>
          <cell r="Y9480" t="str">
            <v xml:space="preserve"> </v>
          </cell>
        </row>
        <row r="9481">
          <cell r="C9481"/>
          <cell r="D9481"/>
          <cell r="E9481"/>
          <cell r="F9481"/>
          <cell r="G9481"/>
          <cell r="H9481"/>
          <cell r="I9481"/>
          <cell r="J9481"/>
          <cell r="K9481"/>
          <cell r="L9481"/>
          <cell r="M9481"/>
          <cell r="N9481"/>
          <cell r="O9481"/>
          <cell r="P9481"/>
          <cell r="Q9481"/>
          <cell r="R9481"/>
          <cell r="S9481"/>
          <cell r="T9481"/>
          <cell r="U9481"/>
          <cell r="V9481"/>
          <cell r="W9481"/>
          <cell r="X9481"/>
          <cell r="Y9481" t="str">
            <v xml:space="preserve"> </v>
          </cell>
        </row>
        <row r="9482">
          <cell r="C9482"/>
          <cell r="D9482"/>
          <cell r="E9482"/>
          <cell r="F9482"/>
          <cell r="G9482"/>
          <cell r="H9482"/>
          <cell r="I9482"/>
          <cell r="J9482"/>
          <cell r="K9482"/>
          <cell r="L9482"/>
          <cell r="M9482"/>
          <cell r="N9482"/>
          <cell r="O9482"/>
          <cell r="P9482"/>
          <cell r="Q9482"/>
          <cell r="R9482"/>
          <cell r="S9482"/>
          <cell r="T9482"/>
          <cell r="U9482"/>
          <cell r="V9482"/>
          <cell r="W9482"/>
          <cell r="X9482"/>
          <cell r="Y9482" t="str">
            <v xml:space="preserve"> </v>
          </cell>
        </row>
        <row r="9483">
          <cell r="C9483"/>
          <cell r="D9483"/>
          <cell r="E9483"/>
          <cell r="F9483"/>
          <cell r="G9483"/>
          <cell r="H9483"/>
          <cell r="I9483"/>
          <cell r="J9483"/>
          <cell r="K9483"/>
          <cell r="L9483"/>
          <cell r="M9483"/>
          <cell r="N9483"/>
          <cell r="O9483"/>
          <cell r="P9483"/>
          <cell r="Q9483"/>
          <cell r="R9483"/>
          <cell r="S9483"/>
          <cell r="T9483"/>
          <cell r="U9483"/>
          <cell r="V9483"/>
          <cell r="W9483"/>
          <cell r="X9483"/>
          <cell r="Y9483" t="str">
            <v xml:space="preserve"> </v>
          </cell>
        </row>
        <row r="9484">
          <cell r="C9484"/>
          <cell r="D9484"/>
          <cell r="E9484"/>
          <cell r="F9484"/>
          <cell r="G9484"/>
          <cell r="H9484"/>
          <cell r="I9484"/>
          <cell r="J9484"/>
          <cell r="K9484"/>
          <cell r="L9484"/>
          <cell r="M9484"/>
          <cell r="N9484"/>
          <cell r="O9484"/>
          <cell r="P9484"/>
          <cell r="Q9484"/>
          <cell r="R9484"/>
          <cell r="S9484"/>
          <cell r="T9484"/>
          <cell r="U9484"/>
          <cell r="V9484"/>
          <cell r="W9484"/>
          <cell r="X9484"/>
          <cell r="Y9484" t="str">
            <v xml:space="preserve"> </v>
          </cell>
        </row>
        <row r="9485">
          <cell r="C9485"/>
          <cell r="D9485"/>
          <cell r="E9485"/>
          <cell r="F9485"/>
          <cell r="G9485"/>
          <cell r="H9485"/>
          <cell r="I9485"/>
          <cell r="J9485"/>
          <cell r="K9485"/>
          <cell r="L9485"/>
          <cell r="M9485"/>
          <cell r="N9485"/>
          <cell r="O9485"/>
          <cell r="P9485"/>
          <cell r="Q9485"/>
          <cell r="R9485"/>
          <cell r="S9485"/>
          <cell r="T9485"/>
          <cell r="U9485"/>
          <cell r="V9485"/>
          <cell r="W9485"/>
          <cell r="X9485"/>
          <cell r="Y9485" t="str">
            <v xml:space="preserve"> </v>
          </cell>
        </row>
        <row r="9486">
          <cell r="C9486"/>
          <cell r="D9486"/>
          <cell r="E9486"/>
          <cell r="F9486"/>
          <cell r="G9486"/>
          <cell r="H9486"/>
          <cell r="I9486"/>
          <cell r="J9486"/>
          <cell r="K9486"/>
          <cell r="L9486"/>
          <cell r="M9486"/>
          <cell r="N9486"/>
          <cell r="O9486"/>
          <cell r="P9486"/>
          <cell r="Q9486"/>
          <cell r="R9486"/>
          <cell r="S9486"/>
          <cell r="T9486"/>
          <cell r="U9486"/>
          <cell r="V9486"/>
          <cell r="W9486"/>
          <cell r="X9486"/>
          <cell r="Y9486" t="str">
            <v xml:space="preserve"> </v>
          </cell>
        </row>
        <row r="9487">
          <cell r="C9487"/>
          <cell r="D9487"/>
          <cell r="E9487"/>
          <cell r="F9487"/>
          <cell r="G9487"/>
          <cell r="H9487"/>
          <cell r="I9487"/>
          <cell r="J9487"/>
          <cell r="K9487"/>
          <cell r="L9487"/>
          <cell r="M9487"/>
          <cell r="N9487"/>
          <cell r="O9487"/>
          <cell r="P9487"/>
          <cell r="Q9487"/>
          <cell r="R9487"/>
          <cell r="S9487"/>
          <cell r="T9487"/>
          <cell r="U9487"/>
          <cell r="V9487"/>
          <cell r="W9487"/>
          <cell r="X9487"/>
          <cell r="Y9487" t="str">
            <v xml:space="preserve"> </v>
          </cell>
        </row>
        <row r="9488">
          <cell r="C9488"/>
          <cell r="D9488"/>
          <cell r="E9488"/>
          <cell r="F9488"/>
          <cell r="G9488"/>
          <cell r="H9488"/>
          <cell r="I9488"/>
          <cell r="J9488"/>
          <cell r="K9488"/>
          <cell r="L9488"/>
          <cell r="M9488"/>
          <cell r="N9488"/>
          <cell r="O9488"/>
          <cell r="P9488"/>
          <cell r="Q9488"/>
          <cell r="R9488"/>
          <cell r="S9488"/>
          <cell r="T9488"/>
          <cell r="U9488"/>
          <cell r="V9488"/>
          <cell r="W9488"/>
          <cell r="X9488"/>
          <cell r="Y9488" t="str">
            <v xml:space="preserve"> </v>
          </cell>
        </row>
        <row r="9489">
          <cell r="C9489"/>
          <cell r="D9489"/>
          <cell r="E9489"/>
          <cell r="F9489"/>
          <cell r="G9489"/>
          <cell r="H9489"/>
          <cell r="I9489"/>
          <cell r="J9489"/>
          <cell r="K9489"/>
          <cell r="L9489"/>
          <cell r="M9489"/>
          <cell r="N9489"/>
          <cell r="O9489"/>
          <cell r="P9489"/>
          <cell r="Q9489"/>
          <cell r="R9489"/>
          <cell r="S9489"/>
          <cell r="T9489"/>
          <cell r="U9489"/>
          <cell r="V9489"/>
          <cell r="W9489"/>
          <cell r="X9489"/>
          <cell r="Y9489" t="str">
            <v xml:space="preserve"> </v>
          </cell>
        </row>
        <row r="9490">
          <cell r="C9490"/>
          <cell r="D9490"/>
          <cell r="E9490"/>
          <cell r="F9490"/>
          <cell r="G9490"/>
          <cell r="H9490"/>
          <cell r="I9490"/>
          <cell r="J9490"/>
          <cell r="K9490"/>
          <cell r="L9490"/>
          <cell r="M9490"/>
          <cell r="N9490"/>
          <cell r="O9490"/>
          <cell r="P9490"/>
          <cell r="Q9490"/>
          <cell r="R9490"/>
          <cell r="S9490"/>
          <cell r="T9490"/>
          <cell r="U9490"/>
          <cell r="V9490"/>
          <cell r="W9490"/>
          <cell r="X9490"/>
          <cell r="Y9490" t="str">
            <v xml:space="preserve"> </v>
          </cell>
        </row>
        <row r="9491">
          <cell r="C9491"/>
          <cell r="D9491"/>
          <cell r="E9491"/>
          <cell r="F9491"/>
          <cell r="G9491"/>
          <cell r="H9491"/>
          <cell r="I9491"/>
          <cell r="J9491"/>
          <cell r="K9491"/>
          <cell r="L9491"/>
          <cell r="M9491"/>
          <cell r="N9491"/>
          <cell r="O9491"/>
          <cell r="P9491"/>
          <cell r="Q9491"/>
          <cell r="R9491"/>
          <cell r="S9491"/>
          <cell r="T9491"/>
          <cell r="U9491"/>
          <cell r="V9491"/>
          <cell r="W9491"/>
          <cell r="X9491"/>
          <cell r="Y9491" t="str">
            <v xml:space="preserve"> </v>
          </cell>
        </row>
        <row r="9492">
          <cell r="C9492"/>
          <cell r="D9492"/>
          <cell r="E9492"/>
          <cell r="F9492"/>
          <cell r="G9492"/>
          <cell r="H9492"/>
          <cell r="I9492"/>
          <cell r="J9492"/>
          <cell r="K9492"/>
          <cell r="L9492"/>
          <cell r="M9492"/>
          <cell r="N9492"/>
          <cell r="O9492"/>
          <cell r="P9492"/>
          <cell r="Q9492"/>
          <cell r="R9492"/>
          <cell r="S9492"/>
          <cell r="T9492"/>
          <cell r="U9492"/>
          <cell r="V9492"/>
          <cell r="W9492"/>
          <cell r="X9492"/>
          <cell r="Y9492" t="str">
            <v xml:space="preserve"> </v>
          </cell>
        </row>
        <row r="9493">
          <cell r="C9493"/>
          <cell r="D9493"/>
          <cell r="E9493"/>
          <cell r="F9493"/>
          <cell r="G9493"/>
          <cell r="H9493"/>
          <cell r="I9493"/>
          <cell r="J9493"/>
          <cell r="K9493"/>
          <cell r="L9493"/>
          <cell r="M9493"/>
          <cell r="N9493"/>
          <cell r="O9493"/>
          <cell r="P9493"/>
          <cell r="Q9493"/>
          <cell r="R9493"/>
          <cell r="S9493"/>
          <cell r="T9493"/>
          <cell r="U9493"/>
          <cell r="V9493"/>
          <cell r="W9493"/>
          <cell r="X9493"/>
          <cell r="Y9493" t="str">
            <v xml:space="preserve"> </v>
          </cell>
        </row>
        <row r="9494">
          <cell r="C9494"/>
          <cell r="D9494"/>
          <cell r="E9494"/>
          <cell r="F9494"/>
          <cell r="G9494"/>
          <cell r="H9494"/>
          <cell r="I9494"/>
          <cell r="J9494"/>
          <cell r="K9494"/>
          <cell r="L9494"/>
          <cell r="M9494"/>
          <cell r="N9494"/>
          <cell r="O9494"/>
          <cell r="P9494"/>
          <cell r="Q9494"/>
          <cell r="R9494"/>
          <cell r="S9494"/>
          <cell r="T9494"/>
          <cell r="U9494"/>
          <cell r="V9494"/>
          <cell r="W9494"/>
          <cell r="X9494"/>
          <cell r="Y9494" t="str">
            <v xml:space="preserve"> </v>
          </cell>
        </row>
        <row r="9495">
          <cell r="C9495"/>
          <cell r="D9495"/>
          <cell r="E9495"/>
          <cell r="F9495"/>
          <cell r="G9495"/>
          <cell r="H9495"/>
          <cell r="I9495"/>
          <cell r="J9495"/>
          <cell r="K9495"/>
          <cell r="L9495"/>
          <cell r="M9495"/>
          <cell r="N9495"/>
          <cell r="O9495"/>
          <cell r="P9495"/>
          <cell r="Q9495"/>
          <cell r="R9495"/>
          <cell r="S9495"/>
          <cell r="T9495"/>
          <cell r="U9495"/>
          <cell r="V9495"/>
          <cell r="W9495"/>
          <cell r="X9495"/>
          <cell r="Y9495" t="str">
            <v xml:space="preserve"> </v>
          </cell>
        </row>
        <row r="9496">
          <cell r="C9496"/>
          <cell r="D9496"/>
          <cell r="E9496"/>
          <cell r="F9496"/>
          <cell r="G9496"/>
          <cell r="H9496"/>
          <cell r="I9496"/>
          <cell r="J9496"/>
          <cell r="K9496"/>
          <cell r="L9496"/>
          <cell r="M9496"/>
          <cell r="N9496"/>
          <cell r="O9496"/>
          <cell r="P9496"/>
          <cell r="Q9496"/>
          <cell r="R9496"/>
          <cell r="S9496"/>
          <cell r="T9496"/>
          <cell r="U9496"/>
          <cell r="V9496"/>
          <cell r="W9496"/>
          <cell r="X9496"/>
          <cell r="Y9496" t="str">
            <v xml:space="preserve"> </v>
          </cell>
        </row>
        <row r="9497">
          <cell r="C9497"/>
          <cell r="D9497"/>
          <cell r="E9497"/>
          <cell r="F9497"/>
          <cell r="G9497"/>
          <cell r="H9497"/>
          <cell r="I9497"/>
          <cell r="J9497"/>
          <cell r="K9497"/>
          <cell r="L9497"/>
          <cell r="M9497"/>
          <cell r="N9497"/>
          <cell r="O9497"/>
          <cell r="P9497"/>
          <cell r="Q9497"/>
          <cell r="R9497"/>
          <cell r="S9497"/>
          <cell r="T9497"/>
          <cell r="U9497"/>
          <cell r="V9497"/>
          <cell r="W9497"/>
          <cell r="X9497"/>
          <cell r="Y9497" t="str">
            <v xml:space="preserve"> </v>
          </cell>
        </row>
        <row r="9498">
          <cell r="C9498"/>
          <cell r="D9498"/>
          <cell r="E9498"/>
          <cell r="F9498"/>
          <cell r="G9498"/>
          <cell r="H9498"/>
          <cell r="I9498"/>
          <cell r="J9498"/>
          <cell r="K9498"/>
          <cell r="L9498"/>
          <cell r="M9498"/>
          <cell r="N9498"/>
          <cell r="O9498"/>
          <cell r="P9498"/>
          <cell r="Q9498"/>
          <cell r="R9498"/>
          <cell r="S9498"/>
          <cell r="T9498"/>
          <cell r="U9498"/>
          <cell r="V9498"/>
          <cell r="W9498"/>
          <cell r="X9498"/>
          <cell r="Y9498" t="str">
            <v xml:space="preserve"> </v>
          </cell>
        </row>
        <row r="9499">
          <cell r="C9499"/>
          <cell r="D9499"/>
          <cell r="E9499"/>
          <cell r="F9499"/>
          <cell r="G9499"/>
          <cell r="H9499"/>
          <cell r="I9499"/>
          <cell r="J9499"/>
          <cell r="K9499"/>
          <cell r="L9499"/>
          <cell r="M9499"/>
          <cell r="N9499"/>
          <cell r="O9499"/>
          <cell r="P9499"/>
          <cell r="Q9499"/>
          <cell r="R9499"/>
          <cell r="S9499"/>
          <cell r="T9499"/>
          <cell r="U9499"/>
          <cell r="V9499"/>
          <cell r="W9499"/>
          <cell r="X9499"/>
          <cell r="Y9499" t="str">
            <v xml:space="preserve"> </v>
          </cell>
        </row>
        <row r="9500">
          <cell r="C9500"/>
          <cell r="D9500"/>
          <cell r="E9500"/>
          <cell r="F9500"/>
          <cell r="G9500"/>
          <cell r="H9500"/>
          <cell r="I9500"/>
          <cell r="J9500"/>
          <cell r="K9500"/>
          <cell r="L9500"/>
          <cell r="M9500"/>
          <cell r="N9500"/>
          <cell r="O9500"/>
          <cell r="P9500"/>
          <cell r="Q9500"/>
          <cell r="R9500"/>
          <cell r="S9500"/>
          <cell r="T9500"/>
          <cell r="U9500"/>
          <cell r="V9500"/>
          <cell r="W9500"/>
          <cell r="X9500"/>
          <cell r="Y9500" t="str">
            <v xml:space="preserve"> </v>
          </cell>
        </row>
        <row r="9501">
          <cell r="C9501"/>
          <cell r="D9501"/>
          <cell r="E9501"/>
          <cell r="F9501"/>
          <cell r="G9501"/>
          <cell r="H9501"/>
          <cell r="I9501"/>
          <cell r="J9501"/>
          <cell r="K9501"/>
          <cell r="L9501"/>
          <cell r="M9501"/>
          <cell r="N9501"/>
          <cell r="O9501"/>
          <cell r="P9501"/>
          <cell r="Q9501"/>
          <cell r="R9501"/>
          <cell r="S9501"/>
          <cell r="T9501"/>
          <cell r="U9501"/>
          <cell r="V9501"/>
          <cell r="W9501"/>
          <cell r="X9501"/>
          <cell r="Y9501" t="str">
            <v xml:space="preserve"> </v>
          </cell>
        </row>
        <row r="9502">
          <cell r="C9502"/>
          <cell r="D9502"/>
          <cell r="E9502"/>
          <cell r="F9502"/>
          <cell r="G9502"/>
          <cell r="H9502"/>
          <cell r="I9502"/>
          <cell r="J9502"/>
          <cell r="K9502"/>
          <cell r="L9502"/>
          <cell r="M9502"/>
          <cell r="N9502"/>
          <cell r="O9502"/>
          <cell r="P9502"/>
          <cell r="Q9502"/>
          <cell r="R9502"/>
          <cell r="S9502"/>
          <cell r="T9502"/>
          <cell r="U9502"/>
          <cell r="V9502"/>
          <cell r="W9502"/>
          <cell r="X9502"/>
          <cell r="Y9502" t="str">
            <v xml:space="preserve"> </v>
          </cell>
        </row>
        <row r="9503">
          <cell r="C9503"/>
          <cell r="D9503"/>
          <cell r="E9503"/>
          <cell r="F9503"/>
          <cell r="G9503"/>
          <cell r="H9503"/>
          <cell r="I9503"/>
          <cell r="J9503"/>
          <cell r="K9503"/>
          <cell r="L9503"/>
          <cell r="M9503"/>
          <cell r="N9503"/>
          <cell r="O9503"/>
          <cell r="P9503"/>
          <cell r="Q9503"/>
          <cell r="R9503"/>
          <cell r="S9503"/>
          <cell r="T9503"/>
          <cell r="U9503"/>
          <cell r="V9503"/>
          <cell r="W9503"/>
          <cell r="X9503"/>
          <cell r="Y9503" t="str">
            <v xml:space="preserve"> </v>
          </cell>
        </row>
        <row r="9504">
          <cell r="C9504"/>
          <cell r="D9504"/>
          <cell r="E9504"/>
          <cell r="F9504"/>
          <cell r="G9504"/>
          <cell r="H9504"/>
          <cell r="I9504"/>
          <cell r="J9504"/>
          <cell r="K9504"/>
          <cell r="L9504"/>
          <cell r="M9504"/>
          <cell r="N9504"/>
          <cell r="O9504"/>
          <cell r="P9504"/>
          <cell r="Q9504"/>
          <cell r="R9504"/>
          <cell r="S9504"/>
          <cell r="T9504"/>
          <cell r="U9504"/>
          <cell r="V9504"/>
          <cell r="W9504"/>
          <cell r="X9504"/>
          <cell r="Y9504" t="str">
            <v xml:space="preserve"> </v>
          </cell>
        </row>
        <row r="9505">
          <cell r="C9505"/>
          <cell r="D9505"/>
          <cell r="E9505"/>
          <cell r="F9505"/>
          <cell r="G9505"/>
          <cell r="H9505"/>
          <cell r="I9505"/>
          <cell r="J9505"/>
          <cell r="K9505"/>
          <cell r="L9505"/>
          <cell r="M9505"/>
          <cell r="N9505"/>
          <cell r="O9505"/>
          <cell r="P9505"/>
          <cell r="Q9505"/>
          <cell r="R9505"/>
          <cell r="S9505"/>
          <cell r="T9505"/>
          <cell r="U9505"/>
          <cell r="V9505"/>
          <cell r="W9505"/>
          <cell r="X9505"/>
          <cell r="Y9505" t="str">
            <v xml:space="preserve"> </v>
          </cell>
        </row>
        <row r="9506">
          <cell r="C9506"/>
          <cell r="D9506"/>
          <cell r="E9506"/>
          <cell r="F9506"/>
          <cell r="G9506"/>
          <cell r="H9506"/>
          <cell r="I9506"/>
          <cell r="J9506"/>
          <cell r="K9506"/>
          <cell r="L9506"/>
          <cell r="M9506"/>
          <cell r="N9506"/>
          <cell r="O9506"/>
          <cell r="P9506"/>
          <cell r="Q9506"/>
          <cell r="R9506"/>
          <cell r="S9506"/>
          <cell r="T9506"/>
          <cell r="U9506"/>
          <cell r="V9506"/>
          <cell r="W9506"/>
          <cell r="X9506"/>
          <cell r="Y9506" t="str">
            <v xml:space="preserve"> </v>
          </cell>
        </row>
        <row r="9507">
          <cell r="C9507"/>
          <cell r="D9507"/>
          <cell r="E9507"/>
          <cell r="F9507"/>
          <cell r="G9507"/>
          <cell r="H9507"/>
          <cell r="I9507"/>
          <cell r="J9507"/>
          <cell r="K9507"/>
          <cell r="L9507"/>
          <cell r="M9507"/>
          <cell r="N9507"/>
          <cell r="O9507"/>
          <cell r="P9507"/>
          <cell r="Q9507"/>
          <cell r="R9507"/>
          <cell r="S9507"/>
          <cell r="T9507"/>
          <cell r="U9507"/>
          <cell r="V9507"/>
          <cell r="W9507"/>
          <cell r="X9507"/>
          <cell r="Y9507" t="str">
            <v xml:space="preserve"> </v>
          </cell>
        </row>
        <row r="9508">
          <cell r="C9508"/>
          <cell r="D9508"/>
          <cell r="E9508"/>
          <cell r="F9508"/>
          <cell r="G9508"/>
          <cell r="H9508"/>
          <cell r="I9508"/>
          <cell r="J9508"/>
          <cell r="K9508"/>
          <cell r="L9508"/>
          <cell r="M9508"/>
          <cell r="N9508"/>
          <cell r="O9508"/>
          <cell r="P9508"/>
          <cell r="Q9508"/>
          <cell r="R9508"/>
          <cell r="S9508"/>
          <cell r="T9508"/>
          <cell r="U9508"/>
          <cell r="V9508"/>
          <cell r="W9508"/>
          <cell r="X9508"/>
          <cell r="Y9508" t="str">
            <v xml:space="preserve"> </v>
          </cell>
        </row>
        <row r="9509">
          <cell r="C9509"/>
          <cell r="D9509"/>
          <cell r="E9509"/>
          <cell r="F9509"/>
          <cell r="G9509"/>
          <cell r="H9509"/>
          <cell r="I9509"/>
          <cell r="J9509"/>
          <cell r="K9509"/>
          <cell r="L9509"/>
          <cell r="M9509"/>
          <cell r="N9509"/>
          <cell r="O9509"/>
          <cell r="P9509"/>
          <cell r="Q9509"/>
          <cell r="R9509"/>
          <cell r="S9509"/>
          <cell r="T9509"/>
          <cell r="U9509"/>
          <cell r="V9509"/>
          <cell r="W9509"/>
          <cell r="X9509"/>
          <cell r="Y9509" t="str">
            <v xml:space="preserve"> </v>
          </cell>
        </row>
        <row r="9510">
          <cell r="C9510"/>
          <cell r="D9510"/>
          <cell r="E9510"/>
          <cell r="F9510"/>
          <cell r="G9510"/>
          <cell r="H9510"/>
          <cell r="I9510"/>
          <cell r="J9510"/>
          <cell r="K9510"/>
          <cell r="L9510"/>
          <cell r="M9510"/>
          <cell r="N9510"/>
          <cell r="O9510"/>
          <cell r="P9510"/>
          <cell r="Q9510"/>
          <cell r="R9510"/>
          <cell r="S9510"/>
          <cell r="T9510"/>
          <cell r="U9510"/>
          <cell r="V9510"/>
          <cell r="W9510"/>
          <cell r="X9510"/>
          <cell r="Y9510" t="str">
            <v xml:space="preserve"> </v>
          </cell>
        </row>
        <row r="9511">
          <cell r="C9511"/>
          <cell r="D9511"/>
          <cell r="E9511"/>
          <cell r="F9511"/>
          <cell r="G9511"/>
          <cell r="H9511"/>
          <cell r="I9511"/>
          <cell r="J9511"/>
          <cell r="K9511"/>
          <cell r="L9511"/>
          <cell r="M9511"/>
          <cell r="N9511"/>
          <cell r="O9511"/>
          <cell r="P9511"/>
          <cell r="Q9511"/>
          <cell r="R9511"/>
          <cell r="S9511"/>
          <cell r="T9511"/>
          <cell r="U9511"/>
          <cell r="V9511"/>
          <cell r="W9511"/>
          <cell r="X9511"/>
          <cell r="Y9511" t="str">
            <v xml:space="preserve"> </v>
          </cell>
        </row>
        <row r="9512">
          <cell r="C9512"/>
          <cell r="D9512"/>
          <cell r="E9512"/>
          <cell r="F9512"/>
          <cell r="G9512"/>
          <cell r="H9512"/>
          <cell r="I9512"/>
          <cell r="J9512"/>
          <cell r="K9512"/>
          <cell r="L9512"/>
          <cell r="M9512"/>
          <cell r="N9512"/>
          <cell r="O9512"/>
          <cell r="P9512"/>
          <cell r="Q9512"/>
          <cell r="R9512"/>
          <cell r="S9512"/>
          <cell r="T9512"/>
          <cell r="U9512"/>
          <cell r="V9512"/>
          <cell r="W9512"/>
          <cell r="X9512"/>
          <cell r="Y9512" t="str">
            <v xml:space="preserve"> </v>
          </cell>
        </row>
        <row r="9513">
          <cell r="C9513"/>
          <cell r="D9513"/>
          <cell r="E9513"/>
          <cell r="F9513"/>
          <cell r="G9513"/>
          <cell r="H9513"/>
          <cell r="I9513"/>
          <cell r="J9513"/>
          <cell r="K9513"/>
          <cell r="L9513"/>
          <cell r="M9513"/>
          <cell r="N9513"/>
          <cell r="O9513"/>
          <cell r="P9513"/>
          <cell r="Q9513"/>
          <cell r="R9513"/>
          <cell r="S9513"/>
          <cell r="T9513"/>
          <cell r="U9513"/>
          <cell r="V9513"/>
          <cell r="W9513"/>
          <cell r="X9513"/>
          <cell r="Y9513" t="str">
            <v xml:space="preserve"> </v>
          </cell>
        </row>
        <row r="9514">
          <cell r="C9514"/>
          <cell r="D9514"/>
          <cell r="E9514"/>
          <cell r="F9514"/>
          <cell r="G9514"/>
          <cell r="H9514"/>
          <cell r="I9514"/>
          <cell r="J9514"/>
          <cell r="K9514"/>
          <cell r="L9514"/>
          <cell r="M9514"/>
          <cell r="N9514"/>
          <cell r="O9514"/>
          <cell r="P9514"/>
          <cell r="Q9514"/>
          <cell r="R9514"/>
          <cell r="S9514"/>
          <cell r="T9514"/>
          <cell r="U9514"/>
          <cell r="V9514"/>
          <cell r="W9514"/>
          <cell r="X9514"/>
          <cell r="Y9514" t="str">
            <v xml:space="preserve"> </v>
          </cell>
        </row>
        <row r="9515">
          <cell r="C9515"/>
          <cell r="D9515"/>
          <cell r="E9515"/>
          <cell r="F9515"/>
          <cell r="G9515"/>
          <cell r="H9515"/>
          <cell r="I9515"/>
          <cell r="J9515"/>
          <cell r="K9515"/>
          <cell r="L9515"/>
          <cell r="M9515"/>
          <cell r="N9515"/>
          <cell r="O9515"/>
          <cell r="P9515"/>
          <cell r="Q9515"/>
          <cell r="R9515"/>
          <cell r="S9515"/>
          <cell r="T9515"/>
          <cell r="U9515"/>
          <cell r="V9515"/>
          <cell r="W9515"/>
          <cell r="X9515"/>
          <cell r="Y9515" t="str">
            <v xml:space="preserve"> </v>
          </cell>
        </row>
        <row r="9516">
          <cell r="C9516"/>
          <cell r="D9516"/>
          <cell r="E9516"/>
          <cell r="F9516"/>
          <cell r="G9516"/>
          <cell r="H9516"/>
          <cell r="I9516"/>
          <cell r="J9516"/>
          <cell r="K9516"/>
          <cell r="L9516"/>
          <cell r="M9516"/>
          <cell r="N9516"/>
          <cell r="O9516"/>
          <cell r="P9516"/>
          <cell r="Q9516"/>
          <cell r="R9516"/>
          <cell r="S9516"/>
          <cell r="T9516"/>
          <cell r="U9516"/>
          <cell r="V9516"/>
          <cell r="W9516"/>
          <cell r="X9516"/>
          <cell r="Y9516" t="str">
            <v xml:space="preserve"> </v>
          </cell>
        </row>
        <row r="9517">
          <cell r="C9517"/>
          <cell r="D9517"/>
          <cell r="E9517"/>
          <cell r="F9517"/>
          <cell r="G9517"/>
          <cell r="H9517"/>
          <cell r="I9517"/>
          <cell r="J9517"/>
          <cell r="K9517"/>
          <cell r="L9517"/>
          <cell r="M9517"/>
          <cell r="N9517"/>
          <cell r="O9517"/>
          <cell r="P9517"/>
          <cell r="Q9517"/>
          <cell r="R9517"/>
          <cell r="S9517"/>
          <cell r="T9517"/>
          <cell r="U9517"/>
          <cell r="V9517"/>
          <cell r="W9517"/>
          <cell r="X9517"/>
          <cell r="Y9517" t="str">
            <v xml:space="preserve"> </v>
          </cell>
        </row>
        <row r="9518">
          <cell r="C9518"/>
          <cell r="D9518"/>
          <cell r="E9518"/>
          <cell r="F9518"/>
          <cell r="G9518"/>
          <cell r="H9518"/>
          <cell r="I9518"/>
          <cell r="J9518"/>
          <cell r="K9518"/>
          <cell r="L9518"/>
          <cell r="M9518"/>
          <cell r="N9518"/>
          <cell r="O9518"/>
          <cell r="P9518"/>
          <cell r="Q9518"/>
          <cell r="R9518"/>
          <cell r="S9518"/>
          <cell r="T9518"/>
          <cell r="U9518"/>
          <cell r="V9518"/>
          <cell r="W9518"/>
          <cell r="X9518"/>
          <cell r="Y9518" t="str">
            <v xml:space="preserve"> </v>
          </cell>
        </row>
        <row r="9519">
          <cell r="C9519"/>
          <cell r="D9519"/>
          <cell r="E9519"/>
          <cell r="F9519"/>
          <cell r="G9519"/>
          <cell r="H9519"/>
          <cell r="I9519"/>
          <cell r="J9519"/>
          <cell r="K9519"/>
          <cell r="L9519"/>
          <cell r="M9519"/>
          <cell r="N9519"/>
          <cell r="O9519"/>
          <cell r="P9519"/>
          <cell r="Q9519"/>
          <cell r="R9519"/>
          <cell r="S9519"/>
          <cell r="T9519"/>
          <cell r="U9519"/>
          <cell r="V9519"/>
          <cell r="W9519"/>
          <cell r="X9519"/>
          <cell r="Y9519" t="str">
            <v xml:space="preserve"> </v>
          </cell>
        </row>
        <row r="9520">
          <cell r="C9520"/>
          <cell r="D9520"/>
          <cell r="E9520"/>
          <cell r="F9520"/>
          <cell r="G9520"/>
          <cell r="H9520"/>
          <cell r="I9520"/>
          <cell r="J9520"/>
          <cell r="K9520"/>
          <cell r="L9520"/>
          <cell r="M9520"/>
          <cell r="N9520"/>
          <cell r="O9520"/>
          <cell r="P9520"/>
          <cell r="Q9520"/>
          <cell r="R9520"/>
          <cell r="S9520"/>
          <cell r="T9520"/>
          <cell r="U9520"/>
          <cell r="V9520"/>
          <cell r="W9520"/>
          <cell r="X9520"/>
          <cell r="Y9520" t="str">
            <v xml:space="preserve"> </v>
          </cell>
        </row>
        <row r="9521">
          <cell r="C9521"/>
          <cell r="D9521"/>
          <cell r="E9521"/>
          <cell r="F9521"/>
          <cell r="G9521"/>
          <cell r="H9521"/>
          <cell r="I9521"/>
          <cell r="J9521"/>
          <cell r="K9521"/>
          <cell r="L9521"/>
          <cell r="M9521"/>
          <cell r="N9521"/>
          <cell r="O9521"/>
          <cell r="P9521"/>
          <cell r="Q9521"/>
          <cell r="R9521"/>
          <cell r="S9521"/>
          <cell r="T9521"/>
          <cell r="U9521"/>
          <cell r="V9521"/>
          <cell r="W9521"/>
          <cell r="X9521"/>
          <cell r="Y9521" t="str">
            <v xml:space="preserve"> </v>
          </cell>
        </row>
        <row r="9522">
          <cell r="C9522"/>
          <cell r="D9522"/>
          <cell r="E9522"/>
          <cell r="F9522"/>
          <cell r="G9522"/>
          <cell r="H9522"/>
          <cell r="I9522"/>
          <cell r="J9522"/>
          <cell r="K9522"/>
          <cell r="L9522"/>
          <cell r="M9522"/>
          <cell r="N9522"/>
          <cell r="O9522"/>
          <cell r="P9522"/>
          <cell r="Q9522"/>
          <cell r="R9522"/>
          <cell r="S9522"/>
          <cell r="T9522"/>
          <cell r="U9522"/>
          <cell r="V9522"/>
          <cell r="W9522"/>
          <cell r="X9522"/>
          <cell r="Y9522" t="str">
            <v xml:space="preserve"> </v>
          </cell>
        </row>
        <row r="9523">
          <cell r="C9523"/>
          <cell r="D9523"/>
          <cell r="E9523"/>
          <cell r="F9523"/>
          <cell r="G9523"/>
          <cell r="H9523"/>
          <cell r="I9523"/>
          <cell r="J9523"/>
          <cell r="K9523"/>
          <cell r="L9523"/>
          <cell r="M9523"/>
          <cell r="N9523"/>
          <cell r="O9523"/>
          <cell r="P9523"/>
          <cell r="Q9523"/>
          <cell r="R9523"/>
          <cell r="S9523"/>
          <cell r="T9523"/>
          <cell r="U9523"/>
          <cell r="V9523"/>
          <cell r="W9523"/>
          <cell r="X9523"/>
          <cell r="Y9523" t="str">
            <v xml:space="preserve"> </v>
          </cell>
        </row>
        <row r="9524">
          <cell r="C9524"/>
          <cell r="D9524"/>
          <cell r="E9524"/>
          <cell r="F9524"/>
          <cell r="G9524"/>
          <cell r="H9524"/>
          <cell r="I9524"/>
          <cell r="J9524"/>
          <cell r="K9524"/>
          <cell r="L9524"/>
          <cell r="M9524"/>
          <cell r="N9524"/>
          <cell r="O9524"/>
          <cell r="P9524"/>
          <cell r="Q9524"/>
          <cell r="R9524"/>
          <cell r="S9524"/>
          <cell r="T9524"/>
          <cell r="U9524"/>
          <cell r="V9524"/>
          <cell r="W9524"/>
          <cell r="X9524"/>
          <cell r="Y9524" t="str">
            <v xml:space="preserve"> </v>
          </cell>
        </row>
        <row r="9525">
          <cell r="C9525"/>
          <cell r="D9525"/>
          <cell r="E9525"/>
          <cell r="F9525"/>
          <cell r="G9525"/>
          <cell r="H9525"/>
          <cell r="I9525"/>
          <cell r="J9525"/>
          <cell r="K9525"/>
          <cell r="L9525"/>
          <cell r="M9525"/>
          <cell r="N9525"/>
          <cell r="O9525"/>
          <cell r="P9525"/>
          <cell r="Q9525"/>
          <cell r="R9525"/>
          <cell r="S9525"/>
          <cell r="T9525"/>
          <cell r="U9525"/>
          <cell r="V9525"/>
          <cell r="W9525"/>
          <cell r="X9525"/>
          <cell r="Y9525" t="str">
            <v xml:space="preserve"> </v>
          </cell>
        </row>
        <row r="9526">
          <cell r="C9526"/>
          <cell r="D9526"/>
          <cell r="E9526"/>
          <cell r="F9526"/>
          <cell r="G9526"/>
          <cell r="H9526"/>
          <cell r="I9526"/>
          <cell r="J9526"/>
          <cell r="K9526"/>
          <cell r="L9526"/>
          <cell r="M9526"/>
          <cell r="N9526"/>
          <cell r="O9526"/>
          <cell r="P9526"/>
          <cell r="Q9526"/>
          <cell r="R9526"/>
          <cell r="S9526"/>
          <cell r="T9526"/>
          <cell r="U9526"/>
          <cell r="V9526"/>
          <cell r="W9526"/>
          <cell r="X9526"/>
          <cell r="Y9526" t="str">
            <v xml:space="preserve"> </v>
          </cell>
        </row>
        <row r="9527">
          <cell r="C9527"/>
          <cell r="D9527"/>
          <cell r="E9527"/>
          <cell r="F9527"/>
          <cell r="G9527"/>
          <cell r="H9527"/>
          <cell r="I9527"/>
          <cell r="J9527"/>
          <cell r="K9527"/>
          <cell r="L9527"/>
          <cell r="M9527"/>
          <cell r="N9527"/>
          <cell r="O9527"/>
          <cell r="P9527"/>
          <cell r="Q9527"/>
          <cell r="R9527"/>
          <cell r="S9527"/>
          <cell r="T9527"/>
          <cell r="U9527"/>
          <cell r="V9527"/>
          <cell r="W9527"/>
          <cell r="X9527"/>
          <cell r="Y9527" t="str">
            <v xml:space="preserve"> </v>
          </cell>
        </row>
        <row r="9528">
          <cell r="C9528"/>
          <cell r="D9528"/>
          <cell r="E9528"/>
          <cell r="F9528"/>
          <cell r="G9528"/>
          <cell r="H9528"/>
          <cell r="I9528"/>
          <cell r="J9528"/>
          <cell r="K9528"/>
          <cell r="L9528"/>
          <cell r="M9528"/>
          <cell r="N9528"/>
          <cell r="O9528"/>
          <cell r="P9528"/>
          <cell r="Q9528"/>
          <cell r="R9528"/>
          <cell r="S9528"/>
          <cell r="T9528"/>
          <cell r="U9528"/>
          <cell r="V9528"/>
          <cell r="W9528"/>
          <cell r="X9528"/>
          <cell r="Y9528" t="str">
            <v xml:space="preserve"> </v>
          </cell>
        </row>
        <row r="9529">
          <cell r="C9529"/>
          <cell r="D9529"/>
          <cell r="E9529"/>
          <cell r="F9529"/>
          <cell r="G9529"/>
          <cell r="H9529"/>
          <cell r="I9529"/>
          <cell r="J9529"/>
          <cell r="K9529"/>
          <cell r="L9529"/>
          <cell r="M9529"/>
          <cell r="N9529"/>
          <cell r="O9529"/>
          <cell r="P9529"/>
          <cell r="Q9529"/>
          <cell r="R9529"/>
          <cell r="S9529"/>
          <cell r="T9529"/>
          <cell r="U9529"/>
          <cell r="V9529"/>
          <cell r="W9529"/>
          <cell r="X9529"/>
          <cell r="Y9529" t="str">
            <v xml:space="preserve"> </v>
          </cell>
        </row>
        <row r="9530">
          <cell r="C9530"/>
          <cell r="D9530"/>
          <cell r="E9530"/>
          <cell r="F9530"/>
          <cell r="G9530"/>
          <cell r="H9530"/>
          <cell r="I9530"/>
          <cell r="J9530"/>
          <cell r="K9530"/>
          <cell r="L9530"/>
          <cell r="M9530"/>
          <cell r="N9530"/>
          <cell r="O9530"/>
          <cell r="P9530"/>
          <cell r="Q9530"/>
          <cell r="R9530"/>
          <cell r="S9530"/>
          <cell r="T9530"/>
          <cell r="U9530"/>
          <cell r="V9530"/>
          <cell r="W9530"/>
          <cell r="X9530"/>
          <cell r="Y9530" t="str">
            <v xml:space="preserve"> </v>
          </cell>
        </row>
        <row r="9531">
          <cell r="C9531"/>
          <cell r="D9531"/>
          <cell r="E9531"/>
          <cell r="F9531"/>
          <cell r="G9531"/>
          <cell r="H9531"/>
          <cell r="I9531"/>
          <cell r="J9531"/>
          <cell r="K9531"/>
          <cell r="L9531"/>
          <cell r="M9531"/>
          <cell r="N9531"/>
          <cell r="O9531"/>
          <cell r="P9531"/>
          <cell r="Q9531"/>
          <cell r="R9531"/>
          <cell r="S9531"/>
          <cell r="T9531"/>
          <cell r="U9531"/>
          <cell r="V9531"/>
          <cell r="W9531"/>
          <cell r="X9531"/>
          <cell r="Y9531" t="str">
            <v xml:space="preserve"> </v>
          </cell>
        </row>
        <row r="9532">
          <cell r="C9532"/>
          <cell r="D9532"/>
          <cell r="E9532"/>
          <cell r="F9532"/>
          <cell r="G9532"/>
          <cell r="H9532"/>
          <cell r="I9532"/>
          <cell r="J9532"/>
          <cell r="K9532"/>
          <cell r="L9532"/>
          <cell r="M9532"/>
          <cell r="N9532"/>
          <cell r="O9532"/>
          <cell r="P9532"/>
          <cell r="Q9532"/>
          <cell r="R9532"/>
          <cell r="S9532"/>
          <cell r="T9532"/>
          <cell r="U9532"/>
          <cell r="V9532"/>
          <cell r="W9532"/>
          <cell r="X9532"/>
          <cell r="Y9532" t="str">
            <v xml:space="preserve"> </v>
          </cell>
        </row>
        <row r="9533">
          <cell r="C9533"/>
          <cell r="D9533"/>
          <cell r="E9533"/>
          <cell r="F9533"/>
          <cell r="G9533"/>
          <cell r="H9533"/>
          <cell r="I9533"/>
          <cell r="J9533"/>
          <cell r="K9533"/>
          <cell r="L9533"/>
          <cell r="M9533"/>
          <cell r="N9533"/>
          <cell r="O9533"/>
          <cell r="P9533"/>
          <cell r="Q9533"/>
          <cell r="R9533"/>
          <cell r="S9533"/>
          <cell r="T9533"/>
          <cell r="U9533"/>
          <cell r="V9533"/>
          <cell r="W9533"/>
          <cell r="X9533"/>
          <cell r="Y9533" t="str">
            <v xml:space="preserve"> </v>
          </cell>
        </row>
        <row r="9534">
          <cell r="C9534"/>
          <cell r="D9534"/>
          <cell r="E9534"/>
          <cell r="F9534"/>
          <cell r="G9534"/>
          <cell r="H9534"/>
          <cell r="I9534"/>
          <cell r="J9534"/>
          <cell r="K9534"/>
          <cell r="L9534"/>
          <cell r="M9534"/>
          <cell r="N9534"/>
          <cell r="O9534"/>
          <cell r="P9534"/>
          <cell r="Q9534"/>
          <cell r="R9534"/>
          <cell r="S9534"/>
          <cell r="T9534"/>
          <cell r="U9534"/>
          <cell r="V9534"/>
          <cell r="W9534"/>
          <cell r="X9534"/>
          <cell r="Y9534" t="str">
            <v xml:space="preserve"> </v>
          </cell>
        </row>
        <row r="9535">
          <cell r="C9535"/>
          <cell r="D9535"/>
          <cell r="E9535"/>
          <cell r="F9535"/>
          <cell r="G9535"/>
          <cell r="H9535"/>
          <cell r="I9535"/>
          <cell r="J9535"/>
          <cell r="K9535"/>
          <cell r="L9535"/>
          <cell r="M9535"/>
          <cell r="N9535"/>
          <cell r="O9535"/>
          <cell r="P9535"/>
          <cell r="Q9535"/>
          <cell r="R9535"/>
          <cell r="S9535"/>
          <cell r="T9535"/>
          <cell r="U9535"/>
          <cell r="V9535"/>
          <cell r="W9535"/>
          <cell r="X9535"/>
          <cell r="Y9535" t="str">
            <v xml:space="preserve"> </v>
          </cell>
        </row>
        <row r="9536">
          <cell r="C9536"/>
          <cell r="D9536"/>
          <cell r="E9536"/>
          <cell r="F9536"/>
          <cell r="G9536"/>
          <cell r="H9536"/>
          <cell r="I9536"/>
          <cell r="J9536"/>
          <cell r="K9536"/>
          <cell r="L9536"/>
          <cell r="M9536"/>
          <cell r="N9536"/>
          <cell r="O9536"/>
          <cell r="P9536"/>
          <cell r="Q9536"/>
          <cell r="R9536"/>
          <cell r="S9536"/>
          <cell r="T9536"/>
          <cell r="U9536"/>
          <cell r="V9536"/>
          <cell r="W9536"/>
          <cell r="X9536"/>
          <cell r="Y9536" t="str">
            <v xml:space="preserve"> </v>
          </cell>
        </row>
        <row r="9537">
          <cell r="C9537"/>
          <cell r="D9537"/>
          <cell r="E9537"/>
          <cell r="F9537"/>
          <cell r="G9537"/>
          <cell r="H9537"/>
          <cell r="I9537"/>
          <cell r="J9537"/>
          <cell r="K9537"/>
          <cell r="L9537"/>
          <cell r="M9537"/>
          <cell r="N9537"/>
          <cell r="O9537"/>
          <cell r="P9537"/>
          <cell r="Q9537"/>
          <cell r="R9537"/>
          <cell r="S9537"/>
          <cell r="T9537"/>
          <cell r="U9537"/>
          <cell r="V9537"/>
          <cell r="W9537"/>
          <cell r="X9537"/>
          <cell r="Y9537" t="str">
            <v xml:space="preserve"> </v>
          </cell>
        </row>
        <row r="9538">
          <cell r="C9538"/>
          <cell r="D9538"/>
          <cell r="E9538"/>
          <cell r="F9538"/>
          <cell r="G9538"/>
          <cell r="H9538"/>
          <cell r="I9538"/>
          <cell r="J9538"/>
          <cell r="K9538"/>
          <cell r="L9538"/>
          <cell r="M9538"/>
          <cell r="N9538"/>
          <cell r="O9538"/>
          <cell r="P9538"/>
          <cell r="Q9538"/>
          <cell r="R9538"/>
          <cell r="S9538"/>
          <cell r="T9538"/>
          <cell r="U9538"/>
          <cell r="V9538"/>
          <cell r="W9538"/>
          <cell r="X9538"/>
          <cell r="Y9538" t="str">
            <v xml:space="preserve"> </v>
          </cell>
        </row>
        <row r="9539">
          <cell r="C9539"/>
          <cell r="D9539"/>
          <cell r="E9539"/>
          <cell r="F9539"/>
          <cell r="G9539"/>
          <cell r="H9539"/>
          <cell r="I9539"/>
          <cell r="J9539"/>
          <cell r="K9539"/>
          <cell r="L9539"/>
          <cell r="M9539"/>
          <cell r="N9539"/>
          <cell r="O9539"/>
          <cell r="P9539"/>
          <cell r="Q9539"/>
          <cell r="R9539"/>
          <cell r="S9539"/>
          <cell r="T9539"/>
          <cell r="U9539"/>
          <cell r="V9539"/>
          <cell r="W9539"/>
          <cell r="X9539"/>
          <cell r="Y9539" t="str">
            <v xml:space="preserve"> </v>
          </cell>
        </row>
        <row r="9540">
          <cell r="C9540"/>
          <cell r="D9540"/>
          <cell r="E9540"/>
          <cell r="F9540"/>
          <cell r="G9540"/>
          <cell r="H9540"/>
          <cell r="I9540"/>
          <cell r="J9540"/>
          <cell r="K9540"/>
          <cell r="L9540"/>
          <cell r="M9540"/>
          <cell r="N9540"/>
          <cell r="O9540"/>
          <cell r="P9540"/>
          <cell r="Q9540"/>
          <cell r="R9540"/>
          <cell r="S9540"/>
          <cell r="T9540"/>
          <cell r="U9540"/>
          <cell r="V9540"/>
          <cell r="W9540"/>
          <cell r="X9540"/>
          <cell r="Y9540" t="str">
            <v xml:space="preserve"> </v>
          </cell>
        </row>
        <row r="9541">
          <cell r="C9541"/>
          <cell r="D9541"/>
          <cell r="E9541"/>
          <cell r="F9541"/>
          <cell r="G9541"/>
          <cell r="H9541"/>
          <cell r="I9541"/>
          <cell r="J9541"/>
          <cell r="K9541"/>
          <cell r="L9541"/>
          <cell r="M9541"/>
          <cell r="N9541"/>
          <cell r="O9541"/>
          <cell r="P9541"/>
          <cell r="Q9541"/>
          <cell r="R9541"/>
          <cell r="S9541"/>
          <cell r="T9541"/>
          <cell r="U9541"/>
          <cell r="V9541"/>
          <cell r="W9541"/>
          <cell r="X9541"/>
          <cell r="Y9541" t="str">
            <v xml:space="preserve"> </v>
          </cell>
        </row>
        <row r="9542">
          <cell r="C9542"/>
          <cell r="D9542"/>
          <cell r="E9542"/>
          <cell r="F9542"/>
          <cell r="G9542"/>
          <cell r="H9542"/>
          <cell r="I9542"/>
          <cell r="J9542"/>
          <cell r="K9542"/>
          <cell r="L9542"/>
          <cell r="M9542"/>
          <cell r="N9542"/>
          <cell r="O9542"/>
          <cell r="P9542"/>
          <cell r="Q9542"/>
          <cell r="R9542"/>
          <cell r="S9542"/>
          <cell r="T9542"/>
          <cell r="U9542"/>
          <cell r="V9542"/>
          <cell r="W9542"/>
          <cell r="X9542"/>
          <cell r="Y9542" t="str">
            <v xml:space="preserve"> </v>
          </cell>
        </row>
        <row r="9543">
          <cell r="C9543"/>
          <cell r="D9543"/>
          <cell r="E9543"/>
          <cell r="F9543"/>
          <cell r="G9543"/>
          <cell r="H9543"/>
          <cell r="I9543"/>
          <cell r="J9543"/>
          <cell r="K9543"/>
          <cell r="L9543"/>
          <cell r="M9543"/>
          <cell r="N9543"/>
          <cell r="O9543"/>
          <cell r="P9543"/>
          <cell r="Q9543"/>
          <cell r="R9543"/>
          <cell r="S9543"/>
          <cell r="T9543"/>
          <cell r="U9543"/>
          <cell r="V9543"/>
          <cell r="W9543"/>
          <cell r="X9543"/>
          <cell r="Y9543" t="str">
            <v xml:space="preserve"> </v>
          </cell>
        </row>
        <row r="9544">
          <cell r="C9544"/>
          <cell r="D9544"/>
          <cell r="E9544"/>
          <cell r="F9544"/>
          <cell r="G9544"/>
          <cell r="H9544"/>
          <cell r="I9544"/>
          <cell r="J9544"/>
          <cell r="K9544"/>
          <cell r="L9544"/>
          <cell r="M9544"/>
          <cell r="N9544"/>
          <cell r="O9544"/>
          <cell r="P9544"/>
          <cell r="Q9544"/>
          <cell r="R9544"/>
          <cell r="S9544"/>
          <cell r="T9544"/>
          <cell r="U9544"/>
          <cell r="V9544"/>
          <cell r="W9544"/>
          <cell r="X9544"/>
          <cell r="Y9544" t="str">
            <v xml:space="preserve"> </v>
          </cell>
        </row>
        <row r="9545">
          <cell r="C9545"/>
          <cell r="D9545"/>
          <cell r="E9545"/>
          <cell r="F9545"/>
          <cell r="G9545"/>
          <cell r="H9545"/>
          <cell r="I9545"/>
          <cell r="J9545"/>
          <cell r="K9545"/>
          <cell r="L9545"/>
          <cell r="M9545"/>
          <cell r="N9545"/>
          <cell r="O9545"/>
          <cell r="P9545"/>
          <cell r="Q9545"/>
          <cell r="R9545"/>
          <cell r="S9545"/>
          <cell r="T9545"/>
          <cell r="U9545"/>
          <cell r="V9545"/>
          <cell r="W9545"/>
          <cell r="X9545"/>
          <cell r="Y9545" t="str">
            <v xml:space="preserve"> </v>
          </cell>
        </row>
        <row r="9546">
          <cell r="C9546"/>
          <cell r="D9546"/>
          <cell r="E9546"/>
          <cell r="F9546"/>
          <cell r="G9546"/>
          <cell r="H9546"/>
          <cell r="I9546"/>
          <cell r="J9546"/>
          <cell r="K9546"/>
          <cell r="L9546"/>
          <cell r="M9546"/>
          <cell r="N9546"/>
          <cell r="O9546"/>
          <cell r="P9546"/>
          <cell r="Q9546"/>
          <cell r="R9546"/>
          <cell r="S9546"/>
          <cell r="T9546"/>
          <cell r="U9546"/>
          <cell r="V9546"/>
          <cell r="W9546"/>
          <cell r="X9546"/>
          <cell r="Y9546" t="str">
            <v xml:space="preserve"> </v>
          </cell>
        </row>
        <row r="9547">
          <cell r="C9547"/>
          <cell r="D9547"/>
          <cell r="E9547"/>
          <cell r="F9547"/>
          <cell r="G9547"/>
          <cell r="H9547"/>
          <cell r="I9547"/>
          <cell r="J9547"/>
          <cell r="K9547"/>
          <cell r="L9547"/>
          <cell r="M9547"/>
          <cell r="N9547"/>
          <cell r="O9547"/>
          <cell r="P9547"/>
          <cell r="Q9547"/>
          <cell r="R9547"/>
          <cell r="S9547"/>
          <cell r="T9547"/>
          <cell r="U9547"/>
          <cell r="V9547"/>
          <cell r="W9547"/>
          <cell r="X9547"/>
          <cell r="Y9547" t="str">
            <v xml:space="preserve"> </v>
          </cell>
        </row>
        <row r="9548">
          <cell r="C9548"/>
          <cell r="D9548"/>
          <cell r="E9548"/>
          <cell r="F9548"/>
          <cell r="G9548"/>
          <cell r="H9548"/>
          <cell r="I9548"/>
          <cell r="J9548"/>
          <cell r="K9548"/>
          <cell r="L9548"/>
          <cell r="M9548"/>
          <cell r="N9548"/>
          <cell r="O9548"/>
          <cell r="P9548"/>
          <cell r="Q9548"/>
          <cell r="R9548"/>
          <cell r="S9548"/>
          <cell r="T9548"/>
          <cell r="U9548"/>
          <cell r="V9548"/>
          <cell r="W9548"/>
          <cell r="X9548"/>
          <cell r="Y9548" t="str">
            <v xml:space="preserve"> </v>
          </cell>
        </row>
        <row r="9549">
          <cell r="C9549"/>
          <cell r="D9549"/>
          <cell r="E9549"/>
          <cell r="F9549"/>
          <cell r="G9549"/>
          <cell r="H9549"/>
          <cell r="I9549"/>
          <cell r="J9549"/>
          <cell r="K9549"/>
          <cell r="L9549"/>
          <cell r="M9549"/>
          <cell r="N9549"/>
          <cell r="O9549"/>
          <cell r="P9549"/>
          <cell r="Q9549"/>
          <cell r="R9549"/>
          <cell r="S9549"/>
          <cell r="T9549"/>
          <cell r="U9549"/>
          <cell r="V9549"/>
          <cell r="W9549"/>
          <cell r="X9549"/>
          <cell r="Y9549" t="str">
            <v xml:space="preserve"> </v>
          </cell>
        </row>
        <row r="9550">
          <cell r="C9550"/>
          <cell r="D9550"/>
          <cell r="E9550"/>
          <cell r="F9550"/>
          <cell r="G9550"/>
          <cell r="H9550"/>
          <cell r="I9550"/>
          <cell r="J9550"/>
          <cell r="K9550"/>
          <cell r="L9550"/>
          <cell r="M9550"/>
          <cell r="N9550"/>
          <cell r="O9550"/>
          <cell r="P9550"/>
          <cell r="Q9550"/>
          <cell r="R9550"/>
          <cell r="S9550"/>
          <cell r="T9550"/>
          <cell r="U9550"/>
          <cell r="V9550"/>
          <cell r="W9550"/>
          <cell r="X9550"/>
          <cell r="Y9550" t="str">
            <v xml:space="preserve"> </v>
          </cell>
        </row>
        <row r="9551">
          <cell r="C9551"/>
          <cell r="D9551"/>
          <cell r="E9551"/>
          <cell r="F9551"/>
          <cell r="G9551"/>
          <cell r="H9551"/>
          <cell r="I9551"/>
          <cell r="J9551"/>
          <cell r="K9551"/>
          <cell r="L9551"/>
          <cell r="M9551"/>
          <cell r="N9551"/>
          <cell r="O9551"/>
          <cell r="P9551"/>
          <cell r="Q9551"/>
          <cell r="R9551"/>
          <cell r="S9551"/>
          <cell r="T9551"/>
          <cell r="U9551"/>
          <cell r="V9551"/>
          <cell r="W9551"/>
          <cell r="X9551"/>
          <cell r="Y9551" t="str">
            <v xml:space="preserve"> </v>
          </cell>
        </row>
        <row r="9552">
          <cell r="C9552"/>
          <cell r="D9552"/>
          <cell r="E9552"/>
          <cell r="F9552"/>
          <cell r="G9552"/>
          <cell r="H9552"/>
          <cell r="I9552"/>
          <cell r="J9552"/>
          <cell r="K9552"/>
          <cell r="L9552"/>
          <cell r="M9552"/>
          <cell r="N9552"/>
          <cell r="O9552"/>
          <cell r="P9552"/>
          <cell r="Q9552"/>
          <cell r="R9552"/>
          <cell r="S9552"/>
          <cell r="T9552"/>
          <cell r="U9552"/>
          <cell r="V9552"/>
          <cell r="W9552"/>
          <cell r="X9552"/>
          <cell r="Y9552" t="str">
            <v xml:space="preserve"> </v>
          </cell>
        </row>
        <row r="9553">
          <cell r="C9553"/>
          <cell r="D9553"/>
          <cell r="E9553"/>
          <cell r="F9553"/>
          <cell r="G9553"/>
          <cell r="H9553"/>
          <cell r="I9553"/>
          <cell r="J9553"/>
          <cell r="K9553"/>
          <cell r="L9553"/>
          <cell r="M9553"/>
          <cell r="N9553"/>
          <cell r="O9553"/>
          <cell r="P9553"/>
          <cell r="Q9553"/>
          <cell r="R9553"/>
          <cell r="S9553"/>
          <cell r="T9553"/>
          <cell r="U9553"/>
          <cell r="V9553"/>
          <cell r="W9553"/>
          <cell r="X9553"/>
          <cell r="Y9553" t="str">
            <v xml:space="preserve"> </v>
          </cell>
        </row>
        <row r="9554">
          <cell r="C9554"/>
          <cell r="D9554"/>
          <cell r="E9554"/>
          <cell r="F9554"/>
          <cell r="G9554"/>
          <cell r="H9554"/>
          <cell r="I9554"/>
          <cell r="J9554"/>
          <cell r="K9554"/>
          <cell r="L9554"/>
          <cell r="M9554"/>
          <cell r="N9554"/>
          <cell r="O9554"/>
          <cell r="P9554"/>
          <cell r="Q9554"/>
          <cell r="R9554"/>
          <cell r="S9554"/>
          <cell r="T9554"/>
          <cell r="U9554"/>
          <cell r="V9554"/>
          <cell r="W9554"/>
          <cell r="X9554"/>
          <cell r="Y9554" t="str">
            <v xml:space="preserve"> </v>
          </cell>
        </row>
        <row r="9555">
          <cell r="C9555"/>
          <cell r="D9555"/>
          <cell r="E9555"/>
          <cell r="F9555"/>
          <cell r="G9555"/>
          <cell r="H9555"/>
          <cell r="I9555"/>
          <cell r="J9555"/>
          <cell r="K9555"/>
          <cell r="L9555"/>
          <cell r="M9555"/>
          <cell r="N9555"/>
          <cell r="O9555"/>
          <cell r="P9555"/>
          <cell r="Q9555"/>
          <cell r="R9555"/>
          <cell r="S9555"/>
          <cell r="T9555"/>
          <cell r="U9555"/>
          <cell r="V9555"/>
          <cell r="W9555"/>
          <cell r="X9555"/>
          <cell r="Y9555" t="str">
            <v xml:space="preserve"> </v>
          </cell>
        </row>
        <row r="9556">
          <cell r="C9556"/>
          <cell r="D9556"/>
          <cell r="E9556"/>
          <cell r="F9556"/>
          <cell r="G9556"/>
          <cell r="H9556"/>
          <cell r="I9556"/>
          <cell r="J9556"/>
          <cell r="K9556"/>
          <cell r="L9556"/>
          <cell r="M9556"/>
          <cell r="N9556"/>
          <cell r="O9556"/>
          <cell r="P9556"/>
          <cell r="Q9556"/>
          <cell r="R9556"/>
          <cell r="S9556"/>
          <cell r="T9556"/>
          <cell r="U9556"/>
          <cell r="V9556"/>
          <cell r="W9556"/>
          <cell r="X9556"/>
          <cell r="Y9556" t="str">
            <v xml:space="preserve"> </v>
          </cell>
        </row>
        <row r="9557">
          <cell r="C9557"/>
          <cell r="D9557"/>
          <cell r="E9557"/>
          <cell r="F9557"/>
          <cell r="G9557"/>
          <cell r="H9557"/>
          <cell r="I9557"/>
          <cell r="J9557"/>
          <cell r="K9557"/>
          <cell r="L9557"/>
          <cell r="M9557"/>
          <cell r="N9557"/>
          <cell r="O9557"/>
          <cell r="P9557"/>
          <cell r="Q9557"/>
          <cell r="R9557"/>
          <cell r="S9557"/>
          <cell r="T9557"/>
          <cell r="U9557"/>
          <cell r="V9557"/>
          <cell r="W9557"/>
          <cell r="X9557"/>
          <cell r="Y9557" t="str">
            <v xml:space="preserve"> </v>
          </cell>
        </row>
        <row r="9558">
          <cell r="C9558"/>
          <cell r="D9558"/>
          <cell r="E9558"/>
          <cell r="F9558"/>
          <cell r="G9558"/>
          <cell r="H9558"/>
          <cell r="I9558"/>
          <cell r="J9558"/>
          <cell r="K9558"/>
          <cell r="L9558"/>
          <cell r="M9558"/>
          <cell r="N9558"/>
          <cell r="O9558"/>
          <cell r="P9558"/>
          <cell r="Q9558"/>
          <cell r="R9558"/>
          <cell r="S9558"/>
          <cell r="T9558"/>
          <cell r="U9558"/>
          <cell r="V9558"/>
          <cell r="W9558"/>
          <cell r="X9558"/>
          <cell r="Y9558" t="str">
            <v xml:space="preserve"> </v>
          </cell>
        </row>
        <row r="9559">
          <cell r="C9559"/>
          <cell r="D9559"/>
          <cell r="E9559"/>
          <cell r="F9559"/>
          <cell r="G9559"/>
          <cell r="H9559"/>
          <cell r="I9559"/>
          <cell r="J9559"/>
          <cell r="K9559"/>
          <cell r="L9559"/>
          <cell r="M9559"/>
          <cell r="N9559"/>
          <cell r="O9559"/>
          <cell r="P9559"/>
          <cell r="Q9559"/>
          <cell r="R9559"/>
          <cell r="S9559"/>
          <cell r="T9559"/>
          <cell r="U9559"/>
          <cell r="V9559"/>
          <cell r="W9559"/>
          <cell r="X9559"/>
          <cell r="Y9559" t="str">
            <v xml:space="preserve"> </v>
          </cell>
        </row>
        <row r="9560">
          <cell r="C9560"/>
          <cell r="D9560"/>
          <cell r="E9560"/>
          <cell r="F9560"/>
          <cell r="G9560"/>
          <cell r="H9560"/>
          <cell r="I9560"/>
          <cell r="J9560"/>
          <cell r="K9560"/>
          <cell r="L9560"/>
          <cell r="M9560"/>
          <cell r="N9560"/>
          <cell r="O9560"/>
          <cell r="P9560"/>
          <cell r="Q9560"/>
          <cell r="R9560"/>
          <cell r="S9560"/>
          <cell r="T9560"/>
          <cell r="U9560"/>
          <cell r="V9560"/>
          <cell r="W9560"/>
          <cell r="X9560"/>
          <cell r="Y9560" t="str">
            <v xml:space="preserve"> </v>
          </cell>
        </row>
        <row r="9561">
          <cell r="C9561"/>
          <cell r="D9561"/>
          <cell r="E9561"/>
          <cell r="F9561"/>
          <cell r="G9561"/>
          <cell r="H9561"/>
          <cell r="I9561"/>
          <cell r="J9561"/>
          <cell r="K9561"/>
          <cell r="L9561"/>
          <cell r="M9561"/>
          <cell r="N9561"/>
          <cell r="O9561"/>
          <cell r="P9561"/>
          <cell r="Q9561"/>
          <cell r="R9561"/>
          <cell r="S9561"/>
          <cell r="T9561"/>
          <cell r="U9561"/>
          <cell r="V9561"/>
          <cell r="W9561"/>
          <cell r="X9561"/>
          <cell r="Y9561" t="str">
            <v xml:space="preserve"> </v>
          </cell>
        </row>
        <row r="9562">
          <cell r="C9562"/>
          <cell r="D9562"/>
          <cell r="E9562"/>
          <cell r="F9562"/>
          <cell r="G9562"/>
          <cell r="H9562"/>
          <cell r="I9562"/>
          <cell r="J9562"/>
          <cell r="K9562"/>
          <cell r="L9562"/>
          <cell r="M9562"/>
          <cell r="N9562"/>
          <cell r="O9562"/>
          <cell r="P9562"/>
          <cell r="Q9562"/>
          <cell r="R9562"/>
          <cell r="S9562"/>
          <cell r="T9562"/>
          <cell r="U9562"/>
          <cell r="V9562"/>
          <cell r="W9562"/>
          <cell r="X9562"/>
          <cell r="Y9562" t="str">
            <v xml:space="preserve"> </v>
          </cell>
        </row>
        <row r="9563">
          <cell r="C9563"/>
          <cell r="D9563"/>
          <cell r="E9563"/>
          <cell r="F9563"/>
          <cell r="G9563"/>
          <cell r="H9563"/>
          <cell r="I9563"/>
          <cell r="J9563"/>
          <cell r="K9563"/>
          <cell r="L9563"/>
          <cell r="M9563"/>
          <cell r="N9563"/>
          <cell r="O9563"/>
          <cell r="P9563"/>
          <cell r="Q9563"/>
          <cell r="R9563"/>
          <cell r="S9563"/>
          <cell r="T9563"/>
          <cell r="U9563"/>
          <cell r="V9563"/>
          <cell r="W9563"/>
          <cell r="X9563"/>
          <cell r="Y9563" t="str">
            <v xml:space="preserve"> </v>
          </cell>
        </row>
        <row r="9564">
          <cell r="C9564"/>
          <cell r="D9564"/>
          <cell r="E9564"/>
          <cell r="F9564"/>
          <cell r="G9564"/>
          <cell r="H9564"/>
          <cell r="I9564"/>
          <cell r="J9564"/>
          <cell r="K9564"/>
          <cell r="L9564"/>
          <cell r="M9564"/>
          <cell r="N9564"/>
          <cell r="O9564"/>
          <cell r="P9564"/>
          <cell r="Q9564"/>
          <cell r="R9564"/>
          <cell r="S9564"/>
          <cell r="T9564"/>
          <cell r="U9564"/>
          <cell r="V9564"/>
          <cell r="W9564"/>
          <cell r="X9564"/>
          <cell r="Y9564" t="str">
            <v xml:space="preserve"> </v>
          </cell>
        </row>
        <row r="9565">
          <cell r="C9565"/>
          <cell r="D9565"/>
          <cell r="E9565"/>
          <cell r="F9565"/>
          <cell r="G9565"/>
          <cell r="H9565"/>
          <cell r="I9565"/>
          <cell r="J9565"/>
          <cell r="K9565"/>
          <cell r="L9565"/>
          <cell r="M9565"/>
          <cell r="N9565"/>
          <cell r="O9565"/>
          <cell r="P9565"/>
          <cell r="Q9565"/>
          <cell r="R9565"/>
          <cell r="S9565"/>
          <cell r="T9565"/>
          <cell r="U9565"/>
          <cell r="V9565"/>
          <cell r="W9565"/>
          <cell r="X9565"/>
          <cell r="Y9565" t="str">
            <v xml:space="preserve"> </v>
          </cell>
        </row>
        <row r="9566">
          <cell r="C9566"/>
          <cell r="D9566"/>
          <cell r="E9566"/>
          <cell r="F9566"/>
          <cell r="G9566"/>
          <cell r="H9566"/>
          <cell r="I9566"/>
          <cell r="J9566"/>
          <cell r="K9566"/>
          <cell r="L9566"/>
          <cell r="M9566"/>
          <cell r="N9566"/>
          <cell r="O9566"/>
          <cell r="P9566"/>
          <cell r="Q9566"/>
          <cell r="R9566"/>
          <cell r="S9566"/>
          <cell r="T9566"/>
          <cell r="U9566"/>
          <cell r="V9566"/>
          <cell r="W9566"/>
          <cell r="X9566"/>
          <cell r="Y9566" t="str">
            <v xml:space="preserve"> </v>
          </cell>
        </row>
        <row r="9567">
          <cell r="C9567"/>
          <cell r="D9567"/>
          <cell r="E9567"/>
          <cell r="F9567"/>
          <cell r="G9567"/>
          <cell r="H9567"/>
          <cell r="I9567"/>
          <cell r="J9567"/>
          <cell r="K9567"/>
          <cell r="L9567"/>
          <cell r="M9567"/>
          <cell r="N9567"/>
          <cell r="O9567"/>
          <cell r="P9567"/>
          <cell r="Q9567"/>
          <cell r="R9567"/>
          <cell r="S9567"/>
          <cell r="T9567"/>
          <cell r="U9567"/>
          <cell r="V9567"/>
          <cell r="W9567"/>
          <cell r="X9567"/>
          <cell r="Y9567" t="str">
            <v xml:space="preserve"> </v>
          </cell>
        </row>
        <row r="9568">
          <cell r="C9568"/>
          <cell r="D9568"/>
          <cell r="E9568"/>
          <cell r="F9568"/>
          <cell r="G9568"/>
          <cell r="H9568"/>
          <cell r="I9568"/>
          <cell r="J9568"/>
          <cell r="K9568"/>
          <cell r="L9568"/>
          <cell r="M9568"/>
          <cell r="N9568"/>
          <cell r="O9568"/>
          <cell r="P9568"/>
          <cell r="Q9568"/>
          <cell r="R9568"/>
          <cell r="S9568"/>
          <cell r="T9568"/>
          <cell r="U9568"/>
          <cell r="V9568"/>
          <cell r="W9568"/>
          <cell r="X9568"/>
          <cell r="Y9568" t="str">
            <v xml:space="preserve"> </v>
          </cell>
        </row>
        <row r="9569">
          <cell r="C9569"/>
          <cell r="D9569"/>
          <cell r="E9569"/>
          <cell r="F9569"/>
          <cell r="G9569"/>
          <cell r="H9569"/>
          <cell r="I9569"/>
          <cell r="J9569"/>
          <cell r="K9569"/>
          <cell r="L9569"/>
          <cell r="M9569"/>
          <cell r="N9569"/>
          <cell r="O9569"/>
          <cell r="P9569"/>
          <cell r="Q9569"/>
          <cell r="R9569"/>
          <cell r="S9569"/>
          <cell r="T9569"/>
          <cell r="U9569"/>
          <cell r="V9569"/>
          <cell r="W9569"/>
          <cell r="X9569"/>
          <cell r="Y9569" t="str">
            <v xml:space="preserve"> </v>
          </cell>
        </row>
        <row r="9570">
          <cell r="C9570"/>
          <cell r="D9570"/>
          <cell r="E9570"/>
          <cell r="F9570"/>
          <cell r="G9570"/>
          <cell r="H9570"/>
          <cell r="I9570"/>
          <cell r="J9570"/>
          <cell r="K9570"/>
          <cell r="L9570"/>
          <cell r="M9570"/>
          <cell r="N9570"/>
          <cell r="O9570"/>
          <cell r="P9570"/>
          <cell r="Q9570"/>
          <cell r="R9570"/>
          <cell r="S9570"/>
          <cell r="T9570"/>
          <cell r="U9570"/>
          <cell r="V9570"/>
          <cell r="W9570"/>
          <cell r="X9570"/>
          <cell r="Y9570" t="str">
            <v xml:space="preserve"> </v>
          </cell>
        </row>
        <row r="9571">
          <cell r="C9571"/>
          <cell r="D9571"/>
          <cell r="E9571"/>
          <cell r="F9571"/>
          <cell r="G9571"/>
          <cell r="H9571"/>
          <cell r="I9571"/>
          <cell r="J9571"/>
          <cell r="K9571"/>
          <cell r="L9571"/>
          <cell r="M9571"/>
          <cell r="N9571"/>
          <cell r="O9571"/>
          <cell r="P9571"/>
          <cell r="Q9571"/>
          <cell r="R9571"/>
          <cell r="S9571"/>
          <cell r="T9571"/>
          <cell r="U9571"/>
          <cell r="V9571"/>
          <cell r="W9571"/>
          <cell r="X9571"/>
          <cell r="Y9571" t="str">
            <v xml:space="preserve"> </v>
          </cell>
        </row>
        <row r="9572">
          <cell r="C9572"/>
          <cell r="D9572"/>
          <cell r="E9572"/>
          <cell r="F9572"/>
          <cell r="G9572"/>
          <cell r="H9572"/>
          <cell r="I9572"/>
          <cell r="J9572"/>
          <cell r="K9572"/>
          <cell r="L9572"/>
          <cell r="M9572"/>
          <cell r="N9572"/>
          <cell r="O9572"/>
          <cell r="P9572"/>
          <cell r="Q9572"/>
          <cell r="R9572"/>
          <cell r="S9572"/>
          <cell r="T9572"/>
          <cell r="U9572"/>
          <cell r="V9572"/>
          <cell r="W9572"/>
          <cell r="X9572"/>
          <cell r="Y9572" t="str">
            <v xml:space="preserve"> </v>
          </cell>
        </row>
        <row r="9573">
          <cell r="C9573"/>
          <cell r="D9573"/>
          <cell r="E9573"/>
          <cell r="F9573"/>
          <cell r="G9573"/>
          <cell r="H9573"/>
          <cell r="I9573"/>
          <cell r="J9573"/>
          <cell r="K9573"/>
          <cell r="L9573"/>
          <cell r="M9573"/>
          <cell r="N9573"/>
          <cell r="O9573"/>
          <cell r="P9573"/>
          <cell r="Q9573"/>
          <cell r="R9573"/>
          <cell r="S9573"/>
          <cell r="T9573"/>
          <cell r="U9573"/>
          <cell r="V9573"/>
          <cell r="W9573"/>
          <cell r="X9573"/>
          <cell r="Y9573" t="str">
            <v xml:space="preserve"> </v>
          </cell>
        </row>
        <row r="9574">
          <cell r="C9574"/>
          <cell r="D9574"/>
          <cell r="E9574"/>
          <cell r="F9574"/>
          <cell r="G9574"/>
          <cell r="H9574"/>
          <cell r="I9574"/>
          <cell r="J9574"/>
          <cell r="K9574"/>
          <cell r="L9574"/>
          <cell r="M9574"/>
          <cell r="N9574"/>
          <cell r="O9574"/>
          <cell r="P9574"/>
          <cell r="Q9574"/>
          <cell r="R9574"/>
          <cell r="S9574"/>
          <cell r="T9574"/>
          <cell r="U9574"/>
          <cell r="V9574"/>
          <cell r="W9574"/>
          <cell r="X9574"/>
          <cell r="Y9574" t="str">
            <v xml:space="preserve"> </v>
          </cell>
        </row>
        <row r="9575">
          <cell r="C9575"/>
          <cell r="D9575"/>
          <cell r="E9575"/>
          <cell r="F9575"/>
          <cell r="G9575"/>
          <cell r="H9575"/>
          <cell r="I9575"/>
          <cell r="J9575"/>
          <cell r="K9575"/>
          <cell r="L9575"/>
          <cell r="M9575"/>
          <cell r="N9575"/>
          <cell r="O9575"/>
          <cell r="P9575"/>
          <cell r="Q9575"/>
          <cell r="R9575"/>
          <cell r="S9575"/>
          <cell r="T9575"/>
          <cell r="U9575"/>
          <cell r="V9575"/>
          <cell r="W9575"/>
          <cell r="X9575"/>
          <cell r="Y9575" t="str">
            <v xml:space="preserve"> </v>
          </cell>
        </row>
        <row r="9576">
          <cell r="C9576"/>
          <cell r="D9576"/>
          <cell r="E9576"/>
          <cell r="F9576"/>
          <cell r="G9576"/>
          <cell r="H9576"/>
          <cell r="I9576"/>
          <cell r="J9576"/>
          <cell r="K9576"/>
          <cell r="L9576"/>
          <cell r="M9576"/>
          <cell r="N9576"/>
          <cell r="O9576"/>
          <cell r="P9576"/>
          <cell r="Q9576"/>
          <cell r="R9576"/>
          <cell r="S9576"/>
          <cell r="T9576"/>
          <cell r="U9576"/>
          <cell r="V9576"/>
          <cell r="W9576"/>
          <cell r="X9576"/>
          <cell r="Y9576" t="str">
            <v xml:space="preserve"> </v>
          </cell>
        </row>
        <row r="9577">
          <cell r="C9577"/>
          <cell r="D9577"/>
          <cell r="E9577"/>
          <cell r="F9577"/>
          <cell r="G9577"/>
          <cell r="H9577"/>
          <cell r="I9577"/>
          <cell r="J9577"/>
          <cell r="K9577"/>
          <cell r="L9577"/>
          <cell r="M9577"/>
          <cell r="N9577"/>
          <cell r="O9577"/>
          <cell r="P9577"/>
          <cell r="Q9577"/>
          <cell r="R9577"/>
          <cell r="S9577"/>
          <cell r="T9577"/>
          <cell r="U9577"/>
          <cell r="V9577"/>
          <cell r="W9577"/>
          <cell r="X9577"/>
          <cell r="Y9577" t="str">
            <v xml:space="preserve"> </v>
          </cell>
        </row>
        <row r="9578">
          <cell r="C9578"/>
          <cell r="D9578"/>
          <cell r="E9578"/>
          <cell r="F9578"/>
          <cell r="G9578"/>
          <cell r="H9578"/>
          <cell r="I9578"/>
          <cell r="J9578"/>
          <cell r="K9578"/>
          <cell r="L9578"/>
          <cell r="M9578"/>
          <cell r="N9578"/>
          <cell r="O9578"/>
          <cell r="P9578"/>
          <cell r="Q9578"/>
          <cell r="R9578"/>
          <cell r="S9578"/>
          <cell r="T9578"/>
          <cell r="U9578"/>
          <cell r="V9578"/>
          <cell r="W9578"/>
          <cell r="X9578"/>
          <cell r="Y9578" t="str">
            <v xml:space="preserve"> </v>
          </cell>
        </row>
        <row r="9579">
          <cell r="C9579"/>
          <cell r="D9579"/>
          <cell r="E9579"/>
          <cell r="F9579"/>
          <cell r="G9579"/>
          <cell r="H9579"/>
          <cell r="I9579"/>
          <cell r="J9579"/>
          <cell r="K9579"/>
          <cell r="L9579"/>
          <cell r="M9579"/>
          <cell r="N9579"/>
          <cell r="O9579"/>
          <cell r="P9579"/>
          <cell r="Q9579"/>
          <cell r="R9579"/>
          <cell r="S9579"/>
          <cell r="T9579"/>
          <cell r="U9579"/>
          <cell r="V9579"/>
          <cell r="W9579"/>
          <cell r="X9579"/>
          <cell r="Y9579" t="str">
            <v xml:space="preserve"> </v>
          </cell>
        </row>
        <row r="9580">
          <cell r="C9580"/>
          <cell r="D9580"/>
          <cell r="E9580"/>
          <cell r="F9580"/>
          <cell r="G9580"/>
          <cell r="H9580"/>
          <cell r="I9580"/>
          <cell r="J9580"/>
          <cell r="K9580"/>
          <cell r="L9580"/>
          <cell r="M9580"/>
          <cell r="N9580"/>
          <cell r="O9580"/>
          <cell r="P9580"/>
          <cell r="Q9580"/>
          <cell r="R9580"/>
          <cell r="S9580"/>
          <cell r="T9580"/>
          <cell r="U9580"/>
          <cell r="V9580"/>
          <cell r="W9580"/>
          <cell r="X9580"/>
          <cell r="Y9580" t="str">
            <v xml:space="preserve"> </v>
          </cell>
        </row>
        <row r="9581">
          <cell r="C9581"/>
          <cell r="D9581"/>
          <cell r="E9581"/>
          <cell r="F9581"/>
          <cell r="G9581"/>
          <cell r="H9581"/>
          <cell r="I9581"/>
          <cell r="J9581"/>
          <cell r="K9581"/>
          <cell r="L9581"/>
          <cell r="M9581"/>
          <cell r="N9581"/>
          <cell r="O9581"/>
          <cell r="P9581"/>
          <cell r="Q9581"/>
          <cell r="R9581"/>
          <cell r="S9581"/>
          <cell r="T9581"/>
          <cell r="U9581"/>
          <cell r="V9581"/>
          <cell r="W9581"/>
          <cell r="X9581"/>
          <cell r="Y9581" t="str">
            <v xml:space="preserve"> </v>
          </cell>
        </row>
        <row r="9582">
          <cell r="C9582"/>
          <cell r="D9582"/>
          <cell r="E9582"/>
          <cell r="F9582"/>
          <cell r="G9582"/>
          <cell r="H9582"/>
          <cell r="I9582"/>
          <cell r="J9582"/>
          <cell r="K9582"/>
          <cell r="L9582"/>
          <cell r="M9582"/>
          <cell r="N9582"/>
          <cell r="O9582"/>
          <cell r="P9582"/>
          <cell r="Q9582"/>
          <cell r="R9582"/>
          <cell r="S9582"/>
          <cell r="T9582"/>
          <cell r="U9582"/>
          <cell r="V9582"/>
          <cell r="W9582"/>
          <cell r="X9582"/>
          <cell r="Y9582" t="str">
            <v xml:space="preserve"> </v>
          </cell>
        </row>
        <row r="9583">
          <cell r="C9583"/>
          <cell r="D9583"/>
          <cell r="E9583"/>
          <cell r="F9583"/>
          <cell r="G9583"/>
          <cell r="H9583"/>
          <cell r="I9583"/>
          <cell r="J9583"/>
          <cell r="K9583"/>
          <cell r="L9583"/>
          <cell r="M9583"/>
          <cell r="N9583"/>
          <cell r="O9583"/>
          <cell r="P9583"/>
          <cell r="Q9583"/>
          <cell r="R9583"/>
          <cell r="S9583"/>
          <cell r="T9583"/>
          <cell r="U9583"/>
          <cell r="V9583"/>
          <cell r="W9583"/>
          <cell r="X9583"/>
          <cell r="Y9583" t="str">
            <v xml:space="preserve"> </v>
          </cell>
        </row>
        <row r="9584">
          <cell r="C9584"/>
          <cell r="D9584"/>
          <cell r="E9584"/>
          <cell r="F9584"/>
          <cell r="G9584"/>
          <cell r="H9584"/>
          <cell r="I9584"/>
          <cell r="J9584"/>
          <cell r="K9584"/>
          <cell r="L9584"/>
          <cell r="M9584"/>
          <cell r="N9584"/>
          <cell r="O9584"/>
          <cell r="P9584"/>
          <cell r="Q9584"/>
          <cell r="R9584"/>
          <cell r="S9584"/>
          <cell r="T9584"/>
          <cell r="U9584"/>
          <cell r="V9584"/>
          <cell r="W9584"/>
          <cell r="X9584"/>
          <cell r="Y9584" t="str">
            <v xml:space="preserve"> </v>
          </cell>
        </row>
        <row r="9585">
          <cell r="C9585"/>
          <cell r="D9585"/>
          <cell r="E9585"/>
          <cell r="F9585"/>
          <cell r="G9585"/>
          <cell r="H9585"/>
          <cell r="I9585"/>
          <cell r="J9585"/>
          <cell r="K9585"/>
          <cell r="L9585"/>
          <cell r="M9585"/>
          <cell r="N9585"/>
          <cell r="O9585"/>
          <cell r="P9585"/>
          <cell r="Q9585"/>
          <cell r="R9585"/>
          <cell r="S9585"/>
          <cell r="T9585"/>
          <cell r="U9585"/>
          <cell r="V9585"/>
          <cell r="W9585"/>
          <cell r="X9585"/>
          <cell r="Y9585" t="str">
            <v xml:space="preserve"> </v>
          </cell>
        </row>
        <row r="9586">
          <cell r="C9586"/>
          <cell r="D9586"/>
          <cell r="E9586"/>
          <cell r="F9586"/>
          <cell r="G9586"/>
          <cell r="H9586"/>
          <cell r="I9586"/>
          <cell r="J9586"/>
          <cell r="K9586"/>
          <cell r="L9586"/>
          <cell r="M9586"/>
          <cell r="N9586"/>
          <cell r="O9586"/>
          <cell r="P9586"/>
          <cell r="Q9586"/>
          <cell r="R9586"/>
          <cell r="S9586"/>
          <cell r="T9586"/>
          <cell r="U9586"/>
          <cell r="V9586"/>
          <cell r="W9586"/>
          <cell r="X9586"/>
          <cell r="Y9586" t="str">
            <v xml:space="preserve"> </v>
          </cell>
        </row>
        <row r="9587">
          <cell r="C9587"/>
          <cell r="D9587"/>
          <cell r="E9587"/>
          <cell r="F9587"/>
          <cell r="G9587"/>
          <cell r="H9587"/>
          <cell r="I9587"/>
          <cell r="J9587"/>
          <cell r="K9587"/>
          <cell r="L9587"/>
          <cell r="M9587"/>
          <cell r="N9587"/>
          <cell r="O9587"/>
          <cell r="P9587"/>
          <cell r="Q9587"/>
          <cell r="R9587"/>
          <cell r="S9587"/>
          <cell r="T9587"/>
          <cell r="U9587"/>
          <cell r="V9587"/>
          <cell r="W9587"/>
          <cell r="X9587"/>
          <cell r="Y9587" t="str">
            <v xml:space="preserve"> </v>
          </cell>
        </row>
        <row r="9588">
          <cell r="C9588"/>
          <cell r="D9588"/>
          <cell r="E9588"/>
          <cell r="F9588"/>
          <cell r="G9588"/>
          <cell r="H9588"/>
          <cell r="I9588"/>
          <cell r="J9588"/>
          <cell r="K9588"/>
          <cell r="L9588"/>
          <cell r="M9588"/>
          <cell r="N9588"/>
          <cell r="O9588"/>
          <cell r="P9588"/>
          <cell r="Q9588"/>
          <cell r="R9588"/>
          <cell r="S9588"/>
          <cell r="T9588"/>
          <cell r="U9588"/>
          <cell r="V9588"/>
          <cell r="W9588"/>
          <cell r="X9588"/>
          <cell r="Y9588" t="str">
            <v xml:space="preserve"> </v>
          </cell>
        </row>
        <row r="9589">
          <cell r="C9589"/>
          <cell r="D9589"/>
          <cell r="E9589"/>
          <cell r="F9589"/>
          <cell r="G9589"/>
          <cell r="H9589"/>
          <cell r="I9589"/>
          <cell r="J9589"/>
          <cell r="K9589"/>
          <cell r="L9589"/>
          <cell r="M9589"/>
          <cell r="N9589"/>
          <cell r="O9589"/>
          <cell r="P9589"/>
          <cell r="Q9589"/>
          <cell r="R9589"/>
          <cell r="S9589"/>
          <cell r="T9589"/>
          <cell r="U9589"/>
          <cell r="V9589"/>
          <cell r="W9589"/>
          <cell r="X9589"/>
          <cell r="Y9589" t="str">
            <v xml:space="preserve"> </v>
          </cell>
        </row>
        <row r="9590">
          <cell r="C9590"/>
          <cell r="D9590"/>
          <cell r="E9590"/>
          <cell r="F9590"/>
          <cell r="G9590"/>
          <cell r="H9590"/>
          <cell r="I9590"/>
          <cell r="J9590"/>
          <cell r="K9590"/>
          <cell r="L9590"/>
          <cell r="M9590"/>
          <cell r="N9590"/>
          <cell r="O9590"/>
          <cell r="P9590"/>
          <cell r="Q9590"/>
          <cell r="R9590"/>
          <cell r="S9590"/>
          <cell r="T9590"/>
          <cell r="U9590"/>
          <cell r="V9590"/>
          <cell r="W9590"/>
          <cell r="X9590"/>
          <cell r="Y9590" t="str">
            <v xml:space="preserve"> </v>
          </cell>
        </row>
        <row r="9591">
          <cell r="C9591"/>
          <cell r="D9591"/>
          <cell r="E9591"/>
          <cell r="F9591"/>
          <cell r="G9591"/>
          <cell r="H9591"/>
          <cell r="I9591"/>
          <cell r="J9591"/>
          <cell r="K9591"/>
          <cell r="L9591"/>
          <cell r="M9591"/>
          <cell r="N9591"/>
          <cell r="O9591"/>
          <cell r="P9591"/>
          <cell r="Q9591"/>
          <cell r="R9591"/>
          <cell r="S9591"/>
          <cell r="T9591"/>
          <cell r="U9591"/>
          <cell r="V9591"/>
          <cell r="W9591"/>
          <cell r="X9591"/>
          <cell r="Y9591" t="str">
            <v xml:space="preserve"> </v>
          </cell>
        </row>
        <row r="9592">
          <cell r="C9592"/>
          <cell r="D9592"/>
          <cell r="E9592"/>
          <cell r="F9592"/>
          <cell r="G9592"/>
          <cell r="H9592"/>
          <cell r="I9592"/>
          <cell r="J9592"/>
          <cell r="K9592"/>
          <cell r="L9592"/>
          <cell r="M9592"/>
          <cell r="N9592"/>
          <cell r="O9592"/>
          <cell r="P9592"/>
          <cell r="Q9592"/>
          <cell r="R9592"/>
          <cell r="S9592"/>
          <cell r="T9592"/>
          <cell r="U9592"/>
          <cell r="V9592"/>
          <cell r="W9592"/>
          <cell r="X9592"/>
          <cell r="Y9592" t="str">
            <v xml:space="preserve"> </v>
          </cell>
        </row>
        <row r="9593">
          <cell r="C9593"/>
          <cell r="D9593"/>
          <cell r="E9593"/>
          <cell r="F9593"/>
          <cell r="G9593"/>
          <cell r="H9593"/>
          <cell r="I9593"/>
          <cell r="J9593"/>
          <cell r="K9593"/>
          <cell r="L9593"/>
          <cell r="M9593"/>
          <cell r="N9593"/>
          <cell r="O9593"/>
          <cell r="P9593"/>
          <cell r="Q9593"/>
          <cell r="R9593"/>
          <cell r="S9593"/>
          <cell r="T9593"/>
          <cell r="U9593"/>
          <cell r="V9593"/>
          <cell r="W9593"/>
          <cell r="X9593"/>
          <cell r="Y9593" t="str">
            <v xml:space="preserve"> </v>
          </cell>
        </row>
        <row r="9594">
          <cell r="C9594"/>
          <cell r="D9594"/>
          <cell r="E9594"/>
          <cell r="F9594"/>
          <cell r="G9594"/>
          <cell r="H9594"/>
          <cell r="I9594"/>
          <cell r="J9594"/>
          <cell r="K9594"/>
          <cell r="L9594"/>
          <cell r="M9594"/>
          <cell r="N9594"/>
          <cell r="O9594"/>
          <cell r="P9594"/>
          <cell r="Q9594"/>
          <cell r="R9594"/>
          <cell r="S9594"/>
          <cell r="T9594"/>
          <cell r="U9594"/>
          <cell r="V9594"/>
          <cell r="W9594"/>
          <cell r="X9594"/>
          <cell r="Y9594" t="str">
            <v xml:space="preserve"> </v>
          </cell>
        </row>
        <row r="9595">
          <cell r="C9595"/>
          <cell r="D9595"/>
          <cell r="E9595"/>
          <cell r="F9595"/>
          <cell r="G9595"/>
          <cell r="H9595"/>
          <cell r="I9595"/>
          <cell r="J9595"/>
          <cell r="K9595"/>
          <cell r="L9595"/>
          <cell r="M9595"/>
          <cell r="N9595"/>
          <cell r="O9595"/>
          <cell r="P9595"/>
          <cell r="Q9595"/>
          <cell r="R9595"/>
          <cell r="S9595"/>
          <cell r="T9595"/>
          <cell r="U9595"/>
          <cell r="V9595"/>
          <cell r="W9595"/>
          <cell r="X9595"/>
          <cell r="Y9595" t="str">
            <v xml:space="preserve"> </v>
          </cell>
        </row>
        <row r="9596">
          <cell r="C9596"/>
          <cell r="D9596"/>
          <cell r="E9596"/>
          <cell r="F9596"/>
          <cell r="G9596"/>
          <cell r="H9596"/>
          <cell r="I9596"/>
          <cell r="J9596"/>
          <cell r="K9596"/>
          <cell r="L9596"/>
          <cell r="M9596"/>
          <cell r="N9596"/>
          <cell r="O9596"/>
          <cell r="P9596"/>
          <cell r="Q9596"/>
          <cell r="R9596"/>
          <cell r="S9596"/>
          <cell r="T9596"/>
          <cell r="U9596"/>
          <cell r="V9596"/>
          <cell r="W9596"/>
          <cell r="X9596"/>
          <cell r="Y9596" t="str">
            <v xml:space="preserve"> </v>
          </cell>
        </row>
        <row r="9597">
          <cell r="C9597"/>
          <cell r="D9597"/>
          <cell r="E9597"/>
          <cell r="F9597"/>
          <cell r="G9597"/>
          <cell r="H9597"/>
          <cell r="I9597"/>
          <cell r="J9597"/>
          <cell r="K9597"/>
          <cell r="L9597"/>
          <cell r="M9597"/>
          <cell r="N9597"/>
          <cell r="O9597"/>
          <cell r="P9597"/>
          <cell r="Q9597"/>
          <cell r="R9597"/>
          <cell r="S9597"/>
          <cell r="T9597"/>
          <cell r="U9597"/>
          <cell r="V9597"/>
          <cell r="W9597"/>
          <cell r="X9597"/>
          <cell r="Y9597" t="str">
            <v xml:space="preserve"> </v>
          </cell>
        </row>
        <row r="9598">
          <cell r="C9598"/>
          <cell r="D9598"/>
          <cell r="E9598"/>
          <cell r="F9598"/>
          <cell r="G9598"/>
          <cell r="H9598"/>
          <cell r="I9598"/>
          <cell r="J9598"/>
          <cell r="K9598"/>
          <cell r="L9598"/>
          <cell r="M9598"/>
          <cell r="N9598"/>
          <cell r="O9598"/>
          <cell r="P9598"/>
          <cell r="Q9598"/>
          <cell r="R9598"/>
          <cell r="S9598"/>
          <cell r="T9598"/>
          <cell r="U9598"/>
          <cell r="V9598"/>
          <cell r="W9598"/>
          <cell r="X9598"/>
          <cell r="Y9598" t="str">
            <v xml:space="preserve"> </v>
          </cell>
        </row>
        <row r="9599">
          <cell r="C9599"/>
          <cell r="D9599"/>
          <cell r="E9599"/>
          <cell r="F9599"/>
          <cell r="G9599"/>
          <cell r="H9599"/>
          <cell r="I9599"/>
          <cell r="J9599"/>
          <cell r="K9599"/>
          <cell r="L9599"/>
          <cell r="M9599"/>
          <cell r="N9599"/>
          <cell r="O9599"/>
          <cell r="P9599"/>
          <cell r="Q9599"/>
          <cell r="R9599"/>
          <cell r="S9599"/>
          <cell r="T9599"/>
          <cell r="U9599"/>
          <cell r="V9599"/>
          <cell r="W9599"/>
          <cell r="X9599"/>
          <cell r="Y9599" t="str">
            <v xml:space="preserve"> </v>
          </cell>
        </row>
        <row r="9600">
          <cell r="C9600"/>
          <cell r="D9600"/>
          <cell r="E9600"/>
          <cell r="F9600"/>
          <cell r="G9600"/>
          <cell r="H9600"/>
          <cell r="I9600"/>
          <cell r="J9600"/>
          <cell r="K9600"/>
          <cell r="L9600"/>
          <cell r="M9600"/>
          <cell r="N9600"/>
          <cell r="O9600"/>
          <cell r="P9600"/>
          <cell r="Q9600"/>
          <cell r="R9600"/>
          <cell r="S9600"/>
          <cell r="T9600"/>
          <cell r="U9600"/>
          <cell r="V9600"/>
          <cell r="W9600"/>
          <cell r="X9600"/>
          <cell r="Y9600" t="str">
            <v xml:space="preserve"> </v>
          </cell>
        </row>
        <row r="9601">
          <cell r="C9601"/>
          <cell r="D9601"/>
          <cell r="E9601"/>
          <cell r="F9601"/>
          <cell r="G9601"/>
          <cell r="H9601"/>
          <cell r="I9601"/>
          <cell r="J9601"/>
          <cell r="K9601"/>
          <cell r="L9601"/>
          <cell r="M9601"/>
          <cell r="N9601"/>
          <cell r="O9601"/>
          <cell r="P9601"/>
          <cell r="Q9601"/>
          <cell r="R9601"/>
          <cell r="S9601"/>
          <cell r="T9601"/>
          <cell r="U9601"/>
          <cell r="V9601"/>
          <cell r="W9601"/>
          <cell r="X9601"/>
          <cell r="Y9601" t="str">
            <v xml:space="preserve"> </v>
          </cell>
        </row>
        <row r="9602">
          <cell r="C9602"/>
          <cell r="D9602"/>
          <cell r="E9602"/>
          <cell r="F9602"/>
          <cell r="G9602"/>
          <cell r="H9602"/>
          <cell r="I9602"/>
          <cell r="J9602"/>
          <cell r="K9602"/>
          <cell r="L9602"/>
          <cell r="M9602"/>
          <cell r="N9602"/>
          <cell r="O9602"/>
          <cell r="P9602"/>
          <cell r="Q9602"/>
          <cell r="R9602"/>
          <cell r="S9602"/>
          <cell r="T9602"/>
          <cell r="U9602"/>
          <cell r="V9602"/>
          <cell r="W9602"/>
          <cell r="X9602"/>
          <cell r="Y9602" t="str">
            <v xml:space="preserve"> </v>
          </cell>
        </row>
        <row r="9603">
          <cell r="C9603"/>
          <cell r="D9603"/>
          <cell r="E9603"/>
          <cell r="F9603"/>
          <cell r="G9603"/>
          <cell r="H9603"/>
          <cell r="I9603"/>
          <cell r="J9603"/>
          <cell r="K9603"/>
          <cell r="L9603"/>
          <cell r="M9603"/>
          <cell r="N9603"/>
          <cell r="O9603"/>
          <cell r="P9603"/>
          <cell r="Q9603"/>
          <cell r="R9603"/>
          <cell r="S9603"/>
          <cell r="T9603"/>
          <cell r="U9603"/>
          <cell r="V9603"/>
          <cell r="W9603"/>
          <cell r="X9603"/>
          <cell r="Y9603" t="str">
            <v xml:space="preserve"> </v>
          </cell>
        </row>
        <row r="9604">
          <cell r="C9604"/>
          <cell r="D9604"/>
          <cell r="E9604"/>
          <cell r="F9604"/>
          <cell r="G9604"/>
          <cell r="H9604"/>
          <cell r="I9604"/>
          <cell r="J9604"/>
          <cell r="K9604"/>
          <cell r="L9604"/>
          <cell r="M9604"/>
          <cell r="N9604"/>
          <cell r="O9604"/>
          <cell r="P9604"/>
          <cell r="Q9604"/>
          <cell r="R9604"/>
          <cell r="S9604"/>
          <cell r="T9604"/>
          <cell r="U9604"/>
          <cell r="V9604"/>
          <cell r="W9604"/>
          <cell r="X9604"/>
          <cell r="Y9604" t="str">
            <v xml:space="preserve"> </v>
          </cell>
        </row>
        <row r="9605">
          <cell r="C9605"/>
          <cell r="D9605"/>
          <cell r="E9605"/>
          <cell r="F9605"/>
          <cell r="G9605"/>
          <cell r="H9605"/>
          <cell r="I9605"/>
          <cell r="J9605"/>
          <cell r="K9605"/>
          <cell r="L9605"/>
          <cell r="M9605"/>
          <cell r="N9605"/>
          <cell r="O9605"/>
          <cell r="P9605"/>
          <cell r="Q9605"/>
          <cell r="R9605"/>
          <cell r="S9605"/>
          <cell r="T9605"/>
          <cell r="U9605"/>
          <cell r="V9605"/>
          <cell r="W9605"/>
          <cell r="X9605"/>
          <cell r="Y9605" t="str">
            <v xml:space="preserve"> </v>
          </cell>
        </row>
        <row r="9606">
          <cell r="C9606"/>
          <cell r="D9606"/>
          <cell r="E9606"/>
          <cell r="F9606"/>
          <cell r="G9606"/>
          <cell r="H9606"/>
          <cell r="I9606"/>
          <cell r="J9606"/>
          <cell r="K9606"/>
          <cell r="L9606"/>
          <cell r="M9606"/>
          <cell r="N9606"/>
          <cell r="O9606"/>
          <cell r="P9606"/>
          <cell r="Q9606"/>
          <cell r="R9606"/>
          <cell r="S9606"/>
          <cell r="T9606"/>
          <cell r="U9606"/>
          <cell r="V9606"/>
          <cell r="W9606"/>
          <cell r="X9606"/>
          <cell r="Y9606" t="str">
            <v xml:space="preserve"> </v>
          </cell>
        </row>
        <row r="9607">
          <cell r="C9607"/>
          <cell r="D9607"/>
          <cell r="E9607"/>
          <cell r="F9607"/>
          <cell r="G9607"/>
          <cell r="H9607"/>
          <cell r="I9607"/>
          <cell r="J9607"/>
          <cell r="K9607"/>
          <cell r="L9607"/>
          <cell r="M9607"/>
          <cell r="N9607"/>
          <cell r="O9607"/>
          <cell r="P9607"/>
          <cell r="Q9607"/>
          <cell r="R9607"/>
          <cell r="S9607"/>
          <cell r="T9607"/>
          <cell r="U9607"/>
          <cell r="V9607"/>
          <cell r="W9607"/>
          <cell r="X9607"/>
          <cell r="Y9607" t="str">
            <v xml:space="preserve"> </v>
          </cell>
        </row>
        <row r="9608">
          <cell r="C9608"/>
          <cell r="D9608"/>
          <cell r="E9608"/>
          <cell r="F9608"/>
          <cell r="G9608"/>
          <cell r="H9608"/>
          <cell r="I9608"/>
          <cell r="J9608"/>
          <cell r="K9608"/>
          <cell r="L9608"/>
          <cell r="M9608"/>
          <cell r="N9608"/>
          <cell r="O9608"/>
          <cell r="P9608"/>
          <cell r="Q9608"/>
          <cell r="R9608"/>
          <cell r="S9608"/>
          <cell r="T9608"/>
          <cell r="U9608"/>
          <cell r="V9608"/>
          <cell r="W9608"/>
          <cell r="X9608"/>
          <cell r="Y9608" t="str">
            <v xml:space="preserve"> </v>
          </cell>
        </row>
        <row r="9609">
          <cell r="C9609"/>
          <cell r="D9609"/>
          <cell r="E9609"/>
          <cell r="F9609"/>
          <cell r="G9609"/>
          <cell r="H9609"/>
          <cell r="I9609"/>
          <cell r="J9609"/>
          <cell r="K9609"/>
          <cell r="L9609"/>
          <cell r="M9609"/>
          <cell r="N9609"/>
          <cell r="O9609"/>
          <cell r="P9609"/>
          <cell r="Q9609"/>
          <cell r="R9609"/>
          <cell r="S9609"/>
          <cell r="T9609"/>
          <cell r="U9609"/>
          <cell r="V9609"/>
          <cell r="W9609"/>
          <cell r="X9609"/>
          <cell r="Y9609" t="str">
            <v xml:space="preserve"> </v>
          </cell>
        </row>
        <row r="9610">
          <cell r="C9610"/>
          <cell r="D9610"/>
          <cell r="E9610"/>
          <cell r="F9610"/>
          <cell r="G9610"/>
          <cell r="H9610"/>
          <cell r="I9610"/>
          <cell r="J9610"/>
          <cell r="K9610"/>
          <cell r="L9610"/>
          <cell r="M9610"/>
          <cell r="N9610"/>
          <cell r="O9610"/>
          <cell r="P9610"/>
          <cell r="Q9610"/>
          <cell r="R9610"/>
          <cell r="S9610"/>
          <cell r="T9610"/>
          <cell r="U9610"/>
          <cell r="V9610"/>
          <cell r="W9610"/>
          <cell r="X9610"/>
          <cell r="Y9610" t="str">
            <v xml:space="preserve"> </v>
          </cell>
        </row>
        <row r="9611">
          <cell r="C9611"/>
          <cell r="D9611"/>
          <cell r="E9611"/>
          <cell r="F9611"/>
          <cell r="G9611"/>
          <cell r="H9611"/>
          <cell r="I9611"/>
          <cell r="J9611"/>
          <cell r="K9611"/>
          <cell r="L9611"/>
          <cell r="M9611"/>
          <cell r="N9611"/>
          <cell r="O9611"/>
          <cell r="P9611"/>
          <cell r="Q9611"/>
          <cell r="R9611"/>
          <cell r="S9611"/>
          <cell r="T9611"/>
          <cell r="U9611"/>
          <cell r="V9611"/>
          <cell r="W9611"/>
          <cell r="X9611"/>
          <cell r="Y9611" t="str">
            <v xml:space="preserve"> </v>
          </cell>
        </row>
        <row r="9612">
          <cell r="C9612"/>
          <cell r="D9612"/>
          <cell r="E9612"/>
          <cell r="F9612"/>
          <cell r="G9612"/>
          <cell r="H9612"/>
          <cell r="I9612"/>
          <cell r="J9612"/>
          <cell r="K9612"/>
          <cell r="L9612"/>
          <cell r="M9612"/>
          <cell r="N9612"/>
          <cell r="O9612"/>
          <cell r="P9612"/>
          <cell r="Q9612"/>
          <cell r="R9612"/>
          <cell r="S9612"/>
          <cell r="T9612"/>
          <cell r="U9612"/>
          <cell r="V9612"/>
          <cell r="W9612"/>
          <cell r="X9612"/>
          <cell r="Y9612" t="str">
            <v xml:space="preserve"> </v>
          </cell>
        </row>
        <row r="9613">
          <cell r="C9613"/>
          <cell r="D9613"/>
          <cell r="E9613"/>
          <cell r="F9613"/>
          <cell r="G9613"/>
          <cell r="H9613"/>
          <cell r="I9613"/>
          <cell r="J9613"/>
          <cell r="K9613"/>
          <cell r="L9613"/>
          <cell r="M9613"/>
          <cell r="N9613"/>
          <cell r="O9613"/>
          <cell r="P9613"/>
          <cell r="Q9613"/>
          <cell r="R9613"/>
          <cell r="S9613"/>
          <cell r="T9613"/>
          <cell r="U9613"/>
          <cell r="V9613"/>
          <cell r="W9613"/>
          <cell r="X9613"/>
          <cell r="Y9613" t="str">
            <v xml:space="preserve"> </v>
          </cell>
        </row>
        <row r="9614">
          <cell r="C9614"/>
          <cell r="D9614"/>
          <cell r="E9614"/>
          <cell r="F9614"/>
          <cell r="G9614"/>
          <cell r="H9614"/>
          <cell r="I9614"/>
          <cell r="J9614"/>
          <cell r="K9614"/>
          <cell r="L9614"/>
          <cell r="M9614"/>
          <cell r="N9614"/>
          <cell r="O9614"/>
          <cell r="P9614"/>
          <cell r="Q9614"/>
          <cell r="R9614"/>
          <cell r="S9614"/>
          <cell r="T9614"/>
          <cell r="U9614"/>
          <cell r="V9614"/>
          <cell r="W9614"/>
          <cell r="X9614"/>
          <cell r="Y9614" t="str">
            <v xml:space="preserve"> </v>
          </cell>
        </row>
        <row r="9615">
          <cell r="C9615"/>
          <cell r="D9615"/>
          <cell r="E9615"/>
          <cell r="F9615"/>
          <cell r="G9615"/>
          <cell r="H9615"/>
          <cell r="I9615"/>
          <cell r="J9615"/>
          <cell r="K9615"/>
          <cell r="L9615"/>
          <cell r="M9615"/>
          <cell r="N9615"/>
          <cell r="O9615"/>
          <cell r="P9615"/>
          <cell r="Q9615"/>
          <cell r="R9615"/>
          <cell r="S9615"/>
          <cell r="T9615"/>
          <cell r="U9615"/>
          <cell r="V9615"/>
          <cell r="W9615"/>
          <cell r="X9615"/>
          <cell r="Y9615" t="str">
            <v xml:space="preserve"> </v>
          </cell>
        </row>
        <row r="9616">
          <cell r="C9616"/>
          <cell r="D9616"/>
          <cell r="E9616"/>
          <cell r="F9616"/>
          <cell r="G9616"/>
          <cell r="H9616"/>
          <cell r="I9616"/>
          <cell r="J9616"/>
          <cell r="K9616"/>
          <cell r="L9616"/>
          <cell r="M9616"/>
          <cell r="N9616"/>
          <cell r="O9616"/>
          <cell r="P9616"/>
          <cell r="Q9616"/>
          <cell r="R9616"/>
          <cell r="S9616"/>
          <cell r="T9616"/>
          <cell r="U9616"/>
          <cell r="V9616"/>
          <cell r="W9616"/>
          <cell r="X9616"/>
          <cell r="Y9616" t="str">
            <v xml:space="preserve"> </v>
          </cell>
        </row>
        <row r="9617">
          <cell r="C9617"/>
          <cell r="D9617"/>
          <cell r="E9617"/>
          <cell r="F9617"/>
          <cell r="G9617"/>
          <cell r="H9617"/>
          <cell r="I9617"/>
          <cell r="J9617"/>
          <cell r="K9617"/>
          <cell r="L9617"/>
          <cell r="M9617"/>
          <cell r="N9617"/>
          <cell r="O9617"/>
          <cell r="P9617"/>
          <cell r="Q9617"/>
          <cell r="R9617"/>
          <cell r="S9617"/>
          <cell r="T9617"/>
          <cell r="U9617"/>
          <cell r="V9617"/>
          <cell r="W9617"/>
          <cell r="X9617"/>
          <cell r="Y9617" t="str">
            <v xml:space="preserve"> </v>
          </cell>
        </row>
        <row r="9618">
          <cell r="C9618"/>
          <cell r="D9618"/>
          <cell r="E9618"/>
          <cell r="F9618"/>
          <cell r="G9618"/>
          <cell r="H9618"/>
          <cell r="I9618"/>
          <cell r="J9618"/>
          <cell r="K9618"/>
          <cell r="L9618"/>
          <cell r="M9618"/>
          <cell r="N9618"/>
          <cell r="O9618"/>
          <cell r="P9618"/>
          <cell r="Q9618"/>
          <cell r="R9618"/>
          <cell r="S9618"/>
          <cell r="T9618"/>
          <cell r="U9618"/>
          <cell r="V9618"/>
          <cell r="W9618"/>
          <cell r="X9618"/>
          <cell r="Y9618" t="str">
            <v xml:space="preserve"> </v>
          </cell>
        </row>
        <row r="9619">
          <cell r="C9619"/>
          <cell r="D9619"/>
          <cell r="E9619"/>
          <cell r="F9619"/>
          <cell r="G9619"/>
          <cell r="H9619"/>
          <cell r="I9619"/>
          <cell r="J9619"/>
          <cell r="K9619"/>
          <cell r="L9619"/>
          <cell r="M9619"/>
          <cell r="N9619"/>
          <cell r="O9619"/>
          <cell r="P9619"/>
          <cell r="Q9619"/>
          <cell r="R9619"/>
          <cell r="S9619"/>
          <cell r="T9619"/>
          <cell r="U9619"/>
          <cell r="V9619"/>
          <cell r="W9619"/>
          <cell r="X9619"/>
          <cell r="Y9619" t="str">
            <v xml:space="preserve"> </v>
          </cell>
        </row>
        <row r="9620">
          <cell r="C9620"/>
          <cell r="D9620"/>
          <cell r="E9620"/>
          <cell r="F9620"/>
          <cell r="G9620"/>
          <cell r="H9620"/>
          <cell r="I9620"/>
          <cell r="J9620"/>
          <cell r="K9620"/>
          <cell r="L9620"/>
          <cell r="M9620"/>
          <cell r="N9620"/>
          <cell r="O9620"/>
          <cell r="P9620"/>
          <cell r="Q9620"/>
          <cell r="R9620"/>
          <cell r="S9620"/>
          <cell r="T9620"/>
          <cell r="U9620"/>
          <cell r="V9620"/>
          <cell r="W9620"/>
          <cell r="X9620"/>
          <cell r="Y9620" t="str">
            <v xml:space="preserve"> </v>
          </cell>
        </row>
        <row r="9621">
          <cell r="C9621"/>
          <cell r="D9621"/>
          <cell r="E9621"/>
          <cell r="F9621"/>
          <cell r="G9621"/>
          <cell r="H9621"/>
          <cell r="I9621"/>
          <cell r="J9621"/>
          <cell r="K9621"/>
          <cell r="L9621"/>
          <cell r="M9621"/>
          <cell r="N9621"/>
          <cell r="O9621"/>
          <cell r="P9621"/>
          <cell r="Q9621"/>
          <cell r="R9621"/>
          <cell r="S9621"/>
          <cell r="T9621"/>
          <cell r="U9621"/>
          <cell r="V9621"/>
          <cell r="W9621"/>
          <cell r="X9621"/>
          <cell r="Y9621" t="str">
            <v xml:space="preserve"> </v>
          </cell>
        </row>
        <row r="9622">
          <cell r="C9622"/>
          <cell r="D9622"/>
          <cell r="E9622"/>
          <cell r="F9622"/>
          <cell r="G9622"/>
          <cell r="H9622"/>
          <cell r="I9622"/>
          <cell r="J9622"/>
          <cell r="K9622"/>
          <cell r="L9622"/>
          <cell r="M9622"/>
          <cell r="N9622"/>
          <cell r="O9622"/>
          <cell r="P9622"/>
          <cell r="Q9622"/>
          <cell r="R9622"/>
          <cell r="S9622"/>
          <cell r="T9622"/>
          <cell r="U9622"/>
          <cell r="V9622"/>
          <cell r="W9622"/>
          <cell r="X9622"/>
          <cell r="Y9622" t="str">
            <v xml:space="preserve"> </v>
          </cell>
        </row>
        <row r="9623">
          <cell r="C9623"/>
          <cell r="D9623"/>
          <cell r="E9623"/>
          <cell r="F9623"/>
          <cell r="G9623"/>
          <cell r="H9623"/>
          <cell r="I9623"/>
          <cell r="J9623"/>
          <cell r="K9623"/>
          <cell r="L9623"/>
          <cell r="M9623"/>
          <cell r="N9623"/>
          <cell r="O9623"/>
          <cell r="P9623"/>
          <cell r="Q9623"/>
          <cell r="R9623"/>
          <cell r="S9623"/>
          <cell r="T9623"/>
          <cell r="U9623"/>
          <cell r="V9623"/>
          <cell r="W9623"/>
          <cell r="X9623"/>
          <cell r="Y9623" t="str">
            <v xml:space="preserve"> </v>
          </cell>
        </row>
        <row r="9624">
          <cell r="C9624"/>
          <cell r="D9624"/>
          <cell r="E9624"/>
          <cell r="F9624"/>
          <cell r="G9624"/>
          <cell r="H9624"/>
          <cell r="I9624"/>
          <cell r="J9624"/>
          <cell r="K9624"/>
          <cell r="L9624"/>
          <cell r="M9624"/>
          <cell r="N9624"/>
          <cell r="O9624"/>
          <cell r="P9624"/>
          <cell r="Q9624"/>
          <cell r="R9624"/>
          <cell r="S9624"/>
          <cell r="T9624"/>
          <cell r="U9624"/>
          <cell r="V9624"/>
          <cell r="W9624"/>
          <cell r="X9624"/>
          <cell r="Y9624" t="str">
            <v xml:space="preserve"> </v>
          </cell>
        </row>
        <row r="9625">
          <cell r="C9625"/>
          <cell r="D9625"/>
          <cell r="E9625"/>
          <cell r="F9625"/>
          <cell r="G9625"/>
          <cell r="H9625"/>
          <cell r="I9625"/>
          <cell r="J9625"/>
          <cell r="K9625"/>
          <cell r="L9625"/>
          <cell r="M9625"/>
          <cell r="N9625"/>
          <cell r="O9625"/>
          <cell r="P9625"/>
          <cell r="Q9625"/>
          <cell r="R9625"/>
          <cell r="S9625"/>
          <cell r="T9625"/>
          <cell r="U9625"/>
          <cell r="V9625"/>
          <cell r="W9625"/>
          <cell r="X9625"/>
          <cell r="Y9625" t="str">
            <v xml:space="preserve"> </v>
          </cell>
        </row>
        <row r="9626">
          <cell r="C9626"/>
          <cell r="D9626"/>
          <cell r="E9626"/>
          <cell r="F9626"/>
          <cell r="G9626"/>
          <cell r="H9626"/>
          <cell r="I9626"/>
          <cell r="J9626"/>
          <cell r="K9626"/>
          <cell r="L9626"/>
          <cell r="M9626"/>
          <cell r="N9626"/>
          <cell r="O9626"/>
          <cell r="P9626"/>
          <cell r="Q9626"/>
          <cell r="R9626"/>
          <cell r="S9626"/>
          <cell r="T9626"/>
          <cell r="U9626"/>
          <cell r="V9626"/>
          <cell r="W9626"/>
          <cell r="X9626"/>
          <cell r="Y9626" t="str">
            <v xml:space="preserve"> </v>
          </cell>
        </row>
        <row r="9627">
          <cell r="C9627"/>
          <cell r="D9627"/>
          <cell r="E9627"/>
          <cell r="F9627"/>
          <cell r="G9627"/>
          <cell r="H9627"/>
          <cell r="I9627"/>
          <cell r="J9627"/>
          <cell r="K9627"/>
          <cell r="L9627"/>
          <cell r="M9627"/>
          <cell r="N9627"/>
          <cell r="O9627"/>
          <cell r="P9627"/>
          <cell r="Q9627"/>
          <cell r="R9627"/>
          <cell r="S9627"/>
          <cell r="T9627"/>
          <cell r="U9627"/>
          <cell r="V9627"/>
          <cell r="W9627"/>
          <cell r="X9627"/>
          <cell r="Y9627" t="str">
            <v xml:space="preserve"> </v>
          </cell>
        </row>
        <row r="9628">
          <cell r="C9628"/>
          <cell r="D9628"/>
          <cell r="E9628"/>
          <cell r="F9628"/>
          <cell r="G9628"/>
          <cell r="H9628"/>
          <cell r="I9628"/>
          <cell r="J9628"/>
          <cell r="K9628"/>
          <cell r="L9628"/>
          <cell r="M9628"/>
          <cell r="N9628"/>
          <cell r="O9628"/>
          <cell r="P9628"/>
          <cell r="Q9628"/>
          <cell r="R9628"/>
          <cell r="S9628"/>
          <cell r="T9628"/>
          <cell r="U9628"/>
          <cell r="V9628"/>
          <cell r="W9628"/>
          <cell r="X9628"/>
          <cell r="Y9628" t="str">
            <v xml:space="preserve"> </v>
          </cell>
        </row>
        <row r="9629">
          <cell r="C9629"/>
          <cell r="D9629"/>
          <cell r="E9629"/>
          <cell r="F9629"/>
          <cell r="G9629"/>
          <cell r="H9629"/>
          <cell r="I9629"/>
          <cell r="J9629"/>
          <cell r="K9629"/>
          <cell r="L9629"/>
          <cell r="M9629"/>
          <cell r="N9629"/>
          <cell r="O9629"/>
          <cell r="P9629"/>
          <cell r="Q9629"/>
          <cell r="R9629"/>
          <cell r="S9629"/>
          <cell r="T9629"/>
          <cell r="U9629"/>
          <cell r="V9629"/>
          <cell r="W9629"/>
          <cell r="X9629"/>
          <cell r="Y9629" t="str">
            <v xml:space="preserve"> </v>
          </cell>
        </row>
        <row r="9630">
          <cell r="C9630"/>
          <cell r="D9630"/>
          <cell r="E9630"/>
          <cell r="F9630"/>
          <cell r="G9630"/>
          <cell r="H9630"/>
          <cell r="I9630"/>
          <cell r="J9630"/>
          <cell r="K9630"/>
          <cell r="L9630"/>
          <cell r="M9630"/>
          <cell r="N9630"/>
          <cell r="O9630"/>
          <cell r="P9630"/>
          <cell r="Q9630"/>
          <cell r="R9630"/>
          <cell r="S9630"/>
          <cell r="T9630"/>
          <cell r="U9630"/>
          <cell r="V9630"/>
          <cell r="W9630"/>
          <cell r="X9630"/>
          <cell r="Y9630" t="str">
            <v xml:space="preserve"> </v>
          </cell>
        </row>
        <row r="9631">
          <cell r="C9631"/>
          <cell r="D9631"/>
          <cell r="E9631"/>
          <cell r="F9631"/>
          <cell r="G9631"/>
          <cell r="H9631"/>
          <cell r="I9631"/>
          <cell r="J9631"/>
          <cell r="K9631"/>
          <cell r="L9631"/>
          <cell r="M9631"/>
          <cell r="N9631"/>
          <cell r="O9631"/>
          <cell r="P9631"/>
          <cell r="Q9631"/>
          <cell r="R9631"/>
          <cell r="S9631"/>
          <cell r="T9631"/>
          <cell r="U9631"/>
          <cell r="V9631"/>
          <cell r="W9631"/>
          <cell r="X9631"/>
          <cell r="Y9631" t="str">
            <v xml:space="preserve"> </v>
          </cell>
        </row>
        <row r="9632">
          <cell r="C9632"/>
          <cell r="D9632"/>
          <cell r="E9632"/>
          <cell r="F9632"/>
          <cell r="G9632"/>
          <cell r="H9632"/>
          <cell r="I9632"/>
          <cell r="J9632"/>
          <cell r="K9632"/>
          <cell r="L9632"/>
          <cell r="M9632"/>
          <cell r="N9632"/>
          <cell r="O9632"/>
          <cell r="P9632"/>
          <cell r="Q9632"/>
          <cell r="R9632"/>
          <cell r="S9632"/>
          <cell r="T9632"/>
          <cell r="U9632"/>
          <cell r="V9632"/>
          <cell r="W9632"/>
          <cell r="X9632"/>
          <cell r="Y9632" t="str">
            <v xml:space="preserve"> </v>
          </cell>
        </row>
        <row r="9633">
          <cell r="C9633"/>
          <cell r="D9633"/>
          <cell r="E9633"/>
          <cell r="F9633"/>
          <cell r="G9633"/>
          <cell r="H9633"/>
          <cell r="I9633"/>
          <cell r="J9633"/>
          <cell r="K9633"/>
          <cell r="L9633"/>
          <cell r="M9633"/>
          <cell r="N9633"/>
          <cell r="O9633"/>
          <cell r="P9633"/>
          <cell r="Q9633"/>
          <cell r="R9633"/>
          <cell r="S9633"/>
          <cell r="T9633"/>
          <cell r="U9633"/>
          <cell r="V9633"/>
          <cell r="W9633"/>
          <cell r="X9633"/>
          <cell r="Y9633" t="str">
            <v xml:space="preserve"> </v>
          </cell>
        </row>
        <row r="9634">
          <cell r="C9634"/>
          <cell r="D9634"/>
          <cell r="E9634"/>
          <cell r="F9634"/>
          <cell r="G9634"/>
          <cell r="H9634"/>
          <cell r="I9634"/>
          <cell r="J9634"/>
          <cell r="K9634"/>
          <cell r="L9634"/>
          <cell r="M9634"/>
          <cell r="N9634"/>
          <cell r="O9634"/>
          <cell r="P9634"/>
          <cell r="Q9634"/>
          <cell r="R9634"/>
          <cell r="S9634"/>
          <cell r="T9634"/>
          <cell r="U9634"/>
          <cell r="V9634"/>
          <cell r="W9634"/>
          <cell r="X9634"/>
          <cell r="Y9634" t="str">
            <v xml:space="preserve"> </v>
          </cell>
        </row>
        <row r="9635">
          <cell r="C9635"/>
          <cell r="D9635"/>
          <cell r="E9635"/>
          <cell r="F9635"/>
          <cell r="G9635"/>
          <cell r="H9635"/>
          <cell r="I9635"/>
          <cell r="J9635"/>
          <cell r="K9635"/>
          <cell r="L9635"/>
          <cell r="M9635"/>
          <cell r="N9635"/>
          <cell r="O9635"/>
          <cell r="P9635"/>
          <cell r="Q9635"/>
          <cell r="R9635"/>
          <cell r="S9635"/>
          <cell r="T9635"/>
          <cell r="U9635"/>
          <cell r="V9635"/>
          <cell r="W9635"/>
          <cell r="X9635"/>
          <cell r="Y9635" t="str">
            <v xml:space="preserve"> </v>
          </cell>
        </row>
        <row r="9636">
          <cell r="C9636"/>
          <cell r="D9636"/>
          <cell r="E9636"/>
          <cell r="F9636"/>
          <cell r="G9636"/>
          <cell r="H9636"/>
          <cell r="I9636"/>
          <cell r="J9636"/>
          <cell r="K9636"/>
          <cell r="L9636"/>
          <cell r="M9636"/>
          <cell r="N9636"/>
          <cell r="O9636"/>
          <cell r="P9636"/>
          <cell r="Q9636"/>
          <cell r="R9636"/>
          <cell r="S9636"/>
          <cell r="T9636"/>
          <cell r="U9636"/>
          <cell r="V9636"/>
          <cell r="W9636"/>
          <cell r="X9636"/>
          <cell r="Y9636" t="str">
            <v xml:space="preserve"> </v>
          </cell>
        </row>
        <row r="9637">
          <cell r="C9637"/>
          <cell r="D9637"/>
          <cell r="E9637"/>
          <cell r="F9637"/>
          <cell r="G9637"/>
          <cell r="H9637"/>
          <cell r="I9637"/>
          <cell r="J9637"/>
          <cell r="K9637"/>
          <cell r="L9637"/>
          <cell r="M9637"/>
          <cell r="N9637"/>
          <cell r="O9637"/>
          <cell r="P9637"/>
          <cell r="Q9637"/>
          <cell r="R9637"/>
          <cell r="S9637"/>
          <cell r="T9637"/>
          <cell r="U9637"/>
          <cell r="V9637"/>
          <cell r="W9637"/>
          <cell r="X9637"/>
          <cell r="Y9637" t="str">
            <v xml:space="preserve"> </v>
          </cell>
        </row>
        <row r="9638">
          <cell r="C9638"/>
          <cell r="D9638"/>
          <cell r="E9638"/>
          <cell r="F9638"/>
          <cell r="G9638"/>
          <cell r="H9638"/>
          <cell r="I9638"/>
          <cell r="J9638"/>
          <cell r="K9638"/>
          <cell r="L9638"/>
          <cell r="M9638"/>
          <cell r="N9638"/>
          <cell r="O9638"/>
          <cell r="P9638"/>
          <cell r="Q9638"/>
          <cell r="R9638"/>
          <cell r="S9638"/>
          <cell r="T9638"/>
          <cell r="U9638"/>
          <cell r="V9638"/>
          <cell r="W9638"/>
          <cell r="X9638"/>
          <cell r="Y9638" t="str">
            <v xml:space="preserve"> </v>
          </cell>
        </row>
        <row r="9639">
          <cell r="C9639"/>
          <cell r="D9639"/>
          <cell r="E9639"/>
          <cell r="F9639"/>
          <cell r="G9639"/>
          <cell r="H9639"/>
          <cell r="I9639"/>
          <cell r="J9639"/>
          <cell r="K9639"/>
          <cell r="L9639"/>
          <cell r="M9639"/>
          <cell r="N9639"/>
          <cell r="O9639"/>
          <cell r="P9639"/>
          <cell r="Q9639"/>
          <cell r="R9639"/>
          <cell r="S9639"/>
          <cell r="T9639"/>
          <cell r="U9639"/>
          <cell r="V9639"/>
          <cell r="W9639"/>
          <cell r="X9639"/>
          <cell r="Y9639" t="str">
            <v xml:space="preserve"> </v>
          </cell>
        </row>
        <row r="9640">
          <cell r="C9640"/>
          <cell r="D9640"/>
          <cell r="E9640"/>
          <cell r="F9640"/>
          <cell r="G9640"/>
          <cell r="H9640"/>
          <cell r="I9640"/>
          <cell r="J9640"/>
          <cell r="K9640"/>
          <cell r="L9640"/>
          <cell r="M9640"/>
          <cell r="N9640"/>
          <cell r="O9640"/>
          <cell r="P9640"/>
          <cell r="Q9640"/>
          <cell r="R9640"/>
          <cell r="S9640"/>
          <cell r="T9640"/>
          <cell r="U9640"/>
          <cell r="V9640"/>
          <cell r="W9640"/>
          <cell r="X9640"/>
          <cell r="Y9640" t="str">
            <v xml:space="preserve"> </v>
          </cell>
        </row>
        <row r="9641">
          <cell r="C9641"/>
          <cell r="D9641"/>
          <cell r="E9641"/>
          <cell r="F9641"/>
          <cell r="G9641"/>
          <cell r="H9641"/>
          <cell r="I9641"/>
          <cell r="J9641"/>
          <cell r="K9641"/>
          <cell r="L9641"/>
          <cell r="M9641"/>
          <cell r="N9641"/>
          <cell r="O9641"/>
          <cell r="P9641"/>
          <cell r="Q9641"/>
          <cell r="R9641"/>
          <cell r="S9641"/>
          <cell r="T9641"/>
          <cell r="U9641"/>
          <cell r="V9641"/>
          <cell r="W9641"/>
          <cell r="X9641"/>
          <cell r="Y9641" t="str">
            <v xml:space="preserve"> </v>
          </cell>
        </row>
        <row r="9642">
          <cell r="C9642"/>
          <cell r="D9642"/>
          <cell r="E9642"/>
          <cell r="F9642"/>
          <cell r="G9642"/>
          <cell r="H9642"/>
          <cell r="I9642"/>
          <cell r="J9642"/>
          <cell r="K9642"/>
          <cell r="L9642"/>
          <cell r="M9642"/>
          <cell r="N9642"/>
          <cell r="O9642"/>
          <cell r="P9642"/>
          <cell r="Q9642"/>
          <cell r="R9642"/>
          <cell r="S9642"/>
          <cell r="T9642"/>
          <cell r="U9642"/>
          <cell r="V9642"/>
          <cell r="W9642"/>
          <cell r="X9642"/>
          <cell r="Y9642" t="str">
            <v xml:space="preserve"> </v>
          </cell>
        </row>
        <row r="9643">
          <cell r="C9643"/>
          <cell r="D9643"/>
          <cell r="E9643"/>
          <cell r="F9643"/>
          <cell r="G9643"/>
          <cell r="H9643"/>
          <cell r="I9643"/>
          <cell r="J9643"/>
          <cell r="K9643"/>
          <cell r="L9643"/>
          <cell r="M9643"/>
          <cell r="N9643"/>
          <cell r="O9643"/>
          <cell r="P9643"/>
          <cell r="Q9643"/>
          <cell r="R9643"/>
          <cell r="S9643"/>
          <cell r="T9643"/>
          <cell r="U9643"/>
          <cell r="V9643"/>
          <cell r="W9643"/>
          <cell r="X9643"/>
          <cell r="Y9643" t="str">
            <v xml:space="preserve"> </v>
          </cell>
        </row>
        <row r="9644">
          <cell r="C9644"/>
          <cell r="D9644"/>
          <cell r="E9644"/>
          <cell r="F9644"/>
          <cell r="G9644"/>
          <cell r="H9644"/>
          <cell r="I9644"/>
          <cell r="J9644"/>
          <cell r="K9644"/>
          <cell r="L9644"/>
          <cell r="M9644"/>
          <cell r="N9644"/>
          <cell r="O9644"/>
          <cell r="P9644"/>
          <cell r="Q9644"/>
          <cell r="R9644"/>
          <cell r="S9644"/>
          <cell r="T9644"/>
          <cell r="U9644"/>
          <cell r="V9644"/>
          <cell r="W9644"/>
          <cell r="X9644"/>
          <cell r="Y9644" t="str">
            <v xml:space="preserve"> </v>
          </cell>
        </row>
        <row r="9645">
          <cell r="C9645"/>
          <cell r="D9645"/>
          <cell r="E9645"/>
          <cell r="F9645"/>
          <cell r="G9645"/>
          <cell r="H9645"/>
          <cell r="I9645"/>
          <cell r="J9645"/>
          <cell r="K9645"/>
          <cell r="L9645"/>
          <cell r="M9645"/>
          <cell r="N9645"/>
          <cell r="O9645"/>
          <cell r="P9645"/>
          <cell r="Q9645"/>
          <cell r="R9645"/>
          <cell r="S9645"/>
          <cell r="T9645"/>
          <cell r="U9645"/>
          <cell r="V9645"/>
          <cell r="W9645"/>
          <cell r="X9645"/>
          <cell r="Y9645" t="str">
            <v xml:space="preserve"> </v>
          </cell>
        </row>
        <row r="9646">
          <cell r="C9646"/>
          <cell r="D9646"/>
          <cell r="E9646"/>
          <cell r="F9646"/>
          <cell r="G9646"/>
          <cell r="H9646"/>
          <cell r="I9646"/>
          <cell r="J9646"/>
          <cell r="K9646"/>
          <cell r="L9646"/>
          <cell r="M9646"/>
          <cell r="N9646"/>
          <cell r="O9646"/>
          <cell r="P9646"/>
          <cell r="Q9646"/>
          <cell r="R9646"/>
          <cell r="S9646"/>
          <cell r="T9646"/>
          <cell r="U9646"/>
          <cell r="V9646"/>
          <cell r="W9646"/>
          <cell r="X9646"/>
          <cell r="Y9646" t="str">
            <v xml:space="preserve"> </v>
          </cell>
        </row>
        <row r="9647">
          <cell r="C9647"/>
          <cell r="D9647"/>
          <cell r="E9647"/>
          <cell r="F9647"/>
          <cell r="G9647"/>
          <cell r="H9647"/>
          <cell r="I9647"/>
          <cell r="J9647"/>
          <cell r="K9647"/>
          <cell r="L9647"/>
          <cell r="M9647"/>
          <cell r="N9647"/>
          <cell r="O9647"/>
          <cell r="P9647"/>
          <cell r="Q9647"/>
          <cell r="R9647"/>
          <cell r="S9647"/>
          <cell r="T9647"/>
          <cell r="U9647"/>
          <cell r="V9647"/>
          <cell r="W9647"/>
          <cell r="X9647"/>
          <cell r="Y9647" t="str">
            <v xml:space="preserve"> </v>
          </cell>
        </row>
        <row r="9648">
          <cell r="C9648"/>
          <cell r="D9648"/>
          <cell r="E9648"/>
          <cell r="F9648"/>
          <cell r="G9648"/>
          <cell r="H9648"/>
          <cell r="I9648"/>
          <cell r="J9648"/>
          <cell r="K9648"/>
          <cell r="L9648"/>
          <cell r="M9648"/>
          <cell r="N9648"/>
          <cell r="O9648"/>
          <cell r="P9648"/>
          <cell r="Q9648"/>
          <cell r="R9648"/>
          <cell r="S9648"/>
          <cell r="T9648"/>
          <cell r="U9648"/>
          <cell r="V9648"/>
          <cell r="W9648"/>
          <cell r="X9648"/>
          <cell r="Y9648" t="str">
            <v xml:space="preserve"> </v>
          </cell>
        </row>
        <row r="9649">
          <cell r="C9649"/>
          <cell r="D9649"/>
          <cell r="E9649"/>
          <cell r="F9649"/>
          <cell r="G9649"/>
          <cell r="H9649"/>
          <cell r="I9649"/>
          <cell r="J9649"/>
          <cell r="K9649"/>
          <cell r="L9649"/>
          <cell r="M9649"/>
          <cell r="N9649"/>
          <cell r="O9649"/>
          <cell r="P9649"/>
          <cell r="Q9649"/>
          <cell r="R9649"/>
          <cell r="S9649"/>
          <cell r="T9649"/>
          <cell r="U9649"/>
          <cell r="V9649"/>
          <cell r="W9649"/>
          <cell r="X9649"/>
          <cell r="Y9649" t="str">
            <v xml:space="preserve"> </v>
          </cell>
        </row>
        <row r="9650">
          <cell r="C9650"/>
          <cell r="D9650"/>
          <cell r="E9650"/>
          <cell r="F9650"/>
          <cell r="G9650"/>
          <cell r="H9650"/>
          <cell r="I9650"/>
          <cell r="J9650"/>
          <cell r="K9650"/>
          <cell r="L9650"/>
          <cell r="M9650"/>
          <cell r="N9650"/>
          <cell r="O9650"/>
          <cell r="P9650"/>
          <cell r="Q9650"/>
          <cell r="R9650"/>
          <cell r="S9650"/>
          <cell r="T9650"/>
          <cell r="U9650"/>
          <cell r="V9650"/>
          <cell r="W9650"/>
          <cell r="X9650"/>
          <cell r="Y9650" t="str">
            <v xml:space="preserve"> </v>
          </cell>
        </row>
        <row r="9651">
          <cell r="C9651"/>
          <cell r="D9651"/>
          <cell r="E9651"/>
          <cell r="F9651"/>
          <cell r="G9651"/>
          <cell r="H9651"/>
          <cell r="I9651"/>
          <cell r="J9651"/>
          <cell r="K9651"/>
          <cell r="L9651"/>
          <cell r="M9651"/>
          <cell r="N9651"/>
          <cell r="O9651"/>
          <cell r="P9651"/>
          <cell r="Q9651"/>
          <cell r="R9651"/>
          <cell r="S9651"/>
          <cell r="T9651"/>
          <cell r="U9651"/>
          <cell r="V9651"/>
          <cell r="W9651"/>
          <cell r="X9651"/>
          <cell r="Y9651" t="str">
            <v xml:space="preserve"> </v>
          </cell>
        </row>
        <row r="9652">
          <cell r="C9652"/>
          <cell r="D9652"/>
          <cell r="E9652"/>
          <cell r="F9652"/>
          <cell r="G9652"/>
          <cell r="H9652"/>
          <cell r="I9652"/>
          <cell r="J9652"/>
          <cell r="K9652"/>
          <cell r="L9652"/>
          <cell r="M9652"/>
          <cell r="N9652"/>
          <cell r="O9652"/>
          <cell r="P9652"/>
          <cell r="Q9652"/>
          <cell r="R9652"/>
          <cell r="S9652"/>
          <cell r="T9652"/>
          <cell r="U9652"/>
          <cell r="V9652"/>
          <cell r="W9652"/>
          <cell r="X9652"/>
          <cell r="Y9652" t="str">
            <v xml:space="preserve"> </v>
          </cell>
        </row>
        <row r="9653">
          <cell r="C9653"/>
          <cell r="D9653"/>
          <cell r="E9653"/>
          <cell r="F9653"/>
          <cell r="G9653"/>
          <cell r="H9653"/>
          <cell r="I9653"/>
          <cell r="J9653"/>
          <cell r="K9653"/>
          <cell r="L9653"/>
          <cell r="M9653"/>
          <cell r="N9653"/>
          <cell r="O9653"/>
          <cell r="P9653"/>
          <cell r="Q9653"/>
          <cell r="R9653"/>
          <cell r="S9653"/>
          <cell r="T9653"/>
          <cell r="U9653"/>
          <cell r="V9653"/>
          <cell r="W9653"/>
          <cell r="X9653"/>
          <cell r="Y9653" t="str">
            <v xml:space="preserve"> </v>
          </cell>
        </row>
        <row r="9654">
          <cell r="C9654"/>
          <cell r="D9654"/>
          <cell r="E9654"/>
          <cell r="F9654"/>
          <cell r="G9654"/>
          <cell r="H9654"/>
          <cell r="I9654"/>
          <cell r="J9654"/>
          <cell r="K9654"/>
          <cell r="L9654"/>
          <cell r="M9654"/>
          <cell r="N9654"/>
          <cell r="O9654"/>
          <cell r="P9654"/>
          <cell r="Q9654"/>
          <cell r="R9654"/>
          <cell r="S9654"/>
          <cell r="T9654"/>
          <cell r="U9654"/>
          <cell r="V9654"/>
          <cell r="W9654"/>
          <cell r="X9654"/>
          <cell r="Y9654" t="str">
            <v xml:space="preserve"> </v>
          </cell>
        </row>
        <row r="9655">
          <cell r="C9655"/>
          <cell r="D9655"/>
          <cell r="E9655"/>
          <cell r="F9655"/>
          <cell r="G9655"/>
          <cell r="H9655"/>
          <cell r="I9655"/>
          <cell r="J9655"/>
          <cell r="K9655"/>
          <cell r="L9655"/>
          <cell r="M9655"/>
          <cell r="N9655"/>
          <cell r="O9655"/>
          <cell r="P9655"/>
          <cell r="Q9655"/>
          <cell r="R9655"/>
          <cell r="S9655"/>
          <cell r="T9655"/>
          <cell r="U9655"/>
          <cell r="V9655"/>
          <cell r="W9655"/>
          <cell r="X9655"/>
          <cell r="Y9655" t="str">
            <v xml:space="preserve"> </v>
          </cell>
        </row>
        <row r="9656">
          <cell r="C9656"/>
          <cell r="D9656"/>
          <cell r="E9656"/>
          <cell r="F9656"/>
          <cell r="G9656"/>
          <cell r="H9656"/>
          <cell r="I9656"/>
          <cell r="J9656"/>
          <cell r="K9656"/>
          <cell r="L9656"/>
          <cell r="M9656"/>
          <cell r="N9656"/>
          <cell r="O9656"/>
          <cell r="P9656"/>
          <cell r="Q9656"/>
          <cell r="R9656"/>
          <cell r="S9656"/>
          <cell r="T9656"/>
          <cell r="U9656"/>
          <cell r="V9656"/>
          <cell r="W9656"/>
          <cell r="X9656"/>
          <cell r="Y9656" t="str">
            <v xml:space="preserve"> </v>
          </cell>
        </row>
        <row r="9657">
          <cell r="C9657"/>
          <cell r="D9657"/>
          <cell r="E9657"/>
          <cell r="F9657"/>
          <cell r="G9657"/>
          <cell r="H9657"/>
          <cell r="I9657"/>
          <cell r="J9657"/>
          <cell r="K9657"/>
          <cell r="L9657"/>
          <cell r="M9657"/>
          <cell r="N9657"/>
          <cell r="O9657"/>
          <cell r="P9657"/>
          <cell r="Q9657"/>
          <cell r="R9657"/>
          <cell r="S9657"/>
          <cell r="T9657"/>
          <cell r="U9657"/>
          <cell r="V9657"/>
          <cell r="W9657"/>
          <cell r="X9657"/>
          <cell r="Y9657" t="str">
            <v xml:space="preserve"> </v>
          </cell>
        </row>
        <row r="9658">
          <cell r="C9658"/>
          <cell r="D9658"/>
          <cell r="E9658"/>
          <cell r="F9658"/>
          <cell r="G9658"/>
          <cell r="H9658"/>
          <cell r="I9658"/>
          <cell r="J9658"/>
          <cell r="K9658"/>
          <cell r="L9658"/>
          <cell r="M9658"/>
          <cell r="N9658"/>
          <cell r="O9658"/>
          <cell r="P9658"/>
          <cell r="Q9658"/>
          <cell r="R9658"/>
          <cell r="S9658"/>
          <cell r="T9658"/>
          <cell r="U9658"/>
          <cell r="V9658"/>
          <cell r="W9658"/>
          <cell r="X9658"/>
          <cell r="Y9658" t="str">
            <v xml:space="preserve"> </v>
          </cell>
        </row>
        <row r="9659">
          <cell r="C9659"/>
          <cell r="D9659"/>
          <cell r="E9659"/>
          <cell r="F9659"/>
          <cell r="G9659"/>
          <cell r="H9659"/>
          <cell r="I9659"/>
          <cell r="J9659"/>
          <cell r="K9659"/>
          <cell r="L9659"/>
          <cell r="M9659"/>
          <cell r="N9659"/>
          <cell r="O9659"/>
          <cell r="P9659"/>
          <cell r="Q9659"/>
          <cell r="R9659"/>
          <cell r="S9659"/>
          <cell r="T9659"/>
          <cell r="U9659"/>
          <cell r="V9659"/>
          <cell r="W9659"/>
          <cell r="X9659"/>
          <cell r="Y9659" t="str">
            <v xml:space="preserve"> </v>
          </cell>
        </row>
        <row r="9660">
          <cell r="C9660"/>
          <cell r="D9660"/>
          <cell r="E9660"/>
          <cell r="F9660"/>
          <cell r="G9660"/>
          <cell r="H9660"/>
          <cell r="I9660"/>
          <cell r="J9660"/>
          <cell r="K9660"/>
          <cell r="L9660"/>
          <cell r="M9660"/>
          <cell r="N9660"/>
          <cell r="O9660"/>
          <cell r="P9660"/>
          <cell r="Q9660"/>
          <cell r="R9660"/>
          <cell r="S9660"/>
          <cell r="T9660"/>
          <cell r="U9660"/>
          <cell r="V9660"/>
          <cell r="W9660"/>
          <cell r="X9660"/>
          <cell r="Y9660" t="str">
            <v xml:space="preserve"> </v>
          </cell>
        </row>
        <row r="9661">
          <cell r="C9661"/>
          <cell r="D9661"/>
          <cell r="E9661"/>
          <cell r="F9661"/>
          <cell r="G9661"/>
          <cell r="H9661"/>
          <cell r="I9661"/>
          <cell r="J9661"/>
          <cell r="K9661"/>
          <cell r="L9661"/>
          <cell r="M9661"/>
          <cell r="N9661"/>
          <cell r="O9661"/>
          <cell r="P9661"/>
          <cell r="Q9661"/>
          <cell r="R9661"/>
          <cell r="S9661"/>
          <cell r="T9661"/>
          <cell r="U9661"/>
          <cell r="V9661"/>
          <cell r="W9661"/>
          <cell r="X9661"/>
          <cell r="Y9661" t="str">
            <v xml:space="preserve"> </v>
          </cell>
        </row>
        <row r="9662">
          <cell r="C9662"/>
          <cell r="D9662"/>
          <cell r="E9662"/>
          <cell r="F9662"/>
          <cell r="G9662"/>
          <cell r="H9662"/>
          <cell r="I9662"/>
          <cell r="J9662"/>
          <cell r="K9662"/>
          <cell r="L9662"/>
          <cell r="M9662"/>
          <cell r="N9662"/>
          <cell r="O9662"/>
          <cell r="P9662"/>
          <cell r="Q9662"/>
          <cell r="R9662"/>
          <cell r="S9662"/>
          <cell r="T9662"/>
          <cell r="U9662"/>
          <cell r="V9662"/>
          <cell r="W9662"/>
          <cell r="X9662"/>
          <cell r="Y9662" t="str">
            <v xml:space="preserve"> </v>
          </cell>
        </row>
        <row r="9663">
          <cell r="C9663"/>
          <cell r="D9663"/>
          <cell r="E9663"/>
          <cell r="F9663"/>
          <cell r="G9663"/>
          <cell r="H9663"/>
          <cell r="I9663"/>
          <cell r="J9663"/>
          <cell r="K9663"/>
          <cell r="L9663"/>
          <cell r="M9663"/>
          <cell r="N9663"/>
          <cell r="O9663"/>
          <cell r="P9663"/>
          <cell r="Q9663"/>
          <cell r="R9663"/>
          <cell r="S9663"/>
          <cell r="T9663"/>
          <cell r="U9663"/>
          <cell r="V9663"/>
          <cell r="W9663"/>
          <cell r="X9663"/>
          <cell r="Y9663" t="str">
            <v xml:space="preserve"> </v>
          </cell>
        </row>
        <row r="9664">
          <cell r="C9664"/>
          <cell r="D9664"/>
          <cell r="E9664"/>
          <cell r="F9664"/>
          <cell r="G9664"/>
          <cell r="H9664"/>
          <cell r="I9664"/>
          <cell r="J9664"/>
          <cell r="K9664"/>
          <cell r="L9664"/>
          <cell r="M9664"/>
          <cell r="N9664"/>
          <cell r="O9664"/>
          <cell r="P9664"/>
          <cell r="Q9664"/>
          <cell r="R9664"/>
          <cell r="S9664"/>
          <cell r="T9664"/>
          <cell r="U9664"/>
          <cell r="V9664"/>
          <cell r="W9664"/>
          <cell r="X9664"/>
          <cell r="Y9664" t="str">
            <v xml:space="preserve"> </v>
          </cell>
        </row>
        <row r="9665">
          <cell r="C9665"/>
          <cell r="D9665"/>
          <cell r="E9665"/>
          <cell r="F9665"/>
          <cell r="G9665"/>
          <cell r="H9665"/>
          <cell r="I9665"/>
          <cell r="J9665"/>
          <cell r="K9665"/>
          <cell r="L9665"/>
          <cell r="M9665"/>
          <cell r="N9665"/>
          <cell r="O9665"/>
          <cell r="P9665"/>
          <cell r="Q9665"/>
          <cell r="R9665"/>
          <cell r="S9665"/>
          <cell r="T9665"/>
          <cell r="U9665"/>
          <cell r="V9665"/>
          <cell r="W9665"/>
          <cell r="X9665"/>
          <cell r="Y9665" t="str">
            <v xml:space="preserve"> </v>
          </cell>
        </row>
        <row r="9666">
          <cell r="C9666"/>
          <cell r="D9666"/>
          <cell r="E9666"/>
          <cell r="F9666"/>
          <cell r="G9666"/>
          <cell r="H9666"/>
          <cell r="I9666"/>
          <cell r="J9666"/>
          <cell r="K9666"/>
          <cell r="L9666"/>
          <cell r="M9666"/>
          <cell r="N9666"/>
          <cell r="O9666"/>
          <cell r="P9666"/>
          <cell r="Q9666"/>
          <cell r="R9666"/>
          <cell r="S9666"/>
          <cell r="T9666"/>
          <cell r="U9666"/>
          <cell r="V9666"/>
          <cell r="W9666"/>
          <cell r="X9666"/>
          <cell r="Y9666" t="str">
            <v xml:space="preserve"> </v>
          </cell>
        </row>
        <row r="9667">
          <cell r="C9667"/>
          <cell r="D9667"/>
          <cell r="E9667"/>
          <cell r="F9667"/>
          <cell r="G9667"/>
          <cell r="H9667"/>
          <cell r="I9667"/>
          <cell r="J9667"/>
          <cell r="K9667"/>
          <cell r="L9667"/>
          <cell r="M9667"/>
          <cell r="N9667"/>
          <cell r="O9667"/>
          <cell r="P9667"/>
          <cell r="Q9667"/>
          <cell r="R9667"/>
          <cell r="S9667"/>
          <cell r="T9667"/>
          <cell r="U9667"/>
          <cell r="V9667"/>
          <cell r="W9667"/>
          <cell r="X9667"/>
          <cell r="Y9667" t="str">
            <v xml:space="preserve"> </v>
          </cell>
        </row>
        <row r="9668">
          <cell r="C9668"/>
          <cell r="D9668"/>
          <cell r="E9668"/>
          <cell r="F9668"/>
          <cell r="G9668"/>
          <cell r="H9668"/>
          <cell r="I9668"/>
          <cell r="J9668"/>
          <cell r="K9668"/>
          <cell r="L9668"/>
          <cell r="M9668"/>
          <cell r="N9668"/>
          <cell r="O9668"/>
          <cell r="P9668"/>
          <cell r="Q9668"/>
          <cell r="R9668"/>
          <cell r="S9668"/>
          <cell r="T9668"/>
          <cell r="U9668"/>
          <cell r="V9668"/>
          <cell r="W9668"/>
          <cell r="X9668"/>
          <cell r="Y9668" t="str">
            <v xml:space="preserve"> </v>
          </cell>
        </row>
        <row r="9669">
          <cell r="C9669"/>
          <cell r="D9669"/>
          <cell r="E9669"/>
          <cell r="F9669"/>
          <cell r="G9669"/>
          <cell r="H9669"/>
          <cell r="I9669"/>
          <cell r="J9669"/>
          <cell r="K9669"/>
          <cell r="L9669"/>
          <cell r="M9669"/>
          <cell r="N9669"/>
          <cell r="O9669"/>
          <cell r="P9669"/>
          <cell r="Q9669"/>
          <cell r="R9669"/>
          <cell r="S9669"/>
          <cell r="T9669"/>
          <cell r="U9669"/>
          <cell r="V9669"/>
          <cell r="W9669"/>
          <cell r="X9669"/>
          <cell r="Y9669" t="str">
            <v xml:space="preserve"> </v>
          </cell>
        </row>
        <row r="9670">
          <cell r="C9670"/>
          <cell r="D9670"/>
          <cell r="E9670"/>
          <cell r="F9670"/>
          <cell r="G9670"/>
          <cell r="H9670"/>
          <cell r="I9670"/>
          <cell r="J9670"/>
          <cell r="K9670"/>
          <cell r="L9670"/>
          <cell r="M9670"/>
          <cell r="N9670"/>
          <cell r="O9670"/>
          <cell r="P9670"/>
          <cell r="Q9670"/>
          <cell r="R9670"/>
          <cell r="S9670"/>
          <cell r="T9670"/>
          <cell r="U9670"/>
          <cell r="V9670"/>
          <cell r="W9670"/>
          <cell r="X9670"/>
          <cell r="Y9670" t="str">
            <v xml:space="preserve"> </v>
          </cell>
        </row>
        <row r="9671">
          <cell r="C9671"/>
          <cell r="D9671"/>
          <cell r="E9671"/>
          <cell r="F9671"/>
          <cell r="G9671"/>
          <cell r="H9671"/>
          <cell r="I9671"/>
          <cell r="J9671"/>
          <cell r="K9671"/>
          <cell r="L9671"/>
          <cell r="M9671"/>
          <cell r="N9671"/>
          <cell r="O9671"/>
          <cell r="P9671"/>
          <cell r="Q9671"/>
          <cell r="R9671"/>
          <cell r="S9671"/>
          <cell r="T9671"/>
          <cell r="U9671"/>
          <cell r="V9671"/>
          <cell r="W9671"/>
          <cell r="X9671"/>
          <cell r="Y9671" t="str">
            <v xml:space="preserve"> </v>
          </cell>
        </row>
        <row r="9672">
          <cell r="C9672"/>
          <cell r="D9672"/>
          <cell r="E9672"/>
          <cell r="F9672"/>
          <cell r="G9672"/>
          <cell r="H9672"/>
          <cell r="I9672"/>
          <cell r="J9672"/>
          <cell r="K9672"/>
          <cell r="L9672"/>
          <cell r="M9672"/>
          <cell r="N9672"/>
          <cell r="O9672"/>
          <cell r="P9672"/>
          <cell r="Q9672"/>
          <cell r="R9672"/>
          <cell r="S9672"/>
          <cell r="T9672"/>
          <cell r="U9672"/>
          <cell r="V9672"/>
          <cell r="W9672"/>
          <cell r="X9672"/>
          <cell r="Y9672" t="str">
            <v xml:space="preserve"> </v>
          </cell>
        </row>
        <row r="9673">
          <cell r="C9673"/>
          <cell r="D9673"/>
          <cell r="E9673"/>
          <cell r="F9673"/>
          <cell r="G9673"/>
          <cell r="H9673"/>
          <cell r="I9673"/>
          <cell r="J9673"/>
          <cell r="K9673"/>
          <cell r="L9673"/>
          <cell r="M9673"/>
          <cell r="N9673"/>
          <cell r="O9673"/>
          <cell r="P9673"/>
          <cell r="Q9673"/>
          <cell r="R9673"/>
          <cell r="S9673"/>
          <cell r="T9673"/>
          <cell r="U9673"/>
          <cell r="V9673"/>
          <cell r="W9673"/>
          <cell r="X9673"/>
          <cell r="Y9673" t="str">
            <v xml:space="preserve"> </v>
          </cell>
        </row>
        <row r="9674">
          <cell r="C9674"/>
          <cell r="D9674"/>
          <cell r="E9674"/>
          <cell r="F9674"/>
          <cell r="G9674"/>
          <cell r="H9674"/>
          <cell r="I9674"/>
          <cell r="J9674"/>
          <cell r="K9674"/>
          <cell r="L9674"/>
          <cell r="M9674"/>
          <cell r="N9674"/>
          <cell r="O9674"/>
          <cell r="P9674"/>
          <cell r="Q9674"/>
          <cell r="R9674"/>
          <cell r="S9674"/>
          <cell r="T9674"/>
          <cell r="U9674"/>
          <cell r="V9674"/>
          <cell r="W9674"/>
          <cell r="X9674"/>
          <cell r="Y9674" t="str">
            <v xml:space="preserve"> </v>
          </cell>
        </row>
        <row r="9675">
          <cell r="C9675"/>
          <cell r="D9675"/>
          <cell r="E9675"/>
          <cell r="F9675"/>
          <cell r="G9675"/>
          <cell r="H9675"/>
          <cell r="I9675"/>
          <cell r="J9675"/>
          <cell r="K9675"/>
          <cell r="L9675"/>
          <cell r="M9675"/>
          <cell r="N9675"/>
          <cell r="O9675"/>
          <cell r="P9675"/>
          <cell r="Q9675"/>
          <cell r="R9675"/>
          <cell r="S9675"/>
          <cell r="T9675"/>
          <cell r="U9675"/>
          <cell r="V9675"/>
          <cell r="W9675"/>
          <cell r="X9675"/>
          <cell r="Y9675" t="str">
            <v xml:space="preserve"> </v>
          </cell>
        </row>
        <row r="9676">
          <cell r="C9676"/>
          <cell r="D9676"/>
          <cell r="E9676"/>
          <cell r="F9676"/>
          <cell r="G9676"/>
          <cell r="H9676"/>
          <cell r="I9676"/>
          <cell r="J9676"/>
          <cell r="K9676"/>
          <cell r="L9676"/>
          <cell r="M9676"/>
          <cell r="N9676"/>
          <cell r="O9676"/>
          <cell r="P9676"/>
          <cell r="Q9676"/>
          <cell r="R9676"/>
          <cell r="S9676"/>
          <cell r="T9676"/>
          <cell r="U9676"/>
          <cell r="V9676"/>
          <cell r="W9676"/>
          <cell r="X9676"/>
          <cell r="Y9676" t="str">
            <v xml:space="preserve"> </v>
          </cell>
        </row>
        <row r="9677">
          <cell r="C9677"/>
          <cell r="D9677"/>
          <cell r="E9677"/>
          <cell r="F9677"/>
          <cell r="G9677"/>
          <cell r="H9677"/>
          <cell r="I9677"/>
          <cell r="J9677"/>
          <cell r="K9677"/>
          <cell r="L9677"/>
          <cell r="M9677"/>
          <cell r="N9677"/>
          <cell r="O9677"/>
          <cell r="P9677"/>
          <cell r="Q9677"/>
          <cell r="R9677"/>
          <cell r="S9677"/>
          <cell r="T9677"/>
          <cell r="U9677"/>
          <cell r="V9677"/>
          <cell r="W9677"/>
          <cell r="X9677"/>
          <cell r="Y9677" t="str">
            <v xml:space="preserve"> </v>
          </cell>
        </row>
        <row r="9678">
          <cell r="C9678"/>
          <cell r="D9678"/>
          <cell r="E9678"/>
          <cell r="F9678"/>
          <cell r="G9678"/>
          <cell r="H9678"/>
          <cell r="I9678"/>
          <cell r="J9678"/>
          <cell r="K9678"/>
          <cell r="L9678"/>
          <cell r="M9678"/>
          <cell r="N9678"/>
          <cell r="O9678"/>
          <cell r="P9678"/>
          <cell r="Q9678"/>
          <cell r="R9678"/>
          <cell r="S9678"/>
          <cell r="T9678"/>
          <cell r="U9678"/>
          <cell r="V9678"/>
          <cell r="W9678"/>
          <cell r="X9678"/>
          <cell r="Y9678" t="str">
            <v xml:space="preserve"> </v>
          </cell>
        </row>
        <row r="9679">
          <cell r="C9679"/>
          <cell r="D9679"/>
          <cell r="E9679"/>
          <cell r="F9679"/>
          <cell r="G9679"/>
          <cell r="H9679"/>
          <cell r="I9679"/>
          <cell r="J9679"/>
          <cell r="K9679"/>
          <cell r="L9679"/>
          <cell r="M9679"/>
          <cell r="N9679"/>
          <cell r="O9679"/>
          <cell r="P9679"/>
          <cell r="Q9679"/>
          <cell r="R9679"/>
          <cell r="S9679"/>
          <cell r="T9679"/>
          <cell r="U9679"/>
          <cell r="V9679"/>
          <cell r="W9679"/>
          <cell r="X9679"/>
          <cell r="Y9679" t="str">
            <v xml:space="preserve"> </v>
          </cell>
        </row>
        <row r="9680">
          <cell r="C9680"/>
          <cell r="D9680"/>
          <cell r="E9680"/>
          <cell r="F9680"/>
          <cell r="G9680"/>
          <cell r="H9680"/>
          <cell r="I9680"/>
          <cell r="J9680"/>
          <cell r="K9680"/>
          <cell r="L9680"/>
          <cell r="M9680"/>
          <cell r="N9680"/>
          <cell r="O9680"/>
          <cell r="P9680"/>
          <cell r="Q9680"/>
          <cell r="R9680"/>
          <cell r="S9680"/>
          <cell r="T9680"/>
          <cell r="U9680"/>
          <cell r="V9680"/>
          <cell r="W9680"/>
          <cell r="X9680"/>
          <cell r="Y9680" t="str">
            <v xml:space="preserve"> </v>
          </cell>
        </row>
        <row r="9681">
          <cell r="C9681"/>
          <cell r="D9681"/>
          <cell r="E9681"/>
          <cell r="F9681"/>
          <cell r="G9681"/>
          <cell r="H9681"/>
          <cell r="I9681"/>
          <cell r="J9681"/>
          <cell r="K9681"/>
          <cell r="L9681"/>
          <cell r="M9681"/>
          <cell r="N9681"/>
          <cell r="O9681"/>
          <cell r="P9681"/>
          <cell r="Q9681"/>
          <cell r="R9681"/>
          <cell r="S9681"/>
          <cell r="T9681"/>
          <cell r="U9681"/>
          <cell r="V9681"/>
          <cell r="W9681"/>
          <cell r="X9681"/>
          <cell r="Y9681" t="str">
            <v xml:space="preserve"> </v>
          </cell>
        </row>
        <row r="9682">
          <cell r="C9682"/>
          <cell r="D9682"/>
          <cell r="E9682"/>
          <cell r="F9682"/>
          <cell r="G9682"/>
          <cell r="H9682"/>
          <cell r="I9682"/>
          <cell r="J9682"/>
          <cell r="K9682"/>
          <cell r="L9682"/>
          <cell r="M9682"/>
          <cell r="N9682"/>
          <cell r="O9682"/>
          <cell r="P9682"/>
          <cell r="Q9682"/>
          <cell r="R9682"/>
          <cell r="S9682"/>
          <cell r="T9682"/>
          <cell r="U9682"/>
          <cell r="V9682"/>
          <cell r="W9682"/>
          <cell r="X9682"/>
          <cell r="Y9682" t="str">
            <v xml:space="preserve"> </v>
          </cell>
        </row>
        <row r="9683">
          <cell r="C9683"/>
          <cell r="D9683"/>
          <cell r="E9683"/>
          <cell r="F9683"/>
          <cell r="G9683"/>
          <cell r="H9683"/>
          <cell r="I9683"/>
          <cell r="J9683"/>
          <cell r="K9683"/>
          <cell r="L9683"/>
          <cell r="M9683"/>
          <cell r="N9683"/>
          <cell r="O9683"/>
          <cell r="P9683"/>
          <cell r="Q9683"/>
          <cell r="R9683"/>
          <cell r="S9683"/>
          <cell r="T9683"/>
          <cell r="U9683"/>
          <cell r="V9683"/>
          <cell r="W9683"/>
          <cell r="X9683"/>
          <cell r="Y9683" t="str">
            <v xml:space="preserve"> </v>
          </cell>
        </row>
        <row r="9684">
          <cell r="C9684"/>
          <cell r="D9684"/>
          <cell r="E9684"/>
          <cell r="F9684"/>
          <cell r="G9684"/>
          <cell r="H9684"/>
          <cell r="I9684"/>
          <cell r="J9684"/>
          <cell r="K9684"/>
          <cell r="L9684"/>
          <cell r="M9684"/>
          <cell r="N9684"/>
          <cell r="O9684"/>
          <cell r="P9684"/>
          <cell r="Q9684"/>
          <cell r="R9684"/>
          <cell r="S9684"/>
          <cell r="T9684"/>
          <cell r="U9684"/>
          <cell r="V9684"/>
          <cell r="W9684"/>
          <cell r="X9684"/>
          <cell r="Y9684" t="str">
            <v xml:space="preserve"> </v>
          </cell>
        </row>
        <row r="9685">
          <cell r="C9685"/>
          <cell r="D9685"/>
          <cell r="E9685"/>
          <cell r="F9685"/>
          <cell r="G9685"/>
          <cell r="H9685"/>
          <cell r="I9685"/>
          <cell r="J9685"/>
          <cell r="K9685"/>
          <cell r="L9685"/>
          <cell r="M9685"/>
          <cell r="N9685"/>
          <cell r="O9685"/>
          <cell r="P9685"/>
          <cell r="Q9685"/>
          <cell r="R9685"/>
          <cell r="S9685"/>
          <cell r="T9685"/>
          <cell r="U9685"/>
          <cell r="V9685"/>
          <cell r="W9685"/>
          <cell r="X9685"/>
          <cell r="Y9685" t="str">
            <v xml:space="preserve"> </v>
          </cell>
        </row>
        <row r="9686">
          <cell r="C9686"/>
          <cell r="D9686"/>
          <cell r="E9686"/>
          <cell r="F9686"/>
          <cell r="G9686"/>
          <cell r="H9686"/>
          <cell r="I9686"/>
          <cell r="J9686"/>
          <cell r="K9686"/>
          <cell r="L9686"/>
          <cell r="M9686"/>
          <cell r="N9686"/>
          <cell r="O9686"/>
          <cell r="P9686"/>
          <cell r="Q9686"/>
          <cell r="R9686"/>
          <cell r="S9686"/>
          <cell r="T9686"/>
          <cell r="U9686"/>
          <cell r="V9686"/>
          <cell r="W9686"/>
          <cell r="X9686"/>
          <cell r="Y9686" t="str">
            <v xml:space="preserve"> </v>
          </cell>
        </row>
        <row r="9687">
          <cell r="C9687"/>
          <cell r="D9687"/>
          <cell r="E9687"/>
          <cell r="F9687"/>
          <cell r="G9687"/>
          <cell r="H9687"/>
          <cell r="I9687"/>
          <cell r="J9687"/>
          <cell r="K9687"/>
          <cell r="L9687"/>
          <cell r="M9687"/>
          <cell r="N9687"/>
          <cell r="O9687"/>
          <cell r="P9687"/>
          <cell r="Q9687"/>
          <cell r="R9687"/>
          <cell r="S9687"/>
          <cell r="T9687"/>
          <cell r="U9687"/>
          <cell r="V9687"/>
          <cell r="W9687"/>
          <cell r="X9687"/>
          <cell r="Y9687" t="str">
            <v xml:space="preserve"> </v>
          </cell>
        </row>
        <row r="9688">
          <cell r="C9688"/>
          <cell r="D9688"/>
          <cell r="E9688"/>
          <cell r="F9688"/>
          <cell r="G9688"/>
          <cell r="H9688"/>
          <cell r="I9688"/>
          <cell r="J9688"/>
          <cell r="K9688"/>
          <cell r="L9688"/>
          <cell r="M9688"/>
          <cell r="N9688"/>
          <cell r="O9688"/>
          <cell r="P9688"/>
          <cell r="Q9688"/>
          <cell r="R9688"/>
          <cell r="S9688"/>
          <cell r="T9688"/>
          <cell r="U9688"/>
          <cell r="V9688"/>
          <cell r="W9688"/>
          <cell r="X9688"/>
          <cell r="Y9688" t="str">
            <v xml:space="preserve"> </v>
          </cell>
        </row>
        <row r="9689">
          <cell r="C9689"/>
          <cell r="D9689"/>
          <cell r="E9689"/>
          <cell r="F9689"/>
          <cell r="G9689"/>
          <cell r="H9689"/>
          <cell r="I9689"/>
          <cell r="J9689"/>
          <cell r="K9689"/>
          <cell r="L9689"/>
          <cell r="M9689"/>
          <cell r="N9689"/>
          <cell r="O9689"/>
          <cell r="P9689"/>
          <cell r="Q9689"/>
          <cell r="R9689"/>
          <cell r="S9689"/>
          <cell r="T9689"/>
          <cell r="U9689"/>
          <cell r="V9689"/>
          <cell r="W9689"/>
          <cell r="X9689"/>
          <cell r="Y9689" t="str">
            <v xml:space="preserve"> </v>
          </cell>
        </row>
        <row r="9690">
          <cell r="C9690"/>
          <cell r="D9690"/>
          <cell r="E9690"/>
          <cell r="F9690"/>
          <cell r="G9690"/>
          <cell r="H9690"/>
          <cell r="I9690"/>
          <cell r="J9690"/>
          <cell r="K9690"/>
          <cell r="L9690"/>
          <cell r="M9690"/>
          <cell r="N9690"/>
          <cell r="O9690"/>
          <cell r="P9690"/>
          <cell r="Q9690"/>
          <cell r="R9690"/>
          <cell r="S9690"/>
          <cell r="T9690"/>
          <cell r="U9690"/>
          <cell r="V9690"/>
          <cell r="W9690"/>
          <cell r="X9690"/>
          <cell r="Y9690" t="str">
            <v xml:space="preserve"> </v>
          </cell>
        </row>
        <row r="9691">
          <cell r="C9691"/>
          <cell r="D9691"/>
          <cell r="E9691"/>
          <cell r="F9691"/>
          <cell r="G9691"/>
          <cell r="H9691"/>
          <cell r="I9691"/>
          <cell r="J9691"/>
          <cell r="K9691"/>
          <cell r="L9691"/>
          <cell r="M9691"/>
          <cell r="N9691"/>
          <cell r="O9691"/>
          <cell r="P9691"/>
          <cell r="Q9691"/>
          <cell r="R9691"/>
          <cell r="S9691"/>
          <cell r="T9691"/>
          <cell r="U9691"/>
          <cell r="V9691"/>
          <cell r="W9691"/>
          <cell r="X9691"/>
          <cell r="Y9691" t="str">
            <v xml:space="preserve"> </v>
          </cell>
        </row>
        <row r="9692">
          <cell r="C9692"/>
          <cell r="D9692"/>
          <cell r="E9692"/>
          <cell r="F9692"/>
          <cell r="G9692"/>
          <cell r="H9692"/>
          <cell r="I9692"/>
          <cell r="J9692"/>
          <cell r="K9692"/>
          <cell r="L9692"/>
          <cell r="M9692"/>
          <cell r="N9692"/>
          <cell r="O9692"/>
          <cell r="P9692"/>
          <cell r="Q9692"/>
          <cell r="R9692"/>
          <cell r="S9692"/>
          <cell r="T9692"/>
          <cell r="U9692"/>
          <cell r="V9692"/>
          <cell r="W9692"/>
          <cell r="X9692"/>
          <cell r="Y9692" t="str">
            <v xml:space="preserve"> </v>
          </cell>
        </row>
        <row r="9693">
          <cell r="C9693"/>
          <cell r="D9693"/>
          <cell r="E9693"/>
          <cell r="F9693"/>
          <cell r="G9693"/>
          <cell r="H9693"/>
          <cell r="I9693"/>
          <cell r="J9693"/>
          <cell r="K9693"/>
          <cell r="L9693"/>
          <cell r="M9693"/>
          <cell r="N9693"/>
          <cell r="O9693"/>
          <cell r="P9693"/>
          <cell r="Q9693"/>
          <cell r="R9693"/>
          <cell r="S9693"/>
          <cell r="T9693"/>
          <cell r="U9693"/>
          <cell r="V9693"/>
          <cell r="W9693"/>
          <cell r="X9693"/>
          <cell r="Y9693" t="str">
            <v xml:space="preserve"> </v>
          </cell>
        </row>
        <row r="9694">
          <cell r="C9694"/>
          <cell r="D9694"/>
          <cell r="E9694"/>
          <cell r="F9694"/>
          <cell r="G9694"/>
          <cell r="H9694"/>
          <cell r="I9694"/>
          <cell r="J9694"/>
          <cell r="K9694"/>
          <cell r="L9694"/>
          <cell r="M9694"/>
          <cell r="N9694"/>
          <cell r="O9694"/>
          <cell r="P9694"/>
          <cell r="Q9694"/>
          <cell r="R9694"/>
          <cell r="S9694"/>
          <cell r="T9694"/>
          <cell r="U9694"/>
          <cell r="V9694"/>
          <cell r="W9694"/>
          <cell r="X9694"/>
          <cell r="Y9694" t="str">
            <v xml:space="preserve"> </v>
          </cell>
        </row>
        <row r="9695">
          <cell r="C9695"/>
          <cell r="D9695"/>
          <cell r="E9695"/>
          <cell r="F9695"/>
          <cell r="G9695"/>
          <cell r="H9695"/>
          <cell r="I9695"/>
          <cell r="J9695"/>
          <cell r="K9695"/>
          <cell r="L9695"/>
          <cell r="M9695"/>
          <cell r="N9695"/>
          <cell r="O9695"/>
          <cell r="P9695"/>
          <cell r="Q9695"/>
          <cell r="R9695"/>
          <cell r="S9695"/>
          <cell r="T9695"/>
          <cell r="U9695"/>
          <cell r="V9695"/>
          <cell r="W9695"/>
          <cell r="X9695"/>
          <cell r="Y9695" t="str">
            <v xml:space="preserve"> </v>
          </cell>
        </row>
        <row r="9696">
          <cell r="C9696"/>
          <cell r="D9696"/>
          <cell r="E9696"/>
          <cell r="F9696"/>
          <cell r="G9696"/>
          <cell r="H9696"/>
          <cell r="I9696"/>
          <cell r="J9696"/>
          <cell r="K9696"/>
          <cell r="L9696"/>
          <cell r="M9696"/>
          <cell r="N9696"/>
          <cell r="O9696"/>
          <cell r="P9696"/>
          <cell r="Q9696"/>
          <cell r="R9696"/>
          <cell r="S9696"/>
          <cell r="T9696"/>
          <cell r="U9696"/>
          <cell r="V9696"/>
          <cell r="W9696"/>
          <cell r="X9696"/>
          <cell r="Y9696" t="str">
            <v xml:space="preserve"> </v>
          </cell>
        </row>
        <row r="9697">
          <cell r="C9697"/>
          <cell r="D9697"/>
          <cell r="E9697"/>
          <cell r="F9697"/>
          <cell r="G9697"/>
          <cell r="H9697"/>
          <cell r="I9697"/>
          <cell r="J9697"/>
          <cell r="K9697"/>
          <cell r="L9697"/>
          <cell r="M9697"/>
          <cell r="N9697"/>
          <cell r="O9697"/>
          <cell r="P9697"/>
          <cell r="Q9697"/>
          <cell r="R9697"/>
          <cell r="S9697"/>
          <cell r="T9697"/>
          <cell r="U9697"/>
          <cell r="V9697"/>
          <cell r="W9697"/>
          <cell r="X9697"/>
          <cell r="Y9697" t="str">
            <v xml:space="preserve"> </v>
          </cell>
        </row>
        <row r="9698">
          <cell r="C9698"/>
          <cell r="D9698"/>
          <cell r="E9698"/>
          <cell r="F9698"/>
          <cell r="G9698"/>
          <cell r="H9698"/>
          <cell r="I9698"/>
          <cell r="J9698"/>
          <cell r="K9698"/>
          <cell r="L9698"/>
          <cell r="M9698"/>
          <cell r="N9698"/>
          <cell r="O9698"/>
          <cell r="P9698"/>
          <cell r="Q9698"/>
          <cell r="R9698"/>
          <cell r="S9698"/>
          <cell r="T9698"/>
          <cell r="U9698"/>
          <cell r="V9698"/>
          <cell r="W9698"/>
          <cell r="X9698"/>
          <cell r="Y9698" t="str">
            <v xml:space="preserve"> </v>
          </cell>
        </row>
        <row r="9699">
          <cell r="C9699"/>
          <cell r="D9699"/>
          <cell r="E9699"/>
          <cell r="F9699"/>
          <cell r="G9699"/>
          <cell r="H9699"/>
          <cell r="I9699"/>
          <cell r="J9699"/>
          <cell r="K9699"/>
          <cell r="L9699"/>
          <cell r="M9699"/>
          <cell r="N9699"/>
          <cell r="O9699"/>
          <cell r="P9699"/>
          <cell r="Q9699"/>
          <cell r="R9699"/>
          <cell r="S9699"/>
          <cell r="T9699"/>
          <cell r="U9699"/>
          <cell r="V9699"/>
          <cell r="W9699"/>
          <cell r="X9699"/>
          <cell r="Y9699" t="str">
            <v xml:space="preserve"> </v>
          </cell>
        </row>
        <row r="9700">
          <cell r="C9700"/>
          <cell r="D9700"/>
          <cell r="E9700"/>
          <cell r="F9700"/>
          <cell r="G9700"/>
          <cell r="H9700"/>
          <cell r="I9700"/>
          <cell r="J9700"/>
          <cell r="K9700"/>
          <cell r="L9700"/>
          <cell r="M9700"/>
          <cell r="N9700"/>
          <cell r="O9700"/>
          <cell r="P9700"/>
          <cell r="Q9700"/>
          <cell r="R9700"/>
          <cell r="S9700"/>
          <cell r="T9700"/>
          <cell r="U9700"/>
          <cell r="V9700"/>
          <cell r="W9700"/>
          <cell r="X9700"/>
          <cell r="Y9700" t="str">
            <v xml:space="preserve"> </v>
          </cell>
        </row>
        <row r="9701">
          <cell r="C9701"/>
          <cell r="D9701"/>
          <cell r="E9701"/>
          <cell r="F9701"/>
          <cell r="G9701"/>
          <cell r="H9701"/>
          <cell r="I9701"/>
          <cell r="J9701"/>
          <cell r="K9701"/>
          <cell r="L9701"/>
          <cell r="M9701"/>
          <cell r="N9701"/>
          <cell r="O9701"/>
          <cell r="P9701"/>
          <cell r="Q9701"/>
          <cell r="R9701"/>
          <cell r="S9701"/>
          <cell r="T9701"/>
          <cell r="U9701"/>
          <cell r="V9701"/>
          <cell r="W9701"/>
          <cell r="X9701"/>
          <cell r="Y9701" t="str">
            <v xml:space="preserve"> </v>
          </cell>
        </row>
        <row r="9702">
          <cell r="C9702"/>
          <cell r="D9702"/>
          <cell r="E9702"/>
          <cell r="F9702"/>
          <cell r="G9702"/>
          <cell r="H9702"/>
          <cell r="I9702"/>
          <cell r="J9702"/>
          <cell r="K9702"/>
          <cell r="L9702"/>
          <cell r="M9702"/>
          <cell r="N9702"/>
          <cell r="O9702"/>
          <cell r="P9702"/>
          <cell r="Q9702"/>
          <cell r="R9702"/>
          <cell r="S9702"/>
          <cell r="T9702"/>
          <cell r="U9702"/>
          <cell r="V9702"/>
          <cell r="W9702"/>
          <cell r="X9702"/>
          <cell r="Y9702" t="str">
            <v xml:space="preserve"> </v>
          </cell>
        </row>
        <row r="9703">
          <cell r="C9703"/>
          <cell r="D9703"/>
          <cell r="E9703"/>
          <cell r="F9703"/>
          <cell r="G9703"/>
          <cell r="H9703"/>
          <cell r="I9703"/>
          <cell r="J9703"/>
          <cell r="K9703"/>
          <cell r="L9703"/>
          <cell r="M9703"/>
          <cell r="N9703"/>
          <cell r="O9703"/>
          <cell r="P9703"/>
          <cell r="Q9703"/>
          <cell r="R9703"/>
          <cell r="S9703"/>
          <cell r="T9703"/>
          <cell r="U9703"/>
          <cell r="V9703"/>
          <cell r="W9703"/>
          <cell r="X9703"/>
          <cell r="Y9703" t="str">
            <v xml:space="preserve"> </v>
          </cell>
        </row>
        <row r="9704">
          <cell r="C9704"/>
          <cell r="D9704"/>
          <cell r="E9704"/>
          <cell r="F9704"/>
          <cell r="G9704"/>
          <cell r="H9704"/>
          <cell r="I9704"/>
          <cell r="J9704"/>
          <cell r="K9704"/>
          <cell r="L9704"/>
          <cell r="M9704"/>
          <cell r="N9704"/>
          <cell r="O9704"/>
          <cell r="P9704"/>
          <cell r="Q9704"/>
          <cell r="R9704"/>
          <cell r="S9704"/>
          <cell r="T9704"/>
          <cell r="U9704"/>
          <cell r="V9704"/>
          <cell r="W9704"/>
          <cell r="X9704"/>
          <cell r="Y9704" t="str">
            <v xml:space="preserve"> </v>
          </cell>
        </row>
        <row r="9705">
          <cell r="C9705"/>
          <cell r="D9705"/>
          <cell r="E9705"/>
          <cell r="F9705"/>
          <cell r="G9705"/>
          <cell r="H9705"/>
          <cell r="I9705"/>
          <cell r="J9705"/>
          <cell r="K9705"/>
          <cell r="L9705"/>
          <cell r="M9705"/>
          <cell r="N9705"/>
          <cell r="O9705"/>
          <cell r="P9705"/>
          <cell r="Q9705"/>
          <cell r="R9705"/>
          <cell r="S9705"/>
          <cell r="T9705"/>
          <cell r="U9705"/>
          <cell r="V9705"/>
          <cell r="W9705"/>
          <cell r="X9705"/>
          <cell r="Y9705" t="str">
            <v xml:space="preserve"> </v>
          </cell>
        </row>
        <row r="9706">
          <cell r="C9706"/>
          <cell r="D9706"/>
          <cell r="E9706"/>
          <cell r="F9706"/>
          <cell r="G9706"/>
          <cell r="H9706"/>
          <cell r="I9706"/>
          <cell r="J9706"/>
          <cell r="K9706"/>
          <cell r="L9706"/>
          <cell r="M9706"/>
          <cell r="N9706"/>
          <cell r="O9706"/>
          <cell r="P9706"/>
          <cell r="Q9706"/>
          <cell r="R9706"/>
          <cell r="S9706"/>
          <cell r="T9706"/>
          <cell r="U9706"/>
          <cell r="V9706"/>
          <cell r="W9706"/>
          <cell r="X9706"/>
          <cell r="Y9706" t="str">
            <v xml:space="preserve"> </v>
          </cell>
        </row>
        <row r="9707">
          <cell r="C9707"/>
          <cell r="D9707"/>
          <cell r="E9707"/>
          <cell r="F9707"/>
          <cell r="G9707"/>
          <cell r="H9707"/>
          <cell r="I9707"/>
          <cell r="J9707"/>
          <cell r="K9707"/>
          <cell r="L9707"/>
          <cell r="M9707"/>
          <cell r="N9707"/>
          <cell r="O9707"/>
          <cell r="P9707"/>
          <cell r="Q9707"/>
          <cell r="R9707"/>
          <cell r="S9707"/>
          <cell r="T9707"/>
          <cell r="U9707"/>
          <cell r="V9707"/>
          <cell r="W9707"/>
          <cell r="X9707"/>
          <cell r="Y9707" t="str">
            <v xml:space="preserve"> </v>
          </cell>
        </row>
        <row r="9708">
          <cell r="C9708"/>
          <cell r="D9708"/>
          <cell r="E9708"/>
          <cell r="F9708"/>
          <cell r="G9708"/>
          <cell r="H9708"/>
          <cell r="I9708"/>
          <cell r="J9708"/>
          <cell r="K9708"/>
          <cell r="L9708"/>
          <cell r="M9708"/>
          <cell r="N9708"/>
          <cell r="O9708"/>
          <cell r="P9708"/>
          <cell r="Q9708"/>
          <cell r="R9708"/>
          <cell r="S9708"/>
          <cell r="T9708"/>
          <cell r="U9708"/>
          <cell r="V9708"/>
          <cell r="W9708"/>
          <cell r="X9708"/>
          <cell r="Y9708" t="str">
            <v xml:space="preserve"> </v>
          </cell>
        </row>
        <row r="9709">
          <cell r="C9709"/>
          <cell r="D9709"/>
          <cell r="E9709"/>
          <cell r="F9709"/>
          <cell r="G9709"/>
          <cell r="H9709"/>
          <cell r="I9709"/>
          <cell r="J9709"/>
          <cell r="K9709"/>
          <cell r="L9709"/>
          <cell r="M9709"/>
          <cell r="N9709"/>
          <cell r="O9709"/>
          <cell r="P9709"/>
          <cell r="Q9709"/>
          <cell r="R9709"/>
          <cell r="S9709"/>
          <cell r="T9709"/>
          <cell r="U9709"/>
          <cell r="V9709"/>
          <cell r="W9709"/>
          <cell r="X9709"/>
          <cell r="Y9709" t="str">
            <v xml:space="preserve"> </v>
          </cell>
        </row>
        <row r="9710">
          <cell r="C9710"/>
          <cell r="D9710"/>
          <cell r="E9710"/>
          <cell r="F9710"/>
          <cell r="G9710"/>
          <cell r="H9710"/>
          <cell r="I9710"/>
          <cell r="J9710"/>
          <cell r="K9710"/>
          <cell r="L9710"/>
          <cell r="M9710"/>
          <cell r="N9710"/>
          <cell r="O9710"/>
          <cell r="P9710"/>
          <cell r="Q9710"/>
          <cell r="R9710"/>
          <cell r="S9710"/>
          <cell r="T9710"/>
          <cell r="U9710"/>
          <cell r="V9710"/>
          <cell r="W9710"/>
          <cell r="X9710"/>
          <cell r="Y9710" t="str">
            <v xml:space="preserve"> </v>
          </cell>
        </row>
        <row r="9711">
          <cell r="C9711"/>
          <cell r="D9711"/>
          <cell r="E9711"/>
          <cell r="F9711"/>
          <cell r="G9711"/>
          <cell r="H9711"/>
          <cell r="I9711"/>
          <cell r="J9711"/>
          <cell r="K9711"/>
          <cell r="L9711"/>
          <cell r="M9711"/>
          <cell r="N9711"/>
          <cell r="O9711"/>
          <cell r="P9711"/>
          <cell r="Q9711"/>
          <cell r="R9711"/>
          <cell r="S9711"/>
          <cell r="T9711"/>
          <cell r="U9711"/>
          <cell r="V9711"/>
          <cell r="W9711"/>
          <cell r="X9711"/>
          <cell r="Y9711" t="str">
            <v xml:space="preserve"> </v>
          </cell>
        </row>
        <row r="9712">
          <cell r="C9712"/>
          <cell r="D9712"/>
          <cell r="E9712"/>
          <cell r="F9712"/>
          <cell r="G9712"/>
          <cell r="H9712"/>
          <cell r="I9712"/>
          <cell r="J9712"/>
          <cell r="K9712"/>
          <cell r="L9712"/>
          <cell r="M9712"/>
          <cell r="N9712"/>
          <cell r="O9712"/>
          <cell r="P9712"/>
          <cell r="Q9712"/>
          <cell r="R9712"/>
          <cell r="S9712"/>
          <cell r="T9712"/>
          <cell r="U9712"/>
          <cell r="V9712"/>
          <cell r="W9712"/>
          <cell r="X9712"/>
          <cell r="Y9712" t="str">
            <v xml:space="preserve"> </v>
          </cell>
        </row>
        <row r="9713">
          <cell r="C9713"/>
          <cell r="D9713"/>
          <cell r="E9713"/>
          <cell r="F9713"/>
          <cell r="G9713"/>
          <cell r="H9713"/>
          <cell r="I9713"/>
          <cell r="J9713"/>
          <cell r="K9713"/>
          <cell r="L9713"/>
          <cell r="M9713"/>
          <cell r="N9713"/>
          <cell r="O9713"/>
          <cell r="P9713"/>
          <cell r="Q9713"/>
          <cell r="R9713"/>
          <cell r="S9713"/>
          <cell r="T9713"/>
          <cell r="U9713"/>
          <cell r="V9713"/>
          <cell r="W9713"/>
          <cell r="X9713"/>
          <cell r="Y9713" t="str">
            <v xml:space="preserve"> </v>
          </cell>
        </row>
        <row r="9714">
          <cell r="C9714"/>
          <cell r="D9714"/>
          <cell r="E9714"/>
          <cell r="F9714"/>
          <cell r="G9714"/>
          <cell r="H9714"/>
          <cell r="I9714"/>
          <cell r="J9714"/>
          <cell r="K9714"/>
          <cell r="L9714"/>
          <cell r="M9714"/>
          <cell r="N9714"/>
          <cell r="O9714"/>
          <cell r="P9714"/>
          <cell r="Q9714"/>
          <cell r="R9714"/>
          <cell r="S9714"/>
          <cell r="T9714"/>
          <cell r="U9714"/>
          <cell r="V9714"/>
          <cell r="W9714"/>
          <cell r="X9714"/>
          <cell r="Y9714" t="str">
            <v xml:space="preserve"> </v>
          </cell>
        </row>
        <row r="9715">
          <cell r="C9715"/>
          <cell r="D9715"/>
          <cell r="E9715"/>
          <cell r="F9715"/>
          <cell r="G9715"/>
          <cell r="H9715"/>
          <cell r="I9715"/>
          <cell r="J9715"/>
          <cell r="K9715"/>
          <cell r="L9715"/>
          <cell r="M9715"/>
          <cell r="N9715"/>
          <cell r="O9715"/>
          <cell r="P9715"/>
          <cell r="Q9715"/>
          <cell r="R9715"/>
          <cell r="S9715"/>
          <cell r="T9715"/>
          <cell r="U9715"/>
          <cell r="V9715"/>
          <cell r="W9715"/>
          <cell r="X9715"/>
          <cell r="Y9715" t="str">
            <v xml:space="preserve"> </v>
          </cell>
        </row>
        <row r="9716">
          <cell r="C9716"/>
          <cell r="D9716"/>
          <cell r="E9716"/>
          <cell r="F9716"/>
          <cell r="G9716"/>
          <cell r="H9716"/>
          <cell r="I9716"/>
          <cell r="J9716"/>
          <cell r="K9716"/>
          <cell r="L9716"/>
          <cell r="M9716"/>
          <cell r="N9716"/>
          <cell r="O9716"/>
          <cell r="P9716"/>
          <cell r="Q9716"/>
          <cell r="R9716"/>
          <cell r="S9716"/>
          <cell r="T9716"/>
          <cell r="U9716"/>
          <cell r="V9716"/>
          <cell r="W9716"/>
          <cell r="X9716"/>
          <cell r="Y9716" t="str">
            <v xml:space="preserve"> </v>
          </cell>
        </row>
        <row r="9717">
          <cell r="C9717"/>
          <cell r="D9717"/>
          <cell r="E9717"/>
          <cell r="F9717"/>
          <cell r="G9717"/>
          <cell r="H9717"/>
          <cell r="I9717"/>
          <cell r="J9717"/>
          <cell r="K9717"/>
          <cell r="L9717"/>
          <cell r="M9717"/>
          <cell r="N9717"/>
          <cell r="O9717"/>
          <cell r="P9717"/>
          <cell r="Q9717"/>
          <cell r="R9717"/>
          <cell r="S9717"/>
          <cell r="T9717"/>
          <cell r="U9717"/>
          <cell r="V9717"/>
          <cell r="W9717"/>
          <cell r="X9717"/>
          <cell r="Y9717" t="str">
            <v xml:space="preserve"> </v>
          </cell>
        </row>
        <row r="9718">
          <cell r="C9718"/>
          <cell r="D9718"/>
          <cell r="E9718"/>
          <cell r="F9718"/>
          <cell r="G9718"/>
          <cell r="H9718"/>
          <cell r="I9718"/>
          <cell r="J9718"/>
          <cell r="K9718"/>
          <cell r="L9718"/>
          <cell r="M9718"/>
          <cell r="N9718"/>
          <cell r="O9718"/>
          <cell r="P9718"/>
          <cell r="Q9718"/>
          <cell r="R9718"/>
          <cell r="S9718"/>
          <cell r="T9718"/>
          <cell r="U9718"/>
          <cell r="V9718"/>
          <cell r="W9718"/>
          <cell r="X9718"/>
          <cell r="Y9718" t="str">
            <v xml:space="preserve"> </v>
          </cell>
        </row>
        <row r="9719">
          <cell r="C9719"/>
          <cell r="D9719"/>
          <cell r="E9719"/>
          <cell r="F9719"/>
          <cell r="G9719"/>
          <cell r="H9719"/>
          <cell r="I9719"/>
          <cell r="J9719"/>
          <cell r="K9719"/>
          <cell r="L9719"/>
          <cell r="M9719"/>
          <cell r="N9719"/>
          <cell r="O9719"/>
          <cell r="P9719"/>
          <cell r="Q9719"/>
          <cell r="R9719"/>
          <cell r="S9719"/>
          <cell r="T9719"/>
          <cell r="U9719"/>
          <cell r="V9719"/>
          <cell r="W9719"/>
          <cell r="X9719"/>
          <cell r="Y9719" t="str">
            <v xml:space="preserve"> </v>
          </cell>
        </row>
        <row r="9720">
          <cell r="C9720"/>
          <cell r="D9720"/>
          <cell r="E9720"/>
          <cell r="F9720"/>
          <cell r="G9720"/>
          <cell r="H9720"/>
          <cell r="I9720"/>
          <cell r="J9720"/>
          <cell r="K9720"/>
          <cell r="L9720"/>
          <cell r="M9720"/>
          <cell r="N9720"/>
          <cell r="O9720"/>
          <cell r="P9720"/>
          <cell r="Q9720"/>
          <cell r="R9720"/>
          <cell r="S9720"/>
          <cell r="T9720"/>
          <cell r="U9720"/>
          <cell r="V9720"/>
          <cell r="W9720"/>
          <cell r="X9720"/>
          <cell r="Y9720" t="str">
            <v xml:space="preserve"> </v>
          </cell>
        </row>
        <row r="9721">
          <cell r="C9721"/>
          <cell r="D9721"/>
          <cell r="E9721"/>
          <cell r="F9721"/>
          <cell r="G9721"/>
          <cell r="H9721"/>
          <cell r="I9721"/>
          <cell r="J9721"/>
          <cell r="K9721"/>
          <cell r="L9721"/>
          <cell r="M9721"/>
          <cell r="N9721"/>
          <cell r="O9721"/>
          <cell r="P9721"/>
          <cell r="Q9721"/>
          <cell r="R9721"/>
          <cell r="S9721"/>
          <cell r="T9721"/>
          <cell r="U9721"/>
          <cell r="V9721"/>
          <cell r="W9721"/>
          <cell r="X9721"/>
          <cell r="Y9721" t="str">
            <v xml:space="preserve"> </v>
          </cell>
        </row>
        <row r="9722">
          <cell r="C9722"/>
          <cell r="D9722"/>
          <cell r="E9722"/>
          <cell r="F9722"/>
          <cell r="G9722"/>
          <cell r="H9722"/>
          <cell r="I9722"/>
          <cell r="J9722"/>
          <cell r="K9722"/>
          <cell r="L9722"/>
          <cell r="M9722"/>
          <cell r="N9722"/>
          <cell r="O9722"/>
          <cell r="P9722"/>
          <cell r="Q9722"/>
          <cell r="R9722"/>
          <cell r="S9722"/>
          <cell r="T9722"/>
          <cell r="U9722"/>
          <cell r="V9722"/>
          <cell r="W9722"/>
          <cell r="X9722"/>
          <cell r="Y9722" t="str">
            <v xml:space="preserve"> </v>
          </cell>
        </row>
        <row r="9723">
          <cell r="C9723"/>
          <cell r="D9723"/>
          <cell r="E9723"/>
          <cell r="F9723"/>
          <cell r="G9723"/>
          <cell r="H9723"/>
          <cell r="I9723"/>
          <cell r="J9723"/>
          <cell r="K9723"/>
          <cell r="L9723"/>
          <cell r="M9723"/>
          <cell r="N9723"/>
          <cell r="O9723"/>
          <cell r="P9723"/>
          <cell r="Q9723"/>
          <cell r="R9723"/>
          <cell r="S9723"/>
          <cell r="T9723"/>
          <cell r="U9723"/>
          <cell r="V9723"/>
          <cell r="W9723"/>
          <cell r="X9723"/>
          <cell r="Y9723" t="str">
            <v xml:space="preserve"> </v>
          </cell>
        </row>
        <row r="9724">
          <cell r="C9724"/>
          <cell r="D9724"/>
          <cell r="E9724"/>
          <cell r="F9724"/>
          <cell r="G9724"/>
          <cell r="H9724"/>
          <cell r="I9724"/>
          <cell r="J9724"/>
          <cell r="K9724"/>
          <cell r="L9724"/>
          <cell r="M9724"/>
          <cell r="N9724"/>
          <cell r="O9724"/>
          <cell r="P9724"/>
          <cell r="Q9724"/>
          <cell r="R9724"/>
          <cell r="S9724"/>
          <cell r="T9724"/>
          <cell r="U9724"/>
          <cell r="V9724"/>
          <cell r="W9724"/>
          <cell r="X9724"/>
          <cell r="Y9724" t="str">
            <v xml:space="preserve"> </v>
          </cell>
        </row>
        <row r="9725">
          <cell r="C9725"/>
          <cell r="D9725"/>
          <cell r="E9725"/>
          <cell r="F9725"/>
          <cell r="G9725"/>
          <cell r="H9725"/>
          <cell r="I9725"/>
          <cell r="J9725"/>
          <cell r="K9725"/>
          <cell r="L9725"/>
          <cell r="M9725"/>
          <cell r="N9725"/>
          <cell r="O9725"/>
          <cell r="P9725"/>
          <cell r="Q9725"/>
          <cell r="R9725"/>
          <cell r="S9725"/>
          <cell r="T9725"/>
          <cell r="U9725"/>
          <cell r="V9725"/>
          <cell r="W9725"/>
          <cell r="X9725"/>
          <cell r="Y9725" t="str">
            <v xml:space="preserve"> </v>
          </cell>
        </row>
        <row r="9726">
          <cell r="C9726"/>
          <cell r="D9726"/>
          <cell r="E9726"/>
          <cell r="F9726"/>
          <cell r="G9726"/>
          <cell r="H9726"/>
          <cell r="I9726"/>
          <cell r="J9726"/>
          <cell r="K9726"/>
          <cell r="L9726"/>
          <cell r="M9726"/>
          <cell r="N9726"/>
          <cell r="O9726"/>
          <cell r="P9726"/>
          <cell r="Q9726"/>
          <cell r="R9726"/>
          <cell r="S9726"/>
          <cell r="T9726"/>
          <cell r="U9726"/>
          <cell r="V9726"/>
          <cell r="W9726"/>
          <cell r="X9726"/>
          <cell r="Y9726" t="str">
            <v xml:space="preserve"> </v>
          </cell>
        </row>
        <row r="9727">
          <cell r="C9727"/>
          <cell r="D9727"/>
          <cell r="E9727"/>
          <cell r="F9727"/>
          <cell r="G9727"/>
          <cell r="H9727"/>
          <cell r="I9727"/>
          <cell r="J9727"/>
          <cell r="K9727"/>
          <cell r="L9727"/>
          <cell r="M9727"/>
          <cell r="N9727"/>
          <cell r="O9727"/>
          <cell r="P9727"/>
          <cell r="Q9727"/>
          <cell r="R9727"/>
          <cell r="S9727"/>
          <cell r="T9727"/>
          <cell r="U9727"/>
          <cell r="V9727"/>
          <cell r="W9727"/>
          <cell r="X9727"/>
          <cell r="Y9727" t="str">
            <v xml:space="preserve"> </v>
          </cell>
        </row>
        <row r="9728">
          <cell r="C9728"/>
          <cell r="D9728"/>
          <cell r="E9728"/>
          <cell r="F9728"/>
          <cell r="G9728"/>
          <cell r="H9728"/>
          <cell r="I9728"/>
          <cell r="J9728"/>
          <cell r="K9728"/>
          <cell r="L9728"/>
          <cell r="M9728"/>
          <cell r="N9728"/>
          <cell r="O9728"/>
          <cell r="P9728"/>
          <cell r="Q9728"/>
          <cell r="R9728"/>
          <cell r="S9728"/>
          <cell r="T9728"/>
          <cell r="U9728"/>
          <cell r="V9728"/>
          <cell r="W9728"/>
          <cell r="X9728"/>
          <cell r="Y9728" t="str">
            <v xml:space="preserve"> </v>
          </cell>
        </row>
        <row r="9729">
          <cell r="C9729"/>
          <cell r="D9729"/>
          <cell r="E9729"/>
          <cell r="F9729"/>
          <cell r="G9729"/>
          <cell r="H9729"/>
          <cell r="I9729"/>
          <cell r="J9729"/>
          <cell r="K9729"/>
          <cell r="L9729"/>
          <cell r="M9729"/>
          <cell r="N9729"/>
          <cell r="O9729"/>
          <cell r="P9729"/>
          <cell r="Q9729"/>
          <cell r="R9729"/>
          <cell r="S9729"/>
          <cell r="T9729"/>
          <cell r="U9729"/>
          <cell r="V9729"/>
          <cell r="W9729"/>
          <cell r="X9729"/>
          <cell r="Y9729" t="str">
            <v xml:space="preserve"> </v>
          </cell>
        </row>
        <row r="9730">
          <cell r="C9730"/>
          <cell r="D9730"/>
          <cell r="E9730"/>
          <cell r="F9730"/>
          <cell r="G9730"/>
          <cell r="H9730"/>
          <cell r="I9730"/>
          <cell r="J9730"/>
          <cell r="K9730"/>
          <cell r="L9730"/>
          <cell r="M9730"/>
          <cell r="N9730"/>
          <cell r="O9730"/>
          <cell r="P9730"/>
          <cell r="Q9730"/>
          <cell r="R9730"/>
          <cell r="S9730"/>
          <cell r="T9730"/>
          <cell r="U9730"/>
          <cell r="V9730"/>
          <cell r="W9730"/>
          <cell r="X9730"/>
          <cell r="Y9730" t="str">
            <v xml:space="preserve"> </v>
          </cell>
        </row>
        <row r="9731">
          <cell r="C9731"/>
          <cell r="D9731"/>
          <cell r="E9731"/>
          <cell r="F9731"/>
          <cell r="G9731"/>
          <cell r="H9731"/>
          <cell r="I9731"/>
          <cell r="J9731"/>
          <cell r="K9731"/>
          <cell r="L9731"/>
          <cell r="M9731"/>
          <cell r="N9731"/>
          <cell r="O9731"/>
          <cell r="P9731"/>
          <cell r="Q9731"/>
          <cell r="R9731"/>
          <cell r="S9731"/>
          <cell r="T9731"/>
          <cell r="U9731"/>
          <cell r="V9731"/>
          <cell r="W9731"/>
          <cell r="X9731"/>
          <cell r="Y9731" t="str">
            <v xml:space="preserve"> </v>
          </cell>
        </row>
        <row r="9732">
          <cell r="C9732"/>
          <cell r="D9732"/>
          <cell r="E9732"/>
          <cell r="F9732"/>
          <cell r="G9732"/>
          <cell r="H9732"/>
          <cell r="I9732"/>
          <cell r="J9732"/>
          <cell r="K9732"/>
          <cell r="L9732"/>
          <cell r="M9732"/>
          <cell r="N9732"/>
          <cell r="O9732"/>
          <cell r="P9732"/>
          <cell r="Q9732"/>
          <cell r="R9732"/>
          <cell r="S9732"/>
          <cell r="T9732"/>
          <cell r="U9732"/>
          <cell r="V9732"/>
          <cell r="W9732"/>
          <cell r="X9732"/>
          <cell r="Y9732" t="str">
            <v xml:space="preserve"> </v>
          </cell>
        </row>
        <row r="9733">
          <cell r="C9733"/>
          <cell r="D9733"/>
          <cell r="E9733"/>
          <cell r="F9733"/>
          <cell r="G9733"/>
          <cell r="H9733"/>
          <cell r="I9733"/>
          <cell r="J9733"/>
          <cell r="K9733"/>
          <cell r="L9733"/>
          <cell r="M9733"/>
          <cell r="N9733"/>
          <cell r="O9733"/>
          <cell r="P9733"/>
          <cell r="Q9733"/>
          <cell r="R9733"/>
          <cell r="S9733"/>
          <cell r="T9733"/>
          <cell r="U9733"/>
          <cell r="V9733"/>
          <cell r="W9733"/>
          <cell r="X9733"/>
          <cell r="Y9733" t="str">
            <v xml:space="preserve"> </v>
          </cell>
        </row>
        <row r="9734">
          <cell r="C9734"/>
          <cell r="D9734"/>
          <cell r="E9734"/>
          <cell r="F9734"/>
          <cell r="G9734"/>
          <cell r="H9734"/>
          <cell r="I9734"/>
          <cell r="J9734"/>
          <cell r="K9734"/>
          <cell r="L9734"/>
          <cell r="M9734"/>
          <cell r="N9734"/>
          <cell r="O9734"/>
          <cell r="P9734"/>
          <cell r="Q9734"/>
          <cell r="R9734"/>
          <cell r="S9734"/>
          <cell r="T9734"/>
          <cell r="U9734"/>
          <cell r="V9734"/>
          <cell r="W9734"/>
          <cell r="X9734"/>
          <cell r="Y9734" t="str">
            <v xml:space="preserve"> </v>
          </cell>
        </row>
        <row r="9735">
          <cell r="C9735"/>
          <cell r="D9735"/>
          <cell r="E9735"/>
          <cell r="F9735"/>
          <cell r="G9735"/>
          <cell r="H9735"/>
          <cell r="I9735"/>
          <cell r="J9735"/>
          <cell r="K9735"/>
          <cell r="L9735"/>
          <cell r="M9735"/>
          <cell r="N9735"/>
          <cell r="O9735"/>
          <cell r="P9735"/>
          <cell r="Q9735"/>
          <cell r="R9735"/>
          <cell r="S9735"/>
          <cell r="T9735"/>
          <cell r="U9735"/>
          <cell r="V9735"/>
          <cell r="W9735"/>
          <cell r="X9735"/>
          <cell r="Y9735" t="str">
            <v xml:space="preserve"> </v>
          </cell>
        </row>
        <row r="9736">
          <cell r="C9736"/>
          <cell r="D9736"/>
          <cell r="E9736"/>
          <cell r="F9736"/>
          <cell r="G9736"/>
          <cell r="H9736"/>
          <cell r="I9736"/>
          <cell r="J9736"/>
          <cell r="K9736"/>
          <cell r="L9736"/>
          <cell r="M9736"/>
          <cell r="N9736"/>
          <cell r="O9736"/>
          <cell r="P9736"/>
          <cell r="Q9736"/>
          <cell r="R9736"/>
          <cell r="S9736"/>
          <cell r="T9736"/>
          <cell r="U9736"/>
          <cell r="V9736"/>
          <cell r="W9736"/>
          <cell r="X9736"/>
          <cell r="Y9736" t="str">
            <v xml:space="preserve"> </v>
          </cell>
        </row>
        <row r="9737">
          <cell r="C9737"/>
          <cell r="D9737"/>
          <cell r="E9737"/>
          <cell r="F9737"/>
          <cell r="G9737"/>
          <cell r="H9737"/>
          <cell r="I9737"/>
          <cell r="J9737"/>
          <cell r="K9737"/>
          <cell r="L9737"/>
          <cell r="M9737"/>
          <cell r="N9737"/>
          <cell r="O9737"/>
          <cell r="P9737"/>
          <cell r="Q9737"/>
          <cell r="R9737"/>
          <cell r="S9737"/>
          <cell r="T9737"/>
          <cell r="U9737"/>
          <cell r="V9737"/>
          <cell r="W9737"/>
          <cell r="X9737"/>
          <cell r="Y9737" t="str">
            <v xml:space="preserve"> </v>
          </cell>
        </row>
        <row r="9738">
          <cell r="C9738"/>
          <cell r="D9738"/>
          <cell r="E9738"/>
          <cell r="F9738"/>
          <cell r="G9738"/>
          <cell r="H9738"/>
          <cell r="I9738"/>
          <cell r="J9738"/>
          <cell r="K9738"/>
          <cell r="L9738"/>
          <cell r="M9738"/>
          <cell r="N9738"/>
          <cell r="O9738"/>
          <cell r="P9738"/>
          <cell r="Q9738"/>
          <cell r="R9738"/>
          <cell r="S9738"/>
          <cell r="T9738"/>
          <cell r="U9738"/>
          <cell r="V9738"/>
          <cell r="W9738"/>
          <cell r="X9738"/>
          <cell r="Y9738" t="str">
            <v xml:space="preserve"> </v>
          </cell>
        </row>
        <row r="9739">
          <cell r="C9739"/>
          <cell r="D9739"/>
          <cell r="E9739"/>
          <cell r="F9739"/>
          <cell r="G9739"/>
          <cell r="H9739"/>
          <cell r="I9739"/>
          <cell r="J9739"/>
          <cell r="K9739"/>
          <cell r="L9739"/>
          <cell r="M9739"/>
          <cell r="N9739"/>
          <cell r="O9739"/>
          <cell r="P9739"/>
          <cell r="Q9739"/>
          <cell r="R9739"/>
          <cell r="S9739"/>
          <cell r="T9739"/>
          <cell r="U9739"/>
          <cell r="V9739"/>
          <cell r="W9739"/>
          <cell r="X9739"/>
          <cell r="Y9739" t="str">
            <v xml:space="preserve"> </v>
          </cell>
        </row>
        <row r="9740">
          <cell r="C9740"/>
          <cell r="D9740"/>
          <cell r="E9740"/>
          <cell r="F9740"/>
          <cell r="G9740"/>
          <cell r="H9740"/>
          <cell r="I9740"/>
          <cell r="J9740"/>
          <cell r="K9740"/>
          <cell r="L9740"/>
          <cell r="M9740"/>
          <cell r="N9740"/>
          <cell r="O9740"/>
          <cell r="P9740"/>
          <cell r="Q9740"/>
          <cell r="R9740"/>
          <cell r="S9740"/>
          <cell r="T9740"/>
          <cell r="U9740"/>
          <cell r="V9740"/>
          <cell r="W9740"/>
          <cell r="X9740"/>
          <cell r="Y9740" t="str">
            <v xml:space="preserve"> </v>
          </cell>
        </row>
        <row r="9741">
          <cell r="C9741"/>
          <cell r="D9741"/>
          <cell r="E9741"/>
          <cell r="F9741"/>
          <cell r="G9741"/>
          <cell r="H9741"/>
          <cell r="I9741"/>
          <cell r="J9741"/>
          <cell r="K9741"/>
          <cell r="L9741"/>
          <cell r="M9741"/>
          <cell r="N9741"/>
          <cell r="O9741"/>
          <cell r="P9741"/>
          <cell r="Q9741"/>
          <cell r="R9741"/>
          <cell r="S9741"/>
          <cell r="T9741"/>
          <cell r="U9741"/>
          <cell r="V9741"/>
          <cell r="W9741"/>
          <cell r="X9741"/>
          <cell r="Y9741" t="str">
            <v xml:space="preserve"> </v>
          </cell>
        </row>
        <row r="9742">
          <cell r="C9742"/>
          <cell r="D9742"/>
          <cell r="E9742"/>
          <cell r="F9742"/>
          <cell r="G9742"/>
          <cell r="H9742"/>
          <cell r="I9742"/>
          <cell r="J9742"/>
          <cell r="K9742"/>
          <cell r="L9742"/>
          <cell r="M9742"/>
          <cell r="N9742"/>
          <cell r="O9742"/>
          <cell r="P9742"/>
          <cell r="Q9742"/>
          <cell r="R9742"/>
          <cell r="S9742"/>
          <cell r="T9742"/>
          <cell r="U9742"/>
          <cell r="V9742"/>
          <cell r="W9742"/>
          <cell r="X9742"/>
          <cell r="Y9742" t="str">
            <v xml:space="preserve"> </v>
          </cell>
        </row>
        <row r="9743">
          <cell r="C9743"/>
          <cell r="D9743"/>
          <cell r="E9743"/>
          <cell r="F9743"/>
          <cell r="G9743"/>
          <cell r="H9743"/>
          <cell r="I9743"/>
          <cell r="J9743"/>
          <cell r="K9743"/>
          <cell r="L9743"/>
          <cell r="M9743"/>
          <cell r="N9743"/>
          <cell r="O9743"/>
          <cell r="P9743"/>
          <cell r="Q9743"/>
          <cell r="R9743"/>
          <cell r="S9743"/>
          <cell r="T9743"/>
          <cell r="U9743"/>
          <cell r="V9743"/>
          <cell r="W9743"/>
          <cell r="X9743"/>
          <cell r="Y9743" t="str">
            <v xml:space="preserve"> </v>
          </cell>
        </row>
        <row r="9744">
          <cell r="C9744"/>
          <cell r="D9744"/>
          <cell r="E9744"/>
          <cell r="F9744"/>
          <cell r="G9744"/>
          <cell r="H9744"/>
          <cell r="I9744"/>
          <cell r="J9744"/>
          <cell r="K9744"/>
          <cell r="L9744"/>
          <cell r="M9744"/>
          <cell r="N9744"/>
          <cell r="O9744"/>
          <cell r="P9744"/>
          <cell r="Q9744"/>
          <cell r="R9744"/>
          <cell r="S9744"/>
          <cell r="T9744"/>
          <cell r="U9744"/>
          <cell r="V9744"/>
          <cell r="W9744"/>
          <cell r="X9744"/>
          <cell r="Y9744" t="str">
            <v xml:space="preserve"> </v>
          </cell>
        </row>
        <row r="9745">
          <cell r="C9745"/>
          <cell r="D9745"/>
          <cell r="E9745"/>
          <cell r="F9745"/>
          <cell r="G9745"/>
          <cell r="H9745"/>
          <cell r="I9745"/>
          <cell r="J9745"/>
          <cell r="K9745"/>
          <cell r="L9745"/>
          <cell r="M9745"/>
          <cell r="N9745"/>
          <cell r="O9745"/>
          <cell r="P9745"/>
          <cell r="Q9745"/>
          <cell r="R9745"/>
          <cell r="S9745"/>
          <cell r="T9745"/>
          <cell r="U9745"/>
          <cell r="V9745"/>
          <cell r="W9745"/>
          <cell r="X9745"/>
          <cell r="Y9745" t="str">
            <v xml:space="preserve"> </v>
          </cell>
        </row>
        <row r="9746">
          <cell r="C9746"/>
          <cell r="D9746"/>
          <cell r="E9746"/>
          <cell r="F9746"/>
          <cell r="G9746"/>
          <cell r="H9746"/>
          <cell r="I9746"/>
          <cell r="J9746"/>
          <cell r="K9746"/>
          <cell r="L9746"/>
          <cell r="M9746"/>
          <cell r="N9746"/>
          <cell r="O9746"/>
          <cell r="P9746"/>
          <cell r="Q9746"/>
          <cell r="R9746"/>
          <cell r="S9746"/>
          <cell r="T9746"/>
          <cell r="U9746"/>
          <cell r="V9746"/>
          <cell r="W9746"/>
          <cell r="X9746"/>
          <cell r="Y9746" t="str">
            <v xml:space="preserve"> </v>
          </cell>
        </row>
        <row r="9747">
          <cell r="C9747"/>
          <cell r="D9747"/>
          <cell r="E9747"/>
          <cell r="F9747"/>
          <cell r="G9747"/>
          <cell r="H9747"/>
          <cell r="I9747"/>
          <cell r="J9747"/>
          <cell r="K9747"/>
          <cell r="L9747"/>
          <cell r="M9747"/>
          <cell r="N9747"/>
          <cell r="O9747"/>
          <cell r="P9747"/>
          <cell r="Q9747"/>
          <cell r="R9747"/>
          <cell r="S9747"/>
          <cell r="T9747"/>
          <cell r="U9747"/>
          <cell r="V9747"/>
          <cell r="W9747"/>
          <cell r="X9747"/>
          <cell r="Y9747" t="str">
            <v xml:space="preserve"> </v>
          </cell>
        </row>
        <row r="9748">
          <cell r="C9748"/>
          <cell r="D9748"/>
          <cell r="E9748"/>
          <cell r="F9748"/>
          <cell r="G9748"/>
          <cell r="H9748"/>
          <cell r="I9748"/>
          <cell r="J9748"/>
          <cell r="K9748"/>
          <cell r="L9748"/>
          <cell r="M9748"/>
          <cell r="N9748"/>
          <cell r="O9748"/>
          <cell r="P9748"/>
          <cell r="Q9748"/>
          <cell r="R9748"/>
          <cell r="S9748"/>
          <cell r="T9748"/>
          <cell r="U9748"/>
          <cell r="V9748"/>
          <cell r="W9748"/>
          <cell r="X9748"/>
          <cell r="Y9748" t="str">
            <v xml:space="preserve"> </v>
          </cell>
        </row>
        <row r="9749">
          <cell r="C9749"/>
          <cell r="D9749"/>
          <cell r="E9749"/>
          <cell r="F9749"/>
          <cell r="G9749"/>
          <cell r="H9749"/>
          <cell r="I9749"/>
          <cell r="J9749"/>
          <cell r="K9749"/>
          <cell r="L9749"/>
          <cell r="M9749"/>
          <cell r="N9749"/>
          <cell r="O9749"/>
          <cell r="P9749"/>
          <cell r="Q9749"/>
          <cell r="R9749"/>
          <cell r="S9749"/>
          <cell r="T9749"/>
          <cell r="U9749"/>
          <cell r="V9749"/>
          <cell r="W9749"/>
          <cell r="X9749"/>
          <cell r="Y9749" t="str">
            <v xml:space="preserve"> </v>
          </cell>
        </row>
        <row r="9750">
          <cell r="C9750"/>
          <cell r="D9750"/>
          <cell r="E9750"/>
          <cell r="F9750"/>
          <cell r="G9750"/>
          <cell r="H9750"/>
          <cell r="I9750"/>
          <cell r="J9750"/>
          <cell r="K9750"/>
          <cell r="L9750"/>
          <cell r="M9750"/>
          <cell r="N9750"/>
          <cell r="O9750"/>
          <cell r="P9750"/>
          <cell r="Q9750"/>
          <cell r="R9750"/>
          <cell r="S9750"/>
          <cell r="T9750"/>
          <cell r="U9750"/>
          <cell r="V9750"/>
          <cell r="W9750"/>
          <cell r="X9750"/>
          <cell r="Y9750" t="str">
            <v xml:space="preserve"> </v>
          </cell>
        </row>
        <row r="9751">
          <cell r="C9751"/>
          <cell r="D9751"/>
          <cell r="E9751"/>
          <cell r="F9751"/>
          <cell r="G9751"/>
          <cell r="H9751"/>
          <cell r="I9751"/>
          <cell r="J9751"/>
          <cell r="K9751"/>
          <cell r="L9751"/>
          <cell r="M9751"/>
          <cell r="N9751"/>
          <cell r="O9751"/>
          <cell r="P9751"/>
          <cell r="Q9751"/>
          <cell r="R9751"/>
          <cell r="S9751"/>
          <cell r="T9751"/>
          <cell r="U9751"/>
          <cell r="V9751"/>
          <cell r="W9751"/>
          <cell r="X9751"/>
          <cell r="Y9751" t="str">
            <v xml:space="preserve"> </v>
          </cell>
        </row>
        <row r="9752">
          <cell r="C9752"/>
          <cell r="D9752"/>
          <cell r="E9752"/>
          <cell r="F9752"/>
          <cell r="G9752"/>
          <cell r="H9752"/>
          <cell r="I9752"/>
          <cell r="J9752"/>
          <cell r="K9752"/>
          <cell r="L9752"/>
          <cell r="M9752"/>
          <cell r="N9752"/>
          <cell r="O9752"/>
          <cell r="P9752"/>
          <cell r="Q9752"/>
          <cell r="R9752"/>
          <cell r="S9752"/>
          <cell r="T9752"/>
          <cell r="U9752"/>
          <cell r="V9752"/>
          <cell r="W9752"/>
          <cell r="X9752"/>
          <cell r="Y9752" t="str">
            <v xml:space="preserve"> </v>
          </cell>
        </row>
        <row r="9753">
          <cell r="C9753"/>
          <cell r="D9753"/>
          <cell r="E9753"/>
          <cell r="F9753"/>
          <cell r="G9753"/>
          <cell r="H9753"/>
          <cell r="I9753"/>
          <cell r="J9753"/>
          <cell r="K9753"/>
          <cell r="L9753"/>
          <cell r="M9753"/>
          <cell r="N9753"/>
          <cell r="O9753"/>
          <cell r="P9753"/>
          <cell r="Q9753"/>
          <cell r="R9753"/>
          <cell r="S9753"/>
          <cell r="T9753"/>
          <cell r="U9753"/>
          <cell r="V9753"/>
          <cell r="W9753"/>
          <cell r="X9753"/>
          <cell r="Y9753" t="str">
            <v xml:space="preserve"> </v>
          </cell>
        </row>
        <row r="9754">
          <cell r="C9754"/>
          <cell r="D9754"/>
          <cell r="E9754"/>
          <cell r="F9754"/>
          <cell r="G9754"/>
          <cell r="H9754"/>
          <cell r="I9754"/>
          <cell r="J9754"/>
          <cell r="K9754"/>
          <cell r="L9754"/>
          <cell r="M9754"/>
          <cell r="N9754"/>
          <cell r="O9754"/>
          <cell r="P9754"/>
          <cell r="Q9754"/>
          <cell r="R9754"/>
          <cell r="S9754"/>
          <cell r="T9754"/>
          <cell r="U9754"/>
          <cell r="V9754"/>
          <cell r="W9754"/>
          <cell r="X9754"/>
          <cell r="Y9754" t="str">
            <v xml:space="preserve"> </v>
          </cell>
        </row>
        <row r="9755">
          <cell r="C9755"/>
          <cell r="D9755"/>
          <cell r="E9755"/>
          <cell r="F9755"/>
          <cell r="G9755"/>
          <cell r="H9755"/>
          <cell r="I9755"/>
          <cell r="J9755"/>
          <cell r="K9755"/>
          <cell r="L9755"/>
          <cell r="M9755"/>
          <cell r="N9755"/>
          <cell r="O9755"/>
          <cell r="P9755"/>
          <cell r="Q9755"/>
          <cell r="R9755"/>
          <cell r="S9755"/>
          <cell r="T9755"/>
          <cell r="U9755"/>
          <cell r="V9755"/>
          <cell r="W9755"/>
          <cell r="X9755"/>
          <cell r="Y9755" t="str">
            <v xml:space="preserve"> </v>
          </cell>
        </row>
        <row r="9756">
          <cell r="C9756"/>
          <cell r="D9756"/>
          <cell r="E9756"/>
          <cell r="F9756"/>
          <cell r="G9756"/>
          <cell r="H9756"/>
          <cell r="I9756"/>
          <cell r="J9756"/>
          <cell r="K9756"/>
          <cell r="L9756"/>
          <cell r="M9756"/>
          <cell r="N9756"/>
          <cell r="O9756"/>
          <cell r="P9756"/>
          <cell r="Q9756"/>
          <cell r="R9756"/>
          <cell r="S9756"/>
          <cell r="T9756"/>
          <cell r="U9756"/>
          <cell r="V9756"/>
          <cell r="W9756"/>
          <cell r="X9756"/>
          <cell r="Y9756" t="str">
            <v xml:space="preserve"> </v>
          </cell>
        </row>
        <row r="9757">
          <cell r="C9757"/>
          <cell r="D9757"/>
          <cell r="E9757"/>
          <cell r="F9757"/>
          <cell r="G9757"/>
          <cell r="H9757"/>
          <cell r="I9757"/>
          <cell r="J9757"/>
          <cell r="K9757"/>
          <cell r="L9757"/>
          <cell r="M9757"/>
          <cell r="N9757"/>
          <cell r="O9757"/>
          <cell r="P9757"/>
          <cell r="Q9757"/>
          <cell r="R9757"/>
          <cell r="S9757"/>
          <cell r="T9757"/>
          <cell r="U9757"/>
          <cell r="V9757"/>
          <cell r="W9757"/>
          <cell r="X9757"/>
          <cell r="Y9757" t="str">
            <v xml:space="preserve"> </v>
          </cell>
        </row>
        <row r="9758">
          <cell r="C9758"/>
          <cell r="D9758"/>
          <cell r="E9758"/>
          <cell r="F9758"/>
          <cell r="G9758"/>
          <cell r="H9758"/>
          <cell r="I9758"/>
          <cell r="J9758"/>
          <cell r="K9758"/>
          <cell r="L9758"/>
          <cell r="M9758"/>
          <cell r="N9758"/>
          <cell r="O9758"/>
          <cell r="P9758"/>
          <cell r="Q9758"/>
          <cell r="R9758"/>
          <cell r="S9758"/>
          <cell r="T9758"/>
          <cell r="U9758"/>
          <cell r="V9758"/>
          <cell r="W9758"/>
          <cell r="X9758"/>
          <cell r="Y9758" t="str">
            <v xml:space="preserve"> </v>
          </cell>
        </row>
        <row r="9759">
          <cell r="C9759"/>
          <cell r="D9759"/>
          <cell r="E9759"/>
          <cell r="F9759"/>
          <cell r="G9759"/>
          <cell r="H9759"/>
          <cell r="I9759"/>
          <cell r="J9759"/>
          <cell r="K9759"/>
          <cell r="L9759"/>
          <cell r="M9759"/>
          <cell r="N9759"/>
          <cell r="O9759"/>
          <cell r="P9759"/>
          <cell r="Q9759"/>
          <cell r="R9759"/>
          <cell r="S9759"/>
          <cell r="T9759"/>
          <cell r="U9759"/>
          <cell r="V9759"/>
          <cell r="W9759"/>
          <cell r="X9759"/>
          <cell r="Y9759" t="str">
            <v xml:space="preserve"> </v>
          </cell>
        </row>
        <row r="9760">
          <cell r="C9760"/>
          <cell r="D9760"/>
          <cell r="E9760"/>
          <cell r="F9760"/>
          <cell r="G9760"/>
          <cell r="H9760"/>
          <cell r="I9760"/>
          <cell r="J9760"/>
          <cell r="K9760"/>
          <cell r="L9760"/>
          <cell r="M9760"/>
          <cell r="N9760"/>
          <cell r="O9760"/>
          <cell r="P9760"/>
          <cell r="Q9760"/>
          <cell r="R9760"/>
          <cell r="S9760"/>
          <cell r="T9760"/>
          <cell r="U9760"/>
          <cell r="V9760"/>
          <cell r="W9760"/>
          <cell r="X9760"/>
          <cell r="Y9760" t="str">
            <v xml:space="preserve"> </v>
          </cell>
        </row>
        <row r="9761">
          <cell r="C9761"/>
          <cell r="D9761"/>
          <cell r="E9761"/>
          <cell r="F9761"/>
          <cell r="G9761"/>
          <cell r="H9761"/>
          <cell r="I9761"/>
          <cell r="J9761"/>
          <cell r="K9761"/>
          <cell r="L9761"/>
          <cell r="M9761"/>
          <cell r="N9761"/>
          <cell r="O9761"/>
          <cell r="P9761"/>
          <cell r="Q9761"/>
          <cell r="R9761"/>
          <cell r="S9761"/>
          <cell r="T9761"/>
          <cell r="U9761"/>
          <cell r="V9761"/>
          <cell r="W9761"/>
          <cell r="X9761"/>
          <cell r="Y9761" t="str">
            <v xml:space="preserve"> </v>
          </cell>
        </row>
        <row r="9762">
          <cell r="C9762"/>
          <cell r="D9762"/>
          <cell r="E9762"/>
          <cell r="F9762"/>
          <cell r="G9762"/>
          <cell r="H9762"/>
          <cell r="I9762"/>
          <cell r="J9762"/>
          <cell r="K9762"/>
          <cell r="L9762"/>
          <cell r="M9762"/>
          <cell r="N9762"/>
          <cell r="O9762"/>
          <cell r="P9762"/>
          <cell r="Q9762"/>
          <cell r="R9762"/>
          <cell r="S9762"/>
          <cell r="T9762"/>
          <cell r="U9762"/>
          <cell r="V9762"/>
          <cell r="W9762"/>
          <cell r="X9762"/>
          <cell r="Y9762" t="str">
            <v xml:space="preserve"> </v>
          </cell>
        </row>
        <row r="9763">
          <cell r="C9763"/>
          <cell r="D9763"/>
          <cell r="E9763"/>
          <cell r="F9763"/>
          <cell r="G9763"/>
          <cell r="H9763"/>
          <cell r="I9763"/>
          <cell r="J9763"/>
          <cell r="K9763"/>
          <cell r="L9763"/>
          <cell r="M9763"/>
          <cell r="N9763"/>
          <cell r="O9763"/>
          <cell r="P9763"/>
          <cell r="Q9763"/>
          <cell r="R9763"/>
          <cell r="S9763"/>
          <cell r="T9763"/>
          <cell r="U9763"/>
          <cell r="V9763"/>
          <cell r="W9763"/>
          <cell r="X9763"/>
          <cell r="Y9763" t="str">
            <v xml:space="preserve"> </v>
          </cell>
        </row>
        <row r="9764">
          <cell r="C9764"/>
          <cell r="D9764"/>
          <cell r="E9764"/>
          <cell r="F9764"/>
          <cell r="G9764"/>
          <cell r="H9764"/>
          <cell r="I9764"/>
          <cell r="J9764"/>
          <cell r="K9764"/>
          <cell r="L9764"/>
          <cell r="M9764"/>
          <cell r="N9764"/>
          <cell r="O9764"/>
          <cell r="P9764"/>
          <cell r="Q9764"/>
          <cell r="R9764"/>
          <cell r="S9764"/>
          <cell r="T9764"/>
          <cell r="U9764"/>
          <cell r="V9764"/>
          <cell r="W9764"/>
          <cell r="X9764"/>
          <cell r="Y9764" t="str">
            <v xml:space="preserve"> </v>
          </cell>
        </row>
        <row r="9765">
          <cell r="C9765"/>
          <cell r="D9765"/>
          <cell r="E9765"/>
          <cell r="F9765"/>
          <cell r="G9765"/>
          <cell r="H9765"/>
          <cell r="I9765"/>
          <cell r="J9765"/>
          <cell r="K9765"/>
          <cell r="L9765"/>
          <cell r="M9765"/>
          <cell r="N9765"/>
          <cell r="O9765"/>
          <cell r="P9765"/>
          <cell r="Q9765"/>
          <cell r="R9765"/>
          <cell r="S9765"/>
          <cell r="T9765"/>
          <cell r="U9765"/>
          <cell r="V9765"/>
          <cell r="W9765"/>
          <cell r="X9765"/>
          <cell r="Y9765" t="str">
            <v xml:space="preserve"> </v>
          </cell>
        </row>
        <row r="9766">
          <cell r="C9766"/>
          <cell r="D9766"/>
          <cell r="E9766"/>
          <cell r="F9766"/>
          <cell r="G9766"/>
          <cell r="H9766"/>
          <cell r="I9766"/>
          <cell r="J9766"/>
          <cell r="K9766"/>
          <cell r="L9766"/>
          <cell r="M9766"/>
          <cell r="N9766"/>
          <cell r="O9766"/>
          <cell r="P9766"/>
          <cell r="Q9766"/>
          <cell r="R9766"/>
          <cell r="S9766"/>
          <cell r="T9766"/>
          <cell r="U9766"/>
          <cell r="V9766"/>
          <cell r="W9766"/>
          <cell r="X9766"/>
          <cell r="Y9766" t="str">
            <v xml:space="preserve"> </v>
          </cell>
        </row>
        <row r="9767">
          <cell r="C9767"/>
          <cell r="D9767"/>
          <cell r="E9767"/>
          <cell r="F9767"/>
          <cell r="G9767"/>
          <cell r="H9767"/>
          <cell r="I9767"/>
          <cell r="J9767"/>
          <cell r="K9767"/>
          <cell r="L9767"/>
          <cell r="M9767"/>
          <cell r="N9767"/>
          <cell r="O9767"/>
          <cell r="P9767"/>
          <cell r="Q9767"/>
          <cell r="R9767"/>
          <cell r="S9767"/>
          <cell r="T9767"/>
          <cell r="U9767"/>
          <cell r="V9767"/>
          <cell r="W9767"/>
          <cell r="X9767"/>
          <cell r="Y9767" t="str">
            <v xml:space="preserve"> </v>
          </cell>
        </row>
        <row r="9768">
          <cell r="C9768"/>
          <cell r="D9768"/>
          <cell r="E9768"/>
          <cell r="F9768"/>
          <cell r="G9768"/>
          <cell r="H9768"/>
          <cell r="I9768"/>
          <cell r="J9768"/>
          <cell r="K9768"/>
          <cell r="L9768"/>
          <cell r="M9768"/>
          <cell r="N9768"/>
          <cell r="O9768"/>
          <cell r="P9768"/>
          <cell r="Q9768"/>
          <cell r="R9768"/>
          <cell r="S9768"/>
          <cell r="T9768"/>
          <cell r="U9768"/>
          <cell r="V9768"/>
          <cell r="W9768"/>
          <cell r="X9768"/>
          <cell r="Y9768" t="str">
            <v xml:space="preserve"> </v>
          </cell>
        </row>
        <row r="9769">
          <cell r="C9769"/>
          <cell r="D9769"/>
          <cell r="E9769"/>
          <cell r="F9769"/>
          <cell r="G9769"/>
          <cell r="H9769"/>
          <cell r="I9769"/>
          <cell r="J9769"/>
          <cell r="K9769"/>
          <cell r="L9769"/>
          <cell r="M9769"/>
          <cell r="N9769"/>
          <cell r="O9769"/>
          <cell r="P9769"/>
          <cell r="Q9769"/>
          <cell r="R9769"/>
          <cell r="S9769"/>
          <cell r="T9769"/>
          <cell r="U9769"/>
          <cell r="V9769"/>
          <cell r="W9769"/>
          <cell r="X9769"/>
          <cell r="Y9769" t="str">
            <v xml:space="preserve"> </v>
          </cell>
        </row>
        <row r="9770">
          <cell r="C9770"/>
          <cell r="D9770"/>
          <cell r="E9770"/>
          <cell r="F9770"/>
          <cell r="G9770"/>
          <cell r="H9770"/>
          <cell r="I9770"/>
          <cell r="J9770"/>
          <cell r="K9770"/>
          <cell r="L9770"/>
          <cell r="M9770"/>
          <cell r="N9770"/>
          <cell r="O9770"/>
          <cell r="P9770"/>
          <cell r="Q9770"/>
          <cell r="R9770"/>
          <cell r="S9770"/>
          <cell r="T9770"/>
          <cell r="U9770"/>
          <cell r="V9770"/>
          <cell r="W9770"/>
          <cell r="X9770"/>
          <cell r="Y9770" t="str">
            <v xml:space="preserve"> </v>
          </cell>
        </row>
        <row r="9771">
          <cell r="C9771"/>
          <cell r="D9771"/>
          <cell r="E9771"/>
          <cell r="F9771"/>
          <cell r="G9771"/>
          <cell r="H9771"/>
          <cell r="I9771"/>
          <cell r="J9771"/>
          <cell r="K9771"/>
          <cell r="L9771"/>
          <cell r="M9771"/>
          <cell r="N9771"/>
          <cell r="O9771"/>
          <cell r="P9771"/>
          <cell r="Q9771"/>
          <cell r="R9771"/>
          <cell r="S9771"/>
          <cell r="T9771"/>
          <cell r="U9771"/>
          <cell r="V9771"/>
          <cell r="W9771"/>
          <cell r="X9771"/>
          <cell r="Y9771" t="str">
            <v xml:space="preserve"> </v>
          </cell>
        </row>
        <row r="9772">
          <cell r="C9772"/>
          <cell r="D9772"/>
          <cell r="E9772"/>
          <cell r="F9772"/>
          <cell r="G9772"/>
          <cell r="H9772"/>
          <cell r="I9772"/>
          <cell r="J9772"/>
          <cell r="K9772"/>
          <cell r="L9772"/>
          <cell r="M9772"/>
          <cell r="N9772"/>
          <cell r="O9772"/>
          <cell r="P9772"/>
          <cell r="Q9772"/>
          <cell r="R9772"/>
          <cell r="S9772"/>
          <cell r="T9772"/>
          <cell r="U9772"/>
          <cell r="V9772"/>
          <cell r="W9772"/>
          <cell r="X9772"/>
          <cell r="Y9772" t="str">
            <v xml:space="preserve"> </v>
          </cell>
        </row>
        <row r="9773">
          <cell r="C9773"/>
          <cell r="D9773"/>
          <cell r="E9773"/>
          <cell r="F9773"/>
          <cell r="G9773"/>
          <cell r="H9773"/>
          <cell r="I9773"/>
          <cell r="J9773"/>
          <cell r="K9773"/>
          <cell r="L9773"/>
          <cell r="M9773"/>
          <cell r="N9773"/>
          <cell r="O9773"/>
          <cell r="P9773"/>
          <cell r="Q9773"/>
          <cell r="R9773"/>
          <cell r="S9773"/>
          <cell r="T9773"/>
          <cell r="U9773"/>
          <cell r="V9773"/>
          <cell r="W9773"/>
          <cell r="X9773"/>
          <cell r="Y9773" t="str">
            <v xml:space="preserve"> </v>
          </cell>
        </row>
        <row r="9774">
          <cell r="C9774"/>
          <cell r="D9774"/>
          <cell r="E9774"/>
          <cell r="F9774"/>
          <cell r="G9774"/>
          <cell r="H9774"/>
          <cell r="I9774"/>
          <cell r="J9774"/>
          <cell r="K9774"/>
          <cell r="L9774"/>
          <cell r="M9774"/>
          <cell r="N9774"/>
          <cell r="O9774"/>
          <cell r="P9774"/>
          <cell r="Q9774"/>
          <cell r="R9774"/>
          <cell r="S9774"/>
          <cell r="T9774"/>
          <cell r="U9774"/>
          <cell r="V9774"/>
          <cell r="W9774"/>
          <cell r="X9774"/>
          <cell r="Y9774" t="str">
            <v xml:space="preserve"> </v>
          </cell>
        </row>
        <row r="9775">
          <cell r="C9775"/>
          <cell r="D9775"/>
          <cell r="E9775"/>
          <cell r="F9775"/>
          <cell r="G9775"/>
          <cell r="H9775"/>
          <cell r="I9775"/>
          <cell r="J9775"/>
          <cell r="K9775"/>
          <cell r="L9775"/>
          <cell r="M9775"/>
          <cell r="N9775"/>
          <cell r="O9775"/>
          <cell r="P9775"/>
          <cell r="Q9775"/>
          <cell r="R9775"/>
          <cell r="S9775"/>
          <cell r="T9775"/>
          <cell r="U9775"/>
          <cell r="V9775"/>
          <cell r="W9775"/>
          <cell r="X9775"/>
          <cell r="Y9775" t="str">
            <v xml:space="preserve"> </v>
          </cell>
        </row>
        <row r="9776">
          <cell r="C9776"/>
          <cell r="D9776"/>
          <cell r="E9776"/>
          <cell r="F9776"/>
          <cell r="G9776"/>
          <cell r="H9776"/>
          <cell r="I9776"/>
          <cell r="J9776"/>
          <cell r="K9776"/>
          <cell r="L9776"/>
          <cell r="M9776"/>
          <cell r="N9776"/>
          <cell r="O9776"/>
          <cell r="P9776"/>
          <cell r="Q9776"/>
          <cell r="R9776"/>
          <cell r="S9776"/>
          <cell r="T9776"/>
          <cell r="U9776"/>
          <cell r="V9776"/>
          <cell r="W9776"/>
          <cell r="X9776"/>
          <cell r="Y9776" t="str">
            <v xml:space="preserve"> </v>
          </cell>
        </row>
        <row r="9777">
          <cell r="C9777"/>
          <cell r="D9777"/>
          <cell r="E9777"/>
          <cell r="F9777"/>
          <cell r="G9777"/>
          <cell r="H9777"/>
          <cell r="I9777"/>
          <cell r="J9777"/>
          <cell r="K9777"/>
          <cell r="L9777"/>
          <cell r="M9777"/>
          <cell r="N9777"/>
          <cell r="O9777"/>
          <cell r="P9777"/>
          <cell r="Q9777"/>
          <cell r="R9777"/>
          <cell r="S9777"/>
          <cell r="T9777"/>
          <cell r="U9777"/>
          <cell r="V9777"/>
          <cell r="W9777"/>
          <cell r="X9777"/>
          <cell r="Y9777" t="str">
            <v xml:space="preserve"> </v>
          </cell>
        </row>
        <row r="9778">
          <cell r="C9778"/>
          <cell r="D9778"/>
          <cell r="E9778"/>
          <cell r="F9778"/>
          <cell r="G9778"/>
          <cell r="H9778"/>
          <cell r="I9778"/>
          <cell r="J9778"/>
          <cell r="K9778"/>
          <cell r="L9778"/>
          <cell r="M9778"/>
          <cell r="N9778"/>
          <cell r="O9778"/>
          <cell r="P9778"/>
          <cell r="Q9778"/>
          <cell r="R9778"/>
          <cell r="S9778"/>
          <cell r="T9778"/>
          <cell r="U9778"/>
          <cell r="V9778"/>
          <cell r="W9778"/>
          <cell r="X9778"/>
          <cell r="Y9778" t="str">
            <v xml:space="preserve"> </v>
          </cell>
        </row>
        <row r="9779">
          <cell r="C9779"/>
          <cell r="D9779"/>
          <cell r="E9779"/>
          <cell r="F9779"/>
          <cell r="G9779"/>
          <cell r="H9779"/>
          <cell r="I9779"/>
          <cell r="J9779"/>
          <cell r="K9779"/>
          <cell r="L9779"/>
          <cell r="M9779"/>
          <cell r="N9779"/>
          <cell r="O9779"/>
          <cell r="P9779"/>
          <cell r="Q9779"/>
          <cell r="R9779"/>
          <cell r="S9779"/>
          <cell r="T9779"/>
          <cell r="U9779"/>
          <cell r="V9779"/>
          <cell r="W9779"/>
          <cell r="X9779"/>
          <cell r="Y9779" t="str">
            <v xml:space="preserve"> </v>
          </cell>
        </row>
        <row r="9780">
          <cell r="C9780"/>
          <cell r="D9780"/>
          <cell r="E9780"/>
          <cell r="F9780"/>
          <cell r="G9780"/>
          <cell r="H9780"/>
          <cell r="I9780"/>
          <cell r="J9780"/>
          <cell r="K9780"/>
          <cell r="L9780"/>
          <cell r="M9780"/>
          <cell r="N9780"/>
          <cell r="O9780"/>
          <cell r="P9780"/>
          <cell r="Q9780"/>
          <cell r="R9780"/>
          <cell r="S9780"/>
          <cell r="T9780"/>
          <cell r="U9780"/>
          <cell r="V9780"/>
          <cell r="W9780"/>
          <cell r="X9780"/>
          <cell r="Y9780" t="str">
            <v xml:space="preserve"> </v>
          </cell>
        </row>
        <row r="9781">
          <cell r="C9781"/>
          <cell r="D9781"/>
          <cell r="E9781"/>
          <cell r="F9781"/>
          <cell r="G9781"/>
          <cell r="H9781"/>
          <cell r="I9781"/>
          <cell r="J9781"/>
          <cell r="K9781"/>
          <cell r="L9781"/>
          <cell r="M9781"/>
          <cell r="N9781"/>
          <cell r="O9781"/>
          <cell r="P9781"/>
          <cell r="Q9781"/>
          <cell r="R9781"/>
          <cell r="S9781"/>
          <cell r="T9781"/>
          <cell r="U9781"/>
          <cell r="V9781"/>
          <cell r="W9781"/>
          <cell r="X9781"/>
          <cell r="Y9781" t="str">
            <v xml:space="preserve"> </v>
          </cell>
        </row>
        <row r="9782">
          <cell r="C9782"/>
          <cell r="D9782"/>
          <cell r="E9782"/>
          <cell r="F9782"/>
          <cell r="G9782"/>
          <cell r="H9782"/>
          <cell r="I9782"/>
          <cell r="J9782"/>
          <cell r="K9782"/>
          <cell r="L9782"/>
          <cell r="M9782"/>
          <cell r="N9782"/>
          <cell r="O9782"/>
          <cell r="P9782"/>
          <cell r="Q9782"/>
          <cell r="R9782"/>
          <cell r="S9782"/>
          <cell r="T9782"/>
          <cell r="U9782"/>
          <cell r="V9782"/>
          <cell r="W9782"/>
          <cell r="X9782"/>
          <cell r="Y9782" t="str">
            <v xml:space="preserve"> </v>
          </cell>
        </row>
        <row r="9783">
          <cell r="C9783"/>
          <cell r="D9783"/>
          <cell r="E9783"/>
          <cell r="F9783"/>
          <cell r="G9783"/>
          <cell r="H9783"/>
          <cell r="I9783"/>
          <cell r="J9783"/>
          <cell r="K9783"/>
          <cell r="L9783"/>
          <cell r="M9783"/>
          <cell r="N9783"/>
          <cell r="O9783"/>
          <cell r="P9783"/>
          <cell r="Q9783"/>
          <cell r="R9783"/>
          <cell r="S9783"/>
          <cell r="T9783"/>
          <cell r="U9783"/>
          <cell r="V9783"/>
          <cell r="W9783"/>
          <cell r="X9783"/>
          <cell r="Y9783" t="str">
            <v xml:space="preserve"> </v>
          </cell>
        </row>
        <row r="9784">
          <cell r="C9784"/>
          <cell r="D9784"/>
          <cell r="E9784"/>
          <cell r="F9784"/>
          <cell r="G9784"/>
          <cell r="H9784"/>
          <cell r="I9784"/>
          <cell r="J9784"/>
          <cell r="K9784"/>
          <cell r="L9784"/>
          <cell r="M9784"/>
          <cell r="N9784"/>
          <cell r="O9784"/>
          <cell r="P9784"/>
          <cell r="Q9784"/>
          <cell r="R9784"/>
          <cell r="S9784"/>
          <cell r="T9784"/>
          <cell r="U9784"/>
          <cell r="V9784"/>
          <cell r="W9784"/>
          <cell r="X9784"/>
          <cell r="Y9784" t="str">
            <v xml:space="preserve"> </v>
          </cell>
        </row>
        <row r="9785">
          <cell r="C9785"/>
          <cell r="D9785"/>
          <cell r="E9785"/>
          <cell r="F9785"/>
          <cell r="G9785"/>
          <cell r="H9785"/>
          <cell r="I9785"/>
          <cell r="J9785"/>
          <cell r="K9785"/>
          <cell r="L9785"/>
          <cell r="M9785"/>
          <cell r="N9785"/>
          <cell r="O9785"/>
          <cell r="P9785"/>
          <cell r="Q9785"/>
          <cell r="R9785"/>
          <cell r="S9785"/>
          <cell r="T9785"/>
          <cell r="U9785"/>
          <cell r="V9785"/>
          <cell r="W9785"/>
          <cell r="X9785"/>
          <cell r="Y9785" t="str">
            <v xml:space="preserve"> </v>
          </cell>
        </row>
        <row r="9786">
          <cell r="C9786"/>
          <cell r="D9786"/>
          <cell r="E9786"/>
          <cell r="F9786"/>
          <cell r="G9786"/>
          <cell r="H9786"/>
          <cell r="I9786"/>
          <cell r="J9786"/>
          <cell r="K9786"/>
          <cell r="L9786"/>
          <cell r="M9786"/>
          <cell r="N9786"/>
          <cell r="O9786"/>
          <cell r="P9786"/>
          <cell r="Q9786"/>
          <cell r="R9786"/>
          <cell r="S9786"/>
          <cell r="T9786"/>
          <cell r="U9786"/>
          <cell r="V9786"/>
          <cell r="W9786"/>
          <cell r="X9786"/>
          <cell r="Y9786" t="str">
            <v xml:space="preserve"> </v>
          </cell>
        </row>
        <row r="9787">
          <cell r="C9787"/>
          <cell r="D9787"/>
          <cell r="E9787"/>
          <cell r="F9787"/>
          <cell r="G9787"/>
          <cell r="H9787"/>
          <cell r="I9787"/>
          <cell r="J9787"/>
          <cell r="K9787"/>
          <cell r="L9787"/>
          <cell r="M9787"/>
          <cell r="N9787"/>
          <cell r="O9787"/>
          <cell r="P9787"/>
          <cell r="Q9787"/>
          <cell r="R9787"/>
          <cell r="S9787"/>
          <cell r="T9787"/>
          <cell r="U9787"/>
          <cell r="V9787"/>
          <cell r="W9787"/>
          <cell r="X9787"/>
          <cell r="Y9787" t="str">
            <v xml:space="preserve"> </v>
          </cell>
        </row>
        <row r="9788">
          <cell r="C9788"/>
          <cell r="D9788"/>
          <cell r="E9788"/>
          <cell r="F9788"/>
          <cell r="G9788"/>
          <cell r="H9788"/>
          <cell r="I9788"/>
          <cell r="J9788"/>
          <cell r="K9788"/>
          <cell r="L9788"/>
          <cell r="M9788"/>
          <cell r="N9788"/>
          <cell r="O9788"/>
          <cell r="P9788"/>
          <cell r="Q9788"/>
          <cell r="R9788"/>
          <cell r="S9788"/>
          <cell r="T9788"/>
          <cell r="U9788"/>
          <cell r="V9788"/>
          <cell r="W9788"/>
          <cell r="X9788"/>
          <cell r="Y9788" t="str">
            <v xml:space="preserve"> </v>
          </cell>
        </row>
        <row r="9789">
          <cell r="C9789"/>
          <cell r="D9789"/>
          <cell r="E9789"/>
          <cell r="F9789"/>
          <cell r="G9789"/>
          <cell r="H9789"/>
          <cell r="I9789"/>
          <cell r="J9789"/>
          <cell r="K9789"/>
          <cell r="L9789"/>
          <cell r="M9789"/>
          <cell r="N9789"/>
          <cell r="O9789"/>
          <cell r="P9789"/>
          <cell r="Q9789"/>
          <cell r="R9789"/>
          <cell r="S9789"/>
          <cell r="T9789"/>
          <cell r="U9789"/>
          <cell r="V9789"/>
          <cell r="W9789"/>
          <cell r="X9789"/>
          <cell r="Y9789" t="str">
            <v xml:space="preserve"> </v>
          </cell>
        </row>
        <row r="9790">
          <cell r="C9790"/>
          <cell r="D9790"/>
          <cell r="E9790"/>
          <cell r="F9790"/>
          <cell r="G9790"/>
          <cell r="H9790"/>
          <cell r="I9790"/>
          <cell r="J9790"/>
          <cell r="K9790"/>
          <cell r="L9790"/>
          <cell r="M9790"/>
          <cell r="N9790"/>
          <cell r="O9790"/>
          <cell r="P9790"/>
          <cell r="Q9790"/>
          <cell r="R9790"/>
          <cell r="S9790"/>
          <cell r="T9790"/>
          <cell r="U9790"/>
          <cell r="V9790"/>
          <cell r="W9790"/>
          <cell r="X9790"/>
          <cell r="Y9790" t="str">
            <v xml:space="preserve"> </v>
          </cell>
        </row>
        <row r="9791">
          <cell r="C9791"/>
          <cell r="D9791"/>
          <cell r="E9791"/>
          <cell r="F9791"/>
          <cell r="G9791"/>
          <cell r="H9791"/>
          <cell r="I9791"/>
          <cell r="J9791"/>
          <cell r="K9791"/>
          <cell r="L9791"/>
          <cell r="M9791"/>
          <cell r="N9791"/>
          <cell r="O9791"/>
          <cell r="P9791"/>
          <cell r="Q9791"/>
          <cell r="R9791"/>
          <cell r="S9791"/>
          <cell r="T9791"/>
          <cell r="U9791"/>
          <cell r="V9791"/>
          <cell r="W9791"/>
          <cell r="X9791"/>
          <cell r="Y9791" t="str">
            <v xml:space="preserve"> </v>
          </cell>
        </row>
        <row r="9792">
          <cell r="C9792"/>
          <cell r="D9792"/>
          <cell r="E9792"/>
          <cell r="F9792"/>
          <cell r="G9792"/>
          <cell r="H9792"/>
          <cell r="I9792"/>
          <cell r="J9792"/>
          <cell r="K9792"/>
          <cell r="L9792"/>
          <cell r="M9792"/>
          <cell r="N9792"/>
          <cell r="O9792"/>
          <cell r="P9792"/>
          <cell r="Q9792"/>
          <cell r="R9792"/>
          <cell r="S9792"/>
          <cell r="T9792"/>
          <cell r="U9792"/>
          <cell r="V9792"/>
          <cell r="W9792"/>
          <cell r="X9792"/>
          <cell r="Y9792" t="str">
            <v xml:space="preserve"> </v>
          </cell>
        </row>
        <row r="9793">
          <cell r="C9793"/>
          <cell r="D9793"/>
          <cell r="E9793"/>
          <cell r="F9793"/>
          <cell r="G9793"/>
          <cell r="H9793"/>
          <cell r="I9793"/>
          <cell r="J9793"/>
          <cell r="K9793"/>
          <cell r="L9793"/>
          <cell r="M9793"/>
          <cell r="N9793"/>
          <cell r="O9793"/>
          <cell r="P9793"/>
          <cell r="Q9793"/>
          <cell r="R9793"/>
          <cell r="S9793"/>
          <cell r="T9793"/>
          <cell r="U9793"/>
          <cell r="V9793"/>
          <cell r="W9793"/>
          <cell r="X9793"/>
          <cell r="Y9793" t="str">
            <v xml:space="preserve"> </v>
          </cell>
        </row>
        <row r="9794">
          <cell r="C9794"/>
          <cell r="D9794"/>
          <cell r="E9794"/>
          <cell r="F9794"/>
          <cell r="G9794"/>
          <cell r="H9794"/>
          <cell r="I9794"/>
          <cell r="J9794"/>
          <cell r="K9794"/>
          <cell r="L9794"/>
          <cell r="M9794"/>
          <cell r="N9794"/>
          <cell r="O9794"/>
          <cell r="P9794"/>
          <cell r="Q9794"/>
          <cell r="R9794"/>
          <cell r="S9794"/>
          <cell r="T9794"/>
          <cell r="U9794"/>
          <cell r="V9794"/>
          <cell r="W9794"/>
          <cell r="X9794"/>
          <cell r="Y9794" t="str">
            <v xml:space="preserve"> </v>
          </cell>
        </row>
        <row r="9795">
          <cell r="C9795"/>
          <cell r="D9795"/>
          <cell r="E9795"/>
          <cell r="F9795"/>
          <cell r="G9795"/>
          <cell r="H9795"/>
          <cell r="I9795"/>
          <cell r="J9795"/>
          <cell r="K9795"/>
          <cell r="L9795"/>
          <cell r="M9795"/>
          <cell r="N9795"/>
          <cell r="O9795"/>
          <cell r="P9795"/>
          <cell r="Q9795"/>
          <cell r="R9795"/>
          <cell r="S9795"/>
          <cell r="T9795"/>
          <cell r="U9795"/>
          <cell r="V9795"/>
          <cell r="W9795"/>
          <cell r="X9795"/>
          <cell r="Y9795" t="str">
            <v xml:space="preserve"> </v>
          </cell>
        </row>
        <row r="9796">
          <cell r="C9796"/>
          <cell r="D9796"/>
          <cell r="E9796"/>
          <cell r="F9796"/>
          <cell r="G9796"/>
          <cell r="H9796"/>
          <cell r="I9796"/>
          <cell r="J9796"/>
          <cell r="K9796"/>
          <cell r="L9796"/>
          <cell r="M9796"/>
          <cell r="N9796"/>
          <cell r="O9796"/>
          <cell r="P9796"/>
          <cell r="Q9796"/>
          <cell r="R9796"/>
          <cell r="S9796"/>
          <cell r="T9796"/>
          <cell r="U9796"/>
          <cell r="V9796"/>
          <cell r="W9796"/>
          <cell r="X9796"/>
          <cell r="Y9796" t="str">
            <v xml:space="preserve"> </v>
          </cell>
        </row>
        <row r="9797">
          <cell r="C9797"/>
          <cell r="D9797"/>
          <cell r="E9797"/>
          <cell r="F9797"/>
          <cell r="G9797"/>
          <cell r="H9797"/>
          <cell r="I9797"/>
          <cell r="J9797"/>
          <cell r="K9797"/>
          <cell r="L9797"/>
          <cell r="M9797"/>
          <cell r="N9797"/>
          <cell r="O9797"/>
          <cell r="P9797"/>
          <cell r="Q9797"/>
          <cell r="R9797"/>
          <cell r="S9797"/>
          <cell r="T9797"/>
          <cell r="U9797"/>
          <cell r="V9797"/>
          <cell r="W9797"/>
          <cell r="X9797"/>
          <cell r="Y9797" t="str">
            <v xml:space="preserve"> </v>
          </cell>
        </row>
        <row r="9798">
          <cell r="C9798"/>
          <cell r="D9798"/>
          <cell r="E9798"/>
          <cell r="F9798"/>
          <cell r="G9798"/>
          <cell r="H9798"/>
          <cell r="I9798"/>
          <cell r="J9798"/>
          <cell r="K9798"/>
          <cell r="L9798"/>
          <cell r="M9798"/>
          <cell r="N9798"/>
          <cell r="O9798"/>
          <cell r="P9798"/>
          <cell r="Q9798"/>
          <cell r="R9798"/>
          <cell r="S9798"/>
          <cell r="T9798"/>
          <cell r="U9798"/>
          <cell r="V9798"/>
          <cell r="W9798"/>
          <cell r="X9798"/>
          <cell r="Y9798" t="str">
            <v xml:space="preserve"> </v>
          </cell>
        </row>
        <row r="9799">
          <cell r="C9799"/>
          <cell r="D9799"/>
          <cell r="E9799"/>
          <cell r="F9799"/>
          <cell r="G9799"/>
          <cell r="H9799"/>
          <cell r="I9799"/>
          <cell r="J9799"/>
          <cell r="K9799"/>
          <cell r="L9799"/>
          <cell r="M9799"/>
          <cell r="N9799"/>
          <cell r="O9799"/>
          <cell r="P9799"/>
          <cell r="Q9799"/>
          <cell r="R9799"/>
          <cell r="S9799"/>
          <cell r="T9799"/>
          <cell r="U9799"/>
          <cell r="V9799"/>
          <cell r="W9799"/>
          <cell r="X9799"/>
          <cell r="Y9799" t="str">
            <v xml:space="preserve"> </v>
          </cell>
        </row>
        <row r="9800">
          <cell r="C9800"/>
          <cell r="D9800"/>
          <cell r="E9800"/>
          <cell r="F9800"/>
          <cell r="G9800"/>
          <cell r="H9800"/>
          <cell r="I9800"/>
          <cell r="J9800"/>
          <cell r="K9800"/>
          <cell r="L9800"/>
          <cell r="M9800"/>
          <cell r="N9800"/>
          <cell r="O9800"/>
          <cell r="P9800"/>
          <cell r="Q9800"/>
          <cell r="R9800"/>
          <cell r="S9800"/>
          <cell r="T9800"/>
          <cell r="U9800"/>
          <cell r="V9800"/>
          <cell r="W9800"/>
          <cell r="X9800"/>
          <cell r="Y9800" t="str">
            <v xml:space="preserve"> </v>
          </cell>
        </row>
        <row r="9801">
          <cell r="C9801"/>
          <cell r="D9801"/>
          <cell r="E9801"/>
          <cell r="F9801"/>
          <cell r="G9801"/>
          <cell r="H9801"/>
          <cell r="I9801"/>
          <cell r="J9801"/>
          <cell r="K9801"/>
          <cell r="L9801"/>
          <cell r="M9801"/>
          <cell r="N9801"/>
          <cell r="O9801"/>
          <cell r="P9801"/>
          <cell r="Q9801"/>
          <cell r="R9801"/>
          <cell r="S9801"/>
          <cell r="T9801"/>
          <cell r="U9801"/>
          <cell r="V9801"/>
          <cell r="W9801"/>
          <cell r="X9801"/>
          <cell r="Y9801" t="str">
            <v xml:space="preserve"> </v>
          </cell>
        </row>
        <row r="9802">
          <cell r="C9802"/>
          <cell r="D9802"/>
          <cell r="E9802"/>
          <cell r="F9802"/>
          <cell r="G9802"/>
          <cell r="H9802"/>
          <cell r="I9802"/>
          <cell r="J9802"/>
          <cell r="K9802"/>
          <cell r="L9802"/>
          <cell r="M9802"/>
          <cell r="N9802"/>
          <cell r="O9802"/>
          <cell r="P9802"/>
          <cell r="Q9802"/>
          <cell r="R9802"/>
          <cell r="S9802"/>
          <cell r="T9802"/>
          <cell r="U9802"/>
          <cell r="V9802"/>
          <cell r="W9802"/>
          <cell r="X9802"/>
          <cell r="Y9802" t="str">
            <v xml:space="preserve"> </v>
          </cell>
        </row>
        <row r="9803">
          <cell r="C9803"/>
          <cell r="D9803"/>
          <cell r="E9803"/>
          <cell r="F9803"/>
          <cell r="G9803"/>
          <cell r="H9803"/>
          <cell r="I9803"/>
          <cell r="J9803"/>
          <cell r="K9803"/>
          <cell r="L9803"/>
          <cell r="M9803"/>
          <cell r="N9803"/>
          <cell r="O9803"/>
          <cell r="P9803"/>
          <cell r="Q9803"/>
          <cell r="R9803"/>
          <cell r="S9803"/>
          <cell r="T9803"/>
          <cell r="U9803"/>
          <cell r="V9803"/>
          <cell r="W9803"/>
          <cell r="X9803"/>
          <cell r="Y9803" t="str">
            <v xml:space="preserve"> </v>
          </cell>
        </row>
        <row r="9804">
          <cell r="C9804"/>
          <cell r="D9804"/>
          <cell r="E9804"/>
          <cell r="F9804"/>
          <cell r="G9804"/>
          <cell r="H9804"/>
          <cell r="I9804"/>
          <cell r="J9804"/>
          <cell r="K9804"/>
          <cell r="L9804"/>
          <cell r="M9804"/>
          <cell r="N9804"/>
          <cell r="O9804"/>
          <cell r="P9804"/>
          <cell r="Q9804"/>
          <cell r="R9804"/>
          <cell r="S9804"/>
          <cell r="T9804"/>
          <cell r="U9804"/>
          <cell r="V9804"/>
          <cell r="W9804"/>
          <cell r="X9804"/>
          <cell r="Y9804" t="str">
            <v xml:space="preserve"> </v>
          </cell>
        </row>
        <row r="9805">
          <cell r="C9805"/>
          <cell r="D9805"/>
          <cell r="E9805"/>
          <cell r="F9805"/>
          <cell r="G9805"/>
          <cell r="H9805"/>
          <cell r="I9805"/>
          <cell r="J9805"/>
          <cell r="K9805"/>
          <cell r="L9805"/>
          <cell r="M9805"/>
          <cell r="N9805"/>
          <cell r="O9805"/>
          <cell r="P9805"/>
          <cell r="Q9805"/>
          <cell r="R9805"/>
          <cell r="S9805"/>
          <cell r="T9805"/>
          <cell r="U9805"/>
          <cell r="V9805"/>
          <cell r="W9805"/>
          <cell r="X9805"/>
          <cell r="Y9805" t="str">
            <v xml:space="preserve"> </v>
          </cell>
        </row>
        <row r="9806">
          <cell r="C9806"/>
          <cell r="D9806"/>
          <cell r="E9806"/>
          <cell r="F9806"/>
          <cell r="G9806"/>
          <cell r="H9806"/>
          <cell r="I9806"/>
          <cell r="J9806"/>
          <cell r="K9806"/>
          <cell r="L9806"/>
          <cell r="M9806"/>
          <cell r="N9806"/>
          <cell r="O9806"/>
          <cell r="P9806"/>
          <cell r="Q9806"/>
          <cell r="R9806"/>
          <cell r="S9806"/>
          <cell r="T9806"/>
          <cell r="U9806"/>
          <cell r="V9806"/>
          <cell r="W9806"/>
          <cell r="X9806"/>
          <cell r="Y9806" t="str">
            <v xml:space="preserve"> </v>
          </cell>
        </row>
        <row r="9807">
          <cell r="C9807"/>
          <cell r="D9807"/>
          <cell r="E9807"/>
          <cell r="F9807"/>
          <cell r="G9807"/>
          <cell r="H9807"/>
          <cell r="I9807"/>
          <cell r="J9807"/>
          <cell r="K9807"/>
          <cell r="L9807"/>
          <cell r="M9807"/>
          <cell r="N9807"/>
          <cell r="O9807"/>
          <cell r="P9807"/>
          <cell r="Q9807"/>
          <cell r="R9807"/>
          <cell r="S9807"/>
          <cell r="T9807"/>
          <cell r="U9807"/>
          <cell r="V9807"/>
          <cell r="W9807"/>
          <cell r="X9807"/>
          <cell r="Y9807" t="str">
            <v xml:space="preserve"> </v>
          </cell>
        </row>
        <row r="9808">
          <cell r="C9808"/>
          <cell r="D9808"/>
          <cell r="E9808"/>
          <cell r="F9808"/>
          <cell r="G9808"/>
          <cell r="H9808"/>
          <cell r="I9808"/>
          <cell r="J9808"/>
          <cell r="K9808"/>
          <cell r="L9808"/>
          <cell r="M9808"/>
          <cell r="N9808"/>
          <cell r="O9808"/>
          <cell r="P9808"/>
          <cell r="Q9808"/>
          <cell r="R9808"/>
          <cell r="S9808"/>
          <cell r="T9808"/>
          <cell r="U9808"/>
          <cell r="V9808"/>
          <cell r="W9808"/>
          <cell r="X9808"/>
          <cell r="Y9808" t="str">
            <v xml:space="preserve"> </v>
          </cell>
        </row>
        <row r="9809">
          <cell r="C9809"/>
          <cell r="D9809"/>
          <cell r="E9809"/>
          <cell r="F9809"/>
          <cell r="G9809"/>
          <cell r="H9809"/>
          <cell r="I9809"/>
          <cell r="J9809"/>
          <cell r="K9809"/>
          <cell r="L9809"/>
          <cell r="M9809"/>
          <cell r="N9809"/>
          <cell r="O9809"/>
          <cell r="P9809"/>
          <cell r="Q9809"/>
          <cell r="R9809"/>
          <cell r="S9809"/>
          <cell r="T9809"/>
          <cell r="U9809"/>
          <cell r="V9809"/>
          <cell r="W9809"/>
          <cell r="X9809"/>
          <cell r="Y9809" t="str">
            <v xml:space="preserve"> </v>
          </cell>
        </row>
        <row r="9810">
          <cell r="C9810"/>
          <cell r="D9810"/>
          <cell r="E9810"/>
          <cell r="F9810"/>
          <cell r="G9810"/>
          <cell r="H9810"/>
          <cell r="I9810"/>
          <cell r="J9810"/>
          <cell r="K9810"/>
          <cell r="L9810"/>
          <cell r="M9810"/>
          <cell r="N9810"/>
          <cell r="O9810"/>
          <cell r="P9810"/>
          <cell r="Q9810"/>
          <cell r="R9810"/>
          <cell r="S9810"/>
          <cell r="T9810"/>
          <cell r="U9810"/>
          <cell r="V9810"/>
          <cell r="W9810"/>
          <cell r="X9810"/>
          <cell r="Y9810" t="str">
            <v xml:space="preserve"> </v>
          </cell>
        </row>
        <row r="9811">
          <cell r="C9811"/>
          <cell r="D9811"/>
          <cell r="E9811"/>
          <cell r="F9811"/>
          <cell r="G9811"/>
          <cell r="H9811"/>
          <cell r="I9811"/>
          <cell r="J9811"/>
          <cell r="K9811"/>
          <cell r="L9811"/>
          <cell r="M9811"/>
          <cell r="N9811"/>
          <cell r="O9811"/>
          <cell r="P9811"/>
          <cell r="Q9811"/>
          <cell r="R9811"/>
          <cell r="S9811"/>
          <cell r="T9811"/>
          <cell r="U9811"/>
          <cell r="V9811"/>
          <cell r="W9811"/>
          <cell r="X9811"/>
          <cell r="Y9811" t="str">
            <v xml:space="preserve"> </v>
          </cell>
        </row>
        <row r="9812">
          <cell r="C9812"/>
          <cell r="D9812"/>
          <cell r="E9812"/>
          <cell r="F9812"/>
          <cell r="G9812"/>
          <cell r="H9812"/>
          <cell r="I9812"/>
          <cell r="J9812"/>
          <cell r="K9812"/>
          <cell r="L9812"/>
          <cell r="M9812"/>
          <cell r="N9812"/>
          <cell r="O9812"/>
          <cell r="P9812"/>
          <cell r="Q9812"/>
          <cell r="R9812"/>
          <cell r="S9812"/>
          <cell r="T9812"/>
          <cell r="U9812"/>
          <cell r="V9812"/>
          <cell r="W9812"/>
          <cell r="X9812"/>
          <cell r="Y9812" t="str">
            <v xml:space="preserve"> </v>
          </cell>
        </row>
        <row r="9813">
          <cell r="C9813"/>
          <cell r="D9813"/>
          <cell r="E9813"/>
          <cell r="F9813"/>
          <cell r="G9813"/>
          <cell r="H9813"/>
          <cell r="I9813"/>
          <cell r="J9813"/>
          <cell r="K9813"/>
          <cell r="L9813"/>
          <cell r="M9813"/>
          <cell r="N9813"/>
          <cell r="O9813"/>
          <cell r="P9813"/>
          <cell r="Q9813"/>
          <cell r="R9813"/>
          <cell r="S9813"/>
          <cell r="T9813"/>
          <cell r="U9813"/>
          <cell r="V9813"/>
          <cell r="W9813"/>
          <cell r="X9813"/>
          <cell r="Y9813" t="str">
            <v xml:space="preserve"> </v>
          </cell>
        </row>
        <row r="9814">
          <cell r="C9814"/>
          <cell r="D9814"/>
          <cell r="E9814"/>
          <cell r="F9814"/>
          <cell r="G9814"/>
          <cell r="H9814"/>
          <cell r="I9814"/>
          <cell r="J9814"/>
          <cell r="K9814"/>
          <cell r="L9814"/>
          <cell r="M9814"/>
          <cell r="N9814"/>
          <cell r="O9814"/>
          <cell r="P9814"/>
          <cell r="Q9814"/>
          <cell r="R9814"/>
          <cell r="S9814"/>
          <cell r="T9814"/>
          <cell r="U9814"/>
          <cell r="V9814"/>
          <cell r="W9814"/>
          <cell r="X9814"/>
          <cell r="Y9814" t="str">
            <v xml:space="preserve"> </v>
          </cell>
        </row>
        <row r="9815">
          <cell r="C9815"/>
          <cell r="D9815"/>
          <cell r="E9815"/>
          <cell r="F9815"/>
          <cell r="G9815"/>
          <cell r="H9815"/>
          <cell r="I9815"/>
          <cell r="J9815"/>
          <cell r="K9815"/>
          <cell r="L9815"/>
          <cell r="M9815"/>
          <cell r="N9815"/>
          <cell r="O9815"/>
          <cell r="P9815"/>
          <cell r="Q9815"/>
          <cell r="R9815"/>
          <cell r="S9815"/>
          <cell r="T9815"/>
          <cell r="U9815"/>
          <cell r="V9815"/>
          <cell r="W9815"/>
          <cell r="X9815"/>
          <cell r="Y9815" t="str">
            <v xml:space="preserve"> </v>
          </cell>
        </row>
        <row r="9816">
          <cell r="C9816"/>
          <cell r="D9816"/>
          <cell r="E9816"/>
          <cell r="F9816"/>
          <cell r="G9816"/>
          <cell r="H9816"/>
          <cell r="I9816"/>
          <cell r="J9816"/>
          <cell r="K9816"/>
          <cell r="L9816"/>
          <cell r="M9816"/>
          <cell r="N9816"/>
          <cell r="O9816"/>
          <cell r="P9816"/>
          <cell r="Q9816"/>
          <cell r="R9816"/>
          <cell r="S9816"/>
          <cell r="T9816"/>
          <cell r="U9816"/>
          <cell r="V9816"/>
          <cell r="W9816"/>
          <cell r="X9816"/>
          <cell r="Y9816" t="str">
            <v xml:space="preserve"> </v>
          </cell>
        </row>
        <row r="9817">
          <cell r="C9817"/>
          <cell r="D9817"/>
          <cell r="E9817"/>
          <cell r="F9817"/>
          <cell r="G9817"/>
          <cell r="H9817"/>
          <cell r="I9817"/>
          <cell r="J9817"/>
          <cell r="K9817"/>
          <cell r="L9817"/>
          <cell r="M9817"/>
          <cell r="N9817"/>
          <cell r="O9817"/>
          <cell r="P9817"/>
          <cell r="Q9817"/>
          <cell r="R9817"/>
          <cell r="S9817"/>
          <cell r="T9817"/>
          <cell r="U9817"/>
          <cell r="V9817"/>
          <cell r="W9817"/>
          <cell r="X9817"/>
          <cell r="Y9817" t="str">
            <v xml:space="preserve"> </v>
          </cell>
        </row>
        <row r="9818">
          <cell r="C9818"/>
          <cell r="D9818"/>
          <cell r="E9818"/>
          <cell r="F9818"/>
          <cell r="G9818"/>
          <cell r="H9818"/>
          <cell r="I9818"/>
          <cell r="J9818"/>
          <cell r="K9818"/>
          <cell r="L9818"/>
          <cell r="M9818"/>
          <cell r="N9818"/>
          <cell r="O9818"/>
          <cell r="P9818"/>
          <cell r="Q9818"/>
          <cell r="R9818"/>
          <cell r="S9818"/>
          <cell r="T9818"/>
          <cell r="U9818"/>
          <cell r="V9818"/>
          <cell r="W9818"/>
          <cell r="X9818"/>
          <cell r="Y9818" t="str">
            <v xml:space="preserve"> </v>
          </cell>
        </row>
        <row r="9819">
          <cell r="C9819"/>
          <cell r="D9819"/>
          <cell r="E9819"/>
          <cell r="F9819"/>
          <cell r="G9819"/>
          <cell r="H9819"/>
          <cell r="I9819"/>
          <cell r="J9819"/>
          <cell r="K9819"/>
          <cell r="L9819"/>
          <cell r="M9819"/>
          <cell r="N9819"/>
          <cell r="O9819"/>
          <cell r="P9819"/>
          <cell r="Q9819"/>
          <cell r="R9819"/>
          <cell r="S9819"/>
          <cell r="T9819"/>
          <cell r="U9819"/>
          <cell r="V9819"/>
          <cell r="W9819"/>
          <cell r="X9819"/>
          <cell r="Y9819" t="str">
            <v xml:space="preserve"> </v>
          </cell>
        </row>
        <row r="9820">
          <cell r="C9820"/>
          <cell r="D9820"/>
          <cell r="E9820"/>
          <cell r="F9820"/>
          <cell r="G9820"/>
          <cell r="H9820"/>
          <cell r="I9820"/>
          <cell r="J9820"/>
          <cell r="K9820"/>
          <cell r="L9820"/>
          <cell r="M9820"/>
          <cell r="N9820"/>
          <cell r="O9820"/>
          <cell r="P9820"/>
          <cell r="Q9820"/>
          <cell r="R9820"/>
          <cell r="S9820"/>
          <cell r="T9820"/>
          <cell r="U9820"/>
          <cell r="V9820"/>
          <cell r="W9820"/>
          <cell r="X9820"/>
          <cell r="Y9820" t="str">
            <v xml:space="preserve"> </v>
          </cell>
        </row>
        <row r="9821">
          <cell r="C9821"/>
          <cell r="D9821"/>
          <cell r="E9821"/>
          <cell r="F9821"/>
          <cell r="G9821"/>
          <cell r="H9821"/>
          <cell r="I9821"/>
          <cell r="J9821"/>
          <cell r="K9821"/>
          <cell r="L9821"/>
          <cell r="M9821"/>
          <cell r="N9821"/>
          <cell r="O9821"/>
          <cell r="P9821"/>
          <cell r="Q9821"/>
          <cell r="R9821"/>
          <cell r="S9821"/>
          <cell r="T9821"/>
          <cell r="U9821"/>
          <cell r="V9821"/>
          <cell r="W9821"/>
          <cell r="X9821"/>
          <cell r="Y9821" t="str">
            <v xml:space="preserve"> </v>
          </cell>
        </row>
        <row r="9822">
          <cell r="C9822"/>
          <cell r="D9822"/>
          <cell r="E9822"/>
          <cell r="F9822"/>
          <cell r="G9822"/>
          <cell r="H9822"/>
          <cell r="I9822"/>
          <cell r="J9822"/>
          <cell r="K9822"/>
          <cell r="L9822"/>
          <cell r="M9822"/>
          <cell r="N9822"/>
          <cell r="O9822"/>
          <cell r="P9822"/>
          <cell r="Q9822"/>
          <cell r="R9822"/>
          <cell r="S9822"/>
          <cell r="T9822"/>
          <cell r="U9822"/>
          <cell r="V9822"/>
          <cell r="W9822"/>
          <cell r="X9822"/>
          <cell r="Y9822" t="str">
            <v xml:space="preserve"> </v>
          </cell>
        </row>
        <row r="9823">
          <cell r="C9823"/>
          <cell r="D9823"/>
          <cell r="E9823"/>
          <cell r="F9823"/>
          <cell r="G9823"/>
          <cell r="H9823"/>
          <cell r="I9823"/>
          <cell r="J9823"/>
          <cell r="K9823"/>
          <cell r="L9823"/>
          <cell r="M9823"/>
          <cell r="N9823"/>
          <cell r="O9823"/>
          <cell r="P9823"/>
          <cell r="Q9823"/>
          <cell r="R9823"/>
          <cell r="S9823"/>
          <cell r="T9823"/>
          <cell r="U9823"/>
          <cell r="V9823"/>
          <cell r="W9823"/>
          <cell r="X9823"/>
          <cell r="Y9823" t="str">
            <v xml:space="preserve"> </v>
          </cell>
        </row>
        <row r="9824">
          <cell r="C9824"/>
          <cell r="D9824"/>
          <cell r="E9824"/>
          <cell r="F9824"/>
          <cell r="G9824"/>
          <cell r="H9824"/>
          <cell r="I9824"/>
          <cell r="J9824"/>
          <cell r="K9824"/>
          <cell r="L9824"/>
          <cell r="M9824"/>
          <cell r="N9824"/>
          <cell r="O9824"/>
          <cell r="P9824"/>
          <cell r="Q9824"/>
          <cell r="R9824"/>
          <cell r="S9824"/>
          <cell r="T9824"/>
          <cell r="U9824"/>
          <cell r="V9824"/>
          <cell r="W9824"/>
          <cell r="X9824"/>
          <cell r="Y9824" t="str">
            <v xml:space="preserve"> </v>
          </cell>
        </row>
        <row r="9825">
          <cell r="C9825"/>
          <cell r="D9825"/>
          <cell r="E9825"/>
          <cell r="F9825"/>
          <cell r="G9825"/>
          <cell r="H9825"/>
          <cell r="I9825"/>
          <cell r="J9825"/>
          <cell r="K9825"/>
          <cell r="L9825"/>
          <cell r="M9825"/>
          <cell r="N9825"/>
          <cell r="O9825"/>
          <cell r="P9825"/>
          <cell r="Q9825"/>
          <cell r="R9825"/>
          <cell r="S9825"/>
          <cell r="T9825"/>
          <cell r="U9825"/>
          <cell r="V9825"/>
          <cell r="W9825"/>
          <cell r="X9825"/>
          <cell r="Y9825" t="str">
            <v xml:space="preserve"> </v>
          </cell>
        </row>
        <row r="9826">
          <cell r="C9826"/>
          <cell r="D9826"/>
          <cell r="E9826"/>
          <cell r="F9826"/>
          <cell r="G9826"/>
          <cell r="H9826"/>
          <cell r="I9826"/>
          <cell r="J9826"/>
          <cell r="K9826"/>
          <cell r="L9826"/>
          <cell r="M9826"/>
          <cell r="N9826"/>
          <cell r="O9826"/>
          <cell r="P9826"/>
          <cell r="Q9826"/>
          <cell r="R9826"/>
          <cell r="S9826"/>
          <cell r="T9826"/>
          <cell r="U9826"/>
          <cell r="V9826"/>
          <cell r="W9826"/>
          <cell r="X9826"/>
          <cell r="Y9826" t="str">
            <v xml:space="preserve"> </v>
          </cell>
        </row>
        <row r="9827">
          <cell r="C9827"/>
          <cell r="D9827"/>
          <cell r="E9827"/>
          <cell r="F9827"/>
          <cell r="G9827"/>
          <cell r="H9827"/>
          <cell r="I9827"/>
          <cell r="J9827"/>
          <cell r="K9827"/>
          <cell r="L9827"/>
          <cell r="M9827"/>
          <cell r="N9827"/>
          <cell r="O9827"/>
          <cell r="P9827"/>
          <cell r="Q9827"/>
          <cell r="R9827"/>
          <cell r="S9827"/>
          <cell r="T9827"/>
          <cell r="U9827"/>
          <cell r="V9827"/>
          <cell r="W9827"/>
          <cell r="X9827"/>
          <cell r="Y9827" t="str">
            <v xml:space="preserve"> </v>
          </cell>
        </row>
        <row r="9828">
          <cell r="C9828"/>
          <cell r="D9828"/>
          <cell r="E9828"/>
          <cell r="F9828"/>
          <cell r="G9828"/>
          <cell r="H9828"/>
          <cell r="I9828"/>
          <cell r="J9828"/>
          <cell r="K9828"/>
          <cell r="L9828"/>
          <cell r="M9828"/>
          <cell r="N9828"/>
          <cell r="O9828"/>
          <cell r="P9828"/>
          <cell r="Q9828"/>
          <cell r="R9828"/>
          <cell r="S9828"/>
          <cell r="T9828"/>
          <cell r="U9828"/>
          <cell r="V9828"/>
          <cell r="W9828"/>
          <cell r="X9828"/>
          <cell r="Y9828" t="str">
            <v xml:space="preserve"> </v>
          </cell>
        </row>
        <row r="9829">
          <cell r="C9829"/>
          <cell r="D9829"/>
          <cell r="E9829"/>
          <cell r="F9829"/>
          <cell r="G9829"/>
          <cell r="H9829"/>
          <cell r="I9829"/>
          <cell r="J9829"/>
          <cell r="K9829"/>
          <cell r="L9829"/>
          <cell r="M9829"/>
          <cell r="N9829"/>
          <cell r="O9829"/>
          <cell r="P9829"/>
          <cell r="Q9829"/>
          <cell r="R9829"/>
          <cell r="S9829"/>
          <cell r="T9829"/>
          <cell r="U9829"/>
          <cell r="V9829"/>
          <cell r="W9829"/>
          <cell r="X9829"/>
          <cell r="Y9829" t="str">
            <v xml:space="preserve"> </v>
          </cell>
        </row>
        <row r="9830">
          <cell r="C9830"/>
          <cell r="D9830"/>
          <cell r="E9830"/>
          <cell r="F9830"/>
          <cell r="G9830"/>
          <cell r="H9830"/>
          <cell r="I9830"/>
          <cell r="J9830"/>
          <cell r="K9830"/>
          <cell r="L9830"/>
          <cell r="M9830"/>
          <cell r="N9830"/>
          <cell r="O9830"/>
          <cell r="P9830"/>
          <cell r="Q9830"/>
          <cell r="R9830"/>
          <cell r="S9830"/>
          <cell r="T9830"/>
          <cell r="U9830"/>
          <cell r="V9830"/>
          <cell r="W9830"/>
          <cell r="X9830"/>
          <cell r="Y9830" t="str">
            <v xml:space="preserve"> </v>
          </cell>
        </row>
        <row r="9831">
          <cell r="C9831"/>
          <cell r="D9831"/>
          <cell r="E9831"/>
          <cell r="F9831"/>
          <cell r="G9831"/>
          <cell r="H9831"/>
          <cell r="I9831"/>
          <cell r="J9831"/>
          <cell r="K9831"/>
          <cell r="L9831"/>
          <cell r="M9831"/>
          <cell r="N9831"/>
          <cell r="O9831"/>
          <cell r="P9831"/>
          <cell r="Q9831"/>
          <cell r="R9831"/>
          <cell r="S9831"/>
          <cell r="T9831"/>
          <cell r="U9831"/>
          <cell r="V9831"/>
          <cell r="W9831"/>
          <cell r="X9831"/>
          <cell r="Y9831" t="str">
            <v xml:space="preserve"> </v>
          </cell>
        </row>
        <row r="9832">
          <cell r="C9832"/>
          <cell r="D9832"/>
          <cell r="E9832"/>
          <cell r="F9832"/>
          <cell r="G9832"/>
          <cell r="H9832"/>
          <cell r="I9832"/>
          <cell r="J9832"/>
          <cell r="K9832"/>
          <cell r="L9832"/>
          <cell r="M9832"/>
          <cell r="N9832"/>
          <cell r="O9832"/>
          <cell r="P9832"/>
          <cell r="Q9832"/>
          <cell r="R9832"/>
          <cell r="S9832"/>
          <cell r="T9832"/>
          <cell r="U9832"/>
          <cell r="V9832"/>
          <cell r="W9832"/>
          <cell r="X9832"/>
          <cell r="Y9832" t="str">
            <v xml:space="preserve"> </v>
          </cell>
        </row>
        <row r="9833">
          <cell r="C9833"/>
          <cell r="D9833"/>
          <cell r="E9833"/>
          <cell r="F9833"/>
          <cell r="G9833"/>
          <cell r="H9833"/>
          <cell r="I9833"/>
          <cell r="J9833"/>
          <cell r="K9833"/>
          <cell r="L9833"/>
          <cell r="M9833"/>
          <cell r="N9833"/>
          <cell r="O9833"/>
          <cell r="P9833"/>
          <cell r="Q9833"/>
          <cell r="R9833"/>
          <cell r="S9833"/>
          <cell r="T9833"/>
          <cell r="U9833"/>
          <cell r="V9833"/>
          <cell r="W9833"/>
          <cell r="X9833"/>
          <cell r="Y9833" t="str">
            <v xml:space="preserve"> </v>
          </cell>
        </row>
        <row r="9834">
          <cell r="C9834"/>
          <cell r="D9834"/>
          <cell r="E9834"/>
          <cell r="F9834"/>
          <cell r="G9834"/>
          <cell r="H9834"/>
          <cell r="I9834"/>
          <cell r="J9834"/>
          <cell r="K9834"/>
          <cell r="L9834"/>
          <cell r="M9834"/>
          <cell r="N9834"/>
          <cell r="O9834"/>
          <cell r="P9834"/>
          <cell r="Q9834"/>
          <cell r="R9834"/>
          <cell r="S9834"/>
          <cell r="T9834"/>
          <cell r="U9834"/>
          <cell r="V9834"/>
          <cell r="W9834"/>
          <cell r="X9834"/>
          <cell r="Y9834" t="str">
            <v xml:space="preserve"> </v>
          </cell>
        </row>
        <row r="9835">
          <cell r="C9835"/>
          <cell r="D9835"/>
          <cell r="E9835"/>
          <cell r="F9835"/>
          <cell r="G9835"/>
          <cell r="H9835"/>
          <cell r="I9835"/>
          <cell r="J9835"/>
          <cell r="K9835"/>
          <cell r="L9835"/>
          <cell r="M9835"/>
          <cell r="N9835"/>
          <cell r="O9835"/>
          <cell r="P9835"/>
          <cell r="Q9835"/>
          <cell r="R9835"/>
          <cell r="S9835"/>
          <cell r="T9835"/>
          <cell r="U9835"/>
          <cell r="V9835"/>
          <cell r="W9835"/>
          <cell r="X9835"/>
          <cell r="Y9835" t="str">
            <v xml:space="preserve"> </v>
          </cell>
        </row>
        <row r="9836">
          <cell r="C9836"/>
          <cell r="D9836"/>
          <cell r="E9836"/>
          <cell r="F9836"/>
          <cell r="G9836"/>
          <cell r="H9836"/>
          <cell r="I9836"/>
          <cell r="J9836"/>
          <cell r="K9836"/>
          <cell r="L9836"/>
          <cell r="M9836"/>
          <cell r="N9836"/>
          <cell r="O9836"/>
          <cell r="P9836"/>
          <cell r="Q9836"/>
          <cell r="R9836"/>
          <cell r="S9836"/>
          <cell r="T9836"/>
          <cell r="U9836"/>
          <cell r="V9836"/>
          <cell r="W9836"/>
          <cell r="X9836"/>
          <cell r="Y9836" t="str">
            <v xml:space="preserve"> </v>
          </cell>
        </row>
        <row r="9837">
          <cell r="C9837"/>
          <cell r="D9837"/>
          <cell r="E9837"/>
          <cell r="F9837"/>
          <cell r="G9837"/>
          <cell r="H9837"/>
          <cell r="I9837"/>
          <cell r="J9837"/>
          <cell r="K9837"/>
          <cell r="L9837"/>
          <cell r="M9837"/>
          <cell r="N9837"/>
          <cell r="O9837"/>
          <cell r="P9837"/>
          <cell r="Q9837"/>
          <cell r="R9837"/>
          <cell r="S9837"/>
          <cell r="T9837"/>
          <cell r="U9837"/>
          <cell r="V9837"/>
          <cell r="W9837"/>
          <cell r="X9837"/>
          <cell r="Y9837" t="str">
            <v xml:space="preserve"> </v>
          </cell>
        </row>
        <row r="9838">
          <cell r="C9838"/>
          <cell r="D9838"/>
          <cell r="E9838"/>
          <cell r="F9838"/>
          <cell r="G9838"/>
          <cell r="H9838"/>
          <cell r="I9838"/>
          <cell r="J9838"/>
          <cell r="K9838"/>
          <cell r="L9838"/>
          <cell r="M9838"/>
          <cell r="N9838"/>
          <cell r="O9838"/>
          <cell r="P9838"/>
          <cell r="Q9838"/>
          <cell r="R9838"/>
          <cell r="S9838"/>
          <cell r="T9838"/>
          <cell r="U9838"/>
          <cell r="V9838"/>
          <cell r="W9838"/>
          <cell r="X9838"/>
          <cell r="Y9838" t="str">
            <v xml:space="preserve"> </v>
          </cell>
        </row>
        <row r="9839">
          <cell r="C9839"/>
          <cell r="D9839"/>
          <cell r="E9839"/>
          <cell r="F9839"/>
          <cell r="G9839"/>
          <cell r="H9839"/>
          <cell r="I9839"/>
          <cell r="J9839"/>
          <cell r="K9839"/>
          <cell r="L9839"/>
          <cell r="M9839"/>
          <cell r="N9839"/>
          <cell r="O9839"/>
          <cell r="P9839"/>
          <cell r="Q9839"/>
          <cell r="R9839"/>
          <cell r="S9839"/>
          <cell r="T9839"/>
          <cell r="U9839"/>
          <cell r="V9839"/>
          <cell r="W9839"/>
          <cell r="X9839"/>
          <cell r="Y9839" t="str">
            <v xml:space="preserve"> </v>
          </cell>
        </row>
        <row r="9840">
          <cell r="C9840"/>
          <cell r="D9840"/>
          <cell r="E9840"/>
          <cell r="F9840"/>
          <cell r="G9840"/>
          <cell r="H9840"/>
          <cell r="I9840"/>
          <cell r="J9840"/>
          <cell r="K9840"/>
          <cell r="L9840"/>
          <cell r="M9840"/>
          <cell r="N9840"/>
          <cell r="O9840"/>
          <cell r="P9840"/>
          <cell r="Q9840"/>
          <cell r="R9840"/>
          <cell r="S9840"/>
          <cell r="T9840"/>
          <cell r="U9840"/>
          <cell r="V9840"/>
          <cell r="W9840"/>
          <cell r="X9840"/>
          <cell r="Y9840" t="str">
            <v xml:space="preserve"> </v>
          </cell>
        </row>
        <row r="9841">
          <cell r="C9841"/>
          <cell r="D9841"/>
          <cell r="E9841"/>
          <cell r="F9841"/>
          <cell r="G9841"/>
          <cell r="H9841"/>
          <cell r="I9841"/>
          <cell r="J9841"/>
          <cell r="K9841"/>
          <cell r="L9841"/>
          <cell r="M9841"/>
          <cell r="N9841"/>
          <cell r="O9841"/>
          <cell r="P9841"/>
          <cell r="Q9841"/>
          <cell r="R9841"/>
          <cell r="S9841"/>
          <cell r="T9841"/>
          <cell r="U9841"/>
          <cell r="V9841"/>
          <cell r="W9841"/>
          <cell r="X9841"/>
          <cell r="Y9841" t="str">
            <v xml:space="preserve"> </v>
          </cell>
        </row>
        <row r="9842">
          <cell r="C9842"/>
          <cell r="D9842"/>
          <cell r="E9842"/>
          <cell r="F9842"/>
          <cell r="G9842"/>
          <cell r="H9842"/>
          <cell r="I9842"/>
          <cell r="J9842"/>
          <cell r="K9842"/>
          <cell r="L9842"/>
          <cell r="M9842"/>
          <cell r="N9842"/>
          <cell r="O9842"/>
          <cell r="P9842"/>
          <cell r="Q9842"/>
          <cell r="R9842"/>
          <cell r="S9842"/>
          <cell r="T9842"/>
          <cell r="U9842"/>
          <cell r="V9842"/>
          <cell r="W9842"/>
          <cell r="X9842"/>
          <cell r="Y9842" t="str">
            <v xml:space="preserve"> </v>
          </cell>
        </row>
        <row r="9843">
          <cell r="C9843"/>
          <cell r="D9843"/>
          <cell r="E9843"/>
          <cell r="F9843"/>
          <cell r="G9843"/>
          <cell r="H9843"/>
          <cell r="I9843"/>
          <cell r="J9843"/>
          <cell r="K9843"/>
          <cell r="L9843"/>
          <cell r="M9843"/>
          <cell r="N9843"/>
          <cell r="O9843"/>
          <cell r="P9843"/>
          <cell r="Q9843"/>
          <cell r="R9843"/>
          <cell r="S9843"/>
          <cell r="T9843"/>
          <cell r="U9843"/>
          <cell r="V9843"/>
          <cell r="W9843"/>
          <cell r="X9843"/>
          <cell r="Y9843" t="str">
            <v xml:space="preserve"> </v>
          </cell>
        </row>
        <row r="9844">
          <cell r="C9844"/>
          <cell r="D9844"/>
          <cell r="E9844"/>
          <cell r="F9844"/>
          <cell r="G9844"/>
          <cell r="H9844"/>
          <cell r="I9844"/>
          <cell r="J9844"/>
          <cell r="K9844"/>
          <cell r="L9844"/>
          <cell r="M9844"/>
          <cell r="N9844"/>
          <cell r="O9844"/>
          <cell r="P9844"/>
          <cell r="Q9844"/>
          <cell r="R9844"/>
          <cell r="S9844"/>
          <cell r="T9844"/>
          <cell r="U9844"/>
          <cell r="V9844"/>
          <cell r="W9844"/>
          <cell r="X9844"/>
          <cell r="Y9844" t="str">
            <v xml:space="preserve"> </v>
          </cell>
        </row>
        <row r="9845">
          <cell r="C9845"/>
          <cell r="D9845"/>
          <cell r="E9845"/>
          <cell r="F9845"/>
          <cell r="G9845"/>
          <cell r="H9845"/>
          <cell r="I9845"/>
          <cell r="J9845"/>
          <cell r="K9845"/>
          <cell r="L9845"/>
          <cell r="M9845"/>
          <cell r="N9845"/>
          <cell r="O9845"/>
          <cell r="P9845"/>
          <cell r="Q9845"/>
          <cell r="R9845"/>
          <cell r="S9845"/>
          <cell r="T9845"/>
          <cell r="U9845"/>
          <cell r="V9845"/>
          <cell r="W9845"/>
          <cell r="X9845"/>
          <cell r="Y9845" t="str">
            <v xml:space="preserve"> </v>
          </cell>
        </row>
        <row r="9846">
          <cell r="C9846"/>
          <cell r="D9846"/>
          <cell r="E9846"/>
          <cell r="F9846"/>
          <cell r="G9846"/>
          <cell r="H9846"/>
          <cell r="I9846"/>
          <cell r="J9846"/>
          <cell r="K9846"/>
          <cell r="L9846"/>
          <cell r="M9846"/>
          <cell r="N9846"/>
          <cell r="O9846"/>
          <cell r="P9846"/>
          <cell r="Q9846"/>
          <cell r="R9846"/>
          <cell r="S9846"/>
          <cell r="T9846"/>
          <cell r="U9846"/>
          <cell r="V9846"/>
          <cell r="W9846"/>
          <cell r="X9846"/>
          <cell r="Y9846" t="str">
            <v xml:space="preserve"> </v>
          </cell>
        </row>
        <row r="9847">
          <cell r="C9847"/>
          <cell r="D9847"/>
          <cell r="E9847"/>
          <cell r="F9847"/>
          <cell r="G9847"/>
          <cell r="H9847"/>
          <cell r="I9847"/>
          <cell r="J9847"/>
          <cell r="K9847"/>
          <cell r="L9847"/>
          <cell r="M9847"/>
          <cell r="N9847"/>
          <cell r="O9847"/>
          <cell r="P9847"/>
          <cell r="Q9847"/>
          <cell r="R9847"/>
          <cell r="S9847"/>
          <cell r="T9847"/>
          <cell r="U9847"/>
          <cell r="V9847"/>
          <cell r="W9847"/>
          <cell r="X9847"/>
          <cell r="Y9847" t="str">
            <v xml:space="preserve"> </v>
          </cell>
        </row>
        <row r="9848">
          <cell r="C9848"/>
          <cell r="D9848"/>
          <cell r="E9848"/>
          <cell r="F9848"/>
          <cell r="G9848"/>
          <cell r="H9848"/>
          <cell r="I9848"/>
          <cell r="J9848"/>
          <cell r="K9848"/>
          <cell r="L9848"/>
          <cell r="M9848"/>
          <cell r="N9848"/>
          <cell r="O9848"/>
          <cell r="P9848"/>
          <cell r="Q9848"/>
          <cell r="R9848"/>
          <cell r="S9848"/>
          <cell r="T9848"/>
          <cell r="U9848"/>
          <cell r="V9848"/>
          <cell r="W9848"/>
          <cell r="X9848"/>
          <cell r="Y9848" t="str">
            <v xml:space="preserve"> </v>
          </cell>
        </row>
        <row r="9849">
          <cell r="C9849"/>
          <cell r="D9849"/>
          <cell r="E9849"/>
          <cell r="F9849"/>
          <cell r="G9849"/>
          <cell r="H9849"/>
          <cell r="I9849"/>
          <cell r="J9849"/>
          <cell r="K9849"/>
          <cell r="L9849"/>
          <cell r="M9849"/>
          <cell r="N9849"/>
          <cell r="O9849"/>
          <cell r="P9849"/>
          <cell r="Q9849"/>
          <cell r="R9849"/>
          <cell r="S9849"/>
          <cell r="T9849"/>
          <cell r="U9849"/>
          <cell r="V9849"/>
          <cell r="W9849"/>
          <cell r="X9849"/>
          <cell r="Y9849" t="str">
            <v xml:space="preserve"> </v>
          </cell>
        </row>
        <row r="9850">
          <cell r="C9850"/>
          <cell r="D9850"/>
          <cell r="E9850"/>
          <cell r="F9850"/>
          <cell r="G9850"/>
          <cell r="H9850"/>
          <cell r="I9850"/>
          <cell r="J9850"/>
          <cell r="K9850"/>
          <cell r="L9850"/>
          <cell r="M9850"/>
          <cell r="N9850"/>
          <cell r="O9850"/>
          <cell r="P9850"/>
          <cell r="Q9850"/>
          <cell r="R9850"/>
          <cell r="S9850"/>
          <cell r="T9850"/>
          <cell r="U9850"/>
          <cell r="V9850"/>
          <cell r="W9850"/>
          <cell r="X9850"/>
          <cell r="Y9850" t="str">
            <v xml:space="preserve"> </v>
          </cell>
        </row>
        <row r="9851">
          <cell r="C9851"/>
          <cell r="D9851"/>
          <cell r="E9851"/>
          <cell r="F9851"/>
          <cell r="G9851"/>
          <cell r="H9851"/>
          <cell r="I9851"/>
          <cell r="J9851"/>
          <cell r="K9851"/>
          <cell r="L9851"/>
          <cell r="M9851"/>
          <cell r="N9851"/>
          <cell r="O9851"/>
          <cell r="P9851"/>
          <cell r="Q9851"/>
          <cell r="R9851"/>
          <cell r="S9851"/>
          <cell r="T9851"/>
          <cell r="U9851"/>
          <cell r="V9851"/>
          <cell r="W9851"/>
          <cell r="X9851"/>
          <cell r="Y9851" t="str">
            <v xml:space="preserve"> </v>
          </cell>
        </row>
        <row r="9852">
          <cell r="C9852"/>
          <cell r="D9852"/>
          <cell r="E9852"/>
          <cell r="F9852"/>
          <cell r="G9852"/>
          <cell r="H9852"/>
          <cell r="I9852"/>
          <cell r="J9852"/>
          <cell r="K9852"/>
          <cell r="L9852"/>
          <cell r="M9852"/>
          <cell r="N9852"/>
          <cell r="O9852"/>
          <cell r="P9852"/>
          <cell r="Q9852"/>
          <cell r="R9852"/>
          <cell r="S9852"/>
          <cell r="T9852"/>
          <cell r="U9852"/>
          <cell r="V9852"/>
          <cell r="W9852"/>
          <cell r="X9852"/>
          <cell r="Y9852" t="str">
            <v xml:space="preserve"> </v>
          </cell>
        </row>
        <row r="9853">
          <cell r="C9853"/>
          <cell r="D9853"/>
          <cell r="E9853"/>
          <cell r="F9853"/>
          <cell r="G9853"/>
          <cell r="H9853"/>
          <cell r="I9853"/>
          <cell r="J9853"/>
          <cell r="K9853"/>
          <cell r="L9853"/>
          <cell r="M9853"/>
          <cell r="N9853"/>
          <cell r="O9853"/>
          <cell r="P9853"/>
          <cell r="Q9853"/>
          <cell r="R9853"/>
          <cell r="S9853"/>
          <cell r="T9853"/>
          <cell r="U9853"/>
          <cell r="V9853"/>
          <cell r="W9853"/>
          <cell r="X9853"/>
          <cell r="Y9853" t="str">
            <v xml:space="preserve"> </v>
          </cell>
        </row>
        <row r="9854">
          <cell r="C9854"/>
          <cell r="D9854"/>
          <cell r="E9854"/>
          <cell r="F9854"/>
          <cell r="G9854"/>
          <cell r="H9854"/>
          <cell r="I9854"/>
          <cell r="J9854"/>
          <cell r="K9854"/>
          <cell r="L9854"/>
          <cell r="M9854"/>
          <cell r="N9854"/>
          <cell r="O9854"/>
          <cell r="P9854"/>
          <cell r="Q9854"/>
          <cell r="R9854"/>
          <cell r="S9854"/>
          <cell r="T9854"/>
          <cell r="U9854"/>
          <cell r="V9854"/>
          <cell r="W9854"/>
          <cell r="X9854"/>
          <cell r="Y9854" t="str">
            <v xml:space="preserve"> </v>
          </cell>
        </row>
        <row r="9855">
          <cell r="C9855"/>
          <cell r="D9855"/>
          <cell r="E9855"/>
          <cell r="F9855"/>
          <cell r="G9855"/>
          <cell r="H9855"/>
          <cell r="I9855"/>
          <cell r="J9855"/>
          <cell r="K9855"/>
          <cell r="L9855"/>
          <cell r="M9855"/>
          <cell r="N9855"/>
          <cell r="O9855"/>
          <cell r="P9855"/>
          <cell r="Q9855"/>
          <cell r="R9855"/>
          <cell r="S9855"/>
          <cell r="T9855"/>
          <cell r="U9855"/>
          <cell r="V9855"/>
          <cell r="W9855"/>
          <cell r="X9855"/>
          <cell r="Y9855" t="str">
            <v xml:space="preserve"> </v>
          </cell>
        </row>
        <row r="9856">
          <cell r="C9856"/>
          <cell r="D9856"/>
          <cell r="E9856"/>
          <cell r="F9856"/>
          <cell r="G9856"/>
          <cell r="H9856"/>
          <cell r="I9856"/>
          <cell r="J9856"/>
          <cell r="K9856"/>
          <cell r="L9856"/>
          <cell r="M9856"/>
          <cell r="N9856"/>
          <cell r="O9856"/>
          <cell r="P9856"/>
          <cell r="Q9856"/>
          <cell r="R9856"/>
          <cell r="S9856"/>
          <cell r="T9856"/>
          <cell r="U9856"/>
          <cell r="V9856"/>
          <cell r="W9856"/>
          <cell r="X9856"/>
          <cell r="Y9856" t="str">
            <v xml:space="preserve"> </v>
          </cell>
        </row>
        <row r="9857">
          <cell r="C9857"/>
          <cell r="D9857"/>
          <cell r="E9857"/>
          <cell r="F9857"/>
          <cell r="G9857"/>
          <cell r="H9857"/>
          <cell r="I9857"/>
          <cell r="J9857"/>
          <cell r="K9857"/>
          <cell r="L9857"/>
          <cell r="M9857"/>
          <cell r="N9857"/>
          <cell r="O9857"/>
          <cell r="P9857"/>
          <cell r="Q9857"/>
          <cell r="R9857"/>
          <cell r="S9857"/>
          <cell r="T9857"/>
          <cell r="U9857"/>
          <cell r="V9857"/>
          <cell r="W9857"/>
          <cell r="X9857"/>
          <cell r="Y9857" t="str">
            <v xml:space="preserve"> </v>
          </cell>
        </row>
        <row r="9858">
          <cell r="C9858"/>
          <cell r="D9858"/>
          <cell r="E9858"/>
          <cell r="F9858"/>
          <cell r="G9858"/>
          <cell r="H9858"/>
          <cell r="I9858"/>
          <cell r="J9858"/>
          <cell r="K9858"/>
          <cell r="L9858"/>
          <cell r="M9858"/>
          <cell r="N9858"/>
          <cell r="O9858"/>
          <cell r="P9858"/>
          <cell r="Q9858"/>
          <cell r="R9858"/>
          <cell r="S9858"/>
          <cell r="T9858"/>
          <cell r="U9858"/>
          <cell r="V9858"/>
          <cell r="W9858"/>
          <cell r="X9858"/>
          <cell r="Y9858" t="str">
            <v xml:space="preserve"> </v>
          </cell>
        </row>
        <row r="9859">
          <cell r="C9859"/>
          <cell r="D9859"/>
          <cell r="E9859"/>
          <cell r="F9859"/>
          <cell r="G9859"/>
          <cell r="H9859"/>
          <cell r="I9859"/>
          <cell r="J9859"/>
          <cell r="K9859"/>
          <cell r="L9859"/>
          <cell r="M9859"/>
          <cell r="N9859"/>
          <cell r="O9859"/>
          <cell r="P9859"/>
          <cell r="Q9859"/>
          <cell r="R9859"/>
          <cell r="S9859"/>
          <cell r="T9859"/>
          <cell r="U9859"/>
          <cell r="V9859"/>
          <cell r="W9859"/>
          <cell r="X9859"/>
          <cell r="Y9859" t="str">
            <v xml:space="preserve"> </v>
          </cell>
        </row>
        <row r="9860">
          <cell r="C9860"/>
          <cell r="D9860"/>
          <cell r="E9860"/>
          <cell r="F9860"/>
          <cell r="G9860"/>
          <cell r="H9860"/>
          <cell r="I9860"/>
          <cell r="J9860"/>
          <cell r="K9860"/>
          <cell r="L9860"/>
          <cell r="M9860"/>
          <cell r="N9860"/>
          <cell r="O9860"/>
          <cell r="P9860"/>
          <cell r="Q9860"/>
          <cell r="R9860"/>
          <cell r="S9860"/>
          <cell r="T9860"/>
          <cell r="U9860"/>
          <cell r="V9860"/>
          <cell r="W9860"/>
          <cell r="X9860"/>
          <cell r="Y9860" t="str">
            <v xml:space="preserve"> </v>
          </cell>
        </row>
        <row r="9861">
          <cell r="C9861"/>
          <cell r="D9861"/>
          <cell r="E9861"/>
          <cell r="F9861"/>
          <cell r="G9861"/>
          <cell r="H9861"/>
          <cell r="I9861"/>
          <cell r="J9861"/>
          <cell r="K9861"/>
          <cell r="L9861"/>
          <cell r="M9861"/>
          <cell r="N9861"/>
          <cell r="O9861"/>
          <cell r="P9861"/>
          <cell r="Q9861"/>
          <cell r="R9861"/>
          <cell r="S9861"/>
          <cell r="T9861"/>
          <cell r="U9861"/>
          <cell r="V9861"/>
          <cell r="W9861"/>
          <cell r="X9861"/>
          <cell r="Y9861" t="str">
            <v xml:space="preserve"> </v>
          </cell>
        </row>
        <row r="9862">
          <cell r="C9862"/>
          <cell r="D9862"/>
          <cell r="E9862"/>
          <cell r="F9862"/>
          <cell r="G9862"/>
          <cell r="H9862"/>
          <cell r="I9862"/>
          <cell r="J9862"/>
          <cell r="K9862"/>
          <cell r="L9862"/>
          <cell r="M9862"/>
          <cell r="N9862"/>
          <cell r="O9862"/>
          <cell r="P9862"/>
          <cell r="Q9862"/>
          <cell r="R9862"/>
          <cell r="S9862"/>
          <cell r="T9862"/>
          <cell r="U9862"/>
          <cell r="V9862"/>
          <cell r="W9862"/>
          <cell r="X9862"/>
          <cell r="Y9862" t="str">
            <v xml:space="preserve"> </v>
          </cell>
        </row>
        <row r="9863">
          <cell r="C9863"/>
          <cell r="D9863"/>
          <cell r="E9863"/>
          <cell r="F9863"/>
          <cell r="G9863"/>
          <cell r="H9863"/>
          <cell r="I9863"/>
          <cell r="J9863"/>
          <cell r="K9863"/>
          <cell r="L9863"/>
          <cell r="M9863"/>
          <cell r="N9863"/>
          <cell r="O9863"/>
          <cell r="P9863"/>
          <cell r="Q9863"/>
          <cell r="R9863"/>
          <cell r="S9863"/>
          <cell r="T9863"/>
          <cell r="U9863"/>
          <cell r="V9863"/>
          <cell r="W9863"/>
          <cell r="X9863"/>
          <cell r="Y9863" t="str">
            <v xml:space="preserve"> </v>
          </cell>
        </row>
        <row r="9864">
          <cell r="C9864"/>
          <cell r="D9864"/>
          <cell r="E9864"/>
          <cell r="F9864"/>
          <cell r="G9864"/>
          <cell r="H9864"/>
          <cell r="I9864"/>
          <cell r="J9864"/>
          <cell r="K9864"/>
          <cell r="L9864"/>
          <cell r="M9864"/>
          <cell r="N9864"/>
          <cell r="O9864"/>
          <cell r="P9864"/>
          <cell r="Q9864"/>
          <cell r="R9864"/>
          <cell r="S9864"/>
          <cell r="T9864"/>
          <cell r="U9864"/>
          <cell r="V9864"/>
          <cell r="W9864"/>
          <cell r="X9864"/>
          <cell r="Y9864" t="str">
            <v xml:space="preserve"> </v>
          </cell>
        </row>
        <row r="9865">
          <cell r="C9865"/>
          <cell r="D9865"/>
          <cell r="E9865"/>
          <cell r="F9865"/>
          <cell r="G9865"/>
          <cell r="H9865"/>
          <cell r="I9865"/>
          <cell r="J9865"/>
          <cell r="K9865"/>
          <cell r="L9865"/>
          <cell r="M9865"/>
          <cell r="N9865"/>
          <cell r="O9865"/>
          <cell r="P9865"/>
          <cell r="Q9865"/>
          <cell r="R9865"/>
          <cell r="S9865"/>
          <cell r="T9865"/>
          <cell r="U9865"/>
          <cell r="V9865"/>
          <cell r="W9865"/>
          <cell r="X9865"/>
          <cell r="Y9865" t="str">
            <v xml:space="preserve"> </v>
          </cell>
        </row>
        <row r="9866">
          <cell r="C9866"/>
          <cell r="D9866"/>
          <cell r="E9866"/>
          <cell r="F9866"/>
          <cell r="G9866"/>
          <cell r="H9866"/>
          <cell r="I9866"/>
          <cell r="J9866"/>
          <cell r="K9866"/>
          <cell r="L9866"/>
          <cell r="M9866"/>
          <cell r="N9866"/>
          <cell r="O9866"/>
          <cell r="P9866"/>
          <cell r="Q9866"/>
          <cell r="R9866"/>
          <cell r="S9866"/>
          <cell r="T9866"/>
          <cell r="U9866"/>
          <cell r="V9866"/>
          <cell r="W9866"/>
          <cell r="X9866"/>
          <cell r="Y9866" t="str">
            <v xml:space="preserve"> </v>
          </cell>
        </row>
        <row r="9867">
          <cell r="C9867"/>
          <cell r="D9867"/>
          <cell r="E9867"/>
          <cell r="F9867"/>
          <cell r="G9867"/>
          <cell r="H9867"/>
          <cell r="I9867"/>
          <cell r="J9867"/>
          <cell r="K9867"/>
          <cell r="L9867"/>
          <cell r="M9867"/>
          <cell r="N9867"/>
          <cell r="O9867"/>
          <cell r="P9867"/>
          <cell r="Q9867"/>
          <cell r="R9867"/>
          <cell r="S9867"/>
          <cell r="T9867"/>
          <cell r="U9867"/>
          <cell r="V9867"/>
          <cell r="W9867"/>
          <cell r="X9867"/>
          <cell r="Y9867" t="str">
            <v xml:space="preserve"> </v>
          </cell>
        </row>
        <row r="9868">
          <cell r="C9868"/>
          <cell r="D9868"/>
          <cell r="E9868"/>
          <cell r="F9868"/>
          <cell r="G9868"/>
          <cell r="H9868"/>
          <cell r="I9868"/>
          <cell r="J9868"/>
          <cell r="K9868"/>
          <cell r="L9868"/>
          <cell r="M9868"/>
          <cell r="N9868"/>
          <cell r="O9868"/>
          <cell r="P9868"/>
          <cell r="Q9868"/>
          <cell r="R9868"/>
          <cell r="S9868"/>
          <cell r="T9868"/>
          <cell r="U9868"/>
          <cell r="V9868"/>
          <cell r="W9868"/>
          <cell r="X9868"/>
          <cell r="Y9868" t="str">
            <v xml:space="preserve"> </v>
          </cell>
        </row>
        <row r="9869">
          <cell r="C9869"/>
          <cell r="D9869"/>
          <cell r="E9869"/>
          <cell r="F9869"/>
          <cell r="G9869"/>
          <cell r="H9869"/>
          <cell r="I9869"/>
          <cell r="J9869"/>
          <cell r="K9869"/>
          <cell r="L9869"/>
          <cell r="M9869"/>
          <cell r="N9869"/>
          <cell r="O9869"/>
          <cell r="P9869"/>
          <cell r="Q9869"/>
          <cell r="R9869"/>
          <cell r="S9869"/>
          <cell r="T9869"/>
          <cell r="U9869"/>
          <cell r="V9869"/>
          <cell r="W9869"/>
          <cell r="X9869"/>
          <cell r="Y9869" t="str">
            <v xml:space="preserve"> </v>
          </cell>
        </row>
        <row r="9870">
          <cell r="C9870"/>
          <cell r="D9870"/>
          <cell r="E9870"/>
          <cell r="F9870"/>
          <cell r="G9870"/>
          <cell r="H9870"/>
          <cell r="I9870"/>
          <cell r="J9870"/>
          <cell r="K9870"/>
          <cell r="L9870"/>
          <cell r="M9870"/>
          <cell r="N9870"/>
          <cell r="O9870"/>
          <cell r="P9870"/>
          <cell r="Q9870"/>
          <cell r="R9870"/>
          <cell r="S9870"/>
          <cell r="T9870"/>
          <cell r="U9870"/>
          <cell r="V9870"/>
          <cell r="W9870"/>
          <cell r="X9870"/>
          <cell r="Y9870" t="str">
            <v xml:space="preserve"> </v>
          </cell>
        </row>
        <row r="9871">
          <cell r="C9871"/>
          <cell r="D9871"/>
          <cell r="E9871"/>
          <cell r="F9871"/>
          <cell r="G9871"/>
          <cell r="H9871"/>
          <cell r="I9871"/>
          <cell r="J9871"/>
          <cell r="K9871"/>
          <cell r="L9871"/>
          <cell r="M9871"/>
          <cell r="N9871"/>
          <cell r="O9871"/>
          <cell r="P9871"/>
          <cell r="Q9871"/>
          <cell r="R9871"/>
          <cell r="S9871"/>
          <cell r="T9871"/>
          <cell r="U9871"/>
          <cell r="V9871"/>
          <cell r="W9871"/>
          <cell r="X9871"/>
          <cell r="Y9871" t="str">
            <v xml:space="preserve"> </v>
          </cell>
        </row>
        <row r="9872">
          <cell r="C9872"/>
          <cell r="D9872"/>
          <cell r="E9872"/>
          <cell r="F9872"/>
          <cell r="G9872"/>
          <cell r="H9872"/>
          <cell r="I9872"/>
          <cell r="J9872"/>
          <cell r="K9872"/>
          <cell r="L9872"/>
          <cell r="M9872"/>
          <cell r="N9872"/>
          <cell r="O9872"/>
          <cell r="P9872"/>
          <cell r="Q9872"/>
          <cell r="R9872"/>
          <cell r="S9872"/>
          <cell r="T9872"/>
          <cell r="U9872"/>
          <cell r="V9872"/>
          <cell r="W9872"/>
          <cell r="X9872"/>
          <cell r="Y9872" t="str">
            <v xml:space="preserve"> </v>
          </cell>
        </row>
        <row r="9873">
          <cell r="C9873"/>
          <cell r="D9873"/>
          <cell r="E9873"/>
          <cell r="F9873"/>
          <cell r="G9873"/>
          <cell r="H9873"/>
          <cell r="I9873"/>
          <cell r="J9873"/>
          <cell r="K9873"/>
          <cell r="L9873"/>
          <cell r="M9873"/>
          <cell r="N9873"/>
          <cell r="O9873"/>
          <cell r="P9873"/>
          <cell r="Q9873"/>
          <cell r="R9873"/>
          <cell r="S9873"/>
          <cell r="T9873"/>
          <cell r="U9873"/>
          <cell r="V9873"/>
          <cell r="W9873"/>
          <cell r="X9873"/>
          <cell r="Y9873" t="str">
            <v xml:space="preserve"> </v>
          </cell>
        </row>
        <row r="9874">
          <cell r="C9874"/>
          <cell r="D9874"/>
          <cell r="E9874"/>
          <cell r="F9874"/>
          <cell r="G9874"/>
          <cell r="H9874"/>
          <cell r="I9874"/>
          <cell r="J9874"/>
          <cell r="K9874"/>
          <cell r="L9874"/>
          <cell r="M9874"/>
          <cell r="N9874"/>
          <cell r="O9874"/>
          <cell r="P9874"/>
          <cell r="Q9874"/>
          <cell r="R9874"/>
          <cell r="S9874"/>
          <cell r="T9874"/>
          <cell r="U9874"/>
          <cell r="V9874"/>
          <cell r="W9874"/>
          <cell r="X9874"/>
          <cell r="Y9874" t="str">
            <v xml:space="preserve"> </v>
          </cell>
        </row>
        <row r="9875">
          <cell r="C9875"/>
          <cell r="D9875"/>
          <cell r="E9875"/>
          <cell r="F9875"/>
          <cell r="G9875"/>
          <cell r="H9875"/>
          <cell r="I9875"/>
          <cell r="J9875"/>
          <cell r="K9875"/>
          <cell r="L9875"/>
          <cell r="M9875"/>
          <cell r="N9875"/>
          <cell r="O9875"/>
          <cell r="P9875"/>
          <cell r="Q9875"/>
          <cell r="R9875"/>
          <cell r="S9875"/>
          <cell r="T9875"/>
          <cell r="U9875"/>
          <cell r="V9875"/>
          <cell r="W9875"/>
          <cell r="X9875"/>
          <cell r="Y9875" t="str">
            <v xml:space="preserve"> </v>
          </cell>
        </row>
        <row r="9876">
          <cell r="C9876"/>
          <cell r="D9876"/>
          <cell r="E9876"/>
          <cell r="F9876"/>
          <cell r="G9876"/>
          <cell r="H9876"/>
          <cell r="I9876"/>
          <cell r="J9876"/>
          <cell r="K9876"/>
          <cell r="L9876"/>
          <cell r="M9876"/>
          <cell r="N9876"/>
          <cell r="O9876"/>
          <cell r="P9876"/>
          <cell r="Q9876"/>
          <cell r="R9876"/>
          <cell r="S9876"/>
          <cell r="T9876"/>
          <cell r="U9876"/>
          <cell r="V9876"/>
          <cell r="W9876"/>
          <cell r="X9876"/>
          <cell r="Y9876" t="str">
            <v xml:space="preserve"> </v>
          </cell>
        </row>
        <row r="9877">
          <cell r="C9877"/>
          <cell r="D9877"/>
          <cell r="E9877"/>
          <cell r="F9877"/>
          <cell r="G9877"/>
          <cell r="H9877"/>
          <cell r="I9877"/>
          <cell r="J9877"/>
          <cell r="K9877"/>
          <cell r="L9877"/>
          <cell r="M9877"/>
          <cell r="N9877"/>
          <cell r="O9877"/>
          <cell r="P9877"/>
          <cell r="Q9877"/>
          <cell r="R9877"/>
          <cell r="S9877"/>
          <cell r="T9877"/>
          <cell r="U9877"/>
          <cell r="V9877"/>
          <cell r="W9877"/>
          <cell r="X9877"/>
          <cell r="Y9877" t="str">
            <v xml:space="preserve"> </v>
          </cell>
        </row>
        <row r="9878">
          <cell r="C9878"/>
          <cell r="D9878"/>
          <cell r="E9878"/>
          <cell r="F9878"/>
          <cell r="G9878"/>
          <cell r="H9878"/>
          <cell r="I9878"/>
          <cell r="J9878"/>
          <cell r="K9878"/>
          <cell r="L9878"/>
          <cell r="M9878"/>
          <cell r="N9878"/>
          <cell r="O9878"/>
          <cell r="P9878"/>
          <cell r="Q9878"/>
          <cell r="R9878"/>
          <cell r="S9878"/>
          <cell r="T9878"/>
          <cell r="U9878"/>
          <cell r="V9878"/>
          <cell r="W9878"/>
          <cell r="X9878"/>
          <cell r="Y9878" t="str">
            <v xml:space="preserve"> </v>
          </cell>
        </row>
        <row r="9879">
          <cell r="C9879"/>
          <cell r="D9879"/>
          <cell r="E9879"/>
          <cell r="F9879"/>
          <cell r="G9879"/>
          <cell r="H9879"/>
          <cell r="I9879"/>
          <cell r="J9879"/>
          <cell r="K9879"/>
          <cell r="L9879"/>
          <cell r="M9879"/>
          <cell r="N9879"/>
          <cell r="O9879"/>
          <cell r="P9879"/>
          <cell r="Q9879"/>
          <cell r="R9879"/>
          <cell r="S9879"/>
          <cell r="T9879"/>
          <cell r="U9879"/>
          <cell r="V9879"/>
          <cell r="W9879"/>
          <cell r="X9879"/>
          <cell r="Y9879" t="str">
            <v xml:space="preserve"> </v>
          </cell>
        </row>
        <row r="9880">
          <cell r="C9880"/>
          <cell r="D9880"/>
          <cell r="E9880"/>
          <cell r="F9880"/>
          <cell r="G9880"/>
          <cell r="H9880"/>
          <cell r="I9880"/>
          <cell r="J9880"/>
          <cell r="K9880"/>
          <cell r="L9880"/>
          <cell r="M9880"/>
          <cell r="N9880"/>
          <cell r="O9880"/>
          <cell r="P9880"/>
          <cell r="Q9880"/>
          <cell r="R9880"/>
          <cell r="S9880"/>
          <cell r="T9880"/>
          <cell r="U9880"/>
          <cell r="V9880"/>
          <cell r="W9880"/>
          <cell r="X9880"/>
          <cell r="Y9880" t="str">
            <v xml:space="preserve"> </v>
          </cell>
        </row>
        <row r="9881">
          <cell r="C9881"/>
          <cell r="D9881"/>
          <cell r="E9881"/>
          <cell r="F9881"/>
          <cell r="G9881"/>
          <cell r="H9881"/>
          <cell r="I9881"/>
          <cell r="J9881"/>
          <cell r="K9881"/>
          <cell r="L9881"/>
          <cell r="M9881"/>
          <cell r="N9881"/>
          <cell r="O9881"/>
          <cell r="P9881"/>
          <cell r="Q9881"/>
          <cell r="R9881"/>
          <cell r="S9881"/>
          <cell r="T9881"/>
          <cell r="U9881"/>
          <cell r="V9881"/>
          <cell r="W9881"/>
          <cell r="X9881"/>
          <cell r="Y9881" t="str">
            <v xml:space="preserve"> </v>
          </cell>
        </row>
        <row r="9882">
          <cell r="C9882"/>
          <cell r="D9882"/>
          <cell r="E9882"/>
          <cell r="F9882"/>
          <cell r="G9882"/>
          <cell r="H9882"/>
          <cell r="I9882"/>
          <cell r="J9882"/>
          <cell r="K9882"/>
          <cell r="L9882"/>
          <cell r="M9882"/>
          <cell r="N9882"/>
          <cell r="O9882"/>
          <cell r="P9882"/>
          <cell r="Q9882"/>
          <cell r="R9882"/>
          <cell r="S9882"/>
          <cell r="T9882"/>
          <cell r="U9882"/>
          <cell r="V9882"/>
          <cell r="W9882"/>
          <cell r="X9882"/>
          <cell r="Y9882" t="str">
            <v xml:space="preserve"> </v>
          </cell>
        </row>
        <row r="9883">
          <cell r="C9883"/>
          <cell r="D9883"/>
          <cell r="E9883"/>
          <cell r="F9883"/>
          <cell r="G9883"/>
          <cell r="H9883"/>
          <cell r="I9883"/>
          <cell r="J9883"/>
          <cell r="K9883"/>
          <cell r="L9883"/>
          <cell r="M9883"/>
          <cell r="N9883"/>
          <cell r="O9883"/>
          <cell r="P9883"/>
          <cell r="Q9883"/>
          <cell r="R9883"/>
          <cell r="S9883"/>
          <cell r="T9883"/>
          <cell r="U9883"/>
          <cell r="V9883"/>
          <cell r="W9883"/>
          <cell r="X9883"/>
          <cell r="Y9883" t="str">
            <v xml:space="preserve"> </v>
          </cell>
        </row>
        <row r="9884">
          <cell r="C9884"/>
          <cell r="D9884"/>
          <cell r="E9884"/>
          <cell r="F9884"/>
          <cell r="G9884"/>
          <cell r="H9884"/>
          <cell r="I9884"/>
          <cell r="J9884"/>
          <cell r="K9884"/>
          <cell r="L9884"/>
          <cell r="M9884"/>
          <cell r="N9884"/>
          <cell r="O9884"/>
          <cell r="P9884"/>
          <cell r="Q9884"/>
          <cell r="R9884"/>
          <cell r="S9884"/>
          <cell r="T9884"/>
          <cell r="U9884"/>
          <cell r="V9884"/>
          <cell r="W9884"/>
          <cell r="X9884"/>
          <cell r="Y9884" t="str">
            <v xml:space="preserve"> </v>
          </cell>
        </row>
        <row r="9885">
          <cell r="C9885"/>
          <cell r="D9885"/>
          <cell r="E9885"/>
          <cell r="F9885"/>
          <cell r="G9885"/>
          <cell r="H9885"/>
          <cell r="I9885"/>
          <cell r="J9885"/>
          <cell r="K9885"/>
          <cell r="L9885"/>
          <cell r="M9885"/>
          <cell r="N9885"/>
          <cell r="O9885"/>
          <cell r="P9885"/>
          <cell r="Q9885"/>
          <cell r="R9885"/>
          <cell r="S9885"/>
          <cell r="T9885"/>
          <cell r="U9885"/>
          <cell r="V9885"/>
          <cell r="W9885"/>
          <cell r="X9885"/>
          <cell r="Y9885" t="str">
            <v xml:space="preserve"> </v>
          </cell>
        </row>
        <row r="9886">
          <cell r="C9886"/>
          <cell r="D9886"/>
          <cell r="E9886"/>
          <cell r="F9886"/>
          <cell r="G9886"/>
          <cell r="H9886"/>
          <cell r="I9886"/>
          <cell r="J9886"/>
          <cell r="K9886"/>
          <cell r="L9886"/>
          <cell r="M9886"/>
          <cell r="N9886"/>
          <cell r="O9886"/>
          <cell r="P9886"/>
          <cell r="Q9886"/>
          <cell r="R9886"/>
          <cell r="S9886"/>
          <cell r="T9886"/>
          <cell r="U9886"/>
          <cell r="V9886"/>
          <cell r="W9886"/>
          <cell r="X9886"/>
          <cell r="Y9886" t="str">
            <v xml:space="preserve"> </v>
          </cell>
        </row>
        <row r="9887">
          <cell r="C9887"/>
          <cell r="D9887"/>
          <cell r="E9887"/>
          <cell r="F9887"/>
          <cell r="G9887"/>
          <cell r="H9887"/>
          <cell r="I9887"/>
          <cell r="J9887"/>
          <cell r="K9887"/>
          <cell r="L9887"/>
          <cell r="M9887"/>
          <cell r="N9887"/>
          <cell r="O9887"/>
          <cell r="P9887"/>
          <cell r="Q9887"/>
          <cell r="R9887"/>
          <cell r="S9887"/>
          <cell r="T9887"/>
          <cell r="U9887"/>
          <cell r="V9887"/>
          <cell r="W9887"/>
          <cell r="X9887"/>
          <cell r="Y9887" t="str">
            <v xml:space="preserve"> </v>
          </cell>
        </row>
        <row r="9888">
          <cell r="C9888"/>
          <cell r="D9888"/>
          <cell r="E9888"/>
          <cell r="F9888"/>
          <cell r="G9888"/>
          <cell r="H9888"/>
          <cell r="I9888"/>
          <cell r="J9888"/>
          <cell r="K9888"/>
          <cell r="L9888"/>
          <cell r="M9888"/>
          <cell r="N9888"/>
          <cell r="O9888"/>
          <cell r="P9888"/>
          <cell r="Q9888"/>
          <cell r="R9888"/>
          <cell r="S9888"/>
          <cell r="T9888"/>
          <cell r="U9888"/>
          <cell r="V9888"/>
          <cell r="W9888"/>
          <cell r="X9888"/>
          <cell r="Y9888" t="str">
            <v xml:space="preserve"> </v>
          </cell>
        </row>
        <row r="9889">
          <cell r="C9889"/>
          <cell r="D9889"/>
          <cell r="E9889"/>
          <cell r="F9889"/>
          <cell r="G9889"/>
          <cell r="H9889"/>
          <cell r="I9889"/>
          <cell r="J9889"/>
          <cell r="K9889"/>
          <cell r="L9889"/>
          <cell r="M9889"/>
          <cell r="N9889"/>
          <cell r="O9889"/>
          <cell r="P9889"/>
          <cell r="Q9889"/>
          <cell r="R9889"/>
          <cell r="S9889"/>
          <cell r="T9889"/>
          <cell r="U9889"/>
          <cell r="V9889"/>
          <cell r="W9889"/>
          <cell r="X9889"/>
          <cell r="Y9889" t="str">
            <v xml:space="preserve"> </v>
          </cell>
        </row>
        <row r="9890">
          <cell r="C9890"/>
          <cell r="D9890"/>
          <cell r="E9890"/>
          <cell r="F9890"/>
          <cell r="G9890"/>
          <cell r="H9890"/>
          <cell r="I9890"/>
          <cell r="J9890"/>
          <cell r="K9890"/>
          <cell r="L9890"/>
          <cell r="M9890"/>
          <cell r="N9890"/>
          <cell r="O9890"/>
          <cell r="P9890"/>
          <cell r="Q9890"/>
          <cell r="R9890"/>
          <cell r="S9890"/>
          <cell r="T9890"/>
          <cell r="U9890"/>
          <cell r="V9890"/>
          <cell r="W9890"/>
          <cell r="X9890"/>
          <cell r="Y9890" t="str">
            <v xml:space="preserve"> </v>
          </cell>
        </row>
        <row r="9891">
          <cell r="C9891"/>
          <cell r="D9891"/>
          <cell r="E9891"/>
          <cell r="F9891"/>
          <cell r="G9891"/>
          <cell r="H9891"/>
          <cell r="I9891"/>
          <cell r="J9891"/>
          <cell r="K9891"/>
          <cell r="L9891"/>
          <cell r="M9891"/>
          <cell r="N9891"/>
          <cell r="O9891"/>
          <cell r="P9891"/>
          <cell r="Q9891"/>
          <cell r="R9891"/>
          <cell r="S9891"/>
          <cell r="T9891"/>
          <cell r="U9891"/>
          <cell r="V9891"/>
          <cell r="W9891"/>
          <cell r="X9891"/>
          <cell r="Y9891" t="str">
            <v xml:space="preserve"> </v>
          </cell>
        </row>
        <row r="9892">
          <cell r="C9892"/>
          <cell r="D9892"/>
          <cell r="E9892"/>
          <cell r="F9892"/>
          <cell r="G9892"/>
          <cell r="H9892"/>
          <cell r="I9892"/>
          <cell r="J9892"/>
          <cell r="K9892"/>
          <cell r="L9892"/>
          <cell r="M9892"/>
          <cell r="N9892"/>
          <cell r="O9892"/>
          <cell r="P9892"/>
          <cell r="Q9892"/>
          <cell r="R9892"/>
          <cell r="S9892"/>
          <cell r="T9892"/>
          <cell r="U9892"/>
          <cell r="V9892"/>
          <cell r="W9892"/>
          <cell r="X9892"/>
          <cell r="Y9892" t="str">
            <v xml:space="preserve"> </v>
          </cell>
        </row>
        <row r="9893">
          <cell r="C9893"/>
          <cell r="D9893"/>
          <cell r="E9893"/>
          <cell r="F9893"/>
          <cell r="G9893"/>
          <cell r="H9893"/>
          <cell r="I9893"/>
          <cell r="J9893"/>
          <cell r="K9893"/>
          <cell r="L9893"/>
          <cell r="M9893"/>
          <cell r="N9893"/>
          <cell r="O9893"/>
          <cell r="P9893"/>
          <cell r="Q9893"/>
          <cell r="R9893"/>
          <cell r="S9893"/>
          <cell r="T9893"/>
          <cell r="U9893"/>
          <cell r="V9893"/>
          <cell r="W9893"/>
          <cell r="X9893"/>
          <cell r="Y9893" t="str">
            <v xml:space="preserve"> </v>
          </cell>
        </row>
        <row r="9894">
          <cell r="C9894"/>
          <cell r="D9894"/>
          <cell r="E9894"/>
          <cell r="F9894"/>
          <cell r="G9894"/>
          <cell r="H9894"/>
          <cell r="I9894"/>
          <cell r="J9894"/>
          <cell r="K9894"/>
          <cell r="L9894"/>
          <cell r="M9894"/>
          <cell r="N9894"/>
          <cell r="O9894"/>
          <cell r="P9894"/>
          <cell r="Q9894"/>
          <cell r="R9894"/>
          <cell r="S9894"/>
          <cell r="T9894"/>
          <cell r="U9894"/>
          <cell r="V9894"/>
          <cell r="W9894"/>
          <cell r="X9894"/>
          <cell r="Y9894" t="str">
            <v xml:space="preserve"> </v>
          </cell>
        </row>
        <row r="9895">
          <cell r="C9895"/>
          <cell r="D9895"/>
          <cell r="E9895"/>
          <cell r="F9895"/>
          <cell r="G9895"/>
          <cell r="H9895"/>
          <cell r="I9895"/>
          <cell r="J9895"/>
          <cell r="K9895"/>
          <cell r="L9895"/>
          <cell r="M9895"/>
          <cell r="N9895"/>
          <cell r="O9895"/>
          <cell r="P9895"/>
          <cell r="Q9895"/>
          <cell r="R9895"/>
          <cell r="S9895"/>
          <cell r="T9895"/>
          <cell r="U9895"/>
          <cell r="V9895"/>
          <cell r="W9895"/>
          <cell r="X9895"/>
          <cell r="Y9895" t="str">
            <v xml:space="preserve"> </v>
          </cell>
        </row>
        <row r="9896">
          <cell r="C9896"/>
          <cell r="D9896"/>
          <cell r="E9896"/>
          <cell r="F9896"/>
          <cell r="G9896"/>
          <cell r="H9896"/>
          <cell r="I9896"/>
          <cell r="J9896"/>
          <cell r="K9896"/>
          <cell r="L9896"/>
          <cell r="M9896"/>
          <cell r="N9896"/>
          <cell r="O9896"/>
          <cell r="P9896"/>
          <cell r="Q9896"/>
          <cell r="R9896"/>
          <cell r="S9896"/>
          <cell r="T9896"/>
          <cell r="U9896"/>
          <cell r="V9896"/>
          <cell r="W9896"/>
          <cell r="X9896"/>
          <cell r="Y9896" t="str">
            <v xml:space="preserve"> </v>
          </cell>
        </row>
        <row r="9897">
          <cell r="C9897"/>
          <cell r="D9897"/>
          <cell r="E9897"/>
          <cell r="F9897"/>
          <cell r="G9897"/>
          <cell r="H9897"/>
          <cell r="I9897"/>
          <cell r="J9897"/>
          <cell r="K9897"/>
          <cell r="L9897"/>
          <cell r="M9897"/>
          <cell r="N9897"/>
          <cell r="O9897"/>
          <cell r="P9897"/>
          <cell r="Q9897"/>
          <cell r="R9897"/>
          <cell r="S9897"/>
          <cell r="T9897"/>
          <cell r="U9897"/>
          <cell r="V9897"/>
          <cell r="W9897"/>
          <cell r="X9897"/>
          <cell r="Y9897" t="str">
            <v xml:space="preserve"> </v>
          </cell>
        </row>
        <row r="9898">
          <cell r="C9898"/>
          <cell r="D9898"/>
          <cell r="E9898"/>
          <cell r="F9898"/>
          <cell r="G9898"/>
          <cell r="H9898"/>
          <cell r="I9898"/>
          <cell r="J9898"/>
          <cell r="K9898"/>
          <cell r="L9898"/>
          <cell r="M9898"/>
          <cell r="N9898"/>
          <cell r="O9898"/>
          <cell r="P9898"/>
          <cell r="Q9898"/>
          <cell r="R9898"/>
          <cell r="S9898"/>
          <cell r="T9898"/>
          <cell r="U9898"/>
          <cell r="V9898"/>
          <cell r="W9898"/>
          <cell r="X9898"/>
          <cell r="Y9898" t="str">
            <v xml:space="preserve"> </v>
          </cell>
        </row>
        <row r="9899">
          <cell r="C9899"/>
          <cell r="D9899"/>
          <cell r="E9899"/>
          <cell r="F9899"/>
          <cell r="G9899"/>
          <cell r="H9899"/>
          <cell r="I9899"/>
          <cell r="J9899"/>
          <cell r="K9899"/>
          <cell r="L9899"/>
          <cell r="M9899"/>
          <cell r="N9899"/>
          <cell r="O9899"/>
          <cell r="P9899"/>
          <cell r="Q9899"/>
          <cell r="R9899"/>
          <cell r="S9899"/>
          <cell r="T9899"/>
          <cell r="U9899"/>
          <cell r="V9899"/>
          <cell r="W9899"/>
          <cell r="X9899"/>
          <cell r="Y9899" t="str">
            <v xml:space="preserve"> </v>
          </cell>
        </row>
        <row r="9900">
          <cell r="C9900"/>
          <cell r="D9900"/>
          <cell r="E9900"/>
          <cell r="F9900"/>
          <cell r="G9900"/>
          <cell r="H9900"/>
          <cell r="I9900"/>
          <cell r="J9900"/>
          <cell r="K9900"/>
          <cell r="L9900"/>
          <cell r="M9900"/>
          <cell r="N9900"/>
          <cell r="O9900"/>
          <cell r="P9900"/>
          <cell r="Q9900"/>
          <cell r="R9900"/>
          <cell r="S9900"/>
          <cell r="T9900"/>
          <cell r="U9900"/>
          <cell r="V9900"/>
          <cell r="W9900"/>
          <cell r="X9900"/>
          <cell r="Y9900" t="str">
            <v xml:space="preserve"> </v>
          </cell>
        </row>
        <row r="9901">
          <cell r="C9901"/>
          <cell r="D9901"/>
          <cell r="E9901"/>
          <cell r="F9901"/>
          <cell r="G9901"/>
          <cell r="H9901"/>
          <cell r="I9901"/>
          <cell r="J9901"/>
          <cell r="K9901"/>
          <cell r="L9901"/>
          <cell r="M9901"/>
          <cell r="N9901"/>
          <cell r="O9901"/>
          <cell r="P9901"/>
          <cell r="Q9901"/>
          <cell r="R9901"/>
          <cell r="S9901"/>
          <cell r="T9901"/>
          <cell r="U9901"/>
          <cell r="V9901"/>
          <cell r="W9901"/>
          <cell r="X9901"/>
          <cell r="Y9901" t="str">
            <v xml:space="preserve"> </v>
          </cell>
        </row>
        <row r="9902">
          <cell r="C9902"/>
          <cell r="D9902"/>
          <cell r="E9902"/>
          <cell r="F9902"/>
          <cell r="G9902"/>
          <cell r="H9902"/>
          <cell r="I9902"/>
          <cell r="J9902"/>
          <cell r="K9902"/>
          <cell r="L9902"/>
          <cell r="M9902"/>
          <cell r="N9902"/>
          <cell r="O9902"/>
          <cell r="P9902"/>
          <cell r="Q9902"/>
          <cell r="R9902"/>
          <cell r="S9902"/>
          <cell r="T9902"/>
          <cell r="U9902"/>
          <cell r="V9902"/>
          <cell r="W9902"/>
          <cell r="X9902"/>
          <cell r="Y9902" t="str">
            <v xml:space="preserve"> </v>
          </cell>
        </row>
        <row r="9903">
          <cell r="C9903"/>
          <cell r="D9903"/>
          <cell r="E9903"/>
          <cell r="F9903"/>
          <cell r="G9903"/>
          <cell r="H9903"/>
          <cell r="I9903"/>
          <cell r="J9903"/>
          <cell r="K9903"/>
          <cell r="L9903"/>
          <cell r="M9903"/>
          <cell r="N9903"/>
          <cell r="O9903"/>
          <cell r="P9903"/>
          <cell r="Q9903"/>
          <cell r="R9903"/>
          <cell r="S9903"/>
          <cell r="T9903"/>
          <cell r="U9903"/>
          <cell r="V9903"/>
          <cell r="W9903"/>
          <cell r="X9903"/>
          <cell r="Y9903" t="str">
            <v xml:space="preserve"> </v>
          </cell>
        </row>
        <row r="9904">
          <cell r="C9904"/>
          <cell r="D9904"/>
          <cell r="E9904"/>
          <cell r="F9904"/>
          <cell r="G9904"/>
          <cell r="H9904"/>
          <cell r="I9904"/>
          <cell r="J9904"/>
          <cell r="K9904"/>
          <cell r="L9904"/>
          <cell r="M9904"/>
          <cell r="N9904"/>
          <cell r="O9904"/>
          <cell r="P9904"/>
          <cell r="Q9904"/>
          <cell r="R9904"/>
          <cell r="S9904"/>
          <cell r="T9904"/>
          <cell r="U9904"/>
          <cell r="V9904"/>
          <cell r="W9904"/>
          <cell r="X9904"/>
          <cell r="Y9904" t="str">
            <v xml:space="preserve"> </v>
          </cell>
        </row>
        <row r="9905">
          <cell r="C9905"/>
          <cell r="D9905"/>
          <cell r="E9905"/>
          <cell r="F9905"/>
          <cell r="G9905"/>
          <cell r="H9905"/>
          <cell r="I9905"/>
          <cell r="J9905"/>
          <cell r="K9905"/>
          <cell r="L9905"/>
          <cell r="M9905"/>
          <cell r="N9905"/>
          <cell r="O9905"/>
          <cell r="P9905"/>
          <cell r="Q9905"/>
          <cell r="R9905"/>
          <cell r="S9905"/>
          <cell r="T9905"/>
          <cell r="U9905"/>
          <cell r="V9905"/>
          <cell r="W9905"/>
          <cell r="X9905"/>
          <cell r="Y9905" t="str">
            <v xml:space="preserve"> </v>
          </cell>
        </row>
        <row r="9906">
          <cell r="C9906"/>
          <cell r="D9906"/>
          <cell r="E9906"/>
          <cell r="F9906"/>
          <cell r="G9906"/>
          <cell r="H9906"/>
          <cell r="I9906"/>
          <cell r="J9906"/>
          <cell r="K9906"/>
          <cell r="L9906"/>
          <cell r="M9906"/>
          <cell r="N9906"/>
          <cell r="O9906"/>
          <cell r="P9906"/>
          <cell r="Q9906"/>
          <cell r="R9906"/>
          <cell r="S9906"/>
          <cell r="T9906"/>
          <cell r="U9906"/>
          <cell r="V9906"/>
          <cell r="W9906"/>
          <cell r="X9906"/>
          <cell r="Y9906" t="str">
            <v xml:space="preserve"> </v>
          </cell>
        </row>
        <row r="9907">
          <cell r="C9907"/>
          <cell r="D9907"/>
          <cell r="E9907"/>
          <cell r="F9907"/>
          <cell r="G9907"/>
          <cell r="H9907"/>
          <cell r="I9907"/>
          <cell r="J9907"/>
          <cell r="K9907"/>
          <cell r="L9907"/>
          <cell r="M9907"/>
          <cell r="N9907"/>
          <cell r="O9907"/>
          <cell r="P9907"/>
          <cell r="Q9907"/>
          <cell r="R9907"/>
          <cell r="S9907"/>
          <cell r="T9907"/>
          <cell r="U9907"/>
          <cell r="V9907"/>
          <cell r="W9907"/>
          <cell r="X9907"/>
          <cell r="Y9907" t="str">
            <v xml:space="preserve"> </v>
          </cell>
        </row>
        <row r="9908">
          <cell r="C9908"/>
          <cell r="D9908"/>
          <cell r="E9908"/>
          <cell r="F9908"/>
          <cell r="G9908"/>
          <cell r="H9908"/>
          <cell r="I9908"/>
          <cell r="J9908"/>
          <cell r="K9908"/>
          <cell r="L9908"/>
          <cell r="M9908"/>
          <cell r="N9908"/>
          <cell r="O9908"/>
          <cell r="P9908"/>
          <cell r="Q9908"/>
          <cell r="R9908"/>
          <cell r="S9908"/>
          <cell r="T9908"/>
          <cell r="U9908"/>
          <cell r="V9908"/>
          <cell r="W9908"/>
          <cell r="X9908"/>
          <cell r="Y9908" t="str">
            <v xml:space="preserve"> </v>
          </cell>
        </row>
        <row r="9909">
          <cell r="C9909"/>
          <cell r="D9909"/>
          <cell r="E9909"/>
          <cell r="F9909"/>
          <cell r="G9909"/>
          <cell r="H9909"/>
          <cell r="I9909"/>
          <cell r="J9909"/>
          <cell r="K9909"/>
          <cell r="L9909"/>
          <cell r="M9909"/>
          <cell r="N9909"/>
          <cell r="O9909"/>
          <cell r="P9909"/>
          <cell r="Q9909"/>
          <cell r="R9909"/>
          <cell r="S9909"/>
          <cell r="T9909"/>
          <cell r="U9909"/>
          <cell r="V9909"/>
          <cell r="W9909"/>
          <cell r="X9909"/>
          <cell r="Y9909" t="str">
            <v xml:space="preserve"> </v>
          </cell>
        </row>
        <row r="9910">
          <cell r="C9910"/>
          <cell r="D9910"/>
          <cell r="E9910"/>
          <cell r="F9910"/>
          <cell r="G9910"/>
          <cell r="H9910"/>
          <cell r="I9910"/>
          <cell r="J9910"/>
          <cell r="K9910"/>
          <cell r="L9910"/>
          <cell r="M9910"/>
          <cell r="N9910"/>
          <cell r="O9910"/>
          <cell r="P9910"/>
          <cell r="Q9910"/>
          <cell r="R9910"/>
          <cell r="S9910"/>
          <cell r="T9910"/>
          <cell r="U9910"/>
          <cell r="V9910"/>
          <cell r="W9910"/>
          <cell r="X9910"/>
          <cell r="Y9910" t="str">
            <v xml:space="preserve"> </v>
          </cell>
        </row>
        <row r="9911">
          <cell r="C9911"/>
          <cell r="D9911"/>
          <cell r="E9911"/>
          <cell r="F9911"/>
          <cell r="G9911"/>
          <cell r="H9911"/>
          <cell r="I9911"/>
          <cell r="J9911"/>
          <cell r="K9911"/>
          <cell r="L9911"/>
          <cell r="M9911"/>
          <cell r="N9911"/>
          <cell r="O9911"/>
          <cell r="P9911"/>
          <cell r="Q9911"/>
          <cell r="R9911"/>
          <cell r="S9911"/>
          <cell r="T9911"/>
          <cell r="U9911"/>
          <cell r="V9911"/>
          <cell r="W9911"/>
          <cell r="X9911"/>
          <cell r="Y9911" t="str">
            <v xml:space="preserve"> </v>
          </cell>
        </row>
        <row r="9912">
          <cell r="C9912"/>
          <cell r="D9912"/>
          <cell r="E9912"/>
          <cell r="F9912"/>
          <cell r="G9912"/>
          <cell r="H9912"/>
          <cell r="I9912"/>
          <cell r="J9912"/>
          <cell r="K9912"/>
          <cell r="L9912"/>
          <cell r="M9912"/>
          <cell r="N9912"/>
          <cell r="O9912"/>
          <cell r="P9912"/>
          <cell r="Q9912"/>
          <cell r="R9912"/>
          <cell r="S9912"/>
          <cell r="T9912"/>
          <cell r="U9912"/>
          <cell r="V9912"/>
          <cell r="W9912"/>
          <cell r="X9912"/>
          <cell r="Y9912" t="str">
            <v xml:space="preserve"> </v>
          </cell>
        </row>
        <row r="9913">
          <cell r="C9913"/>
          <cell r="D9913"/>
          <cell r="E9913"/>
          <cell r="F9913"/>
          <cell r="G9913"/>
          <cell r="H9913"/>
          <cell r="I9913"/>
          <cell r="J9913"/>
          <cell r="K9913"/>
          <cell r="L9913"/>
          <cell r="M9913"/>
          <cell r="N9913"/>
          <cell r="O9913"/>
          <cell r="P9913"/>
          <cell r="Q9913"/>
          <cell r="R9913"/>
          <cell r="S9913"/>
          <cell r="T9913"/>
          <cell r="U9913"/>
          <cell r="V9913"/>
          <cell r="W9913"/>
          <cell r="X9913"/>
          <cell r="Y9913" t="str">
            <v xml:space="preserve"> </v>
          </cell>
        </row>
        <row r="9914">
          <cell r="C9914"/>
          <cell r="D9914"/>
          <cell r="E9914"/>
          <cell r="F9914"/>
          <cell r="G9914"/>
          <cell r="H9914"/>
          <cell r="I9914"/>
          <cell r="J9914"/>
          <cell r="K9914"/>
          <cell r="L9914"/>
          <cell r="M9914"/>
          <cell r="N9914"/>
          <cell r="O9914"/>
          <cell r="P9914"/>
          <cell r="Q9914"/>
          <cell r="R9914"/>
          <cell r="S9914"/>
          <cell r="T9914"/>
          <cell r="U9914"/>
          <cell r="V9914"/>
          <cell r="W9914"/>
          <cell r="X9914"/>
          <cell r="Y9914" t="str">
            <v xml:space="preserve"> </v>
          </cell>
        </row>
        <row r="9915">
          <cell r="C9915"/>
          <cell r="D9915"/>
          <cell r="E9915"/>
          <cell r="F9915"/>
          <cell r="G9915"/>
          <cell r="H9915"/>
          <cell r="I9915"/>
          <cell r="J9915"/>
          <cell r="K9915"/>
          <cell r="L9915"/>
          <cell r="M9915"/>
          <cell r="N9915"/>
          <cell r="O9915"/>
          <cell r="P9915"/>
          <cell r="Q9915"/>
          <cell r="R9915"/>
          <cell r="S9915"/>
          <cell r="T9915"/>
          <cell r="U9915"/>
          <cell r="V9915"/>
          <cell r="W9915"/>
          <cell r="X9915"/>
          <cell r="Y9915" t="str">
            <v xml:space="preserve"> </v>
          </cell>
        </row>
        <row r="9916">
          <cell r="C9916"/>
          <cell r="D9916"/>
          <cell r="E9916"/>
          <cell r="F9916"/>
          <cell r="G9916"/>
          <cell r="H9916"/>
          <cell r="I9916"/>
          <cell r="J9916"/>
          <cell r="K9916"/>
          <cell r="L9916"/>
          <cell r="M9916"/>
          <cell r="N9916"/>
          <cell r="O9916"/>
          <cell r="P9916"/>
          <cell r="Q9916"/>
          <cell r="R9916"/>
          <cell r="S9916"/>
          <cell r="T9916"/>
          <cell r="U9916"/>
          <cell r="V9916"/>
          <cell r="W9916"/>
          <cell r="X9916"/>
          <cell r="Y9916" t="str">
            <v xml:space="preserve"> </v>
          </cell>
        </row>
        <row r="9917">
          <cell r="C9917"/>
          <cell r="D9917"/>
          <cell r="E9917"/>
          <cell r="F9917"/>
          <cell r="G9917"/>
          <cell r="H9917"/>
          <cell r="I9917"/>
          <cell r="J9917"/>
          <cell r="K9917"/>
          <cell r="L9917"/>
          <cell r="M9917"/>
          <cell r="N9917"/>
          <cell r="O9917"/>
          <cell r="P9917"/>
          <cell r="Q9917"/>
          <cell r="R9917"/>
          <cell r="S9917"/>
          <cell r="T9917"/>
          <cell r="U9917"/>
          <cell r="V9917"/>
          <cell r="W9917"/>
          <cell r="X9917"/>
          <cell r="Y9917" t="str">
            <v xml:space="preserve"> </v>
          </cell>
        </row>
        <row r="9918">
          <cell r="C9918"/>
          <cell r="D9918"/>
          <cell r="E9918"/>
          <cell r="F9918"/>
          <cell r="G9918"/>
          <cell r="H9918"/>
          <cell r="I9918"/>
          <cell r="J9918"/>
          <cell r="K9918"/>
          <cell r="L9918"/>
          <cell r="M9918"/>
          <cell r="N9918"/>
          <cell r="O9918"/>
          <cell r="P9918"/>
          <cell r="Q9918"/>
          <cell r="R9918"/>
          <cell r="S9918"/>
          <cell r="T9918"/>
          <cell r="U9918"/>
          <cell r="V9918"/>
          <cell r="W9918"/>
          <cell r="X9918"/>
          <cell r="Y9918" t="str">
            <v xml:space="preserve"> </v>
          </cell>
        </row>
        <row r="9919">
          <cell r="C9919"/>
          <cell r="D9919"/>
          <cell r="E9919"/>
          <cell r="F9919"/>
          <cell r="G9919"/>
          <cell r="H9919"/>
          <cell r="I9919"/>
          <cell r="J9919"/>
          <cell r="K9919"/>
          <cell r="L9919"/>
          <cell r="M9919"/>
          <cell r="N9919"/>
          <cell r="O9919"/>
          <cell r="P9919"/>
          <cell r="Q9919"/>
          <cell r="R9919"/>
          <cell r="S9919"/>
          <cell r="T9919"/>
          <cell r="U9919"/>
          <cell r="V9919"/>
          <cell r="W9919"/>
          <cell r="X9919"/>
          <cell r="Y9919" t="str">
            <v xml:space="preserve"> </v>
          </cell>
        </row>
        <row r="9920">
          <cell r="C9920"/>
          <cell r="D9920"/>
          <cell r="E9920"/>
          <cell r="F9920"/>
          <cell r="G9920"/>
          <cell r="H9920"/>
          <cell r="I9920"/>
          <cell r="J9920"/>
          <cell r="K9920"/>
          <cell r="L9920"/>
          <cell r="M9920"/>
          <cell r="N9920"/>
          <cell r="O9920"/>
          <cell r="P9920"/>
          <cell r="Q9920"/>
          <cell r="R9920"/>
          <cell r="S9920"/>
          <cell r="T9920"/>
          <cell r="U9920"/>
          <cell r="V9920"/>
          <cell r="W9920"/>
          <cell r="X9920"/>
          <cell r="Y9920" t="str">
            <v xml:space="preserve"> </v>
          </cell>
        </row>
        <row r="9921">
          <cell r="C9921"/>
          <cell r="D9921"/>
          <cell r="E9921"/>
          <cell r="F9921"/>
          <cell r="G9921"/>
          <cell r="H9921"/>
          <cell r="I9921"/>
          <cell r="J9921"/>
          <cell r="K9921"/>
          <cell r="L9921"/>
          <cell r="M9921"/>
          <cell r="N9921"/>
          <cell r="O9921"/>
          <cell r="P9921"/>
          <cell r="Q9921"/>
          <cell r="R9921"/>
          <cell r="S9921"/>
          <cell r="T9921"/>
          <cell r="U9921"/>
          <cell r="V9921"/>
          <cell r="W9921"/>
          <cell r="X9921"/>
          <cell r="Y9921" t="str">
            <v xml:space="preserve"> </v>
          </cell>
        </row>
        <row r="9922">
          <cell r="C9922"/>
          <cell r="D9922"/>
          <cell r="E9922"/>
          <cell r="F9922"/>
          <cell r="G9922"/>
          <cell r="H9922"/>
          <cell r="I9922"/>
          <cell r="J9922"/>
          <cell r="K9922"/>
          <cell r="L9922"/>
          <cell r="M9922"/>
          <cell r="N9922"/>
          <cell r="O9922"/>
          <cell r="P9922"/>
          <cell r="Q9922"/>
          <cell r="R9922"/>
          <cell r="S9922"/>
          <cell r="T9922"/>
          <cell r="U9922"/>
          <cell r="V9922"/>
          <cell r="W9922"/>
          <cell r="X9922"/>
          <cell r="Y9922" t="str">
            <v xml:space="preserve"> </v>
          </cell>
        </row>
        <row r="9923">
          <cell r="C9923"/>
          <cell r="D9923"/>
          <cell r="E9923"/>
          <cell r="F9923"/>
          <cell r="G9923"/>
          <cell r="H9923"/>
          <cell r="I9923"/>
          <cell r="J9923"/>
          <cell r="K9923"/>
          <cell r="L9923"/>
          <cell r="M9923"/>
          <cell r="N9923"/>
          <cell r="O9923"/>
          <cell r="P9923"/>
          <cell r="Q9923"/>
          <cell r="R9923"/>
          <cell r="S9923"/>
          <cell r="T9923"/>
          <cell r="U9923"/>
          <cell r="V9923"/>
          <cell r="W9923"/>
          <cell r="X9923"/>
          <cell r="Y9923" t="str">
            <v xml:space="preserve"> </v>
          </cell>
        </row>
        <row r="9924">
          <cell r="C9924"/>
          <cell r="D9924"/>
          <cell r="E9924"/>
          <cell r="F9924"/>
          <cell r="G9924"/>
          <cell r="H9924"/>
          <cell r="I9924"/>
          <cell r="J9924"/>
          <cell r="K9924"/>
          <cell r="L9924"/>
          <cell r="M9924"/>
          <cell r="N9924"/>
          <cell r="O9924"/>
          <cell r="P9924"/>
          <cell r="Q9924"/>
          <cell r="R9924"/>
          <cell r="S9924"/>
          <cell r="T9924"/>
          <cell r="U9924"/>
          <cell r="V9924"/>
          <cell r="W9924"/>
          <cell r="X9924"/>
          <cell r="Y9924" t="str">
            <v xml:space="preserve"> </v>
          </cell>
        </row>
        <row r="9925">
          <cell r="C9925"/>
          <cell r="D9925"/>
          <cell r="E9925"/>
          <cell r="F9925"/>
          <cell r="G9925"/>
          <cell r="H9925"/>
          <cell r="I9925"/>
          <cell r="J9925"/>
          <cell r="K9925"/>
          <cell r="L9925"/>
          <cell r="M9925"/>
          <cell r="N9925"/>
          <cell r="O9925"/>
          <cell r="P9925"/>
          <cell r="Q9925"/>
          <cell r="R9925"/>
          <cell r="S9925"/>
          <cell r="T9925"/>
          <cell r="U9925"/>
          <cell r="V9925"/>
          <cell r="W9925"/>
          <cell r="X9925"/>
          <cell r="Y9925" t="str">
            <v xml:space="preserve"> </v>
          </cell>
        </row>
        <row r="9926">
          <cell r="C9926"/>
          <cell r="D9926"/>
          <cell r="E9926"/>
          <cell r="F9926"/>
          <cell r="G9926"/>
          <cell r="H9926"/>
          <cell r="I9926"/>
          <cell r="J9926"/>
          <cell r="K9926"/>
          <cell r="L9926"/>
          <cell r="M9926"/>
          <cell r="N9926"/>
          <cell r="O9926"/>
          <cell r="P9926"/>
          <cell r="Q9926"/>
          <cell r="R9926"/>
          <cell r="S9926"/>
          <cell r="T9926"/>
          <cell r="U9926"/>
          <cell r="V9926"/>
          <cell r="W9926"/>
          <cell r="X9926"/>
          <cell r="Y9926" t="str">
            <v xml:space="preserve"> </v>
          </cell>
        </row>
        <row r="9927">
          <cell r="C9927"/>
          <cell r="D9927"/>
          <cell r="E9927"/>
          <cell r="F9927"/>
          <cell r="G9927"/>
          <cell r="H9927"/>
          <cell r="I9927"/>
          <cell r="J9927"/>
          <cell r="K9927"/>
          <cell r="L9927"/>
          <cell r="M9927"/>
          <cell r="N9927"/>
          <cell r="O9927"/>
          <cell r="P9927"/>
          <cell r="Q9927"/>
          <cell r="R9927"/>
          <cell r="S9927"/>
          <cell r="T9927"/>
          <cell r="U9927"/>
          <cell r="V9927"/>
          <cell r="W9927"/>
          <cell r="X9927"/>
          <cell r="Y9927" t="str">
            <v xml:space="preserve"> </v>
          </cell>
        </row>
        <row r="9928">
          <cell r="C9928"/>
          <cell r="D9928"/>
          <cell r="E9928"/>
          <cell r="F9928"/>
          <cell r="G9928"/>
          <cell r="H9928"/>
          <cell r="I9928"/>
          <cell r="J9928"/>
          <cell r="K9928"/>
          <cell r="L9928"/>
          <cell r="M9928"/>
          <cell r="N9928"/>
          <cell r="O9928"/>
          <cell r="P9928"/>
          <cell r="Q9928"/>
          <cell r="R9928"/>
          <cell r="S9928"/>
          <cell r="T9928"/>
          <cell r="U9928"/>
          <cell r="V9928"/>
          <cell r="W9928"/>
          <cell r="X9928"/>
          <cell r="Y9928" t="str">
            <v xml:space="preserve"> </v>
          </cell>
        </row>
        <row r="9929">
          <cell r="C9929"/>
          <cell r="D9929"/>
          <cell r="E9929"/>
          <cell r="F9929"/>
          <cell r="G9929"/>
          <cell r="H9929"/>
          <cell r="I9929"/>
          <cell r="J9929"/>
          <cell r="K9929"/>
          <cell r="L9929"/>
          <cell r="M9929"/>
          <cell r="N9929"/>
          <cell r="O9929"/>
          <cell r="P9929"/>
          <cell r="Q9929"/>
          <cell r="R9929"/>
          <cell r="S9929"/>
          <cell r="T9929"/>
          <cell r="U9929"/>
          <cell r="V9929"/>
          <cell r="W9929"/>
          <cell r="X9929"/>
          <cell r="Y9929" t="str">
            <v xml:space="preserve"> </v>
          </cell>
        </row>
        <row r="9930">
          <cell r="C9930"/>
          <cell r="D9930"/>
          <cell r="E9930"/>
          <cell r="F9930"/>
          <cell r="G9930"/>
          <cell r="H9930"/>
          <cell r="I9930"/>
          <cell r="J9930"/>
          <cell r="K9930"/>
          <cell r="L9930"/>
          <cell r="M9930"/>
          <cell r="N9930"/>
          <cell r="O9930"/>
          <cell r="P9930"/>
          <cell r="Q9930"/>
          <cell r="R9930"/>
          <cell r="S9930"/>
          <cell r="T9930"/>
          <cell r="U9930"/>
          <cell r="V9930"/>
          <cell r="W9930"/>
          <cell r="X9930"/>
          <cell r="Y9930" t="str">
            <v xml:space="preserve"> </v>
          </cell>
        </row>
        <row r="9931">
          <cell r="C9931"/>
          <cell r="D9931"/>
          <cell r="E9931"/>
          <cell r="F9931"/>
          <cell r="G9931"/>
          <cell r="H9931"/>
          <cell r="I9931"/>
          <cell r="J9931"/>
          <cell r="K9931"/>
          <cell r="L9931"/>
          <cell r="M9931"/>
          <cell r="N9931"/>
          <cell r="O9931"/>
          <cell r="P9931"/>
          <cell r="Q9931"/>
          <cell r="R9931"/>
          <cell r="S9931"/>
          <cell r="T9931"/>
          <cell r="U9931"/>
          <cell r="V9931"/>
          <cell r="W9931"/>
          <cell r="X9931"/>
          <cell r="Y9931" t="str">
            <v xml:space="preserve"> </v>
          </cell>
        </row>
        <row r="9932">
          <cell r="C9932"/>
          <cell r="D9932"/>
          <cell r="E9932"/>
          <cell r="F9932"/>
          <cell r="G9932"/>
          <cell r="H9932"/>
          <cell r="I9932"/>
          <cell r="J9932"/>
          <cell r="K9932"/>
          <cell r="L9932"/>
          <cell r="M9932"/>
          <cell r="N9932"/>
          <cell r="O9932"/>
          <cell r="P9932"/>
          <cell r="Q9932"/>
          <cell r="R9932"/>
          <cell r="S9932"/>
          <cell r="T9932"/>
          <cell r="U9932"/>
          <cell r="V9932"/>
          <cell r="W9932"/>
          <cell r="X9932"/>
          <cell r="Y9932" t="str">
            <v xml:space="preserve"> </v>
          </cell>
        </row>
        <row r="9933">
          <cell r="C9933"/>
          <cell r="D9933"/>
          <cell r="E9933"/>
          <cell r="F9933"/>
          <cell r="G9933"/>
          <cell r="H9933"/>
          <cell r="I9933"/>
          <cell r="J9933"/>
          <cell r="K9933"/>
          <cell r="L9933"/>
          <cell r="M9933"/>
          <cell r="N9933"/>
          <cell r="O9933"/>
          <cell r="P9933"/>
          <cell r="Q9933"/>
          <cell r="R9933"/>
          <cell r="S9933"/>
          <cell r="T9933"/>
          <cell r="U9933"/>
          <cell r="V9933"/>
          <cell r="W9933"/>
          <cell r="X9933"/>
          <cell r="Y9933" t="str">
            <v xml:space="preserve"> </v>
          </cell>
        </row>
        <row r="9934">
          <cell r="C9934"/>
          <cell r="D9934"/>
          <cell r="E9934"/>
          <cell r="F9934"/>
          <cell r="G9934"/>
          <cell r="H9934"/>
          <cell r="I9934"/>
          <cell r="J9934"/>
          <cell r="K9934"/>
          <cell r="L9934"/>
          <cell r="M9934"/>
          <cell r="N9934"/>
          <cell r="O9934"/>
          <cell r="P9934"/>
          <cell r="Q9934"/>
          <cell r="R9934"/>
          <cell r="S9934"/>
          <cell r="T9934"/>
          <cell r="U9934"/>
          <cell r="V9934"/>
          <cell r="W9934"/>
          <cell r="X9934"/>
          <cell r="Y9934" t="str">
            <v xml:space="preserve"> </v>
          </cell>
        </row>
        <row r="9935">
          <cell r="C9935"/>
          <cell r="D9935"/>
          <cell r="E9935"/>
          <cell r="F9935"/>
          <cell r="G9935"/>
          <cell r="H9935"/>
          <cell r="I9935"/>
          <cell r="J9935"/>
          <cell r="K9935"/>
          <cell r="L9935"/>
          <cell r="M9935"/>
          <cell r="N9935"/>
          <cell r="O9935"/>
          <cell r="P9935"/>
          <cell r="Q9935"/>
          <cell r="R9935"/>
          <cell r="S9935"/>
          <cell r="T9935"/>
          <cell r="U9935"/>
          <cell r="V9935"/>
          <cell r="W9935"/>
          <cell r="X9935"/>
          <cell r="Y9935" t="str">
            <v xml:space="preserve"> </v>
          </cell>
        </row>
        <row r="9936">
          <cell r="C9936"/>
          <cell r="D9936"/>
          <cell r="E9936"/>
          <cell r="F9936"/>
          <cell r="G9936"/>
          <cell r="H9936"/>
          <cell r="I9936"/>
          <cell r="J9936"/>
          <cell r="K9936"/>
          <cell r="L9936"/>
          <cell r="M9936"/>
          <cell r="N9936"/>
          <cell r="O9936"/>
          <cell r="P9936"/>
          <cell r="Q9936"/>
          <cell r="R9936"/>
          <cell r="S9936"/>
          <cell r="T9936"/>
          <cell r="U9936"/>
          <cell r="V9936"/>
          <cell r="W9936"/>
          <cell r="X9936"/>
          <cell r="Y9936" t="str">
            <v xml:space="preserve"> </v>
          </cell>
        </row>
        <row r="9937">
          <cell r="C9937"/>
          <cell r="D9937"/>
          <cell r="E9937"/>
          <cell r="F9937"/>
          <cell r="G9937"/>
          <cell r="H9937"/>
          <cell r="I9937"/>
          <cell r="J9937"/>
          <cell r="K9937"/>
          <cell r="L9937"/>
          <cell r="M9937"/>
          <cell r="N9937"/>
          <cell r="O9937"/>
          <cell r="P9937"/>
          <cell r="Q9937"/>
          <cell r="R9937"/>
          <cell r="S9937"/>
          <cell r="T9937"/>
          <cell r="U9937"/>
          <cell r="V9937"/>
          <cell r="W9937"/>
          <cell r="X9937"/>
          <cell r="Y9937" t="str">
            <v xml:space="preserve"> </v>
          </cell>
        </row>
        <row r="9938">
          <cell r="C9938"/>
          <cell r="D9938"/>
          <cell r="E9938"/>
          <cell r="F9938"/>
          <cell r="G9938"/>
          <cell r="H9938"/>
          <cell r="I9938"/>
          <cell r="J9938"/>
          <cell r="K9938"/>
          <cell r="L9938"/>
          <cell r="M9938"/>
          <cell r="N9938"/>
          <cell r="O9938"/>
          <cell r="P9938"/>
          <cell r="Q9938"/>
          <cell r="R9938"/>
          <cell r="S9938"/>
          <cell r="T9938"/>
          <cell r="U9938"/>
          <cell r="V9938"/>
          <cell r="W9938"/>
          <cell r="X9938"/>
          <cell r="Y9938" t="str">
            <v xml:space="preserve"> </v>
          </cell>
        </row>
        <row r="9939">
          <cell r="C9939"/>
          <cell r="D9939"/>
          <cell r="E9939"/>
          <cell r="F9939"/>
          <cell r="G9939"/>
          <cell r="H9939"/>
          <cell r="I9939"/>
          <cell r="J9939"/>
          <cell r="K9939"/>
          <cell r="L9939"/>
          <cell r="M9939"/>
          <cell r="N9939"/>
          <cell r="O9939"/>
          <cell r="P9939"/>
          <cell r="Q9939"/>
          <cell r="R9939"/>
          <cell r="S9939"/>
          <cell r="T9939"/>
          <cell r="U9939"/>
          <cell r="V9939"/>
          <cell r="W9939"/>
          <cell r="X9939"/>
          <cell r="Y9939" t="str">
            <v xml:space="preserve"> </v>
          </cell>
        </row>
        <row r="9940">
          <cell r="C9940"/>
          <cell r="D9940"/>
          <cell r="E9940"/>
          <cell r="F9940"/>
          <cell r="G9940"/>
          <cell r="H9940"/>
          <cell r="I9940"/>
          <cell r="J9940"/>
          <cell r="K9940"/>
          <cell r="L9940"/>
          <cell r="M9940"/>
          <cell r="N9940"/>
          <cell r="O9940"/>
          <cell r="P9940"/>
          <cell r="Q9940"/>
          <cell r="R9940"/>
          <cell r="S9940"/>
          <cell r="T9940"/>
          <cell r="U9940"/>
          <cell r="V9940"/>
          <cell r="W9940"/>
          <cell r="X9940"/>
          <cell r="Y9940" t="str">
            <v xml:space="preserve"> </v>
          </cell>
        </row>
        <row r="9941">
          <cell r="C9941"/>
          <cell r="D9941"/>
          <cell r="E9941"/>
          <cell r="F9941"/>
          <cell r="G9941"/>
          <cell r="H9941"/>
          <cell r="I9941"/>
          <cell r="J9941"/>
          <cell r="K9941"/>
          <cell r="L9941"/>
          <cell r="M9941"/>
          <cell r="N9941"/>
          <cell r="O9941"/>
          <cell r="P9941"/>
          <cell r="Q9941"/>
          <cell r="R9941"/>
          <cell r="S9941"/>
          <cell r="T9941"/>
          <cell r="U9941"/>
          <cell r="V9941"/>
          <cell r="W9941"/>
          <cell r="X9941"/>
          <cell r="Y9941" t="str">
            <v xml:space="preserve"> </v>
          </cell>
        </row>
        <row r="9942">
          <cell r="C9942"/>
          <cell r="D9942"/>
          <cell r="E9942"/>
          <cell r="F9942"/>
          <cell r="G9942"/>
          <cell r="H9942"/>
          <cell r="I9942"/>
          <cell r="J9942"/>
          <cell r="K9942"/>
          <cell r="L9942"/>
          <cell r="M9942"/>
          <cell r="N9942"/>
          <cell r="O9942"/>
          <cell r="P9942"/>
          <cell r="Q9942"/>
          <cell r="R9942"/>
          <cell r="S9942"/>
          <cell r="T9942"/>
          <cell r="U9942"/>
          <cell r="V9942"/>
          <cell r="W9942"/>
          <cell r="X9942"/>
          <cell r="Y9942" t="str">
            <v xml:space="preserve"> </v>
          </cell>
        </row>
        <row r="9943">
          <cell r="C9943"/>
          <cell r="D9943"/>
          <cell r="E9943"/>
          <cell r="F9943"/>
          <cell r="G9943"/>
          <cell r="H9943"/>
          <cell r="I9943"/>
          <cell r="J9943"/>
          <cell r="K9943"/>
          <cell r="L9943"/>
          <cell r="M9943"/>
          <cell r="N9943"/>
          <cell r="O9943"/>
          <cell r="P9943"/>
          <cell r="Q9943"/>
          <cell r="R9943"/>
          <cell r="S9943"/>
          <cell r="T9943"/>
          <cell r="U9943"/>
          <cell r="V9943"/>
          <cell r="W9943"/>
          <cell r="X9943"/>
          <cell r="Y9943" t="str">
            <v xml:space="preserve"> </v>
          </cell>
        </row>
        <row r="9944">
          <cell r="C9944"/>
          <cell r="D9944"/>
          <cell r="E9944"/>
          <cell r="F9944"/>
          <cell r="G9944"/>
          <cell r="H9944"/>
          <cell r="I9944"/>
          <cell r="J9944"/>
          <cell r="K9944"/>
          <cell r="L9944"/>
          <cell r="M9944"/>
          <cell r="N9944"/>
          <cell r="O9944"/>
          <cell r="P9944"/>
          <cell r="Q9944"/>
          <cell r="R9944"/>
          <cell r="S9944"/>
          <cell r="T9944"/>
          <cell r="U9944"/>
          <cell r="V9944"/>
          <cell r="W9944"/>
          <cell r="X9944"/>
          <cell r="Y9944" t="str">
            <v xml:space="preserve"> </v>
          </cell>
        </row>
        <row r="9945">
          <cell r="C9945"/>
          <cell r="D9945"/>
          <cell r="E9945"/>
          <cell r="F9945"/>
          <cell r="G9945"/>
          <cell r="H9945"/>
          <cell r="I9945"/>
          <cell r="J9945"/>
          <cell r="K9945"/>
          <cell r="L9945"/>
          <cell r="M9945"/>
          <cell r="N9945"/>
          <cell r="O9945"/>
          <cell r="P9945"/>
          <cell r="Q9945"/>
          <cell r="R9945"/>
          <cell r="S9945"/>
          <cell r="T9945"/>
          <cell r="U9945"/>
          <cell r="V9945"/>
          <cell r="W9945"/>
          <cell r="X9945"/>
          <cell r="Y9945" t="str">
            <v xml:space="preserve"> </v>
          </cell>
        </row>
        <row r="9946">
          <cell r="C9946"/>
          <cell r="D9946"/>
          <cell r="E9946"/>
          <cell r="F9946"/>
          <cell r="G9946"/>
          <cell r="H9946"/>
          <cell r="I9946"/>
          <cell r="J9946"/>
          <cell r="K9946"/>
          <cell r="L9946"/>
          <cell r="M9946"/>
          <cell r="N9946"/>
          <cell r="O9946"/>
          <cell r="P9946"/>
          <cell r="Q9946"/>
          <cell r="R9946"/>
          <cell r="S9946"/>
          <cell r="T9946"/>
          <cell r="U9946"/>
          <cell r="V9946"/>
          <cell r="W9946"/>
          <cell r="X9946"/>
          <cell r="Y9946" t="str">
            <v xml:space="preserve"> </v>
          </cell>
        </row>
        <row r="9947">
          <cell r="C9947"/>
          <cell r="D9947"/>
          <cell r="E9947"/>
          <cell r="F9947"/>
          <cell r="G9947"/>
          <cell r="H9947"/>
          <cell r="I9947"/>
          <cell r="J9947"/>
          <cell r="K9947"/>
          <cell r="L9947"/>
          <cell r="M9947"/>
          <cell r="N9947"/>
          <cell r="O9947"/>
          <cell r="P9947"/>
          <cell r="Q9947"/>
          <cell r="R9947"/>
          <cell r="S9947"/>
          <cell r="T9947"/>
          <cell r="U9947"/>
          <cell r="V9947"/>
          <cell r="W9947"/>
          <cell r="X9947"/>
          <cell r="Y9947" t="str">
            <v xml:space="preserve"> </v>
          </cell>
        </row>
        <row r="9948">
          <cell r="C9948"/>
          <cell r="D9948"/>
          <cell r="E9948"/>
          <cell r="F9948"/>
          <cell r="G9948"/>
          <cell r="H9948"/>
          <cell r="I9948"/>
          <cell r="J9948"/>
          <cell r="K9948"/>
          <cell r="L9948"/>
          <cell r="M9948"/>
          <cell r="N9948"/>
          <cell r="O9948"/>
          <cell r="P9948"/>
          <cell r="Q9948"/>
          <cell r="R9948"/>
          <cell r="S9948"/>
          <cell r="T9948"/>
          <cell r="U9948"/>
          <cell r="V9948"/>
          <cell r="W9948"/>
          <cell r="X9948"/>
          <cell r="Y9948" t="str">
            <v xml:space="preserve"> </v>
          </cell>
        </row>
        <row r="9949">
          <cell r="C9949"/>
          <cell r="D9949"/>
          <cell r="E9949"/>
          <cell r="F9949"/>
          <cell r="G9949"/>
          <cell r="H9949"/>
          <cell r="I9949"/>
          <cell r="J9949"/>
          <cell r="K9949"/>
          <cell r="L9949"/>
          <cell r="M9949"/>
          <cell r="N9949"/>
          <cell r="O9949"/>
          <cell r="P9949"/>
          <cell r="Q9949"/>
          <cell r="R9949"/>
          <cell r="S9949"/>
          <cell r="T9949"/>
          <cell r="U9949"/>
          <cell r="V9949"/>
          <cell r="W9949"/>
          <cell r="X9949"/>
          <cell r="Y9949" t="str">
            <v xml:space="preserve"> </v>
          </cell>
        </row>
        <row r="9950">
          <cell r="C9950"/>
          <cell r="D9950"/>
          <cell r="E9950"/>
          <cell r="F9950"/>
          <cell r="G9950"/>
          <cell r="H9950"/>
          <cell r="I9950"/>
          <cell r="J9950"/>
          <cell r="K9950"/>
          <cell r="L9950"/>
          <cell r="M9950"/>
          <cell r="N9950"/>
          <cell r="O9950"/>
          <cell r="P9950"/>
          <cell r="Q9950"/>
          <cell r="R9950"/>
          <cell r="S9950"/>
          <cell r="T9950"/>
          <cell r="U9950"/>
          <cell r="V9950"/>
          <cell r="W9950"/>
          <cell r="X9950"/>
          <cell r="Y9950" t="str">
            <v xml:space="preserve"> </v>
          </cell>
        </row>
        <row r="9951">
          <cell r="C9951"/>
          <cell r="D9951"/>
          <cell r="E9951"/>
          <cell r="F9951"/>
          <cell r="G9951"/>
          <cell r="H9951"/>
          <cell r="I9951"/>
          <cell r="J9951"/>
          <cell r="K9951"/>
          <cell r="L9951"/>
          <cell r="M9951"/>
          <cell r="N9951"/>
          <cell r="O9951"/>
          <cell r="P9951"/>
          <cell r="Q9951"/>
          <cell r="R9951"/>
          <cell r="S9951"/>
          <cell r="T9951"/>
          <cell r="U9951"/>
          <cell r="V9951"/>
          <cell r="W9951"/>
          <cell r="X9951"/>
          <cell r="Y9951" t="str">
            <v xml:space="preserve"> </v>
          </cell>
        </row>
        <row r="9952">
          <cell r="C9952"/>
          <cell r="D9952"/>
          <cell r="E9952"/>
          <cell r="F9952"/>
          <cell r="G9952"/>
          <cell r="H9952"/>
          <cell r="I9952"/>
          <cell r="J9952"/>
          <cell r="K9952"/>
          <cell r="L9952"/>
          <cell r="M9952"/>
          <cell r="N9952"/>
          <cell r="O9952"/>
          <cell r="P9952"/>
          <cell r="Q9952"/>
          <cell r="R9952"/>
          <cell r="S9952"/>
          <cell r="T9952"/>
          <cell r="U9952"/>
          <cell r="V9952"/>
          <cell r="W9952"/>
          <cell r="X9952"/>
          <cell r="Y9952" t="str">
            <v xml:space="preserve"> </v>
          </cell>
        </row>
        <row r="9953">
          <cell r="C9953"/>
          <cell r="D9953"/>
          <cell r="E9953"/>
          <cell r="F9953"/>
          <cell r="G9953"/>
          <cell r="H9953"/>
          <cell r="I9953"/>
          <cell r="J9953"/>
          <cell r="K9953"/>
          <cell r="L9953"/>
          <cell r="M9953"/>
          <cell r="N9953"/>
          <cell r="O9953"/>
          <cell r="P9953"/>
          <cell r="Q9953"/>
          <cell r="R9953"/>
          <cell r="S9953"/>
          <cell r="T9953"/>
          <cell r="U9953"/>
          <cell r="V9953"/>
          <cell r="W9953"/>
          <cell r="X9953"/>
          <cell r="Y9953" t="str">
            <v xml:space="preserve"> </v>
          </cell>
        </row>
        <row r="9954">
          <cell r="C9954"/>
          <cell r="D9954"/>
          <cell r="E9954"/>
          <cell r="F9954"/>
          <cell r="G9954"/>
          <cell r="H9954"/>
          <cell r="I9954"/>
          <cell r="J9954"/>
          <cell r="K9954"/>
          <cell r="L9954"/>
          <cell r="M9954"/>
          <cell r="N9954"/>
          <cell r="O9954"/>
          <cell r="P9954"/>
          <cell r="Q9954"/>
          <cell r="R9954"/>
          <cell r="S9954"/>
          <cell r="T9954"/>
          <cell r="U9954"/>
          <cell r="V9954"/>
          <cell r="W9954"/>
          <cell r="X9954"/>
          <cell r="Y9954" t="str">
            <v xml:space="preserve"> </v>
          </cell>
        </row>
        <row r="9955">
          <cell r="C9955"/>
          <cell r="D9955"/>
          <cell r="E9955"/>
          <cell r="F9955"/>
          <cell r="G9955"/>
          <cell r="H9955"/>
          <cell r="I9955"/>
          <cell r="J9955"/>
          <cell r="K9955"/>
          <cell r="L9955"/>
          <cell r="M9955"/>
          <cell r="N9955"/>
          <cell r="O9955"/>
          <cell r="P9955"/>
          <cell r="Q9955"/>
          <cell r="R9955"/>
          <cell r="S9955"/>
          <cell r="T9955"/>
          <cell r="U9955"/>
          <cell r="V9955"/>
          <cell r="W9955"/>
          <cell r="X9955"/>
          <cell r="Y9955" t="str">
            <v xml:space="preserve"> </v>
          </cell>
        </row>
        <row r="9956">
          <cell r="C9956"/>
          <cell r="D9956"/>
          <cell r="E9956"/>
          <cell r="F9956"/>
          <cell r="G9956"/>
          <cell r="H9956"/>
          <cell r="I9956"/>
          <cell r="J9956"/>
          <cell r="K9956"/>
          <cell r="L9956"/>
          <cell r="M9956"/>
          <cell r="N9956"/>
          <cell r="O9956"/>
          <cell r="P9956"/>
          <cell r="Q9956"/>
          <cell r="R9956"/>
          <cell r="S9956"/>
          <cell r="T9956"/>
          <cell r="U9956"/>
          <cell r="V9956"/>
          <cell r="W9956"/>
          <cell r="X9956"/>
          <cell r="Y9956" t="str">
            <v xml:space="preserve"> </v>
          </cell>
        </row>
        <row r="9957">
          <cell r="C9957"/>
          <cell r="D9957"/>
          <cell r="E9957"/>
          <cell r="F9957"/>
          <cell r="G9957"/>
          <cell r="H9957"/>
          <cell r="I9957"/>
          <cell r="J9957"/>
          <cell r="K9957"/>
          <cell r="L9957"/>
          <cell r="M9957"/>
          <cell r="N9957"/>
          <cell r="O9957"/>
          <cell r="P9957"/>
          <cell r="Q9957"/>
          <cell r="R9957"/>
          <cell r="S9957"/>
          <cell r="T9957"/>
          <cell r="U9957"/>
          <cell r="V9957"/>
          <cell r="W9957"/>
          <cell r="X9957"/>
          <cell r="Y9957" t="str">
            <v xml:space="preserve"> </v>
          </cell>
        </row>
        <row r="9958">
          <cell r="C9958"/>
          <cell r="D9958"/>
          <cell r="E9958"/>
          <cell r="F9958"/>
          <cell r="G9958"/>
          <cell r="H9958"/>
          <cell r="I9958"/>
          <cell r="J9958"/>
          <cell r="K9958"/>
          <cell r="L9958"/>
          <cell r="M9958"/>
          <cell r="N9958"/>
          <cell r="O9958"/>
          <cell r="P9958"/>
          <cell r="Q9958"/>
          <cell r="R9958"/>
          <cell r="S9958"/>
          <cell r="T9958"/>
          <cell r="U9958"/>
          <cell r="V9958"/>
          <cell r="W9958"/>
          <cell r="X9958"/>
          <cell r="Y9958" t="str">
            <v xml:space="preserve"> </v>
          </cell>
        </row>
        <row r="9959">
          <cell r="C9959"/>
          <cell r="D9959"/>
          <cell r="E9959"/>
          <cell r="F9959"/>
          <cell r="G9959"/>
          <cell r="H9959"/>
          <cell r="I9959"/>
          <cell r="J9959"/>
          <cell r="K9959"/>
          <cell r="L9959"/>
          <cell r="M9959"/>
          <cell r="N9959"/>
          <cell r="O9959"/>
          <cell r="P9959"/>
          <cell r="Q9959"/>
          <cell r="R9959"/>
          <cell r="S9959"/>
          <cell r="T9959"/>
          <cell r="U9959"/>
          <cell r="V9959"/>
          <cell r="W9959"/>
          <cell r="X9959"/>
          <cell r="Y9959" t="str">
            <v xml:space="preserve"> </v>
          </cell>
        </row>
        <row r="9960">
          <cell r="C9960"/>
          <cell r="D9960"/>
          <cell r="E9960"/>
          <cell r="F9960"/>
          <cell r="G9960"/>
          <cell r="H9960"/>
          <cell r="I9960"/>
          <cell r="J9960"/>
          <cell r="K9960"/>
          <cell r="L9960"/>
          <cell r="M9960"/>
          <cell r="N9960"/>
          <cell r="O9960"/>
          <cell r="P9960"/>
          <cell r="Q9960"/>
          <cell r="R9960"/>
          <cell r="S9960"/>
          <cell r="T9960"/>
          <cell r="U9960"/>
          <cell r="V9960"/>
          <cell r="W9960"/>
          <cell r="X9960"/>
          <cell r="Y9960" t="str">
            <v xml:space="preserve"> </v>
          </cell>
        </row>
        <row r="9961">
          <cell r="C9961"/>
          <cell r="D9961"/>
          <cell r="E9961"/>
          <cell r="F9961"/>
          <cell r="G9961"/>
          <cell r="H9961"/>
          <cell r="I9961"/>
          <cell r="J9961"/>
          <cell r="K9961"/>
          <cell r="L9961"/>
          <cell r="M9961"/>
          <cell r="N9961"/>
          <cell r="O9961"/>
          <cell r="P9961"/>
          <cell r="Q9961"/>
          <cell r="R9961"/>
          <cell r="S9961"/>
          <cell r="T9961"/>
          <cell r="U9961"/>
          <cell r="V9961"/>
          <cell r="W9961"/>
          <cell r="X9961"/>
          <cell r="Y9961" t="str">
            <v xml:space="preserve"> </v>
          </cell>
        </row>
        <row r="9962">
          <cell r="C9962"/>
          <cell r="D9962"/>
          <cell r="E9962"/>
          <cell r="F9962"/>
          <cell r="G9962"/>
          <cell r="H9962"/>
          <cell r="I9962"/>
          <cell r="J9962"/>
          <cell r="K9962"/>
          <cell r="L9962"/>
          <cell r="M9962"/>
          <cell r="N9962"/>
          <cell r="O9962"/>
          <cell r="P9962"/>
          <cell r="Q9962"/>
          <cell r="R9962"/>
          <cell r="S9962"/>
          <cell r="T9962"/>
          <cell r="U9962"/>
          <cell r="V9962"/>
          <cell r="W9962"/>
          <cell r="X9962"/>
          <cell r="Y9962" t="str">
            <v xml:space="preserve"> </v>
          </cell>
        </row>
        <row r="9963">
          <cell r="C9963"/>
          <cell r="D9963"/>
          <cell r="E9963"/>
          <cell r="F9963"/>
          <cell r="G9963"/>
          <cell r="H9963"/>
          <cell r="I9963"/>
          <cell r="J9963"/>
          <cell r="K9963"/>
          <cell r="L9963"/>
          <cell r="M9963"/>
          <cell r="N9963"/>
          <cell r="O9963"/>
          <cell r="P9963"/>
          <cell r="Q9963"/>
          <cell r="R9963"/>
          <cell r="S9963"/>
          <cell r="T9963"/>
          <cell r="U9963"/>
          <cell r="V9963"/>
          <cell r="W9963"/>
          <cell r="X9963"/>
          <cell r="Y9963" t="str">
            <v xml:space="preserve"> </v>
          </cell>
        </row>
        <row r="9964">
          <cell r="C9964"/>
          <cell r="D9964"/>
          <cell r="E9964"/>
          <cell r="F9964"/>
          <cell r="G9964"/>
          <cell r="H9964"/>
          <cell r="I9964"/>
          <cell r="J9964"/>
          <cell r="K9964"/>
          <cell r="L9964"/>
          <cell r="M9964"/>
          <cell r="N9964"/>
          <cell r="O9964"/>
          <cell r="P9964"/>
          <cell r="Q9964"/>
          <cell r="R9964"/>
          <cell r="S9964"/>
          <cell r="T9964"/>
          <cell r="U9964"/>
          <cell r="V9964"/>
          <cell r="W9964"/>
          <cell r="X9964"/>
          <cell r="Y9964" t="str">
            <v xml:space="preserve"> </v>
          </cell>
        </row>
        <row r="9965">
          <cell r="C9965"/>
          <cell r="D9965"/>
          <cell r="E9965"/>
          <cell r="F9965"/>
          <cell r="G9965"/>
          <cell r="H9965"/>
          <cell r="I9965"/>
          <cell r="J9965"/>
          <cell r="K9965"/>
          <cell r="L9965"/>
          <cell r="M9965"/>
          <cell r="N9965"/>
          <cell r="O9965"/>
          <cell r="P9965"/>
          <cell r="Q9965"/>
          <cell r="R9965"/>
          <cell r="S9965"/>
          <cell r="T9965"/>
          <cell r="U9965"/>
          <cell r="V9965"/>
          <cell r="W9965"/>
          <cell r="X9965"/>
          <cell r="Y9965" t="str">
            <v xml:space="preserve"> </v>
          </cell>
        </row>
        <row r="9966">
          <cell r="C9966"/>
          <cell r="D9966"/>
          <cell r="E9966"/>
          <cell r="F9966"/>
          <cell r="G9966"/>
          <cell r="H9966"/>
          <cell r="I9966"/>
          <cell r="J9966"/>
          <cell r="K9966"/>
          <cell r="L9966"/>
          <cell r="M9966"/>
          <cell r="N9966"/>
          <cell r="O9966"/>
          <cell r="P9966"/>
          <cell r="Q9966"/>
          <cell r="R9966"/>
          <cell r="S9966"/>
          <cell r="T9966"/>
          <cell r="U9966"/>
          <cell r="V9966"/>
          <cell r="W9966"/>
          <cell r="X9966"/>
          <cell r="Y9966" t="str">
            <v xml:space="preserve"> </v>
          </cell>
        </row>
        <row r="9967">
          <cell r="C9967"/>
          <cell r="D9967"/>
          <cell r="E9967"/>
          <cell r="F9967"/>
          <cell r="G9967"/>
          <cell r="H9967"/>
          <cell r="I9967"/>
          <cell r="J9967"/>
          <cell r="K9967"/>
          <cell r="L9967"/>
          <cell r="M9967"/>
          <cell r="N9967"/>
          <cell r="O9967"/>
          <cell r="P9967"/>
          <cell r="Q9967"/>
          <cell r="R9967"/>
          <cell r="S9967"/>
          <cell r="T9967"/>
          <cell r="U9967"/>
          <cell r="V9967"/>
          <cell r="W9967"/>
          <cell r="X9967"/>
          <cell r="Y9967" t="str">
            <v xml:space="preserve"> </v>
          </cell>
        </row>
        <row r="9968">
          <cell r="C9968"/>
          <cell r="D9968"/>
          <cell r="E9968"/>
          <cell r="F9968"/>
          <cell r="G9968"/>
          <cell r="H9968"/>
          <cell r="I9968"/>
          <cell r="J9968"/>
          <cell r="K9968"/>
          <cell r="L9968"/>
          <cell r="M9968"/>
          <cell r="N9968"/>
          <cell r="O9968"/>
          <cell r="P9968"/>
          <cell r="Q9968"/>
          <cell r="R9968"/>
          <cell r="S9968"/>
          <cell r="T9968"/>
          <cell r="U9968"/>
          <cell r="V9968"/>
          <cell r="W9968"/>
          <cell r="X9968"/>
          <cell r="Y9968" t="str">
            <v xml:space="preserve"> </v>
          </cell>
        </row>
        <row r="9969">
          <cell r="C9969"/>
          <cell r="D9969"/>
          <cell r="E9969"/>
          <cell r="F9969"/>
          <cell r="G9969"/>
          <cell r="H9969"/>
          <cell r="I9969"/>
          <cell r="J9969"/>
          <cell r="K9969"/>
          <cell r="L9969"/>
          <cell r="M9969"/>
          <cell r="N9969"/>
          <cell r="O9969"/>
          <cell r="P9969"/>
          <cell r="Q9969"/>
          <cell r="R9969"/>
          <cell r="S9969"/>
          <cell r="T9969"/>
          <cell r="U9969"/>
          <cell r="V9969"/>
          <cell r="W9969"/>
          <cell r="X9969"/>
          <cell r="Y9969" t="str">
            <v xml:space="preserve"> </v>
          </cell>
        </row>
        <row r="9970">
          <cell r="C9970"/>
          <cell r="D9970"/>
          <cell r="E9970"/>
          <cell r="F9970"/>
          <cell r="G9970"/>
          <cell r="H9970"/>
          <cell r="I9970"/>
          <cell r="J9970"/>
          <cell r="K9970"/>
          <cell r="L9970"/>
          <cell r="M9970"/>
          <cell r="N9970"/>
          <cell r="O9970"/>
          <cell r="P9970"/>
          <cell r="Q9970"/>
          <cell r="R9970"/>
          <cell r="S9970"/>
          <cell r="T9970"/>
          <cell r="U9970"/>
          <cell r="V9970"/>
          <cell r="W9970"/>
          <cell r="X9970"/>
          <cell r="Y9970" t="str">
            <v xml:space="preserve"> </v>
          </cell>
        </row>
        <row r="9971">
          <cell r="C9971"/>
          <cell r="D9971"/>
          <cell r="E9971"/>
          <cell r="F9971"/>
          <cell r="G9971"/>
          <cell r="H9971"/>
          <cell r="I9971"/>
          <cell r="J9971"/>
          <cell r="K9971"/>
          <cell r="L9971"/>
          <cell r="M9971"/>
          <cell r="N9971"/>
          <cell r="O9971"/>
          <cell r="P9971"/>
          <cell r="Q9971"/>
          <cell r="R9971"/>
          <cell r="S9971"/>
          <cell r="T9971"/>
          <cell r="U9971"/>
          <cell r="V9971"/>
          <cell r="W9971"/>
          <cell r="X9971"/>
          <cell r="Y9971" t="str">
            <v xml:space="preserve"> </v>
          </cell>
        </row>
        <row r="9972">
          <cell r="C9972"/>
          <cell r="D9972"/>
          <cell r="E9972"/>
          <cell r="F9972"/>
          <cell r="G9972"/>
          <cell r="H9972"/>
          <cell r="I9972"/>
          <cell r="J9972"/>
          <cell r="K9972"/>
          <cell r="L9972"/>
          <cell r="M9972"/>
          <cell r="N9972"/>
          <cell r="O9972"/>
          <cell r="P9972"/>
          <cell r="Q9972"/>
          <cell r="R9972"/>
          <cell r="S9972"/>
          <cell r="T9972"/>
          <cell r="U9972"/>
          <cell r="V9972"/>
          <cell r="W9972"/>
          <cell r="X9972"/>
          <cell r="Y9972" t="str">
            <v xml:space="preserve"> </v>
          </cell>
        </row>
        <row r="9973">
          <cell r="C9973"/>
          <cell r="D9973"/>
          <cell r="E9973"/>
          <cell r="F9973"/>
          <cell r="G9973"/>
          <cell r="H9973"/>
          <cell r="I9973"/>
          <cell r="J9973"/>
          <cell r="K9973"/>
          <cell r="L9973"/>
          <cell r="M9973"/>
          <cell r="N9973"/>
          <cell r="O9973"/>
          <cell r="P9973"/>
          <cell r="Q9973"/>
          <cell r="R9973"/>
          <cell r="S9973"/>
          <cell r="T9973"/>
          <cell r="U9973"/>
          <cell r="V9973"/>
          <cell r="W9973"/>
          <cell r="X9973"/>
          <cell r="Y9973" t="str">
            <v xml:space="preserve"> </v>
          </cell>
        </row>
        <row r="9974">
          <cell r="C9974"/>
          <cell r="D9974"/>
          <cell r="E9974"/>
          <cell r="F9974"/>
          <cell r="G9974"/>
          <cell r="H9974"/>
          <cell r="I9974"/>
          <cell r="J9974"/>
          <cell r="K9974"/>
          <cell r="L9974"/>
          <cell r="M9974"/>
          <cell r="N9974"/>
          <cell r="O9974"/>
          <cell r="P9974"/>
          <cell r="Q9974"/>
          <cell r="R9974"/>
          <cell r="S9974"/>
          <cell r="T9974"/>
          <cell r="U9974"/>
          <cell r="V9974"/>
          <cell r="W9974"/>
          <cell r="X9974"/>
          <cell r="Y9974" t="str">
            <v xml:space="preserve"> </v>
          </cell>
        </row>
        <row r="9975">
          <cell r="C9975"/>
          <cell r="D9975"/>
          <cell r="E9975"/>
          <cell r="F9975"/>
          <cell r="G9975"/>
          <cell r="H9975"/>
          <cell r="I9975"/>
          <cell r="J9975"/>
          <cell r="K9975"/>
          <cell r="L9975"/>
          <cell r="M9975"/>
          <cell r="N9975"/>
          <cell r="O9975"/>
          <cell r="P9975"/>
          <cell r="Q9975"/>
          <cell r="R9975"/>
          <cell r="S9975"/>
          <cell r="T9975"/>
          <cell r="U9975"/>
          <cell r="V9975"/>
          <cell r="W9975"/>
          <cell r="X9975"/>
          <cell r="Y9975" t="str">
            <v xml:space="preserve"> </v>
          </cell>
        </row>
        <row r="9976">
          <cell r="C9976"/>
          <cell r="D9976"/>
          <cell r="E9976"/>
          <cell r="F9976"/>
          <cell r="G9976"/>
          <cell r="H9976"/>
          <cell r="I9976"/>
          <cell r="J9976"/>
          <cell r="K9976"/>
          <cell r="L9976"/>
          <cell r="M9976"/>
          <cell r="N9976"/>
          <cell r="O9976"/>
          <cell r="P9976"/>
          <cell r="Q9976"/>
          <cell r="R9976"/>
          <cell r="S9976"/>
          <cell r="T9976"/>
          <cell r="U9976"/>
          <cell r="V9976"/>
          <cell r="W9976"/>
          <cell r="X9976"/>
          <cell r="Y9976" t="str">
            <v xml:space="preserve"> </v>
          </cell>
        </row>
        <row r="9977">
          <cell r="C9977"/>
          <cell r="D9977"/>
          <cell r="E9977"/>
          <cell r="F9977"/>
          <cell r="G9977"/>
          <cell r="H9977"/>
          <cell r="I9977"/>
          <cell r="J9977"/>
          <cell r="K9977"/>
          <cell r="L9977"/>
          <cell r="M9977"/>
          <cell r="N9977"/>
          <cell r="O9977"/>
          <cell r="P9977"/>
          <cell r="Q9977"/>
          <cell r="R9977"/>
          <cell r="S9977"/>
          <cell r="T9977"/>
          <cell r="U9977"/>
          <cell r="V9977"/>
          <cell r="W9977"/>
          <cell r="X9977"/>
          <cell r="Y9977" t="str">
            <v xml:space="preserve"> </v>
          </cell>
        </row>
        <row r="9978">
          <cell r="C9978"/>
          <cell r="D9978"/>
          <cell r="E9978"/>
          <cell r="F9978"/>
          <cell r="G9978"/>
          <cell r="H9978"/>
          <cell r="I9978"/>
          <cell r="J9978"/>
          <cell r="K9978"/>
          <cell r="L9978"/>
          <cell r="M9978"/>
          <cell r="N9978"/>
          <cell r="O9978"/>
          <cell r="P9978"/>
          <cell r="Q9978"/>
          <cell r="R9978"/>
          <cell r="S9978"/>
          <cell r="T9978"/>
          <cell r="U9978"/>
          <cell r="V9978"/>
          <cell r="W9978"/>
          <cell r="X9978"/>
          <cell r="Y9978" t="str">
            <v xml:space="preserve"> </v>
          </cell>
        </row>
        <row r="9979">
          <cell r="C9979"/>
          <cell r="D9979"/>
          <cell r="E9979"/>
          <cell r="F9979"/>
          <cell r="G9979"/>
          <cell r="H9979"/>
          <cell r="I9979"/>
          <cell r="J9979"/>
          <cell r="K9979"/>
          <cell r="L9979"/>
          <cell r="M9979"/>
          <cell r="N9979"/>
          <cell r="O9979"/>
          <cell r="P9979"/>
          <cell r="Q9979"/>
          <cell r="R9979"/>
          <cell r="S9979"/>
          <cell r="T9979"/>
          <cell r="U9979"/>
          <cell r="V9979"/>
          <cell r="W9979"/>
          <cell r="X9979"/>
          <cell r="Y9979" t="str">
            <v xml:space="preserve"> </v>
          </cell>
        </row>
        <row r="9980">
          <cell r="C9980"/>
          <cell r="D9980"/>
          <cell r="E9980"/>
          <cell r="F9980"/>
          <cell r="G9980"/>
          <cell r="H9980"/>
          <cell r="I9980"/>
          <cell r="J9980"/>
          <cell r="K9980"/>
          <cell r="L9980"/>
          <cell r="M9980"/>
          <cell r="N9980"/>
          <cell r="O9980"/>
          <cell r="P9980"/>
          <cell r="Q9980"/>
          <cell r="R9980"/>
          <cell r="S9980"/>
          <cell r="T9980"/>
          <cell r="U9980"/>
          <cell r="V9980"/>
          <cell r="W9980"/>
          <cell r="X9980"/>
          <cell r="Y9980" t="str">
            <v xml:space="preserve"> </v>
          </cell>
        </row>
        <row r="9981">
          <cell r="C9981"/>
          <cell r="D9981"/>
          <cell r="E9981"/>
          <cell r="F9981"/>
          <cell r="G9981"/>
          <cell r="H9981"/>
          <cell r="I9981"/>
          <cell r="J9981"/>
          <cell r="K9981"/>
          <cell r="L9981"/>
          <cell r="M9981"/>
          <cell r="N9981"/>
          <cell r="O9981"/>
          <cell r="P9981"/>
          <cell r="Q9981"/>
          <cell r="R9981"/>
          <cell r="S9981"/>
          <cell r="T9981"/>
          <cell r="U9981"/>
          <cell r="V9981"/>
          <cell r="W9981"/>
          <cell r="X9981"/>
          <cell r="Y9981" t="str">
            <v xml:space="preserve"> </v>
          </cell>
        </row>
        <row r="9982">
          <cell r="C9982"/>
          <cell r="D9982"/>
          <cell r="E9982"/>
          <cell r="F9982"/>
          <cell r="G9982"/>
          <cell r="H9982"/>
          <cell r="I9982"/>
          <cell r="J9982"/>
          <cell r="K9982"/>
          <cell r="L9982"/>
          <cell r="M9982"/>
          <cell r="N9982"/>
          <cell r="O9982"/>
          <cell r="P9982"/>
          <cell r="Q9982"/>
          <cell r="R9982"/>
          <cell r="S9982"/>
          <cell r="T9982"/>
          <cell r="U9982"/>
          <cell r="V9982"/>
          <cell r="W9982"/>
          <cell r="X9982"/>
          <cell r="Y9982" t="str">
            <v xml:space="preserve"> </v>
          </cell>
        </row>
        <row r="9983">
          <cell r="C9983"/>
          <cell r="D9983"/>
          <cell r="E9983"/>
          <cell r="F9983"/>
          <cell r="G9983"/>
          <cell r="H9983"/>
          <cell r="I9983"/>
          <cell r="J9983"/>
          <cell r="K9983"/>
          <cell r="L9983"/>
          <cell r="M9983"/>
          <cell r="N9983"/>
          <cell r="O9983"/>
          <cell r="P9983"/>
          <cell r="Q9983"/>
          <cell r="R9983"/>
          <cell r="S9983"/>
          <cell r="T9983"/>
          <cell r="U9983"/>
          <cell r="V9983"/>
          <cell r="W9983"/>
          <cell r="X9983"/>
          <cell r="Y9983" t="str">
            <v xml:space="preserve"> </v>
          </cell>
        </row>
        <row r="9984">
          <cell r="C9984"/>
          <cell r="D9984"/>
          <cell r="E9984"/>
          <cell r="F9984"/>
          <cell r="G9984"/>
          <cell r="H9984"/>
          <cell r="I9984"/>
          <cell r="J9984"/>
          <cell r="K9984"/>
          <cell r="L9984"/>
          <cell r="M9984"/>
          <cell r="N9984"/>
          <cell r="O9984"/>
          <cell r="P9984"/>
          <cell r="Q9984"/>
          <cell r="R9984"/>
          <cell r="S9984"/>
          <cell r="T9984"/>
          <cell r="U9984"/>
          <cell r="V9984"/>
          <cell r="W9984"/>
          <cell r="X9984"/>
          <cell r="Y9984" t="str">
            <v xml:space="preserve"> </v>
          </cell>
        </row>
        <row r="9985">
          <cell r="C9985"/>
          <cell r="D9985"/>
          <cell r="E9985"/>
          <cell r="F9985"/>
          <cell r="G9985"/>
          <cell r="H9985"/>
          <cell r="I9985"/>
          <cell r="J9985"/>
          <cell r="K9985"/>
          <cell r="L9985"/>
          <cell r="M9985"/>
          <cell r="N9985"/>
          <cell r="O9985"/>
          <cell r="P9985"/>
          <cell r="Q9985"/>
          <cell r="R9985"/>
          <cell r="S9985"/>
          <cell r="T9985"/>
          <cell r="U9985"/>
          <cell r="V9985"/>
          <cell r="W9985"/>
          <cell r="X9985"/>
          <cell r="Y9985" t="str">
            <v xml:space="preserve"> </v>
          </cell>
        </row>
        <row r="9986">
          <cell r="C9986"/>
          <cell r="D9986"/>
          <cell r="E9986"/>
          <cell r="F9986"/>
          <cell r="G9986"/>
          <cell r="H9986"/>
          <cell r="I9986"/>
          <cell r="J9986"/>
          <cell r="K9986"/>
          <cell r="L9986"/>
          <cell r="M9986"/>
          <cell r="N9986"/>
          <cell r="O9986"/>
          <cell r="P9986"/>
          <cell r="Q9986"/>
          <cell r="R9986"/>
          <cell r="S9986"/>
          <cell r="T9986"/>
          <cell r="U9986"/>
          <cell r="V9986"/>
          <cell r="W9986"/>
          <cell r="X9986"/>
          <cell r="Y9986" t="str">
            <v xml:space="preserve"> </v>
          </cell>
        </row>
        <row r="9987">
          <cell r="C9987"/>
          <cell r="D9987"/>
          <cell r="E9987"/>
          <cell r="F9987"/>
          <cell r="G9987"/>
          <cell r="H9987"/>
          <cell r="I9987"/>
          <cell r="J9987"/>
          <cell r="K9987"/>
          <cell r="L9987"/>
          <cell r="M9987"/>
          <cell r="N9987"/>
          <cell r="O9987"/>
          <cell r="P9987"/>
          <cell r="Q9987"/>
          <cell r="R9987"/>
          <cell r="S9987"/>
          <cell r="T9987"/>
          <cell r="U9987"/>
          <cell r="V9987"/>
          <cell r="W9987"/>
          <cell r="X9987"/>
          <cell r="Y9987" t="str">
            <v xml:space="preserve"> </v>
          </cell>
        </row>
        <row r="9988">
          <cell r="C9988"/>
          <cell r="D9988"/>
          <cell r="E9988"/>
          <cell r="F9988"/>
          <cell r="G9988"/>
          <cell r="H9988"/>
          <cell r="I9988"/>
          <cell r="J9988"/>
          <cell r="K9988"/>
          <cell r="L9988"/>
          <cell r="M9988"/>
          <cell r="N9988"/>
          <cell r="O9988"/>
          <cell r="P9988"/>
          <cell r="Q9988"/>
          <cell r="R9988"/>
          <cell r="S9988"/>
          <cell r="T9988"/>
          <cell r="U9988"/>
          <cell r="V9988"/>
          <cell r="W9988"/>
          <cell r="X9988"/>
          <cell r="Y9988" t="str">
            <v xml:space="preserve"> </v>
          </cell>
        </row>
        <row r="9989">
          <cell r="C9989"/>
          <cell r="D9989"/>
          <cell r="E9989"/>
          <cell r="F9989"/>
          <cell r="G9989"/>
          <cell r="H9989"/>
          <cell r="I9989"/>
          <cell r="J9989"/>
          <cell r="K9989"/>
          <cell r="L9989"/>
          <cell r="M9989"/>
          <cell r="N9989"/>
          <cell r="O9989"/>
          <cell r="P9989"/>
          <cell r="Q9989"/>
          <cell r="R9989"/>
          <cell r="S9989"/>
          <cell r="T9989"/>
          <cell r="U9989"/>
          <cell r="V9989"/>
          <cell r="W9989"/>
          <cell r="X9989"/>
          <cell r="Y9989" t="str">
            <v xml:space="preserve"> </v>
          </cell>
        </row>
        <row r="9990">
          <cell r="C9990"/>
          <cell r="D9990"/>
          <cell r="E9990"/>
          <cell r="F9990"/>
          <cell r="G9990"/>
          <cell r="H9990"/>
          <cell r="I9990"/>
          <cell r="J9990"/>
          <cell r="K9990"/>
          <cell r="L9990"/>
          <cell r="M9990"/>
          <cell r="N9990"/>
          <cell r="O9990"/>
          <cell r="P9990"/>
          <cell r="Q9990"/>
          <cell r="R9990"/>
          <cell r="S9990"/>
          <cell r="T9990"/>
          <cell r="U9990"/>
          <cell r="V9990"/>
          <cell r="W9990"/>
          <cell r="X9990"/>
          <cell r="Y9990" t="str">
            <v xml:space="preserve"> </v>
          </cell>
        </row>
        <row r="9991">
          <cell r="C9991"/>
          <cell r="D9991"/>
          <cell r="E9991"/>
          <cell r="F9991"/>
          <cell r="G9991"/>
          <cell r="H9991"/>
          <cell r="I9991"/>
          <cell r="J9991"/>
          <cell r="K9991"/>
          <cell r="L9991"/>
          <cell r="M9991"/>
          <cell r="N9991"/>
          <cell r="O9991"/>
          <cell r="P9991"/>
          <cell r="Q9991"/>
          <cell r="R9991"/>
          <cell r="S9991"/>
          <cell r="T9991"/>
          <cell r="U9991"/>
          <cell r="V9991"/>
          <cell r="W9991"/>
          <cell r="X9991"/>
          <cell r="Y9991" t="str">
            <v xml:space="preserve"> </v>
          </cell>
        </row>
        <row r="9992">
          <cell r="C9992"/>
          <cell r="D9992"/>
          <cell r="E9992"/>
          <cell r="F9992"/>
          <cell r="G9992"/>
          <cell r="H9992"/>
          <cell r="I9992"/>
          <cell r="J9992"/>
          <cell r="K9992"/>
          <cell r="L9992"/>
          <cell r="M9992"/>
          <cell r="N9992"/>
          <cell r="O9992"/>
          <cell r="P9992"/>
          <cell r="Q9992"/>
          <cell r="R9992"/>
          <cell r="S9992"/>
          <cell r="T9992"/>
          <cell r="U9992"/>
          <cell r="V9992"/>
          <cell r="W9992"/>
          <cell r="X9992"/>
          <cell r="Y9992" t="str">
            <v xml:space="preserve"> </v>
          </cell>
        </row>
        <row r="9993">
          <cell r="C9993"/>
          <cell r="D9993"/>
          <cell r="E9993"/>
          <cell r="F9993"/>
          <cell r="G9993"/>
          <cell r="H9993"/>
          <cell r="I9993"/>
          <cell r="J9993"/>
          <cell r="K9993"/>
          <cell r="L9993"/>
          <cell r="M9993"/>
          <cell r="N9993"/>
          <cell r="O9993"/>
          <cell r="P9993"/>
          <cell r="Q9993"/>
          <cell r="R9993"/>
          <cell r="S9993"/>
          <cell r="T9993"/>
          <cell r="U9993"/>
          <cell r="V9993"/>
          <cell r="W9993"/>
          <cell r="X9993"/>
          <cell r="Y9993" t="str">
            <v xml:space="preserve"> </v>
          </cell>
        </row>
        <row r="9994">
          <cell r="C9994"/>
          <cell r="D9994"/>
          <cell r="E9994"/>
          <cell r="F9994"/>
          <cell r="G9994"/>
          <cell r="H9994"/>
          <cell r="I9994"/>
          <cell r="J9994"/>
          <cell r="K9994"/>
          <cell r="L9994"/>
          <cell r="M9994"/>
          <cell r="N9994"/>
          <cell r="O9994"/>
          <cell r="P9994"/>
          <cell r="Q9994"/>
          <cell r="R9994"/>
          <cell r="S9994"/>
          <cell r="T9994"/>
          <cell r="U9994"/>
          <cell r="V9994"/>
          <cell r="W9994"/>
          <cell r="X9994"/>
          <cell r="Y9994" t="str">
            <v xml:space="preserve"> </v>
          </cell>
        </row>
        <row r="9995">
          <cell r="C9995"/>
          <cell r="D9995"/>
          <cell r="E9995"/>
          <cell r="F9995"/>
          <cell r="G9995"/>
          <cell r="H9995"/>
          <cell r="I9995"/>
          <cell r="J9995"/>
          <cell r="K9995"/>
          <cell r="L9995"/>
          <cell r="M9995"/>
          <cell r="N9995"/>
          <cell r="O9995"/>
          <cell r="P9995"/>
          <cell r="Q9995"/>
          <cell r="R9995"/>
          <cell r="S9995"/>
          <cell r="T9995"/>
          <cell r="U9995"/>
          <cell r="V9995"/>
          <cell r="W9995"/>
          <cell r="X9995"/>
          <cell r="Y9995" t="str">
            <v xml:space="preserve"> </v>
          </cell>
        </row>
        <row r="9996">
          <cell r="C9996"/>
          <cell r="D9996"/>
          <cell r="E9996"/>
          <cell r="F9996"/>
          <cell r="G9996"/>
          <cell r="H9996"/>
          <cell r="I9996"/>
          <cell r="J9996"/>
          <cell r="K9996"/>
          <cell r="L9996"/>
          <cell r="M9996"/>
          <cell r="N9996"/>
          <cell r="O9996"/>
          <cell r="P9996"/>
          <cell r="Q9996"/>
          <cell r="R9996"/>
          <cell r="S9996"/>
          <cell r="T9996"/>
          <cell r="U9996"/>
          <cell r="V9996"/>
          <cell r="W9996"/>
          <cell r="X9996"/>
          <cell r="Y9996" t="str">
            <v xml:space="preserve"> </v>
          </cell>
        </row>
        <row r="9997">
          <cell r="C9997"/>
          <cell r="D9997"/>
          <cell r="E9997"/>
          <cell r="F9997"/>
          <cell r="G9997"/>
          <cell r="H9997"/>
          <cell r="I9997"/>
          <cell r="J9997"/>
          <cell r="K9997"/>
          <cell r="L9997"/>
          <cell r="M9997"/>
          <cell r="N9997"/>
          <cell r="O9997"/>
          <cell r="P9997"/>
          <cell r="Q9997"/>
          <cell r="R9997"/>
          <cell r="S9997"/>
          <cell r="T9997"/>
          <cell r="U9997"/>
          <cell r="V9997"/>
          <cell r="W9997"/>
          <cell r="X9997"/>
          <cell r="Y9997" t="str">
            <v xml:space="preserve"> </v>
          </cell>
        </row>
        <row r="9998">
          <cell r="C9998"/>
          <cell r="D9998"/>
          <cell r="E9998"/>
          <cell r="F9998"/>
          <cell r="G9998"/>
          <cell r="H9998"/>
          <cell r="I9998"/>
          <cell r="J9998"/>
          <cell r="K9998"/>
          <cell r="L9998"/>
          <cell r="M9998"/>
          <cell r="N9998"/>
          <cell r="O9998"/>
          <cell r="P9998"/>
          <cell r="Q9998"/>
          <cell r="R9998"/>
          <cell r="S9998"/>
          <cell r="T9998"/>
          <cell r="U9998"/>
          <cell r="V9998"/>
          <cell r="W9998"/>
          <cell r="X9998"/>
          <cell r="Y9998" t="str">
            <v xml:space="preserve"> </v>
          </cell>
        </row>
        <row r="9999">
          <cell r="C9999"/>
          <cell r="D9999"/>
          <cell r="E9999"/>
          <cell r="F9999"/>
          <cell r="G9999"/>
          <cell r="H9999"/>
          <cell r="I9999"/>
          <cell r="J9999"/>
          <cell r="K9999"/>
          <cell r="L9999"/>
          <cell r="M9999"/>
          <cell r="N9999"/>
          <cell r="O9999"/>
          <cell r="P9999"/>
          <cell r="Q9999"/>
          <cell r="R9999"/>
          <cell r="S9999"/>
          <cell r="T9999"/>
          <cell r="U9999"/>
          <cell r="V9999"/>
          <cell r="W9999"/>
          <cell r="X9999"/>
          <cell r="Y9999" t="str">
            <v xml:space="preserve"> </v>
          </cell>
        </row>
        <row r="10000">
          <cell r="C10000"/>
          <cell r="D10000"/>
          <cell r="E10000"/>
          <cell r="F10000"/>
          <cell r="G10000"/>
          <cell r="H10000"/>
          <cell r="I10000"/>
          <cell r="J10000"/>
          <cell r="K10000"/>
          <cell r="L10000"/>
          <cell r="M10000"/>
          <cell r="N10000"/>
          <cell r="O10000"/>
          <cell r="P10000"/>
          <cell r="Q10000"/>
          <cell r="R10000"/>
          <cell r="S10000"/>
          <cell r="T10000"/>
          <cell r="U10000"/>
          <cell r="V10000"/>
          <cell r="W10000"/>
          <cell r="X10000"/>
          <cell r="Y10000" t="str">
            <v xml:space="preserve">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7">
          <cell r="A7"/>
          <cell r="E7"/>
          <cell r="T7" t="str">
            <v/>
          </cell>
          <cell r="AD7" t="str">
            <v/>
          </cell>
          <cell r="AI7">
            <v>0</v>
          </cell>
          <cell r="AJ7">
            <v>0</v>
          </cell>
          <cell r="BF7" t="str">
            <v/>
          </cell>
          <cell r="CA7">
            <v>0</v>
          </cell>
          <cell r="CB7">
            <v>0</v>
          </cell>
          <cell r="CF7" t="str">
            <v/>
          </cell>
        </row>
        <row r="8">
          <cell r="A8"/>
          <cell r="E8"/>
          <cell r="T8" t="str">
            <v/>
          </cell>
          <cell r="AD8" t="str">
            <v/>
          </cell>
          <cell r="AI8">
            <v>0</v>
          </cell>
          <cell r="AJ8">
            <v>0</v>
          </cell>
          <cell r="BF8" t="str">
            <v/>
          </cell>
          <cell r="CA8">
            <v>0</v>
          </cell>
          <cell r="CB8">
            <v>0</v>
          </cell>
          <cell r="CF8" t="str">
            <v/>
          </cell>
        </row>
        <row r="9">
          <cell r="A9"/>
          <cell r="E9"/>
          <cell r="T9" t="str">
            <v/>
          </cell>
          <cell r="AD9" t="str">
            <v/>
          </cell>
          <cell r="AI9">
            <v>0</v>
          </cell>
          <cell r="AJ9">
            <v>0</v>
          </cell>
          <cell r="BF9" t="str">
            <v/>
          </cell>
          <cell r="CA9">
            <v>0</v>
          </cell>
          <cell r="CB9">
            <v>0</v>
          </cell>
          <cell r="CF9" t="str">
            <v/>
          </cell>
        </row>
        <row r="10">
          <cell r="A10" t="str">
            <v>EQUIPO MEDICO</v>
          </cell>
          <cell r="E10">
            <v>10041.879999999999</v>
          </cell>
          <cell r="T10">
            <v>167.36466666666666</v>
          </cell>
          <cell r="AD10">
            <v>10041.879999999999</v>
          </cell>
          <cell r="AI10">
            <v>167.36466666666666</v>
          </cell>
          <cell r="AJ10">
            <v>0</v>
          </cell>
          <cell r="BF10">
            <v>169.27262386666669</v>
          </cell>
          <cell r="CA10">
            <v>169.27262386666669</v>
          </cell>
          <cell r="CB10">
            <v>0</v>
          </cell>
          <cell r="CF10" t="str">
            <v/>
          </cell>
        </row>
        <row r="11">
          <cell r="A11" t="str">
            <v>EQUIPO MEDICO</v>
          </cell>
          <cell r="E11">
            <v>10041.879999999999</v>
          </cell>
          <cell r="T11">
            <v>167.36466666666666</v>
          </cell>
          <cell r="AD11">
            <v>10041.879999999999</v>
          </cell>
          <cell r="AI11">
            <v>167.36466666666666</v>
          </cell>
          <cell r="AJ11">
            <v>0</v>
          </cell>
          <cell r="BF11">
            <v>169.27262386666669</v>
          </cell>
          <cell r="CA11">
            <v>169.27262386666669</v>
          </cell>
          <cell r="CB11">
            <v>0</v>
          </cell>
          <cell r="CF11" t="str">
            <v/>
          </cell>
        </row>
        <row r="12">
          <cell r="A12" t="str">
            <v>EQUIPO MEDICO</v>
          </cell>
          <cell r="E12">
            <v>18463.86</v>
          </cell>
          <cell r="T12">
            <v>307.73099999999999</v>
          </cell>
          <cell r="AD12">
            <v>18463.86</v>
          </cell>
          <cell r="AI12">
            <v>307.73099999999999</v>
          </cell>
          <cell r="AJ12">
            <v>0</v>
          </cell>
          <cell r="BF12">
            <v>311.23913340000001</v>
          </cell>
          <cell r="CA12">
            <v>311.23913340000001</v>
          </cell>
          <cell r="CB12">
            <v>0</v>
          </cell>
          <cell r="CF12" t="str">
            <v/>
          </cell>
        </row>
        <row r="13">
          <cell r="A13" t="str">
            <v>EQUIPO MEDICO</v>
          </cell>
          <cell r="E13">
            <v>18463.86</v>
          </cell>
          <cell r="T13">
            <v>307.73099999999999</v>
          </cell>
          <cell r="AD13">
            <v>18463.86</v>
          </cell>
          <cell r="AI13">
            <v>307.73099999999999</v>
          </cell>
          <cell r="AJ13">
            <v>0</v>
          </cell>
          <cell r="BF13">
            <v>311.23913340000001</v>
          </cell>
          <cell r="CA13">
            <v>311.23913340000001</v>
          </cell>
          <cell r="CB13">
            <v>0</v>
          </cell>
          <cell r="CF13" t="str">
            <v/>
          </cell>
        </row>
        <row r="14">
          <cell r="A14" t="str">
            <v>EQUIPO MEDICO</v>
          </cell>
          <cell r="E14">
            <v>17852.34</v>
          </cell>
          <cell r="T14">
            <v>297.53899999999999</v>
          </cell>
          <cell r="AD14">
            <v>17852.34</v>
          </cell>
          <cell r="AI14">
            <v>297.53899999999999</v>
          </cell>
          <cell r="AJ14">
            <v>0</v>
          </cell>
          <cell r="BF14">
            <v>300.93094460000003</v>
          </cell>
          <cell r="CA14">
            <v>300.93094460000003</v>
          </cell>
          <cell r="CB14">
            <v>0</v>
          </cell>
          <cell r="CF14" t="str">
            <v/>
          </cell>
        </row>
        <row r="15">
          <cell r="A15" t="str">
            <v>EQUIPO MEDICO</v>
          </cell>
          <cell r="E15">
            <v>13323.27</v>
          </cell>
          <cell r="T15">
            <v>222.05450000000002</v>
          </cell>
          <cell r="AD15">
            <v>13323.27</v>
          </cell>
          <cell r="AI15">
            <v>222.05450000000002</v>
          </cell>
          <cell r="AJ15">
            <v>0</v>
          </cell>
          <cell r="BF15">
            <v>224.58592130000002</v>
          </cell>
          <cell r="CA15">
            <v>224.58592130000002</v>
          </cell>
          <cell r="CB15">
            <v>0</v>
          </cell>
          <cell r="CF15" t="str">
            <v/>
          </cell>
        </row>
        <row r="16">
          <cell r="A16" t="str">
            <v>EQUIPO MEDICO</v>
          </cell>
          <cell r="E16">
            <v>14450.54</v>
          </cell>
          <cell r="T16">
            <v>240.84233333333336</v>
          </cell>
          <cell r="AD16">
            <v>14450.54</v>
          </cell>
          <cell r="AI16">
            <v>240.84233333333336</v>
          </cell>
          <cell r="AJ16">
            <v>0</v>
          </cell>
          <cell r="BF16">
            <v>243.58793593333337</v>
          </cell>
          <cell r="CA16">
            <v>243.58793593333337</v>
          </cell>
          <cell r="CB16">
            <v>0</v>
          </cell>
          <cell r="CF16" t="str">
            <v/>
          </cell>
        </row>
        <row r="17">
          <cell r="A17" t="str">
            <v>EQUIPO MEDICO</v>
          </cell>
          <cell r="E17">
            <v>18586.169999999998</v>
          </cell>
          <cell r="T17">
            <v>154.88475</v>
          </cell>
          <cell r="AD17">
            <v>18586.169999999998</v>
          </cell>
          <cell r="AI17">
            <v>154.88475</v>
          </cell>
          <cell r="AJ17">
            <v>0</v>
          </cell>
          <cell r="BF17">
            <v>154.88475</v>
          </cell>
          <cell r="CA17">
            <v>154.88475</v>
          </cell>
          <cell r="CB17">
            <v>0</v>
          </cell>
          <cell r="CF17" t="str">
            <v/>
          </cell>
        </row>
        <row r="18">
          <cell r="A18" t="str">
            <v>EQUIPO MEDICO</v>
          </cell>
          <cell r="E18">
            <v>14450.54</v>
          </cell>
          <cell r="T18">
            <v>120.42116666666668</v>
          </cell>
          <cell r="AD18">
            <v>14450.54</v>
          </cell>
          <cell r="AI18">
            <v>120.42116666666668</v>
          </cell>
          <cell r="AJ18">
            <v>0</v>
          </cell>
          <cell r="BF18">
            <v>120.42116666666668</v>
          </cell>
          <cell r="CA18">
            <v>120.42116666666668</v>
          </cell>
          <cell r="CB18">
            <v>0</v>
          </cell>
          <cell r="CF18" t="str">
            <v/>
          </cell>
        </row>
        <row r="19">
          <cell r="A19" t="str">
            <v>EQUIPO MEDICO</v>
          </cell>
          <cell r="E19">
            <v>14450.54</v>
          </cell>
          <cell r="T19">
            <v>120.42116666666668</v>
          </cell>
          <cell r="AD19">
            <v>14450.54</v>
          </cell>
          <cell r="AI19">
            <v>120.42116666666668</v>
          </cell>
          <cell r="AJ19">
            <v>0</v>
          </cell>
          <cell r="BF19">
            <v>120.42116666666668</v>
          </cell>
          <cell r="CA19">
            <v>120.42116666666668</v>
          </cell>
          <cell r="CB19">
            <v>0</v>
          </cell>
          <cell r="CF19" t="str">
            <v/>
          </cell>
        </row>
        <row r="20">
          <cell r="A20"/>
          <cell r="E20"/>
          <cell r="T20" t="str">
            <v/>
          </cell>
          <cell r="AD20" t="str">
            <v/>
          </cell>
          <cell r="AI20">
            <v>0</v>
          </cell>
          <cell r="AJ20">
            <v>0</v>
          </cell>
          <cell r="BF20" t="str">
            <v/>
          </cell>
          <cell r="CA20">
            <v>0</v>
          </cell>
          <cell r="CB20">
            <v>0</v>
          </cell>
          <cell r="CF20" t="str">
            <v/>
          </cell>
        </row>
        <row r="21">
          <cell r="A21"/>
          <cell r="E21"/>
          <cell r="T21" t="str">
            <v/>
          </cell>
          <cell r="AD21" t="str">
            <v/>
          </cell>
          <cell r="AI21">
            <v>0</v>
          </cell>
          <cell r="AJ21">
            <v>0</v>
          </cell>
          <cell r="BF21" t="str">
            <v/>
          </cell>
          <cell r="CA21">
            <v>0</v>
          </cell>
          <cell r="CB21">
            <v>0</v>
          </cell>
          <cell r="CF21" t="str">
            <v/>
          </cell>
        </row>
        <row r="22">
          <cell r="A22"/>
          <cell r="E22"/>
          <cell r="T22" t="str">
            <v/>
          </cell>
          <cell r="AD22" t="str">
            <v/>
          </cell>
          <cell r="AI22">
            <v>0</v>
          </cell>
          <cell r="AJ22">
            <v>0</v>
          </cell>
          <cell r="BF22" t="str">
            <v/>
          </cell>
          <cell r="CA22">
            <v>0</v>
          </cell>
          <cell r="CB22">
            <v>0</v>
          </cell>
          <cell r="CF22" t="str">
            <v/>
          </cell>
        </row>
        <row r="23">
          <cell r="A23"/>
          <cell r="E23"/>
          <cell r="T23" t="str">
            <v/>
          </cell>
          <cell r="AD23" t="str">
            <v/>
          </cell>
          <cell r="AI23">
            <v>0</v>
          </cell>
          <cell r="AJ23">
            <v>0</v>
          </cell>
          <cell r="BF23" t="str">
            <v/>
          </cell>
          <cell r="CA23">
            <v>0</v>
          </cell>
          <cell r="CB23">
            <v>0</v>
          </cell>
          <cell r="CF23" t="str">
            <v/>
          </cell>
        </row>
        <row r="24">
          <cell r="A24"/>
          <cell r="E24"/>
          <cell r="T24" t="str">
            <v/>
          </cell>
          <cell r="AD24" t="str">
            <v/>
          </cell>
          <cell r="AI24">
            <v>0</v>
          </cell>
          <cell r="AJ24">
            <v>0</v>
          </cell>
          <cell r="BF24" t="str">
            <v/>
          </cell>
          <cell r="CA24">
            <v>0</v>
          </cell>
          <cell r="CB24">
            <v>0</v>
          </cell>
          <cell r="CF24" t="str">
            <v/>
          </cell>
        </row>
        <row r="25">
          <cell r="A25"/>
          <cell r="E25"/>
          <cell r="T25" t="str">
            <v/>
          </cell>
          <cell r="AD25" t="str">
            <v/>
          </cell>
          <cell r="AI25">
            <v>0</v>
          </cell>
          <cell r="AJ25">
            <v>0</v>
          </cell>
          <cell r="BF25" t="str">
            <v/>
          </cell>
          <cell r="CA25">
            <v>0</v>
          </cell>
          <cell r="CB25">
            <v>0</v>
          </cell>
          <cell r="CF25" t="str">
            <v/>
          </cell>
        </row>
        <row r="26">
          <cell r="A26"/>
          <cell r="E26"/>
          <cell r="T26" t="str">
            <v/>
          </cell>
          <cell r="AD26" t="str">
            <v/>
          </cell>
          <cell r="AI26">
            <v>0</v>
          </cell>
          <cell r="AJ26">
            <v>0</v>
          </cell>
          <cell r="BF26" t="str">
            <v/>
          </cell>
          <cell r="CA26">
            <v>0</v>
          </cell>
          <cell r="CB26">
            <v>0</v>
          </cell>
          <cell r="CF26" t="str">
            <v/>
          </cell>
        </row>
        <row r="27">
          <cell r="A27"/>
          <cell r="E27"/>
          <cell r="T27" t="str">
            <v/>
          </cell>
          <cell r="AD27" t="str">
            <v/>
          </cell>
          <cell r="AI27">
            <v>0</v>
          </cell>
          <cell r="AJ27">
            <v>0</v>
          </cell>
          <cell r="BF27" t="str">
            <v/>
          </cell>
          <cell r="CA27">
            <v>0</v>
          </cell>
          <cell r="CB27">
            <v>0</v>
          </cell>
          <cell r="CF27" t="str">
            <v/>
          </cell>
        </row>
        <row r="28">
          <cell r="A28"/>
          <cell r="E28"/>
          <cell r="T28" t="str">
            <v/>
          </cell>
          <cell r="AD28" t="str">
            <v/>
          </cell>
          <cell r="AI28">
            <v>0</v>
          </cell>
          <cell r="AJ28">
            <v>0</v>
          </cell>
          <cell r="BF28" t="str">
            <v/>
          </cell>
          <cell r="CA28">
            <v>0</v>
          </cell>
          <cell r="CB28">
            <v>0</v>
          </cell>
          <cell r="CF28" t="str">
            <v/>
          </cell>
        </row>
        <row r="29">
          <cell r="A29"/>
          <cell r="E29"/>
          <cell r="T29" t="str">
            <v/>
          </cell>
          <cell r="AD29" t="str">
            <v/>
          </cell>
          <cell r="AI29">
            <v>0</v>
          </cell>
          <cell r="AJ29">
            <v>0</v>
          </cell>
          <cell r="BF29" t="str">
            <v/>
          </cell>
          <cell r="CA29">
            <v>0</v>
          </cell>
          <cell r="CB29">
            <v>0</v>
          </cell>
          <cell r="CF29" t="str">
            <v/>
          </cell>
        </row>
        <row r="30">
          <cell r="A30"/>
          <cell r="E30"/>
          <cell r="T30" t="str">
            <v/>
          </cell>
          <cell r="AD30" t="str">
            <v/>
          </cell>
          <cell r="AI30">
            <v>0</v>
          </cell>
          <cell r="AJ30">
            <v>0</v>
          </cell>
          <cell r="BF30" t="str">
            <v/>
          </cell>
          <cell r="CA30">
            <v>0</v>
          </cell>
          <cell r="CB30">
            <v>0</v>
          </cell>
          <cell r="CF30" t="str">
            <v/>
          </cell>
        </row>
        <row r="31">
          <cell r="A31"/>
          <cell r="E31"/>
          <cell r="T31" t="str">
            <v/>
          </cell>
          <cell r="AD31" t="str">
            <v/>
          </cell>
          <cell r="AI31">
            <v>0</v>
          </cell>
          <cell r="AJ31">
            <v>0</v>
          </cell>
          <cell r="BF31" t="str">
            <v/>
          </cell>
          <cell r="CA31">
            <v>0</v>
          </cell>
          <cell r="CB31">
            <v>0</v>
          </cell>
          <cell r="CF31" t="str">
            <v/>
          </cell>
        </row>
        <row r="32">
          <cell r="A32"/>
          <cell r="E32"/>
          <cell r="T32" t="str">
            <v/>
          </cell>
          <cell r="AD32" t="str">
            <v/>
          </cell>
          <cell r="AI32">
            <v>0</v>
          </cell>
          <cell r="AJ32">
            <v>0</v>
          </cell>
          <cell r="BF32" t="str">
            <v/>
          </cell>
          <cell r="CA32">
            <v>0</v>
          </cell>
          <cell r="CB32">
            <v>0</v>
          </cell>
          <cell r="CF32" t="str">
            <v/>
          </cell>
        </row>
        <row r="33">
          <cell r="A33"/>
          <cell r="E33"/>
          <cell r="T33" t="str">
            <v/>
          </cell>
          <cell r="AD33" t="str">
            <v/>
          </cell>
          <cell r="AI33">
            <v>0</v>
          </cell>
          <cell r="AJ33">
            <v>0</v>
          </cell>
          <cell r="BF33" t="str">
            <v/>
          </cell>
          <cell r="CA33">
            <v>0</v>
          </cell>
          <cell r="CB33">
            <v>0</v>
          </cell>
          <cell r="CF33" t="str">
            <v/>
          </cell>
        </row>
        <row r="34">
          <cell r="A34"/>
          <cell r="E34"/>
          <cell r="T34" t="str">
            <v/>
          </cell>
          <cell r="AD34" t="str">
            <v/>
          </cell>
          <cell r="AI34">
            <v>0</v>
          </cell>
          <cell r="AJ34">
            <v>0</v>
          </cell>
          <cell r="BF34" t="str">
            <v/>
          </cell>
          <cell r="CA34">
            <v>0</v>
          </cell>
          <cell r="CB34">
            <v>0</v>
          </cell>
          <cell r="CF34" t="str">
            <v/>
          </cell>
        </row>
        <row r="35">
          <cell r="A35"/>
          <cell r="E35"/>
          <cell r="T35" t="str">
            <v/>
          </cell>
          <cell r="AD35" t="str">
            <v/>
          </cell>
          <cell r="AI35">
            <v>0</v>
          </cell>
          <cell r="AJ35">
            <v>0</v>
          </cell>
          <cell r="BF35" t="str">
            <v/>
          </cell>
          <cell r="CA35">
            <v>0</v>
          </cell>
          <cell r="CB35">
            <v>0</v>
          </cell>
          <cell r="CF35" t="str">
            <v/>
          </cell>
        </row>
        <row r="36">
          <cell r="A36"/>
          <cell r="E36"/>
          <cell r="T36" t="str">
            <v/>
          </cell>
          <cell r="AD36" t="str">
            <v/>
          </cell>
          <cell r="AI36">
            <v>0</v>
          </cell>
          <cell r="AJ36">
            <v>0</v>
          </cell>
          <cell r="BF36" t="str">
            <v/>
          </cell>
          <cell r="CA36">
            <v>0</v>
          </cell>
          <cell r="CB36">
            <v>0</v>
          </cell>
          <cell r="CF36" t="str">
            <v/>
          </cell>
        </row>
        <row r="37">
          <cell r="A37"/>
          <cell r="E37"/>
          <cell r="T37" t="str">
            <v/>
          </cell>
          <cell r="AD37" t="str">
            <v/>
          </cell>
          <cell r="AI37">
            <v>0</v>
          </cell>
          <cell r="AJ37">
            <v>0</v>
          </cell>
          <cell r="BF37" t="str">
            <v/>
          </cell>
          <cell r="CA37">
            <v>0</v>
          </cell>
          <cell r="CB37">
            <v>0</v>
          </cell>
          <cell r="CF37" t="str">
            <v/>
          </cell>
        </row>
        <row r="38">
          <cell r="A38"/>
          <cell r="E38"/>
          <cell r="T38" t="str">
            <v/>
          </cell>
          <cell r="AD38" t="str">
            <v/>
          </cell>
          <cell r="AI38">
            <v>0</v>
          </cell>
          <cell r="AJ38">
            <v>0</v>
          </cell>
          <cell r="BF38" t="str">
            <v/>
          </cell>
          <cell r="CA38">
            <v>0</v>
          </cell>
          <cell r="CB38">
            <v>0</v>
          </cell>
          <cell r="CF38" t="str">
            <v/>
          </cell>
        </row>
        <row r="39">
          <cell r="A39"/>
          <cell r="E39"/>
          <cell r="T39" t="str">
            <v/>
          </cell>
          <cell r="AD39" t="str">
            <v/>
          </cell>
          <cell r="AI39">
            <v>0</v>
          </cell>
          <cell r="AJ39">
            <v>0</v>
          </cell>
          <cell r="BF39" t="str">
            <v/>
          </cell>
          <cell r="CA39">
            <v>0</v>
          </cell>
          <cell r="CB39">
            <v>0</v>
          </cell>
          <cell r="CF39" t="str">
            <v/>
          </cell>
        </row>
        <row r="40">
          <cell r="A40"/>
          <cell r="E40"/>
          <cell r="T40" t="str">
            <v/>
          </cell>
          <cell r="AD40" t="str">
            <v/>
          </cell>
          <cell r="AI40">
            <v>0</v>
          </cell>
          <cell r="AJ40">
            <v>0</v>
          </cell>
          <cell r="BF40" t="str">
            <v/>
          </cell>
          <cell r="CA40">
            <v>0</v>
          </cell>
          <cell r="CB40">
            <v>0</v>
          </cell>
          <cell r="CF40" t="str">
            <v/>
          </cell>
        </row>
        <row r="41">
          <cell r="A41"/>
          <cell r="E41"/>
          <cell r="T41" t="str">
            <v/>
          </cell>
          <cell r="AD41" t="str">
            <v/>
          </cell>
          <cell r="AI41">
            <v>0</v>
          </cell>
          <cell r="AJ41">
            <v>0</v>
          </cell>
          <cell r="BF41" t="str">
            <v/>
          </cell>
          <cell r="CA41">
            <v>0</v>
          </cell>
          <cell r="CB41">
            <v>0</v>
          </cell>
          <cell r="CF41" t="str">
            <v/>
          </cell>
        </row>
        <row r="42">
          <cell r="A42"/>
          <cell r="E42"/>
          <cell r="T42" t="str">
            <v/>
          </cell>
          <cell r="AD42" t="str">
            <v/>
          </cell>
          <cell r="AI42">
            <v>0</v>
          </cell>
          <cell r="AJ42">
            <v>0</v>
          </cell>
          <cell r="BF42" t="str">
            <v/>
          </cell>
          <cell r="CA42">
            <v>0</v>
          </cell>
          <cell r="CB42">
            <v>0</v>
          </cell>
          <cell r="CF42" t="str">
            <v/>
          </cell>
        </row>
        <row r="43">
          <cell r="A43"/>
          <cell r="E43"/>
          <cell r="T43" t="str">
            <v/>
          </cell>
          <cell r="AD43" t="str">
            <v/>
          </cell>
          <cell r="AI43">
            <v>0</v>
          </cell>
          <cell r="AJ43">
            <v>0</v>
          </cell>
          <cell r="BF43" t="str">
            <v/>
          </cell>
          <cell r="CA43">
            <v>0</v>
          </cell>
          <cell r="CB43">
            <v>0</v>
          </cell>
          <cell r="CF43" t="str">
            <v/>
          </cell>
        </row>
        <row r="44">
          <cell r="A44"/>
          <cell r="E44"/>
          <cell r="T44" t="str">
            <v/>
          </cell>
          <cell r="AD44" t="str">
            <v/>
          </cell>
          <cell r="AI44">
            <v>0</v>
          </cell>
          <cell r="AJ44">
            <v>0</v>
          </cell>
          <cell r="BF44" t="str">
            <v/>
          </cell>
          <cell r="CA44">
            <v>0</v>
          </cell>
          <cell r="CB44">
            <v>0</v>
          </cell>
          <cell r="CF44" t="str">
            <v/>
          </cell>
        </row>
        <row r="45">
          <cell r="A45"/>
          <cell r="E45"/>
          <cell r="T45" t="str">
            <v/>
          </cell>
          <cell r="AD45" t="str">
            <v/>
          </cell>
          <cell r="AI45">
            <v>0</v>
          </cell>
          <cell r="AJ45">
            <v>0</v>
          </cell>
          <cell r="BF45" t="str">
            <v/>
          </cell>
          <cell r="CA45">
            <v>0</v>
          </cell>
          <cell r="CB45">
            <v>0</v>
          </cell>
          <cell r="CF45" t="str">
            <v/>
          </cell>
        </row>
        <row r="46">
          <cell r="A46"/>
          <cell r="E46"/>
          <cell r="T46" t="str">
            <v/>
          </cell>
          <cell r="AD46" t="str">
            <v/>
          </cell>
          <cell r="AI46">
            <v>0</v>
          </cell>
          <cell r="AJ46">
            <v>0</v>
          </cell>
          <cell r="BF46" t="str">
            <v/>
          </cell>
          <cell r="CA46">
            <v>0</v>
          </cell>
          <cell r="CB46">
            <v>0</v>
          </cell>
          <cell r="CF46" t="str">
            <v/>
          </cell>
        </row>
        <row r="47">
          <cell r="A47"/>
          <cell r="E47"/>
          <cell r="T47" t="str">
            <v/>
          </cell>
          <cell r="AD47" t="str">
            <v/>
          </cell>
          <cell r="AI47">
            <v>0</v>
          </cell>
          <cell r="AJ47">
            <v>0</v>
          </cell>
          <cell r="BF47" t="str">
            <v/>
          </cell>
          <cell r="CA47">
            <v>0</v>
          </cell>
          <cell r="CB47">
            <v>0</v>
          </cell>
          <cell r="CF47" t="str">
            <v/>
          </cell>
        </row>
        <row r="48">
          <cell r="A48"/>
          <cell r="E48"/>
          <cell r="T48" t="str">
            <v/>
          </cell>
          <cell r="AD48" t="str">
            <v/>
          </cell>
          <cell r="AI48">
            <v>0</v>
          </cell>
          <cell r="AJ48">
            <v>0</v>
          </cell>
          <cell r="BF48" t="str">
            <v/>
          </cell>
          <cell r="CA48">
            <v>0</v>
          </cell>
          <cell r="CB48">
            <v>0</v>
          </cell>
          <cell r="CF48" t="str">
            <v/>
          </cell>
        </row>
        <row r="49">
          <cell r="A49"/>
          <cell r="E49"/>
          <cell r="T49" t="str">
            <v/>
          </cell>
          <cell r="AD49" t="str">
            <v/>
          </cell>
          <cell r="AI49">
            <v>0</v>
          </cell>
          <cell r="AJ49">
            <v>0</v>
          </cell>
          <cell r="BF49" t="str">
            <v/>
          </cell>
          <cell r="CA49">
            <v>0</v>
          </cell>
          <cell r="CB49">
            <v>0</v>
          </cell>
          <cell r="CF49" t="str">
            <v/>
          </cell>
        </row>
        <row r="50">
          <cell r="A50"/>
          <cell r="E50"/>
          <cell r="T50" t="str">
            <v/>
          </cell>
          <cell r="AD50" t="str">
            <v/>
          </cell>
          <cell r="AI50">
            <v>0</v>
          </cell>
          <cell r="AJ50">
            <v>0</v>
          </cell>
          <cell r="BF50" t="str">
            <v/>
          </cell>
          <cell r="CA50">
            <v>0</v>
          </cell>
          <cell r="CB50">
            <v>0</v>
          </cell>
          <cell r="CF50" t="str">
            <v/>
          </cell>
        </row>
        <row r="51">
          <cell r="A51"/>
          <cell r="E51"/>
          <cell r="T51" t="str">
            <v/>
          </cell>
          <cell r="AD51" t="str">
            <v/>
          </cell>
          <cell r="AI51">
            <v>0</v>
          </cell>
          <cell r="AJ51">
            <v>0</v>
          </cell>
          <cell r="BF51" t="str">
            <v/>
          </cell>
          <cell r="CA51">
            <v>0</v>
          </cell>
          <cell r="CB51">
            <v>0</v>
          </cell>
          <cell r="CF51" t="str">
            <v/>
          </cell>
        </row>
        <row r="52">
          <cell r="A52"/>
          <cell r="E52"/>
          <cell r="T52" t="str">
            <v/>
          </cell>
          <cell r="AD52" t="str">
            <v/>
          </cell>
          <cell r="AI52">
            <v>0</v>
          </cell>
          <cell r="AJ52">
            <v>0</v>
          </cell>
          <cell r="BF52" t="str">
            <v/>
          </cell>
          <cell r="CA52">
            <v>0</v>
          </cell>
          <cell r="CB52">
            <v>0</v>
          </cell>
          <cell r="CF52" t="str">
            <v/>
          </cell>
        </row>
        <row r="53">
          <cell r="A53"/>
          <cell r="E53"/>
          <cell r="T53" t="str">
            <v/>
          </cell>
          <cell r="AD53" t="str">
            <v/>
          </cell>
          <cell r="AI53">
            <v>0</v>
          </cell>
          <cell r="AJ53">
            <v>0</v>
          </cell>
          <cell r="BF53" t="str">
            <v/>
          </cell>
          <cell r="CA53">
            <v>0</v>
          </cell>
          <cell r="CB53">
            <v>0</v>
          </cell>
          <cell r="CF53" t="str">
            <v/>
          </cell>
        </row>
        <row r="54">
          <cell r="A54"/>
          <cell r="E54"/>
          <cell r="T54" t="str">
            <v/>
          </cell>
          <cell r="AD54" t="str">
            <v/>
          </cell>
          <cell r="AI54">
            <v>0</v>
          </cell>
          <cell r="AJ54">
            <v>0</v>
          </cell>
          <cell r="BF54" t="str">
            <v/>
          </cell>
          <cell r="CA54">
            <v>0</v>
          </cell>
          <cell r="CB54">
            <v>0</v>
          </cell>
          <cell r="CF54" t="str">
            <v/>
          </cell>
        </row>
        <row r="55">
          <cell r="A55"/>
          <cell r="E55"/>
          <cell r="T55" t="str">
            <v/>
          </cell>
          <cell r="AD55" t="str">
            <v/>
          </cell>
          <cell r="AI55">
            <v>0</v>
          </cell>
          <cell r="AJ55">
            <v>0</v>
          </cell>
          <cell r="BF55" t="str">
            <v/>
          </cell>
          <cell r="CA55">
            <v>0</v>
          </cell>
          <cell r="CB55">
            <v>0</v>
          </cell>
          <cell r="CF55" t="str">
            <v/>
          </cell>
        </row>
        <row r="56">
          <cell r="A56"/>
          <cell r="E56"/>
          <cell r="T56" t="str">
            <v/>
          </cell>
          <cell r="AD56" t="str">
            <v/>
          </cell>
          <cell r="AI56">
            <v>0</v>
          </cell>
          <cell r="AJ56">
            <v>0</v>
          </cell>
          <cell r="BF56" t="str">
            <v/>
          </cell>
          <cell r="CA56">
            <v>0</v>
          </cell>
          <cell r="CB56">
            <v>0</v>
          </cell>
          <cell r="CF56" t="str">
            <v/>
          </cell>
        </row>
        <row r="57">
          <cell r="A57"/>
          <cell r="E57"/>
          <cell r="T57" t="str">
            <v/>
          </cell>
          <cell r="AD57" t="str">
            <v/>
          </cell>
          <cell r="AI57">
            <v>0</v>
          </cell>
          <cell r="AJ57">
            <v>0</v>
          </cell>
          <cell r="BF57" t="str">
            <v/>
          </cell>
          <cell r="CA57">
            <v>0</v>
          </cell>
          <cell r="CB57">
            <v>0</v>
          </cell>
          <cell r="CF57" t="str">
            <v/>
          </cell>
        </row>
        <row r="58">
          <cell r="A58"/>
          <cell r="E58"/>
          <cell r="T58" t="str">
            <v/>
          </cell>
          <cell r="AD58" t="str">
            <v/>
          </cell>
          <cell r="AI58">
            <v>0</v>
          </cell>
          <cell r="AJ58">
            <v>0</v>
          </cell>
          <cell r="BF58" t="str">
            <v/>
          </cell>
          <cell r="CA58">
            <v>0</v>
          </cell>
          <cell r="CB58">
            <v>0</v>
          </cell>
          <cell r="CF58" t="str">
            <v/>
          </cell>
        </row>
        <row r="59">
          <cell r="A59"/>
          <cell r="E59"/>
          <cell r="T59" t="str">
            <v/>
          </cell>
          <cell r="AD59" t="str">
            <v/>
          </cell>
          <cell r="AI59">
            <v>0</v>
          </cell>
          <cell r="AJ59">
            <v>0</v>
          </cell>
          <cell r="BF59" t="str">
            <v/>
          </cell>
          <cell r="CA59">
            <v>0</v>
          </cell>
          <cell r="CB59">
            <v>0</v>
          </cell>
          <cell r="CF59" t="str">
            <v/>
          </cell>
        </row>
        <row r="60">
          <cell r="A60"/>
          <cell r="E60"/>
          <cell r="T60" t="str">
            <v/>
          </cell>
          <cell r="AD60" t="str">
            <v/>
          </cell>
          <cell r="AI60">
            <v>0</v>
          </cell>
          <cell r="AJ60">
            <v>0</v>
          </cell>
          <cell r="BF60" t="str">
            <v/>
          </cell>
          <cell r="CA60">
            <v>0</v>
          </cell>
          <cell r="CB60">
            <v>0</v>
          </cell>
          <cell r="CF60" t="str">
            <v/>
          </cell>
        </row>
        <row r="61">
          <cell r="A61"/>
          <cell r="E61"/>
          <cell r="T61" t="str">
            <v/>
          </cell>
          <cell r="AD61" t="str">
            <v/>
          </cell>
          <cell r="AI61">
            <v>0</v>
          </cell>
          <cell r="AJ61">
            <v>0</v>
          </cell>
          <cell r="BF61" t="str">
            <v/>
          </cell>
          <cell r="CA61">
            <v>0</v>
          </cell>
          <cell r="CB61">
            <v>0</v>
          </cell>
          <cell r="CF61" t="str">
            <v/>
          </cell>
        </row>
        <row r="62">
          <cell r="A62"/>
          <cell r="E62"/>
          <cell r="T62" t="str">
            <v/>
          </cell>
          <cell r="AD62" t="str">
            <v/>
          </cell>
          <cell r="AI62">
            <v>0</v>
          </cell>
          <cell r="AJ62">
            <v>0</v>
          </cell>
          <cell r="BF62" t="str">
            <v/>
          </cell>
          <cell r="CA62">
            <v>0</v>
          </cell>
          <cell r="CB62">
            <v>0</v>
          </cell>
          <cell r="CF62" t="str">
            <v/>
          </cell>
        </row>
        <row r="63">
          <cell r="A63"/>
          <cell r="E63"/>
          <cell r="T63" t="str">
            <v/>
          </cell>
          <cell r="AD63" t="str">
            <v/>
          </cell>
          <cell r="AI63">
            <v>0</v>
          </cell>
          <cell r="AJ63">
            <v>0</v>
          </cell>
          <cell r="BF63" t="str">
            <v/>
          </cell>
          <cell r="CA63">
            <v>0</v>
          </cell>
          <cell r="CB63">
            <v>0</v>
          </cell>
          <cell r="CF63" t="str">
            <v/>
          </cell>
        </row>
        <row r="64">
          <cell r="A64"/>
          <cell r="E64"/>
          <cell r="T64" t="str">
            <v/>
          </cell>
          <cell r="AD64" t="str">
            <v/>
          </cell>
          <cell r="AI64">
            <v>0</v>
          </cell>
          <cell r="AJ64">
            <v>0</v>
          </cell>
          <cell r="BF64" t="str">
            <v/>
          </cell>
          <cell r="CA64">
            <v>0</v>
          </cell>
          <cell r="CB64">
            <v>0</v>
          </cell>
          <cell r="CF64" t="str">
            <v/>
          </cell>
        </row>
        <row r="65">
          <cell r="A65"/>
          <cell r="E65"/>
          <cell r="T65" t="str">
            <v/>
          </cell>
          <cell r="AD65" t="str">
            <v/>
          </cell>
          <cell r="AI65">
            <v>0</v>
          </cell>
          <cell r="AJ65">
            <v>0</v>
          </cell>
          <cell r="BF65" t="str">
            <v/>
          </cell>
          <cell r="CA65">
            <v>0</v>
          </cell>
          <cell r="CB65">
            <v>0</v>
          </cell>
          <cell r="CF65" t="str">
            <v/>
          </cell>
        </row>
        <row r="66">
          <cell r="A66"/>
          <cell r="E66"/>
          <cell r="T66" t="str">
            <v/>
          </cell>
          <cell r="AD66" t="str">
            <v/>
          </cell>
          <cell r="AI66">
            <v>0</v>
          </cell>
          <cell r="AJ66">
            <v>0</v>
          </cell>
          <cell r="BF66" t="str">
            <v/>
          </cell>
          <cell r="CA66">
            <v>0</v>
          </cell>
          <cell r="CB66">
            <v>0</v>
          </cell>
          <cell r="CF66" t="str">
            <v/>
          </cell>
        </row>
        <row r="67">
          <cell r="A67"/>
          <cell r="E67"/>
          <cell r="T67" t="str">
            <v/>
          </cell>
          <cell r="AD67" t="str">
            <v/>
          </cell>
          <cell r="AI67">
            <v>0</v>
          </cell>
          <cell r="AJ67">
            <v>0</v>
          </cell>
          <cell r="BF67" t="str">
            <v/>
          </cell>
          <cell r="CA67">
            <v>0</v>
          </cell>
          <cell r="CB67">
            <v>0</v>
          </cell>
          <cell r="CF67" t="str">
            <v/>
          </cell>
        </row>
        <row r="68">
          <cell r="A68"/>
          <cell r="E68"/>
          <cell r="T68" t="str">
            <v/>
          </cell>
          <cell r="AD68" t="str">
            <v/>
          </cell>
          <cell r="AI68">
            <v>0</v>
          </cell>
          <cell r="AJ68">
            <v>0</v>
          </cell>
          <cell r="BF68" t="str">
            <v/>
          </cell>
          <cell r="CA68">
            <v>0</v>
          </cell>
          <cell r="CB68">
            <v>0</v>
          </cell>
          <cell r="CF68" t="str">
            <v/>
          </cell>
        </row>
        <row r="69">
          <cell r="A69"/>
          <cell r="E69"/>
          <cell r="T69" t="str">
            <v/>
          </cell>
          <cell r="AD69" t="str">
            <v/>
          </cell>
          <cell r="AI69">
            <v>0</v>
          </cell>
          <cell r="AJ69">
            <v>0</v>
          </cell>
          <cell r="BF69" t="str">
            <v/>
          </cell>
          <cell r="CA69">
            <v>0</v>
          </cell>
          <cell r="CB69">
            <v>0</v>
          </cell>
          <cell r="CF69" t="str">
            <v/>
          </cell>
        </row>
        <row r="70">
          <cell r="A70"/>
          <cell r="E70"/>
          <cell r="T70" t="str">
            <v/>
          </cell>
          <cell r="AD70" t="str">
            <v/>
          </cell>
          <cell r="AI70">
            <v>0</v>
          </cell>
          <cell r="AJ70">
            <v>0</v>
          </cell>
          <cell r="BF70" t="str">
            <v/>
          </cell>
          <cell r="CA70">
            <v>0</v>
          </cell>
          <cell r="CB70">
            <v>0</v>
          </cell>
          <cell r="CF70" t="str">
            <v/>
          </cell>
        </row>
        <row r="71">
          <cell r="A71"/>
          <cell r="E71"/>
          <cell r="T71" t="str">
            <v/>
          </cell>
          <cell r="AD71" t="str">
            <v/>
          </cell>
          <cell r="AI71">
            <v>0</v>
          </cell>
          <cell r="AJ71">
            <v>0</v>
          </cell>
          <cell r="BF71" t="str">
            <v/>
          </cell>
          <cell r="CA71">
            <v>0</v>
          </cell>
          <cell r="CB71">
            <v>0</v>
          </cell>
          <cell r="CF71" t="str">
            <v/>
          </cell>
        </row>
        <row r="72">
          <cell r="A72"/>
          <cell r="E72"/>
          <cell r="T72" t="str">
            <v/>
          </cell>
          <cell r="AD72" t="str">
            <v/>
          </cell>
          <cell r="AI72">
            <v>0</v>
          </cell>
          <cell r="AJ72">
            <v>0</v>
          </cell>
          <cell r="BF72" t="str">
            <v/>
          </cell>
          <cell r="CA72">
            <v>0</v>
          </cell>
          <cell r="CB72">
            <v>0</v>
          </cell>
          <cell r="CF72" t="str">
            <v/>
          </cell>
        </row>
        <row r="73">
          <cell r="A73"/>
          <cell r="E73"/>
          <cell r="T73" t="str">
            <v/>
          </cell>
          <cell r="AD73" t="str">
            <v/>
          </cell>
          <cell r="AI73">
            <v>0</v>
          </cell>
          <cell r="AJ73">
            <v>0</v>
          </cell>
          <cell r="BF73" t="str">
            <v/>
          </cell>
          <cell r="CA73">
            <v>0</v>
          </cell>
          <cell r="CB73">
            <v>0</v>
          </cell>
          <cell r="CF73" t="str">
            <v/>
          </cell>
        </row>
        <row r="74">
          <cell r="A74"/>
          <cell r="E74"/>
          <cell r="T74" t="str">
            <v/>
          </cell>
          <cell r="AD74" t="str">
            <v/>
          </cell>
          <cell r="AI74">
            <v>0</v>
          </cell>
          <cell r="AJ74">
            <v>0</v>
          </cell>
          <cell r="BF74" t="str">
            <v/>
          </cell>
          <cell r="CA74">
            <v>0</v>
          </cell>
          <cell r="CB74">
            <v>0</v>
          </cell>
          <cell r="CF74" t="str">
            <v/>
          </cell>
        </row>
        <row r="75">
          <cell r="A75"/>
          <cell r="E75"/>
          <cell r="T75" t="str">
            <v/>
          </cell>
          <cell r="AD75" t="str">
            <v/>
          </cell>
          <cell r="AI75">
            <v>0</v>
          </cell>
          <cell r="AJ75">
            <v>0</v>
          </cell>
          <cell r="BF75" t="str">
            <v/>
          </cell>
          <cell r="CA75">
            <v>0</v>
          </cell>
          <cell r="CB75">
            <v>0</v>
          </cell>
          <cell r="CF75" t="str">
            <v/>
          </cell>
        </row>
        <row r="76">
          <cell r="A76"/>
          <cell r="E76"/>
          <cell r="T76" t="str">
            <v/>
          </cell>
          <cell r="AD76" t="str">
            <v/>
          </cell>
          <cell r="AI76">
            <v>0</v>
          </cell>
          <cell r="AJ76">
            <v>0</v>
          </cell>
          <cell r="BF76" t="str">
            <v/>
          </cell>
          <cell r="CA76">
            <v>0</v>
          </cell>
          <cell r="CB76">
            <v>0</v>
          </cell>
          <cell r="CF76" t="str">
            <v/>
          </cell>
        </row>
        <row r="77">
          <cell r="A77"/>
          <cell r="E77"/>
          <cell r="T77" t="str">
            <v/>
          </cell>
          <cell r="AD77" t="str">
            <v/>
          </cell>
          <cell r="AI77">
            <v>0</v>
          </cell>
          <cell r="AJ77">
            <v>0</v>
          </cell>
          <cell r="BF77" t="str">
            <v/>
          </cell>
          <cell r="CA77">
            <v>0</v>
          </cell>
          <cell r="CB77">
            <v>0</v>
          </cell>
          <cell r="CF77" t="str">
            <v/>
          </cell>
        </row>
        <row r="78">
          <cell r="A78"/>
          <cell r="E78"/>
          <cell r="T78" t="str">
            <v/>
          </cell>
          <cell r="AD78" t="str">
            <v/>
          </cell>
          <cell r="AI78">
            <v>0</v>
          </cell>
          <cell r="AJ78">
            <v>0</v>
          </cell>
          <cell r="BF78" t="str">
            <v/>
          </cell>
          <cell r="CA78">
            <v>0</v>
          </cell>
          <cell r="CB78">
            <v>0</v>
          </cell>
          <cell r="CF78" t="str">
            <v/>
          </cell>
        </row>
        <row r="79">
          <cell r="A79"/>
          <cell r="E79"/>
          <cell r="T79" t="str">
            <v/>
          </cell>
          <cell r="AD79" t="str">
            <v/>
          </cell>
          <cell r="AI79">
            <v>0</v>
          </cell>
          <cell r="AJ79">
            <v>0</v>
          </cell>
          <cell r="BF79" t="str">
            <v/>
          </cell>
          <cell r="CA79">
            <v>0</v>
          </cell>
          <cell r="CB79">
            <v>0</v>
          </cell>
          <cell r="CF79" t="str">
            <v/>
          </cell>
        </row>
        <row r="80">
          <cell r="A80"/>
          <cell r="E80"/>
          <cell r="T80" t="str">
            <v/>
          </cell>
          <cell r="AD80" t="str">
            <v/>
          </cell>
          <cell r="AI80">
            <v>0</v>
          </cell>
          <cell r="AJ80">
            <v>0</v>
          </cell>
          <cell r="BF80" t="str">
            <v/>
          </cell>
          <cell r="CA80">
            <v>0</v>
          </cell>
          <cell r="CB80">
            <v>0</v>
          </cell>
          <cell r="CF80" t="str">
            <v/>
          </cell>
        </row>
        <row r="81">
          <cell r="A81"/>
          <cell r="E81"/>
          <cell r="T81" t="str">
            <v/>
          </cell>
          <cell r="AD81" t="str">
            <v/>
          </cell>
          <cell r="AI81">
            <v>0</v>
          </cell>
          <cell r="AJ81">
            <v>0</v>
          </cell>
          <cell r="BF81" t="str">
            <v/>
          </cell>
          <cell r="CA81">
            <v>0</v>
          </cell>
          <cell r="CB81">
            <v>0</v>
          </cell>
          <cell r="CF81" t="str">
            <v/>
          </cell>
        </row>
        <row r="82">
          <cell r="A82"/>
          <cell r="E82"/>
          <cell r="T82" t="str">
            <v/>
          </cell>
          <cell r="AD82" t="str">
            <v/>
          </cell>
          <cell r="AI82">
            <v>0</v>
          </cell>
          <cell r="AJ82">
            <v>0</v>
          </cell>
          <cell r="BF82" t="str">
            <v/>
          </cell>
          <cell r="CA82">
            <v>0</v>
          </cell>
          <cell r="CB82">
            <v>0</v>
          </cell>
          <cell r="CF82" t="str">
            <v/>
          </cell>
        </row>
        <row r="83">
          <cell r="A83"/>
          <cell r="E83"/>
          <cell r="T83" t="str">
            <v/>
          </cell>
          <cell r="AD83" t="str">
            <v/>
          </cell>
          <cell r="AI83">
            <v>0</v>
          </cell>
          <cell r="AJ83">
            <v>0</v>
          </cell>
          <cell r="BF83" t="str">
            <v/>
          </cell>
          <cell r="CA83">
            <v>0</v>
          </cell>
          <cell r="CB83">
            <v>0</v>
          </cell>
          <cell r="CF83" t="str">
            <v/>
          </cell>
        </row>
        <row r="84">
          <cell r="A84"/>
          <cell r="E84"/>
          <cell r="T84" t="str">
            <v/>
          </cell>
          <cell r="AD84" t="str">
            <v/>
          </cell>
          <cell r="AI84">
            <v>0</v>
          </cell>
          <cell r="AJ84">
            <v>0</v>
          </cell>
          <cell r="BF84" t="str">
            <v/>
          </cell>
          <cell r="CA84">
            <v>0</v>
          </cell>
          <cell r="CB84">
            <v>0</v>
          </cell>
          <cell r="CF84" t="str">
            <v/>
          </cell>
        </row>
        <row r="85">
          <cell r="A85"/>
          <cell r="E85"/>
          <cell r="T85" t="str">
            <v/>
          </cell>
          <cell r="AD85" t="str">
            <v/>
          </cell>
          <cell r="AI85">
            <v>0</v>
          </cell>
          <cell r="AJ85">
            <v>0</v>
          </cell>
          <cell r="BF85" t="str">
            <v/>
          </cell>
          <cell r="CA85">
            <v>0</v>
          </cell>
          <cell r="CB85">
            <v>0</v>
          </cell>
          <cell r="CF85" t="str">
            <v/>
          </cell>
        </row>
        <row r="86">
          <cell r="A86"/>
          <cell r="E86"/>
          <cell r="T86" t="str">
            <v/>
          </cell>
          <cell r="AD86" t="str">
            <v/>
          </cell>
          <cell r="AI86">
            <v>0</v>
          </cell>
          <cell r="AJ86">
            <v>0</v>
          </cell>
          <cell r="BF86" t="str">
            <v/>
          </cell>
          <cell r="CA86">
            <v>0</v>
          </cell>
          <cell r="CB86">
            <v>0</v>
          </cell>
          <cell r="CF86" t="str">
            <v/>
          </cell>
        </row>
        <row r="87">
          <cell r="A87"/>
          <cell r="E87"/>
          <cell r="T87" t="str">
            <v/>
          </cell>
          <cell r="AD87" t="str">
            <v/>
          </cell>
          <cell r="AI87">
            <v>0</v>
          </cell>
          <cell r="AJ87">
            <v>0</v>
          </cell>
          <cell r="BF87" t="str">
            <v/>
          </cell>
          <cell r="CA87">
            <v>0</v>
          </cell>
          <cell r="CB87">
            <v>0</v>
          </cell>
          <cell r="CF87" t="str">
            <v/>
          </cell>
        </row>
        <row r="88">
          <cell r="A88"/>
          <cell r="E88"/>
          <cell r="T88" t="str">
            <v/>
          </cell>
          <cell r="AD88" t="str">
            <v/>
          </cell>
          <cell r="AI88">
            <v>0</v>
          </cell>
          <cell r="AJ88">
            <v>0</v>
          </cell>
          <cell r="BF88" t="str">
            <v/>
          </cell>
          <cell r="CA88">
            <v>0</v>
          </cell>
          <cell r="CB88">
            <v>0</v>
          </cell>
          <cell r="CF88" t="str">
            <v/>
          </cell>
        </row>
        <row r="89">
          <cell r="A89"/>
          <cell r="E89"/>
          <cell r="T89" t="str">
            <v/>
          </cell>
          <cell r="AD89" t="str">
            <v/>
          </cell>
          <cell r="AI89">
            <v>0</v>
          </cell>
          <cell r="AJ89">
            <v>0</v>
          </cell>
          <cell r="BF89" t="str">
            <v/>
          </cell>
          <cell r="CA89">
            <v>0</v>
          </cell>
          <cell r="CB89">
            <v>0</v>
          </cell>
          <cell r="CF89" t="str">
            <v/>
          </cell>
        </row>
        <row r="90">
          <cell r="A90"/>
          <cell r="E90"/>
          <cell r="T90" t="str">
            <v/>
          </cell>
          <cell r="AD90" t="str">
            <v/>
          </cell>
          <cell r="AI90">
            <v>0</v>
          </cell>
          <cell r="AJ90">
            <v>0</v>
          </cell>
          <cell r="BF90" t="str">
            <v/>
          </cell>
          <cell r="CA90">
            <v>0</v>
          </cell>
          <cell r="CB90">
            <v>0</v>
          </cell>
          <cell r="CF90" t="str">
            <v/>
          </cell>
        </row>
        <row r="91">
          <cell r="A91"/>
          <cell r="E91"/>
          <cell r="T91" t="str">
            <v/>
          </cell>
          <cell r="AD91" t="str">
            <v/>
          </cell>
          <cell r="AI91">
            <v>0</v>
          </cell>
          <cell r="AJ91">
            <v>0</v>
          </cell>
          <cell r="BF91" t="str">
            <v/>
          </cell>
          <cell r="CA91">
            <v>0</v>
          </cell>
          <cell r="CB91">
            <v>0</v>
          </cell>
          <cell r="CF91" t="str">
            <v/>
          </cell>
        </row>
        <row r="92">
          <cell r="A92"/>
          <cell r="E92"/>
          <cell r="T92" t="str">
            <v/>
          </cell>
          <cell r="AD92" t="str">
            <v/>
          </cell>
          <cell r="AI92">
            <v>0</v>
          </cell>
          <cell r="AJ92">
            <v>0</v>
          </cell>
          <cell r="BF92" t="str">
            <v/>
          </cell>
          <cell r="CA92">
            <v>0</v>
          </cell>
          <cell r="CB92">
            <v>0</v>
          </cell>
          <cell r="CF92" t="str">
            <v/>
          </cell>
        </row>
        <row r="93">
          <cell r="A93"/>
          <cell r="E93"/>
          <cell r="T93" t="str">
            <v/>
          </cell>
          <cell r="AD93" t="str">
            <v/>
          </cell>
          <cell r="AI93">
            <v>0</v>
          </cell>
          <cell r="AJ93">
            <v>0</v>
          </cell>
          <cell r="BF93" t="str">
            <v/>
          </cell>
          <cell r="CA93">
            <v>0</v>
          </cell>
          <cell r="CB93">
            <v>0</v>
          </cell>
          <cell r="CF93" t="str">
            <v/>
          </cell>
        </row>
        <row r="94">
          <cell r="A94"/>
          <cell r="E94"/>
          <cell r="T94" t="str">
            <v/>
          </cell>
          <cell r="AD94" t="str">
            <v/>
          </cell>
          <cell r="AI94">
            <v>0</v>
          </cell>
          <cell r="AJ94">
            <v>0</v>
          </cell>
          <cell r="BF94" t="str">
            <v/>
          </cell>
          <cell r="CA94">
            <v>0</v>
          </cell>
          <cell r="CB94">
            <v>0</v>
          </cell>
          <cell r="CF94" t="str">
            <v/>
          </cell>
        </row>
        <row r="95">
          <cell r="A95"/>
          <cell r="E95"/>
          <cell r="T95" t="str">
            <v/>
          </cell>
          <cell r="AD95" t="str">
            <v/>
          </cell>
          <cell r="AI95">
            <v>0</v>
          </cell>
          <cell r="AJ95">
            <v>0</v>
          </cell>
          <cell r="BF95" t="str">
            <v/>
          </cell>
          <cell r="CA95">
            <v>0</v>
          </cell>
          <cell r="CB95">
            <v>0</v>
          </cell>
          <cell r="CF95" t="str">
            <v/>
          </cell>
        </row>
        <row r="96">
          <cell r="A96"/>
          <cell r="E96"/>
          <cell r="T96" t="str">
            <v/>
          </cell>
          <cell r="AD96" t="str">
            <v/>
          </cell>
          <cell r="AI96">
            <v>0</v>
          </cell>
          <cell r="AJ96">
            <v>0</v>
          </cell>
          <cell r="BF96" t="str">
            <v/>
          </cell>
          <cell r="CA96">
            <v>0</v>
          </cell>
          <cell r="CB96">
            <v>0</v>
          </cell>
          <cell r="CF96" t="str">
            <v/>
          </cell>
        </row>
        <row r="97">
          <cell r="A97"/>
          <cell r="E97"/>
          <cell r="T97" t="str">
            <v/>
          </cell>
          <cell r="AD97" t="str">
            <v/>
          </cell>
          <cell r="AI97">
            <v>0</v>
          </cell>
          <cell r="AJ97">
            <v>0</v>
          </cell>
          <cell r="BF97" t="str">
            <v/>
          </cell>
          <cell r="CA97">
            <v>0</v>
          </cell>
          <cell r="CB97">
            <v>0</v>
          </cell>
          <cell r="CF97" t="str">
            <v/>
          </cell>
        </row>
        <row r="98">
          <cell r="A98"/>
          <cell r="E98"/>
          <cell r="T98" t="str">
            <v/>
          </cell>
          <cell r="AD98" t="str">
            <v/>
          </cell>
          <cell r="AI98">
            <v>0</v>
          </cell>
          <cell r="AJ98">
            <v>0</v>
          </cell>
          <cell r="BF98" t="str">
            <v/>
          </cell>
          <cell r="CA98">
            <v>0</v>
          </cell>
          <cell r="CB98">
            <v>0</v>
          </cell>
          <cell r="CF98" t="str">
            <v/>
          </cell>
        </row>
        <row r="99">
          <cell r="A99"/>
          <cell r="E99"/>
          <cell r="T99" t="str">
            <v/>
          </cell>
          <cell r="AD99" t="str">
            <v/>
          </cell>
          <cell r="AI99">
            <v>0</v>
          </cell>
          <cell r="AJ99">
            <v>0</v>
          </cell>
          <cell r="BF99" t="str">
            <v/>
          </cell>
          <cell r="CA99">
            <v>0</v>
          </cell>
          <cell r="CB99">
            <v>0</v>
          </cell>
          <cell r="CF99" t="str">
            <v/>
          </cell>
        </row>
        <row r="100">
          <cell r="A100"/>
          <cell r="E100"/>
          <cell r="T100" t="str">
            <v/>
          </cell>
          <cell r="AD100" t="str">
            <v/>
          </cell>
          <cell r="AI100">
            <v>0</v>
          </cell>
          <cell r="AJ100">
            <v>0</v>
          </cell>
          <cell r="BF100" t="str">
            <v/>
          </cell>
          <cell r="CA100">
            <v>0</v>
          </cell>
          <cell r="CB100">
            <v>0</v>
          </cell>
          <cell r="CF100" t="str">
            <v/>
          </cell>
        </row>
        <row r="101">
          <cell r="A101"/>
          <cell r="E101"/>
          <cell r="T101" t="str">
            <v/>
          </cell>
          <cell r="AD101" t="str">
            <v/>
          </cell>
          <cell r="AI101">
            <v>0</v>
          </cell>
          <cell r="AJ101">
            <v>0</v>
          </cell>
          <cell r="BF101" t="str">
            <v/>
          </cell>
          <cell r="CA101">
            <v>0</v>
          </cell>
          <cell r="CB101">
            <v>0</v>
          </cell>
          <cell r="CF101" t="str">
            <v/>
          </cell>
        </row>
        <row r="102">
          <cell r="A102"/>
          <cell r="E102"/>
          <cell r="T102" t="str">
            <v/>
          </cell>
          <cell r="AD102" t="str">
            <v/>
          </cell>
          <cell r="AI102">
            <v>0</v>
          </cell>
          <cell r="AJ102">
            <v>0</v>
          </cell>
          <cell r="BF102" t="str">
            <v/>
          </cell>
          <cell r="CA102">
            <v>0</v>
          </cell>
          <cell r="CB102">
            <v>0</v>
          </cell>
          <cell r="CF102" t="str">
            <v/>
          </cell>
        </row>
        <row r="103">
          <cell r="A103"/>
          <cell r="E103"/>
          <cell r="T103" t="str">
            <v/>
          </cell>
          <cell r="AD103" t="str">
            <v/>
          </cell>
          <cell r="AI103">
            <v>0</v>
          </cell>
          <cell r="AJ103">
            <v>0</v>
          </cell>
          <cell r="BF103" t="str">
            <v/>
          </cell>
          <cell r="CA103">
            <v>0</v>
          </cell>
          <cell r="CB103">
            <v>0</v>
          </cell>
          <cell r="CF103" t="str">
            <v/>
          </cell>
        </row>
        <row r="104">
          <cell r="A104"/>
          <cell r="E104"/>
          <cell r="T104" t="str">
            <v/>
          </cell>
          <cell r="AD104" t="str">
            <v/>
          </cell>
          <cell r="AI104">
            <v>0</v>
          </cell>
          <cell r="AJ104">
            <v>0</v>
          </cell>
          <cell r="BF104" t="str">
            <v/>
          </cell>
          <cell r="CA104">
            <v>0</v>
          </cell>
          <cell r="CB104">
            <v>0</v>
          </cell>
          <cell r="CF104" t="str">
            <v/>
          </cell>
        </row>
        <row r="105">
          <cell r="A105"/>
          <cell r="E105"/>
          <cell r="T105" t="str">
            <v/>
          </cell>
          <cell r="AD105" t="str">
            <v/>
          </cell>
          <cell r="AI105">
            <v>0</v>
          </cell>
          <cell r="AJ105">
            <v>0</v>
          </cell>
          <cell r="BF105" t="str">
            <v/>
          </cell>
          <cell r="CA105">
            <v>0</v>
          </cell>
          <cell r="CB105">
            <v>0</v>
          </cell>
          <cell r="CF105" t="str">
            <v/>
          </cell>
        </row>
        <row r="106">
          <cell r="A106"/>
          <cell r="E106"/>
          <cell r="T106" t="str">
            <v/>
          </cell>
          <cell r="AD106" t="str">
            <v/>
          </cell>
          <cell r="AI106">
            <v>0</v>
          </cell>
          <cell r="AJ106">
            <v>0</v>
          </cell>
          <cell r="BF106" t="str">
            <v/>
          </cell>
          <cell r="CA106">
            <v>0</v>
          </cell>
          <cell r="CB106">
            <v>0</v>
          </cell>
          <cell r="CF106" t="str">
            <v/>
          </cell>
        </row>
        <row r="107">
          <cell r="A107"/>
          <cell r="E107"/>
          <cell r="T107" t="str">
            <v/>
          </cell>
          <cell r="AD107" t="str">
            <v/>
          </cell>
          <cell r="AI107">
            <v>0</v>
          </cell>
          <cell r="AJ107">
            <v>0</v>
          </cell>
          <cell r="BF107" t="str">
            <v/>
          </cell>
          <cell r="CA107">
            <v>0</v>
          </cell>
          <cell r="CB107">
            <v>0</v>
          </cell>
          <cell r="CF107" t="str">
            <v/>
          </cell>
        </row>
        <row r="108">
          <cell r="A108"/>
          <cell r="E108"/>
          <cell r="T108" t="str">
            <v/>
          </cell>
          <cell r="AD108" t="str">
            <v/>
          </cell>
          <cell r="AI108">
            <v>0</v>
          </cell>
          <cell r="AJ108">
            <v>0</v>
          </cell>
          <cell r="BF108" t="str">
            <v/>
          </cell>
          <cell r="CA108">
            <v>0</v>
          </cell>
          <cell r="CB108">
            <v>0</v>
          </cell>
          <cell r="CF108" t="str">
            <v/>
          </cell>
        </row>
        <row r="109">
          <cell r="A109"/>
          <cell r="E109"/>
          <cell r="T109" t="str">
            <v/>
          </cell>
          <cell r="AD109" t="str">
            <v/>
          </cell>
          <cell r="AI109">
            <v>0</v>
          </cell>
          <cell r="AJ109">
            <v>0</v>
          </cell>
          <cell r="BF109" t="str">
            <v/>
          </cell>
          <cell r="CA109">
            <v>0</v>
          </cell>
          <cell r="CB109">
            <v>0</v>
          </cell>
          <cell r="CF109" t="str">
            <v/>
          </cell>
        </row>
        <row r="110">
          <cell r="A110"/>
          <cell r="E110"/>
          <cell r="T110" t="str">
            <v/>
          </cell>
          <cell r="AD110" t="str">
            <v/>
          </cell>
          <cell r="AI110">
            <v>0</v>
          </cell>
          <cell r="AJ110">
            <v>0</v>
          </cell>
          <cell r="BF110" t="str">
            <v/>
          </cell>
          <cell r="CA110">
            <v>0</v>
          </cell>
          <cell r="CB110">
            <v>0</v>
          </cell>
          <cell r="CF110" t="str">
            <v/>
          </cell>
        </row>
        <row r="111">
          <cell r="A111"/>
          <cell r="E111"/>
          <cell r="T111" t="str">
            <v/>
          </cell>
          <cell r="AD111" t="str">
            <v/>
          </cell>
          <cell r="AI111">
            <v>0</v>
          </cell>
          <cell r="AJ111">
            <v>0</v>
          </cell>
          <cell r="BF111" t="str">
            <v/>
          </cell>
          <cell r="CA111">
            <v>0</v>
          </cell>
          <cell r="CB111">
            <v>0</v>
          </cell>
          <cell r="CF111" t="str">
            <v/>
          </cell>
        </row>
        <row r="112">
          <cell r="A112"/>
          <cell r="E112"/>
          <cell r="T112" t="str">
            <v/>
          </cell>
          <cell r="AD112" t="str">
            <v/>
          </cell>
          <cell r="AI112">
            <v>0</v>
          </cell>
          <cell r="AJ112">
            <v>0</v>
          </cell>
          <cell r="BF112" t="str">
            <v/>
          </cell>
          <cell r="CA112">
            <v>0</v>
          </cell>
          <cell r="CB112">
            <v>0</v>
          </cell>
          <cell r="CF112" t="str">
            <v/>
          </cell>
        </row>
        <row r="113">
          <cell r="A113"/>
          <cell r="E113"/>
          <cell r="T113" t="str">
            <v/>
          </cell>
          <cell r="AD113" t="str">
            <v/>
          </cell>
          <cell r="AI113">
            <v>0</v>
          </cell>
          <cell r="AJ113">
            <v>0</v>
          </cell>
          <cell r="BF113" t="str">
            <v/>
          </cell>
          <cell r="CA113">
            <v>0</v>
          </cell>
          <cell r="CB113">
            <v>0</v>
          </cell>
          <cell r="CF113" t="str">
            <v/>
          </cell>
        </row>
        <row r="114">
          <cell r="A114"/>
          <cell r="E114"/>
          <cell r="T114" t="str">
            <v/>
          </cell>
          <cell r="AD114" t="str">
            <v/>
          </cell>
          <cell r="AI114">
            <v>0</v>
          </cell>
          <cell r="AJ114">
            <v>0</v>
          </cell>
          <cell r="BF114" t="str">
            <v/>
          </cell>
          <cell r="CA114">
            <v>0</v>
          </cell>
          <cell r="CB114">
            <v>0</v>
          </cell>
          <cell r="CF114" t="str">
            <v/>
          </cell>
        </row>
        <row r="115">
          <cell r="A115"/>
          <cell r="E115"/>
          <cell r="T115" t="str">
            <v/>
          </cell>
          <cell r="AD115" t="str">
            <v/>
          </cell>
          <cell r="AI115">
            <v>0</v>
          </cell>
          <cell r="AJ115">
            <v>0</v>
          </cell>
          <cell r="BF115" t="str">
            <v/>
          </cell>
          <cell r="CA115">
            <v>0</v>
          </cell>
          <cell r="CB115">
            <v>0</v>
          </cell>
          <cell r="CF115" t="str">
            <v/>
          </cell>
        </row>
        <row r="116">
          <cell r="A116"/>
          <cell r="E116"/>
          <cell r="T116" t="str">
            <v/>
          </cell>
          <cell r="AD116" t="str">
            <v/>
          </cell>
          <cell r="AI116">
            <v>0</v>
          </cell>
          <cell r="AJ116">
            <v>0</v>
          </cell>
          <cell r="BF116" t="str">
            <v/>
          </cell>
          <cell r="CA116">
            <v>0</v>
          </cell>
          <cell r="CB116">
            <v>0</v>
          </cell>
          <cell r="CF116" t="str">
            <v/>
          </cell>
        </row>
        <row r="117">
          <cell r="A117"/>
          <cell r="E117"/>
          <cell r="T117" t="str">
            <v/>
          </cell>
          <cell r="AD117" t="str">
            <v/>
          </cell>
          <cell r="AI117">
            <v>0</v>
          </cell>
          <cell r="AJ117">
            <v>0</v>
          </cell>
          <cell r="BF117" t="str">
            <v/>
          </cell>
          <cell r="CA117">
            <v>0</v>
          </cell>
          <cell r="CB117">
            <v>0</v>
          </cell>
          <cell r="CF117" t="str">
            <v/>
          </cell>
        </row>
        <row r="118">
          <cell r="A118"/>
          <cell r="E118"/>
          <cell r="T118" t="str">
            <v/>
          </cell>
          <cell r="AD118" t="str">
            <v/>
          </cell>
          <cell r="AI118">
            <v>0</v>
          </cell>
          <cell r="AJ118">
            <v>0</v>
          </cell>
          <cell r="BF118" t="str">
            <v/>
          </cell>
          <cell r="CA118">
            <v>0</v>
          </cell>
          <cell r="CB118">
            <v>0</v>
          </cell>
          <cell r="CF118" t="str">
            <v/>
          </cell>
        </row>
        <row r="119">
          <cell r="A119"/>
          <cell r="E119"/>
          <cell r="T119" t="str">
            <v/>
          </cell>
          <cell r="AD119" t="str">
            <v/>
          </cell>
          <cell r="AI119">
            <v>0</v>
          </cell>
          <cell r="AJ119">
            <v>0</v>
          </cell>
          <cell r="BF119" t="str">
            <v/>
          </cell>
          <cell r="CA119">
            <v>0</v>
          </cell>
          <cell r="CB119">
            <v>0</v>
          </cell>
          <cell r="CF119" t="str">
            <v/>
          </cell>
        </row>
        <row r="120">
          <cell r="A120"/>
          <cell r="E120"/>
          <cell r="T120" t="str">
            <v/>
          </cell>
          <cell r="AD120" t="str">
            <v/>
          </cell>
          <cell r="AI120">
            <v>0</v>
          </cell>
          <cell r="AJ120">
            <v>0</v>
          </cell>
          <cell r="BF120" t="str">
            <v/>
          </cell>
          <cell r="CA120">
            <v>0</v>
          </cell>
          <cell r="CB120">
            <v>0</v>
          </cell>
          <cell r="CF120" t="str">
            <v/>
          </cell>
        </row>
        <row r="121">
          <cell r="A121"/>
          <cell r="E121"/>
          <cell r="T121" t="str">
            <v/>
          </cell>
          <cell r="AD121" t="str">
            <v/>
          </cell>
          <cell r="AI121">
            <v>0</v>
          </cell>
          <cell r="AJ121">
            <v>0</v>
          </cell>
          <cell r="BF121" t="str">
            <v/>
          </cell>
          <cell r="CA121">
            <v>0</v>
          </cell>
          <cell r="CB121">
            <v>0</v>
          </cell>
          <cell r="CF121" t="str">
            <v/>
          </cell>
        </row>
        <row r="122">
          <cell r="A122"/>
          <cell r="E122"/>
          <cell r="T122" t="str">
            <v/>
          </cell>
          <cell r="AD122" t="str">
            <v/>
          </cell>
          <cell r="AI122">
            <v>0</v>
          </cell>
          <cell r="AJ122">
            <v>0</v>
          </cell>
          <cell r="BF122" t="str">
            <v/>
          </cell>
          <cell r="CA122">
            <v>0</v>
          </cell>
          <cell r="CB122">
            <v>0</v>
          </cell>
          <cell r="CF122" t="str">
            <v/>
          </cell>
        </row>
        <row r="123">
          <cell r="A123"/>
          <cell r="E123"/>
          <cell r="T123" t="str">
            <v/>
          </cell>
          <cell r="AD123" t="str">
            <v/>
          </cell>
          <cell r="AI123">
            <v>0</v>
          </cell>
          <cell r="AJ123">
            <v>0</v>
          </cell>
          <cell r="BF123" t="str">
            <v/>
          </cell>
          <cell r="CA123">
            <v>0</v>
          </cell>
          <cell r="CB123">
            <v>0</v>
          </cell>
          <cell r="CF123" t="str">
            <v/>
          </cell>
        </row>
        <row r="124">
          <cell r="A124"/>
          <cell r="E124"/>
          <cell r="T124" t="str">
            <v/>
          </cell>
          <cell r="AD124" t="str">
            <v/>
          </cell>
          <cell r="AI124">
            <v>0</v>
          </cell>
          <cell r="AJ124">
            <v>0</v>
          </cell>
          <cell r="BF124" t="str">
            <v/>
          </cell>
          <cell r="CA124">
            <v>0</v>
          </cell>
          <cell r="CB124">
            <v>0</v>
          </cell>
          <cell r="CF124" t="str">
            <v/>
          </cell>
        </row>
        <row r="125">
          <cell r="A125"/>
          <cell r="E125"/>
          <cell r="T125" t="str">
            <v/>
          </cell>
          <cell r="AD125" t="str">
            <v/>
          </cell>
          <cell r="AI125">
            <v>0</v>
          </cell>
          <cell r="AJ125">
            <v>0</v>
          </cell>
          <cell r="BF125" t="str">
            <v/>
          </cell>
          <cell r="CA125">
            <v>0</v>
          </cell>
          <cell r="CB125">
            <v>0</v>
          </cell>
          <cell r="CF125" t="str">
            <v/>
          </cell>
        </row>
        <row r="126">
          <cell r="A126"/>
          <cell r="E126"/>
          <cell r="T126" t="str">
            <v/>
          </cell>
          <cell r="AD126" t="str">
            <v/>
          </cell>
          <cell r="AI126">
            <v>0</v>
          </cell>
          <cell r="AJ126">
            <v>0</v>
          </cell>
          <cell r="BF126" t="str">
            <v/>
          </cell>
          <cell r="CA126">
            <v>0</v>
          </cell>
          <cell r="CB126">
            <v>0</v>
          </cell>
          <cell r="CF126" t="str">
            <v/>
          </cell>
        </row>
        <row r="127">
          <cell r="A127"/>
          <cell r="E127"/>
          <cell r="T127" t="str">
            <v/>
          </cell>
          <cell r="AD127" t="str">
            <v/>
          </cell>
          <cell r="AI127">
            <v>0</v>
          </cell>
          <cell r="AJ127">
            <v>0</v>
          </cell>
          <cell r="BF127" t="str">
            <v/>
          </cell>
          <cell r="CA127">
            <v>0</v>
          </cell>
          <cell r="CB127">
            <v>0</v>
          </cell>
          <cell r="CF127" t="str">
            <v/>
          </cell>
        </row>
        <row r="128">
          <cell r="A128"/>
          <cell r="E128"/>
          <cell r="T128" t="str">
            <v/>
          </cell>
          <cell r="AD128" t="str">
            <v/>
          </cell>
          <cell r="AI128">
            <v>0</v>
          </cell>
          <cell r="AJ128">
            <v>0</v>
          </cell>
          <cell r="BF128" t="str">
            <v/>
          </cell>
          <cell r="CA128">
            <v>0</v>
          </cell>
          <cell r="CB128">
            <v>0</v>
          </cell>
          <cell r="CF128" t="str">
            <v/>
          </cell>
        </row>
        <row r="129">
          <cell r="A129"/>
          <cell r="E129"/>
          <cell r="T129" t="str">
            <v/>
          </cell>
          <cell r="AD129" t="str">
            <v/>
          </cell>
          <cell r="AI129">
            <v>0</v>
          </cell>
          <cell r="AJ129">
            <v>0</v>
          </cell>
          <cell r="BF129" t="str">
            <v/>
          </cell>
          <cell r="CA129">
            <v>0</v>
          </cell>
          <cell r="CB129">
            <v>0</v>
          </cell>
          <cell r="CF129" t="str">
            <v/>
          </cell>
        </row>
        <row r="130">
          <cell r="A130"/>
          <cell r="E130"/>
          <cell r="T130" t="str">
            <v/>
          </cell>
          <cell r="AD130" t="str">
            <v/>
          </cell>
          <cell r="AI130">
            <v>0</v>
          </cell>
          <cell r="AJ130">
            <v>0</v>
          </cell>
          <cell r="BF130" t="str">
            <v/>
          </cell>
          <cell r="CA130">
            <v>0</v>
          </cell>
          <cell r="CB130">
            <v>0</v>
          </cell>
          <cell r="CF130" t="str">
            <v/>
          </cell>
        </row>
        <row r="131">
          <cell r="A131"/>
          <cell r="E131"/>
          <cell r="T131" t="str">
            <v/>
          </cell>
          <cell r="AD131" t="str">
            <v/>
          </cell>
          <cell r="AI131">
            <v>0</v>
          </cell>
          <cell r="AJ131">
            <v>0</v>
          </cell>
          <cell r="BF131" t="str">
            <v/>
          </cell>
          <cell r="CA131">
            <v>0</v>
          </cell>
          <cell r="CB131">
            <v>0</v>
          </cell>
          <cell r="CF131" t="str">
            <v/>
          </cell>
        </row>
        <row r="132">
          <cell r="A132"/>
          <cell r="E132"/>
          <cell r="T132" t="str">
            <v/>
          </cell>
          <cell r="AD132" t="str">
            <v/>
          </cell>
          <cell r="AI132">
            <v>0</v>
          </cell>
          <cell r="AJ132">
            <v>0</v>
          </cell>
          <cell r="BF132" t="str">
            <v/>
          </cell>
          <cell r="CA132">
            <v>0</v>
          </cell>
          <cell r="CB132">
            <v>0</v>
          </cell>
          <cell r="CF132" t="str">
            <v/>
          </cell>
        </row>
        <row r="133">
          <cell r="A133"/>
          <cell r="E133"/>
          <cell r="T133" t="str">
            <v/>
          </cell>
          <cell r="AD133" t="str">
            <v/>
          </cell>
          <cell r="AI133">
            <v>0</v>
          </cell>
          <cell r="AJ133">
            <v>0</v>
          </cell>
          <cell r="BF133" t="str">
            <v/>
          </cell>
          <cell r="CA133">
            <v>0</v>
          </cell>
          <cell r="CB133">
            <v>0</v>
          </cell>
          <cell r="CF133" t="str">
            <v/>
          </cell>
        </row>
        <row r="134">
          <cell r="A134"/>
          <cell r="E134"/>
          <cell r="T134" t="str">
            <v/>
          </cell>
          <cell r="AD134" t="str">
            <v/>
          </cell>
          <cell r="AI134">
            <v>0</v>
          </cell>
          <cell r="AJ134">
            <v>0</v>
          </cell>
          <cell r="BF134" t="str">
            <v/>
          </cell>
          <cell r="CA134">
            <v>0</v>
          </cell>
          <cell r="CB134">
            <v>0</v>
          </cell>
          <cell r="CF134" t="str">
            <v/>
          </cell>
        </row>
        <row r="135">
          <cell r="A135"/>
          <cell r="E135"/>
          <cell r="T135" t="str">
            <v/>
          </cell>
          <cell r="AD135" t="str">
            <v/>
          </cell>
          <cell r="AI135">
            <v>0</v>
          </cell>
          <cell r="AJ135">
            <v>0</v>
          </cell>
          <cell r="BF135" t="str">
            <v/>
          </cell>
          <cell r="CA135">
            <v>0</v>
          </cell>
          <cell r="CB135">
            <v>0</v>
          </cell>
          <cell r="CF135" t="str">
            <v/>
          </cell>
        </row>
        <row r="136">
          <cell r="A136"/>
          <cell r="E136"/>
          <cell r="T136" t="str">
            <v/>
          </cell>
          <cell r="AD136" t="str">
            <v/>
          </cell>
          <cell r="AI136">
            <v>0</v>
          </cell>
          <cell r="AJ136">
            <v>0</v>
          </cell>
          <cell r="BF136" t="str">
            <v/>
          </cell>
          <cell r="CA136">
            <v>0</v>
          </cell>
          <cell r="CB136">
            <v>0</v>
          </cell>
          <cell r="CF136" t="str">
            <v/>
          </cell>
        </row>
        <row r="137">
          <cell r="A137"/>
          <cell r="E137"/>
          <cell r="T137" t="str">
            <v/>
          </cell>
          <cell r="AD137" t="str">
            <v/>
          </cell>
          <cell r="AI137">
            <v>0</v>
          </cell>
          <cell r="AJ137">
            <v>0</v>
          </cell>
          <cell r="BF137" t="str">
            <v/>
          </cell>
          <cell r="CA137">
            <v>0</v>
          </cell>
          <cell r="CB137">
            <v>0</v>
          </cell>
          <cell r="CF137" t="str">
            <v/>
          </cell>
        </row>
        <row r="138">
          <cell r="A138"/>
          <cell r="E138"/>
          <cell r="T138" t="str">
            <v/>
          </cell>
          <cell r="AD138" t="str">
            <v/>
          </cell>
          <cell r="AI138">
            <v>0</v>
          </cell>
          <cell r="AJ138">
            <v>0</v>
          </cell>
          <cell r="BF138" t="str">
            <v/>
          </cell>
          <cell r="CA138">
            <v>0</v>
          </cell>
          <cell r="CB138">
            <v>0</v>
          </cell>
          <cell r="CF138" t="str">
            <v/>
          </cell>
        </row>
        <row r="139">
          <cell r="A139"/>
          <cell r="E139"/>
          <cell r="T139" t="str">
            <v/>
          </cell>
          <cell r="AD139" t="str">
            <v/>
          </cell>
          <cell r="AI139">
            <v>0</v>
          </cell>
          <cell r="AJ139">
            <v>0</v>
          </cell>
          <cell r="BF139" t="str">
            <v/>
          </cell>
          <cell r="CA139">
            <v>0</v>
          </cell>
          <cell r="CB139">
            <v>0</v>
          </cell>
          <cell r="CF139" t="str">
            <v/>
          </cell>
        </row>
        <row r="140">
          <cell r="A140"/>
          <cell r="E140"/>
          <cell r="T140" t="str">
            <v/>
          </cell>
          <cell r="AD140" t="str">
            <v/>
          </cell>
          <cell r="AI140">
            <v>0</v>
          </cell>
          <cell r="AJ140">
            <v>0</v>
          </cell>
          <cell r="BF140" t="str">
            <v/>
          </cell>
          <cell r="CA140">
            <v>0</v>
          </cell>
          <cell r="CB140">
            <v>0</v>
          </cell>
          <cell r="CF140" t="str">
            <v/>
          </cell>
        </row>
        <row r="141">
          <cell r="A141"/>
          <cell r="E141"/>
          <cell r="T141" t="str">
            <v/>
          </cell>
          <cell r="AD141" t="str">
            <v/>
          </cell>
          <cell r="AI141">
            <v>0</v>
          </cell>
          <cell r="AJ141">
            <v>0</v>
          </cell>
          <cell r="BF141" t="str">
            <v/>
          </cell>
          <cell r="CA141">
            <v>0</v>
          </cell>
          <cell r="CB141">
            <v>0</v>
          </cell>
          <cell r="CF141" t="str">
            <v/>
          </cell>
        </row>
        <row r="142">
          <cell r="A142"/>
          <cell r="E142"/>
          <cell r="T142" t="str">
            <v/>
          </cell>
          <cell r="AD142" t="str">
            <v/>
          </cell>
          <cell r="AI142">
            <v>0</v>
          </cell>
          <cell r="AJ142">
            <v>0</v>
          </cell>
          <cell r="BF142" t="str">
            <v/>
          </cell>
          <cell r="CA142">
            <v>0</v>
          </cell>
          <cell r="CB142">
            <v>0</v>
          </cell>
          <cell r="CF142" t="str">
            <v/>
          </cell>
        </row>
        <row r="143">
          <cell r="A143"/>
          <cell r="E143"/>
          <cell r="T143" t="str">
            <v/>
          </cell>
          <cell r="AD143" t="str">
            <v/>
          </cell>
          <cell r="AI143">
            <v>0</v>
          </cell>
          <cell r="AJ143">
            <v>0</v>
          </cell>
          <cell r="BF143" t="str">
            <v/>
          </cell>
          <cell r="CA143">
            <v>0</v>
          </cell>
          <cell r="CB143">
            <v>0</v>
          </cell>
          <cell r="CF143" t="str">
            <v/>
          </cell>
        </row>
        <row r="144">
          <cell r="A144"/>
          <cell r="E144"/>
          <cell r="T144" t="str">
            <v/>
          </cell>
          <cell r="AD144" t="str">
            <v/>
          </cell>
          <cell r="AI144">
            <v>0</v>
          </cell>
          <cell r="AJ144">
            <v>0</v>
          </cell>
          <cell r="BF144" t="str">
            <v/>
          </cell>
          <cell r="CA144">
            <v>0</v>
          </cell>
          <cell r="CB144">
            <v>0</v>
          </cell>
          <cell r="CF144" t="str">
            <v/>
          </cell>
        </row>
        <row r="145">
          <cell r="A145"/>
          <cell r="E145"/>
          <cell r="T145" t="str">
            <v/>
          </cell>
          <cell r="AD145" t="str">
            <v/>
          </cell>
          <cell r="AI145">
            <v>0</v>
          </cell>
          <cell r="AJ145">
            <v>0</v>
          </cell>
          <cell r="BF145" t="str">
            <v/>
          </cell>
          <cell r="CA145">
            <v>0</v>
          </cell>
          <cell r="CB145">
            <v>0</v>
          </cell>
          <cell r="CF145" t="str">
            <v/>
          </cell>
        </row>
        <row r="146">
          <cell r="A146"/>
          <cell r="E146"/>
          <cell r="T146" t="str">
            <v/>
          </cell>
          <cell r="AD146" t="str">
            <v/>
          </cell>
          <cell r="AI146">
            <v>0</v>
          </cell>
          <cell r="AJ146">
            <v>0</v>
          </cell>
          <cell r="BF146" t="str">
            <v/>
          </cell>
          <cell r="CA146">
            <v>0</v>
          </cell>
          <cell r="CB146">
            <v>0</v>
          </cell>
          <cell r="CF146" t="str">
            <v/>
          </cell>
        </row>
        <row r="147">
          <cell r="A147"/>
          <cell r="E147"/>
          <cell r="T147" t="str">
            <v/>
          </cell>
          <cell r="AD147" t="str">
            <v/>
          </cell>
          <cell r="AI147">
            <v>0</v>
          </cell>
          <cell r="AJ147">
            <v>0</v>
          </cell>
          <cell r="BF147" t="str">
            <v/>
          </cell>
          <cell r="CA147">
            <v>0</v>
          </cell>
          <cell r="CB147">
            <v>0</v>
          </cell>
          <cell r="CF147" t="str">
            <v/>
          </cell>
        </row>
        <row r="148">
          <cell r="A148"/>
          <cell r="E148"/>
          <cell r="T148" t="str">
            <v/>
          </cell>
          <cell r="AD148" t="str">
            <v/>
          </cell>
          <cell r="AI148">
            <v>0</v>
          </cell>
          <cell r="AJ148">
            <v>0</v>
          </cell>
          <cell r="BF148" t="str">
            <v/>
          </cell>
          <cell r="CA148">
            <v>0</v>
          </cell>
          <cell r="CB148">
            <v>0</v>
          </cell>
          <cell r="CF148" t="str">
            <v/>
          </cell>
        </row>
        <row r="149">
          <cell r="A149"/>
          <cell r="E149"/>
          <cell r="T149" t="str">
            <v/>
          </cell>
          <cell r="AD149" t="str">
            <v/>
          </cell>
          <cell r="AI149">
            <v>0</v>
          </cell>
          <cell r="AJ149">
            <v>0</v>
          </cell>
          <cell r="BF149" t="str">
            <v/>
          </cell>
          <cell r="CA149">
            <v>0</v>
          </cell>
          <cell r="CB149">
            <v>0</v>
          </cell>
          <cell r="CF149" t="str">
            <v/>
          </cell>
        </row>
        <row r="150">
          <cell r="A150"/>
          <cell r="E150"/>
          <cell r="T150" t="str">
            <v/>
          </cell>
          <cell r="AD150" t="str">
            <v/>
          </cell>
          <cell r="AI150">
            <v>0</v>
          </cell>
          <cell r="AJ150">
            <v>0</v>
          </cell>
          <cell r="BF150" t="str">
            <v/>
          </cell>
          <cell r="CA150">
            <v>0</v>
          </cell>
          <cell r="CB150">
            <v>0</v>
          </cell>
          <cell r="CF150" t="str">
            <v/>
          </cell>
        </row>
        <row r="151">
          <cell r="A151"/>
          <cell r="E151"/>
          <cell r="T151" t="str">
            <v/>
          </cell>
          <cell r="AD151" t="str">
            <v/>
          </cell>
          <cell r="AI151">
            <v>0</v>
          </cell>
          <cell r="AJ151">
            <v>0</v>
          </cell>
          <cell r="BF151" t="str">
            <v/>
          </cell>
          <cell r="CA151">
            <v>0</v>
          </cell>
          <cell r="CB151">
            <v>0</v>
          </cell>
          <cell r="CF151" t="str">
            <v/>
          </cell>
        </row>
        <row r="152">
          <cell r="A152"/>
          <cell r="E152"/>
          <cell r="T152" t="str">
            <v/>
          </cell>
          <cell r="AD152" t="str">
            <v/>
          </cell>
          <cell r="AI152">
            <v>0</v>
          </cell>
          <cell r="AJ152">
            <v>0</v>
          </cell>
          <cell r="BF152" t="str">
            <v/>
          </cell>
          <cell r="CA152">
            <v>0</v>
          </cell>
          <cell r="CB152">
            <v>0</v>
          </cell>
          <cell r="CF152" t="str">
            <v/>
          </cell>
        </row>
        <row r="153">
          <cell r="A153"/>
          <cell r="E153"/>
          <cell r="T153" t="str">
            <v/>
          </cell>
          <cell r="AD153" t="str">
            <v/>
          </cell>
          <cell r="AI153">
            <v>0</v>
          </cell>
          <cell r="AJ153">
            <v>0</v>
          </cell>
          <cell r="BF153" t="str">
            <v/>
          </cell>
          <cell r="CA153">
            <v>0</v>
          </cell>
          <cell r="CB153">
            <v>0</v>
          </cell>
          <cell r="CF153" t="str">
            <v/>
          </cell>
        </row>
        <row r="154">
          <cell r="A154"/>
          <cell r="E154"/>
          <cell r="T154" t="str">
            <v/>
          </cell>
          <cell r="AD154" t="str">
            <v/>
          </cell>
          <cell r="AI154">
            <v>0</v>
          </cell>
          <cell r="AJ154">
            <v>0</v>
          </cell>
          <cell r="BF154" t="str">
            <v/>
          </cell>
          <cell r="CA154">
            <v>0</v>
          </cell>
          <cell r="CB154">
            <v>0</v>
          </cell>
          <cell r="CF154" t="str">
            <v/>
          </cell>
        </row>
        <row r="155">
          <cell r="A155"/>
          <cell r="E155"/>
          <cell r="T155" t="str">
            <v/>
          </cell>
          <cell r="AD155" t="str">
            <v/>
          </cell>
          <cell r="AI155">
            <v>0</v>
          </cell>
          <cell r="AJ155">
            <v>0</v>
          </cell>
          <cell r="BF155" t="str">
            <v/>
          </cell>
          <cell r="CA155">
            <v>0</v>
          </cell>
          <cell r="CB155">
            <v>0</v>
          </cell>
          <cell r="CF155" t="str">
            <v/>
          </cell>
        </row>
        <row r="156">
          <cell r="A156"/>
          <cell r="E156"/>
          <cell r="T156" t="str">
            <v/>
          </cell>
          <cell r="AD156" t="str">
            <v/>
          </cell>
          <cell r="AI156">
            <v>0</v>
          </cell>
          <cell r="AJ156">
            <v>0</v>
          </cell>
          <cell r="BF156" t="str">
            <v/>
          </cell>
          <cell r="CA156">
            <v>0</v>
          </cell>
          <cell r="CB156">
            <v>0</v>
          </cell>
          <cell r="CF156" t="str">
            <v/>
          </cell>
        </row>
        <row r="157">
          <cell r="A157"/>
          <cell r="E157"/>
          <cell r="T157" t="str">
            <v/>
          </cell>
          <cell r="AD157" t="str">
            <v/>
          </cell>
          <cell r="AI157">
            <v>0</v>
          </cell>
          <cell r="AJ157">
            <v>0</v>
          </cell>
          <cell r="BF157" t="str">
            <v/>
          </cell>
          <cell r="CA157">
            <v>0</v>
          </cell>
          <cell r="CB157">
            <v>0</v>
          </cell>
          <cell r="CF157" t="str">
            <v/>
          </cell>
        </row>
        <row r="158">
          <cell r="A158"/>
          <cell r="E158"/>
          <cell r="T158" t="str">
            <v/>
          </cell>
          <cell r="AD158" t="str">
            <v/>
          </cell>
          <cell r="AI158">
            <v>0</v>
          </cell>
          <cell r="AJ158">
            <v>0</v>
          </cell>
          <cell r="BF158" t="str">
            <v/>
          </cell>
          <cell r="CA158">
            <v>0</v>
          </cell>
          <cell r="CB158">
            <v>0</v>
          </cell>
          <cell r="CF158" t="str">
            <v/>
          </cell>
        </row>
        <row r="159">
          <cell r="A159"/>
          <cell r="E159"/>
          <cell r="T159" t="str">
            <v/>
          </cell>
          <cell r="AD159" t="str">
            <v/>
          </cell>
          <cell r="AI159">
            <v>0</v>
          </cell>
          <cell r="AJ159">
            <v>0</v>
          </cell>
          <cell r="BF159" t="str">
            <v/>
          </cell>
          <cell r="CA159">
            <v>0</v>
          </cell>
          <cell r="CB159">
            <v>0</v>
          </cell>
          <cell r="CF159" t="str">
            <v/>
          </cell>
        </row>
        <row r="160">
          <cell r="A160"/>
          <cell r="E160"/>
          <cell r="T160" t="str">
            <v/>
          </cell>
          <cell r="AD160" t="str">
            <v/>
          </cell>
          <cell r="AI160">
            <v>0</v>
          </cell>
          <cell r="AJ160">
            <v>0</v>
          </cell>
          <cell r="BF160" t="str">
            <v/>
          </cell>
          <cell r="CA160">
            <v>0</v>
          </cell>
          <cell r="CB160">
            <v>0</v>
          </cell>
          <cell r="CF160" t="str">
            <v/>
          </cell>
        </row>
        <row r="161">
          <cell r="A161"/>
          <cell r="E161"/>
          <cell r="T161" t="str">
            <v/>
          </cell>
          <cell r="AD161" t="str">
            <v/>
          </cell>
          <cell r="AI161">
            <v>0</v>
          </cell>
          <cell r="AJ161">
            <v>0</v>
          </cell>
          <cell r="BF161" t="str">
            <v/>
          </cell>
          <cell r="CA161">
            <v>0</v>
          </cell>
          <cell r="CB161">
            <v>0</v>
          </cell>
          <cell r="CF161" t="str">
            <v/>
          </cell>
        </row>
        <row r="162">
          <cell r="A162"/>
          <cell r="E162"/>
          <cell r="T162" t="str">
            <v/>
          </cell>
          <cell r="AD162" t="str">
            <v/>
          </cell>
          <cell r="AI162">
            <v>0</v>
          </cell>
          <cell r="AJ162">
            <v>0</v>
          </cell>
          <cell r="BF162" t="str">
            <v/>
          </cell>
          <cell r="CA162">
            <v>0</v>
          </cell>
          <cell r="CB162">
            <v>0</v>
          </cell>
          <cell r="CF162" t="str">
            <v/>
          </cell>
        </row>
        <row r="163">
          <cell r="A163"/>
          <cell r="E163"/>
          <cell r="T163" t="str">
            <v/>
          </cell>
          <cell r="AD163" t="str">
            <v/>
          </cell>
          <cell r="AI163">
            <v>0</v>
          </cell>
          <cell r="AJ163">
            <v>0</v>
          </cell>
          <cell r="BF163" t="str">
            <v/>
          </cell>
          <cell r="CA163">
            <v>0</v>
          </cell>
          <cell r="CB163">
            <v>0</v>
          </cell>
          <cell r="CF163" t="str">
            <v/>
          </cell>
        </row>
        <row r="164">
          <cell r="A164"/>
          <cell r="E164"/>
          <cell r="T164" t="str">
            <v/>
          </cell>
          <cell r="AD164" t="str">
            <v/>
          </cell>
          <cell r="AI164">
            <v>0</v>
          </cell>
          <cell r="AJ164">
            <v>0</v>
          </cell>
          <cell r="BF164" t="str">
            <v/>
          </cell>
          <cell r="CA164">
            <v>0</v>
          </cell>
          <cell r="CB164">
            <v>0</v>
          </cell>
          <cell r="CF164" t="str">
            <v/>
          </cell>
        </row>
        <row r="165">
          <cell r="A165"/>
          <cell r="E165"/>
          <cell r="T165" t="str">
            <v/>
          </cell>
          <cell r="AD165" t="str">
            <v/>
          </cell>
          <cell r="AI165">
            <v>0</v>
          </cell>
          <cell r="AJ165">
            <v>0</v>
          </cell>
          <cell r="BF165" t="str">
            <v/>
          </cell>
          <cell r="CA165">
            <v>0</v>
          </cell>
          <cell r="CB165">
            <v>0</v>
          </cell>
          <cell r="CF165" t="str">
            <v/>
          </cell>
        </row>
        <row r="166">
          <cell r="A166"/>
          <cell r="E166"/>
          <cell r="T166" t="str">
            <v/>
          </cell>
          <cell r="AD166" t="str">
            <v/>
          </cell>
          <cell r="AI166">
            <v>0</v>
          </cell>
          <cell r="AJ166">
            <v>0</v>
          </cell>
          <cell r="BF166" t="str">
            <v/>
          </cell>
          <cell r="CA166">
            <v>0</v>
          </cell>
          <cell r="CB166">
            <v>0</v>
          </cell>
          <cell r="CF166" t="str">
            <v/>
          </cell>
        </row>
        <row r="167">
          <cell r="A167"/>
          <cell r="E167"/>
          <cell r="T167" t="str">
            <v/>
          </cell>
          <cell r="AD167" t="str">
            <v/>
          </cell>
          <cell r="AI167">
            <v>0</v>
          </cell>
          <cell r="AJ167">
            <v>0</v>
          </cell>
          <cell r="BF167" t="str">
            <v/>
          </cell>
          <cell r="CA167">
            <v>0</v>
          </cell>
          <cell r="CB167">
            <v>0</v>
          </cell>
          <cell r="CF167" t="str">
            <v/>
          </cell>
        </row>
        <row r="168">
          <cell r="A168"/>
          <cell r="E168"/>
          <cell r="T168" t="str">
            <v/>
          </cell>
          <cell r="AD168" t="str">
            <v/>
          </cell>
          <cell r="AI168">
            <v>0</v>
          </cell>
          <cell r="AJ168">
            <v>0</v>
          </cell>
          <cell r="BF168" t="str">
            <v/>
          </cell>
          <cell r="CA168">
            <v>0</v>
          </cell>
          <cell r="CB168">
            <v>0</v>
          </cell>
          <cell r="CF168" t="str">
            <v/>
          </cell>
        </row>
        <row r="169">
          <cell r="A169"/>
          <cell r="E169"/>
          <cell r="T169" t="str">
            <v/>
          </cell>
          <cell r="AD169" t="str">
            <v/>
          </cell>
          <cell r="AI169">
            <v>0</v>
          </cell>
          <cell r="AJ169">
            <v>0</v>
          </cell>
          <cell r="BF169" t="str">
            <v/>
          </cell>
          <cell r="CA169">
            <v>0</v>
          </cell>
          <cell r="CB169">
            <v>0</v>
          </cell>
          <cell r="CF169" t="str">
            <v/>
          </cell>
        </row>
        <row r="170">
          <cell r="A170"/>
          <cell r="E170"/>
          <cell r="T170" t="str">
            <v/>
          </cell>
          <cell r="AD170" t="str">
            <v/>
          </cell>
          <cell r="AI170">
            <v>0</v>
          </cell>
          <cell r="AJ170">
            <v>0</v>
          </cell>
          <cell r="BF170" t="str">
            <v/>
          </cell>
          <cell r="CA170">
            <v>0</v>
          </cell>
          <cell r="CB170">
            <v>0</v>
          </cell>
          <cell r="CF170" t="str">
            <v/>
          </cell>
        </row>
        <row r="171">
          <cell r="A171"/>
          <cell r="E171"/>
          <cell r="T171" t="str">
            <v/>
          </cell>
          <cell r="AD171" t="str">
            <v/>
          </cell>
          <cell r="AI171">
            <v>0</v>
          </cell>
          <cell r="AJ171">
            <v>0</v>
          </cell>
          <cell r="BF171" t="str">
            <v/>
          </cell>
          <cell r="CA171">
            <v>0</v>
          </cell>
          <cell r="CB171">
            <v>0</v>
          </cell>
          <cell r="CF171" t="str">
            <v/>
          </cell>
        </row>
        <row r="172">
          <cell r="A172"/>
          <cell r="E172"/>
          <cell r="T172" t="str">
            <v/>
          </cell>
          <cell r="AD172" t="str">
            <v/>
          </cell>
          <cell r="AI172">
            <v>0</v>
          </cell>
          <cell r="AJ172">
            <v>0</v>
          </cell>
          <cell r="BF172" t="str">
            <v/>
          </cell>
          <cell r="CA172">
            <v>0</v>
          </cell>
          <cell r="CB172">
            <v>0</v>
          </cell>
          <cell r="CF172" t="str">
            <v/>
          </cell>
        </row>
        <row r="173">
          <cell r="A173"/>
          <cell r="E173"/>
          <cell r="T173" t="str">
            <v/>
          </cell>
          <cell r="AD173" t="str">
            <v/>
          </cell>
          <cell r="AI173">
            <v>0</v>
          </cell>
          <cell r="AJ173">
            <v>0</v>
          </cell>
          <cell r="BF173" t="str">
            <v/>
          </cell>
          <cell r="CA173">
            <v>0</v>
          </cell>
          <cell r="CB173">
            <v>0</v>
          </cell>
          <cell r="CF173" t="str">
            <v/>
          </cell>
        </row>
        <row r="174">
          <cell r="A174"/>
          <cell r="E174"/>
          <cell r="T174" t="str">
            <v/>
          </cell>
          <cell r="AD174" t="str">
            <v/>
          </cell>
          <cell r="AI174">
            <v>0</v>
          </cell>
          <cell r="AJ174">
            <v>0</v>
          </cell>
          <cell r="BF174" t="str">
            <v/>
          </cell>
          <cell r="CA174">
            <v>0</v>
          </cell>
          <cell r="CB174">
            <v>0</v>
          </cell>
          <cell r="CF174" t="str">
            <v/>
          </cell>
        </row>
        <row r="175">
          <cell r="A175"/>
          <cell r="E175"/>
          <cell r="T175" t="str">
            <v/>
          </cell>
          <cell r="AD175" t="str">
            <v/>
          </cell>
          <cell r="AI175">
            <v>0</v>
          </cell>
          <cell r="AJ175">
            <v>0</v>
          </cell>
          <cell r="BF175" t="str">
            <v/>
          </cell>
          <cell r="CA175">
            <v>0</v>
          </cell>
          <cell r="CB175">
            <v>0</v>
          </cell>
          <cell r="CF175" t="str">
            <v/>
          </cell>
        </row>
        <row r="176">
          <cell r="A176"/>
          <cell r="E176"/>
          <cell r="T176" t="str">
            <v/>
          </cell>
          <cell r="AD176" t="str">
            <v/>
          </cell>
          <cell r="AI176">
            <v>0</v>
          </cell>
          <cell r="AJ176">
            <v>0</v>
          </cell>
          <cell r="BF176" t="str">
            <v/>
          </cell>
          <cell r="CA176">
            <v>0</v>
          </cell>
          <cell r="CB176">
            <v>0</v>
          </cell>
          <cell r="CF176" t="str">
            <v/>
          </cell>
        </row>
        <row r="177">
          <cell r="A177"/>
          <cell r="E177"/>
          <cell r="T177" t="str">
            <v/>
          </cell>
          <cell r="AD177" t="str">
            <v/>
          </cell>
          <cell r="AI177">
            <v>0</v>
          </cell>
          <cell r="AJ177">
            <v>0</v>
          </cell>
          <cell r="BF177" t="str">
            <v/>
          </cell>
          <cell r="CA177">
            <v>0</v>
          </cell>
          <cell r="CB177">
            <v>0</v>
          </cell>
          <cell r="CF177" t="str">
            <v/>
          </cell>
        </row>
        <row r="178">
          <cell r="A178"/>
          <cell r="E178"/>
          <cell r="T178" t="str">
            <v/>
          </cell>
          <cell r="AD178" t="str">
            <v/>
          </cell>
          <cell r="AI178">
            <v>0</v>
          </cell>
          <cell r="AJ178">
            <v>0</v>
          </cell>
          <cell r="BF178" t="str">
            <v/>
          </cell>
          <cell r="CA178">
            <v>0</v>
          </cell>
          <cell r="CB178">
            <v>0</v>
          </cell>
          <cell r="CF178" t="str">
            <v/>
          </cell>
        </row>
        <row r="179">
          <cell r="A179"/>
          <cell r="E179"/>
          <cell r="T179" t="str">
            <v/>
          </cell>
          <cell r="AD179" t="str">
            <v/>
          </cell>
          <cell r="AI179">
            <v>0</v>
          </cell>
          <cell r="AJ179">
            <v>0</v>
          </cell>
          <cell r="BF179" t="str">
            <v/>
          </cell>
          <cell r="CA179">
            <v>0</v>
          </cell>
          <cell r="CB179">
            <v>0</v>
          </cell>
          <cell r="CF179" t="str">
            <v/>
          </cell>
        </row>
        <row r="180">
          <cell r="A180"/>
          <cell r="E180"/>
          <cell r="T180" t="str">
            <v/>
          </cell>
          <cell r="AD180" t="str">
            <v/>
          </cell>
          <cell r="AI180">
            <v>0</v>
          </cell>
          <cell r="AJ180">
            <v>0</v>
          </cell>
          <cell r="BF180" t="str">
            <v/>
          </cell>
          <cell r="CA180">
            <v>0</v>
          </cell>
          <cell r="CB180">
            <v>0</v>
          </cell>
          <cell r="CF180" t="str">
            <v/>
          </cell>
        </row>
        <row r="181">
          <cell r="A181"/>
          <cell r="E181"/>
          <cell r="T181" t="str">
            <v/>
          </cell>
          <cell r="AD181" t="str">
            <v/>
          </cell>
          <cell r="AI181">
            <v>0</v>
          </cell>
          <cell r="AJ181">
            <v>0</v>
          </cell>
          <cell r="BF181" t="str">
            <v/>
          </cell>
          <cell r="CA181">
            <v>0</v>
          </cell>
          <cell r="CB181">
            <v>0</v>
          </cell>
          <cell r="CF181" t="str">
            <v/>
          </cell>
        </row>
        <row r="182">
          <cell r="A182"/>
          <cell r="E182"/>
          <cell r="T182" t="str">
            <v/>
          </cell>
          <cell r="AD182" t="str">
            <v/>
          </cell>
          <cell r="AI182">
            <v>0</v>
          </cell>
          <cell r="AJ182">
            <v>0</v>
          </cell>
          <cell r="BF182" t="str">
            <v/>
          </cell>
          <cell r="CA182">
            <v>0</v>
          </cell>
          <cell r="CB182">
            <v>0</v>
          </cell>
          <cell r="CF182" t="str">
            <v/>
          </cell>
        </row>
        <row r="183">
          <cell r="A183"/>
          <cell r="E183"/>
          <cell r="T183" t="str">
            <v/>
          </cell>
          <cell r="AD183" t="str">
            <v/>
          </cell>
          <cell r="AI183">
            <v>0</v>
          </cell>
          <cell r="AJ183">
            <v>0</v>
          </cell>
          <cell r="BF183" t="str">
            <v/>
          </cell>
          <cell r="CA183">
            <v>0</v>
          </cell>
          <cell r="CB183">
            <v>0</v>
          </cell>
          <cell r="CF183" t="str">
            <v/>
          </cell>
        </row>
        <row r="184">
          <cell r="A184"/>
          <cell r="E184"/>
          <cell r="T184" t="str">
            <v/>
          </cell>
          <cell r="AD184" t="str">
            <v/>
          </cell>
          <cell r="AI184">
            <v>0</v>
          </cell>
          <cell r="AJ184">
            <v>0</v>
          </cell>
          <cell r="BF184" t="str">
            <v/>
          </cell>
          <cell r="CA184">
            <v>0</v>
          </cell>
          <cell r="CB184">
            <v>0</v>
          </cell>
          <cell r="CF184" t="str">
            <v/>
          </cell>
        </row>
        <row r="185">
          <cell r="A185"/>
          <cell r="E185"/>
          <cell r="T185" t="str">
            <v/>
          </cell>
          <cell r="AD185" t="str">
            <v/>
          </cell>
          <cell r="AI185">
            <v>0</v>
          </cell>
          <cell r="AJ185">
            <v>0</v>
          </cell>
          <cell r="BF185" t="str">
            <v/>
          </cell>
          <cell r="CA185">
            <v>0</v>
          </cell>
          <cell r="CB185">
            <v>0</v>
          </cell>
          <cell r="CF185" t="str">
            <v/>
          </cell>
        </row>
        <row r="186">
          <cell r="A186"/>
          <cell r="E186"/>
          <cell r="T186" t="str">
            <v/>
          </cell>
          <cell r="AD186" t="str">
            <v/>
          </cell>
          <cell r="AI186">
            <v>0</v>
          </cell>
          <cell r="AJ186">
            <v>0</v>
          </cell>
          <cell r="BF186" t="str">
            <v/>
          </cell>
          <cell r="CA186">
            <v>0</v>
          </cell>
          <cell r="CB186">
            <v>0</v>
          </cell>
          <cell r="CF186" t="str">
            <v/>
          </cell>
        </row>
        <row r="187">
          <cell r="A187"/>
          <cell r="E187"/>
          <cell r="T187" t="str">
            <v/>
          </cell>
          <cell r="AD187" t="str">
            <v/>
          </cell>
          <cell r="AI187">
            <v>0</v>
          </cell>
          <cell r="AJ187">
            <v>0</v>
          </cell>
          <cell r="BF187" t="str">
            <v/>
          </cell>
          <cell r="CA187">
            <v>0</v>
          </cell>
          <cell r="CB187">
            <v>0</v>
          </cell>
          <cell r="CF187" t="str">
            <v/>
          </cell>
        </row>
        <row r="188">
          <cell r="A188"/>
          <cell r="E188"/>
          <cell r="T188" t="str">
            <v/>
          </cell>
          <cell r="AD188" t="str">
            <v/>
          </cell>
          <cell r="AI188">
            <v>0</v>
          </cell>
          <cell r="AJ188">
            <v>0</v>
          </cell>
          <cell r="BF188" t="str">
            <v/>
          </cell>
          <cell r="CA188">
            <v>0</v>
          </cell>
          <cell r="CB188">
            <v>0</v>
          </cell>
          <cell r="CF188" t="str">
            <v/>
          </cell>
        </row>
        <row r="189">
          <cell r="A189"/>
          <cell r="E189"/>
          <cell r="T189" t="str">
            <v/>
          </cell>
          <cell r="AD189" t="str">
            <v/>
          </cell>
          <cell r="AI189">
            <v>0</v>
          </cell>
          <cell r="AJ189">
            <v>0</v>
          </cell>
          <cell r="BF189" t="str">
            <v/>
          </cell>
          <cell r="CA189">
            <v>0</v>
          </cell>
          <cell r="CB189">
            <v>0</v>
          </cell>
          <cell r="CF189" t="str">
            <v/>
          </cell>
        </row>
        <row r="190">
          <cell r="A190"/>
          <cell r="E190"/>
          <cell r="T190" t="str">
            <v/>
          </cell>
          <cell r="AD190" t="str">
            <v/>
          </cell>
          <cell r="AI190">
            <v>0</v>
          </cell>
          <cell r="AJ190">
            <v>0</v>
          </cell>
          <cell r="BF190" t="str">
            <v/>
          </cell>
          <cell r="CA190">
            <v>0</v>
          </cell>
          <cell r="CB190">
            <v>0</v>
          </cell>
          <cell r="CF190" t="str">
            <v/>
          </cell>
        </row>
        <row r="191">
          <cell r="A191"/>
          <cell r="E191"/>
          <cell r="T191" t="str">
            <v/>
          </cell>
          <cell r="AD191" t="str">
            <v/>
          </cell>
          <cell r="AI191">
            <v>0</v>
          </cell>
          <cell r="AJ191">
            <v>0</v>
          </cell>
          <cell r="BF191" t="str">
            <v/>
          </cell>
          <cell r="CA191">
            <v>0</v>
          </cell>
          <cell r="CB191">
            <v>0</v>
          </cell>
          <cell r="CF191" t="str">
            <v/>
          </cell>
        </row>
        <row r="192">
          <cell r="A192"/>
          <cell r="E192"/>
          <cell r="T192" t="str">
            <v/>
          </cell>
          <cell r="AD192" t="str">
            <v/>
          </cell>
          <cell r="AI192">
            <v>0</v>
          </cell>
          <cell r="AJ192">
            <v>0</v>
          </cell>
          <cell r="BF192" t="str">
            <v/>
          </cell>
          <cell r="CA192">
            <v>0</v>
          </cell>
          <cell r="CB192">
            <v>0</v>
          </cell>
          <cell r="CF192" t="str">
            <v/>
          </cell>
        </row>
        <row r="193">
          <cell r="A193"/>
          <cell r="E193"/>
          <cell r="T193" t="str">
            <v/>
          </cell>
          <cell r="AD193" t="str">
            <v/>
          </cell>
          <cell r="AI193">
            <v>0</v>
          </cell>
          <cell r="AJ193">
            <v>0</v>
          </cell>
          <cell r="BF193" t="str">
            <v/>
          </cell>
          <cell r="CA193">
            <v>0</v>
          </cell>
          <cell r="CB193">
            <v>0</v>
          </cell>
          <cell r="CF193" t="str">
            <v/>
          </cell>
        </row>
        <row r="194">
          <cell r="A194"/>
          <cell r="E194"/>
          <cell r="T194" t="str">
            <v/>
          </cell>
          <cell r="AD194" t="str">
            <v/>
          </cell>
          <cell r="AI194">
            <v>0</v>
          </cell>
          <cell r="AJ194">
            <v>0</v>
          </cell>
          <cell r="BF194" t="str">
            <v/>
          </cell>
          <cell r="CA194">
            <v>0</v>
          </cell>
          <cell r="CB194">
            <v>0</v>
          </cell>
          <cell r="CF194" t="str">
            <v/>
          </cell>
        </row>
        <row r="195">
          <cell r="A195"/>
          <cell r="E195"/>
          <cell r="T195" t="str">
            <v/>
          </cell>
          <cell r="AD195" t="str">
            <v/>
          </cell>
          <cell r="AI195">
            <v>0</v>
          </cell>
          <cell r="AJ195">
            <v>0</v>
          </cell>
          <cell r="BF195" t="str">
            <v/>
          </cell>
          <cell r="CA195">
            <v>0</v>
          </cell>
          <cell r="CB195">
            <v>0</v>
          </cell>
          <cell r="CF195" t="str">
            <v/>
          </cell>
        </row>
        <row r="196">
          <cell r="A196"/>
          <cell r="E196"/>
          <cell r="T196" t="str">
            <v/>
          </cell>
          <cell r="AD196" t="str">
            <v/>
          </cell>
          <cell r="AI196">
            <v>0</v>
          </cell>
          <cell r="AJ196">
            <v>0</v>
          </cell>
          <cell r="BF196" t="str">
            <v/>
          </cell>
          <cell r="CA196">
            <v>0</v>
          </cell>
          <cell r="CB196">
            <v>0</v>
          </cell>
          <cell r="CF196" t="str">
            <v/>
          </cell>
        </row>
        <row r="197">
          <cell r="A197"/>
          <cell r="E197"/>
          <cell r="T197" t="str">
            <v/>
          </cell>
          <cell r="AD197" t="str">
            <v/>
          </cell>
          <cell r="AI197">
            <v>0</v>
          </cell>
          <cell r="AJ197">
            <v>0</v>
          </cell>
          <cell r="BF197" t="str">
            <v/>
          </cell>
          <cell r="CA197">
            <v>0</v>
          </cell>
          <cell r="CB197">
            <v>0</v>
          </cell>
          <cell r="CF197" t="str">
            <v/>
          </cell>
        </row>
        <row r="198">
          <cell r="A198"/>
          <cell r="E198"/>
          <cell r="T198" t="str">
            <v/>
          </cell>
          <cell r="AD198" t="str">
            <v/>
          </cell>
          <cell r="AI198">
            <v>0</v>
          </cell>
          <cell r="AJ198">
            <v>0</v>
          </cell>
          <cell r="BF198" t="str">
            <v/>
          </cell>
          <cell r="CA198">
            <v>0</v>
          </cell>
          <cell r="CB198">
            <v>0</v>
          </cell>
          <cell r="CF198" t="str">
            <v/>
          </cell>
        </row>
        <row r="199">
          <cell r="A199"/>
          <cell r="E199"/>
          <cell r="T199" t="str">
            <v/>
          </cell>
          <cell r="AD199" t="str">
            <v/>
          </cell>
          <cell r="AI199">
            <v>0</v>
          </cell>
          <cell r="AJ199">
            <v>0</v>
          </cell>
          <cell r="BF199" t="str">
            <v/>
          </cell>
          <cell r="CA199">
            <v>0</v>
          </cell>
          <cell r="CB199">
            <v>0</v>
          </cell>
          <cell r="CF199" t="str">
            <v/>
          </cell>
        </row>
        <row r="200">
          <cell r="A200"/>
          <cell r="E200"/>
          <cell r="T200" t="str">
            <v/>
          </cell>
          <cell r="AD200" t="str">
            <v/>
          </cell>
          <cell r="AI200">
            <v>0</v>
          </cell>
          <cell r="AJ200">
            <v>0</v>
          </cell>
          <cell r="BF200" t="str">
            <v/>
          </cell>
          <cell r="CA200">
            <v>0</v>
          </cell>
          <cell r="CB200">
            <v>0</v>
          </cell>
          <cell r="CF200" t="str">
            <v/>
          </cell>
        </row>
        <row r="201">
          <cell r="A201"/>
          <cell r="E201"/>
          <cell r="T201" t="str">
            <v/>
          </cell>
          <cell r="AD201" t="str">
            <v/>
          </cell>
          <cell r="AI201">
            <v>0</v>
          </cell>
          <cell r="AJ201">
            <v>0</v>
          </cell>
          <cell r="BF201" t="str">
            <v/>
          </cell>
          <cell r="CA201">
            <v>0</v>
          </cell>
          <cell r="CB201">
            <v>0</v>
          </cell>
          <cell r="CF201" t="str">
            <v/>
          </cell>
        </row>
        <row r="202">
          <cell r="A202"/>
          <cell r="E202"/>
          <cell r="T202" t="str">
            <v/>
          </cell>
          <cell r="AD202" t="str">
            <v/>
          </cell>
          <cell r="AI202">
            <v>0</v>
          </cell>
          <cell r="AJ202">
            <v>0</v>
          </cell>
          <cell r="BF202" t="str">
            <v/>
          </cell>
          <cell r="CA202">
            <v>0</v>
          </cell>
          <cell r="CB202">
            <v>0</v>
          </cell>
          <cell r="CF202" t="str">
            <v/>
          </cell>
        </row>
        <row r="203">
          <cell r="A203"/>
          <cell r="E203"/>
          <cell r="T203" t="str">
            <v/>
          </cell>
          <cell r="AD203" t="str">
            <v/>
          </cell>
          <cell r="AI203">
            <v>0</v>
          </cell>
          <cell r="AJ203">
            <v>0</v>
          </cell>
          <cell r="BF203" t="str">
            <v/>
          </cell>
          <cell r="CA203">
            <v>0</v>
          </cell>
          <cell r="CB203">
            <v>0</v>
          </cell>
          <cell r="CF203" t="str">
            <v/>
          </cell>
        </row>
        <row r="204">
          <cell r="A204"/>
          <cell r="E204"/>
          <cell r="T204" t="str">
            <v/>
          </cell>
          <cell r="AD204" t="str">
            <v/>
          </cell>
          <cell r="AI204">
            <v>0</v>
          </cell>
          <cell r="AJ204">
            <v>0</v>
          </cell>
          <cell r="BF204" t="str">
            <v/>
          </cell>
          <cell r="CA204">
            <v>0</v>
          </cell>
          <cell r="CB204">
            <v>0</v>
          </cell>
          <cell r="CF204" t="str">
            <v/>
          </cell>
        </row>
        <row r="205">
          <cell r="A205"/>
          <cell r="E205"/>
          <cell r="T205" t="str">
            <v/>
          </cell>
          <cell r="AD205" t="str">
            <v/>
          </cell>
          <cell r="AI205">
            <v>0</v>
          </cell>
          <cell r="AJ205">
            <v>0</v>
          </cell>
          <cell r="BF205" t="str">
            <v/>
          </cell>
          <cell r="CA205">
            <v>0</v>
          </cell>
          <cell r="CB205">
            <v>0</v>
          </cell>
          <cell r="CF205" t="str">
            <v/>
          </cell>
        </row>
        <row r="206">
          <cell r="A206"/>
          <cell r="E206"/>
          <cell r="T206" t="str">
            <v/>
          </cell>
          <cell r="AD206" t="str">
            <v/>
          </cell>
          <cell r="AI206">
            <v>0</v>
          </cell>
          <cell r="AJ206">
            <v>0</v>
          </cell>
          <cell r="BF206" t="str">
            <v/>
          </cell>
          <cell r="CA206">
            <v>0</v>
          </cell>
          <cell r="CB206">
            <v>0</v>
          </cell>
          <cell r="CF206" t="str">
            <v/>
          </cell>
        </row>
        <row r="207">
          <cell r="A207"/>
          <cell r="E207"/>
          <cell r="T207" t="str">
            <v/>
          </cell>
          <cell r="AD207" t="str">
            <v/>
          </cell>
          <cell r="AI207">
            <v>0</v>
          </cell>
          <cell r="AJ207">
            <v>0</v>
          </cell>
          <cell r="BF207" t="str">
            <v/>
          </cell>
          <cell r="CA207">
            <v>0</v>
          </cell>
          <cell r="CB207">
            <v>0</v>
          </cell>
          <cell r="CF207" t="str">
            <v/>
          </cell>
        </row>
        <row r="208">
          <cell r="A208"/>
          <cell r="E208"/>
          <cell r="T208" t="str">
            <v/>
          </cell>
          <cell r="AD208" t="str">
            <v/>
          </cell>
          <cell r="AI208">
            <v>0</v>
          </cell>
          <cell r="AJ208">
            <v>0</v>
          </cell>
          <cell r="BF208" t="str">
            <v/>
          </cell>
          <cell r="CA208">
            <v>0</v>
          </cell>
          <cell r="CB208">
            <v>0</v>
          </cell>
          <cell r="CF208" t="str">
            <v/>
          </cell>
        </row>
        <row r="209">
          <cell r="A209"/>
          <cell r="E209"/>
          <cell r="T209" t="str">
            <v/>
          </cell>
          <cell r="AD209" t="str">
            <v/>
          </cell>
          <cell r="AI209">
            <v>0</v>
          </cell>
          <cell r="AJ209">
            <v>0</v>
          </cell>
          <cell r="BF209" t="str">
            <v/>
          </cell>
          <cell r="CA209">
            <v>0</v>
          </cell>
          <cell r="CB209">
            <v>0</v>
          </cell>
          <cell r="CF209" t="str">
            <v/>
          </cell>
        </row>
        <row r="210">
          <cell r="A210"/>
          <cell r="E210"/>
          <cell r="T210" t="str">
            <v/>
          </cell>
          <cell r="AD210" t="str">
            <v/>
          </cell>
          <cell r="AI210">
            <v>0</v>
          </cell>
          <cell r="AJ210">
            <v>0</v>
          </cell>
          <cell r="BF210" t="str">
            <v/>
          </cell>
          <cell r="CA210">
            <v>0</v>
          </cell>
          <cell r="CB210">
            <v>0</v>
          </cell>
          <cell r="CF210" t="str">
            <v/>
          </cell>
        </row>
        <row r="211">
          <cell r="A211"/>
          <cell r="E211"/>
          <cell r="T211" t="str">
            <v/>
          </cell>
          <cell r="AD211" t="str">
            <v/>
          </cell>
          <cell r="AI211">
            <v>0</v>
          </cell>
          <cell r="AJ211">
            <v>0</v>
          </cell>
          <cell r="BF211" t="str">
            <v/>
          </cell>
          <cell r="CA211">
            <v>0</v>
          </cell>
          <cell r="CB211">
            <v>0</v>
          </cell>
          <cell r="CF211" t="str">
            <v/>
          </cell>
        </row>
        <row r="212">
          <cell r="A212"/>
          <cell r="E212"/>
          <cell r="T212" t="str">
            <v/>
          </cell>
          <cell r="AD212" t="str">
            <v/>
          </cell>
          <cell r="AI212">
            <v>0</v>
          </cell>
          <cell r="AJ212">
            <v>0</v>
          </cell>
          <cell r="BF212" t="str">
            <v/>
          </cell>
          <cell r="CA212">
            <v>0</v>
          </cell>
          <cell r="CB212">
            <v>0</v>
          </cell>
          <cell r="CF212" t="str">
            <v/>
          </cell>
        </row>
        <row r="213">
          <cell r="A213"/>
          <cell r="E213"/>
          <cell r="T213" t="str">
            <v/>
          </cell>
          <cell r="AD213" t="str">
            <v/>
          </cell>
          <cell r="AI213">
            <v>0</v>
          </cell>
          <cell r="AJ213">
            <v>0</v>
          </cell>
          <cell r="BF213" t="str">
            <v/>
          </cell>
          <cell r="CA213">
            <v>0</v>
          </cell>
          <cell r="CB213">
            <v>0</v>
          </cell>
          <cell r="CF213" t="str">
            <v/>
          </cell>
        </row>
        <row r="214">
          <cell r="A214"/>
          <cell r="E214"/>
          <cell r="T214" t="str">
            <v/>
          </cell>
          <cell r="AD214" t="str">
            <v/>
          </cell>
          <cell r="AI214">
            <v>0</v>
          </cell>
          <cell r="AJ214">
            <v>0</v>
          </cell>
          <cell r="BF214" t="str">
            <v/>
          </cell>
          <cell r="CA214">
            <v>0</v>
          </cell>
          <cell r="CB214">
            <v>0</v>
          </cell>
          <cell r="CF214" t="str">
            <v/>
          </cell>
        </row>
        <row r="215">
          <cell r="A215"/>
          <cell r="E215"/>
          <cell r="T215" t="str">
            <v/>
          </cell>
          <cell r="AD215" t="str">
            <v/>
          </cell>
          <cell r="AI215">
            <v>0</v>
          </cell>
          <cell r="AJ215">
            <v>0</v>
          </cell>
          <cell r="BF215" t="str">
            <v/>
          </cell>
          <cell r="CA215">
            <v>0</v>
          </cell>
          <cell r="CB215">
            <v>0</v>
          </cell>
          <cell r="CF215" t="str">
            <v/>
          </cell>
        </row>
        <row r="216">
          <cell r="A216"/>
          <cell r="E216"/>
          <cell r="T216" t="str">
            <v/>
          </cell>
          <cell r="AD216" t="str">
            <v/>
          </cell>
          <cell r="AI216">
            <v>0</v>
          </cell>
          <cell r="AJ216">
            <v>0</v>
          </cell>
          <cell r="BF216" t="str">
            <v/>
          </cell>
          <cell r="CA216">
            <v>0</v>
          </cell>
          <cell r="CB216">
            <v>0</v>
          </cell>
          <cell r="CF216" t="str">
            <v/>
          </cell>
        </row>
        <row r="217">
          <cell r="A217"/>
          <cell r="E217"/>
          <cell r="T217" t="str">
            <v/>
          </cell>
          <cell r="AD217" t="str">
            <v/>
          </cell>
          <cell r="AI217">
            <v>0</v>
          </cell>
          <cell r="AJ217">
            <v>0</v>
          </cell>
          <cell r="BF217" t="str">
            <v/>
          </cell>
          <cell r="CA217">
            <v>0</v>
          </cell>
          <cell r="CB217">
            <v>0</v>
          </cell>
          <cell r="CF217" t="str">
            <v/>
          </cell>
        </row>
        <row r="218">
          <cell r="A218"/>
          <cell r="E218"/>
          <cell r="T218" t="str">
            <v/>
          </cell>
          <cell r="AD218" t="str">
            <v/>
          </cell>
          <cell r="AI218">
            <v>0</v>
          </cell>
          <cell r="AJ218">
            <v>0</v>
          </cell>
          <cell r="BF218" t="str">
            <v/>
          </cell>
          <cell r="CA218">
            <v>0</v>
          </cell>
          <cell r="CB218">
            <v>0</v>
          </cell>
          <cell r="CF218" t="str">
            <v/>
          </cell>
        </row>
        <row r="219">
          <cell r="A219"/>
          <cell r="E219"/>
          <cell r="T219" t="str">
            <v/>
          </cell>
          <cell r="AD219" t="str">
            <v/>
          </cell>
          <cell r="AI219">
            <v>0</v>
          </cell>
          <cell r="AJ219">
            <v>0</v>
          </cell>
          <cell r="BF219" t="str">
            <v/>
          </cell>
          <cell r="CA219">
            <v>0</v>
          </cell>
          <cell r="CB219">
            <v>0</v>
          </cell>
          <cell r="CF219" t="str">
            <v/>
          </cell>
        </row>
        <row r="220">
          <cell r="A220"/>
          <cell r="E220"/>
          <cell r="T220" t="str">
            <v/>
          </cell>
          <cell r="AD220" t="str">
            <v/>
          </cell>
          <cell r="AI220">
            <v>0</v>
          </cell>
          <cell r="AJ220">
            <v>0</v>
          </cell>
          <cell r="BF220" t="str">
            <v/>
          </cell>
          <cell r="CA220">
            <v>0</v>
          </cell>
          <cell r="CB220">
            <v>0</v>
          </cell>
          <cell r="CF220" t="str">
            <v/>
          </cell>
        </row>
        <row r="221">
          <cell r="A221"/>
          <cell r="E221"/>
          <cell r="T221" t="str">
            <v/>
          </cell>
          <cell r="AD221" t="str">
            <v/>
          </cell>
          <cell r="AI221">
            <v>0</v>
          </cell>
          <cell r="AJ221">
            <v>0</v>
          </cell>
          <cell r="BF221" t="str">
            <v/>
          </cell>
          <cell r="CA221">
            <v>0</v>
          </cell>
          <cell r="CB221">
            <v>0</v>
          </cell>
          <cell r="CF221" t="str">
            <v/>
          </cell>
        </row>
        <row r="222">
          <cell r="A222"/>
          <cell r="E222"/>
          <cell r="T222" t="str">
            <v/>
          </cell>
          <cell r="AD222" t="str">
            <v/>
          </cell>
          <cell r="AI222">
            <v>0</v>
          </cell>
          <cell r="AJ222">
            <v>0</v>
          </cell>
          <cell r="BF222" t="str">
            <v/>
          </cell>
          <cell r="CA222">
            <v>0</v>
          </cell>
          <cell r="CB222">
            <v>0</v>
          </cell>
          <cell r="CF222" t="str">
            <v/>
          </cell>
        </row>
        <row r="223">
          <cell r="A223"/>
          <cell r="E223"/>
          <cell r="T223" t="str">
            <v/>
          </cell>
          <cell r="AD223" t="str">
            <v/>
          </cell>
          <cell r="AI223">
            <v>0</v>
          </cell>
          <cell r="AJ223">
            <v>0</v>
          </cell>
          <cell r="BF223" t="str">
            <v/>
          </cell>
          <cell r="CA223">
            <v>0</v>
          </cell>
          <cell r="CB223">
            <v>0</v>
          </cell>
          <cell r="CF223" t="str">
            <v/>
          </cell>
        </row>
        <row r="224">
          <cell r="A224"/>
          <cell r="E224"/>
          <cell r="T224" t="str">
            <v/>
          </cell>
          <cell r="AD224" t="str">
            <v/>
          </cell>
          <cell r="AI224">
            <v>0</v>
          </cell>
          <cell r="AJ224">
            <v>0</v>
          </cell>
          <cell r="BF224" t="str">
            <v/>
          </cell>
          <cell r="CA224">
            <v>0</v>
          </cell>
          <cell r="CB224">
            <v>0</v>
          </cell>
          <cell r="CF224" t="str">
            <v/>
          </cell>
        </row>
        <row r="225">
          <cell r="A225"/>
          <cell r="E225"/>
          <cell r="T225" t="str">
            <v/>
          </cell>
          <cell r="AD225" t="str">
            <v/>
          </cell>
          <cell r="AI225">
            <v>0</v>
          </cell>
          <cell r="AJ225">
            <v>0</v>
          </cell>
          <cell r="BF225" t="str">
            <v/>
          </cell>
          <cell r="CA225">
            <v>0</v>
          </cell>
          <cell r="CB225">
            <v>0</v>
          </cell>
          <cell r="CF225" t="str">
            <v/>
          </cell>
        </row>
        <row r="226">
          <cell r="A226"/>
          <cell r="E226"/>
          <cell r="T226" t="str">
            <v/>
          </cell>
          <cell r="AD226" t="str">
            <v/>
          </cell>
          <cell r="AI226">
            <v>0</v>
          </cell>
          <cell r="AJ226">
            <v>0</v>
          </cell>
          <cell r="BF226" t="str">
            <v/>
          </cell>
          <cell r="CA226">
            <v>0</v>
          </cell>
          <cell r="CB226">
            <v>0</v>
          </cell>
          <cell r="CF226" t="str">
            <v/>
          </cell>
        </row>
        <row r="227">
          <cell r="A227"/>
          <cell r="E227"/>
          <cell r="T227" t="str">
            <v/>
          </cell>
          <cell r="AD227" t="str">
            <v/>
          </cell>
          <cell r="AI227">
            <v>0</v>
          </cell>
          <cell r="AJ227">
            <v>0</v>
          </cell>
          <cell r="BF227" t="str">
            <v/>
          </cell>
          <cell r="CA227">
            <v>0</v>
          </cell>
          <cell r="CB227">
            <v>0</v>
          </cell>
          <cell r="CF227" t="str">
            <v/>
          </cell>
        </row>
        <row r="228">
          <cell r="A228"/>
          <cell r="E228"/>
          <cell r="T228" t="str">
            <v/>
          </cell>
          <cell r="AD228" t="str">
            <v/>
          </cell>
          <cell r="AI228">
            <v>0</v>
          </cell>
          <cell r="AJ228">
            <v>0</v>
          </cell>
          <cell r="BF228" t="str">
            <v/>
          </cell>
          <cell r="CA228">
            <v>0</v>
          </cell>
          <cell r="CB228">
            <v>0</v>
          </cell>
          <cell r="CF228" t="str">
            <v/>
          </cell>
        </row>
        <row r="229">
          <cell r="A229"/>
          <cell r="E229"/>
          <cell r="T229" t="str">
            <v/>
          </cell>
          <cell r="AD229" t="str">
            <v/>
          </cell>
          <cell r="AI229">
            <v>0</v>
          </cell>
          <cell r="AJ229">
            <v>0</v>
          </cell>
          <cell r="BF229" t="str">
            <v/>
          </cell>
          <cell r="CA229">
            <v>0</v>
          </cell>
          <cell r="CB229">
            <v>0</v>
          </cell>
          <cell r="CF229" t="str">
            <v/>
          </cell>
        </row>
        <row r="230">
          <cell r="A230"/>
          <cell r="E230"/>
          <cell r="T230" t="str">
            <v/>
          </cell>
          <cell r="AD230" t="str">
            <v/>
          </cell>
          <cell r="AI230">
            <v>0</v>
          </cell>
          <cell r="AJ230">
            <v>0</v>
          </cell>
          <cell r="BF230" t="str">
            <v/>
          </cell>
          <cell r="CA230">
            <v>0</v>
          </cell>
          <cell r="CB230">
            <v>0</v>
          </cell>
          <cell r="CF230" t="str">
            <v/>
          </cell>
        </row>
        <row r="231">
          <cell r="A231"/>
          <cell r="E231"/>
          <cell r="T231" t="str">
            <v/>
          </cell>
          <cell r="AD231" t="str">
            <v/>
          </cell>
          <cell r="AI231">
            <v>0</v>
          </cell>
          <cell r="AJ231">
            <v>0</v>
          </cell>
          <cell r="BF231" t="str">
            <v/>
          </cell>
          <cell r="CA231">
            <v>0</v>
          </cell>
          <cell r="CB231">
            <v>0</v>
          </cell>
          <cell r="CF231" t="str">
            <v/>
          </cell>
        </row>
        <row r="232">
          <cell r="A232"/>
          <cell r="E232"/>
          <cell r="T232" t="str">
            <v/>
          </cell>
          <cell r="AD232" t="str">
            <v/>
          </cell>
          <cell r="AI232">
            <v>0</v>
          </cell>
          <cell r="AJ232">
            <v>0</v>
          </cell>
          <cell r="BF232" t="str">
            <v/>
          </cell>
          <cell r="CA232">
            <v>0</v>
          </cell>
          <cell r="CB232">
            <v>0</v>
          </cell>
          <cell r="CF232" t="str">
            <v/>
          </cell>
        </row>
        <row r="233">
          <cell r="A233"/>
          <cell r="E233"/>
          <cell r="T233" t="str">
            <v/>
          </cell>
          <cell r="AD233" t="str">
            <v/>
          </cell>
          <cell r="AI233">
            <v>0</v>
          </cell>
          <cell r="AJ233">
            <v>0</v>
          </cell>
          <cell r="BF233" t="str">
            <v/>
          </cell>
          <cell r="CA233">
            <v>0</v>
          </cell>
          <cell r="CB233">
            <v>0</v>
          </cell>
          <cell r="CF233" t="str">
            <v/>
          </cell>
        </row>
        <row r="234">
          <cell r="A234"/>
          <cell r="E234"/>
          <cell r="T234" t="str">
            <v/>
          </cell>
          <cell r="AD234" t="str">
            <v/>
          </cell>
          <cell r="AI234">
            <v>0</v>
          </cell>
          <cell r="AJ234">
            <v>0</v>
          </cell>
          <cell r="BF234" t="str">
            <v/>
          </cell>
          <cell r="CA234">
            <v>0</v>
          </cell>
          <cell r="CB234">
            <v>0</v>
          </cell>
          <cell r="CF234" t="str">
            <v/>
          </cell>
        </row>
        <row r="235">
          <cell r="A235"/>
          <cell r="E235"/>
          <cell r="T235" t="str">
            <v/>
          </cell>
          <cell r="AD235" t="str">
            <v/>
          </cell>
          <cell r="AI235">
            <v>0</v>
          </cell>
          <cell r="AJ235">
            <v>0</v>
          </cell>
          <cell r="BF235" t="str">
            <v/>
          </cell>
          <cell r="CA235">
            <v>0</v>
          </cell>
          <cell r="CB235">
            <v>0</v>
          </cell>
          <cell r="CF235" t="str">
            <v/>
          </cell>
        </row>
        <row r="236">
          <cell r="A236"/>
          <cell r="E236"/>
          <cell r="T236" t="str">
            <v/>
          </cell>
          <cell r="AD236" t="str">
            <v/>
          </cell>
          <cell r="AI236">
            <v>0</v>
          </cell>
          <cell r="AJ236">
            <v>0</v>
          </cell>
          <cell r="BF236" t="str">
            <v/>
          </cell>
          <cell r="CA236">
            <v>0</v>
          </cell>
          <cell r="CB236">
            <v>0</v>
          </cell>
          <cell r="CF236" t="str">
            <v/>
          </cell>
        </row>
        <row r="237">
          <cell r="A237"/>
          <cell r="E237"/>
          <cell r="T237" t="str">
            <v/>
          </cell>
          <cell r="AD237" t="str">
            <v/>
          </cell>
          <cell r="AI237">
            <v>0</v>
          </cell>
          <cell r="AJ237">
            <v>0</v>
          </cell>
          <cell r="BF237" t="str">
            <v/>
          </cell>
          <cell r="CA237">
            <v>0</v>
          </cell>
          <cell r="CB237">
            <v>0</v>
          </cell>
          <cell r="CF237" t="str">
            <v/>
          </cell>
        </row>
        <row r="238">
          <cell r="A238"/>
          <cell r="E238"/>
          <cell r="T238" t="str">
            <v/>
          </cell>
          <cell r="AD238" t="str">
            <v/>
          </cell>
          <cell r="AI238">
            <v>0</v>
          </cell>
          <cell r="AJ238">
            <v>0</v>
          </cell>
          <cell r="BF238" t="str">
            <v/>
          </cell>
          <cell r="CA238">
            <v>0</v>
          </cell>
          <cell r="CB238">
            <v>0</v>
          </cell>
          <cell r="CF238" t="str">
            <v/>
          </cell>
        </row>
        <row r="239">
          <cell r="A239"/>
          <cell r="E239"/>
          <cell r="T239" t="str">
            <v/>
          </cell>
          <cell r="AD239" t="str">
            <v/>
          </cell>
          <cell r="AI239">
            <v>0</v>
          </cell>
          <cell r="AJ239">
            <v>0</v>
          </cell>
          <cell r="BF239" t="str">
            <v/>
          </cell>
          <cell r="CA239">
            <v>0</v>
          </cell>
          <cell r="CB239">
            <v>0</v>
          </cell>
          <cell r="CF239" t="str">
            <v/>
          </cell>
        </row>
        <row r="240">
          <cell r="A240"/>
          <cell r="E240"/>
          <cell r="T240" t="str">
            <v/>
          </cell>
          <cell r="AD240" t="str">
            <v/>
          </cell>
          <cell r="AI240">
            <v>0</v>
          </cell>
          <cell r="AJ240">
            <v>0</v>
          </cell>
          <cell r="BF240" t="str">
            <v/>
          </cell>
          <cell r="CA240">
            <v>0</v>
          </cell>
          <cell r="CB240">
            <v>0</v>
          </cell>
          <cell r="CF240" t="str">
            <v/>
          </cell>
        </row>
        <row r="241">
          <cell r="A241"/>
          <cell r="E241"/>
          <cell r="T241" t="str">
            <v/>
          </cell>
          <cell r="AD241" t="str">
            <v/>
          </cell>
          <cell r="AI241">
            <v>0</v>
          </cell>
          <cell r="AJ241">
            <v>0</v>
          </cell>
          <cell r="BF241" t="str">
            <v/>
          </cell>
          <cell r="CA241">
            <v>0</v>
          </cell>
          <cell r="CB241">
            <v>0</v>
          </cell>
          <cell r="CF241" t="str">
            <v/>
          </cell>
        </row>
        <row r="242">
          <cell r="A242"/>
          <cell r="E242"/>
          <cell r="T242" t="str">
            <v/>
          </cell>
          <cell r="AD242" t="str">
            <v/>
          </cell>
          <cell r="AI242">
            <v>0</v>
          </cell>
          <cell r="AJ242">
            <v>0</v>
          </cell>
          <cell r="BF242" t="str">
            <v/>
          </cell>
          <cell r="CA242">
            <v>0</v>
          </cell>
          <cell r="CB242">
            <v>0</v>
          </cell>
          <cell r="CF242" t="str">
            <v/>
          </cell>
        </row>
        <row r="243">
          <cell r="A243"/>
          <cell r="E243"/>
          <cell r="T243" t="str">
            <v/>
          </cell>
          <cell r="AD243" t="str">
            <v/>
          </cell>
          <cell r="AI243">
            <v>0</v>
          </cell>
          <cell r="AJ243">
            <v>0</v>
          </cell>
          <cell r="BF243" t="str">
            <v/>
          </cell>
          <cell r="CA243">
            <v>0</v>
          </cell>
          <cell r="CB243">
            <v>0</v>
          </cell>
          <cell r="CF243" t="str">
            <v/>
          </cell>
        </row>
        <row r="244">
          <cell r="A244"/>
          <cell r="E244"/>
          <cell r="T244" t="str">
            <v/>
          </cell>
          <cell r="AD244" t="str">
            <v/>
          </cell>
          <cell r="AI244">
            <v>0</v>
          </cell>
          <cell r="AJ244">
            <v>0</v>
          </cell>
          <cell r="BF244" t="str">
            <v/>
          </cell>
          <cell r="CA244">
            <v>0</v>
          </cell>
          <cell r="CB244">
            <v>0</v>
          </cell>
          <cell r="CF244" t="str">
            <v/>
          </cell>
        </row>
        <row r="245">
          <cell r="A245"/>
          <cell r="E245"/>
          <cell r="T245" t="str">
            <v/>
          </cell>
          <cell r="AD245" t="str">
            <v/>
          </cell>
          <cell r="AI245">
            <v>0</v>
          </cell>
          <cell r="AJ245">
            <v>0</v>
          </cell>
          <cell r="BF245" t="str">
            <v/>
          </cell>
          <cell r="CA245">
            <v>0</v>
          </cell>
          <cell r="CB245">
            <v>0</v>
          </cell>
          <cell r="CF245" t="str">
            <v/>
          </cell>
        </row>
        <row r="246">
          <cell r="A246"/>
          <cell r="E246"/>
          <cell r="T246" t="str">
            <v/>
          </cell>
          <cell r="AD246" t="str">
            <v/>
          </cell>
          <cell r="AI246">
            <v>0</v>
          </cell>
          <cell r="AJ246">
            <v>0</v>
          </cell>
          <cell r="BF246" t="str">
            <v/>
          </cell>
          <cell r="CA246">
            <v>0</v>
          </cell>
          <cell r="CB246">
            <v>0</v>
          </cell>
          <cell r="CF246" t="str">
            <v/>
          </cell>
        </row>
        <row r="247">
          <cell r="A247"/>
          <cell r="E247"/>
          <cell r="T247" t="str">
            <v/>
          </cell>
          <cell r="AD247" t="str">
            <v/>
          </cell>
          <cell r="AI247">
            <v>0</v>
          </cell>
          <cell r="AJ247">
            <v>0</v>
          </cell>
          <cell r="BF247" t="str">
            <v/>
          </cell>
          <cell r="CA247">
            <v>0</v>
          </cell>
          <cell r="CB247">
            <v>0</v>
          </cell>
          <cell r="CF247" t="str">
            <v/>
          </cell>
        </row>
        <row r="248">
          <cell r="A248"/>
          <cell r="E248"/>
          <cell r="T248" t="str">
            <v/>
          </cell>
          <cell r="AD248" t="str">
            <v/>
          </cell>
          <cell r="AI248">
            <v>0</v>
          </cell>
          <cell r="AJ248">
            <v>0</v>
          </cell>
          <cell r="BF248" t="str">
            <v/>
          </cell>
          <cell r="CA248">
            <v>0</v>
          </cell>
          <cell r="CB248">
            <v>0</v>
          </cell>
          <cell r="CF248" t="str">
            <v/>
          </cell>
        </row>
        <row r="249">
          <cell r="A249"/>
          <cell r="E249"/>
          <cell r="T249" t="str">
            <v/>
          </cell>
          <cell r="AD249" t="str">
            <v/>
          </cell>
          <cell r="AI249">
            <v>0</v>
          </cell>
          <cell r="AJ249">
            <v>0</v>
          </cell>
          <cell r="BF249" t="str">
            <v/>
          </cell>
          <cell r="CA249">
            <v>0</v>
          </cell>
          <cell r="CB249">
            <v>0</v>
          </cell>
          <cell r="CF249" t="str">
            <v/>
          </cell>
        </row>
        <row r="250">
          <cell r="A250"/>
          <cell r="E250"/>
          <cell r="T250" t="str">
            <v/>
          </cell>
          <cell r="AD250" t="str">
            <v/>
          </cell>
          <cell r="AI250">
            <v>0</v>
          </cell>
          <cell r="AJ250">
            <v>0</v>
          </cell>
          <cell r="BF250" t="str">
            <v/>
          </cell>
          <cell r="CA250">
            <v>0</v>
          </cell>
          <cell r="CB250">
            <v>0</v>
          </cell>
          <cell r="CF250" t="str">
            <v/>
          </cell>
        </row>
        <row r="251">
          <cell r="A251"/>
          <cell r="E251"/>
          <cell r="T251" t="str">
            <v/>
          </cell>
          <cell r="AD251" t="str">
            <v/>
          </cell>
          <cell r="AI251">
            <v>0</v>
          </cell>
          <cell r="AJ251">
            <v>0</v>
          </cell>
          <cell r="BF251" t="str">
            <v/>
          </cell>
          <cell r="CA251">
            <v>0</v>
          </cell>
          <cell r="CB251">
            <v>0</v>
          </cell>
          <cell r="CF251" t="str">
            <v/>
          </cell>
        </row>
        <row r="252">
          <cell r="A252"/>
          <cell r="E252"/>
          <cell r="T252" t="str">
            <v/>
          </cell>
          <cell r="AD252" t="str">
            <v/>
          </cell>
          <cell r="AI252">
            <v>0</v>
          </cell>
          <cell r="AJ252">
            <v>0</v>
          </cell>
          <cell r="BF252" t="str">
            <v/>
          </cell>
          <cell r="CA252">
            <v>0</v>
          </cell>
          <cell r="CB252">
            <v>0</v>
          </cell>
          <cell r="CF252" t="str">
            <v/>
          </cell>
        </row>
        <row r="253">
          <cell r="A253"/>
          <cell r="E253"/>
          <cell r="T253" t="str">
            <v/>
          </cell>
          <cell r="AD253" t="str">
            <v/>
          </cell>
          <cell r="AI253">
            <v>0</v>
          </cell>
          <cell r="AJ253">
            <v>0</v>
          </cell>
          <cell r="BF253" t="str">
            <v/>
          </cell>
          <cell r="CA253">
            <v>0</v>
          </cell>
          <cell r="CB253">
            <v>0</v>
          </cell>
          <cell r="CF253" t="str">
            <v/>
          </cell>
        </row>
        <row r="254">
          <cell r="A254"/>
          <cell r="E254"/>
          <cell r="T254" t="str">
            <v/>
          </cell>
          <cell r="AD254" t="str">
            <v/>
          </cell>
          <cell r="AI254">
            <v>0</v>
          </cell>
          <cell r="AJ254">
            <v>0</v>
          </cell>
          <cell r="BF254" t="str">
            <v/>
          </cell>
          <cell r="CA254">
            <v>0</v>
          </cell>
          <cell r="CB254">
            <v>0</v>
          </cell>
          <cell r="CF254" t="str">
            <v/>
          </cell>
        </row>
        <row r="255">
          <cell r="A255"/>
          <cell r="E255"/>
          <cell r="T255" t="str">
            <v/>
          </cell>
          <cell r="AD255" t="str">
            <v/>
          </cell>
          <cell r="AI255">
            <v>0</v>
          </cell>
          <cell r="AJ255">
            <v>0</v>
          </cell>
          <cell r="BF255" t="str">
            <v/>
          </cell>
          <cell r="CA255">
            <v>0</v>
          </cell>
          <cell r="CB255">
            <v>0</v>
          </cell>
          <cell r="CF255" t="str">
            <v/>
          </cell>
        </row>
        <row r="256">
          <cell r="A256"/>
          <cell r="E256"/>
          <cell r="T256" t="str">
            <v/>
          </cell>
          <cell r="AD256" t="str">
            <v/>
          </cell>
          <cell r="AI256">
            <v>0</v>
          </cell>
          <cell r="AJ256">
            <v>0</v>
          </cell>
          <cell r="BF256" t="str">
            <v/>
          </cell>
          <cell r="CA256">
            <v>0</v>
          </cell>
          <cell r="CB256">
            <v>0</v>
          </cell>
          <cell r="CF256" t="str">
            <v/>
          </cell>
        </row>
        <row r="257">
          <cell r="A257"/>
          <cell r="E257"/>
          <cell r="T257" t="str">
            <v/>
          </cell>
          <cell r="AD257" t="str">
            <v/>
          </cell>
          <cell r="AI257">
            <v>0</v>
          </cell>
          <cell r="AJ257">
            <v>0</v>
          </cell>
          <cell r="BF257" t="str">
            <v/>
          </cell>
          <cell r="CA257">
            <v>0</v>
          </cell>
          <cell r="CB257">
            <v>0</v>
          </cell>
          <cell r="CF257" t="str">
            <v/>
          </cell>
        </row>
        <row r="258">
          <cell r="A258"/>
          <cell r="E258"/>
          <cell r="T258" t="str">
            <v/>
          </cell>
          <cell r="AD258" t="str">
            <v/>
          </cell>
          <cell r="AI258">
            <v>0</v>
          </cell>
          <cell r="AJ258">
            <v>0</v>
          </cell>
          <cell r="BF258" t="str">
            <v/>
          </cell>
          <cell r="CA258">
            <v>0</v>
          </cell>
          <cell r="CB258">
            <v>0</v>
          </cell>
          <cell r="CF258" t="str">
            <v/>
          </cell>
        </row>
        <row r="259">
          <cell r="A259"/>
          <cell r="E259"/>
          <cell r="T259" t="str">
            <v/>
          </cell>
          <cell r="AD259" t="str">
            <v/>
          </cell>
          <cell r="AI259">
            <v>0</v>
          </cell>
          <cell r="AJ259">
            <v>0</v>
          </cell>
          <cell r="BF259" t="str">
            <v/>
          </cell>
          <cell r="CA259">
            <v>0</v>
          </cell>
          <cell r="CB259">
            <v>0</v>
          </cell>
          <cell r="CF259" t="str">
            <v/>
          </cell>
        </row>
        <row r="260">
          <cell r="A260"/>
          <cell r="E260"/>
          <cell r="T260" t="str">
            <v/>
          </cell>
          <cell r="AD260" t="str">
            <v/>
          </cell>
          <cell r="AI260">
            <v>0</v>
          </cell>
          <cell r="AJ260">
            <v>0</v>
          </cell>
          <cell r="BF260" t="str">
            <v/>
          </cell>
          <cell r="CA260">
            <v>0</v>
          </cell>
          <cell r="CB260">
            <v>0</v>
          </cell>
          <cell r="CF260" t="str">
            <v/>
          </cell>
        </row>
        <row r="261">
          <cell r="A261"/>
          <cell r="E261"/>
          <cell r="T261" t="str">
            <v/>
          </cell>
          <cell r="AD261" t="str">
            <v/>
          </cell>
          <cell r="AI261">
            <v>0</v>
          </cell>
          <cell r="AJ261">
            <v>0</v>
          </cell>
          <cell r="BF261" t="str">
            <v/>
          </cell>
          <cell r="CA261">
            <v>0</v>
          </cell>
          <cell r="CB261">
            <v>0</v>
          </cell>
          <cell r="CF261" t="str">
            <v/>
          </cell>
        </row>
        <row r="262">
          <cell r="A262"/>
          <cell r="E262"/>
          <cell r="T262" t="str">
            <v/>
          </cell>
          <cell r="AD262" t="str">
            <v/>
          </cell>
          <cell r="AI262">
            <v>0</v>
          </cell>
          <cell r="AJ262">
            <v>0</v>
          </cell>
          <cell r="BF262" t="str">
            <v/>
          </cell>
          <cell r="CA262">
            <v>0</v>
          </cell>
          <cell r="CB262">
            <v>0</v>
          </cell>
          <cell r="CF262" t="str">
            <v/>
          </cell>
        </row>
        <row r="263">
          <cell r="A263"/>
          <cell r="E263"/>
          <cell r="T263" t="str">
            <v/>
          </cell>
          <cell r="AD263" t="str">
            <v/>
          </cell>
          <cell r="AI263">
            <v>0</v>
          </cell>
          <cell r="AJ263">
            <v>0</v>
          </cell>
          <cell r="BF263" t="str">
            <v/>
          </cell>
          <cell r="CA263">
            <v>0</v>
          </cell>
          <cell r="CB263">
            <v>0</v>
          </cell>
          <cell r="CF263" t="str">
            <v/>
          </cell>
        </row>
        <row r="264">
          <cell r="A264"/>
          <cell r="E264"/>
          <cell r="T264" t="str">
            <v/>
          </cell>
          <cell r="AD264" t="str">
            <v/>
          </cell>
          <cell r="AI264">
            <v>0</v>
          </cell>
          <cell r="AJ264">
            <v>0</v>
          </cell>
          <cell r="BF264" t="str">
            <v/>
          </cell>
          <cell r="CA264">
            <v>0</v>
          </cell>
          <cell r="CB264">
            <v>0</v>
          </cell>
          <cell r="CF264" t="str">
            <v/>
          </cell>
        </row>
        <row r="265">
          <cell r="A265"/>
          <cell r="E265"/>
          <cell r="T265" t="str">
            <v/>
          </cell>
          <cell r="AD265" t="str">
            <v/>
          </cell>
          <cell r="AI265">
            <v>0</v>
          </cell>
          <cell r="AJ265">
            <v>0</v>
          </cell>
          <cell r="BF265" t="str">
            <v/>
          </cell>
          <cell r="CA265">
            <v>0</v>
          </cell>
          <cell r="CB265">
            <v>0</v>
          </cell>
          <cell r="CF265" t="str">
            <v/>
          </cell>
        </row>
        <row r="266">
          <cell r="A266"/>
          <cell r="E266"/>
          <cell r="T266" t="str">
            <v/>
          </cell>
          <cell r="AD266" t="str">
            <v/>
          </cell>
          <cell r="AI266">
            <v>0</v>
          </cell>
          <cell r="AJ266">
            <v>0</v>
          </cell>
          <cell r="BF266" t="str">
            <v/>
          </cell>
          <cell r="CA266">
            <v>0</v>
          </cell>
          <cell r="CB266">
            <v>0</v>
          </cell>
          <cell r="CF266" t="str">
            <v/>
          </cell>
        </row>
        <row r="267">
          <cell r="A267"/>
          <cell r="E267"/>
          <cell r="T267" t="str">
            <v/>
          </cell>
          <cell r="AD267" t="str">
            <v/>
          </cell>
          <cell r="AI267">
            <v>0</v>
          </cell>
          <cell r="AJ267">
            <v>0</v>
          </cell>
          <cell r="BF267" t="str">
            <v/>
          </cell>
          <cell r="CA267">
            <v>0</v>
          </cell>
          <cell r="CB267">
            <v>0</v>
          </cell>
          <cell r="CF267" t="str">
            <v/>
          </cell>
        </row>
        <row r="268">
          <cell r="A268"/>
          <cell r="E268"/>
          <cell r="T268" t="str">
            <v/>
          </cell>
          <cell r="AD268" t="str">
            <v/>
          </cell>
          <cell r="AI268">
            <v>0</v>
          </cell>
          <cell r="AJ268">
            <v>0</v>
          </cell>
          <cell r="BF268" t="str">
            <v/>
          </cell>
          <cell r="CA268">
            <v>0</v>
          </cell>
          <cell r="CB268">
            <v>0</v>
          </cell>
          <cell r="CF268" t="str">
            <v/>
          </cell>
        </row>
        <row r="269">
          <cell r="A269"/>
          <cell r="E269"/>
          <cell r="T269" t="str">
            <v/>
          </cell>
          <cell r="AD269" t="str">
            <v/>
          </cell>
          <cell r="AI269">
            <v>0</v>
          </cell>
          <cell r="AJ269">
            <v>0</v>
          </cell>
          <cell r="BF269" t="str">
            <v/>
          </cell>
          <cell r="CA269">
            <v>0</v>
          </cell>
          <cell r="CB269">
            <v>0</v>
          </cell>
          <cell r="CF269" t="str">
            <v/>
          </cell>
        </row>
        <row r="270">
          <cell r="A270"/>
          <cell r="E270"/>
          <cell r="T270" t="str">
            <v/>
          </cell>
          <cell r="AD270" t="str">
            <v/>
          </cell>
          <cell r="AI270">
            <v>0</v>
          </cell>
          <cell r="AJ270">
            <v>0</v>
          </cell>
          <cell r="BF270" t="str">
            <v/>
          </cell>
          <cell r="CA270">
            <v>0</v>
          </cell>
          <cell r="CB270">
            <v>0</v>
          </cell>
          <cell r="CF270" t="str">
            <v/>
          </cell>
        </row>
        <row r="271">
          <cell r="A271"/>
          <cell r="E271"/>
          <cell r="T271" t="str">
            <v/>
          </cell>
          <cell r="AD271" t="str">
            <v/>
          </cell>
          <cell r="AI271">
            <v>0</v>
          </cell>
          <cell r="AJ271">
            <v>0</v>
          </cell>
          <cell r="BF271" t="str">
            <v/>
          </cell>
          <cell r="CA271">
            <v>0</v>
          </cell>
          <cell r="CB271">
            <v>0</v>
          </cell>
          <cell r="CF271" t="str">
            <v/>
          </cell>
        </row>
        <row r="272">
          <cell r="A272"/>
          <cell r="E272"/>
          <cell r="T272" t="str">
            <v/>
          </cell>
          <cell r="AD272" t="str">
            <v/>
          </cell>
          <cell r="AI272">
            <v>0</v>
          </cell>
          <cell r="AJ272">
            <v>0</v>
          </cell>
          <cell r="BF272" t="str">
            <v/>
          </cell>
          <cell r="CA272">
            <v>0</v>
          </cell>
          <cell r="CB272">
            <v>0</v>
          </cell>
          <cell r="CF272" t="str">
            <v/>
          </cell>
        </row>
        <row r="273">
          <cell r="A273"/>
          <cell r="E273"/>
          <cell r="T273" t="str">
            <v/>
          </cell>
          <cell r="AD273" t="str">
            <v/>
          </cell>
          <cell r="AI273">
            <v>0</v>
          </cell>
          <cell r="AJ273">
            <v>0</v>
          </cell>
          <cell r="BF273" t="str">
            <v/>
          </cell>
          <cell r="CA273">
            <v>0</v>
          </cell>
          <cell r="CB273">
            <v>0</v>
          </cell>
          <cell r="CF273" t="str">
            <v/>
          </cell>
        </row>
        <row r="274">
          <cell r="A274"/>
          <cell r="E274"/>
          <cell r="T274" t="str">
            <v/>
          </cell>
          <cell r="AD274" t="str">
            <v/>
          </cell>
          <cell r="AI274">
            <v>0</v>
          </cell>
          <cell r="AJ274">
            <v>0</v>
          </cell>
          <cell r="BF274" t="str">
            <v/>
          </cell>
          <cell r="CA274">
            <v>0</v>
          </cell>
          <cell r="CB274">
            <v>0</v>
          </cell>
          <cell r="CF274" t="str">
            <v/>
          </cell>
        </row>
        <row r="275">
          <cell r="A275"/>
          <cell r="E275"/>
          <cell r="T275" t="str">
            <v/>
          </cell>
          <cell r="AD275" t="str">
            <v/>
          </cell>
          <cell r="AI275">
            <v>0</v>
          </cell>
          <cell r="AJ275">
            <v>0</v>
          </cell>
          <cell r="BF275" t="str">
            <v/>
          </cell>
          <cell r="CA275">
            <v>0</v>
          </cell>
          <cell r="CB275">
            <v>0</v>
          </cell>
          <cell r="CF275" t="str">
            <v/>
          </cell>
        </row>
        <row r="276">
          <cell r="A276"/>
          <cell r="E276"/>
          <cell r="T276" t="str">
            <v/>
          </cell>
          <cell r="AD276" t="str">
            <v/>
          </cell>
          <cell r="AI276">
            <v>0</v>
          </cell>
          <cell r="AJ276">
            <v>0</v>
          </cell>
          <cell r="BF276" t="str">
            <v/>
          </cell>
          <cell r="CA276">
            <v>0</v>
          </cell>
          <cell r="CB276">
            <v>0</v>
          </cell>
          <cell r="CF276" t="str">
            <v/>
          </cell>
        </row>
        <row r="277">
          <cell r="A277"/>
          <cell r="E277"/>
          <cell r="T277" t="str">
            <v/>
          </cell>
          <cell r="AD277" t="str">
            <v/>
          </cell>
          <cell r="AI277">
            <v>0</v>
          </cell>
          <cell r="AJ277">
            <v>0</v>
          </cell>
          <cell r="BF277" t="str">
            <v/>
          </cell>
          <cell r="CA277">
            <v>0</v>
          </cell>
          <cell r="CB277">
            <v>0</v>
          </cell>
          <cell r="CF277" t="str">
            <v/>
          </cell>
        </row>
        <row r="278">
          <cell r="A278"/>
          <cell r="E278"/>
          <cell r="T278" t="str">
            <v/>
          </cell>
          <cell r="AD278" t="str">
            <v/>
          </cell>
          <cell r="AI278">
            <v>0</v>
          </cell>
          <cell r="AJ278">
            <v>0</v>
          </cell>
          <cell r="BF278" t="str">
            <v/>
          </cell>
          <cell r="CA278">
            <v>0</v>
          </cell>
          <cell r="CB278">
            <v>0</v>
          </cell>
          <cell r="CF278" t="str">
            <v/>
          </cell>
        </row>
        <row r="279">
          <cell r="A279"/>
          <cell r="E279"/>
          <cell r="T279" t="str">
            <v/>
          </cell>
          <cell r="AD279" t="str">
            <v/>
          </cell>
          <cell r="AI279">
            <v>0</v>
          </cell>
          <cell r="AJ279">
            <v>0</v>
          </cell>
          <cell r="BF279" t="str">
            <v/>
          </cell>
          <cell r="CA279">
            <v>0</v>
          </cell>
          <cell r="CB279">
            <v>0</v>
          </cell>
          <cell r="CF279" t="str">
            <v/>
          </cell>
        </row>
        <row r="280">
          <cell r="A280"/>
          <cell r="E280"/>
          <cell r="T280" t="str">
            <v/>
          </cell>
          <cell r="AD280" t="str">
            <v/>
          </cell>
          <cell r="AI280">
            <v>0</v>
          </cell>
          <cell r="AJ280">
            <v>0</v>
          </cell>
          <cell r="BF280" t="str">
            <v/>
          </cell>
          <cell r="CA280">
            <v>0</v>
          </cell>
          <cell r="CB280">
            <v>0</v>
          </cell>
          <cell r="CF280" t="str">
            <v/>
          </cell>
        </row>
        <row r="281">
          <cell r="A281"/>
          <cell r="E281"/>
          <cell r="T281" t="str">
            <v/>
          </cell>
          <cell r="AD281" t="str">
            <v/>
          </cell>
          <cell r="AI281">
            <v>0</v>
          </cell>
          <cell r="AJ281">
            <v>0</v>
          </cell>
          <cell r="BF281" t="str">
            <v/>
          </cell>
          <cell r="CA281">
            <v>0</v>
          </cell>
          <cell r="CB281">
            <v>0</v>
          </cell>
          <cell r="CF281" t="str">
            <v/>
          </cell>
        </row>
        <row r="282">
          <cell r="A282"/>
          <cell r="E282"/>
          <cell r="T282" t="str">
            <v/>
          </cell>
          <cell r="AD282" t="str">
            <v/>
          </cell>
          <cell r="AI282">
            <v>0</v>
          </cell>
          <cell r="AJ282">
            <v>0</v>
          </cell>
          <cell r="BF282" t="str">
            <v/>
          </cell>
          <cell r="CA282">
            <v>0</v>
          </cell>
          <cell r="CB282">
            <v>0</v>
          </cell>
          <cell r="CF282" t="str">
            <v/>
          </cell>
        </row>
        <row r="283">
          <cell r="A283"/>
          <cell r="E283"/>
          <cell r="T283" t="str">
            <v/>
          </cell>
          <cell r="AD283" t="str">
            <v/>
          </cell>
          <cell r="AI283">
            <v>0</v>
          </cell>
          <cell r="AJ283">
            <v>0</v>
          </cell>
          <cell r="BF283" t="str">
            <v/>
          </cell>
          <cell r="CA283">
            <v>0</v>
          </cell>
          <cell r="CB283">
            <v>0</v>
          </cell>
          <cell r="CF283" t="str">
            <v/>
          </cell>
        </row>
        <row r="284">
          <cell r="A284"/>
          <cell r="E284"/>
          <cell r="T284" t="str">
            <v/>
          </cell>
          <cell r="AD284" t="str">
            <v/>
          </cell>
          <cell r="AI284">
            <v>0</v>
          </cell>
          <cell r="AJ284">
            <v>0</v>
          </cell>
          <cell r="BF284" t="str">
            <v/>
          </cell>
          <cell r="CA284">
            <v>0</v>
          </cell>
          <cell r="CB284">
            <v>0</v>
          </cell>
          <cell r="CF284" t="str">
            <v/>
          </cell>
        </row>
        <row r="285">
          <cell r="A285"/>
          <cell r="E285"/>
          <cell r="T285" t="str">
            <v/>
          </cell>
          <cell r="AD285" t="str">
            <v/>
          </cell>
          <cell r="AI285">
            <v>0</v>
          </cell>
          <cell r="AJ285">
            <v>0</v>
          </cell>
          <cell r="BF285" t="str">
            <v/>
          </cell>
          <cell r="CA285">
            <v>0</v>
          </cell>
          <cell r="CB285">
            <v>0</v>
          </cell>
          <cell r="CF285" t="str">
            <v/>
          </cell>
        </row>
        <row r="286">
          <cell r="A286"/>
          <cell r="E286"/>
          <cell r="T286" t="str">
            <v/>
          </cell>
          <cell r="AD286" t="str">
            <v/>
          </cell>
          <cell r="AI286">
            <v>0</v>
          </cell>
          <cell r="AJ286">
            <v>0</v>
          </cell>
          <cell r="BF286" t="str">
            <v/>
          </cell>
          <cell r="CA286">
            <v>0</v>
          </cell>
          <cell r="CB286">
            <v>0</v>
          </cell>
          <cell r="CF286" t="str">
            <v/>
          </cell>
        </row>
        <row r="287">
          <cell r="A287"/>
          <cell r="E287"/>
          <cell r="T287" t="str">
            <v/>
          </cell>
          <cell r="AD287" t="str">
            <v/>
          </cell>
          <cell r="AI287">
            <v>0</v>
          </cell>
          <cell r="AJ287">
            <v>0</v>
          </cell>
          <cell r="BF287" t="str">
            <v/>
          </cell>
          <cell r="CA287">
            <v>0</v>
          </cell>
          <cell r="CB287">
            <v>0</v>
          </cell>
          <cell r="CF287" t="str">
            <v/>
          </cell>
        </row>
        <row r="288">
          <cell r="A288"/>
          <cell r="E288"/>
          <cell r="T288" t="str">
            <v/>
          </cell>
          <cell r="AD288" t="str">
            <v/>
          </cell>
          <cell r="AI288">
            <v>0</v>
          </cell>
          <cell r="AJ288">
            <v>0</v>
          </cell>
          <cell r="BF288" t="str">
            <v/>
          </cell>
          <cell r="CA288">
            <v>0</v>
          </cell>
          <cell r="CB288">
            <v>0</v>
          </cell>
          <cell r="CF288" t="str">
            <v/>
          </cell>
        </row>
        <row r="289">
          <cell r="A289"/>
          <cell r="E289"/>
          <cell r="T289" t="str">
            <v/>
          </cell>
          <cell r="AD289" t="str">
            <v/>
          </cell>
          <cell r="AI289">
            <v>0</v>
          </cell>
          <cell r="AJ289">
            <v>0</v>
          </cell>
          <cell r="BF289" t="str">
            <v/>
          </cell>
          <cell r="CA289">
            <v>0</v>
          </cell>
          <cell r="CB289">
            <v>0</v>
          </cell>
          <cell r="CF289" t="str">
            <v/>
          </cell>
        </row>
        <row r="290">
          <cell r="A290"/>
          <cell r="E290"/>
          <cell r="T290" t="str">
            <v/>
          </cell>
          <cell r="AD290" t="str">
            <v/>
          </cell>
          <cell r="AI290">
            <v>0</v>
          </cell>
          <cell r="AJ290">
            <v>0</v>
          </cell>
          <cell r="BF290" t="str">
            <v/>
          </cell>
          <cell r="CA290">
            <v>0</v>
          </cell>
          <cell r="CB290">
            <v>0</v>
          </cell>
          <cell r="CF290" t="str">
            <v/>
          </cell>
        </row>
        <row r="291">
          <cell r="A291"/>
          <cell r="E291"/>
          <cell r="T291" t="str">
            <v/>
          </cell>
          <cell r="AD291" t="str">
            <v/>
          </cell>
          <cell r="AI291">
            <v>0</v>
          </cell>
          <cell r="AJ291">
            <v>0</v>
          </cell>
          <cell r="BF291" t="str">
            <v/>
          </cell>
          <cell r="CA291">
            <v>0</v>
          </cell>
          <cell r="CB291">
            <v>0</v>
          </cell>
          <cell r="CF291" t="str">
            <v/>
          </cell>
        </row>
        <row r="292">
          <cell r="A292"/>
          <cell r="E292"/>
          <cell r="T292" t="str">
            <v/>
          </cell>
          <cell r="AD292" t="str">
            <v/>
          </cell>
          <cell r="AI292">
            <v>0</v>
          </cell>
          <cell r="AJ292">
            <v>0</v>
          </cell>
          <cell r="BF292" t="str">
            <v/>
          </cell>
          <cell r="CA292">
            <v>0</v>
          </cell>
          <cell r="CB292">
            <v>0</v>
          </cell>
          <cell r="CF292" t="str">
            <v/>
          </cell>
        </row>
        <row r="293">
          <cell r="A293"/>
          <cell r="E293"/>
          <cell r="T293" t="str">
            <v/>
          </cell>
          <cell r="AD293" t="str">
            <v/>
          </cell>
          <cell r="AI293">
            <v>0</v>
          </cell>
          <cell r="AJ293">
            <v>0</v>
          </cell>
          <cell r="BF293" t="str">
            <v/>
          </cell>
          <cell r="CA293">
            <v>0</v>
          </cell>
          <cell r="CB293">
            <v>0</v>
          </cell>
          <cell r="CF293" t="str">
            <v/>
          </cell>
        </row>
        <row r="294">
          <cell r="A294"/>
          <cell r="E294"/>
          <cell r="T294" t="str">
            <v/>
          </cell>
          <cell r="AD294" t="str">
            <v/>
          </cell>
          <cell r="AI294">
            <v>0</v>
          </cell>
          <cell r="AJ294">
            <v>0</v>
          </cell>
          <cell r="BF294" t="str">
            <v/>
          </cell>
          <cell r="CA294">
            <v>0</v>
          </cell>
          <cell r="CB294">
            <v>0</v>
          </cell>
          <cell r="CF294" t="str">
            <v/>
          </cell>
        </row>
        <row r="295">
          <cell r="A295"/>
          <cell r="E295"/>
          <cell r="T295" t="str">
            <v/>
          </cell>
          <cell r="AD295" t="str">
            <v/>
          </cell>
          <cell r="AI295">
            <v>0</v>
          </cell>
          <cell r="AJ295">
            <v>0</v>
          </cell>
          <cell r="BF295" t="str">
            <v/>
          </cell>
          <cell r="CA295">
            <v>0</v>
          </cell>
          <cell r="CB295">
            <v>0</v>
          </cell>
          <cell r="CF295" t="str">
            <v/>
          </cell>
        </row>
        <row r="296">
          <cell r="A296"/>
          <cell r="E296"/>
          <cell r="T296" t="str">
            <v/>
          </cell>
          <cell r="AD296" t="str">
            <v/>
          </cell>
          <cell r="AI296">
            <v>0</v>
          </cell>
          <cell r="AJ296">
            <v>0</v>
          </cell>
          <cell r="BF296" t="str">
            <v/>
          </cell>
          <cell r="CA296">
            <v>0</v>
          </cell>
          <cell r="CB296">
            <v>0</v>
          </cell>
          <cell r="CF296" t="str">
            <v/>
          </cell>
        </row>
        <row r="297">
          <cell r="A297"/>
          <cell r="E297"/>
          <cell r="T297" t="str">
            <v/>
          </cell>
          <cell r="AD297" t="str">
            <v/>
          </cell>
          <cell r="AI297">
            <v>0</v>
          </cell>
          <cell r="AJ297">
            <v>0</v>
          </cell>
          <cell r="BF297" t="str">
            <v/>
          </cell>
          <cell r="CA297">
            <v>0</v>
          </cell>
          <cell r="CB297">
            <v>0</v>
          </cell>
          <cell r="CF297" t="str">
            <v/>
          </cell>
        </row>
        <row r="298">
          <cell r="A298"/>
          <cell r="E298"/>
          <cell r="T298" t="str">
            <v/>
          </cell>
          <cell r="AD298" t="str">
            <v/>
          </cell>
          <cell r="AI298">
            <v>0</v>
          </cell>
          <cell r="AJ298">
            <v>0</v>
          </cell>
          <cell r="BF298" t="str">
            <v/>
          </cell>
          <cell r="CA298">
            <v>0</v>
          </cell>
          <cell r="CB298">
            <v>0</v>
          </cell>
          <cell r="CF298" t="str">
            <v/>
          </cell>
        </row>
        <row r="299">
          <cell r="A299"/>
          <cell r="E299"/>
          <cell r="T299" t="str">
            <v/>
          </cell>
          <cell r="AD299" t="str">
            <v/>
          </cell>
          <cell r="AI299">
            <v>0</v>
          </cell>
          <cell r="AJ299">
            <v>0</v>
          </cell>
          <cell r="BF299" t="str">
            <v/>
          </cell>
          <cell r="CA299">
            <v>0</v>
          </cell>
          <cell r="CB299">
            <v>0</v>
          </cell>
          <cell r="CF299" t="str">
            <v/>
          </cell>
        </row>
        <row r="300">
          <cell r="A300"/>
          <cell r="E300"/>
          <cell r="T300" t="str">
            <v/>
          </cell>
          <cell r="AD300" t="str">
            <v/>
          </cell>
          <cell r="AI300">
            <v>0</v>
          </cell>
          <cell r="AJ300">
            <v>0</v>
          </cell>
          <cell r="BF300" t="str">
            <v/>
          </cell>
          <cell r="CA300">
            <v>0</v>
          </cell>
          <cell r="CB300">
            <v>0</v>
          </cell>
          <cell r="CF300" t="str">
            <v/>
          </cell>
        </row>
        <row r="301">
          <cell r="A301"/>
          <cell r="E301"/>
          <cell r="T301" t="str">
            <v/>
          </cell>
          <cell r="AD301" t="str">
            <v/>
          </cell>
          <cell r="AI301">
            <v>0</v>
          </cell>
          <cell r="AJ301">
            <v>0</v>
          </cell>
          <cell r="BF301" t="str">
            <v/>
          </cell>
          <cell r="CA301">
            <v>0</v>
          </cell>
          <cell r="CB301">
            <v>0</v>
          </cell>
          <cell r="CF301" t="str">
            <v/>
          </cell>
        </row>
        <row r="302">
          <cell r="A302"/>
          <cell r="E302"/>
          <cell r="T302" t="str">
            <v/>
          </cell>
          <cell r="AD302" t="str">
            <v/>
          </cell>
          <cell r="AI302">
            <v>0</v>
          </cell>
          <cell r="AJ302">
            <v>0</v>
          </cell>
          <cell r="BF302" t="str">
            <v/>
          </cell>
          <cell r="CA302">
            <v>0</v>
          </cell>
          <cell r="CB302">
            <v>0</v>
          </cell>
          <cell r="CF302" t="str">
            <v/>
          </cell>
        </row>
        <row r="303">
          <cell r="A303"/>
          <cell r="E303"/>
          <cell r="T303" t="str">
            <v/>
          </cell>
          <cell r="AD303" t="str">
            <v/>
          </cell>
          <cell r="AI303">
            <v>0</v>
          </cell>
          <cell r="AJ303">
            <v>0</v>
          </cell>
          <cell r="BF303" t="str">
            <v/>
          </cell>
          <cell r="CA303">
            <v>0</v>
          </cell>
          <cell r="CB303">
            <v>0</v>
          </cell>
          <cell r="CF303" t="str">
            <v/>
          </cell>
        </row>
        <row r="304">
          <cell r="A304"/>
          <cell r="E304"/>
          <cell r="T304" t="str">
            <v/>
          </cell>
          <cell r="AD304" t="str">
            <v/>
          </cell>
          <cell r="AI304">
            <v>0</v>
          </cell>
          <cell r="AJ304">
            <v>0</v>
          </cell>
          <cell r="BF304" t="str">
            <v/>
          </cell>
          <cell r="CA304">
            <v>0</v>
          </cell>
          <cell r="CB304">
            <v>0</v>
          </cell>
          <cell r="CF304" t="str">
            <v/>
          </cell>
        </row>
        <row r="305">
          <cell r="A305"/>
          <cell r="E305"/>
          <cell r="T305" t="str">
            <v/>
          </cell>
          <cell r="AD305" t="str">
            <v/>
          </cell>
          <cell r="AI305">
            <v>0</v>
          </cell>
          <cell r="AJ305">
            <v>0</v>
          </cell>
          <cell r="BF305" t="str">
            <v/>
          </cell>
          <cell r="CA305">
            <v>0</v>
          </cell>
          <cell r="CB305">
            <v>0</v>
          </cell>
          <cell r="CF305" t="str">
            <v/>
          </cell>
        </row>
        <row r="306">
          <cell r="A306"/>
          <cell r="E306"/>
          <cell r="T306" t="str">
            <v/>
          </cell>
          <cell r="AD306" t="str">
            <v/>
          </cell>
          <cell r="AI306">
            <v>0</v>
          </cell>
          <cell r="AJ306">
            <v>0</v>
          </cell>
          <cell r="BF306" t="str">
            <v/>
          </cell>
          <cell r="CA306">
            <v>0</v>
          </cell>
          <cell r="CB306">
            <v>0</v>
          </cell>
          <cell r="CF306" t="str">
            <v/>
          </cell>
        </row>
        <row r="307">
          <cell r="A307"/>
          <cell r="E307"/>
          <cell r="T307" t="str">
            <v/>
          </cell>
          <cell r="AD307" t="str">
            <v/>
          </cell>
          <cell r="AI307">
            <v>0</v>
          </cell>
          <cell r="AJ307">
            <v>0</v>
          </cell>
          <cell r="BF307" t="str">
            <v/>
          </cell>
          <cell r="CA307">
            <v>0</v>
          </cell>
          <cell r="CB307">
            <v>0</v>
          </cell>
          <cell r="CF307" t="str">
            <v/>
          </cell>
        </row>
        <row r="308">
          <cell r="A308"/>
          <cell r="E308"/>
          <cell r="T308" t="str">
            <v/>
          </cell>
          <cell r="AD308" t="str">
            <v/>
          </cell>
          <cell r="AI308">
            <v>0</v>
          </cell>
          <cell r="AJ308">
            <v>0</v>
          </cell>
          <cell r="BF308" t="str">
            <v/>
          </cell>
          <cell r="CA308">
            <v>0</v>
          </cell>
          <cell r="CB308">
            <v>0</v>
          </cell>
          <cell r="CF308" t="str">
            <v/>
          </cell>
        </row>
        <row r="309">
          <cell r="A309"/>
          <cell r="E309"/>
          <cell r="T309" t="str">
            <v/>
          </cell>
          <cell r="AD309" t="str">
            <v/>
          </cell>
          <cell r="AI309">
            <v>0</v>
          </cell>
          <cell r="AJ309">
            <v>0</v>
          </cell>
          <cell r="BF309" t="str">
            <v/>
          </cell>
          <cell r="CA309">
            <v>0</v>
          </cell>
          <cell r="CB309">
            <v>0</v>
          </cell>
          <cell r="CF309" t="str">
            <v/>
          </cell>
        </row>
        <row r="310">
          <cell r="A310"/>
          <cell r="E310"/>
          <cell r="T310" t="str">
            <v/>
          </cell>
          <cell r="AD310" t="str">
            <v/>
          </cell>
          <cell r="AI310">
            <v>0</v>
          </cell>
          <cell r="AJ310">
            <v>0</v>
          </cell>
          <cell r="BF310" t="str">
            <v/>
          </cell>
          <cell r="CA310">
            <v>0</v>
          </cell>
          <cell r="CB310">
            <v>0</v>
          </cell>
          <cell r="CF310" t="str">
            <v/>
          </cell>
        </row>
        <row r="311">
          <cell r="A311"/>
          <cell r="E311"/>
          <cell r="T311" t="str">
            <v/>
          </cell>
          <cell r="AD311" t="str">
            <v/>
          </cell>
          <cell r="AI311">
            <v>0</v>
          </cell>
          <cell r="AJ311">
            <v>0</v>
          </cell>
          <cell r="BF311" t="str">
            <v/>
          </cell>
          <cell r="CA311">
            <v>0</v>
          </cell>
          <cell r="CB311">
            <v>0</v>
          </cell>
          <cell r="CF311" t="str">
            <v/>
          </cell>
        </row>
        <row r="312">
          <cell r="A312"/>
          <cell r="E312"/>
          <cell r="T312" t="str">
            <v/>
          </cell>
          <cell r="AD312" t="str">
            <v/>
          </cell>
          <cell r="AI312">
            <v>0</v>
          </cell>
          <cell r="AJ312">
            <v>0</v>
          </cell>
          <cell r="BF312" t="str">
            <v/>
          </cell>
          <cell r="CA312">
            <v>0</v>
          </cell>
          <cell r="CB312">
            <v>0</v>
          </cell>
          <cell r="CF312" t="str">
            <v/>
          </cell>
        </row>
        <row r="313">
          <cell r="A313"/>
          <cell r="E313"/>
          <cell r="T313" t="str">
            <v/>
          </cell>
          <cell r="AD313" t="str">
            <v/>
          </cell>
          <cell r="AI313">
            <v>0</v>
          </cell>
          <cell r="AJ313">
            <v>0</v>
          </cell>
          <cell r="BF313" t="str">
            <v/>
          </cell>
          <cell r="CA313">
            <v>0</v>
          </cell>
          <cell r="CB313">
            <v>0</v>
          </cell>
          <cell r="CF313" t="str">
            <v/>
          </cell>
        </row>
        <row r="314">
          <cell r="A314"/>
          <cell r="E314"/>
          <cell r="T314" t="str">
            <v/>
          </cell>
          <cell r="AD314" t="str">
            <v/>
          </cell>
          <cell r="AI314">
            <v>0</v>
          </cell>
          <cell r="AJ314">
            <v>0</v>
          </cell>
          <cell r="BF314" t="str">
            <v/>
          </cell>
          <cell r="CA314">
            <v>0</v>
          </cell>
          <cell r="CB314">
            <v>0</v>
          </cell>
          <cell r="CF314" t="str">
            <v/>
          </cell>
        </row>
        <row r="315">
          <cell r="A315"/>
          <cell r="E315"/>
          <cell r="T315" t="str">
            <v/>
          </cell>
          <cell r="AD315" t="str">
            <v/>
          </cell>
          <cell r="AI315">
            <v>0</v>
          </cell>
          <cell r="AJ315">
            <v>0</v>
          </cell>
          <cell r="BF315" t="str">
            <v/>
          </cell>
          <cell r="CA315">
            <v>0</v>
          </cell>
          <cell r="CB315">
            <v>0</v>
          </cell>
          <cell r="CF315" t="str">
            <v/>
          </cell>
        </row>
        <row r="316">
          <cell r="A316"/>
          <cell r="E316"/>
          <cell r="T316" t="str">
            <v/>
          </cell>
          <cell r="AD316" t="str">
            <v/>
          </cell>
          <cell r="AI316">
            <v>0</v>
          </cell>
          <cell r="AJ316">
            <v>0</v>
          </cell>
          <cell r="BF316" t="str">
            <v/>
          </cell>
          <cell r="CA316">
            <v>0</v>
          </cell>
          <cell r="CB316">
            <v>0</v>
          </cell>
          <cell r="CF316" t="str">
            <v/>
          </cell>
        </row>
        <row r="317">
          <cell r="A317"/>
          <cell r="E317"/>
          <cell r="T317" t="str">
            <v/>
          </cell>
          <cell r="AD317" t="str">
            <v/>
          </cell>
          <cell r="AI317">
            <v>0</v>
          </cell>
          <cell r="AJ317">
            <v>0</v>
          </cell>
          <cell r="BF317" t="str">
            <v/>
          </cell>
          <cell r="CA317">
            <v>0</v>
          </cell>
          <cell r="CB317">
            <v>0</v>
          </cell>
          <cell r="CF317" t="str">
            <v/>
          </cell>
        </row>
        <row r="318">
          <cell r="A318"/>
          <cell r="E318"/>
          <cell r="T318" t="str">
            <v/>
          </cell>
          <cell r="AD318" t="str">
            <v/>
          </cell>
          <cell r="AI318">
            <v>0</v>
          </cell>
          <cell r="AJ318">
            <v>0</v>
          </cell>
          <cell r="BF318" t="str">
            <v/>
          </cell>
          <cell r="CA318">
            <v>0</v>
          </cell>
          <cell r="CB318">
            <v>0</v>
          </cell>
          <cell r="CF318" t="str">
            <v/>
          </cell>
        </row>
        <row r="319">
          <cell r="A319"/>
          <cell r="E319"/>
          <cell r="T319" t="str">
            <v/>
          </cell>
          <cell r="AD319" t="str">
            <v/>
          </cell>
          <cell r="AI319">
            <v>0</v>
          </cell>
          <cell r="AJ319">
            <v>0</v>
          </cell>
          <cell r="BF319" t="str">
            <v/>
          </cell>
          <cell r="CA319">
            <v>0</v>
          </cell>
          <cell r="CB319">
            <v>0</v>
          </cell>
          <cell r="CF319" t="str">
            <v/>
          </cell>
        </row>
        <row r="320">
          <cell r="A320"/>
          <cell r="E320"/>
          <cell r="T320" t="str">
            <v/>
          </cell>
          <cell r="AD320" t="str">
            <v/>
          </cell>
          <cell r="AI320">
            <v>0</v>
          </cell>
          <cell r="AJ320">
            <v>0</v>
          </cell>
          <cell r="BF320" t="str">
            <v/>
          </cell>
          <cell r="CA320">
            <v>0</v>
          </cell>
          <cell r="CB320">
            <v>0</v>
          </cell>
          <cell r="CF320" t="str">
            <v/>
          </cell>
        </row>
        <row r="321">
          <cell r="A321"/>
          <cell r="E321"/>
          <cell r="T321" t="str">
            <v/>
          </cell>
          <cell r="AD321" t="str">
            <v/>
          </cell>
          <cell r="AI321">
            <v>0</v>
          </cell>
          <cell r="AJ321">
            <v>0</v>
          </cell>
          <cell r="BF321" t="str">
            <v/>
          </cell>
          <cell r="CA321">
            <v>0</v>
          </cell>
          <cell r="CB321">
            <v>0</v>
          </cell>
          <cell r="CF321" t="str">
            <v/>
          </cell>
        </row>
        <row r="322">
          <cell r="A322"/>
          <cell r="E322"/>
          <cell r="T322" t="str">
            <v/>
          </cell>
          <cell r="AD322" t="str">
            <v/>
          </cell>
          <cell r="AI322">
            <v>0</v>
          </cell>
          <cell r="AJ322">
            <v>0</v>
          </cell>
          <cell r="BF322" t="str">
            <v/>
          </cell>
          <cell r="CA322">
            <v>0</v>
          </cell>
          <cell r="CB322">
            <v>0</v>
          </cell>
          <cell r="CF322" t="str">
            <v/>
          </cell>
        </row>
        <row r="323">
          <cell r="A323"/>
          <cell r="E323"/>
          <cell r="T323" t="str">
            <v/>
          </cell>
          <cell r="AD323" t="str">
            <v/>
          </cell>
          <cell r="AI323">
            <v>0</v>
          </cell>
          <cell r="AJ323">
            <v>0</v>
          </cell>
          <cell r="BF323" t="str">
            <v/>
          </cell>
          <cell r="CA323">
            <v>0</v>
          </cell>
          <cell r="CB323">
            <v>0</v>
          </cell>
          <cell r="CF323" t="str">
            <v/>
          </cell>
        </row>
        <row r="324">
          <cell r="A324"/>
          <cell r="E324"/>
          <cell r="T324" t="str">
            <v/>
          </cell>
          <cell r="AD324" t="str">
            <v/>
          </cell>
          <cell r="AI324">
            <v>0</v>
          </cell>
          <cell r="AJ324">
            <v>0</v>
          </cell>
          <cell r="BF324" t="str">
            <v/>
          </cell>
          <cell r="CA324">
            <v>0</v>
          </cell>
          <cell r="CB324">
            <v>0</v>
          </cell>
          <cell r="CF324" t="str">
            <v/>
          </cell>
        </row>
        <row r="325">
          <cell r="A325"/>
          <cell r="E325"/>
          <cell r="T325" t="str">
            <v/>
          </cell>
          <cell r="AD325" t="str">
            <v/>
          </cell>
          <cell r="AI325">
            <v>0</v>
          </cell>
          <cell r="AJ325">
            <v>0</v>
          </cell>
          <cell r="BF325" t="str">
            <v/>
          </cell>
          <cell r="CA325">
            <v>0</v>
          </cell>
          <cell r="CB325">
            <v>0</v>
          </cell>
          <cell r="CF325" t="str">
            <v/>
          </cell>
        </row>
        <row r="326">
          <cell r="A326"/>
          <cell r="E326"/>
          <cell r="T326" t="str">
            <v/>
          </cell>
          <cell r="AD326" t="str">
            <v/>
          </cell>
          <cell r="AI326">
            <v>0</v>
          </cell>
          <cell r="AJ326">
            <v>0</v>
          </cell>
          <cell r="BF326" t="str">
            <v/>
          </cell>
          <cell r="CA326">
            <v>0</v>
          </cell>
          <cell r="CB326">
            <v>0</v>
          </cell>
          <cell r="CF326" t="str">
            <v/>
          </cell>
        </row>
        <row r="327">
          <cell r="A327"/>
          <cell r="E327"/>
          <cell r="T327" t="str">
            <v/>
          </cell>
          <cell r="AD327" t="str">
            <v/>
          </cell>
          <cell r="AI327">
            <v>0</v>
          </cell>
          <cell r="AJ327">
            <v>0</v>
          </cell>
          <cell r="BF327" t="str">
            <v/>
          </cell>
          <cell r="CA327">
            <v>0</v>
          </cell>
          <cell r="CB327">
            <v>0</v>
          </cell>
          <cell r="CF327" t="str">
            <v/>
          </cell>
        </row>
        <row r="328">
          <cell r="A328"/>
          <cell r="E328"/>
          <cell r="T328" t="str">
            <v/>
          </cell>
          <cell r="AD328" t="str">
            <v/>
          </cell>
          <cell r="AI328">
            <v>0</v>
          </cell>
          <cell r="AJ328">
            <v>0</v>
          </cell>
          <cell r="BF328" t="str">
            <v/>
          </cell>
          <cell r="CA328">
            <v>0</v>
          </cell>
          <cell r="CB328">
            <v>0</v>
          </cell>
          <cell r="CF328" t="str">
            <v/>
          </cell>
        </row>
        <row r="329">
          <cell r="A329"/>
          <cell r="E329"/>
          <cell r="T329" t="str">
            <v/>
          </cell>
          <cell r="AD329" t="str">
            <v/>
          </cell>
          <cell r="AI329">
            <v>0</v>
          </cell>
          <cell r="AJ329">
            <v>0</v>
          </cell>
          <cell r="BF329" t="str">
            <v/>
          </cell>
          <cell r="CA329">
            <v>0</v>
          </cell>
          <cell r="CB329">
            <v>0</v>
          </cell>
          <cell r="CF329" t="str">
            <v/>
          </cell>
        </row>
        <row r="330">
          <cell r="A330"/>
          <cell r="E330"/>
          <cell r="T330" t="str">
            <v/>
          </cell>
          <cell r="AD330" t="str">
            <v/>
          </cell>
          <cell r="AI330">
            <v>0</v>
          </cell>
          <cell r="AJ330">
            <v>0</v>
          </cell>
          <cell r="BF330" t="str">
            <v/>
          </cell>
          <cell r="CA330">
            <v>0</v>
          </cell>
          <cell r="CB330">
            <v>0</v>
          </cell>
          <cell r="CF330" t="str">
            <v/>
          </cell>
        </row>
        <row r="331">
          <cell r="A331"/>
          <cell r="E331"/>
          <cell r="T331" t="str">
            <v/>
          </cell>
          <cell r="AD331" t="str">
            <v/>
          </cell>
          <cell r="AI331">
            <v>0</v>
          </cell>
          <cell r="AJ331">
            <v>0</v>
          </cell>
          <cell r="BF331" t="str">
            <v/>
          </cell>
          <cell r="CA331">
            <v>0</v>
          </cell>
          <cell r="CB331">
            <v>0</v>
          </cell>
          <cell r="CF331" t="str">
            <v/>
          </cell>
        </row>
        <row r="332">
          <cell r="A332"/>
          <cell r="E332"/>
          <cell r="T332" t="str">
            <v/>
          </cell>
          <cell r="AD332" t="str">
            <v/>
          </cell>
          <cell r="AI332">
            <v>0</v>
          </cell>
          <cell r="AJ332">
            <v>0</v>
          </cell>
          <cell r="BF332" t="str">
            <v/>
          </cell>
          <cell r="CA332">
            <v>0</v>
          </cell>
          <cell r="CB332">
            <v>0</v>
          </cell>
          <cell r="CF332" t="str">
            <v/>
          </cell>
        </row>
        <row r="333">
          <cell r="A333"/>
          <cell r="E333"/>
          <cell r="T333" t="str">
            <v/>
          </cell>
          <cell r="AD333" t="str">
            <v/>
          </cell>
          <cell r="AI333">
            <v>0</v>
          </cell>
          <cell r="AJ333">
            <v>0</v>
          </cell>
          <cell r="BF333" t="str">
            <v/>
          </cell>
          <cell r="CA333">
            <v>0</v>
          </cell>
          <cell r="CB333">
            <v>0</v>
          </cell>
          <cell r="CF333" t="str">
            <v/>
          </cell>
        </row>
        <row r="334">
          <cell r="A334"/>
          <cell r="E334"/>
          <cell r="T334" t="str">
            <v/>
          </cell>
          <cell r="AD334" t="str">
            <v/>
          </cell>
          <cell r="AI334">
            <v>0</v>
          </cell>
          <cell r="AJ334">
            <v>0</v>
          </cell>
          <cell r="BF334" t="str">
            <v/>
          </cell>
          <cell r="CA334">
            <v>0</v>
          </cell>
          <cell r="CB334">
            <v>0</v>
          </cell>
          <cell r="CF334" t="str">
            <v/>
          </cell>
        </row>
        <row r="335">
          <cell r="A335"/>
          <cell r="E335"/>
          <cell r="T335" t="str">
            <v/>
          </cell>
          <cell r="AD335" t="str">
            <v/>
          </cell>
          <cell r="AI335">
            <v>0</v>
          </cell>
          <cell r="AJ335">
            <v>0</v>
          </cell>
          <cell r="BF335" t="str">
            <v/>
          </cell>
          <cell r="CA335">
            <v>0</v>
          </cell>
          <cell r="CB335">
            <v>0</v>
          </cell>
          <cell r="CF335" t="str">
            <v/>
          </cell>
        </row>
        <row r="336">
          <cell r="A336"/>
          <cell r="E336"/>
          <cell r="T336" t="str">
            <v/>
          </cell>
          <cell r="AD336" t="str">
            <v/>
          </cell>
          <cell r="AI336">
            <v>0</v>
          </cell>
          <cell r="AJ336">
            <v>0</v>
          </cell>
          <cell r="BF336" t="str">
            <v/>
          </cell>
          <cell r="CA336">
            <v>0</v>
          </cell>
          <cell r="CB336">
            <v>0</v>
          </cell>
          <cell r="CF336" t="str">
            <v/>
          </cell>
        </row>
        <row r="337">
          <cell r="A337"/>
          <cell r="E337"/>
          <cell r="T337" t="str">
            <v/>
          </cell>
          <cell r="AD337" t="str">
            <v/>
          </cell>
          <cell r="AI337">
            <v>0</v>
          </cell>
          <cell r="AJ337">
            <v>0</v>
          </cell>
          <cell r="BF337" t="str">
            <v/>
          </cell>
          <cell r="CA337">
            <v>0</v>
          </cell>
          <cell r="CB337">
            <v>0</v>
          </cell>
          <cell r="CF337" t="str">
            <v/>
          </cell>
        </row>
        <row r="338">
          <cell r="A338"/>
          <cell r="E338"/>
          <cell r="T338" t="str">
            <v/>
          </cell>
          <cell r="AD338" t="str">
            <v/>
          </cell>
          <cell r="AI338">
            <v>0</v>
          </cell>
          <cell r="AJ338">
            <v>0</v>
          </cell>
          <cell r="BF338" t="str">
            <v/>
          </cell>
          <cell r="CA338">
            <v>0</v>
          </cell>
          <cell r="CB338">
            <v>0</v>
          </cell>
          <cell r="CF338" t="str">
            <v/>
          </cell>
        </row>
        <row r="339">
          <cell r="A339"/>
          <cell r="E339"/>
          <cell r="T339" t="str">
            <v/>
          </cell>
          <cell r="AD339" t="str">
            <v/>
          </cell>
          <cell r="AI339">
            <v>0</v>
          </cell>
          <cell r="AJ339">
            <v>0</v>
          </cell>
          <cell r="BF339" t="str">
            <v/>
          </cell>
          <cell r="CA339">
            <v>0</v>
          </cell>
          <cell r="CB339">
            <v>0</v>
          </cell>
          <cell r="CF339" t="str">
            <v/>
          </cell>
        </row>
        <row r="340">
          <cell r="A340"/>
          <cell r="E340"/>
          <cell r="T340" t="str">
            <v/>
          </cell>
          <cell r="AD340" t="str">
            <v/>
          </cell>
          <cell r="AI340">
            <v>0</v>
          </cell>
          <cell r="AJ340">
            <v>0</v>
          </cell>
          <cell r="BF340" t="str">
            <v/>
          </cell>
          <cell r="CA340">
            <v>0</v>
          </cell>
          <cell r="CB340">
            <v>0</v>
          </cell>
          <cell r="CF340" t="str">
            <v/>
          </cell>
        </row>
        <row r="341">
          <cell r="A341"/>
          <cell r="E341"/>
          <cell r="T341" t="str">
            <v/>
          </cell>
          <cell r="AD341" t="str">
            <v/>
          </cell>
          <cell r="AI341">
            <v>0</v>
          </cell>
          <cell r="AJ341">
            <v>0</v>
          </cell>
          <cell r="BF341" t="str">
            <v/>
          </cell>
          <cell r="CA341">
            <v>0</v>
          </cell>
          <cell r="CB341">
            <v>0</v>
          </cell>
          <cell r="CF341" t="str">
            <v/>
          </cell>
        </row>
        <row r="342">
          <cell r="A342"/>
          <cell r="E342"/>
          <cell r="T342" t="str">
            <v/>
          </cell>
          <cell r="AD342" t="str">
            <v/>
          </cell>
          <cell r="AI342">
            <v>0</v>
          </cell>
          <cell r="AJ342">
            <v>0</v>
          </cell>
          <cell r="BF342" t="str">
            <v/>
          </cell>
          <cell r="CA342">
            <v>0</v>
          </cell>
          <cell r="CB342">
            <v>0</v>
          </cell>
          <cell r="CF342" t="str">
            <v/>
          </cell>
        </row>
        <row r="343">
          <cell r="A343"/>
          <cell r="E343"/>
          <cell r="T343" t="str">
            <v/>
          </cell>
          <cell r="AD343" t="str">
            <v/>
          </cell>
          <cell r="AI343">
            <v>0</v>
          </cell>
          <cell r="AJ343">
            <v>0</v>
          </cell>
          <cell r="BF343" t="str">
            <v/>
          </cell>
          <cell r="CA343">
            <v>0</v>
          </cell>
          <cell r="CB343">
            <v>0</v>
          </cell>
          <cell r="CF343" t="str">
            <v/>
          </cell>
        </row>
        <row r="344">
          <cell r="A344"/>
          <cell r="E344"/>
          <cell r="T344" t="str">
            <v/>
          </cell>
          <cell r="AD344" t="str">
            <v/>
          </cell>
          <cell r="AI344">
            <v>0</v>
          </cell>
          <cell r="AJ344">
            <v>0</v>
          </cell>
          <cell r="BF344" t="str">
            <v/>
          </cell>
          <cell r="CA344">
            <v>0</v>
          </cell>
          <cell r="CB344">
            <v>0</v>
          </cell>
          <cell r="CF344" t="str">
            <v/>
          </cell>
        </row>
        <row r="345">
          <cell r="A345"/>
          <cell r="E345"/>
          <cell r="T345" t="str">
            <v/>
          </cell>
          <cell r="AD345" t="str">
            <v/>
          </cell>
          <cell r="AI345">
            <v>0</v>
          </cell>
          <cell r="AJ345">
            <v>0</v>
          </cell>
          <cell r="BF345" t="str">
            <v/>
          </cell>
          <cell r="CA345">
            <v>0</v>
          </cell>
          <cell r="CB345">
            <v>0</v>
          </cell>
          <cell r="CF345" t="str">
            <v/>
          </cell>
        </row>
        <row r="346">
          <cell r="A346"/>
          <cell r="E346"/>
          <cell r="T346" t="str">
            <v/>
          </cell>
          <cell r="AD346" t="str">
            <v/>
          </cell>
          <cell r="AI346">
            <v>0</v>
          </cell>
          <cell r="AJ346">
            <v>0</v>
          </cell>
          <cell r="BF346" t="str">
            <v/>
          </cell>
          <cell r="CA346">
            <v>0</v>
          </cell>
          <cell r="CB346">
            <v>0</v>
          </cell>
          <cell r="CF346" t="str">
            <v/>
          </cell>
        </row>
        <row r="347">
          <cell r="A347"/>
          <cell r="E347"/>
          <cell r="T347" t="str">
            <v/>
          </cell>
          <cell r="AD347" t="str">
            <v/>
          </cell>
          <cell r="AI347">
            <v>0</v>
          </cell>
          <cell r="AJ347">
            <v>0</v>
          </cell>
          <cell r="BF347" t="str">
            <v/>
          </cell>
          <cell r="CA347">
            <v>0</v>
          </cell>
          <cell r="CB347">
            <v>0</v>
          </cell>
          <cell r="CF347" t="str">
            <v/>
          </cell>
        </row>
        <row r="348">
          <cell r="A348"/>
          <cell r="E348"/>
          <cell r="T348" t="str">
            <v/>
          </cell>
          <cell r="AD348" t="str">
            <v/>
          </cell>
          <cell r="AI348">
            <v>0</v>
          </cell>
          <cell r="AJ348">
            <v>0</v>
          </cell>
          <cell r="BF348" t="str">
            <v/>
          </cell>
          <cell r="CA348">
            <v>0</v>
          </cell>
          <cell r="CB348">
            <v>0</v>
          </cell>
          <cell r="CF348" t="str">
            <v/>
          </cell>
        </row>
        <row r="349">
          <cell r="A349"/>
          <cell r="E349"/>
          <cell r="T349" t="str">
            <v/>
          </cell>
          <cell r="AD349" t="str">
            <v/>
          </cell>
          <cell r="AI349">
            <v>0</v>
          </cell>
          <cell r="AJ349">
            <v>0</v>
          </cell>
          <cell r="BF349" t="str">
            <v/>
          </cell>
          <cell r="CA349">
            <v>0</v>
          </cell>
          <cell r="CB349">
            <v>0</v>
          </cell>
          <cell r="CF349" t="str">
            <v/>
          </cell>
        </row>
        <row r="350">
          <cell r="A350"/>
          <cell r="E350"/>
          <cell r="T350" t="str">
            <v/>
          </cell>
          <cell r="AD350" t="str">
            <v/>
          </cell>
          <cell r="AI350">
            <v>0</v>
          </cell>
          <cell r="AJ350">
            <v>0</v>
          </cell>
          <cell r="BF350" t="str">
            <v/>
          </cell>
          <cell r="CA350">
            <v>0</v>
          </cell>
          <cell r="CB350">
            <v>0</v>
          </cell>
          <cell r="CF350" t="str">
            <v/>
          </cell>
        </row>
        <row r="351">
          <cell r="A351"/>
          <cell r="E351"/>
          <cell r="T351" t="str">
            <v/>
          </cell>
          <cell r="AD351" t="str">
            <v/>
          </cell>
          <cell r="AI351">
            <v>0</v>
          </cell>
          <cell r="AJ351">
            <v>0</v>
          </cell>
          <cell r="BF351" t="str">
            <v/>
          </cell>
          <cell r="CA351">
            <v>0</v>
          </cell>
          <cell r="CB351">
            <v>0</v>
          </cell>
          <cell r="CF351" t="str">
            <v/>
          </cell>
        </row>
        <row r="352">
          <cell r="A352"/>
          <cell r="E352"/>
          <cell r="T352" t="str">
            <v/>
          </cell>
          <cell r="AD352" t="str">
            <v/>
          </cell>
          <cell r="AI352">
            <v>0</v>
          </cell>
          <cell r="AJ352">
            <v>0</v>
          </cell>
          <cell r="BF352" t="str">
            <v/>
          </cell>
          <cell r="CA352">
            <v>0</v>
          </cell>
          <cell r="CB352">
            <v>0</v>
          </cell>
          <cell r="CF352" t="str">
            <v/>
          </cell>
        </row>
        <row r="353">
          <cell r="A353"/>
          <cell r="E353"/>
          <cell r="T353" t="str">
            <v/>
          </cell>
          <cell r="AD353" t="str">
            <v/>
          </cell>
          <cell r="AI353">
            <v>0</v>
          </cell>
          <cell r="AJ353">
            <v>0</v>
          </cell>
          <cell r="BF353" t="str">
            <v/>
          </cell>
          <cell r="CA353">
            <v>0</v>
          </cell>
          <cell r="CB353">
            <v>0</v>
          </cell>
          <cell r="CF353" t="str">
            <v/>
          </cell>
        </row>
        <row r="354">
          <cell r="A354"/>
          <cell r="E354"/>
          <cell r="T354" t="str">
            <v/>
          </cell>
          <cell r="AD354" t="str">
            <v/>
          </cell>
          <cell r="AI354">
            <v>0</v>
          </cell>
          <cell r="AJ354">
            <v>0</v>
          </cell>
          <cell r="BF354" t="str">
            <v/>
          </cell>
          <cell r="CA354">
            <v>0</v>
          </cell>
          <cell r="CB354">
            <v>0</v>
          </cell>
          <cell r="CF354" t="str">
            <v/>
          </cell>
        </row>
        <row r="355">
          <cell r="A355"/>
          <cell r="E355"/>
          <cell r="T355" t="str">
            <v/>
          </cell>
          <cell r="AD355" t="str">
            <v/>
          </cell>
          <cell r="AI355">
            <v>0</v>
          </cell>
          <cell r="AJ355">
            <v>0</v>
          </cell>
          <cell r="BF355" t="str">
            <v/>
          </cell>
          <cell r="CA355">
            <v>0</v>
          </cell>
          <cell r="CB355">
            <v>0</v>
          </cell>
          <cell r="CF355" t="str">
            <v/>
          </cell>
        </row>
        <row r="356">
          <cell r="A356"/>
          <cell r="E356"/>
          <cell r="T356" t="str">
            <v/>
          </cell>
          <cell r="AD356" t="str">
            <v/>
          </cell>
          <cell r="AI356">
            <v>0</v>
          </cell>
          <cell r="AJ356">
            <v>0</v>
          </cell>
          <cell r="BF356" t="str">
            <v/>
          </cell>
          <cell r="CA356">
            <v>0</v>
          </cell>
          <cell r="CB356">
            <v>0</v>
          </cell>
          <cell r="CF356" t="str">
            <v/>
          </cell>
        </row>
        <row r="357">
          <cell r="A357"/>
          <cell r="E357"/>
          <cell r="T357" t="str">
            <v/>
          </cell>
          <cell r="AD357" t="str">
            <v/>
          </cell>
          <cell r="AI357">
            <v>0</v>
          </cell>
          <cell r="AJ357">
            <v>0</v>
          </cell>
          <cell r="BF357" t="str">
            <v/>
          </cell>
          <cell r="CA357">
            <v>0</v>
          </cell>
          <cell r="CB357">
            <v>0</v>
          </cell>
          <cell r="CF357" t="str">
            <v/>
          </cell>
        </row>
        <row r="358">
          <cell r="A358"/>
          <cell r="E358"/>
          <cell r="T358" t="str">
            <v/>
          </cell>
          <cell r="AD358" t="str">
            <v/>
          </cell>
          <cell r="AI358">
            <v>0</v>
          </cell>
          <cell r="AJ358">
            <v>0</v>
          </cell>
          <cell r="BF358" t="str">
            <v/>
          </cell>
          <cell r="CA358">
            <v>0</v>
          </cell>
          <cell r="CB358">
            <v>0</v>
          </cell>
          <cell r="CF358" t="str">
            <v/>
          </cell>
        </row>
        <row r="359">
          <cell r="A359"/>
          <cell r="E359"/>
          <cell r="T359" t="str">
            <v/>
          </cell>
          <cell r="AD359" t="str">
            <v/>
          </cell>
          <cell r="AI359">
            <v>0</v>
          </cell>
          <cell r="AJ359">
            <v>0</v>
          </cell>
          <cell r="BF359" t="str">
            <v/>
          </cell>
          <cell r="CA359">
            <v>0</v>
          </cell>
          <cell r="CB359">
            <v>0</v>
          </cell>
          <cell r="CF359" t="str">
            <v/>
          </cell>
        </row>
        <row r="360">
          <cell r="A360"/>
          <cell r="E360"/>
          <cell r="T360" t="str">
            <v/>
          </cell>
          <cell r="AD360" t="str">
            <v/>
          </cell>
          <cell r="AI360">
            <v>0</v>
          </cell>
          <cell r="AJ360">
            <v>0</v>
          </cell>
          <cell r="BF360" t="str">
            <v/>
          </cell>
          <cell r="CA360">
            <v>0</v>
          </cell>
          <cell r="CB360">
            <v>0</v>
          </cell>
          <cell r="CF360" t="str">
            <v/>
          </cell>
        </row>
        <row r="361">
          <cell r="A361"/>
          <cell r="E361"/>
          <cell r="T361" t="str">
            <v/>
          </cell>
          <cell r="AD361" t="str">
            <v/>
          </cell>
          <cell r="AI361">
            <v>0</v>
          </cell>
          <cell r="AJ361">
            <v>0</v>
          </cell>
          <cell r="BF361" t="str">
            <v/>
          </cell>
          <cell r="CA361">
            <v>0</v>
          </cell>
          <cell r="CB361">
            <v>0</v>
          </cell>
          <cell r="CF361" t="str">
            <v/>
          </cell>
        </row>
        <row r="362">
          <cell r="A362"/>
          <cell r="E362"/>
          <cell r="T362" t="str">
            <v/>
          </cell>
          <cell r="AD362" t="str">
            <v/>
          </cell>
          <cell r="AI362">
            <v>0</v>
          </cell>
          <cell r="AJ362">
            <v>0</v>
          </cell>
          <cell r="BF362" t="str">
            <v/>
          </cell>
          <cell r="CA362">
            <v>0</v>
          </cell>
          <cell r="CB362">
            <v>0</v>
          </cell>
          <cell r="CF362" t="str">
            <v/>
          </cell>
        </row>
        <row r="363">
          <cell r="A363"/>
          <cell r="E363"/>
          <cell r="T363" t="str">
            <v/>
          </cell>
          <cell r="AD363" t="str">
            <v/>
          </cell>
          <cell r="AI363">
            <v>0</v>
          </cell>
          <cell r="AJ363">
            <v>0</v>
          </cell>
          <cell r="BF363" t="str">
            <v/>
          </cell>
          <cell r="CA363">
            <v>0</v>
          </cell>
          <cell r="CB363">
            <v>0</v>
          </cell>
          <cell r="CF363" t="str">
            <v/>
          </cell>
        </row>
        <row r="364">
          <cell r="A364"/>
          <cell r="E364"/>
          <cell r="T364" t="str">
            <v/>
          </cell>
          <cell r="AD364" t="str">
            <v/>
          </cell>
          <cell r="AI364">
            <v>0</v>
          </cell>
          <cell r="AJ364">
            <v>0</v>
          </cell>
          <cell r="BF364" t="str">
            <v/>
          </cell>
          <cell r="CA364">
            <v>0</v>
          </cell>
          <cell r="CB364">
            <v>0</v>
          </cell>
          <cell r="CF364" t="str">
            <v/>
          </cell>
        </row>
        <row r="365">
          <cell r="A365"/>
          <cell r="E365"/>
          <cell r="T365" t="str">
            <v/>
          </cell>
          <cell r="AD365" t="str">
            <v/>
          </cell>
          <cell r="AI365">
            <v>0</v>
          </cell>
          <cell r="AJ365">
            <v>0</v>
          </cell>
          <cell r="BF365" t="str">
            <v/>
          </cell>
          <cell r="CA365">
            <v>0</v>
          </cell>
          <cell r="CB365">
            <v>0</v>
          </cell>
          <cell r="CF365" t="str">
            <v/>
          </cell>
        </row>
        <row r="366">
          <cell r="A366"/>
          <cell r="E366"/>
          <cell r="T366" t="str">
            <v/>
          </cell>
          <cell r="AD366" t="str">
            <v/>
          </cell>
          <cell r="AI366">
            <v>0</v>
          </cell>
          <cell r="AJ366">
            <v>0</v>
          </cell>
          <cell r="BF366" t="str">
            <v/>
          </cell>
          <cell r="CA366">
            <v>0</v>
          </cell>
          <cell r="CB366">
            <v>0</v>
          </cell>
          <cell r="CF366" t="str">
            <v/>
          </cell>
        </row>
        <row r="367">
          <cell r="A367"/>
          <cell r="E367"/>
          <cell r="T367" t="str">
            <v/>
          </cell>
          <cell r="AD367" t="str">
            <v/>
          </cell>
          <cell r="AI367">
            <v>0</v>
          </cell>
          <cell r="AJ367">
            <v>0</v>
          </cell>
          <cell r="BF367" t="str">
            <v/>
          </cell>
          <cell r="CA367">
            <v>0</v>
          </cell>
          <cell r="CB367">
            <v>0</v>
          </cell>
          <cell r="CF367" t="str">
            <v/>
          </cell>
        </row>
        <row r="368">
          <cell r="A368"/>
          <cell r="E368"/>
          <cell r="T368" t="str">
            <v/>
          </cell>
          <cell r="AD368" t="str">
            <v/>
          </cell>
          <cell r="AI368">
            <v>0</v>
          </cell>
          <cell r="AJ368">
            <v>0</v>
          </cell>
          <cell r="BF368" t="str">
            <v/>
          </cell>
          <cell r="CA368">
            <v>0</v>
          </cell>
          <cell r="CB368">
            <v>0</v>
          </cell>
          <cell r="CF368" t="str">
            <v/>
          </cell>
        </row>
        <row r="369">
          <cell r="A369"/>
          <cell r="E369"/>
          <cell r="T369" t="str">
            <v/>
          </cell>
          <cell r="AD369" t="str">
            <v/>
          </cell>
          <cell r="AI369">
            <v>0</v>
          </cell>
          <cell r="AJ369">
            <v>0</v>
          </cell>
          <cell r="BF369" t="str">
            <v/>
          </cell>
          <cell r="CA369">
            <v>0</v>
          </cell>
          <cell r="CB369">
            <v>0</v>
          </cell>
          <cell r="CF369" t="str">
            <v/>
          </cell>
        </row>
        <row r="370">
          <cell r="A370"/>
          <cell r="E370"/>
          <cell r="T370" t="str">
            <v/>
          </cell>
          <cell r="AD370" t="str">
            <v/>
          </cell>
          <cell r="AI370">
            <v>0</v>
          </cell>
          <cell r="AJ370">
            <v>0</v>
          </cell>
          <cell r="BF370" t="str">
            <v/>
          </cell>
          <cell r="CA370">
            <v>0</v>
          </cell>
          <cell r="CB370">
            <v>0</v>
          </cell>
          <cell r="CF370" t="str">
            <v/>
          </cell>
        </row>
        <row r="371">
          <cell r="A371"/>
          <cell r="E371"/>
          <cell r="T371" t="str">
            <v/>
          </cell>
          <cell r="AD371" t="str">
            <v/>
          </cell>
          <cell r="AI371">
            <v>0</v>
          </cell>
          <cell r="AJ371">
            <v>0</v>
          </cell>
          <cell r="BF371" t="str">
            <v/>
          </cell>
          <cell r="CA371">
            <v>0</v>
          </cell>
          <cell r="CB371">
            <v>0</v>
          </cell>
          <cell r="CF371" t="str">
            <v/>
          </cell>
        </row>
        <row r="372">
          <cell r="A372"/>
          <cell r="E372"/>
          <cell r="T372" t="str">
            <v/>
          </cell>
          <cell r="AD372" t="str">
            <v/>
          </cell>
          <cell r="AI372">
            <v>0</v>
          </cell>
          <cell r="AJ372">
            <v>0</v>
          </cell>
          <cell r="BF372" t="str">
            <v/>
          </cell>
          <cell r="CA372">
            <v>0</v>
          </cell>
          <cell r="CB372">
            <v>0</v>
          </cell>
          <cell r="CF372" t="str">
            <v/>
          </cell>
        </row>
        <row r="373">
          <cell r="A373"/>
          <cell r="E373"/>
          <cell r="T373" t="str">
            <v/>
          </cell>
          <cell r="AD373" t="str">
            <v/>
          </cell>
          <cell r="AI373">
            <v>0</v>
          </cell>
          <cell r="AJ373">
            <v>0</v>
          </cell>
          <cell r="BF373" t="str">
            <v/>
          </cell>
          <cell r="CA373">
            <v>0</v>
          </cell>
          <cell r="CB373">
            <v>0</v>
          </cell>
          <cell r="CF373" t="str">
            <v/>
          </cell>
        </row>
        <row r="374">
          <cell r="A374"/>
          <cell r="E374"/>
          <cell r="T374" t="str">
            <v/>
          </cell>
          <cell r="AD374" t="str">
            <v/>
          </cell>
          <cell r="AI374">
            <v>0</v>
          </cell>
          <cell r="AJ374">
            <v>0</v>
          </cell>
          <cell r="BF374" t="str">
            <v/>
          </cell>
          <cell r="CA374">
            <v>0</v>
          </cell>
          <cell r="CB374">
            <v>0</v>
          </cell>
          <cell r="CF374" t="str">
            <v/>
          </cell>
        </row>
        <row r="375">
          <cell r="A375"/>
          <cell r="E375"/>
          <cell r="T375" t="str">
            <v/>
          </cell>
          <cell r="AD375" t="str">
            <v/>
          </cell>
          <cell r="AI375">
            <v>0</v>
          </cell>
          <cell r="AJ375">
            <v>0</v>
          </cell>
          <cell r="BF375" t="str">
            <v/>
          </cell>
          <cell r="CA375">
            <v>0</v>
          </cell>
          <cell r="CB375">
            <v>0</v>
          </cell>
          <cell r="CF375" t="str">
            <v/>
          </cell>
        </row>
        <row r="376">
          <cell r="A376"/>
          <cell r="E376"/>
          <cell r="T376" t="str">
            <v/>
          </cell>
          <cell r="AD376" t="str">
            <v/>
          </cell>
          <cell r="AI376">
            <v>0</v>
          </cell>
          <cell r="AJ376">
            <v>0</v>
          </cell>
          <cell r="BF376" t="str">
            <v/>
          </cell>
          <cell r="CA376">
            <v>0</v>
          </cell>
          <cell r="CB376">
            <v>0</v>
          </cell>
          <cell r="CF376" t="str">
            <v/>
          </cell>
        </row>
        <row r="377">
          <cell r="A377"/>
          <cell r="E377"/>
          <cell r="T377" t="str">
            <v/>
          </cell>
          <cell r="AD377" t="str">
            <v/>
          </cell>
          <cell r="AI377">
            <v>0</v>
          </cell>
          <cell r="AJ377">
            <v>0</v>
          </cell>
          <cell r="BF377" t="str">
            <v/>
          </cell>
          <cell r="CA377">
            <v>0</v>
          </cell>
          <cell r="CB377">
            <v>0</v>
          </cell>
          <cell r="CF377" t="str">
            <v/>
          </cell>
        </row>
        <row r="378">
          <cell r="A378"/>
          <cell r="E378"/>
          <cell r="T378" t="str">
            <v/>
          </cell>
          <cell r="AD378" t="str">
            <v/>
          </cell>
          <cell r="AI378">
            <v>0</v>
          </cell>
          <cell r="AJ378">
            <v>0</v>
          </cell>
          <cell r="BF378" t="str">
            <v/>
          </cell>
          <cell r="CA378">
            <v>0</v>
          </cell>
          <cell r="CB378">
            <v>0</v>
          </cell>
          <cell r="CF378" t="str">
            <v/>
          </cell>
        </row>
        <row r="379">
          <cell r="A379"/>
          <cell r="E379"/>
          <cell r="T379" t="str">
            <v/>
          </cell>
          <cell r="AD379" t="str">
            <v/>
          </cell>
          <cell r="AI379">
            <v>0</v>
          </cell>
          <cell r="AJ379">
            <v>0</v>
          </cell>
          <cell r="BF379" t="str">
            <v/>
          </cell>
          <cell r="CA379">
            <v>0</v>
          </cell>
          <cell r="CB379">
            <v>0</v>
          </cell>
          <cell r="CF379" t="str">
            <v/>
          </cell>
        </row>
        <row r="380">
          <cell r="A380"/>
          <cell r="E380"/>
          <cell r="T380" t="str">
            <v/>
          </cell>
          <cell r="AD380" t="str">
            <v/>
          </cell>
          <cell r="AI380">
            <v>0</v>
          </cell>
          <cell r="AJ380">
            <v>0</v>
          </cell>
          <cell r="BF380" t="str">
            <v/>
          </cell>
          <cell r="CA380">
            <v>0</v>
          </cell>
          <cell r="CB380">
            <v>0</v>
          </cell>
          <cell r="CF380" t="str">
            <v/>
          </cell>
        </row>
        <row r="381">
          <cell r="A381"/>
          <cell r="E381"/>
          <cell r="T381" t="str">
            <v/>
          </cell>
          <cell r="AD381" t="str">
            <v/>
          </cell>
          <cell r="AI381">
            <v>0</v>
          </cell>
          <cell r="AJ381">
            <v>0</v>
          </cell>
          <cell r="BF381" t="str">
            <v/>
          </cell>
          <cell r="CA381">
            <v>0</v>
          </cell>
          <cell r="CB381">
            <v>0</v>
          </cell>
          <cell r="CF381" t="str">
            <v/>
          </cell>
        </row>
        <row r="382">
          <cell r="A382"/>
          <cell r="E382"/>
          <cell r="T382" t="str">
            <v/>
          </cell>
          <cell r="AD382" t="str">
            <v/>
          </cell>
          <cell r="AI382">
            <v>0</v>
          </cell>
          <cell r="AJ382">
            <v>0</v>
          </cell>
          <cell r="BF382" t="str">
            <v/>
          </cell>
          <cell r="CA382">
            <v>0</v>
          </cell>
          <cell r="CB382">
            <v>0</v>
          </cell>
          <cell r="CF382" t="str">
            <v/>
          </cell>
        </row>
        <row r="383">
          <cell r="A383"/>
          <cell r="E383"/>
          <cell r="T383" t="str">
            <v/>
          </cell>
          <cell r="AD383" t="str">
            <v/>
          </cell>
          <cell r="AI383">
            <v>0</v>
          </cell>
          <cell r="AJ383">
            <v>0</v>
          </cell>
          <cell r="BF383" t="str">
            <v/>
          </cell>
          <cell r="CA383">
            <v>0</v>
          </cell>
          <cell r="CB383">
            <v>0</v>
          </cell>
          <cell r="CF383" t="str">
            <v/>
          </cell>
        </row>
        <row r="384">
          <cell r="A384"/>
          <cell r="E384"/>
          <cell r="T384" t="str">
            <v/>
          </cell>
          <cell r="AD384" t="str">
            <v/>
          </cell>
          <cell r="AI384">
            <v>0</v>
          </cell>
          <cell r="AJ384">
            <v>0</v>
          </cell>
          <cell r="BF384" t="str">
            <v/>
          </cell>
          <cell r="CA384">
            <v>0</v>
          </cell>
          <cell r="CB384">
            <v>0</v>
          </cell>
          <cell r="CF384" t="str">
            <v/>
          </cell>
        </row>
        <row r="385">
          <cell r="A385"/>
          <cell r="E385"/>
          <cell r="T385" t="str">
            <v/>
          </cell>
          <cell r="AD385" t="str">
            <v/>
          </cell>
          <cell r="AI385">
            <v>0</v>
          </cell>
          <cell r="AJ385">
            <v>0</v>
          </cell>
          <cell r="BF385" t="str">
            <v/>
          </cell>
          <cell r="CA385">
            <v>0</v>
          </cell>
          <cell r="CB385">
            <v>0</v>
          </cell>
          <cell r="CF385" t="str">
            <v/>
          </cell>
        </row>
        <row r="386">
          <cell r="A386"/>
          <cell r="E386"/>
          <cell r="T386" t="str">
            <v/>
          </cell>
          <cell r="AD386" t="str">
            <v/>
          </cell>
          <cell r="AI386">
            <v>0</v>
          </cell>
          <cell r="AJ386">
            <v>0</v>
          </cell>
          <cell r="BF386" t="str">
            <v/>
          </cell>
          <cell r="CA386">
            <v>0</v>
          </cell>
          <cell r="CB386">
            <v>0</v>
          </cell>
          <cell r="CF386" t="str">
            <v/>
          </cell>
        </row>
        <row r="387">
          <cell r="A387"/>
          <cell r="E387"/>
          <cell r="T387" t="str">
            <v/>
          </cell>
          <cell r="AD387" t="str">
            <v/>
          </cell>
          <cell r="AI387">
            <v>0</v>
          </cell>
          <cell r="AJ387">
            <v>0</v>
          </cell>
          <cell r="BF387" t="str">
            <v/>
          </cell>
          <cell r="CA387">
            <v>0</v>
          </cell>
          <cell r="CB387">
            <v>0</v>
          </cell>
          <cell r="CF387" t="str">
            <v/>
          </cell>
        </row>
        <row r="388">
          <cell r="A388"/>
          <cell r="E388"/>
          <cell r="T388" t="str">
            <v/>
          </cell>
          <cell r="AD388" t="str">
            <v/>
          </cell>
          <cell r="AI388">
            <v>0</v>
          </cell>
          <cell r="AJ388">
            <v>0</v>
          </cell>
          <cell r="BF388" t="str">
            <v/>
          </cell>
          <cell r="CA388">
            <v>0</v>
          </cell>
          <cell r="CB388">
            <v>0</v>
          </cell>
          <cell r="CF388" t="str">
            <v/>
          </cell>
        </row>
        <row r="389">
          <cell r="A389"/>
          <cell r="E389"/>
          <cell r="T389" t="str">
            <v/>
          </cell>
          <cell r="AD389" t="str">
            <v/>
          </cell>
          <cell r="AI389">
            <v>0</v>
          </cell>
          <cell r="AJ389">
            <v>0</v>
          </cell>
          <cell r="BF389" t="str">
            <v/>
          </cell>
          <cell r="CA389">
            <v>0</v>
          </cell>
          <cell r="CB389">
            <v>0</v>
          </cell>
          <cell r="CF389" t="str">
            <v/>
          </cell>
        </row>
        <row r="390">
          <cell r="A390"/>
          <cell r="E390"/>
          <cell r="T390" t="str">
            <v/>
          </cell>
          <cell r="AD390" t="str">
            <v/>
          </cell>
          <cell r="AI390">
            <v>0</v>
          </cell>
          <cell r="AJ390">
            <v>0</v>
          </cell>
          <cell r="BF390" t="str">
            <v/>
          </cell>
          <cell r="CA390">
            <v>0</v>
          </cell>
          <cell r="CB390">
            <v>0</v>
          </cell>
          <cell r="CF390" t="str">
            <v/>
          </cell>
        </row>
        <row r="391">
          <cell r="A391"/>
          <cell r="E391"/>
          <cell r="T391" t="str">
            <v/>
          </cell>
          <cell r="AD391" t="str">
            <v/>
          </cell>
          <cell r="AI391">
            <v>0</v>
          </cell>
          <cell r="AJ391">
            <v>0</v>
          </cell>
          <cell r="BF391" t="str">
            <v/>
          </cell>
          <cell r="CA391">
            <v>0</v>
          </cell>
          <cell r="CB391">
            <v>0</v>
          </cell>
          <cell r="CF391" t="str">
            <v/>
          </cell>
        </row>
        <row r="392">
          <cell r="A392"/>
          <cell r="E392"/>
          <cell r="T392" t="str">
            <v/>
          </cell>
          <cell r="AD392" t="str">
            <v/>
          </cell>
          <cell r="AI392">
            <v>0</v>
          </cell>
          <cell r="AJ392">
            <v>0</v>
          </cell>
          <cell r="BF392" t="str">
            <v/>
          </cell>
          <cell r="CA392">
            <v>0</v>
          </cell>
          <cell r="CB392">
            <v>0</v>
          </cell>
          <cell r="CF392" t="str">
            <v/>
          </cell>
        </row>
        <row r="393">
          <cell r="A393"/>
          <cell r="E393"/>
          <cell r="T393" t="str">
            <v/>
          </cell>
          <cell r="AD393" t="str">
            <v/>
          </cell>
          <cell r="AI393">
            <v>0</v>
          </cell>
          <cell r="AJ393">
            <v>0</v>
          </cell>
          <cell r="BF393" t="str">
            <v/>
          </cell>
          <cell r="CA393">
            <v>0</v>
          </cell>
          <cell r="CB393">
            <v>0</v>
          </cell>
          <cell r="CF393" t="str">
            <v/>
          </cell>
        </row>
        <row r="394">
          <cell r="A394"/>
          <cell r="E394"/>
          <cell r="T394" t="str">
            <v/>
          </cell>
          <cell r="AD394" t="str">
            <v/>
          </cell>
          <cell r="AI394">
            <v>0</v>
          </cell>
          <cell r="AJ394">
            <v>0</v>
          </cell>
          <cell r="BF394" t="str">
            <v/>
          </cell>
          <cell r="CA394">
            <v>0</v>
          </cell>
          <cell r="CB394">
            <v>0</v>
          </cell>
          <cell r="CF394" t="str">
            <v/>
          </cell>
        </row>
        <row r="395">
          <cell r="A395"/>
          <cell r="E395"/>
          <cell r="T395" t="str">
            <v/>
          </cell>
          <cell r="AD395" t="str">
            <v/>
          </cell>
          <cell r="AI395">
            <v>0</v>
          </cell>
          <cell r="AJ395">
            <v>0</v>
          </cell>
          <cell r="BF395" t="str">
            <v/>
          </cell>
          <cell r="CA395">
            <v>0</v>
          </cell>
          <cell r="CB395">
            <v>0</v>
          </cell>
          <cell r="CF395" t="str">
            <v/>
          </cell>
        </row>
        <row r="396">
          <cell r="A396"/>
          <cell r="E396"/>
          <cell r="T396" t="str">
            <v/>
          </cell>
          <cell r="AD396" t="str">
            <v/>
          </cell>
          <cell r="AI396">
            <v>0</v>
          </cell>
          <cell r="AJ396">
            <v>0</v>
          </cell>
          <cell r="BF396" t="str">
            <v/>
          </cell>
          <cell r="CA396">
            <v>0</v>
          </cell>
          <cell r="CB396">
            <v>0</v>
          </cell>
          <cell r="CF396" t="str">
            <v/>
          </cell>
        </row>
        <row r="397">
          <cell r="A397"/>
          <cell r="E397"/>
          <cell r="T397" t="str">
            <v/>
          </cell>
          <cell r="AD397" t="str">
            <v/>
          </cell>
          <cell r="AI397">
            <v>0</v>
          </cell>
          <cell r="AJ397">
            <v>0</v>
          </cell>
          <cell r="BF397" t="str">
            <v/>
          </cell>
          <cell r="CA397">
            <v>0</v>
          </cell>
          <cell r="CB397">
            <v>0</v>
          </cell>
          <cell r="CF397" t="str">
            <v/>
          </cell>
        </row>
        <row r="398">
          <cell r="A398"/>
          <cell r="E398"/>
          <cell r="T398" t="str">
            <v/>
          </cell>
          <cell r="AD398" t="str">
            <v/>
          </cell>
          <cell r="AI398">
            <v>0</v>
          </cell>
          <cell r="AJ398">
            <v>0</v>
          </cell>
          <cell r="BF398" t="str">
            <v/>
          </cell>
          <cell r="CA398">
            <v>0</v>
          </cell>
          <cell r="CB398">
            <v>0</v>
          </cell>
          <cell r="CF398" t="str">
            <v/>
          </cell>
        </row>
        <row r="399">
          <cell r="A399"/>
          <cell r="E399"/>
          <cell r="T399" t="str">
            <v/>
          </cell>
          <cell r="AD399" t="str">
            <v/>
          </cell>
          <cell r="AI399">
            <v>0</v>
          </cell>
          <cell r="AJ399">
            <v>0</v>
          </cell>
          <cell r="BF399" t="str">
            <v/>
          </cell>
          <cell r="CA399">
            <v>0</v>
          </cell>
          <cell r="CB399">
            <v>0</v>
          </cell>
          <cell r="CF399" t="str">
            <v/>
          </cell>
        </row>
        <row r="400">
          <cell r="A400"/>
          <cell r="E400"/>
          <cell r="T400" t="str">
            <v/>
          </cell>
          <cell r="AD400" t="str">
            <v/>
          </cell>
          <cell r="AI400">
            <v>0</v>
          </cell>
          <cell r="AJ400">
            <v>0</v>
          </cell>
          <cell r="BF400" t="str">
            <v/>
          </cell>
          <cell r="CA400">
            <v>0</v>
          </cell>
          <cell r="CB400">
            <v>0</v>
          </cell>
          <cell r="CF400" t="str">
            <v/>
          </cell>
        </row>
        <row r="401">
          <cell r="A401"/>
          <cell r="E401"/>
          <cell r="T401" t="str">
            <v/>
          </cell>
          <cell r="AD401" t="str">
            <v/>
          </cell>
          <cell r="AI401">
            <v>0</v>
          </cell>
          <cell r="AJ401">
            <v>0</v>
          </cell>
          <cell r="BF401" t="str">
            <v/>
          </cell>
          <cell r="CA401">
            <v>0</v>
          </cell>
          <cell r="CB401">
            <v>0</v>
          </cell>
          <cell r="CF401" t="str">
            <v/>
          </cell>
        </row>
        <row r="402">
          <cell r="A402"/>
          <cell r="E402"/>
          <cell r="T402" t="str">
            <v/>
          </cell>
          <cell r="AD402" t="str">
            <v/>
          </cell>
          <cell r="AI402">
            <v>0</v>
          </cell>
          <cell r="AJ402">
            <v>0</v>
          </cell>
          <cell r="BF402" t="str">
            <v/>
          </cell>
          <cell r="CA402">
            <v>0</v>
          </cell>
          <cell r="CB402">
            <v>0</v>
          </cell>
          <cell r="CF402" t="str">
            <v/>
          </cell>
        </row>
        <row r="403">
          <cell r="A403"/>
          <cell r="E403"/>
          <cell r="T403" t="str">
            <v/>
          </cell>
          <cell r="AD403" t="str">
            <v/>
          </cell>
          <cell r="AI403">
            <v>0</v>
          </cell>
          <cell r="AJ403">
            <v>0</v>
          </cell>
          <cell r="BF403" t="str">
            <v/>
          </cell>
          <cell r="CA403">
            <v>0</v>
          </cell>
          <cell r="CB403">
            <v>0</v>
          </cell>
          <cell r="CF403" t="str">
            <v/>
          </cell>
        </row>
        <row r="404">
          <cell r="A404"/>
          <cell r="E404"/>
          <cell r="T404" t="str">
            <v/>
          </cell>
          <cell r="AD404" t="str">
            <v/>
          </cell>
          <cell r="AI404">
            <v>0</v>
          </cell>
          <cell r="AJ404">
            <v>0</v>
          </cell>
          <cell r="BF404" t="str">
            <v/>
          </cell>
          <cell r="CA404">
            <v>0</v>
          </cell>
          <cell r="CB404">
            <v>0</v>
          </cell>
          <cell r="CF404" t="str">
            <v/>
          </cell>
        </row>
        <row r="405">
          <cell r="A405"/>
          <cell r="E405"/>
          <cell r="T405" t="str">
            <v/>
          </cell>
          <cell r="AD405" t="str">
            <v/>
          </cell>
          <cell r="AI405">
            <v>0</v>
          </cell>
          <cell r="AJ405">
            <v>0</v>
          </cell>
          <cell r="BF405" t="str">
            <v/>
          </cell>
          <cell r="CA405">
            <v>0</v>
          </cell>
          <cell r="CB405">
            <v>0</v>
          </cell>
          <cell r="CF405" t="str">
            <v/>
          </cell>
        </row>
        <row r="406">
          <cell r="A406"/>
          <cell r="E406"/>
          <cell r="T406" t="str">
            <v/>
          </cell>
          <cell r="AD406" t="str">
            <v/>
          </cell>
          <cell r="AI406">
            <v>0</v>
          </cell>
          <cell r="AJ406">
            <v>0</v>
          </cell>
          <cell r="BF406" t="str">
            <v/>
          </cell>
          <cell r="CA406">
            <v>0</v>
          </cell>
          <cell r="CB406">
            <v>0</v>
          </cell>
          <cell r="CF406" t="str">
            <v/>
          </cell>
        </row>
        <row r="407">
          <cell r="A407"/>
          <cell r="E407"/>
          <cell r="T407" t="str">
            <v/>
          </cell>
          <cell r="AD407" t="str">
            <v/>
          </cell>
          <cell r="AI407">
            <v>0</v>
          </cell>
          <cell r="AJ407">
            <v>0</v>
          </cell>
          <cell r="BF407" t="str">
            <v/>
          </cell>
          <cell r="CA407">
            <v>0</v>
          </cell>
          <cell r="CB407">
            <v>0</v>
          </cell>
          <cell r="CF407" t="str">
            <v/>
          </cell>
        </row>
        <row r="408">
          <cell r="A408"/>
          <cell r="E408"/>
          <cell r="T408" t="str">
            <v/>
          </cell>
          <cell r="AD408" t="str">
            <v/>
          </cell>
          <cell r="AI408">
            <v>0</v>
          </cell>
          <cell r="AJ408">
            <v>0</v>
          </cell>
          <cell r="BF408" t="str">
            <v/>
          </cell>
          <cell r="CA408">
            <v>0</v>
          </cell>
          <cell r="CB408">
            <v>0</v>
          </cell>
          <cell r="CF408" t="str">
            <v/>
          </cell>
        </row>
        <row r="409">
          <cell r="A409"/>
          <cell r="E409"/>
          <cell r="T409" t="str">
            <v/>
          </cell>
          <cell r="AD409" t="str">
            <v/>
          </cell>
          <cell r="AI409">
            <v>0</v>
          </cell>
          <cell r="AJ409">
            <v>0</v>
          </cell>
          <cell r="BF409" t="str">
            <v/>
          </cell>
          <cell r="CA409">
            <v>0</v>
          </cell>
          <cell r="CB409">
            <v>0</v>
          </cell>
          <cell r="CF409" t="str">
            <v/>
          </cell>
        </row>
        <row r="410">
          <cell r="A410"/>
          <cell r="E410"/>
          <cell r="T410" t="str">
            <v/>
          </cell>
          <cell r="AD410" t="str">
            <v/>
          </cell>
          <cell r="AI410">
            <v>0</v>
          </cell>
          <cell r="AJ410">
            <v>0</v>
          </cell>
          <cell r="BF410" t="str">
            <v/>
          </cell>
          <cell r="CA410">
            <v>0</v>
          </cell>
          <cell r="CB410">
            <v>0</v>
          </cell>
          <cell r="CF410" t="str">
            <v/>
          </cell>
        </row>
        <row r="411">
          <cell r="A411"/>
          <cell r="E411"/>
          <cell r="T411" t="str">
            <v/>
          </cell>
          <cell r="AD411" t="str">
            <v/>
          </cell>
          <cell r="AI411">
            <v>0</v>
          </cell>
          <cell r="AJ411">
            <v>0</v>
          </cell>
          <cell r="BF411" t="str">
            <v/>
          </cell>
          <cell r="CA411">
            <v>0</v>
          </cell>
          <cell r="CB411">
            <v>0</v>
          </cell>
          <cell r="CF411" t="str">
            <v/>
          </cell>
        </row>
        <row r="412">
          <cell r="A412"/>
          <cell r="E412"/>
          <cell r="T412" t="str">
            <v/>
          </cell>
          <cell r="AD412" t="str">
            <v/>
          </cell>
          <cell r="AI412">
            <v>0</v>
          </cell>
          <cell r="AJ412">
            <v>0</v>
          </cell>
          <cell r="BF412" t="str">
            <v/>
          </cell>
          <cell r="CA412">
            <v>0</v>
          </cell>
          <cell r="CB412">
            <v>0</v>
          </cell>
          <cell r="CF412" t="str">
            <v/>
          </cell>
        </row>
        <row r="413">
          <cell r="A413"/>
          <cell r="E413"/>
          <cell r="T413" t="str">
            <v/>
          </cell>
          <cell r="AD413" t="str">
            <v/>
          </cell>
          <cell r="AI413">
            <v>0</v>
          </cell>
          <cell r="AJ413">
            <v>0</v>
          </cell>
          <cell r="BF413" t="str">
            <v/>
          </cell>
          <cell r="CA413">
            <v>0</v>
          </cell>
          <cell r="CB413">
            <v>0</v>
          </cell>
          <cell r="CF413" t="str">
            <v/>
          </cell>
        </row>
        <row r="414">
          <cell r="A414"/>
          <cell r="E414"/>
          <cell r="T414" t="str">
            <v/>
          </cell>
          <cell r="AD414" t="str">
            <v/>
          </cell>
          <cell r="AI414">
            <v>0</v>
          </cell>
          <cell r="AJ414">
            <v>0</v>
          </cell>
          <cell r="BF414" t="str">
            <v/>
          </cell>
          <cell r="CA414">
            <v>0</v>
          </cell>
          <cell r="CB414">
            <v>0</v>
          </cell>
          <cell r="CF414" t="str">
            <v/>
          </cell>
        </row>
        <row r="415">
          <cell r="A415"/>
          <cell r="E415"/>
          <cell r="T415" t="str">
            <v/>
          </cell>
          <cell r="AD415" t="str">
            <v/>
          </cell>
          <cell r="AI415">
            <v>0</v>
          </cell>
          <cell r="AJ415">
            <v>0</v>
          </cell>
          <cell r="BF415" t="str">
            <v/>
          </cell>
          <cell r="CA415">
            <v>0</v>
          </cell>
          <cell r="CB415">
            <v>0</v>
          </cell>
          <cell r="CF415" t="str">
            <v/>
          </cell>
        </row>
        <row r="416">
          <cell r="A416"/>
          <cell r="E416"/>
          <cell r="T416" t="str">
            <v/>
          </cell>
          <cell r="AD416" t="str">
            <v/>
          </cell>
          <cell r="AI416">
            <v>0</v>
          </cell>
          <cell r="AJ416">
            <v>0</v>
          </cell>
          <cell r="BF416" t="str">
            <v/>
          </cell>
          <cell r="CA416">
            <v>0</v>
          </cell>
          <cell r="CB416">
            <v>0</v>
          </cell>
          <cell r="CF416" t="str">
            <v/>
          </cell>
        </row>
        <row r="417">
          <cell r="A417"/>
          <cell r="E417"/>
          <cell r="T417" t="str">
            <v/>
          </cell>
          <cell r="AD417" t="str">
            <v/>
          </cell>
          <cell r="AI417">
            <v>0</v>
          </cell>
          <cell r="AJ417">
            <v>0</v>
          </cell>
          <cell r="BF417" t="str">
            <v/>
          </cell>
          <cell r="CA417">
            <v>0</v>
          </cell>
          <cell r="CB417">
            <v>0</v>
          </cell>
          <cell r="CF417" t="str">
            <v/>
          </cell>
        </row>
        <row r="418">
          <cell r="A418"/>
          <cell r="E418"/>
          <cell r="T418" t="str">
            <v/>
          </cell>
          <cell r="AD418" t="str">
            <v/>
          </cell>
          <cell r="AI418">
            <v>0</v>
          </cell>
          <cell r="AJ418">
            <v>0</v>
          </cell>
          <cell r="BF418" t="str">
            <v/>
          </cell>
          <cell r="CA418">
            <v>0</v>
          </cell>
          <cell r="CB418">
            <v>0</v>
          </cell>
          <cell r="CF418" t="str">
            <v/>
          </cell>
        </row>
        <row r="419">
          <cell r="A419"/>
          <cell r="E419"/>
          <cell r="T419" t="str">
            <v/>
          </cell>
          <cell r="AD419" t="str">
            <v/>
          </cell>
          <cell r="AI419">
            <v>0</v>
          </cell>
          <cell r="AJ419">
            <v>0</v>
          </cell>
          <cell r="BF419" t="str">
            <v/>
          </cell>
          <cell r="CA419">
            <v>0</v>
          </cell>
          <cell r="CB419">
            <v>0</v>
          </cell>
          <cell r="CF419" t="str">
            <v/>
          </cell>
        </row>
        <row r="420">
          <cell r="A420"/>
          <cell r="E420"/>
          <cell r="T420" t="str">
            <v/>
          </cell>
          <cell r="AD420" t="str">
            <v/>
          </cell>
          <cell r="AI420">
            <v>0</v>
          </cell>
          <cell r="AJ420">
            <v>0</v>
          </cell>
          <cell r="BF420" t="str">
            <v/>
          </cell>
          <cell r="CA420">
            <v>0</v>
          </cell>
          <cell r="CB420">
            <v>0</v>
          </cell>
          <cell r="CF420" t="str">
            <v/>
          </cell>
        </row>
        <row r="421">
          <cell r="A421"/>
          <cell r="E421"/>
          <cell r="T421" t="str">
            <v/>
          </cell>
          <cell r="AD421" t="str">
            <v/>
          </cell>
          <cell r="AI421">
            <v>0</v>
          </cell>
          <cell r="AJ421">
            <v>0</v>
          </cell>
          <cell r="BF421" t="str">
            <v/>
          </cell>
          <cell r="CA421">
            <v>0</v>
          </cell>
          <cell r="CB421">
            <v>0</v>
          </cell>
          <cell r="CF421" t="str">
            <v/>
          </cell>
        </row>
        <row r="422">
          <cell r="A422"/>
          <cell r="E422"/>
          <cell r="T422" t="str">
            <v/>
          </cell>
          <cell r="AD422" t="str">
            <v/>
          </cell>
          <cell r="AI422">
            <v>0</v>
          </cell>
          <cell r="AJ422">
            <v>0</v>
          </cell>
          <cell r="BF422" t="str">
            <v/>
          </cell>
          <cell r="CA422">
            <v>0</v>
          </cell>
          <cell r="CB422">
            <v>0</v>
          </cell>
          <cell r="CF422" t="str">
            <v/>
          </cell>
        </row>
        <row r="423">
          <cell r="A423"/>
          <cell r="E423"/>
          <cell r="T423" t="str">
            <v/>
          </cell>
          <cell r="AD423" t="str">
            <v/>
          </cell>
          <cell r="AI423">
            <v>0</v>
          </cell>
          <cell r="AJ423">
            <v>0</v>
          </cell>
          <cell r="BF423" t="str">
            <v/>
          </cell>
          <cell r="CA423">
            <v>0</v>
          </cell>
          <cell r="CB423">
            <v>0</v>
          </cell>
          <cell r="CF423" t="str">
            <v/>
          </cell>
        </row>
        <row r="424">
          <cell r="A424"/>
          <cell r="E424"/>
          <cell r="T424" t="str">
            <v/>
          </cell>
          <cell r="AD424" t="str">
            <v/>
          </cell>
          <cell r="AI424">
            <v>0</v>
          </cell>
          <cell r="AJ424">
            <v>0</v>
          </cell>
          <cell r="BF424" t="str">
            <v/>
          </cell>
          <cell r="CA424">
            <v>0</v>
          </cell>
          <cell r="CB424">
            <v>0</v>
          </cell>
          <cell r="CF424" t="str">
            <v/>
          </cell>
        </row>
        <row r="425">
          <cell r="A425"/>
          <cell r="E425"/>
          <cell r="T425" t="str">
            <v/>
          </cell>
          <cell r="AD425" t="str">
            <v/>
          </cell>
          <cell r="AI425">
            <v>0</v>
          </cell>
          <cell r="AJ425">
            <v>0</v>
          </cell>
          <cell r="BF425" t="str">
            <v/>
          </cell>
          <cell r="CA425">
            <v>0</v>
          </cell>
          <cell r="CB425">
            <v>0</v>
          </cell>
          <cell r="CF425" t="str">
            <v/>
          </cell>
        </row>
        <row r="426">
          <cell r="A426"/>
          <cell r="E426"/>
          <cell r="T426" t="str">
            <v/>
          </cell>
          <cell r="AD426" t="str">
            <v/>
          </cell>
          <cell r="AI426">
            <v>0</v>
          </cell>
          <cell r="AJ426">
            <v>0</v>
          </cell>
          <cell r="BF426" t="str">
            <v/>
          </cell>
          <cell r="CA426">
            <v>0</v>
          </cell>
          <cell r="CB426">
            <v>0</v>
          </cell>
          <cell r="CF426" t="str">
            <v/>
          </cell>
        </row>
        <row r="427">
          <cell r="A427"/>
          <cell r="E427"/>
          <cell r="T427" t="str">
            <v/>
          </cell>
          <cell r="AD427" t="str">
            <v/>
          </cell>
          <cell r="AI427">
            <v>0</v>
          </cell>
          <cell r="AJ427">
            <v>0</v>
          </cell>
          <cell r="BF427" t="str">
            <v/>
          </cell>
          <cell r="CA427">
            <v>0</v>
          </cell>
          <cell r="CB427">
            <v>0</v>
          </cell>
          <cell r="CF427" t="str">
            <v/>
          </cell>
        </row>
        <row r="428">
          <cell r="A428"/>
          <cell r="E428"/>
          <cell r="T428" t="str">
            <v/>
          </cell>
          <cell r="AD428" t="str">
            <v/>
          </cell>
          <cell r="AI428">
            <v>0</v>
          </cell>
          <cell r="AJ428">
            <v>0</v>
          </cell>
          <cell r="BF428" t="str">
            <v/>
          </cell>
          <cell r="CA428">
            <v>0</v>
          </cell>
          <cell r="CB428">
            <v>0</v>
          </cell>
          <cell r="CF428" t="str">
            <v/>
          </cell>
        </row>
        <row r="429">
          <cell r="A429"/>
          <cell r="E429"/>
          <cell r="T429" t="str">
            <v/>
          </cell>
          <cell r="AD429" t="str">
            <v/>
          </cell>
          <cell r="AI429">
            <v>0</v>
          </cell>
          <cell r="AJ429">
            <v>0</v>
          </cell>
          <cell r="BF429" t="str">
            <v/>
          </cell>
          <cell r="CA429">
            <v>0</v>
          </cell>
          <cell r="CB429">
            <v>0</v>
          </cell>
          <cell r="CF429" t="str">
            <v/>
          </cell>
        </row>
        <row r="430">
          <cell r="A430"/>
          <cell r="E430"/>
          <cell r="T430" t="str">
            <v/>
          </cell>
          <cell r="AD430" t="str">
            <v/>
          </cell>
          <cell r="AI430">
            <v>0</v>
          </cell>
          <cell r="AJ430">
            <v>0</v>
          </cell>
          <cell r="BF430" t="str">
            <v/>
          </cell>
          <cell r="CA430">
            <v>0</v>
          </cell>
          <cell r="CB430">
            <v>0</v>
          </cell>
          <cell r="CF430" t="str">
            <v/>
          </cell>
        </row>
        <row r="431">
          <cell r="A431"/>
          <cell r="E431"/>
          <cell r="T431" t="str">
            <v/>
          </cell>
          <cell r="AD431" t="str">
            <v/>
          </cell>
          <cell r="AI431">
            <v>0</v>
          </cell>
          <cell r="AJ431">
            <v>0</v>
          </cell>
          <cell r="BF431" t="str">
            <v/>
          </cell>
          <cell r="CA431">
            <v>0</v>
          </cell>
          <cell r="CB431">
            <v>0</v>
          </cell>
          <cell r="CF431" t="str">
            <v/>
          </cell>
        </row>
        <row r="432">
          <cell r="A432"/>
          <cell r="E432"/>
          <cell r="T432" t="str">
            <v/>
          </cell>
          <cell r="AD432" t="str">
            <v/>
          </cell>
          <cell r="AI432">
            <v>0</v>
          </cell>
          <cell r="AJ432">
            <v>0</v>
          </cell>
          <cell r="BF432" t="str">
            <v/>
          </cell>
          <cell r="CA432">
            <v>0</v>
          </cell>
          <cell r="CB432">
            <v>0</v>
          </cell>
          <cell r="CF432" t="str">
            <v/>
          </cell>
        </row>
        <row r="433">
          <cell r="A433"/>
          <cell r="E433"/>
          <cell r="T433" t="str">
            <v/>
          </cell>
          <cell r="AD433" t="str">
            <v/>
          </cell>
          <cell r="AI433">
            <v>0</v>
          </cell>
          <cell r="AJ433">
            <v>0</v>
          </cell>
          <cell r="BF433" t="str">
            <v/>
          </cell>
          <cell r="CA433">
            <v>0</v>
          </cell>
          <cell r="CB433">
            <v>0</v>
          </cell>
          <cell r="CF433" t="str">
            <v/>
          </cell>
        </row>
        <row r="434">
          <cell r="A434"/>
          <cell r="E434"/>
          <cell r="T434" t="str">
            <v/>
          </cell>
          <cell r="AD434" t="str">
            <v/>
          </cell>
          <cell r="AI434">
            <v>0</v>
          </cell>
          <cell r="AJ434">
            <v>0</v>
          </cell>
          <cell r="BF434" t="str">
            <v/>
          </cell>
          <cell r="CA434">
            <v>0</v>
          </cell>
          <cell r="CB434">
            <v>0</v>
          </cell>
          <cell r="CF434" t="str">
            <v/>
          </cell>
        </row>
        <row r="435">
          <cell r="A435"/>
          <cell r="E435"/>
          <cell r="T435" t="str">
            <v/>
          </cell>
          <cell r="AD435" t="str">
            <v/>
          </cell>
          <cell r="AI435">
            <v>0</v>
          </cell>
          <cell r="AJ435">
            <v>0</v>
          </cell>
          <cell r="BF435" t="str">
            <v/>
          </cell>
          <cell r="CA435">
            <v>0</v>
          </cell>
          <cell r="CB435">
            <v>0</v>
          </cell>
          <cell r="CF435" t="str">
            <v/>
          </cell>
        </row>
        <row r="436">
          <cell r="A436"/>
          <cell r="E436"/>
          <cell r="T436" t="str">
            <v/>
          </cell>
          <cell r="AD436" t="str">
            <v/>
          </cell>
          <cell r="AI436">
            <v>0</v>
          </cell>
          <cell r="AJ436">
            <v>0</v>
          </cell>
          <cell r="BF436" t="str">
            <v/>
          </cell>
          <cell r="CA436">
            <v>0</v>
          </cell>
          <cell r="CB436">
            <v>0</v>
          </cell>
          <cell r="CF436" t="str">
            <v/>
          </cell>
        </row>
        <row r="437">
          <cell r="A437"/>
          <cell r="E437"/>
          <cell r="T437" t="str">
            <v/>
          </cell>
          <cell r="AD437" t="str">
            <v/>
          </cell>
          <cell r="AI437">
            <v>0</v>
          </cell>
          <cell r="AJ437">
            <v>0</v>
          </cell>
          <cell r="BF437" t="str">
            <v/>
          </cell>
          <cell r="CA437">
            <v>0</v>
          </cell>
          <cell r="CB437">
            <v>0</v>
          </cell>
          <cell r="CF437" t="str">
            <v/>
          </cell>
        </row>
        <row r="438">
          <cell r="A438"/>
          <cell r="E438"/>
          <cell r="T438" t="str">
            <v/>
          </cell>
          <cell r="AD438" t="str">
            <v/>
          </cell>
          <cell r="AI438">
            <v>0</v>
          </cell>
          <cell r="AJ438">
            <v>0</v>
          </cell>
          <cell r="BF438" t="str">
            <v/>
          </cell>
          <cell r="CA438">
            <v>0</v>
          </cell>
          <cell r="CB438">
            <v>0</v>
          </cell>
          <cell r="CF438" t="str">
            <v/>
          </cell>
        </row>
        <row r="439">
          <cell r="A439"/>
          <cell r="E439"/>
          <cell r="T439" t="str">
            <v/>
          </cell>
          <cell r="AD439" t="str">
            <v/>
          </cell>
          <cell r="AI439">
            <v>0</v>
          </cell>
          <cell r="AJ439">
            <v>0</v>
          </cell>
          <cell r="BF439" t="str">
            <v/>
          </cell>
          <cell r="CA439">
            <v>0</v>
          </cell>
          <cell r="CB439">
            <v>0</v>
          </cell>
          <cell r="CF439" t="str">
            <v/>
          </cell>
        </row>
        <row r="440">
          <cell r="A440"/>
          <cell r="E440"/>
          <cell r="T440" t="str">
            <v/>
          </cell>
          <cell r="AD440" t="str">
            <v/>
          </cell>
          <cell r="AI440">
            <v>0</v>
          </cell>
          <cell r="AJ440">
            <v>0</v>
          </cell>
          <cell r="BF440" t="str">
            <v/>
          </cell>
          <cell r="CA440">
            <v>0</v>
          </cell>
          <cell r="CB440">
            <v>0</v>
          </cell>
          <cell r="CF440" t="str">
            <v/>
          </cell>
        </row>
        <row r="441">
          <cell r="A441"/>
          <cell r="E441"/>
          <cell r="T441" t="str">
            <v/>
          </cell>
          <cell r="AD441" t="str">
            <v/>
          </cell>
          <cell r="AI441">
            <v>0</v>
          </cell>
          <cell r="AJ441">
            <v>0</v>
          </cell>
          <cell r="BF441" t="str">
            <v/>
          </cell>
          <cell r="CA441">
            <v>0</v>
          </cell>
          <cell r="CB441">
            <v>0</v>
          </cell>
          <cell r="CF441" t="str">
            <v/>
          </cell>
        </row>
        <row r="442">
          <cell r="A442"/>
          <cell r="E442"/>
          <cell r="T442" t="str">
            <v/>
          </cell>
          <cell r="AD442" t="str">
            <v/>
          </cell>
          <cell r="AI442">
            <v>0</v>
          </cell>
          <cell r="AJ442">
            <v>0</v>
          </cell>
          <cell r="BF442" t="str">
            <v/>
          </cell>
          <cell r="CA442">
            <v>0</v>
          </cell>
          <cell r="CB442">
            <v>0</v>
          </cell>
          <cell r="CF442" t="str">
            <v/>
          </cell>
        </row>
        <row r="443">
          <cell r="A443"/>
          <cell r="E443"/>
          <cell r="T443" t="str">
            <v/>
          </cell>
          <cell r="AD443" t="str">
            <v/>
          </cell>
          <cell r="AI443">
            <v>0</v>
          </cell>
          <cell r="AJ443">
            <v>0</v>
          </cell>
          <cell r="BF443" t="str">
            <v/>
          </cell>
          <cell r="CA443">
            <v>0</v>
          </cell>
          <cell r="CB443">
            <v>0</v>
          </cell>
          <cell r="CF443" t="str">
            <v/>
          </cell>
        </row>
        <row r="444">
          <cell r="A444"/>
          <cell r="E444"/>
          <cell r="T444" t="str">
            <v/>
          </cell>
          <cell r="AD444" t="str">
            <v/>
          </cell>
          <cell r="AI444">
            <v>0</v>
          </cell>
          <cell r="AJ444">
            <v>0</v>
          </cell>
          <cell r="BF444" t="str">
            <v/>
          </cell>
          <cell r="CA444">
            <v>0</v>
          </cell>
          <cell r="CB444">
            <v>0</v>
          </cell>
          <cell r="CF444" t="str">
            <v/>
          </cell>
        </row>
        <row r="445">
          <cell r="A445"/>
          <cell r="E445"/>
          <cell r="T445" t="str">
            <v/>
          </cell>
          <cell r="AD445" t="str">
            <v/>
          </cell>
          <cell r="AI445">
            <v>0</v>
          </cell>
          <cell r="AJ445">
            <v>0</v>
          </cell>
          <cell r="BF445" t="str">
            <v/>
          </cell>
          <cell r="CA445">
            <v>0</v>
          </cell>
          <cell r="CB445">
            <v>0</v>
          </cell>
          <cell r="CF445" t="str">
            <v/>
          </cell>
        </row>
        <row r="446">
          <cell r="A446"/>
          <cell r="E446"/>
          <cell r="T446" t="str">
            <v/>
          </cell>
          <cell r="AD446" t="str">
            <v/>
          </cell>
          <cell r="AI446">
            <v>0</v>
          </cell>
          <cell r="AJ446">
            <v>0</v>
          </cell>
          <cell r="BF446" t="str">
            <v/>
          </cell>
          <cell r="CA446">
            <v>0</v>
          </cell>
          <cell r="CB446">
            <v>0</v>
          </cell>
          <cell r="CF446" t="str">
            <v/>
          </cell>
        </row>
        <row r="447">
          <cell r="A447"/>
          <cell r="E447"/>
          <cell r="T447" t="str">
            <v/>
          </cell>
          <cell r="AD447" t="str">
            <v/>
          </cell>
          <cell r="AI447">
            <v>0</v>
          </cell>
          <cell r="AJ447">
            <v>0</v>
          </cell>
          <cell r="BF447" t="str">
            <v/>
          </cell>
          <cell r="CA447">
            <v>0</v>
          </cell>
          <cell r="CB447">
            <v>0</v>
          </cell>
          <cell r="CF447" t="str">
            <v/>
          </cell>
        </row>
        <row r="448">
          <cell r="A448"/>
          <cell r="E448"/>
          <cell r="T448" t="str">
            <v/>
          </cell>
          <cell r="AD448" t="str">
            <v/>
          </cell>
          <cell r="AI448">
            <v>0</v>
          </cell>
          <cell r="AJ448">
            <v>0</v>
          </cell>
          <cell r="BF448" t="str">
            <v/>
          </cell>
          <cell r="CA448">
            <v>0</v>
          </cell>
          <cell r="CB448">
            <v>0</v>
          </cell>
          <cell r="CF448" t="str">
            <v/>
          </cell>
        </row>
        <row r="449">
          <cell r="A449"/>
          <cell r="E449"/>
          <cell r="T449" t="str">
            <v/>
          </cell>
          <cell r="AD449" t="str">
            <v/>
          </cell>
          <cell r="AI449">
            <v>0</v>
          </cell>
          <cell r="AJ449">
            <v>0</v>
          </cell>
          <cell r="BF449" t="str">
            <v/>
          </cell>
          <cell r="CA449">
            <v>0</v>
          </cell>
          <cell r="CB449">
            <v>0</v>
          </cell>
          <cell r="CF449" t="str">
            <v/>
          </cell>
        </row>
        <row r="450">
          <cell r="A450"/>
          <cell r="E450"/>
          <cell r="T450" t="str">
            <v/>
          </cell>
          <cell r="AD450" t="str">
            <v/>
          </cell>
          <cell r="AI450">
            <v>0</v>
          </cell>
          <cell r="AJ450">
            <v>0</v>
          </cell>
          <cell r="BF450" t="str">
            <v/>
          </cell>
          <cell r="CA450">
            <v>0</v>
          </cell>
          <cell r="CB450">
            <v>0</v>
          </cell>
          <cell r="CF450" t="str">
            <v/>
          </cell>
        </row>
        <row r="451">
          <cell r="A451"/>
          <cell r="E451"/>
          <cell r="T451" t="str">
            <v/>
          </cell>
          <cell r="AD451" t="str">
            <v/>
          </cell>
          <cell r="AI451">
            <v>0</v>
          </cell>
          <cell r="AJ451">
            <v>0</v>
          </cell>
          <cell r="BF451" t="str">
            <v/>
          </cell>
          <cell r="CA451">
            <v>0</v>
          </cell>
          <cell r="CB451">
            <v>0</v>
          </cell>
          <cell r="CF451" t="str">
            <v/>
          </cell>
        </row>
        <row r="452">
          <cell r="A452"/>
          <cell r="E452"/>
          <cell r="T452" t="str">
            <v/>
          </cell>
          <cell r="AD452" t="str">
            <v/>
          </cell>
          <cell r="AI452">
            <v>0</v>
          </cell>
          <cell r="AJ452">
            <v>0</v>
          </cell>
          <cell r="BF452" t="str">
            <v/>
          </cell>
          <cell r="CA452">
            <v>0</v>
          </cell>
          <cell r="CB452">
            <v>0</v>
          </cell>
          <cell r="CF452" t="str">
            <v/>
          </cell>
        </row>
        <row r="453">
          <cell r="A453"/>
          <cell r="E453"/>
          <cell r="T453" t="str">
            <v/>
          </cell>
          <cell r="AD453" t="str">
            <v/>
          </cell>
          <cell r="AI453">
            <v>0</v>
          </cell>
          <cell r="AJ453">
            <v>0</v>
          </cell>
          <cell r="BF453" t="str">
            <v/>
          </cell>
          <cell r="CA453">
            <v>0</v>
          </cell>
          <cell r="CB453">
            <v>0</v>
          </cell>
          <cell r="CF453" t="str">
            <v/>
          </cell>
        </row>
        <row r="454">
          <cell r="A454"/>
          <cell r="E454"/>
          <cell r="T454" t="str">
            <v/>
          </cell>
          <cell r="AD454" t="str">
            <v/>
          </cell>
          <cell r="AI454">
            <v>0</v>
          </cell>
          <cell r="AJ454">
            <v>0</v>
          </cell>
          <cell r="BF454" t="str">
            <v/>
          </cell>
          <cell r="CA454">
            <v>0</v>
          </cell>
          <cell r="CB454">
            <v>0</v>
          </cell>
          <cell r="CF454" t="str">
            <v/>
          </cell>
        </row>
        <row r="455">
          <cell r="A455"/>
          <cell r="E455"/>
          <cell r="T455" t="str">
            <v/>
          </cell>
          <cell r="AD455" t="str">
            <v/>
          </cell>
          <cell r="AI455">
            <v>0</v>
          </cell>
          <cell r="AJ455">
            <v>0</v>
          </cell>
          <cell r="BF455" t="str">
            <v/>
          </cell>
          <cell r="CA455">
            <v>0</v>
          </cell>
          <cell r="CB455">
            <v>0</v>
          </cell>
          <cell r="CF455" t="str">
            <v/>
          </cell>
        </row>
        <row r="456">
          <cell r="A456"/>
          <cell r="E456"/>
          <cell r="T456" t="str">
            <v/>
          </cell>
          <cell r="AD456" t="str">
            <v/>
          </cell>
          <cell r="AI456">
            <v>0</v>
          </cell>
          <cell r="AJ456">
            <v>0</v>
          </cell>
          <cell r="BF456" t="str">
            <v/>
          </cell>
          <cell r="CA456">
            <v>0</v>
          </cell>
          <cell r="CB456">
            <v>0</v>
          </cell>
          <cell r="CF456" t="str">
            <v/>
          </cell>
        </row>
        <row r="457">
          <cell r="A457"/>
          <cell r="E457"/>
          <cell r="T457" t="str">
            <v/>
          </cell>
          <cell r="AD457" t="str">
            <v/>
          </cell>
          <cell r="AI457">
            <v>0</v>
          </cell>
          <cell r="AJ457">
            <v>0</v>
          </cell>
          <cell r="BF457" t="str">
            <v/>
          </cell>
          <cell r="CA457">
            <v>0</v>
          </cell>
          <cell r="CB457">
            <v>0</v>
          </cell>
          <cell r="CF457" t="str">
            <v/>
          </cell>
        </row>
        <row r="458">
          <cell r="A458"/>
          <cell r="E458"/>
          <cell r="T458" t="str">
            <v/>
          </cell>
          <cell r="AD458" t="str">
            <v/>
          </cell>
          <cell r="AI458">
            <v>0</v>
          </cell>
          <cell r="AJ458">
            <v>0</v>
          </cell>
          <cell r="BF458" t="str">
            <v/>
          </cell>
          <cell r="CA458">
            <v>0</v>
          </cell>
          <cell r="CB458">
            <v>0</v>
          </cell>
          <cell r="CF458" t="str">
            <v/>
          </cell>
        </row>
        <row r="459">
          <cell r="A459"/>
          <cell r="E459"/>
          <cell r="T459" t="str">
            <v/>
          </cell>
          <cell r="AD459" t="str">
            <v/>
          </cell>
          <cell r="AI459">
            <v>0</v>
          </cell>
          <cell r="AJ459">
            <v>0</v>
          </cell>
          <cell r="BF459" t="str">
            <v/>
          </cell>
          <cell r="CA459">
            <v>0</v>
          </cell>
          <cell r="CB459">
            <v>0</v>
          </cell>
          <cell r="CF459" t="str">
            <v/>
          </cell>
        </row>
        <row r="460">
          <cell r="A460"/>
          <cell r="E460"/>
          <cell r="T460" t="str">
            <v/>
          </cell>
          <cell r="AD460" t="str">
            <v/>
          </cell>
          <cell r="AI460">
            <v>0</v>
          </cell>
          <cell r="AJ460">
            <v>0</v>
          </cell>
          <cell r="BF460" t="str">
            <v/>
          </cell>
          <cell r="CA460">
            <v>0</v>
          </cell>
          <cell r="CB460">
            <v>0</v>
          </cell>
          <cell r="CF460" t="str">
            <v/>
          </cell>
        </row>
        <row r="461">
          <cell r="A461"/>
          <cell r="E461"/>
          <cell r="T461" t="str">
            <v/>
          </cell>
          <cell r="AD461" t="str">
            <v/>
          </cell>
          <cell r="AI461">
            <v>0</v>
          </cell>
          <cell r="AJ461">
            <v>0</v>
          </cell>
          <cell r="BF461" t="str">
            <v/>
          </cell>
          <cell r="CA461">
            <v>0</v>
          </cell>
          <cell r="CB461">
            <v>0</v>
          </cell>
          <cell r="CF461" t="str">
            <v/>
          </cell>
        </row>
        <row r="462">
          <cell r="A462"/>
          <cell r="E462"/>
          <cell r="T462" t="str">
            <v/>
          </cell>
          <cell r="AD462" t="str">
            <v/>
          </cell>
          <cell r="AI462">
            <v>0</v>
          </cell>
          <cell r="AJ462">
            <v>0</v>
          </cell>
          <cell r="BF462" t="str">
            <v/>
          </cell>
          <cell r="CA462">
            <v>0</v>
          </cell>
          <cell r="CB462">
            <v>0</v>
          </cell>
          <cell r="CF462" t="str">
            <v/>
          </cell>
        </row>
        <row r="463">
          <cell r="A463"/>
          <cell r="E463"/>
          <cell r="T463" t="str">
            <v/>
          </cell>
          <cell r="AD463" t="str">
            <v/>
          </cell>
          <cell r="AI463">
            <v>0</v>
          </cell>
          <cell r="AJ463">
            <v>0</v>
          </cell>
          <cell r="BF463" t="str">
            <v/>
          </cell>
          <cell r="CA463">
            <v>0</v>
          </cell>
          <cell r="CB463">
            <v>0</v>
          </cell>
          <cell r="CF463" t="str">
            <v/>
          </cell>
        </row>
        <row r="464">
          <cell r="A464"/>
          <cell r="E464"/>
          <cell r="T464" t="str">
            <v/>
          </cell>
          <cell r="AD464" t="str">
            <v/>
          </cell>
          <cell r="AI464">
            <v>0</v>
          </cell>
          <cell r="AJ464">
            <v>0</v>
          </cell>
          <cell r="BF464" t="str">
            <v/>
          </cell>
          <cell r="CA464">
            <v>0</v>
          </cell>
          <cell r="CB464">
            <v>0</v>
          </cell>
          <cell r="CF464" t="str">
            <v/>
          </cell>
        </row>
        <row r="465">
          <cell r="A465"/>
          <cell r="E465"/>
          <cell r="T465" t="str">
            <v/>
          </cell>
          <cell r="AD465" t="str">
            <v/>
          </cell>
          <cell r="AI465">
            <v>0</v>
          </cell>
          <cell r="AJ465">
            <v>0</v>
          </cell>
          <cell r="BF465" t="str">
            <v/>
          </cell>
          <cell r="CA465">
            <v>0</v>
          </cell>
          <cell r="CB465">
            <v>0</v>
          </cell>
          <cell r="CF465" t="str">
            <v/>
          </cell>
        </row>
        <row r="466">
          <cell r="A466"/>
          <cell r="E466"/>
          <cell r="T466" t="str">
            <v/>
          </cell>
          <cell r="AD466" t="str">
            <v/>
          </cell>
          <cell r="AI466">
            <v>0</v>
          </cell>
          <cell r="AJ466">
            <v>0</v>
          </cell>
          <cell r="BF466" t="str">
            <v/>
          </cell>
          <cell r="CA466">
            <v>0</v>
          </cell>
          <cell r="CB466">
            <v>0</v>
          </cell>
          <cell r="CF466" t="str">
            <v/>
          </cell>
        </row>
        <row r="467">
          <cell r="A467"/>
          <cell r="E467"/>
          <cell r="T467" t="str">
            <v/>
          </cell>
          <cell r="AD467" t="str">
            <v/>
          </cell>
          <cell r="AI467">
            <v>0</v>
          </cell>
          <cell r="AJ467">
            <v>0</v>
          </cell>
          <cell r="BF467" t="str">
            <v/>
          </cell>
          <cell r="CA467">
            <v>0</v>
          </cell>
          <cell r="CB467">
            <v>0</v>
          </cell>
          <cell r="CF467" t="str">
            <v/>
          </cell>
        </row>
        <row r="468">
          <cell r="A468"/>
          <cell r="E468"/>
          <cell r="T468" t="str">
            <v/>
          </cell>
          <cell r="AD468" t="str">
            <v/>
          </cell>
          <cell r="AI468">
            <v>0</v>
          </cell>
          <cell r="AJ468">
            <v>0</v>
          </cell>
          <cell r="BF468" t="str">
            <v/>
          </cell>
          <cell r="CA468">
            <v>0</v>
          </cell>
          <cell r="CB468">
            <v>0</v>
          </cell>
          <cell r="CF468" t="str">
            <v/>
          </cell>
        </row>
        <row r="469">
          <cell r="A469"/>
          <cell r="E469"/>
          <cell r="T469" t="str">
            <v/>
          </cell>
          <cell r="AD469" t="str">
            <v/>
          </cell>
          <cell r="AI469">
            <v>0</v>
          </cell>
          <cell r="AJ469">
            <v>0</v>
          </cell>
          <cell r="BF469" t="str">
            <v/>
          </cell>
          <cell r="CA469">
            <v>0</v>
          </cell>
          <cell r="CB469">
            <v>0</v>
          </cell>
          <cell r="CF469" t="str">
            <v/>
          </cell>
        </row>
        <row r="470">
          <cell r="A470"/>
          <cell r="E470"/>
          <cell r="T470" t="str">
            <v/>
          </cell>
          <cell r="AD470" t="str">
            <v/>
          </cell>
          <cell r="AI470">
            <v>0</v>
          </cell>
          <cell r="AJ470">
            <v>0</v>
          </cell>
          <cell r="BF470" t="str">
            <v/>
          </cell>
          <cell r="CA470">
            <v>0</v>
          </cell>
          <cell r="CB470">
            <v>0</v>
          </cell>
          <cell r="CF470" t="str">
            <v/>
          </cell>
        </row>
        <row r="471">
          <cell r="A471"/>
          <cell r="E471"/>
          <cell r="T471" t="str">
            <v/>
          </cell>
          <cell r="AD471" t="str">
            <v/>
          </cell>
          <cell r="AI471">
            <v>0</v>
          </cell>
          <cell r="AJ471">
            <v>0</v>
          </cell>
          <cell r="BF471" t="str">
            <v/>
          </cell>
          <cell r="CA471">
            <v>0</v>
          </cell>
          <cell r="CB471">
            <v>0</v>
          </cell>
          <cell r="CF471" t="str">
            <v/>
          </cell>
        </row>
        <row r="472">
          <cell r="A472"/>
          <cell r="E472"/>
          <cell r="T472" t="str">
            <v/>
          </cell>
          <cell r="AD472" t="str">
            <v/>
          </cell>
          <cell r="AI472">
            <v>0</v>
          </cell>
          <cell r="AJ472">
            <v>0</v>
          </cell>
          <cell r="BF472" t="str">
            <v/>
          </cell>
          <cell r="CA472">
            <v>0</v>
          </cell>
          <cell r="CB472">
            <v>0</v>
          </cell>
          <cell r="CF472" t="str">
            <v/>
          </cell>
        </row>
        <row r="473">
          <cell r="A473"/>
          <cell r="E473"/>
          <cell r="T473" t="str">
            <v/>
          </cell>
          <cell r="AD473" t="str">
            <v/>
          </cell>
          <cell r="AI473">
            <v>0</v>
          </cell>
          <cell r="AJ473">
            <v>0</v>
          </cell>
          <cell r="BF473" t="str">
            <v/>
          </cell>
          <cell r="CA473">
            <v>0</v>
          </cell>
          <cell r="CB473">
            <v>0</v>
          </cell>
          <cell r="CF473" t="str">
            <v/>
          </cell>
        </row>
        <row r="474">
          <cell r="A474"/>
          <cell r="E474"/>
          <cell r="T474" t="str">
            <v/>
          </cell>
          <cell r="AD474" t="str">
            <v/>
          </cell>
          <cell r="AI474">
            <v>0</v>
          </cell>
          <cell r="AJ474">
            <v>0</v>
          </cell>
          <cell r="BF474" t="str">
            <v/>
          </cell>
          <cell r="CA474">
            <v>0</v>
          </cell>
          <cell r="CB474">
            <v>0</v>
          </cell>
          <cell r="CF474" t="str">
            <v/>
          </cell>
        </row>
        <row r="475">
          <cell r="A475"/>
          <cell r="E475"/>
          <cell r="T475" t="str">
            <v/>
          </cell>
          <cell r="AD475" t="str">
            <v/>
          </cell>
          <cell r="AI475">
            <v>0</v>
          </cell>
          <cell r="AJ475">
            <v>0</v>
          </cell>
          <cell r="BF475" t="str">
            <v/>
          </cell>
          <cell r="CA475">
            <v>0</v>
          </cell>
          <cell r="CB475">
            <v>0</v>
          </cell>
          <cell r="CF475" t="str">
            <v/>
          </cell>
        </row>
        <row r="476">
          <cell r="A476"/>
          <cell r="E476"/>
          <cell r="T476" t="str">
            <v/>
          </cell>
          <cell r="AD476" t="str">
            <v/>
          </cell>
          <cell r="AI476">
            <v>0</v>
          </cell>
          <cell r="AJ476">
            <v>0</v>
          </cell>
          <cell r="BF476" t="str">
            <v/>
          </cell>
          <cell r="CA476">
            <v>0</v>
          </cell>
          <cell r="CB476">
            <v>0</v>
          </cell>
          <cell r="CF476" t="str">
            <v/>
          </cell>
        </row>
        <row r="477">
          <cell r="A477"/>
          <cell r="E477"/>
          <cell r="T477" t="str">
            <v/>
          </cell>
          <cell r="AD477" t="str">
            <v/>
          </cell>
          <cell r="AI477">
            <v>0</v>
          </cell>
          <cell r="AJ477">
            <v>0</v>
          </cell>
          <cell r="BF477" t="str">
            <v/>
          </cell>
          <cell r="CA477">
            <v>0</v>
          </cell>
          <cell r="CB477">
            <v>0</v>
          </cell>
          <cell r="CF477" t="str">
            <v/>
          </cell>
        </row>
        <row r="478">
          <cell r="A478"/>
          <cell r="E478"/>
          <cell r="T478" t="str">
            <v/>
          </cell>
          <cell r="AD478" t="str">
            <v/>
          </cell>
          <cell r="AI478">
            <v>0</v>
          </cell>
          <cell r="AJ478">
            <v>0</v>
          </cell>
          <cell r="BF478" t="str">
            <v/>
          </cell>
          <cell r="CA478">
            <v>0</v>
          </cell>
          <cell r="CB478">
            <v>0</v>
          </cell>
          <cell r="CF478" t="str">
            <v/>
          </cell>
        </row>
        <row r="479">
          <cell r="A479"/>
          <cell r="E479"/>
          <cell r="T479" t="str">
            <v/>
          </cell>
          <cell r="AD479" t="str">
            <v/>
          </cell>
          <cell r="AI479">
            <v>0</v>
          </cell>
          <cell r="AJ479">
            <v>0</v>
          </cell>
          <cell r="BF479" t="str">
            <v/>
          </cell>
          <cell r="CA479">
            <v>0</v>
          </cell>
          <cell r="CB479">
            <v>0</v>
          </cell>
          <cell r="CF479" t="str">
            <v/>
          </cell>
        </row>
        <row r="480">
          <cell r="A480"/>
          <cell r="E480"/>
          <cell r="T480" t="str">
            <v/>
          </cell>
          <cell r="AD480" t="str">
            <v/>
          </cell>
          <cell r="AI480">
            <v>0</v>
          </cell>
          <cell r="AJ480">
            <v>0</v>
          </cell>
          <cell r="BF480" t="str">
            <v/>
          </cell>
          <cell r="CA480">
            <v>0</v>
          </cell>
          <cell r="CB480">
            <v>0</v>
          </cell>
          <cell r="CF480" t="str">
            <v/>
          </cell>
        </row>
        <row r="481">
          <cell r="A481"/>
          <cell r="E481"/>
          <cell r="T481" t="str">
            <v/>
          </cell>
          <cell r="AD481" t="str">
            <v/>
          </cell>
          <cell r="AI481">
            <v>0</v>
          </cell>
          <cell r="AJ481">
            <v>0</v>
          </cell>
          <cell r="BF481" t="str">
            <v/>
          </cell>
          <cell r="CA481">
            <v>0</v>
          </cell>
          <cell r="CB481">
            <v>0</v>
          </cell>
          <cell r="CF481" t="str">
            <v/>
          </cell>
        </row>
        <row r="482">
          <cell r="A482"/>
          <cell r="E482"/>
          <cell r="T482" t="str">
            <v/>
          </cell>
          <cell r="AD482" t="str">
            <v/>
          </cell>
          <cell r="AI482">
            <v>0</v>
          </cell>
          <cell r="AJ482">
            <v>0</v>
          </cell>
          <cell r="BF482" t="str">
            <v/>
          </cell>
          <cell r="CA482">
            <v>0</v>
          </cell>
          <cell r="CB482">
            <v>0</v>
          </cell>
          <cell r="CF482" t="str">
            <v/>
          </cell>
        </row>
        <row r="483">
          <cell r="A483"/>
          <cell r="E483"/>
          <cell r="T483" t="str">
            <v/>
          </cell>
          <cell r="AD483" t="str">
            <v/>
          </cell>
          <cell r="AI483">
            <v>0</v>
          </cell>
          <cell r="AJ483">
            <v>0</v>
          </cell>
          <cell r="BF483" t="str">
            <v/>
          </cell>
          <cell r="CA483">
            <v>0</v>
          </cell>
          <cell r="CB483">
            <v>0</v>
          </cell>
          <cell r="CF483" t="str">
            <v/>
          </cell>
        </row>
        <row r="484">
          <cell r="A484"/>
          <cell r="E484"/>
          <cell r="T484" t="str">
            <v/>
          </cell>
          <cell r="AD484" t="str">
            <v/>
          </cell>
          <cell r="AI484">
            <v>0</v>
          </cell>
          <cell r="AJ484">
            <v>0</v>
          </cell>
          <cell r="BF484" t="str">
            <v/>
          </cell>
          <cell r="CA484">
            <v>0</v>
          </cell>
          <cell r="CB484">
            <v>0</v>
          </cell>
          <cell r="CF484" t="str">
            <v/>
          </cell>
        </row>
        <row r="485">
          <cell r="A485"/>
          <cell r="E485"/>
          <cell r="T485" t="str">
            <v/>
          </cell>
          <cell r="AD485" t="str">
            <v/>
          </cell>
          <cell r="AI485">
            <v>0</v>
          </cell>
          <cell r="AJ485">
            <v>0</v>
          </cell>
          <cell r="BF485" t="str">
            <v/>
          </cell>
          <cell r="CA485">
            <v>0</v>
          </cell>
          <cell r="CB485">
            <v>0</v>
          </cell>
          <cell r="CF485" t="str">
            <v/>
          </cell>
        </row>
        <row r="486">
          <cell r="A486"/>
          <cell r="E486"/>
          <cell r="T486" t="str">
            <v/>
          </cell>
          <cell r="AD486" t="str">
            <v/>
          </cell>
          <cell r="AI486">
            <v>0</v>
          </cell>
          <cell r="AJ486">
            <v>0</v>
          </cell>
          <cell r="BF486" t="str">
            <v/>
          </cell>
          <cell r="CA486">
            <v>0</v>
          </cell>
          <cell r="CB486">
            <v>0</v>
          </cell>
          <cell r="CF486" t="str">
            <v/>
          </cell>
        </row>
        <row r="487">
          <cell r="A487"/>
          <cell r="E487"/>
          <cell r="T487" t="str">
            <v/>
          </cell>
          <cell r="AD487" t="str">
            <v/>
          </cell>
          <cell r="AI487">
            <v>0</v>
          </cell>
          <cell r="AJ487">
            <v>0</v>
          </cell>
          <cell r="BF487" t="str">
            <v/>
          </cell>
          <cell r="CA487">
            <v>0</v>
          </cell>
          <cell r="CB487">
            <v>0</v>
          </cell>
          <cell r="CF487" t="str">
            <v/>
          </cell>
        </row>
        <row r="488">
          <cell r="A488"/>
          <cell r="E488"/>
          <cell r="T488" t="str">
            <v/>
          </cell>
          <cell r="AD488" t="str">
            <v/>
          </cell>
          <cell r="AI488">
            <v>0</v>
          </cell>
          <cell r="AJ488">
            <v>0</v>
          </cell>
          <cell r="BF488" t="str">
            <v/>
          </cell>
          <cell r="CA488">
            <v>0</v>
          </cell>
          <cell r="CB488">
            <v>0</v>
          </cell>
          <cell r="CF488" t="str">
            <v/>
          </cell>
        </row>
        <row r="489">
          <cell r="A489"/>
          <cell r="E489"/>
          <cell r="T489" t="str">
            <v/>
          </cell>
          <cell r="AD489" t="str">
            <v/>
          </cell>
          <cell r="AI489">
            <v>0</v>
          </cell>
          <cell r="AJ489">
            <v>0</v>
          </cell>
          <cell r="BF489" t="str">
            <v/>
          </cell>
          <cell r="CA489">
            <v>0</v>
          </cell>
          <cell r="CB489">
            <v>0</v>
          </cell>
          <cell r="CF489" t="str">
            <v/>
          </cell>
        </row>
        <row r="490">
          <cell r="A490"/>
          <cell r="E490"/>
          <cell r="T490" t="str">
            <v/>
          </cell>
          <cell r="AD490" t="str">
            <v/>
          </cell>
          <cell r="AI490">
            <v>0</v>
          </cell>
          <cell r="AJ490">
            <v>0</v>
          </cell>
          <cell r="BF490" t="str">
            <v/>
          </cell>
          <cell r="CA490">
            <v>0</v>
          </cell>
          <cell r="CB490">
            <v>0</v>
          </cell>
          <cell r="CF490" t="str">
            <v/>
          </cell>
        </row>
        <row r="491">
          <cell r="A491"/>
          <cell r="E491"/>
          <cell r="T491" t="str">
            <v/>
          </cell>
          <cell r="AD491" t="str">
            <v/>
          </cell>
          <cell r="AI491">
            <v>0</v>
          </cell>
          <cell r="AJ491">
            <v>0</v>
          </cell>
          <cell r="BF491" t="str">
            <v/>
          </cell>
          <cell r="CA491">
            <v>0</v>
          </cell>
          <cell r="CB491">
            <v>0</v>
          </cell>
          <cell r="CF491" t="str">
            <v/>
          </cell>
        </row>
        <row r="492">
          <cell r="A492"/>
          <cell r="E492"/>
          <cell r="T492" t="str">
            <v/>
          </cell>
          <cell r="AD492" t="str">
            <v/>
          </cell>
          <cell r="AI492">
            <v>0</v>
          </cell>
          <cell r="AJ492">
            <v>0</v>
          </cell>
          <cell r="BF492" t="str">
            <v/>
          </cell>
          <cell r="CA492">
            <v>0</v>
          </cell>
          <cell r="CB492">
            <v>0</v>
          </cell>
          <cell r="CF492" t="str">
            <v/>
          </cell>
        </row>
        <row r="493">
          <cell r="A493"/>
          <cell r="E493"/>
          <cell r="T493" t="str">
            <v/>
          </cell>
          <cell r="AD493" t="str">
            <v/>
          </cell>
          <cell r="AI493">
            <v>0</v>
          </cell>
          <cell r="AJ493">
            <v>0</v>
          </cell>
          <cell r="BF493" t="str">
            <v/>
          </cell>
          <cell r="CA493">
            <v>0</v>
          </cell>
          <cell r="CB493">
            <v>0</v>
          </cell>
          <cell r="CF493" t="str">
            <v/>
          </cell>
        </row>
        <row r="494">
          <cell r="A494"/>
          <cell r="E494"/>
          <cell r="T494" t="str">
            <v/>
          </cell>
          <cell r="AD494" t="str">
            <v/>
          </cell>
          <cell r="AI494">
            <v>0</v>
          </cell>
          <cell r="AJ494">
            <v>0</v>
          </cell>
          <cell r="BF494" t="str">
            <v/>
          </cell>
          <cell r="CA494">
            <v>0</v>
          </cell>
          <cell r="CB494">
            <v>0</v>
          </cell>
          <cell r="CF494" t="str">
            <v/>
          </cell>
        </row>
        <row r="495">
          <cell r="A495"/>
          <cell r="E495"/>
          <cell r="T495" t="str">
            <v/>
          </cell>
          <cell r="AD495" t="str">
            <v/>
          </cell>
          <cell r="AI495">
            <v>0</v>
          </cell>
          <cell r="AJ495">
            <v>0</v>
          </cell>
          <cell r="BF495" t="str">
            <v/>
          </cell>
          <cell r="CA495">
            <v>0</v>
          </cell>
          <cell r="CB495">
            <v>0</v>
          </cell>
          <cell r="CF495" t="str">
            <v/>
          </cell>
        </row>
        <row r="496">
          <cell r="A496"/>
          <cell r="E496"/>
          <cell r="T496" t="str">
            <v/>
          </cell>
          <cell r="AD496" t="str">
            <v/>
          </cell>
          <cell r="AI496">
            <v>0</v>
          </cell>
          <cell r="AJ496">
            <v>0</v>
          </cell>
          <cell r="BF496" t="str">
            <v/>
          </cell>
          <cell r="CA496">
            <v>0</v>
          </cell>
          <cell r="CB496">
            <v>0</v>
          </cell>
          <cell r="CF496" t="str">
            <v/>
          </cell>
        </row>
        <row r="497">
          <cell r="A497"/>
          <cell r="E497"/>
          <cell r="T497" t="str">
            <v/>
          </cell>
          <cell r="AD497" t="str">
            <v/>
          </cell>
          <cell r="AI497">
            <v>0</v>
          </cell>
          <cell r="AJ497">
            <v>0</v>
          </cell>
          <cell r="BF497" t="str">
            <v/>
          </cell>
          <cell r="CA497">
            <v>0</v>
          </cell>
          <cell r="CB497">
            <v>0</v>
          </cell>
          <cell r="CF497" t="str">
            <v/>
          </cell>
        </row>
        <row r="498">
          <cell r="A498"/>
          <cell r="E498"/>
          <cell r="T498" t="str">
            <v/>
          </cell>
          <cell r="AD498" t="str">
            <v/>
          </cell>
          <cell r="AI498">
            <v>0</v>
          </cell>
          <cell r="AJ498">
            <v>0</v>
          </cell>
          <cell r="BF498" t="str">
            <v/>
          </cell>
          <cell r="CA498">
            <v>0</v>
          </cell>
          <cell r="CB498">
            <v>0</v>
          </cell>
          <cell r="CF498" t="str">
            <v/>
          </cell>
        </row>
        <row r="499">
          <cell r="A499"/>
          <cell r="E499"/>
          <cell r="T499"/>
          <cell r="AD499"/>
          <cell r="AI499"/>
          <cell r="AJ499"/>
          <cell r="BF499"/>
          <cell r="CA499"/>
          <cell r="CB499"/>
          <cell r="CF499"/>
        </row>
        <row r="500">
          <cell r="AI500"/>
          <cell r="AJ500"/>
        </row>
      </sheetData>
      <sheetData sheetId="15">
        <row r="7">
          <cell r="A7"/>
          <cell r="P7">
            <v>0</v>
          </cell>
        </row>
        <row r="8">
          <cell r="A8"/>
          <cell r="P8">
            <v>0</v>
          </cell>
        </row>
        <row r="9">
          <cell r="A9"/>
          <cell r="P9">
            <v>0</v>
          </cell>
        </row>
        <row r="10">
          <cell r="A10"/>
          <cell r="P10">
            <v>0</v>
          </cell>
        </row>
        <row r="11">
          <cell r="A11"/>
          <cell r="P11">
            <v>0</v>
          </cell>
        </row>
        <row r="12">
          <cell r="A12"/>
          <cell r="P12">
            <v>0</v>
          </cell>
        </row>
        <row r="13">
          <cell r="A13"/>
          <cell r="P13">
            <v>0</v>
          </cell>
        </row>
        <row r="14">
          <cell r="A14"/>
          <cell r="P14">
            <v>0</v>
          </cell>
        </row>
        <row r="15">
          <cell r="A15"/>
          <cell r="P15">
            <v>0</v>
          </cell>
        </row>
        <row r="16">
          <cell r="A16"/>
          <cell r="P16">
            <v>0</v>
          </cell>
        </row>
        <row r="17">
          <cell r="A17"/>
          <cell r="P17">
            <v>0</v>
          </cell>
        </row>
        <row r="18">
          <cell r="A18"/>
          <cell r="P18">
            <v>0</v>
          </cell>
        </row>
        <row r="19">
          <cell r="A19"/>
          <cell r="P19">
            <v>0</v>
          </cell>
        </row>
        <row r="20">
          <cell r="A20"/>
          <cell r="P20">
            <v>0</v>
          </cell>
        </row>
        <row r="21">
          <cell r="A21"/>
          <cell r="P21">
            <v>0</v>
          </cell>
        </row>
        <row r="22">
          <cell r="A22"/>
          <cell r="P22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5">
          <cell r="B5">
            <v>1950</v>
          </cell>
          <cell r="C5"/>
          <cell r="D5"/>
          <cell r="E5"/>
          <cell r="F5"/>
          <cell r="G5"/>
          <cell r="H5"/>
          <cell r="I5"/>
          <cell r="J5"/>
          <cell r="K5"/>
          <cell r="L5"/>
          <cell r="M5"/>
          <cell r="N5"/>
        </row>
        <row r="6">
          <cell r="B6">
            <v>1951</v>
          </cell>
          <cell r="C6"/>
          <cell r="D6"/>
          <cell r="E6"/>
          <cell r="F6"/>
          <cell r="G6"/>
          <cell r="H6"/>
          <cell r="I6"/>
          <cell r="J6"/>
          <cell r="K6"/>
          <cell r="L6"/>
          <cell r="M6"/>
          <cell r="N6"/>
        </row>
        <row r="7">
          <cell r="B7">
            <v>1952</v>
          </cell>
          <cell r="C7"/>
          <cell r="D7"/>
          <cell r="E7"/>
          <cell r="F7"/>
          <cell r="G7"/>
          <cell r="H7"/>
          <cell r="I7"/>
          <cell r="J7"/>
          <cell r="K7"/>
          <cell r="L7"/>
          <cell r="M7"/>
          <cell r="N7"/>
        </row>
        <row r="8">
          <cell r="B8">
            <v>1953</v>
          </cell>
          <cell r="C8"/>
          <cell r="D8"/>
          <cell r="E8"/>
          <cell r="F8"/>
          <cell r="G8"/>
          <cell r="H8"/>
          <cell r="I8"/>
          <cell r="J8"/>
          <cell r="K8"/>
          <cell r="L8"/>
          <cell r="M8"/>
          <cell r="N8"/>
        </row>
        <row r="9">
          <cell r="B9">
            <v>1954</v>
          </cell>
          <cell r="C9"/>
          <cell r="D9"/>
          <cell r="E9"/>
          <cell r="F9"/>
          <cell r="G9"/>
          <cell r="H9"/>
          <cell r="I9"/>
          <cell r="J9"/>
          <cell r="K9"/>
          <cell r="L9"/>
          <cell r="M9"/>
          <cell r="N9"/>
        </row>
        <row r="10">
          <cell r="B10">
            <v>1955</v>
          </cell>
          <cell r="C10"/>
          <cell r="D10"/>
          <cell r="E10"/>
          <cell r="F10"/>
          <cell r="G10"/>
          <cell r="H10"/>
          <cell r="I10"/>
          <cell r="J10"/>
          <cell r="K10"/>
          <cell r="L10"/>
          <cell r="M10"/>
          <cell r="N10"/>
        </row>
        <row r="11">
          <cell r="B11">
            <v>1956</v>
          </cell>
          <cell r="C11"/>
          <cell r="D11"/>
          <cell r="E11"/>
          <cell r="F11"/>
          <cell r="G11"/>
          <cell r="H11"/>
          <cell r="I11"/>
          <cell r="J11"/>
          <cell r="K11"/>
          <cell r="L11"/>
          <cell r="M11"/>
          <cell r="N11"/>
        </row>
        <row r="12">
          <cell r="B12">
            <v>1957</v>
          </cell>
          <cell r="C12"/>
          <cell r="D12"/>
          <cell r="E12"/>
          <cell r="F12"/>
          <cell r="G12"/>
          <cell r="H12"/>
          <cell r="I12"/>
          <cell r="J12"/>
          <cell r="K12"/>
          <cell r="L12"/>
          <cell r="M12"/>
          <cell r="N12"/>
        </row>
        <row r="13">
          <cell r="B13">
            <v>1958</v>
          </cell>
          <cell r="C13"/>
          <cell r="D13"/>
          <cell r="E13"/>
          <cell r="F13"/>
          <cell r="G13"/>
          <cell r="H13"/>
          <cell r="I13"/>
          <cell r="J13"/>
          <cell r="K13"/>
          <cell r="L13"/>
          <cell r="M13"/>
          <cell r="N13"/>
        </row>
        <row r="14">
          <cell r="B14">
            <v>1959</v>
          </cell>
          <cell r="C14"/>
          <cell r="D14"/>
          <cell r="E14"/>
          <cell r="F14"/>
          <cell r="G14"/>
          <cell r="H14"/>
          <cell r="I14"/>
          <cell r="J14"/>
          <cell r="K14"/>
          <cell r="L14"/>
          <cell r="M14"/>
          <cell r="N14"/>
        </row>
        <row r="15">
          <cell r="B15">
            <v>1960</v>
          </cell>
          <cell r="C15"/>
          <cell r="D15"/>
          <cell r="E15"/>
          <cell r="F15"/>
          <cell r="G15"/>
          <cell r="H15"/>
          <cell r="I15"/>
          <cell r="J15"/>
          <cell r="K15"/>
          <cell r="L15"/>
          <cell r="M15"/>
          <cell r="N15"/>
        </row>
        <row r="16">
          <cell r="B16">
            <v>1961</v>
          </cell>
          <cell r="C16"/>
          <cell r="D16"/>
          <cell r="E16"/>
          <cell r="F16"/>
          <cell r="G16"/>
          <cell r="H16"/>
          <cell r="I16"/>
          <cell r="J16"/>
          <cell r="K16"/>
          <cell r="L16"/>
          <cell r="M16"/>
          <cell r="N16"/>
        </row>
        <row r="17">
          <cell r="B17">
            <v>1962</v>
          </cell>
          <cell r="C17"/>
          <cell r="D17"/>
          <cell r="E17"/>
          <cell r="F17"/>
          <cell r="G17"/>
          <cell r="H17"/>
          <cell r="I17"/>
          <cell r="J17"/>
          <cell r="K17"/>
          <cell r="L17"/>
          <cell r="M17"/>
          <cell r="N17"/>
        </row>
        <row r="18">
          <cell r="B18">
            <v>1963</v>
          </cell>
          <cell r="C18"/>
          <cell r="D18"/>
          <cell r="E18"/>
          <cell r="F18"/>
          <cell r="G18"/>
          <cell r="H18"/>
          <cell r="I18"/>
          <cell r="J18"/>
          <cell r="K18"/>
          <cell r="L18"/>
          <cell r="M18"/>
          <cell r="N18"/>
        </row>
        <row r="19">
          <cell r="B19">
            <v>1964</v>
          </cell>
          <cell r="C19"/>
          <cell r="D19"/>
          <cell r="E19"/>
          <cell r="F19"/>
          <cell r="G19"/>
          <cell r="H19"/>
          <cell r="I19"/>
          <cell r="J19"/>
          <cell r="K19"/>
          <cell r="L19"/>
          <cell r="M19"/>
          <cell r="N19"/>
        </row>
        <row r="20">
          <cell r="B20">
            <v>1965</v>
          </cell>
          <cell r="C20"/>
          <cell r="D20"/>
          <cell r="E20"/>
          <cell r="F20"/>
          <cell r="G20"/>
          <cell r="H20"/>
          <cell r="I20"/>
          <cell r="J20"/>
          <cell r="K20"/>
          <cell r="L20"/>
          <cell r="M20"/>
          <cell r="N20"/>
        </row>
        <row r="21">
          <cell r="B21">
            <v>1966</v>
          </cell>
          <cell r="C21"/>
          <cell r="D21"/>
          <cell r="E21"/>
          <cell r="F21"/>
          <cell r="G21"/>
          <cell r="H21"/>
          <cell r="I21"/>
          <cell r="J21"/>
          <cell r="K21"/>
          <cell r="L21"/>
          <cell r="M21"/>
          <cell r="N21"/>
        </row>
        <row r="22">
          <cell r="B22">
            <v>1967</v>
          </cell>
          <cell r="C22"/>
          <cell r="D22"/>
          <cell r="E22"/>
          <cell r="F22"/>
          <cell r="G22"/>
          <cell r="H22"/>
          <cell r="I22"/>
          <cell r="J22"/>
          <cell r="K22"/>
          <cell r="L22"/>
          <cell r="M22"/>
          <cell r="N22"/>
        </row>
        <row r="23">
          <cell r="B23">
            <v>1968</v>
          </cell>
          <cell r="C23"/>
          <cell r="D23"/>
          <cell r="E23"/>
          <cell r="F23"/>
          <cell r="G23"/>
          <cell r="H23"/>
          <cell r="I23"/>
          <cell r="J23"/>
          <cell r="K23"/>
          <cell r="L23"/>
          <cell r="M23"/>
          <cell r="N23"/>
        </row>
        <row r="24">
          <cell r="B24">
            <v>1969</v>
          </cell>
          <cell r="C24">
            <v>1.1594999999999999E-2</v>
          </cell>
          <cell r="D24">
            <v>1.1636000000000001E-2</v>
          </cell>
          <cell r="E24">
            <v>1.1648E-2</v>
          </cell>
          <cell r="F24">
            <v>1.1679999999999999E-2</v>
          </cell>
          <cell r="G24">
            <v>1.1679999999999999E-2</v>
          </cell>
          <cell r="H24">
            <v>1.1721000000000001E-2</v>
          </cell>
          <cell r="I24">
            <v>1.1766E-2</v>
          </cell>
          <cell r="J24">
            <v>1.1779E-2</v>
          </cell>
          <cell r="K24">
            <v>1.1889E-2</v>
          </cell>
          <cell r="L24">
            <v>1.2014E-2</v>
          </cell>
          <cell r="M24">
            <v>1.2015E-2</v>
          </cell>
          <cell r="N24">
            <v>1.2106E-2</v>
          </cell>
        </row>
        <row r="25">
          <cell r="B25">
            <v>1970</v>
          </cell>
          <cell r="C25">
            <v>1.2198000000000001E-2</v>
          </cell>
          <cell r="D25">
            <v>1.2196E-2</v>
          </cell>
          <cell r="E25">
            <v>1.2232E-2</v>
          </cell>
          <cell r="F25">
            <v>1.2248E-2</v>
          </cell>
          <cell r="G25">
            <v>1.2274E-2</v>
          </cell>
          <cell r="H25">
            <v>1.2348E-2</v>
          </cell>
          <cell r="I25">
            <v>1.2409E-2</v>
          </cell>
          <cell r="J25">
            <v>1.2466E-2</v>
          </cell>
          <cell r="K25">
            <v>1.2496E-2</v>
          </cell>
          <cell r="L25">
            <v>1.2500000000000001E-2</v>
          </cell>
          <cell r="M25">
            <v>1.2567999999999999E-2</v>
          </cell>
          <cell r="N25">
            <v>1.2674E-2</v>
          </cell>
        </row>
        <row r="26">
          <cell r="B26">
            <v>1971</v>
          </cell>
          <cell r="C26">
            <v>1.2799E-2</v>
          </cell>
          <cell r="D26">
            <v>1.2852000000000001E-2</v>
          </cell>
          <cell r="E26">
            <v>1.2900999999999999E-2</v>
          </cell>
          <cell r="F26">
            <v>1.2966999999999999E-2</v>
          </cell>
          <cell r="G26">
            <v>1.2994E-2</v>
          </cell>
          <cell r="H26">
            <v>1.3053E-2</v>
          </cell>
          <cell r="I26">
            <v>1.3043000000000001E-2</v>
          </cell>
          <cell r="J26">
            <v>1.3162E-2</v>
          </cell>
          <cell r="K26">
            <v>1.3205E-2</v>
          </cell>
          <cell r="L26">
            <v>1.3218000000000001E-2</v>
          </cell>
          <cell r="M26">
            <v>1.324E-2</v>
          </cell>
          <cell r="N26">
            <v>1.3303000000000001E-2</v>
          </cell>
        </row>
        <row r="27">
          <cell r="B27">
            <v>1972</v>
          </cell>
          <cell r="C27">
            <v>1.3362000000000001E-2</v>
          </cell>
          <cell r="D27">
            <v>1.3403E-2</v>
          </cell>
          <cell r="E27">
            <v>1.3476E-2</v>
          </cell>
          <cell r="F27">
            <v>1.3561E-2</v>
          </cell>
          <cell r="G27">
            <v>1.3587999999999999E-2</v>
          </cell>
          <cell r="H27">
            <v>1.3689E-2</v>
          </cell>
          <cell r="I27">
            <v>1.374E-2</v>
          </cell>
          <cell r="J27">
            <v>1.3831E-2</v>
          </cell>
          <cell r="K27">
            <v>1.3894E-2</v>
          </cell>
          <cell r="L27">
            <v>1.3904E-2</v>
          </cell>
          <cell r="M27">
            <v>1.3993999999999999E-2</v>
          </cell>
          <cell r="N27">
            <v>1.4042000000000001E-2</v>
          </cell>
        </row>
        <row r="28">
          <cell r="B28">
            <v>1973</v>
          </cell>
          <cell r="C28">
            <v>1.4246E-2</v>
          </cell>
          <cell r="D28">
            <v>1.4363000000000001E-2</v>
          </cell>
          <cell r="E28">
            <v>1.4489999999999999E-2</v>
          </cell>
          <cell r="F28">
            <v>1.4718999999999999E-2</v>
          </cell>
          <cell r="G28">
            <v>1.4876E-2</v>
          </cell>
          <cell r="H28">
            <v>1.4997999999999999E-2</v>
          </cell>
          <cell r="I28">
            <v>1.5382E-2</v>
          </cell>
          <cell r="J28">
            <v>1.5629000000000001E-2</v>
          </cell>
          <cell r="K28">
            <v>1.6001000000000001E-2</v>
          </cell>
          <cell r="L28">
            <v>1.6206000000000002E-2</v>
          </cell>
          <cell r="M28">
            <v>1.6406E-2</v>
          </cell>
          <cell r="N28">
            <v>1.7042999999999999E-2</v>
          </cell>
        </row>
        <row r="29">
          <cell r="B29">
            <v>1974</v>
          </cell>
          <cell r="C29">
            <v>1.7652999999999999E-2</v>
          </cell>
          <cell r="D29">
            <v>1.8051999999999999E-2</v>
          </cell>
          <cell r="E29">
            <v>1.8190999999999999E-2</v>
          </cell>
          <cell r="F29">
            <v>1.8438E-2</v>
          </cell>
          <cell r="G29">
            <v>1.8582999999999999E-2</v>
          </cell>
          <cell r="H29">
            <v>1.8766000000000001E-2</v>
          </cell>
          <cell r="I29">
            <v>1.9037999999999999E-2</v>
          </cell>
          <cell r="J29">
            <v>1.9238999999999999E-2</v>
          </cell>
          <cell r="K29">
            <v>1.9456999999999999E-2</v>
          </cell>
          <cell r="L29">
            <v>1.9843E-2</v>
          </cell>
          <cell r="M29">
            <v>2.0393999999999999E-2</v>
          </cell>
          <cell r="N29">
            <v>2.0552999999999998E-2</v>
          </cell>
        </row>
        <row r="30">
          <cell r="B30">
            <v>1975</v>
          </cell>
          <cell r="C30">
            <v>2.0816000000000001E-2</v>
          </cell>
          <cell r="D30">
            <v>2.0931000000000002E-2</v>
          </cell>
          <cell r="E30">
            <v>2.1062999999999998E-2</v>
          </cell>
          <cell r="F30">
            <v>2.1240999999999999E-2</v>
          </cell>
          <cell r="G30">
            <v>2.1524999999999999E-2</v>
          </cell>
          <cell r="H30">
            <v>2.1891000000000001E-2</v>
          </cell>
          <cell r="I30">
            <v>2.2065999999999999E-2</v>
          </cell>
          <cell r="J30">
            <v>2.2256999999999999E-2</v>
          </cell>
          <cell r="K30">
            <v>2.2419000000000001E-2</v>
          </cell>
          <cell r="L30">
            <v>2.2533999999999998E-2</v>
          </cell>
          <cell r="M30">
            <v>2.2692E-2</v>
          </cell>
          <cell r="N30">
            <v>2.2877000000000002E-2</v>
          </cell>
        </row>
        <row r="31">
          <cell r="B31">
            <v>1976</v>
          </cell>
          <cell r="C31">
            <v>2.3318999999999999E-2</v>
          </cell>
          <cell r="D31">
            <v>2.3754999999999998E-2</v>
          </cell>
          <cell r="E31">
            <v>2.3987999999999999E-2</v>
          </cell>
          <cell r="F31">
            <v>2.4156E-2</v>
          </cell>
          <cell r="G31">
            <v>2.4324999999999999E-2</v>
          </cell>
          <cell r="H31">
            <v>2.4423E-2</v>
          </cell>
          <cell r="I31">
            <v>2.4629000000000002E-2</v>
          </cell>
          <cell r="J31">
            <v>2.4865000000000002E-2</v>
          </cell>
          <cell r="K31">
            <v>2.5713E-2</v>
          </cell>
          <cell r="L31">
            <v>2.7161000000000001E-2</v>
          </cell>
          <cell r="M31">
            <v>2.8388E-2</v>
          </cell>
          <cell r="N31">
            <v>2.9100000000000001E-2</v>
          </cell>
        </row>
        <row r="32">
          <cell r="B32">
            <v>1977</v>
          </cell>
          <cell r="C32">
            <v>3.0027000000000002E-2</v>
          </cell>
          <cell r="D32">
            <v>3.0689999999999999E-2</v>
          </cell>
          <cell r="E32">
            <v>3.1224999999999999E-2</v>
          </cell>
          <cell r="F32">
            <v>3.1697000000000003E-2</v>
          </cell>
          <cell r="G32">
            <v>3.1975999999999997E-2</v>
          </cell>
          <cell r="H32">
            <v>3.2368000000000001E-2</v>
          </cell>
          <cell r="I32">
            <v>3.2733999999999999E-2</v>
          </cell>
          <cell r="J32">
            <v>3.3404999999999997E-2</v>
          </cell>
          <cell r="K32">
            <v>3.3998E-2</v>
          </cell>
          <cell r="L32">
            <v>3.4257999999999997E-2</v>
          </cell>
          <cell r="M32">
            <v>3.4632000000000003E-2</v>
          </cell>
          <cell r="N32">
            <v>3.5111999999999997E-2</v>
          </cell>
        </row>
        <row r="33">
          <cell r="B33">
            <v>1978</v>
          </cell>
          <cell r="C33">
            <v>3.5892E-2</v>
          </cell>
          <cell r="D33">
            <v>3.6408000000000003E-2</v>
          </cell>
          <cell r="E33">
            <v>3.6787E-2</v>
          </cell>
          <cell r="F33">
            <v>3.7196E-2</v>
          </cell>
          <cell r="G33">
            <v>3.7560000000000003E-2</v>
          </cell>
          <cell r="H33">
            <v>3.8077E-2</v>
          </cell>
          <cell r="I33">
            <v>3.8723E-2</v>
          </cell>
          <cell r="J33">
            <v>3.9108999999999998E-2</v>
          </cell>
          <cell r="K33">
            <v>3.9555E-2</v>
          </cell>
          <cell r="L33">
            <v>4.0034E-2</v>
          </cell>
          <cell r="M33">
            <v>4.0446000000000003E-2</v>
          </cell>
          <cell r="N33">
            <v>4.0788999999999999E-2</v>
          </cell>
        </row>
        <row r="34">
          <cell r="B34">
            <v>1979</v>
          </cell>
          <cell r="C34">
            <v>4.2236999999999997E-2</v>
          </cell>
          <cell r="D34">
            <v>4.2845000000000001E-2</v>
          </cell>
          <cell r="E34">
            <v>4.3425999999999999E-2</v>
          </cell>
          <cell r="F34">
            <v>4.3815E-2</v>
          </cell>
          <cell r="G34">
            <v>4.4388999999999998E-2</v>
          </cell>
          <cell r="H34">
            <v>4.4880999999999997E-2</v>
          </cell>
          <cell r="I34">
            <v>4.5425E-2</v>
          </cell>
          <cell r="J34">
            <v>4.6112E-2</v>
          </cell>
          <cell r="K34">
            <v>4.6677999999999997E-2</v>
          </cell>
          <cell r="L34">
            <v>4.7493E-2</v>
          </cell>
          <cell r="M34">
            <v>4.8104000000000001E-2</v>
          </cell>
          <cell r="N34">
            <v>4.8956E-2</v>
          </cell>
        </row>
        <row r="35">
          <cell r="B35">
            <v>1980</v>
          </cell>
          <cell r="C35">
            <v>5.1341999999999999E-2</v>
          </cell>
          <cell r="D35">
            <v>5.2528999999999999E-2</v>
          </cell>
          <cell r="E35">
            <v>5.3609999999999998E-2</v>
          </cell>
          <cell r="F35">
            <v>5.4546999999999998E-2</v>
          </cell>
          <cell r="G35">
            <v>5.5437E-2</v>
          </cell>
          <cell r="H35">
            <v>5.6536000000000003E-2</v>
          </cell>
          <cell r="I35">
            <v>5.8115E-2</v>
          </cell>
          <cell r="J35">
            <v>5.9318999999999997E-2</v>
          </cell>
          <cell r="K35">
            <v>5.9977999999999997E-2</v>
          </cell>
          <cell r="L35">
            <v>6.0886000000000003E-2</v>
          </cell>
          <cell r="M35">
            <v>6.1941999999999997E-2</v>
          </cell>
          <cell r="N35">
            <v>6.3566999999999999E-2</v>
          </cell>
        </row>
        <row r="36">
          <cell r="B36">
            <v>1981</v>
          </cell>
          <cell r="C36">
            <v>6.5615000000000007E-2</v>
          </cell>
          <cell r="D36">
            <v>6.7226999999999995E-2</v>
          </cell>
          <cell r="E36">
            <v>6.8665000000000004E-2</v>
          </cell>
          <cell r="F36">
            <v>7.0212999999999998E-2</v>
          </cell>
          <cell r="G36">
            <v>7.1275000000000005E-2</v>
          </cell>
          <cell r="H36">
            <v>7.2271000000000002E-2</v>
          </cell>
          <cell r="I36">
            <v>7.3543999999999998E-2</v>
          </cell>
          <cell r="J36">
            <v>7.5060000000000002E-2</v>
          </cell>
          <cell r="K36">
            <v>7.6455999999999996E-2</v>
          </cell>
          <cell r="L36">
            <v>7.8153E-2</v>
          </cell>
          <cell r="M36">
            <v>7.9657000000000006E-2</v>
          </cell>
          <cell r="N36">
            <v>8.1800999999999999E-2</v>
          </cell>
        </row>
        <row r="37">
          <cell r="B37">
            <v>1982</v>
          </cell>
          <cell r="C37">
            <v>8.5865999999999998E-2</v>
          </cell>
          <cell r="D37">
            <v>8.924E-2</v>
          </cell>
          <cell r="E37">
            <v>9.2498999999999998E-2</v>
          </cell>
          <cell r="F37">
            <v>9.7512000000000001E-2</v>
          </cell>
          <cell r="G37">
            <v>0.102993</v>
          </cell>
          <cell r="H37">
            <v>0.10795399999999999</v>
          </cell>
          <cell r="I37">
            <v>0.11351700000000001</v>
          </cell>
          <cell r="J37">
            <v>0.12625600000000001</v>
          </cell>
          <cell r="K37">
            <v>0.132995</v>
          </cell>
          <cell r="L37">
            <v>0.13988999999999999</v>
          </cell>
          <cell r="M37">
            <v>0.14696300000000001</v>
          </cell>
          <cell r="N37">
            <v>0.162656</v>
          </cell>
        </row>
        <row r="38">
          <cell r="B38">
            <v>1983</v>
          </cell>
          <cell r="C38">
            <v>0.18035499999999999</v>
          </cell>
          <cell r="D38">
            <v>0.19003400000000001</v>
          </cell>
          <cell r="E38">
            <v>0.19923199999999999</v>
          </cell>
          <cell r="F38">
            <v>0.21184600000000001</v>
          </cell>
          <cell r="G38">
            <v>0.22103400000000001</v>
          </cell>
          <cell r="H38">
            <v>0.229404</v>
          </cell>
          <cell r="I38">
            <v>0.24074599999999999</v>
          </cell>
          <cell r="J38">
            <v>0.25009100000000001</v>
          </cell>
          <cell r="K38">
            <v>0.25778699999999999</v>
          </cell>
          <cell r="L38">
            <v>0.26634099999999999</v>
          </cell>
          <cell r="M38">
            <v>0.28198299999999998</v>
          </cell>
          <cell r="N38">
            <v>0.294047</v>
          </cell>
        </row>
        <row r="39">
          <cell r="B39">
            <v>1984</v>
          </cell>
          <cell r="C39">
            <v>0.31272800000000001</v>
          </cell>
          <cell r="D39">
            <v>0.32923200000000002</v>
          </cell>
          <cell r="E39">
            <v>0.343304</v>
          </cell>
          <cell r="F39">
            <v>0.35815599999999997</v>
          </cell>
          <cell r="G39">
            <v>0.37003200000000003</v>
          </cell>
          <cell r="H39">
            <v>0.38342300000000001</v>
          </cell>
          <cell r="I39">
            <v>0.39599299999999998</v>
          </cell>
          <cell r="J39">
            <v>0.40724900000000003</v>
          </cell>
          <cell r="K39">
            <v>0.41937999999999998</v>
          </cell>
          <cell r="L39">
            <v>0.43403399999999998</v>
          </cell>
          <cell r="M39">
            <v>0.44892900000000002</v>
          </cell>
          <cell r="N39">
            <v>0.46799600000000002</v>
          </cell>
        </row>
        <row r="40">
          <cell r="B40">
            <v>1985</v>
          </cell>
          <cell r="C40">
            <v>0.50271100000000002</v>
          </cell>
          <cell r="D40">
            <v>0.52359599999999995</v>
          </cell>
          <cell r="E40">
            <v>0.54388499999999995</v>
          </cell>
          <cell r="F40">
            <v>0.56062100000000004</v>
          </cell>
          <cell r="G40">
            <v>0.57390200000000002</v>
          </cell>
          <cell r="H40">
            <v>0.58827600000000002</v>
          </cell>
          <cell r="I40">
            <v>0.60876300000000005</v>
          </cell>
          <cell r="J40">
            <v>0.63537699999999997</v>
          </cell>
          <cell r="K40">
            <v>0.66075200000000001</v>
          </cell>
          <cell r="L40">
            <v>0.68585200000000002</v>
          </cell>
          <cell r="M40">
            <v>0.71749499999999999</v>
          </cell>
          <cell r="N40">
            <v>0.76634000000000002</v>
          </cell>
        </row>
        <row r="41">
          <cell r="B41">
            <v>1986</v>
          </cell>
          <cell r="C41">
            <v>0.83409199999999994</v>
          </cell>
          <cell r="D41">
            <v>0.871174</v>
          </cell>
          <cell r="E41">
            <v>0.91166700000000001</v>
          </cell>
          <cell r="F41">
            <v>0.95926299999999998</v>
          </cell>
          <cell r="G41">
            <v>1.01257</v>
          </cell>
          <cell r="H41">
            <v>1.0775669999999999</v>
          </cell>
          <cell r="I41">
            <v>1.1313329999999999</v>
          </cell>
          <cell r="J41">
            <v>1.2215309999999999</v>
          </cell>
          <cell r="K41">
            <v>1.2948120000000001</v>
          </cell>
          <cell r="L41">
            <v>1.368824</v>
          </cell>
          <cell r="M41">
            <v>1.4613039999999999</v>
          </cell>
          <cell r="N41">
            <v>1.576735</v>
          </cell>
        </row>
        <row r="42">
          <cell r="B42">
            <v>1987</v>
          </cell>
          <cell r="C42">
            <v>1.7044010000000001</v>
          </cell>
          <cell r="D42">
            <v>1.827386</v>
          </cell>
          <cell r="E42">
            <v>1.948153</v>
          </cell>
          <cell r="F42">
            <v>2.1186060000000002</v>
          </cell>
          <cell r="G42">
            <v>2.2783250000000002</v>
          </cell>
          <cell r="H42">
            <v>2.443146</v>
          </cell>
          <cell r="I42">
            <v>2.641022</v>
          </cell>
          <cell r="J42">
            <v>2.8568720000000001</v>
          </cell>
          <cell r="K42">
            <v>3.0450810000000001</v>
          </cell>
          <cell r="L42">
            <v>3.298845</v>
          </cell>
          <cell r="M42">
            <v>3.560511</v>
          </cell>
          <cell r="N42">
            <v>4.086392</v>
          </cell>
        </row>
        <row r="43">
          <cell r="B43">
            <v>1988</v>
          </cell>
          <cell r="C43">
            <v>4.7182459999999997</v>
          </cell>
          <cell r="D43">
            <v>5.111783</v>
          </cell>
          <cell r="E43">
            <v>5.3735470000000003</v>
          </cell>
          <cell r="F43">
            <v>5.5389410000000003</v>
          </cell>
          <cell r="G43">
            <v>5.646109</v>
          </cell>
          <cell r="H43">
            <v>5.7612920000000001</v>
          </cell>
          <cell r="I43">
            <v>5.8574570000000001</v>
          </cell>
          <cell r="J43">
            <v>5.9113429999999996</v>
          </cell>
          <cell r="K43">
            <v>5.9451390000000002</v>
          </cell>
          <cell r="L43">
            <v>5.9904859999999998</v>
          </cell>
          <cell r="M43">
            <v>6.0706540000000002</v>
          </cell>
          <cell r="N43">
            <v>6.1973159999999998</v>
          </cell>
        </row>
        <row r="44">
          <cell r="B44">
            <v>1989</v>
          </cell>
          <cell r="C44">
            <v>6.349024</v>
          </cell>
          <cell r="D44">
            <v>6.4351839999999996</v>
          </cell>
          <cell r="E44">
            <v>6.5049450000000002</v>
          </cell>
          <cell r="F44">
            <v>6.6022239999999996</v>
          </cell>
          <cell r="G44">
            <v>6.6930990000000001</v>
          </cell>
          <cell r="H44">
            <v>6.7743849999999997</v>
          </cell>
          <cell r="I44">
            <v>6.8421479999999999</v>
          </cell>
          <cell r="J44">
            <v>6.9073330000000004</v>
          </cell>
          <cell r="K44">
            <v>6.9733929999999997</v>
          </cell>
          <cell r="L44">
            <v>7.0765250000000002</v>
          </cell>
          <cell r="M44">
            <v>7.1758550000000003</v>
          </cell>
          <cell r="N44">
            <v>7.4180299999999999</v>
          </cell>
        </row>
        <row r="45">
          <cell r="B45">
            <v>1990</v>
          </cell>
          <cell r="C45">
            <v>7.7760369999999996</v>
          </cell>
          <cell r="D45">
            <v>7.9521199999999999</v>
          </cell>
          <cell r="E45">
            <v>8.0923099999999994</v>
          </cell>
          <cell r="F45">
            <v>8.2154720000000001</v>
          </cell>
          <cell r="G45">
            <v>8.3588380000000004</v>
          </cell>
          <cell r="H45">
            <v>8.5429390000000005</v>
          </cell>
          <cell r="I45">
            <v>8.6987349999999992</v>
          </cell>
          <cell r="J45">
            <v>8.8469499999999996</v>
          </cell>
          <cell r="K45">
            <v>8.9730609999999995</v>
          </cell>
          <cell r="L45">
            <v>9.1020599999999998</v>
          </cell>
          <cell r="M45">
            <v>9.3437230000000007</v>
          </cell>
          <cell r="N45">
            <v>9.6382139999999996</v>
          </cell>
        </row>
        <row r="46">
          <cell r="B46">
            <v>1991</v>
          </cell>
          <cell r="C46">
            <v>9.8838799999999996</v>
          </cell>
          <cell r="D46">
            <v>10.056425000000001</v>
          </cell>
          <cell r="E46">
            <v>10.19984</v>
          </cell>
          <cell r="F46">
            <v>10.306687999999999</v>
          </cell>
          <cell r="G46">
            <v>10.407442</v>
          </cell>
          <cell r="H46">
            <v>10.516648</v>
          </cell>
          <cell r="I46">
            <v>10.609584</v>
          </cell>
          <cell r="J46">
            <v>10.683422999999999</v>
          </cell>
          <cell r="K46">
            <v>10.789849999999999</v>
          </cell>
          <cell r="L46">
            <v>10.915343</v>
          </cell>
          <cell r="M46">
            <v>11.186374000000001</v>
          </cell>
          <cell r="N46">
            <v>11.449680000000001</v>
          </cell>
        </row>
        <row r="47">
          <cell r="B47">
            <v>1992</v>
          </cell>
          <cell r="C47">
            <v>11.657778</v>
          </cell>
          <cell r="D47">
            <v>11.7959</v>
          </cell>
          <cell r="E47">
            <v>11.915948</v>
          </cell>
          <cell r="F47">
            <v>12.022171</v>
          </cell>
          <cell r="G47">
            <v>12.101438</v>
          </cell>
          <cell r="H47">
            <v>12.183344999999999</v>
          </cell>
          <cell r="I47">
            <v>12.260272000000001</v>
          </cell>
          <cell r="J47">
            <v>12.335592</v>
          </cell>
          <cell r="K47">
            <v>12.442897</v>
          </cell>
          <cell r="L47">
            <v>12.532494</v>
          </cell>
          <cell r="M47">
            <v>12.636620000000001</v>
          </cell>
          <cell r="N47">
            <v>12.816553000000001</v>
          </cell>
        </row>
        <row r="48">
          <cell r="B48">
            <v>1993</v>
          </cell>
          <cell r="C48">
            <v>12.977320000000001</v>
          </cell>
          <cell r="D48">
            <v>13.083345</v>
          </cell>
          <cell r="E48">
            <v>13.159594</v>
          </cell>
          <cell r="F48">
            <v>13.235480000000001</v>
          </cell>
          <cell r="G48">
            <v>13.311137</v>
          </cell>
          <cell r="H48">
            <v>13.385797</v>
          </cell>
          <cell r="I48">
            <v>13.450123</v>
          </cell>
          <cell r="J48">
            <v>13.522112</v>
          </cell>
          <cell r="K48">
            <v>13.622261</v>
          </cell>
          <cell r="L48">
            <v>13.677973</v>
          </cell>
          <cell r="M48">
            <v>13.738301999999999</v>
          </cell>
          <cell r="N48">
            <v>13.843055</v>
          </cell>
        </row>
        <row r="49">
          <cell r="B49">
            <v>1994</v>
          </cell>
          <cell r="C49">
            <v>13.950374999999999</v>
          </cell>
          <cell r="D49">
            <v>14.022124</v>
          </cell>
          <cell r="E49">
            <v>14.094225</v>
          </cell>
          <cell r="F49">
            <v>14.163251000000001</v>
          </cell>
          <cell r="G49">
            <v>14.231681999999999</v>
          </cell>
          <cell r="H49">
            <v>14.302894999999999</v>
          </cell>
          <cell r="I49">
            <v>14.366327</v>
          </cell>
          <cell r="J49">
            <v>14.433287</v>
          </cell>
          <cell r="K49">
            <v>14.535937000000001</v>
          </cell>
          <cell r="L49">
            <v>14.612245</v>
          </cell>
          <cell r="M49">
            <v>14.690360999999999</v>
          </cell>
          <cell r="N49">
            <v>14.819203999999999</v>
          </cell>
        </row>
        <row r="50">
          <cell r="B50">
            <v>1995</v>
          </cell>
          <cell r="C50">
            <v>15.376991</v>
          </cell>
          <cell r="D50">
            <v>16.028707000000001</v>
          </cell>
          <cell r="E50">
            <v>16.973617000000001</v>
          </cell>
          <cell r="F50">
            <v>18.326132999999999</v>
          </cell>
          <cell r="G50">
            <v>19.092089999999999</v>
          </cell>
          <cell r="H50">
            <v>19.698024</v>
          </cell>
          <cell r="I50">
            <v>20.099588000000001</v>
          </cell>
          <cell r="J50">
            <v>20.432981000000002</v>
          </cell>
          <cell r="K50">
            <v>20.855643000000001</v>
          </cell>
          <cell r="L50">
            <v>21.284762000000001</v>
          </cell>
          <cell r="M50">
            <v>21.809608000000001</v>
          </cell>
          <cell r="N50">
            <v>22.520167000000001</v>
          </cell>
        </row>
        <row r="51">
          <cell r="B51">
            <v>1996</v>
          </cell>
          <cell r="C51">
            <v>23.329754000000001</v>
          </cell>
          <cell r="D51">
            <v>23.874262000000002</v>
          </cell>
          <cell r="E51">
            <v>24.399826000000001</v>
          </cell>
          <cell r="F51">
            <v>25.093450000000001</v>
          </cell>
          <cell r="G51">
            <v>25.550841999999999</v>
          </cell>
          <cell r="H51">
            <v>25.966902000000001</v>
          </cell>
          <cell r="I51">
            <v>26.336030999999998</v>
          </cell>
          <cell r="J51">
            <v>26.686071999999999</v>
          </cell>
          <cell r="K51">
            <v>27.112750999999999</v>
          </cell>
          <cell r="L51">
            <v>27.451167999999999</v>
          </cell>
          <cell r="M51">
            <v>27.867083000000001</v>
          </cell>
          <cell r="N51">
            <v>28.759336000000001</v>
          </cell>
        </row>
        <row r="52">
          <cell r="B52">
            <v>1997</v>
          </cell>
          <cell r="C52">
            <v>29.498885999999999</v>
          </cell>
          <cell r="D52">
            <v>29.994598</v>
          </cell>
          <cell r="E52">
            <v>30.367889000000002</v>
          </cell>
          <cell r="F52">
            <v>30.695972000000001</v>
          </cell>
          <cell r="G52">
            <v>30.976119000000001</v>
          </cell>
          <cell r="H52">
            <v>31.250957</v>
          </cell>
          <cell r="I52">
            <v>31.523211</v>
          </cell>
          <cell r="J52">
            <v>31.803502000000002</v>
          </cell>
          <cell r="K52">
            <v>32.199612999999999</v>
          </cell>
          <cell r="L52">
            <v>32.456941</v>
          </cell>
          <cell r="M52">
            <v>32.820042000000001</v>
          </cell>
          <cell r="N52">
            <v>33.279874999999997</v>
          </cell>
        </row>
        <row r="53">
          <cell r="B53">
            <v>1998</v>
          </cell>
          <cell r="C53">
            <v>34.003923999999998</v>
          </cell>
          <cell r="D53">
            <v>34.599238</v>
          </cell>
          <cell r="E53">
            <v>35.004533000000002</v>
          </cell>
          <cell r="F53">
            <v>35.332042000000001</v>
          </cell>
          <cell r="G53">
            <v>35.613481</v>
          </cell>
          <cell r="H53">
            <v>36.034419999999997</v>
          </cell>
          <cell r="I53">
            <v>36.381878</v>
          </cell>
          <cell r="J53">
            <v>36.731631999999998</v>
          </cell>
          <cell r="K53">
            <v>37.327376000000001</v>
          </cell>
          <cell r="L53">
            <v>37.862268999999998</v>
          </cell>
          <cell r="M53">
            <v>38.532786000000002</v>
          </cell>
          <cell r="N53">
            <v>39.472974000000001</v>
          </cell>
        </row>
        <row r="54">
          <cell r="B54">
            <v>1999</v>
          </cell>
          <cell r="C54">
            <v>40.469769999999997</v>
          </cell>
          <cell r="D54">
            <v>41.013643000000002</v>
          </cell>
          <cell r="E54">
            <v>41.394683999999998</v>
          </cell>
          <cell r="F54">
            <v>41.774577000000001</v>
          </cell>
          <cell r="G54">
            <v>42.025877000000001</v>
          </cell>
          <cell r="H54">
            <v>42.302005999999999</v>
          </cell>
          <cell r="I54">
            <v>42.581580000000002</v>
          </cell>
          <cell r="J54">
            <v>42.821255000000001</v>
          </cell>
          <cell r="K54">
            <v>43.235017999999997</v>
          </cell>
          <cell r="L54">
            <v>43.508851</v>
          </cell>
          <cell r="M54">
            <v>43.895775999999998</v>
          </cell>
          <cell r="N54">
            <v>44.335515999999998</v>
          </cell>
        </row>
        <row r="55">
          <cell r="B55">
            <v>2000</v>
          </cell>
          <cell r="C55">
            <v>44.93083</v>
          </cell>
          <cell r="D55">
            <v>45.32938</v>
          </cell>
          <cell r="E55">
            <v>45.580680999999998</v>
          </cell>
          <cell r="F55">
            <v>45.840018000000001</v>
          </cell>
          <cell r="G55">
            <v>46.011378999999998</v>
          </cell>
          <cell r="H55">
            <v>46.283920000000002</v>
          </cell>
          <cell r="I55">
            <v>46.464466000000002</v>
          </cell>
          <cell r="J55">
            <v>46.719785000000002</v>
          </cell>
          <cell r="K55">
            <v>47.061072000000003</v>
          </cell>
          <cell r="L55">
            <v>47.385136000000003</v>
          </cell>
          <cell r="M55">
            <v>47.790287999999997</v>
          </cell>
          <cell r="N55">
            <v>48.307670999999999</v>
          </cell>
        </row>
        <row r="56">
          <cell r="B56">
            <v>2001</v>
          </cell>
          <cell r="C56">
            <v>48.575476000000002</v>
          </cell>
          <cell r="D56">
            <v>48.543328000000002</v>
          </cell>
          <cell r="E56">
            <v>48.850887999999998</v>
          </cell>
          <cell r="F56">
            <v>49.097309000000003</v>
          </cell>
          <cell r="G56">
            <v>49.209969999999998</v>
          </cell>
          <cell r="H56">
            <v>49.326363999999998</v>
          </cell>
          <cell r="I56">
            <v>49.198202000000002</v>
          </cell>
          <cell r="J56">
            <v>49.489688000000001</v>
          </cell>
          <cell r="K56">
            <v>49.950381</v>
          </cell>
          <cell r="L56">
            <v>50.176135000000002</v>
          </cell>
          <cell r="M56">
            <v>50.365149000000002</v>
          </cell>
          <cell r="N56">
            <v>50.434899000000001</v>
          </cell>
        </row>
        <row r="57">
          <cell r="B57">
            <v>2002</v>
          </cell>
          <cell r="C57">
            <v>50.900472000000001</v>
          </cell>
          <cell r="D57">
            <v>50.867750000000001</v>
          </cell>
          <cell r="E57">
            <v>51.127948000000004</v>
          </cell>
          <cell r="F57">
            <v>51.407235</v>
          </cell>
          <cell r="G57">
            <v>51.511429</v>
          </cell>
          <cell r="H57">
            <v>51.762585999999999</v>
          </cell>
          <cell r="I57">
            <v>51.911180999999999</v>
          </cell>
          <cell r="J57">
            <v>52.108559999999997</v>
          </cell>
          <cell r="K57">
            <v>52.421984000000002</v>
          </cell>
          <cell r="L57">
            <v>52.653036</v>
          </cell>
          <cell r="M57">
            <v>53.078876999999999</v>
          </cell>
          <cell r="N57">
            <v>53.309930000000001</v>
          </cell>
        </row>
        <row r="58">
          <cell r="B58">
            <v>2003</v>
          </cell>
          <cell r="C58">
            <v>53.525441000000001</v>
          </cell>
          <cell r="D58">
            <v>53.674121999999997</v>
          </cell>
          <cell r="E58">
            <v>54.012929999999997</v>
          </cell>
          <cell r="F58">
            <v>54.105144000000003</v>
          </cell>
          <cell r="G58">
            <v>53.93056</v>
          </cell>
          <cell r="H58">
            <v>53.975112000000003</v>
          </cell>
          <cell r="I58">
            <v>54.053339000000001</v>
          </cell>
          <cell r="J58">
            <v>54.215490000000003</v>
          </cell>
          <cell r="K58">
            <v>54.538238</v>
          </cell>
          <cell r="L58">
            <v>54.738207000000003</v>
          </cell>
          <cell r="M58">
            <v>55.192542000000003</v>
          </cell>
          <cell r="N58">
            <v>55.429811000000001</v>
          </cell>
        </row>
        <row r="59">
          <cell r="B59">
            <v>2004</v>
          </cell>
          <cell r="C59">
            <v>55.774317000000003</v>
          </cell>
          <cell r="D59">
            <v>56.107945000000001</v>
          </cell>
          <cell r="E59">
            <v>56.298071</v>
          </cell>
          <cell r="F59">
            <v>56.383032</v>
          </cell>
          <cell r="G59">
            <v>56.241602999999998</v>
          </cell>
          <cell r="H59">
            <v>56.331744999999998</v>
          </cell>
          <cell r="I59">
            <v>56.479390000000002</v>
          </cell>
          <cell r="J59">
            <v>56.828040999999999</v>
          </cell>
          <cell r="K59">
            <v>57.297916999999998</v>
          </cell>
          <cell r="L59">
            <v>57.694747</v>
          </cell>
          <cell r="M59">
            <v>58.186898999999997</v>
          </cell>
          <cell r="N59">
            <v>58.307088</v>
          </cell>
        </row>
        <row r="60">
          <cell r="B60">
            <v>2005</v>
          </cell>
          <cell r="C60">
            <v>58.309159999999999</v>
          </cell>
          <cell r="D60">
            <v>58.503430999999999</v>
          </cell>
          <cell r="E60">
            <v>58.767121000000003</v>
          </cell>
          <cell r="F60">
            <v>58.976415000000003</v>
          </cell>
          <cell r="G60">
            <v>58.828251000000002</v>
          </cell>
          <cell r="H60">
            <v>58.771782999999999</v>
          </cell>
          <cell r="I60">
            <v>59.001800000000003</v>
          </cell>
          <cell r="J60">
            <v>59.072254999999998</v>
          </cell>
          <cell r="K60">
            <v>59.309005999999997</v>
          </cell>
          <cell r="L60">
            <v>59.45458</v>
          </cell>
          <cell r="M60">
            <v>59.882492999999997</v>
          </cell>
          <cell r="N60">
            <v>60.250312000000001</v>
          </cell>
        </row>
        <row r="61">
          <cell r="B61">
            <v>2006</v>
          </cell>
          <cell r="C61">
            <v>60.603625999999998</v>
          </cell>
          <cell r="D61">
            <v>60.696357999999996</v>
          </cell>
          <cell r="E61">
            <v>60.772511999999999</v>
          </cell>
          <cell r="F61">
            <v>60.861617000000003</v>
          </cell>
          <cell r="G61">
            <v>60.590674999999997</v>
          </cell>
          <cell r="H61">
            <v>60.642997999999999</v>
          </cell>
          <cell r="I61">
            <v>60.809294000000001</v>
          </cell>
          <cell r="J61">
            <v>61.119608999999997</v>
          </cell>
          <cell r="K61">
            <v>61.736612000000001</v>
          </cell>
          <cell r="L61">
            <v>62.006518999999997</v>
          </cell>
          <cell r="M61">
            <v>62.331856999999999</v>
          </cell>
          <cell r="N61">
            <v>62.692424000000003</v>
          </cell>
        </row>
        <row r="62">
          <cell r="B62">
            <v>2007</v>
          </cell>
          <cell r="C62">
            <v>63.016207999999999</v>
          </cell>
          <cell r="D62">
            <v>63.192346999999998</v>
          </cell>
          <cell r="E62">
            <v>63.329113</v>
          </cell>
          <cell r="F62">
            <v>63.291294999999998</v>
          </cell>
          <cell r="G62">
            <v>62.982534000000001</v>
          </cell>
          <cell r="H62">
            <v>63.058169999999997</v>
          </cell>
          <cell r="I62">
            <v>63.326005000000002</v>
          </cell>
          <cell r="J62">
            <v>63.583995999999999</v>
          </cell>
          <cell r="K62">
            <v>64.077703</v>
          </cell>
          <cell r="L62">
            <v>64.327404999999999</v>
          </cell>
          <cell r="M62">
            <v>64.781221000000002</v>
          </cell>
          <cell r="N62">
            <v>65.049055999999993</v>
          </cell>
        </row>
        <row r="63">
          <cell r="B63">
            <v>2008</v>
          </cell>
          <cell r="C63">
            <v>65.350564000000006</v>
          </cell>
          <cell r="D63">
            <v>65.544833999999994</v>
          </cell>
          <cell r="E63">
            <v>66.019891000000001</v>
          </cell>
          <cell r="F63">
            <v>66.170126999999994</v>
          </cell>
          <cell r="G63">
            <v>66.098635000000002</v>
          </cell>
          <cell r="H63">
            <v>66.372168000000002</v>
          </cell>
          <cell r="I63">
            <v>66.742058999999998</v>
          </cell>
          <cell r="J63">
            <v>67.127492000000004</v>
          </cell>
          <cell r="K63">
            <v>67.584935000000002</v>
          </cell>
          <cell r="L63">
            <v>68.045485999999997</v>
          </cell>
          <cell r="M63">
            <v>68.818942000000007</v>
          </cell>
          <cell r="N63">
            <v>69.295552000000001</v>
          </cell>
        </row>
        <row r="64">
          <cell r="B64">
            <v>2009</v>
          </cell>
          <cell r="C64">
            <v>69.456148999999996</v>
          </cell>
          <cell r="D64">
            <v>69.609493999999998</v>
          </cell>
          <cell r="E64">
            <v>70.009950000000003</v>
          </cell>
          <cell r="F64">
            <v>70.254990000000006</v>
          </cell>
          <cell r="G64">
            <v>70.050358000000003</v>
          </cell>
          <cell r="H64">
            <v>70.179354000000004</v>
          </cell>
          <cell r="I64">
            <v>70.370515999999995</v>
          </cell>
          <cell r="J64">
            <v>70.538883999999996</v>
          </cell>
          <cell r="K64">
            <v>70.892715999999993</v>
          </cell>
          <cell r="L64">
            <v>71.107191</v>
          </cell>
          <cell r="M64">
            <v>71.476045999999997</v>
          </cell>
          <cell r="N64">
            <v>71.771855000000002</v>
          </cell>
        </row>
        <row r="65">
          <cell r="B65">
            <v>2010</v>
          </cell>
          <cell r="C65">
            <v>72.552046000000004</v>
          </cell>
          <cell r="D65">
            <v>72.971671000000001</v>
          </cell>
          <cell r="E65">
            <v>73.489725000000007</v>
          </cell>
          <cell r="F65">
            <v>73.255565000000004</v>
          </cell>
          <cell r="G65">
            <v>72.793977999999996</v>
          </cell>
          <cell r="H65">
            <v>72.771182999999994</v>
          </cell>
          <cell r="I65">
            <v>72.929190000000006</v>
          </cell>
          <cell r="J65">
            <v>73.131749999999997</v>
          </cell>
          <cell r="K65">
            <v>73.515110000000007</v>
          </cell>
          <cell r="L65">
            <v>73.968925999999996</v>
          </cell>
          <cell r="M65">
            <v>74.561581000000004</v>
          </cell>
          <cell r="N65">
            <v>74.930954</v>
          </cell>
        </row>
        <row r="66">
          <cell r="B66">
            <v>2011</v>
          </cell>
          <cell r="C66">
            <v>75.295991000000001</v>
          </cell>
          <cell r="D66">
            <v>75.578460000000007</v>
          </cell>
          <cell r="E66">
            <v>75.723450999999997</v>
          </cell>
          <cell r="F66">
            <v>75.717440999999994</v>
          </cell>
          <cell r="G66">
            <v>75.159263999999993</v>
          </cell>
          <cell r="H66">
            <v>75.155507999999998</v>
          </cell>
          <cell r="I66">
            <v>75.516107000000005</v>
          </cell>
          <cell r="J66">
            <v>75.635554999999997</v>
          </cell>
          <cell r="K66">
            <v>75.821112999999997</v>
          </cell>
          <cell r="L66">
            <v>76.332712000000001</v>
          </cell>
          <cell r="M66">
            <v>77.158332999999999</v>
          </cell>
          <cell r="N66">
            <v>77.792384999999996</v>
          </cell>
        </row>
        <row r="67">
          <cell r="B67">
            <v>2012</v>
          </cell>
          <cell r="C67">
            <v>78.343048999999993</v>
          </cell>
          <cell r="D67">
            <v>78.502313999999998</v>
          </cell>
          <cell r="E67">
            <v>78.547388999999995</v>
          </cell>
          <cell r="F67">
            <v>78.300979999999996</v>
          </cell>
          <cell r="G67">
            <v>78.053819000000004</v>
          </cell>
          <cell r="H67">
            <v>78.413667000000004</v>
          </cell>
          <cell r="I67">
            <v>78.853897000000003</v>
          </cell>
          <cell r="J67">
            <v>79.090540000000004</v>
          </cell>
          <cell r="K67">
            <v>79.439119000000005</v>
          </cell>
          <cell r="L67">
            <v>79.841036000000003</v>
          </cell>
          <cell r="M67">
            <v>80.383437000000001</v>
          </cell>
          <cell r="N67">
            <v>80.568242999999995</v>
          </cell>
        </row>
        <row r="68">
          <cell r="B68">
            <v>2013</v>
          </cell>
          <cell r="C68">
            <v>80.892781999999997</v>
          </cell>
          <cell r="D68">
            <v>81.290942999999999</v>
          </cell>
          <cell r="E68">
            <v>81.887433000000001</v>
          </cell>
          <cell r="F68">
            <v>81.941523000000004</v>
          </cell>
          <cell r="G68">
            <v>81.668819999999997</v>
          </cell>
          <cell r="H68">
            <v>81.619237999999996</v>
          </cell>
          <cell r="I68">
            <v>81.592192999999995</v>
          </cell>
          <cell r="J68">
            <v>81.824327999999994</v>
          </cell>
          <cell r="K68">
            <v>82.132339999999999</v>
          </cell>
          <cell r="L68">
            <v>82.522987999999998</v>
          </cell>
          <cell r="M68">
            <v>83.292265</v>
          </cell>
          <cell r="N68">
            <v>83.770058000000006</v>
          </cell>
        </row>
        <row r="69">
          <cell r="B69">
            <v>2014</v>
          </cell>
          <cell r="C69">
            <v>84.519052000000002</v>
          </cell>
          <cell r="D69">
            <v>84.733157000000006</v>
          </cell>
          <cell r="E69">
            <v>84.965292000000005</v>
          </cell>
          <cell r="F69">
            <v>84.806779000000006</v>
          </cell>
          <cell r="G69">
            <v>84.535578999999998</v>
          </cell>
          <cell r="H69">
            <v>84.682072000000005</v>
          </cell>
          <cell r="I69">
            <v>84.914958999999996</v>
          </cell>
          <cell r="J69">
            <v>85.219965000000002</v>
          </cell>
          <cell r="K69">
            <v>85.596339999999998</v>
          </cell>
          <cell r="L69">
            <v>86.069626</v>
          </cell>
          <cell r="M69">
            <v>86.763778000000002</v>
          </cell>
          <cell r="N69">
            <v>87.188984000000005</v>
          </cell>
        </row>
        <row r="70">
          <cell r="B70">
            <v>2015</v>
          </cell>
          <cell r="C70">
            <v>87.110102999999995</v>
          </cell>
          <cell r="D70">
            <v>87.275377000000006</v>
          </cell>
          <cell r="E70">
            <v>87.630717000000004</v>
          </cell>
          <cell r="F70">
            <v>87.403840000000002</v>
          </cell>
          <cell r="G70">
            <v>86.967365999999998</v>
          </cell>
          <cell r="H70">
            <v>87.113107999999997</v>
          </cell>
          <cell r="I70">
            <v>87.240819999999999</v>
          </cell>
          <cell r="J70">
            <v>87.424875</v>
          </cell>
          <cell r="K70">
            <v>87.752419000000003</v>
          </cell>
          <cell r="L70">
            <v>88.203918999999999</v>
          </cell>
          <cell r="M70">
            <v>88.685468</v>
          </cell>
          <cell r="N70">
            <v>89.046818000000002</v>
          </cell>
        </row>
        <row r="71">
          <cell r="B71">
            <v>2016</v>
          </cell>
          <cell r="C71">
            <v>89.386381</v>
          </cell>
          <cell r="D71">
            <v>89.777781000000004</v>
          </cell>
          <cell r="E71">
            <v>89.910000999999994</v>
          </cell>
          <cell r="F71">
            <v>89.625277999999994</v>
          </cell>
          <cell r="G71">
            <v>89.225615000000005</v>
          </cell>
          <cell r="H71">
            <v>89.324027999999998</v>
          </cell>
          <cell r="I71">
            <v>89.556914000000006</v>
          </cell>
          <cell r="J71">
            <v>89.809332999999995</v>
          </cell>
          <cell r="K71">
            <v>90.357743999999997</v>
          </cell>
          <cell r="L71">
            <v>90.906154000000001</v>
          </cell>
          <cell r="M71">
            <v>91.616833999999997</v>
          </cell>
          <cell r="N71">
            <v>92.039034999999998</v>
          </cell>
        </row>
        <row r="72">
          <cell r="B72">
            <v>2017</v>
          </cell>
          <cell r="C72">
            <v>93.603881999999999</v>
          </cell>
          <cell r="D72">
            <v>94.144779999999997</v>
          </cell>
          <cell r="E72">
            <v>94.722488999999996</v>
          </cell>
          <cell r="F72">
            <v>94.838932999999997</v>
          </cell>
          <cell r="G72">
            <v>94.725493999999998</v>
          </cell>
          <cell r="H72">
            <v>94.963639999999998</v>
          </cell>
          <cell r="I72">
            <v>95.322736000000006</v>
          </cell>
          <cell r="J72">
            <v>95.793768</v>
          </cell>
          <cell r="K72">
            <v>96.093514999999996</v>
          </cell>
          <cell r="L72">
            <v>96.698268999999996</v>
          </cell>
          <cell r="M72">
            <v>97.695173999999994</v>
          </cell>
          <cell r="N72">
            <v>98.272882999999993</v>
          </cell>
        </row>
        <row r="73">
          <cell r="B73">
            <v>2018</v>
          </cell>
          <cell r="C73">
            <v>98.795000000000002</v>
          </cell>
          <cell r="D73">
            <v>99.171374</v>
          </cell>
          <cell r="E73">
            <v>99.492157000000006</v>
          </cell>
          <cell r="F73">
            <v>99.154847000000004</v>
          </cell>
          <cell r="G73">
            <v>98.994079999999997</v>
          </cell>
          <cell r="H73">
            <v>99.376464999999996</v>
          </cell>
          <cell r="I73">
            <v>99.909098999999998</v>
          </cell>
          <cell r="J73">
            <v>100.492</v>
          </cell>
          <cell r="K73">
            <v>100.917</v>
          </cell>
          <cell r="L73">
            <v>101.44</v>
          </cell>
          <cell r="M73">
            <v>102.303</v>
          </cell>
          <cell r="N73">
            <v>103.02</v>
          </cell>
        </row>
        <row r="74">
          <cell r="B74">
            <v>2019</v>
          </cell>
          <cell r="C74">
            <v>103.108</v>
          </cell>
          <cell r="D74">
            <v>103.07899999999999</v>
          </cell>
          <cell r="E74">
            <v>103.476</v>
          </cell>
          <cell r="F74">
            <v>103.53100000000001</v>
          </cell>
          <cell r="G74">
            <v>103.233</v>
          </cell>
          <cell r="H74">
            <v>103.29900000000001</v>
          </cell>
          <cell r="I74">
            <v>103.687</v>
          </cell>
          <cell r="J74">
            <v>103.67</v>
          </cell>
          <cell r="K74">
            <v>103.94199999999999</v>
          </cell>
          <cell r="L74">
            <v>104.503</v>
          </cell>
          <cell r="M74">
            <v>105.346</v>
          </cell>
          <cell r="N74">
            <v>105.934</v>
          </cell>
        </row>
        <row r="75">
          <cell r="B75">
            <v>2020</v>
          </cell>
          <cell r="C75">
            <v>106.447</v>
          </cell>
          <cell r="D75">
            <v>106.889</v>
          </cell>
          <cell r="E75">
            <v>106.83799999999999</v>
          </cell>
          <cell r="F75">
            <v>105.755</v>
          </cell>
          <cell r="G75">
            <v>106.16200000000001</v>
          </cell>
          <cell r="H75">
            <v>106.74299999999999</v>
          </cell>
          <cell r="I75">
            <v>107.444</v>
          </cell>
          <cell r="J75">
            <v>107.867</v>
          </cell>
          <cell r="K75">
            <v>108.114</v>
          </cell>
          <cell r="L75">
            <v>108.774</v>
          </cell>
          <cell r="M75">
            <v>108.85599999999999</v>
          </cell>
          <cell r="N75">
            <v>109.271</v>
          </cell>
        </row>
        <row r="76">
          <cell r="B76">
            <v>2021</v>
          </cell>
          <cell r="C76">
            <v>110.21</v>
          </cell>
          <cell r="D76">
            <v>110.907</v>
          </cell>
          <cell r="E76">
            <v>111.824</v>
          </cell>
          <cell r="F76">
            <v>112.19</v>
          </cell>
          <cell r="G76">
            <v>112.419</v>
          </cell>
          <cell r="H76">
            <v>113.018</v>
          </cell>
          <cell r="I76">
            <v>113.682</v>
          </cell>
          <cell r="J76">
            <v>113.899</v>
          </cell>
          <cell r="K76">
            <v>114.601</v>
          </cell>
          <cell r="L76">
            <v>115.56100000000001</v>
          </cell>
          <cell r="M76">
            <v>116.884</v>
          </cell>
          <cell r="N76">
            <v>117.30800000000001</v>
          </cell>
        </row>
      </sheetData>
      <sheetData sheetId="41">
        <row r="5">
          <cell r="C5">
            <v>2008</v>
          </cell>
          <cell r="D5">
            <v>0.28000000000000003</v>
          </cell>
        </row>
        <row r="6">
          <cell r="C6">
            <v>2009</v>
          </cell>
          <cell r="D6">
            <v>0.28000000000000003</v>
          </cell>
        </row>
        <row r="7">
          <cell r="C7">
            <v>2010</v>
          </cell>
          <cell r="D7">
            <v>0.3</v>
          </cell>
        </row>
        <row r="8">
          <cell r="C8">
            <v>2011</v>
          </cell>
          <cell r="D8">
            <v>0.3</v>
          </cell>
        </row>
        <row r="9">
          <cell r="C9">
            <v>2012</v>
          </cell>
          <cell r="D9">
            <v>0.3</v>
          </cell>
        </row>
        <row r="10">
          <cell r="C10">
            <v>2013</v>
          </cell>
          <cell r="D10">
            <v>0.3</v>
          </cell>
        </row>
        <row r="11">
          <cell r="C11">
            <v>2014</v>
          </cell>
          <cell r="D11">
            <v>0.3</v>
          </cell>
        </row>
        <row r="12">
          <cell r="C12">
            <v>2015</v>
          </cell>
          <cell r="D12">
            <v>0.3</v>
          </cell>
        </row>
        <row r="13">
          <cell r="C13">
            <v>2016</v>
          </cell>
          <cell r="D13">
            <v>0.3</v>
          </cell>
        </row>
        <row r="14">
          <cell r="C14">
            <v>2017</v>
          </cell>
          <cell r="D14">
            <v>0.3</v>
          </cell>
        </row>
        <row r="15">
          <cell r="C15">
            <v>2018</v>
          </cell>
          <cell r="D15">
            <v>0.3</v>
          </cell>
        </row>
        <row r="16">
          <cell r="C16">
            <v>2019</v>
          </cell>
          <cell r="D16">
            <v>0.3</v>
          </cell>
        </row>
        <row r="17">
          <cell r="C17">
            <v>2020</v>
          </cell>
          <cell r="D17">
            <v>0.3</v>
          </cell>
        </row>
        <row r="18">
          <cell r="C18">
            <v>2021</v>
          </cell>
          <cell r="D18">
            <v>0.3</v>
          </cell>
        </row>
        <row r="40">
          <cell r="C40">
            <v>2008</v>
          </cell>
          <cell r="D40">
            <v>0.1</v>
          </cell>
        </row>
        <row r="41">
          <cell r="C41">
            <v>2009</v>
          </cell>
          <cell r="D41">
            <v>0.1</v>
          </cell>
        </row>
        <row r="42">
          <cell r="C42">
            <v>2010</v>
          </cell>
          <cell r="D42">
            <v>0.1</v>
          </cell>
        </row>
        <row r="43">
          <cell r="C43">
            <v>2011</v>
          </cell>
          <cell r="D43">
            <v>0.1</v>
          </cell>
        </row>
        <row r="44">
          <cell r="C44">
            <v>2012</v>
          </cell>
          <cell r="D44">
            <v>0.1</v>
          </cell>
        </row>
        <row r="45">
          <cell r="C45">
            <v>2013</v>
          </cell>
          <cell r="D45">
            <v>0.1</v>
          </cell>
        </row>
        <row r="46">
          <cell r="C46">
            <v>2014</v>
          </cell>
          <cell r="D46">
            <v>0.1</v>
          </cell>
        </row>
        <row r="47">
          <cell r="C47">
            <v>2015</v>
          </cell>
          <cell r="D47">
            <v>0.1</v>
          </cell>
        </row>
        <row r="48">
          <cell r="C48">
            <v>2016</v>
          </cell>
          <cell r="D48">
            <v>0.1</v>
          </cell>
        </row>
        <row r="49">
          <cell r="C49">
            <v>2017</v>
          </cell>
          <cell r="D49">
            <v>0.1</v>
          </cell>
        </row>
        <row r="56">
          <cell r="D56" t="str">
            <v>Tasa de IVA General</v>
          </cell>
          <cell r="E56">
            <v>0.16</v>
          </cell>
        </row>
        <row r="57">
          <cell r="D57" t="str">
            <v>Tasa de IVA Frontera (2013 y Anteriores)</v>
          </cell>
          <cell r="E57">
            <v>0.11</v>
          </cell>
        </row>
        <row r="58">
          <cell r="D58" t="str">
            <v>Tasa Cero y Exentos</v>
          </cell>
          <cell r="E58">
            <v>0</v>
          </cell>
        </row>
        <row r="59">
          <cell r="D59" t="str">
            <v>Tasa de IVA General con Retención</v>
          </cell>
          <cell r="E59">
            <v>-4.6666666666666995E-2</v>
          </cell>
        </row>
        <row r="60">
          <cell r="D60" t="str">
            <v>Tasa de IVA frontera con Retención (2013 y Anteriores)</v>
          </cell>
          <cell r="E60">
            <v>-6.3333333333333006E-2</v>
          </cell>
        </row>
      </sheetData>
      <sheetData sheetId="42">
        <row r="7">
          <cell r="B7" t="str">
            <v>Ventas o Servicios (Nac. Partes Relac.)</v>
          </cell>
          <cell r="C7" t="str">
            <v>Costo de las Mercancías</v>
          </cell>
          <cell r="D7" t="str">
            <v>Caja y Bancos Nacionales</v>
          </cell>
          <cell r="E7" t="str">
            <v>Ctas. y Doctos. por Pagar (Nac. Partes Relac.)</v>
          </cell>
          <cell r="F7" t="str">
            <v>Int. Moratorios Devengados a Fav. Cobrados o no</v>
          </cell>
          <cell r="G7" t="str">
            <v>Costo de Ventas Contable</v>
          </cell>
          <cell r="H7" t="str">
            <v>Pagos Anticipados</v>
          </cell>
          <cell r="I7" t="str">
            <v>Sueldos y Salarios</v>
          </cell>
          <cell r="J7" t="str">
            <v>Bancos (M.N.)</v>
          </cell>
        </row>
        <row r="8">
          <cell r="B8" t="str">
            <v>Ventas o Servicios (Nac. Partes No Relac.)</v>
          </cell>
          <cell r="C8" t="str">
            <v>Mano de Obra (Partes Relac.)</v>
          </cell>
          <cell r="D8" t="str">
            <v>Caja y Bancos Extranjeros</v>
          </cell>
          <cell r="E8" t="str">
            <v>Ctas. y Doctos. por Pagar (Nac. Partes No Relac.)</v>
          </cell>
          <cell r="F8" t="str">
            <v>Actualización de impuestos</v>
          </cell>
          <cell r="G8" t="str">
            <v>Deprec. y Amortiz. Contab.</v>
          </cell>
          <cell r="H8" t="str">
            <v>Provisiones de Pasivos</v>
          </cell>
          <cell r="I8" t="str">
            <v>Honorarios (Pers. Físicas)</v>
          </cell>
          <cell r="J8" t="str">
            <v>Clientes (M.N.)</v>
          </cell>
        </row>
        <row r="9">
          <cell r="B9" t="str">
            <v>Ventas o Servicios (Extranj. Partes Relac.)</v>
          </cell>
          <cell r="C9" t="str">
            <v>Mano de Obra (Partes No Relac.)</v>
          </cell>
          <cell r="D9" t="str">
            <v>Inversiones en Valores Nacionales</v>
          </cell>
          <cell r="E9" t="str">
            <v>Ctas. y Doctos. por Pagar (Extranj. Partes Relac.)</v>
          </cell>
          <cell r="F9" t="str">
            <v>Utilidad Contable en venta de A.F.</v>
          </cell>
          <cell r="G9" t="str">
            <v>Gastos que no Reúnen Req. Fisc.</v>
          </cell>
          <cell r="H9" t="str">
            <v>Pasivos N.D. a Pers. Físicas, S.C., A.C.</v>
          </cell>
          <cell r="I9" t="str">
            <v>Regalías y Asistencia Técnica</v>
          </cell>
          <cell r="J9" t="str">
            <v>Deudores Div. (M.N.)</v>
          </cell>
        </row>
        <row r="10">
          <cell r="B10" t="str">
            <v>Ventas o Servicios (Extranj. Partes No Relac.)</v>
          </cell>
          <cell r="C10" t="str">
            <v>Maquilas (Partes Relac.)</v>
          </cell>
          <cell r="D10" t="str">
            <v>Inversiones en Valores Extranjeros</v>
          </cell>
          <cell r="E10" t="str">
            <v>Ctas. y Doctos. por Pagar (Extranj. Partes No Relac.)</v>
          </cell>
          <cell r="F10" t="str">
            <v>Utilidad Contable en venta de Acciones</v>
          </cell>
          <cell r="G10" t="str">
            <v>Pérdida Contab. En Venta de Acciones</v>
          </cell>
          <cell r="H10" t="str">
            <v>PTU Por Pagar</v>
          </cell>
          <cell r="I10" t="str">
            <v>Donativos</v>
          </cell>
          <cell r="J10" t="str">
            <v>Impuestos a Favor</v>
          </cell>
        </row>
        <row r="11">
          <cell r="B11" t="str">
            <v>Devol., Desc. o Bonific. (Nac. Partes Relac.)</v>
          </cell>
          <cell r="C11" t="str">
            <v>Maquilas (Partes No Relac.)</v>
          </cell>
          <cell r="D11" t="str">
            <v>Ctas. y Doctos. por Cobrar (Nac. Partes Relac.)</v>
          </cell>
          <cell r="E11" t="str">
            <v>Contribuciones Por Pagar</v>
          </cell>
          <cell r="F11" t="str">
            <v>Utilidad en Participación subsidiaria</v>
          </cell>
          <cell r="G11" t="str">
            <v>Pérdida Contab. En Venta de A.F.</v>
          </cell>
          <cell r="H11" t="str">
            <v>Anticipo de Clientes</v>
          </cell>
          <cell r="I11" t="str">
            <v>Arrendamiento (Pers. Físicas)</v>
          </cell>
          <cell r="J11" t="str">
            <v>Otros Créditos (M.N.)</v>
          </cell>
        </row>
        <row r="12">
          <cell r="B12" t="str">
            <v>Devol., Desc. o Bonific. (Nac. Partes No Relac.)</v>
          </cell>
          <cell r="C12" t="str">
            <v>Gastos Ind. De Fabric. (Partes Relac.)</v>
          </cell>
          <cell r="D12" t="str">
            <v>Ctas. y Doctos. por Cobrar (Nac. Partes No Relac.)</v>
          </cell>
          <cell r="E12" t="str">
            <v>Anticipo de Clientes (Partes Relac.)</v>
          </cell>
          <cell r="F12" t="str">
            <v>Ingresos por Dividendos</v>
          </cell>
          <cell r="G12" t="str">
            <v>Pérdida en Participación subsidiaria</v>
          </cell>
          <cell r="H12" t="str">
            <v>Anticipos y Rendimientos, S.C. (Asimilados)</v>
          </cell>
          <cell r="I12" t="str">
            <v>Fletes (Pers. Físicas)</v>
          </cell>
          <cell r="J12" t="str">
            <v>Proveedores (M.N.)</v>
          </cell>
        </row>
        <row r="13">
          <cell r="B13" t="str">
            <v>Devol., Desc. o Bonific. (Extranj. Partes Relac.)</v>
          </cell>
          <cell r="C13" t="str">
            <v>Gastos Ind. De Fabric. (Partes No Relac.)</v>
          </cell>
          <cell r="D13" t="str">
            <v>Ctas. y Doctos. por Cobrar (Extranj. Partes Relac.)</v>
          </cell>
          <cell r="E13" t="str">
            <v>Anticipo de Clientes (Partes No Relac.)</v>
          </cell>
          <cell r="F13" t="str">
            <v>Otros Ingresos Contables No Fiscales</v>
          </cell>
          <cell r="G13" t="str">
            <v>Int. Moratorios Devengados a Cargo Cobrados o no</v>
          </cell>
          <cell r="I13" t="str">
            <v>Contribuciones (Excepto: ISR, IMPAC, IVA, IEPS)</v>
          </cell>
          <cell r="J13" t="str">
            <v>Acreedores Div. (M.N.)</v>
          </cell>
        </row>
        <row r="14">
          <cell r="B14" t="str">
            <v>Devol., Desc. o Bonific. (Extranj. Partes No Relac.)</v>
          </cell>
          <cell r="C14" t="str">
            <v>Gastos de Operación (Partes Relac.)</v>
          </cell>
          <cell r="D14" t="str">
            <v>Ctas. y Doctos. por Cobrar (Extranj. Partes No Relac.)</v>
          </cell>
          <cell r="E14" t="str">
            <v>Aportaciones para Aumentos de Capital (Pasivo)</v>
          </cell>
          <cell r="F14"/>
          <cell r="G14" t="str">
            <v>Otras Deducciones Contables No Fiscales</v>
          </cell>
          <cell r="I14" t="str">
            <v>Seguros y Fianzas</v>
          </cell>
          <cell r="J14" t="str">
            <v>Doctos. Por Pagar (M.N.)</v>
          </cell>
        </row>
        <row r="15">
          <cell r="B15" t="str">
            <v>Int. a Favor (Nac. Partes Relac.)</v>
          </cell>
          <cell r="C15" t="str">
            <v>Gastos de Operación (Partes No Relac.)</v>
          </cell>
          <cell r="D15" t="str">
            <v>Contribuciones a Favor</v>
          </cell>
          <cell r="E15" t="str">
            <v>Otros Pasivos</v>
          </cell>
          <cell r="F15"/>
          <cell r="G15"/>
          <cell r="I15" t="str">
            <v>Créditos Incobrables</v>
          </cell>
          <cell r="J15" t="str">
            <v>Impuestos por Pagar</v>
          </cell>
        </row>
        <row r="16">
          <cell r="B16" t="str">
            <v>Int. a Favor (Nac. Partes No Relac.)</v>
          </cell>
          <cell r="C16" t="str">
            <v>Int. a Cargo (Nac. Partes Relac.)</v>
          </cell>
          <cell r="D16" t="str">
            <v>Inventarios</v>
          </cell>
          <cell r="E16" t="str">
            <v>Capital Social (Aportaciones)</v>
          </cell>
          <cell r="F16"/>
          <cell r="G16"/>
          <cell r="I16" t="str">
            <v>Viáticos y Gastos de Viaje</v>
          </cell>
          <cell r="J16" t="str">
            <v>Otras Deudas (M.N.)</v>
          </cell>
        </row>
        <row r="17">
          <cell r="B17" t="str">
            <v>Int. a Favor (Extranj. Partes Relac.)</v>
          </cell>
          <cell r="C17" t="str">
            <v>Int. a Cargo (Nac. Partes No Relac.)</v>
          </cell>
          <cell r="D17" t="str">
            <v>Otros Activos Circulantes</v>
          </cell>
          <cell r="E17" t="str">
            <v>Capital Social (Capitalización)</v>
          </cell>
          <cell r="F17"/>
          <cell r="G17"/>
          <cell r="I17" t="str">
            <v>Combustibles y Lubricantes</v>
          </cell>
        </row>
        <row r="18">
          <cell r="B18" t="str">
            <v>Int. a Favor (Extranj. Partes No Relac.)</v>
          </cell>
          <cell r="C18" t="str">
            <v>Int. a Cargo (Extranj. Partes Relac.)</v>
          </cell>
          <cell r="D18" t="str">
            <v>Invers. en Acciones Nacionales</v>
          </cell>
          <cell r="E18" t="str">
            <v>Reservas</v>
          </cell>
          <cell r="F18"/>
          <cell r="G18"/>
          <cell r="I18" t="str">
            <v>Crédito al Salario</v>
          </cell>
        </row>
        <row r="19">
          <cell r="B19" t="str">
            <v>Int. Moratorios a Fav. (Nac. Partes Relac.)</v>
          </cell>
          <cell r="C19" t="str">
            <v>Int. a Cargo (Extranj. Partes No Relac.)</v>
          </cell>
          <cell r="D19" t="str">
            <v>Invers. en Acciones Extranjeros</v>
          </cell>
          <cell r="E19" t="str">
            <v>Otras Cuentas de Capital</v>
          </cell>
          <cell r="F19"/>
          <cell r="G19"/>
          <cell r="I19" t="str">
            <v>Impuesto sustitutivo del C.S.</v>
          </cell>
        </row>
        <row r="20">
          <cell r="B20" t="str">
            <v>Int. Moratorios a Fav. (Nac. Partes No Relac.)</v>
          </cell>
          <cell r="C20" t="str">
            <v>Int. Moratorios a Cargo (Nac. Partes Relac.)</v>
          </cell>
          <cell r="D20" t="str">
            <v>Terrenos</v>
          </cell>
          <cell r="E20" t="str">
            <v>Aportaciones para Aumentos de Capital (Capital)</v>
          </cell>
          <cell r="G20"/>
          <cell r="I20" t="str">
            <v>SAR, INFONAVIT y Jubilaciones</v>
          </cell>
        </row>
        <row r="21">
          <cell r="B21" t="str">
            <v>Int. Moratorios a Fav. (Extranj. Partes Relac.)</v>
          </cell>
          <cell r="C21" t="str">
            <v>Int. Moratorios a Cargo (Nac. Partes No Relac.)</v>
          </cell>
          <cell r="D21" t="str">
            <v>Construcciones</v>
          </cell>
          <cell r="E21" t="str">
            <v>Utilidades Acumuladas</v>
          </cell>
          <cell r="G21"/>
          <cell r="I21" t="str">
            <v>Aportaciones al fondo de Pensiones</v>
          </cell>
        </row>
        <row r="22">
          <cell r="B22" t="str">
            <v>Int. Moratorios (Extranj. Partes No Relac.)</v>
          </cell>
          <cell r="C22" t="str">
            <v>Int. Moratorios a Cargo (Extranj. Partes Relac.)</v>
          </cell>
          <cell r="D22" t="str">
            <v>Construcciones en Proceso</v>
          </cell>
          <cell r="E22" t="str">
            <v>Pérdidas Acumuladas</v>
          </cell>
          <cell r="G22"/>
          <cell r="I22" t="str">
            <v>Cuotas IMSS</v>
          </cell>
        </row>
        <row r="23">
          <cell r="B23" t="str">
            <v>Ganancia Camb. (Partes Relac.)</v>
          </cell>
          <cell r="C23" t="str">
            <v>Int. Moratorios a Cargo (Extranj. Partes No Relac.)</v>
          </cell>
          <cell r="D23" t="str">
            <v>Maquinaria y Equipo</v>
          </cell>
          <cell r="E23" t="str">
            <v>Exceso en la Actualiz. de Capital</v>
          </cell>
          <cell r="G23"/>
          <cell r="I23" t="str">
            <v>Consumo en Restaurantes</v>
          </cell>
        </row>
        <row r="24">
          <cell r="B24" t="str">
            <v>Ganancia Camb. (Partes No Relac.)</v>
          </cell>
          <cell r="C24" t="str">
            <v>Pérdida Camb. (Partes Relac.)</v>
          </cell>
          <cell r="D24" t="str">
            <v>Mobiliario y Equipo de Oficina</v>
          </cell>
          <cell r="E24" t="str">
            <v>Insuficiencia en la Actualiz. de Capital</v>
          </cell>
          <cell r="G24"/>
          <cell r="I24" t="str">
            <v>Operaciones financieras derivadas (Pérdida)</v>
          </cell>
        </row>
        <row r="25">
          <cell r="B25" t="str">
            <v>Result. Por Posic. Monet. Fav. (Partes Relac.)</v>
          </cell>
          <cell r="C25" t="str">
            <v>Pérdida Camb. (Partes No Relac.)</v>
          </cell>
          <cell r="D25" t="str">
            <v>Equipo de Computo</v>
          </cell>
          <cell r="E25" t="str">
            <v>Actualización de Cap. Contable</v>
          </cell>
          <cell r="G25"/>
          <cell r="I25" t="str">
            <v>Ayuda Alimentaria a Trabajadores</v>
          </cell>
        </row>
        <row r="26">
          <cell r="B26" t="str">
            <v>Result. Por Posic. Monet. Fav. (Partes No Relac.)</v>
          </cell>
          <cell r="C26" t="str">
            <v>Result. Por Posic. Monet. Cargo (Partes Relac.)</v>
          </cell>
          <cell r="D26" t="str">
            <v>Equipo de Transporte</v>
          </cell>
          <cell r="G26"/>
        </row>
        <row r="27">
          <cell r="B27" t="str">
            <v>Otras Operac. Financ. (Nac. Partes Relac.)</v>
          </cell>
          <cell r="C27" t="str">
            <v>Result. Por Posic. Monet. Cargo (Partes No Relac.)</v>
          </cell>
          <cell r="D27" t="str">
            <v>Otros Activos Fijos</v>
          </cell>
          <cell r="G27"/>
        </row>
        <row r="28">
          <cell r="B28" t="str">
            <v>Otras Operac. Financ. (Nac. Partes No Relac.)</v>
          </cell>
          <cell r="C28" t="str">
            <v>Otros Gastos Nacionales</v>
          </cell>
          <cell r="D28" t="str">
            <v>Depreciación Acumulada</v>
          </cell>
          <cell r="G28"/>
        </row>
        <row r="29">
          <cell r="B29" t="str">
            <v>Otras Operac. Financ. (Extranj. Partes Relac.)</v>
          </cell>
          <cell r="C29" t="str">
            <v>Otros Gastos Extranjeros</v>
          </cell>
          <cell r="D29" t="str">
            <v>Cargos y Gastos Diferidos</v>
          </cell>
          <cell r="G29"/>
        </row>
        <row r="30">
          <cell r="B30" t="str">
            <v>Otras Operac. Financ. (Extranj. Partes No Relac.)</v>
          </cell>
          <cell r="C30" t="str">
            <v>Part. Discontinuas o Extraordinarias (Gast.)</v>
          </cell>
          <cell r="D30" t="str">
            <v>Amortización Acumulada</v>
          </cell>
          <cell r="G30"/>
        </row>
        <row r="31">
          <cell r="B31" t="str">
            <v>Otros Productos Nacionales</v>
          </cell>
          <cell r="C31" t="str">
            <v>ISR</v>
          </cell>
          <cell r="G31"/>
        </row>
        <row r="32">
          <cell r="B32" t="str">
            <v>Otros Productos Extranjeros</v>
          </cell>
          <cell r="C32" t="str">
            <v>IETU</v>
          </cell>
          <cell r="G32"/>
        </row>
        <row r="33">
          <cell r="B33" t="str">
            <v>Part. Discontinuas o Extraordinarias (Ing.)</v>
          </cell>
          <cell r="C33" t="str">
            <v>PTU</v>
          </cell>
          <cell r="G33"/>
        </row>
        <row r="34">
          <cell r="B34" t="str">
            <v>Utilidad en Particip. Subsidiaria</v>
          </cell>
          <cell r="C34" t="str">
            <v>Pérdida en Particip. Subsidiaria</v>
          </cell>
          <cell r="G34"/>
        </row>
        <row r="35">
          <cell r="B35" t="str">
            <v>Efectos de Reexpresión Favorables</v>
          </cell>
          <cell r="C35" t="str">
            <v>Efectos de Reexpresión Desfavorables</v>
          </cell>
        </row>
      </sheetData>
      <sheetData sheetId="43">
        <row r="7">
          <cell r="D7" t="str">
            <v>Moneda</v>
          </cell>
          <cell r="E7">
            <v>44166</v>
          </cell>
          <cell r="F7">
            <v>44197</v>
          </cell>
          <cell r="G7">
            <v>44228</v>
          </cell>
          <cell r="H7">
            <v>44256</v>
          </cell>
          <cell r="I7">
            <v>44287</v>
          </cell>
          <cell r="J7">
            <v>44317</v>
          </cell>
          <cell r="K7">
            <v>44348</v>
          </cell>
          <cell r="L7">
            <v>44378</v>
          </cell>
          <cell r="M7">
            <v>44409</v>
          </cell>
          <cell r="N7">
            <v>44440</v>
          </cell>
          <cell r="O7">
            <v>44470</v>
          </cell>
          <cell r="P7">
            <v>44501</v>
          </cell>
          <cell r="Q7">
            <v>44531</v>
          </cell>
        </row>
        <row r="8">
          <cell r="D8" t="str">
            <v>Arabia Saudita - Riyal</v>
          </cell>
          <cell r="E8">
            <v>0.26650000000000001</v>
          </cell>
          <cell r="F8">
            <v>0.2666</v>
          </cell>
          <cell r="G8">
            <v>0.2666</v>
          </cell>
          <cell r="H8">
            <v>0.2666</v>
          </cell>
          <cell r="I8">
            <v>0.26669999999999999</v>
          </cell>
          <cell r="J8">
            <v>0.2666</v>
          </cell>
          <cell r="K8">
            <v>0.2666</v>
          </cell>
          <cell r="L8">
            <v>0.2666</v>
          </cell>
          <cell r="M8">
            <v>0.2666</v>
          </cell>
          <cell r="N8">
            <v>0.2666</v>
          </cell>
          <cell r="O8">
            <v>0.2666</v>
          </cell>
          <cell r="P8">
            <v>0.26650000000000001</v>
          </cell>
          <cell r="Q8">
            <v>0.26629999999999998</v>
          </cell>
        </row>
        <row r="9">
          <cell r="D9" t="str">
            <v>Argelia - Dinar</v>
          </cell>
          <cell r="E9">
            <v>7.6E-3</v>
          </cell>
          <cell r="F9">
            <v>7.4999999999999997E-3</v>
          </cell>
          <cell r="G9">
            <v>7.4999999999999997E-3</v>
          </cell>
          <cell r="H9">
            <v>7.4999999999999997E-3</v>
          </cell>
          <cell r="I9">
            <v>7.4999999999999997E-3</v>
          </cell>
          <cell r="J9">
            <v>7.4999999999999997E-3</v>
          </cell>
          <cell r="K9">
            <v>7.4000000000000003E-3</v>
          </cell>
          <cell r="L9">
            <v>7.4000000000000003E-3</v>
          </cell>
          <cell r="M9">
            <v>7.4000000000000003E-3</v>
          </cell>
          <cell r="N9">
            <v>7.3000000000000001E-3</v>
          </cell>
          <cell r="O9">
            <v>7.3000000000000001E-3</v>
          </cell>
          <cell r="P9">
            <v>7.1999999999999998E-3</v>
          </cell>
          <cell r="Q9">
            <v>7.1999999999999998E-3</v>
          </cell>
        </row>
        <row r="10">
          <cell r="D10" t="str">
            <v xml:space="preserve">Argentina - Peso </v>
          </cell>
          <cell r="E10">
            <v>1.1900000000000001E-2</v>
          </cell>
          <cell r="F10">
            <v>1.15E-2</v>
          </cell>
          <cell r="G10">
            <v>1.11E-2</v>
          </cell>
          <cell r="H10">
            <v>1.09E-2</v>
          </cell>
          <cell r="I10">
            <v>1.0699999999999999E-2</v>
          </cell>
          <cell r="J10">
            <v>1.06E-2</v>
          </cell>
          <cell r="K10">
            <v>1.04E-2</v>
          </cell>
          <cell r="L10">
            <v>1.03E-2</v>
          </cell>
          <cell r="M10">
            <v>1.0200000000000001E-2</v>
          </cell>
          <cell r="N10">
            <v>1.01E-2</v>
          </cell>
          <cell r="O10">
            <v>0.01</v>
          </cell>
          <cell r="P10">
            <v>9.9000000000000008E-3</v>
          </cell>
          <cell r="Q10">
            <v>9.7000000000000003E-3</v>
          </cell>
        </row>
        <row r="11">
          <cell r="D11" t="str">
            <v>Australia - Dólar</v>
          </cell>
          <cell r="E11">
            <v>0.77164999999999995</v>
          </cell>
          <cell r="F11">
            <v>0.76734999999999998</v>
          </cell>
          <cell r="G11">
            <v>0.77449999999999997</v>
          </cell>
          <cell r="H11">
            <v>0.76175000000000004</v>
          </cell>
          <cell r="I11">
            <v>0.77270000000000005</v>
          </cell>
          <cell r="J11">
            <v>0.77395000000000003</v>
          </cell>
          <cell r="K11">
            <v>0.75065000000000004</v>
          </cell>
          <cell r="L11">
            <v>0.7349</v>
          </cell>
          <cell r="M11">
            <v>0.73085</v>
          </cell>
          <cell r="N11">
            <v>0.72235000000000005</v>
          </cell>
          <cell r="O11">
            <v>0.75109999999999999</v>
          </cell>
          <cell r="P11">
            <v>0.70945000000000003</v>
          </cell>
          <cell r="Q11">
            <v>0.72704999999999997</v>
          </cell>
        </row>
        <row r="12">
          <cell r="D12" t="str">
            <v>Bahamas - Dólar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</v>
          </cell>
          <cell r="Q12">
            <v>1</v>
          </cell>
        </row>
        <row r="13">
          <cell r="D13" t="str">
            <v>Barbados - Dólar</v>
          </cell>
          <cell r="E13">
            <v>0.49469999999999997</v>
          </cell>
          <cell r="F13">
            <v>0.49430000000000002</v>
          </cell>
          <cell r="G13">
            <v>0.49430000000000002</v>
          </cell>
          <cell r="H13">
            <v>0.5</v>
          </cell>
          <cell r="I13">
            <v>0.5</v>
          </cell>
          <cell r="J13">
            <v>0.5</v>
          </cell>
          <cell r="K13">
            <v>0.5</v>
          </cell>
          <cell r="L13">
            <v>0.5</v>
          </cell>
          <cell r="M13">
            <v>0.5</v>
          </cell>
          <cell r="N13">
            <v>0.5</v>
          </cell>
          <cell r="O13">
            <v>0.5</v>
          </cell>
          <cell r="P13">
            <v>0.5</v>
          </cell>
          <cell r="Q13">
            <v>0.5</v>
          </cell>
        </row>
        <row r="14">
          <cell r="D14" t="str">
            <v>Belice - Dólar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0.5</v>
          </cell>
          <cell r="K14">
            <v>0.5</v>
          </cell>
          <cell r="L14">
            <v>0.5</v>
          </cell>
          <cell r="M14">
            <v>0.5</v>
          </cell>
          <cell r="N14">
            <v>0.5</v>
          </cell>
          <cell r="O14">
            <v>0.5</v>
          </cell>
          <cell r="P14">
            <v>0.5</v>
          </cell>
          <cell r="Q14">
            <v>0.5</v>
          </cell>
        </row>
        <row r="15">
          <cell r="D15" t="str">
            <v>Bermuda - Dólar</v>
          </cell>
          <cell r="E15">
            <v>1</v>
          </cell>
          <cell r="F15">
            <v>1</v>
          </cell>
          <cell r="G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  <cell r="P15">
            <v>1</v>
          </cell>
          <cell r="Q15">
            <v>1</v>
          </cell>
        </row>
        <row r="16">
          <cell r="D16" t="str">
            <v>Bolivia - Boliviano</v>
          </cell>
          <cell r="E16">
            <v>0.14530000000000001</v>
          </cell>
          <cell r="F16">
            <v>0.14480000000000001</v>
          </cell>
          <cell r="G16">
            <v>0.14480000000000001</v>
          </cell>
          <cell r="H16">
            <v>0.1447</v>
          </cell>
          <cell r="I16">
            <v>0.14480000000000001</v>
          </cell>
          <cell r="J16">
            <v>0.14480000000000001</v>
          </cell>
          <cell r="K16">
            <v>0.14530000000000001</v>
          </cell>
          <cell r="L16">
            <v>0.14499999999999999</v>
          </cell>
          <cell r="M16">
            <v>0.14480000000000001</v>
          </cell>
          <cell r="N16">
            <v>0.14480000000000001</v>
          </cell>
          <cell r="O16">
            <v>0.14499999999999999</v>
          </cell>
          <cell r="P16">
            <v>0.14499999999999999</v>
          </cell>
          <cell r="Q16">
            <v>0.14499999999999999</v>
          </cell>
        </row>
        <row r="17">
          <cell r="D17" t="str">
            <v xml:space="preserve">Brasil - Real </v>
          </cell>
          <cell r="E17">
            <v>0.1925</v>
          </cell>
          <cell r="F17">
            <v>0.183</v>
          </cell>
          <cell r="G17">
            <v>0.17949999999999999</v>
          </cell>
          <cell r="H17">
            <v>0.17730000000000001</v>
          </cell>
          <cell r="I17">
            <v>0.18440000000000001</v>
          </cell>
          <cell r="J17">
            <v>0.1905</v>
          </cell>
          <cell r="K17">
            <v>0.1993</v>
          </cell>
          <cell r="L17">
            <v>0.19439999999999999</v>
          </cell>
          <cell r="M17">
            <v>0.1953</v>
          </cell>
          <cell r="N17">
            <v>0.18340000000000001</v>
          </cell>
          <cell r="O17">
            <v>0.17749999999999999</v>
          </cell>
          <cell r="P17">
            <v>0.17730000000000001</v>
          </cell>
          <cell r="Q17">
            <v>0.17949999999999999</v>
          </cell>
        </row>
        <row r="18">
          <cell r="D18" t="str">
            <v>Canadá - Dólar</v>
          </cell>
          <cell r="E18">
            <v>0.78500000000000003</v>
          </cell>
          <cell r="F18">
            <v>0.78269999999999995</v>
          </cell>
          <cell r="G18">
            <v>0.79010000000000002</v>
          </cell>
          <cell r="H18">
            <v>0.79579999999999995</v>
          </cell>
          <cell r="I18">
            <v>0.81310000000000004</v>
          </cell>
          <cell r="J18">
            <v>0.82769999999999999</v>
          </cell>
          <cell r="K18">
            <v>0.80720000000000003</v>
          </cell>
          <cell r="L18">
            <v>0.80120000000000002</v>
          </cell>
          <cell r="M18">
            <v>0.79139999999999999</v>
          </cell>
          <cell r="N18">
            <v>0.7893</v>
          </cell>
          <cell r="O18">
            <v>0.80679999999999996</v>
          </cell>
          <cell r="P18">
            <v>0.77980000000000005</v>
          </cell>
          <cell r="Q18">
            <v>0.79149999999999998</v>
          </cell>
        </row>
        <row r="19">
          <cell r="D19" t="str">
            <v>Chile - Peso</v>
          </cell>
          <cell r="E19">
            <v>1.41E-3</v>
          </cell>
          <cell r="F19">
            <v>1.3699999999999999E-3</v>
          </cell>
          <cell r="G19">
            <v>1.3799999999999999E-3</v>
          </cell>
          <cell r="H19">
            <v>1.39E-3</v>
          </cell>
          <cell r="I19">
            <v>1.4E-3</v>
          </cell>
          <cell r="J19">
            <v>1.39E-3</v>
          </cell>
          <cell r="K19">
            <v>1.3699999999999999E-3</v>
          </cell>
          <cell r="L19">
            <v>1.32E-3</v>
          </cell>
          <cell r="M19">
            <v>1.2899999999999999E-3</v>
          </cell>
          <cell r="N19">
            <v>1.23E-3</v>
          </cell>
          <cell r="O19">
            <v>1.23E-3</v>
          </cell>
          <cell r="P19">
            <v>1.1999999999999999E-3</v>
          </cell>
          <cell r="Q19">
            <v>1.17E-3</v>
          </cell>
        </row>
        <row r="20">
          <cell r="D20" t="str">
            <v>China - Yuan</v>
          </cell>
          <cell r="E20">
            <v>0.15321000000000001</v>
          </cell>
          <cell r="F20">
            <v>0.15551000000000001</v>
          </cell>
          <cell r="G20">
            <v>0.15443999999999999</v>
          </cell>
          <cell r="H20">
            <v>0.15271000000000001</v>
          </cell>
          <cell r="I20">
            <v>0.15454000000000001</v>
          </cell>
          <cell r="J20">
            <v>0.15698000000000001</v>
          </cell>
          <cell r="K20">
            <v>0.15487000000000001</v>
          </cell>
          <cell r="L20">
            <v>0.15470999999999999</v>
          </cell>
          <cell r="M20">
            <v>0.15486</v>
          </cell>
          <cell r="N20">
            <v>0.15501999999999999</v>
          </cell>
          <cell r="O20">
            <v>0.15612000000000001</v>
          </cell>
          <cell r="P20">
            <v>0.15712000000000001</v>
          </cell>
          <cell r="Q20">
            <v>0.15733</v>
          </cell>
        </row>
        <row r="21">
          <cell r="D21" t="str">
            <v>China - Yuan Extracontinental</v>
          </cell>
          <cell r="E21">
            <v>0.15390000000000001</v>
          </cell>
          <cell r="F21">
            <v>0.1552</v>
          </cell>
          <cell r="G21">
            <v>0.15429999999999999</v>
          </cell>
          <cell r="H21">
            <v>0.15240000000000001</v>
          </cell>
          <cell r="I21">
            <v>0.15459999999999999</v>
          </cell>
          <cell r="J21">
            <v>0.15690000000000001</v>
          </cell>
          <cell r="K21">
            <v>0.15479999999999999</v>
          </cell>
          <cell r="L21">
            <v>0.1547</v>
          </cell>
          <cell r="M21">
            <v>0.155</v>
          </cell>
          <cell r="N21">
            <v>0.15490000000000001</v>
          </cell>
          <cell r="O21">
            <v>0.15620000000000001</v>
          </cell>
          <cell r="P21">
            <v>0.15679999999999999</v>
          </cell>
          <cell r="Q21">
            <v>0.15720000000000001</v>
          </cell>
        </row>
        <row r="22">
          <cell r="D22" t="str">
            <v>Colombia - Peso</v>
          </cell>
          <cell r="E22">
            <v>0.29148000000000002</v>
          </cell>
          <cell r="F22">
            <v>0.28066000000000002</v>
          </cell>
          <cell r="G22">
            <v>0.27655000000000002</v>
          </cell>
          <cell r="H22">
            <v>0.27205000000000001</v>
          </cell>
          <cell r="I22">
            <v>0.26794000000000001</v>
          </cell>
          <cell r="J22">
            <v>0.26962999999999998</v>
          </cell>
          <cell r="K22">
            <v>0.26740000000000003</v>
          </cell>
          <cell r="L22">
            <v>0.25877</v>
          </cell>
          <cell r="M22">
            <v>0.26572000000000001</v>
          </cell>
          <cell r="N22">
            <v>0.26235000000000003</v>
          </cell>
          <cell r="O22">
            <v>0.26361000000000001</v>
          </cell>
          <cell r="P22">
            <v>0.24948000000000001</v>
          </cell>
          <cell r="Q22">
            <v>0.24551999999999999</v>
          </cell>
        </row>
        <row r="23">
          <cell r="D23" t="str">
            <v>Corea del Sur - Won</v>
          </cell>
          <cell r="E23">
            <v>0.9204</v>
          </cell>
          <cell r="F23">
            <v>0.89400000000000002</v>
          </cell>
          <cell r="G23">
            <v>0.89</v>
          </cell>
          <cell r="H23">
            <v>0.88349999999999995</v>
          </cell>
          <cell r="I23">
            <v>0.89910000000000001</v>
          </cell>
          <cell r="J23">
            <v>0.89990000000000003</v>
          </cell>
          <cell r="K23">
            <v>0.88790000000000002</v>
          </cell>
          <cell r="L23">
            <v>0.86960000000000004</v>
          </cell>
          <cell r="M23">
            <v>0.86250000000000004</v>
          </cell>
          <cell r="N23">
            <v>0.84470000000000001</v>
          </cell>
          <cell r="O23">
            <v>0.85580000000000001</v>
          </cell>
          <cell r="P23">
            <v>0.84199999999999997</v>
          </cell>
          <cell r="Q23">
            <v>0.84030000000000005</v>
          </cell>
        </row>
        <row r="24">
          <cell r="D24" t="str">
            <v>Costa Rica - Colón</v>
          </cell>
          <cell r="E24">
            <v>1.6299999999999999E-3</v>
          </cell>
          <cell r="F24">
            <v>1.6299999999999999E-3</v>
          </cell>
          <cell r="G24">
            <v>1.6299999999999999E-3</v>
          </cell>
          <cell r="H24">
            <v>1.6299999999999999E-3</v>
          </cell>
          <cell r="I24">
            <v>1.6299999999999999E-3</v>
          </cell>
          <cell r="J24">
            <v>1.6100000000000001E-3</v>
          </cell>
          <cell r="K24">
            <v>1.6100000000000001E-3</v>
          </cell>
          <cell r="L24">
            <v>1.6100000000000001E-3</v>
          </cell>
          <cell r="M24">
            <v>1.6000000000000001E-3</v>
          </cell>
          <cell r="N24">
            <v>1.5900000000000001E-3</v>
          </cell>
          <cell r="O24">
            <v>1.56E-3</v>
          </cell>
          <cell r="P24">
            <v>1.58E-3</v>
          </cell>
          <cell r="Q24">
            <v>1.56E-3</v>
          </cell>
        </row>
        <row r="25">
          <cell r="D25" t="str">
            <v>Cuba - Peso</v>
          </cell>
          <cell r="E25">
            <v>1</v>
          </cell>
          <cell r="F25">
            <v>4.1700000000000001E-2</v>
          </cell>
          <cell r="G25">
            <v>4.1700000000000001E-2</v>
          </cell>
          <cell r="H25">
            <v>4.1700000000000001E-2</v>
          </cell>
          <cell r="I25">
            <v>4.1700000000000001E-2</v>
          </cell>
          <cell r="J25">
            <v>4.1700000000000001E-2</v>
          </cell>
          <cell r="K25">
            <v>4.1700000000000001E-2</v>
          </cell>
          <cell r="L25">
            <v>4.1700000000000001E-2</v>
          </cell>
          <cell r="M25">
            <v>4.1700000000000001E-2</v>
          </cell>
          <cell r="N25">
            <v>4.1700000000000001E-2</v>
          </cell>
          <cell r="O25">
            <v>4.1700000000000001E-2</v>
          </cell>
          <cell r="P25">
            <v>4.1700000000000001E-2</v>
          </cell>
          <cell r="Q25">
            <v>4.1700000000000001E-2</v>
          </cell>
        </row>
        <row r="26">
          <cell r="D26" t="str">
            <v>Dinamarca - Corona</v>
          </cell>
          <cell r="E26">
            <v>0.16436999999999999</v>
          </cell>
          <cell r="F26">
            <v>0.16331000000000001</v>
          </cell>
          <cell r="G26">
            <v>0.16322</v>
          </cell>
          <cell r="H26">
            <v>0.15805</v>
          </cell>
          <cell r="I26">
            <v>0.16191</v>
          </cell>
          <cell r="J26">
            <v>0.16436999999999999</v>
          </cell>
          <cell r="K26">
            <v>0.15944</v>
          </cell>
          <cell r="L26">
            <v>0.15939999999999999</v>
          </cell>
          <cell r="M26">
            <v>0.15873000000000001</v>
          </cell>
          <cell r="N26">
            <v>0.15584999999999999</v>
          </cell>
          <cell r="O26">
            <v>0.15556</v>
          </cell>
          <cell r="P26">
            <v>0.15143999999999999</v>
          </cell>
          <cell r="Q26">
            <v>0.15290999999999999</v>
          </cell>
        </row>
        <row r="27">
          <cell r="D27" t="str">
            <v>Ecuador - Dólar</v>
          </cell>
          <cell r="E27">
            <v>1</v>
          </cell>
          <cell r="F27">
            <v>1</v>
          </cell>
          <cell r="G27">
            <v>1</v>
          </cell>
          <cell r="H27">
            <v>1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  <cell r="N27">
            <v>1</v>
          </cell>
          <cell r="O27">
            <v>1</v>
          </cell>
          <cell r="P27">
            <v>1</v>
          </cell>
          <cell r="Q27">
            <v>1</v>
          </cell>
        </row>
        <row r="28">
          <cell r="D28" t="str">
            <v>Egipto - Libra</v>
          </cell>
          <cell r="E28">
            <v>6.3500000000000001E-2</v>
          </cell>
          <cell r="F28">
            <v>6.3700000000000007E-2</v>
          </cell>
          <cell r="G28">
            <v>6.3700000000000007E-2</v>
          </cell>
          <cell r="H28">
            <v>6.3600000000000004E-2</v>
          </cell>
          <cell r="I28">
            <v>6.3899999999999998E-2</v>
          </cell>
          <cell r="J28">
            <v>6.3799999999999996E-2</v>
          </cell>
          <cell r="K28">
            <v>6.3799999999999996E-2</v>
          </cell>
          <cell r="L28">
            <v>6.3700000000000007E-2</v>
          </cell>
          <cell r="M28">
            <v>6.3700000000000007E-2</v>
          </cell>
          <cell r="N28">
            <v>6.3600000000000004E-2</v>
          </cell>
          <cell r="O28">
            <v>6.3700000000000007E-2</v>
          </cell>
          <cell r="P28">
            <v>6.3700000000000007E-2</v>
          </cell>
          <cell r="Q28">
            <v>6.3600000000000004E-2</v>
          </cell>
        </row>
        <row r="29">
          <cell r="D29" t="str">
            <v>El Salvador - Colón</v>
          </cell>
          <cell r="E29">
            <v>0.1143</v>
          </cell>
          <cell r="F29">
            <v>0.1143</v>
          </cell>
          <cell r="G29">
            <v>0.1143</v>
          </cell>
          <cell r="H29">
            <v>0.1143</v>
          </cell>
          <cell r="I29">
            <v>0.1143</v>
          </cell>
          <cell r="J29">
            <v>0.1143</v>
          </cell>
          <cell r="K29">
            <v>0.1143</v>
          </cell>
          <cell r="L29">
            <v>0.1143</v>
          </cell>
          <cell r="M29">
            <v>0.1143</v>
          </cell>
          <cell r="N29">
            <v>0.1143</v>
          </cell>
          <cell r="O29">
            <v>0.1143</v>
          </cell>
          <cell r="P29">
            <v>0.1143</v>
          </cell>
          <cell r="Q29">
            <v>0.1143</v>
          </cell>
        </row>
        <row r="30">
          <cell r="D30" t="str">
            <v>Emiratos Árabes Unidos - Dirham</v>
          </cell>
          <cell r="E30">
            <v>0.27229999999999999</v>
          </cell>
          <cell r="F30">
            <v>0.27229999999999999</v>
          </cell>
          <cell r="G30">
            <v>0.27229999999999999</v>
          </cell>
          <cell r="H30">
            <v>0.27229999999999999</v>
          </cell>
          <cell r="I30">
            <v>0.27229999999999999</v>
          </cell>
          <cell r="J30">
            <v>0.27229999999999999</v>
          </cell>
          <cell r="K30">
            <v>0.27229999999999999</v>
          </cell>
          <cell r="L30">
            <v>0.27229999999999999</v>
          </cell>
          <cell r="M30">
            <v>0.27229999999999999</v>
          </cell>
          <cell r="N30">
            <v>0.27229999999999999</v>
          </cell>
          <cell r="O30">
            <v>0.27229999999999999</v>
          </cell>
          <cell r="P30">
            <v>0.27229999999999999</v>
          </cell>
          <cell r="Q30">
            <v>0.27229999999999999</v>
          </cell>
        </row>
        <row r="31">
          <cell r="D31" t="str">
            <v>Estados Unidos de América - Dólar</v>
          </cell>
          <cell r="E31">
            <v>1</v>
          </cell>
          <cell r="F31">
            <v>1</v>
          </cell>
          <cell r="G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L31">
            <v>1</v>
          </cell>
          <cell r="M31">
            <v>1</v>
          </cell>
          <cell r="N31">
            <v>1</v>
          </cell>
          <cell r="O31">
            <v>1</v>
          </cell>
          <cell r="P31">
            <v>1</v>
          </cell>
          <cell r="Q31">
            <v>1</v>
          </cell>
        </row>
        <row r="32">
          <cell r="D32" t="str">
            <v>Federación Rusa  - Rublo</v>
          </cell>
          <cell r="E32">
            <v>1.3520000000000001E-2</v>
          </cell>
          <cell r="F32">
            <v>1.3259999999999999E-2</v>
          </cell>
          <cell r="G32">
            <v>1.342E-2</v>
          </cell>
          <cell r="H32">
            <v>1.325E-2</v>
          </cell>
          <cell r="I32">
            <v>1.332E-2</v>
          </cell>
          <cell r="J32">
            <v>1.363E-2</v>
          </cell>
          <cell r="K32">
            <v>1.3690000000000001E-2</v>
          </cell>
          <cell r="L32">
            <v>1.367E-2</v>
          </cell>
          <cell r="M32">
            <v>1.3650000000000001E-2</v>
          </cell>
          <cell r="N32">
            <v>1.374E-2</v>
          </cell>
          <cell r="O32">
            <v>1.409E-2</v>
          </cell>
          <cell r="P32">
            <v>1.3429999999999999E-2</v>
          </cell>
          <cell r="Q32">
            <v>1.3339999999999999E-2</v>
          </cell>
        </row>
        <row r="33">
          <cell r="D33" t="str">
            <v>Fidji - Dólar</v>
          </cell>
          <cell r="E33">
            <v>0.49220000000000003</v>
          </cell>
          <cell r="F33">
            <v>0.4899</v>
          </cell>
          <cell r="G33">
            <v>0.49569999999999997</v>
          </cell>
          <cell r="H33">
            <v>0.4854</v>
          </cell>
          <cell r="I33">
            <v>0.49259999999999998</v>
          </cell>
          <cell r="J33">
            <v>0.49159999999999998</v>
          </cell>
          <cell r="K33">
            <v>0.48359999999999997</v>
          </cell>
          <cell r="L33">
            <v>0.48039999999999999</v>
          </cell>
          <cell r="M33">
            <v>0.47870000000000001</v>
          </cell>
          <cell r="N33">
            <v>0.4728</v>
          </cell>
          <cell r="O33">
            <v>0.48430000000000001</v>
          </cell>
          <cell r="P33">
            <v>0.47120000000000001</v>
          </cell>
          <cell r="Q33">
            <v>0.47220000000000001</v>
          </cell>
        </row>
        <row r="34">
          <cell r="D34" t="str">
            <v>Filipinas - Peso</v>
          </cell>
          <cell r="E34">
            <v>2.0820000000000002E-2</v>
          </cell>
          <cell r="F34">
            <v>2.0799999999999999E-2</v>
          </cell>
          <cell r="G34">
            <v>2.0590000000000001E-2</v>
          </cell>
          <cell r="H34">
            <v>2.06E-2</v>
          </cell>
          <cell r="I34">
            <v>2.078E-2</v>
          </cell>
          <cell r="J34">
            <v>2.0969999999999999E-2</v>
          </cell>
          <cell r="K34">
            <v>2.0490000000000001E-2</v>
          </cell>
          <cell r="L34">
            <v>1.9990000000000001E-2</v>
          </cell>
          <cell r="M34">
            <v>2.01E-2</v>
          </cell>
          <cell r="N34">
            <v>1.9609999999999999E-2</v>
          </cell>
          <cell r="O34">
            <v>1.983E-2</v>
          </cell>
          <cell r="P34">
            <v>1.9869999999999999E-2</v>
          </cell>
          <cell r="Q34">
            <v>1.9619999999999999E-2</v>
          </cell>
        </row>
        <row r="35">
          <cell r="D35" t="str">
            <v>Gran Bretaña - Libra Esterlina</v>
          </cell>
          <cell r="E35">
            <v>1.3664000000000001</v>
          </cell>
          <cell r="F35">
            <v>1.3728499999999999</v>
          </cell>
          <cell r="G35">
            <v>1.3982000000000001</v>
          </cell>
          <cell r="H35">
            <v>1.38</v>
          </cell>
          <cell r="I35">
            <v>1.3849499999999999</v>
          </cell>
          <cell r="J35">
            <v>1.4209499999999999</v>
          </cell>
          <cell r="K35">
            <v>1.3815500000000001</v>
          </cell>
          <cell r="L35">
            <v>1.39045</v>
          </cell>
          <cell r="M35">
            <v>1.3764000000000001</v>
          </cell>
          <cell r="N35">
            <v>1.3482000000000001</v>
          </cell>
          <cell r="O35">
            <v>1.3708</v>
          </cell>
          <cell r="P35">
            <v>1.3238000000000001</v>
          </cell>
          <cell r="Q35">
            <v>1.3546499999999999</v>
          </cell>
        </row>
        <row r="36">
          <cell r="D36" t="str">
            <v>Guatemala - Quetzal</v>
          </cell>
          <cell r="E36">
            <v>0.128</v>
          </cell>
          <cell r="F36">
            <v>0.128</v>
          </cell>
          <cell r="G36">
            <v>0.1293</v>
          </cell>
          <cell r="H36">
            <v>0.12909999999999999</v>
          </cell>
          <cell r="I36">
            <v>0.12909999999999999</v>
          </cell>
          <cell r="J36">
            <v>0.12939999999999999</v>
          </cell>
          <cell r="K36">
            <v>0.12859999999999999</v>
          </cell>
          <cell r="L36">
            <v>0.129</v>
          </cell>
          <cell r="M36">
            <v>0.1288</v>
          </cell>
          <cell r="N36">
            <v>0.12920000000000001</v>
          </cell>
          <cell r="O36">
            <v>0.12889999999999999</v>
          </cell>
          <cell r="P36">
            <v>0.129</v>
          </cell>
          <cell r="Q36">
            <v>0.12939999999999999</v>
          </cell>
        </row>
        <row r="37">
          <cell r="D37" t="str">
            <v>Guyana - Dólar</v>
          </cell>
          <cell r="E37">
            <v>4.7800000000000004E-3</v>
          </cell>
          <cell r="F37">
            <v>4.8300000000000001E-3</v>
          </cell>
          <cell r="G37">
            <v>4.8300000000000001E-3</v>
          </cell>
          <cell r="H37">
            <v>4.7600000000000003E-3</v>
          </cell>
          <cell r="I37">
            <v>4.8300000000000001E-3</v>
          </cell>
          <cell r="J37">
            <v>4.8300000000000001E-3</v>
          </cell>
          <cell r="K37">
            <v>4.79E-3</v>
          </cell>
          <cell r="L37">
            <v>4.7800000000000004E-3</v>
          </cell>
          <cell r="M37">
            <v>4.8300000000000001E-3</v>
          </cell>
          <cell r="N37">
            <v>4.8300000000000001E-3</v>
          </cell>
          <cell r="O37">
            <v>4.7999999999999996E-3</v>
          </cell>
          <cell r="P37">
            <v>4.7800000000000004E-3</v>
          </cell>
          <cell r="Q37">
            <v>4.8300000000000001E-3</v>
          </cell>
        </row>
        <row r="38">
          <cell r="D38" t="str">
            <v>Honduras - Lempira</v>
          </cell>
          <cell r="E38">
            <v>4.1500000000000002E-2</v>
          </cell>
          <cell r="F38">
            <v>4.1500000000000002E-2</v>
          </cell>
          <cell r="G38">
            <v>4.1399999999999999E-2</v>
          </cell>
          <cell r="H38">
            <v>4.1399999999999999E-2</v>
          </cell>
          <cell r="I38">
            <v>4.1599999999999998E-2</v>
          </cell>
          <cell r="J38">
            <v>4.1599999999999998E-2</v>
          </cell>
          <cell r="K38">
            <v>4.1700000000000001E-2</v>
          </cell>
          <cell r="L38">
            <v>4.2099999999999999E-2</v>
          </cell>
          <cell r="M38">
            <v>4.19E-2</v>
          </cell>
          <cell r="N38">
            <v>4.1399999999999999E-2</v>
          </cell>
          <cell r="O38">
            <v>4.1399999999999999E-2</v>
          </cell>
          <cell r="P38">
            <v>4.1399999999999999E-2</v>
          </cell>
          <cell r="Q38">
            <v>4.0800000000000003E-2</v>
          </cell>
        </row>
        <row r="39">
          <cell r="D39" t="str">
            <v>Hong Kong - Dólar</v>
          </cell>
          <cell r="E39">
            <v>0.12897</v>
          </cell>
          <cell r="F39">
            <v>0.12897</v>
          </cell>
          <cell r="G39">
            <v>0.12891</v>
          </cell>
          <cell r="H39">
            <v>0.12862999999999999</v>
          </cell>
          <cell r="I39">
            <v>0.12876000000000001</v>
          </cell>
          <cell r="J39">
            <v>0.12884000000000001</v>
          </cell>
          <cell r="K39">
            <v>0.12877</v>
          </cell>
          <cell r="L39">
            <v>0.12867000000000001</v>
          </cell>
          <cell r="M39">
            <v>0.12856999999999999</v>
          </cell>
          <cell r="N39">
            <v>0.12845999999999999</v>
          </cell>
          <cell r="O39">
            <v>0.12855</v>
          </cell>
          <cell r="P39">
            <v>0.12827</v>
          </cell>
          <cell r="Q39">
            <v>0.12826000000000001</v>
          </cell>
        </row>
        <row r="40">
          <cell r="D40" t="str">
            <v>Hungría - Forint</v>
          </cell>
          <cell r="E40">
            <v>3.3700000000000002E-3</v>
          </cell>
          <cell r="F40">
            <v>3.3999999999999998E-3</v>
          </cell>
          <cell r="G40">
            <v>3.3500000000000001E-3</v>
          </cell>
          <cell r="H40">
            <v>3.2399999999999998E-3</v>
          </cell>
          <cell r="I40">
            <v>3.3400000000000001E-3</v>
          </cell>
          <cell r="J40">
            <v>3.5200000000000001E-3</v>
          </cell>
          <cell r="K40">
            <v>3.3800000000000002E-3</v>
          </cell>
          <cell r="L40">
            <v>3.32E-3</v>
          </cell>
          <cell r="M40">
            <v>3.3800000000000002E-3</v>
          </cell>
          <cell r="N40">
            <v>3.2299999999999998E-3</v>
          </cell>
          <cell r="O40">
            <v>3.2200000000000002E-3</v>
          </cell>
          <cell r="P40">
            <v>3.0799999999999998E-3</v>
          </cell>
          <cell r="Q40">
            <v>3.0799999999999998E-3</v>
          </cell>
        </row>
        <row r="41">
          <cell r="D41" t="str">
            <v>India - Rupia</v>
          </cell>
          <cell r="E41">
            <v>1.3679999999999999E-2</v>
          </cell>
          <cell r="F41">
            <v>1.371E-2</v>
          </cell>
          <cell r="G41">
            <v>1.3610000000000001E-2</v>
          </cell>
          <cell r="H41">
            <v>1.3679999999999999E-2</v>
          </cell>
          <cell r="I41">
            <v>1.35E-2</v>
          </cell>
          <cell r="J41">
            <v>1.3769999999999999E-2</v>
          </cell>
          <cell r="K41">
            <v>1.345E-2</v>
          </cell>
          <cell r="L41">
            <v>1.3440000000000001E-2</v>
          </cell>
          <cell r="M41">
            <v>1.37E-2</v>
          </cell>
          <cell r="N41">
            <v>1.346E-2</v>
          </cell>
          <cell r="O41">
            <v>1.3350000000000001E-2</v>
          </cell>
          <cell r="P41">
            <v>1.3299999999999999E-2</v>
          </cell>
          <cell r="Q41">
            <v>1.346E-2</v>
          </cell>
        </row>
        <row r="42">
          <cell r="D42" t="str">
            <v>Indonesia - Rupia</v>
          </cell>
          <cell r="E42">
            <v>7.1150000000000005E-2</v>
          </cell>
          <cell r="F42">
            <v>7.1249999999999994E-2</v>
          </cell>
          <cell r="G42">
            <v>7.0209999999999995E-2</v>
          </cell>
          <cell r="H42">
            <v>6.8809999999999996E-2</v>
          </cell>
          <cell r="I42">
            <v>6.923E-2</v>
          </cell>
          <cell r="J42">
            <v>7.0029999999999995E-2</v>
          </cell>
          <cell r="K42">
            <v>6.8959999999999994E-2</v>
          </cell>
          <cell r="L42">
            <v>6.9139999999999993E-2</v>
          </cell>
          <cell r="M42">
            <v>7.0110000000000006E-2</v>
          </cell>
          <cell r="N42">
            <v>6.9860000000000005E-2</v>
          </cell>
          <cell r="O42">
            <v>7.0580000000000004E-2</v>
          </cell>
          <cell r="P42">
            <v>6.9769999999999999E-2</v>
          </cell>
          <cell r="Q42">
            <v>7.0110000000000006E-2</v>
          </cell>
        </row>
        <row r="43">
          <cell r="D43" t="str">
            <v>Irak - Dinar</v>
          </cell>
          <cell r="E43">
            <v>6.8999999999999997E-4</v>
          </cell>
          <cell r="F43">
            <v>6.8999999999999997E-4</v>
          </cell>
          <cell r="G43">
            <v>6.8999999999999997E-4</v>
          </cell>
          <cell r="H43">
            <v>6.8999999999999997E-4</v>
          </cell>
          <cell r="I43">
            <v>6.8999999999999997E-4</v>
          </cell>
          <cell r="J43">
            <v>6.8999999999999997E-4</v>
          </cell>
          <cell r="K43">
            <v>6.8999999999999997E-4</v>
          </cell>
          <cell r="L43">
            <v>6.8999999999999997E-4</v>
          </cell>
          <cell r="M43">
            <v>6.8999999999999997E-4</v>
          </cell>
          <cell r="N43">
            <v>6.8999999999999997E-4</v>
          </cell>
          <cell r="O43">
            <v>6.8999999999999997E-4</v>
          </cell>
          <cell r="P43">
            <v>6.8999999999999997E-4</v>
          </cell>
          <cell r="Q43">
            <v>6.8999999999999997E-4</v>
          </cell>
        </row>
        <row r="44">
          <cell r="D44" t="str">
            <v>Israel - Shekel</v>
          </cell>
          <cell r="E44">
            <v>0.31129000000000001</v>
          </cell>
          <cell r="F44">
            <v>0.30531999999999998</v>
          </cell>
          <cell r="G44">
            <v>0.30192000000000002</v>
          </cell>
          <cell r="H44">
            <v>0.29994999999999999</v>
          </cell>
          <cell r="I44">
            <v>0.30836000000000002</v>
          </cell>
          <cell r="J44">
            <v>0.30787999999999999</v>
          </cell>
          <cell r="K44">
            <v>0.30681000000000003</v>
          </cell>
          <cell r="L44">
            <v>0.30989</v>
          </cell>
          <cell r="M44">
            <v>0.31211</v>
          </cell>
          <cell r="N44">
            <v>0.30991000000000002</v>
          </cell>
          <cell r="O44">
            <v>0.31663000000000002</v>
          </cell>
          <cell r="P44">
            <v>0.31731999999999999</v>
          </cell>
          <cell r="Q44">
            <v>0.32144</v>
          </cell>
        </row>
        <row r="45">
          <cell r="D45" t="str">
            <v>Jamaica - Dólar</v>
          </cell>
          <cell r="E45">
            <v>7.0000000000000001E-3</v>
          </cell>
          <cell r="F45">
            <v>6.7999999999999996E-3</v>
          </cell>
          <cell r="G45">
            <v>6.6E-3</v>
          </cell>
          <cell r="H45">
            <v>6.7999999999999996E-3</v>
          </cell>
          <cell r="I45">
            <v>6.4999999999999997E-3</v>
          </cell>
          <cell r="J45">
            <v>6.7000000000000002E-3</v>
          </cell>
          <cell r="K45">
            <v>6.7000000000000002E-3</v>
          </cell>
          <cell r="L45">
            <v>6.4999999999999997E-3</v>
          </cell>
          <cell r="M45">
            <v>6.6E-3</v>
          </cell>
          <cell r="N45">
            <v>6.7999999999999996E-3</v>
          </cell>
          <cell r="O45">
            <v>6.4999999999999997E-3</v>
          </cell>
          <cell r="P45">
            <v>6.4000000000000003E-3</v>
          </cell>
          <cell r="Q45">
            <v>6.4999999999999997E-3</v>
          </cell>
        </row>
        <row r="46">
          <cell r="D46" t="str">
            <v>Japón - Yen</v>
          </cell>
          <cell r="E46">
            <v>9.6900000000000007E-3</v>
          </cell>
          <cell r="F46">
            <v>9.5499999999999995E-3</v>
          </cell>
          <cell r="G46">
            <v>9.3799999999999994E-3</v>
          </cell>
          <cell r="H46">
            <v>9.0500000000000008E-3</v>
          </cell>
          <cell r="I46">
            <v>9.1500000000000001E-3</v>
          </cell>
          <cell r="J46">
            <v>9.1400000000000006E-3</v>
          </cell>
          <cell r="K46">
            <v>9.0100000000000006E-3</v>
          </cell>
          <cell r="L46">
            <v>9.11E-3</v>
          </cell>
          <cell r="M46">
            <v>9.11E-3</v>
          </cell>
          <cell r="N46">
            <v>8.9599999999999992E-3</v>
          </cell>
          <cell r="O46">
            <v>8.77E-3</v>
          </cell>
          <cell r="P46">
            <v>8.8100000000000001E-3</v>
          </cell>
          <cell r="Q46">
            <v>8.6899999999999998E-3</v>
          </cell>
        </row>
        <row r="47">
          <cell r="D47" t="str">
            <v>Kenia - Chelín</v>
          </cell>
          <cell r="E47">
            <v>9.1999999999999998E-3</v>
          </cell>
          <cell r="F47">
            <v>9.1000000000000004E-3</v>
          </cell>
          <cell r="G47">
            <v>9.1000000000000004E-3</v>
          </cell>
          <cell r="H47">
            <v>9.1000000000000004E-3</v>
          </cell>
          <cell r="I47">
            <v>9.2999999999999992E-3</v>
          </cell>
          <cell r="J47">
            <v>9.2999999999999992E-3</v>
          </cell>
          <cell r="K47">
            <v>9.2999999999999992E-3</v>
          </cell>
          <cell r="L47">
            <v>9.1999999999999998E-3</v>
          </cell>
          <cell r="M47">
            <v>9.1000000000000004E-3</v>
          </cell>
          <cell r="N47">
            <v>8.9999999999999993E-3</v>
          </cell>
          <cell r="O47">
            <v>8.9999999999999993E-3</v>
          </cell>
          <cell r="P47">
            <v>8.8999999999999999E-3</v>
          </cell>
          <cell r="Q47">
            <v>8.8000000000000005E-3</v>
          </cell>
        </row>
        <row r="48">
          <cell r="D48" t="str">
            <v>Kuwait - Dinar</v>
          </cell>
          <cell r="E48">
            <v>3.2879</v>
          </cell>
          <cell r="F48">
            <v>3.3027000000000002</v>
          </cell>
          <cell r="G48">
            <v>3.3014000000000001</v>
          </cell>
          <cell r="H48">
            <v>3.3067000000000002</v>
          </cell>
          <cell r="I48">
            <v>3.3206000000000002</v>
          </cell>
          <cell r="J48">
            <v>3.3241999999999998</v>
          </cell>
          <cell r="K48">
            <v>3.3207</v>
          </cell>
          <cell r="L48">
            <v>3.3288000000000002</v>
          </cell>
          <cell r="M48">
            <v>3.3247</v>
          </cell>
          <cell r="N48">
            <v>3.3140000000000001</v>
          </cell>
          <cell r="O48">
            <v>3.3161</v>
          </cell>
          <cell r="P48">
            <v>3.3048000000000002</v>
          </cell>
          <cell r="Q48">
            <v>3.3056000000000001</v>
          </cell>
        </row>
        <row r="49">
          <cell r="D49" t="str">
            <v>Malasia - Ringgit</v>
          </cell>
          <cell r="E49">
            <v>0.2487</v>
          </cell>
          <cell r="F49">
            <v>0.2475</v>
          </cell>
          <cell r="G49">
            <v>0.24690000000000001</v>
          </cell>
          <cell r="H49">
            <v>0.24129999999999999</v>
          </cell>
          <cell r="I49">
            <v>0.24460000000000001</v>
          </cell>
          <cell r="J49">
            <v>0.24249999999999999</v>
          </cell>
          <cell r="K49">
            <v>0.24099999999999999</v>
          </cell>
          <cell r="L49">
            <v>0.2369</v>
          </cell>
          <cell r="M49">
            <v>0.2407</v>
          </cell>
          <cell r="N49">
            <v>0.23880000000000001</v>
          </cell>
          <cell r="O49">
            <v>0.24149999999999999</v>
          </cell>
          <cell r="P49">
            <v>0.2379</v>
          </cell>
          <cell r="Q49">
            <v>0.24010000000000001</v>
          </cell>
        </row>
        <row r="50">
          <cell r="D50" t="str">
            <v>Marruecos - Dirham</v>
          </cell>
          <cell r="E50">
            <v>0.1123</v>
          </cell>
          <cell r="F50">
            <v>0.1118</v>
          </cell>
          <cell r="G50">
            <v>0.11210000000000001</v>
          </cell>
          <cell r="H50">
            <v>0.1105</v>
          </cell>
          <cell r="I50">
            <v>0.1119</v>
          </cell>
          <cell r="J50">
            <v>0.1133</v>
          </cell>
          <cell r="K50">
            <v>0.112</v>
          </cell>
          <cell r="L50">
            <v>0.1124</v>
          </cell>
          <cell r="M50">
            <v>0.1123</v>
          </cell>
          <cell r="N50">
            <v>0.1105</v>
          </cell>
          <cell r="O50">
            <v>0.1101</v>
          </cell>
          <cell r="P50">
            <v>0.10780000000000001</v>
          </cell>
          <cell r="Q50">
            <v>0.1082</v>
          </cell>
        </row>
        <row r="51">
          <cell r="D51" t="str">
            <v>Nicaragua - Córdoba</v>
          </cell>
          <cell r="E51">
            <v>2.87E-2</v>
          </cell>
          <cell r="F51">
            <v>2.87E-2</v>
          </cell>
          <cell r="G51">
            <v>2.87E-2</v>
          </cell>
          <cell r="H51">
            <v>2.8400000000000002E-2</v>
          </cell>
          <cell r="I51">
            <v>2.8299999999999999E-2</v>
          </cell>
          <cell r="J51">
            <v>2.8299999999999999E-2</v>
          </cell>
          <cell r="K51">
            <v>2.8400000000000002E-2</v>
          </cell>
          <cell r="L51">
            <v>2.8299999999999999E-2</v>
          </cell>
          <cell r="M51">
            <v>2.8500000000000001E-2</v>
          </cell>
          <cell r="N51">
            <v>2.8299999999999999E-2</v>
          </cell>
          <cell r="O51">
            <v>2.8400000000000002E-2</v>
          </cell>
          <cell r="P51">
            <v>2.8400000000000002E-2</v>
          </cell>
          <cell r="Q51">
            <v>2.81E-2</v>
          </cell>
        </row>
        <row r="52">
          <cell r="D52" t="str">
            <v>Nigeria - Naira</v>
          </cell>
          <cell r="E52">
            <v>2.6099999999999999E-3</v>
          </cell>
          <cell r="F52">
            <v>2.5400000000000002E-3</v>
          </cell>
          <cell r="G52">
            <v>2.4299999999999999E-3</v>
          </cell>
          <cell r="H52">
            <v>2.4499999999999999E-3</v>
          </cell>
          <cell r="I52">
            <v>2.4399999999999999E-3</v>
          </cell>
          <cell r="J52">
            <v>2.4399999999999999E-3</v>
          </cell>
          <cell r="K52">
            <v>2.4299999999999999E-3</v>
          </cell>
          <cell r="L52">
            <v>2.4299999999999999E-3</v>
          </cell>
          <cell r="M52">
            <v>2.4299999999999999E-3</v>
          </cell>
          <cell r="N52">
            <v>2.4199999999999998E-3</v>
          </cell>
          <cell r="O52">
            <v>2.4199999999999998E-3</v>
          </cell>
          <cell r="P52">
            <v>2.4199999999999998E-3</v>
          </cell>
          <cell r="Q52">
            <v>2.3600000000000001E-3</v>
          </cell>
        </row>
        <row r="53">
          <cell r="D53" t="str">
            <v>Noruega - Corona</v>
          </cell>
          <cell r="E53">
            <v>0.1168</v>
          </cell>
          <cell r="F53">
            <v>0.1169</v>
          </cell>
          <cell r="G53">
            <v>0.1162</v>
          </cell>
          <cell r="H53">
            <v>0.1172</v>
          </cell>
          <cell r="I53">
            <v>0.12039999999999999</v>
          </cell>
          <cell r="J53">
            <v>0.1202</v>
          </cell>
          <cell r="K53">
            <v>0.1162</v>
          </cell>
          <cell r="L53">
            <v>0.1132</v>
          </cell>
          <cell r="M53">
            <v>0.1149</v>
          </cell>
          <cell r="N53">
            <v>0.1145</v>
          </cell>
          <cell r="O53">
            <v>0.1182</v>
          </cell>
          <cell r="P53">
            <v>0.10979999999999999</v>
          </cell>
          <cell r="Q53">
            <v>0.1134</v>
          </cell>
        </row>
        <row r="54">
          <cell r="D54" t="str">
            <v>Nueva Zelanda - Dólar</v>
          </cell>
          <cell r="E54">
            <v>0.72014999999999996</v>
          </cell>
          <cell r="F54">
            <v>0.72055000000000002</v>
          </cell>
          <cell r="G54">
            <v>0.72735000000000005</v>
          </cell>
          <cell r="H54">
            <v>0.70055000000000001</v>
          </cell>
          <cell r="I54">
            <v>0.71765000000000001</v>
          </cell>
          <cell r="J54">
            <v>0.72785</v>
          </cell>
          <cell r="K54">
            <v>0.69874999999999998</v>
          </cell>
          <cell r="L54">
            <v>0.69779999999999998</v>
          </cell>
          <cell r="M54">
            <v>0.70384999999999998</v>
          </cell>
          <cell r="N54">
            <v>0.68984999999999996</v>
          </cell>
          <cell r="O54">
            <v>0.71560000000000001</v>
          </cell>
          <cell r="P54">
            <v>0.67889999999999995</v>
          </cell>
          <cell r="Q54">
            <v>0.68454999999999999</v>
          </cell>
        </row>
        <row r="55">
          <cell r="D55" t="str">
            <v>Panamá - Balboa</v>
          </cell>
          <cell r="E55">
            <v>1</v>
          </cell>
          <cell r="F55">
            <v>1</v>
          </cell>
          <cell r="G55">
            <v>1</v>
          </cell>
          <cell r="H55">
            <v>1</v>
          </cell>
          <cell r="I55">
            <v>1</v>
          </cell>
          <cell r="J55">
            <v>1</v>
          </cell>
          <cell r="K55">
            <v>1</v>
          </cell>
          <cell r="L55">
            <v>1</v>
          </cell>
          <cell r="M55">
            <v>1</v>
          </cell>
          <cell r="N55">
            <v>1</v>
          </cell>
          <cell r="O55">
            <v>1</v>
          </cell>
          <cell r="P55">
            <v>1</v>
          </cell>
          <cell r="Q55">
            <v>1</v>
          </cell>
        </row>
        <row r="56">
          <cell r="D56" t="str">
            <v>Paraguay - Guaraní</v>
          </cell>
          <cell r="E56">
            <v>0.1447</v>
          </cell>
          <cell r="F56">
            <v>0.1439</v>
          </cell>
          <cell r="G56">
            <v>0.151</v>
          </cell>
          <cell r="H56">
            <v>0.1585</v>
          </cell>
          <cell r="I56">
            <v>0.15179999999999999</v>
          </cell>
          <cell r="J56">
            <v>0.14760000000000001</v>
          </cell>
          <cell r="K56">
            <v>0.14810000000000001</v>
          </cell>
          <cell r="L56">
            <v>0.1447</v>
          </cell>
          <cell r="M56">
            <v>0.14449999999999999</v>
          </cell>
          <cell r="N56">
            <v>0.14480000000000001</v>
          </cell>
          <cell r="O56">
            <v>0.1449</v>
          </cell>
          <cell r="P56">
            <v>0.1462</v>
          </cell>
          <cell r="Q56">
            <v>0.1454</v>
          </cell>
        </row>
        <row r="57">
          <cell r="D57" t="str">
            <v>Perú - Nuevo Sol</v>
          </cell>
          <cell r="E57">
            <v>0.27632000000000001</v>
          </cell>
          <cell r="F57">
            <v>0.27476</v>
          </cell>
          <cell r="G57">
            <v>0.27403</v>
          </cell>
          <cell r="H57">
            <v>0.26580999999999999</v>
          </cell>
          <cell r="I57">
            <v>0.26366000000000001</v>
          </cell>
          <cell r="J57">
            <v>0.26208999999999999</v>
          </cell>
          <cell r="K57">
            <v>0.25896999999999998</v>
          </cell>
          <cell r="L57">
            <v>0.24687999999999999</v>
          </cell>
          <cell r="M57">
            <v>0.24471000000000001</v>
          </cell>
          <cell r="N57">
            <v>0.24187</v>
          </cell>
          <cell r="O57">
            <v>0.25057000000000001</v>
          </cell>
          <cell r="P57">
            <v>0.24604999999999999</v>
          </cell>
          <cell r="Q57">
            <v>0.25080000000000002</v>
          </cell>
        </row>
        <row r="58">
          <cell r="D58" t="str">
            <v>Polonia - Zloty</v>
          </cell>
          <cell r="E58">
            <v>0.26829999999999998</v>
          </cell>
          <cell r="F58">
            <v>0.26869999999999999</v>
          </cell>
          <cell r="G58">
            <v>0.26840000000000003</v>
          </cell>
          <cell r="H58">
            <v>0.25340000000000001</v>
          </cell>
          <cell r="I58">
            <v>0.26400000000000001</v>
          </cell>
          <cell r="J58">
            <v>0.27279999999999999</v>
          </cell>
          <cell r="K58">
            <v>0.2626</v>
          </cell>
          <cell r="L58">
            <v>0.25969999999999999</v>
          </cell>
          <cell r="M58">
            <v>0.26119999999999999</v>
          </cell>
          <cell r="N58">
            <v>0.25190000000000001</v>
          </cell>
          <cell r="O58">
            <v>0.25080000000000002</v>
          </cell>
          <cell r="P58">
            <v>0.24179999999999999</v>
          </cell>
          <cell r="Q58">
            <v>0.24809999999999999</v>
          </cell>
        </row>
        <row r="59">
          <cell r="D59" t="str">
            <v>Puerto Rico - Dólar</v>
          </cell>
          <cell r="E59">
            <v>1</v>
          </cell>
          <cell r="F59">
            <v>1</v>
          </cell>
          <cell r="G59">
            <v>1</v>
          </cell>
          <cell r="H59">
            <v>1</v>
          </cell>
          <cell r="I59">
            <v>1</v>
          </cell>
          <cell r="J59">
            <v>1</v>
          </cell>
          <cell r="K59">
            <v>1</v>
          </cell>
          <cell r="L59">
            <v>1</v>
          </cell>
          <cell r="M59">
            <v>1</v>
          </cell>
          <cell r="N59">
            <v>1</v>
          </cell>
          <cell r="O59">
            <v>1</v>
          </cell>
          <cell r="P59">
            <v>1</v>
          </cell>
          <cell r="Q59">
            <v>1</v>
          </cell>
        </row>
        <row r="60">
          <cell r="D60" t="str">
            <v>Rep. Checa - Corona</v>
          </cell>
          <cell r="E60">
            <v>4.6589999999999999E-2</v>
          </cell>
          <cell r="F60">
            <v>4.6739999999999997E-2</v>
          </cell>
          <cell r="G60">
            <v>4.6350000000000002E-2</v>
          </cell>
          <cell r="H60">
            <v>4.4999999999999998E-2</v>
          </cell>
          <cell r="I60">
            <v>4.6530000000000002E-2</v>
          </cell>
          <cell r="J60">
            <v>4.8039999999999999E-2</v>
          </cell>
          <cell r="K60">
            <v>4.6489999999999997E-2</v>
          </cell>
          <cell r="L60">
            <v>4.6530000000000002E-2</v>
          </cell>
          <cell r="M60">
            <v>4.6440000000000002E-2</v>
          </cell>
          <cell r="N60">
            <v>4.5749999999999999E-2</v>
          </cell>
          <cell r="O60">
            <v>4.5069999999999999E-2</v>
          </cell>
          <cell r="P60">
            <v>4.4240000000000002E-2</v>
          </cell>
          <cell r="Q60">
            <v>4.5760000000000002E-2</v>
          </cell>
        </row>
        <row r="61">
          <cell r="D61" t="str">
            <v xml:space="preserve">Rep. De Sudáfrica - Rand </v>
          </cell>
          <cell r="E61">
            <v>6.8150000000000002E-2</v>
          </cell>
          <cell r="F61">
            <v>6.6409999999999997E-2</v>
          </cell>
          <cell r="G61">
            <v>6.5949999999999995E-2</v>
          </cell>
          <cell r="H61">
            <v>6.7739999999999995E-2</v>
          </cell>
          <cell r="I61">
            <v>6.8940000000000001E-2</v>
          </cell>
          <cell r="J61">
            <v>7.2859999999999994E-2</v>
          </cell>
          <cell r="K61">
            <v>7.0010000000000003E-2</v>
          </cell>
          <cell r="L61">
            <v>6.8320000000000006E-2</v>
          </cell>
          <cell r="M61">
            <v>6.9139999999999993E-2</v>
          </cell>
          <cell r="N61">
            <v>6.6430000000000003E-2</v>
          </cell>
          <cell r="O61">
            <v>6.5790000000000001E-2</v>
          </cell>
          <cell r="P61">
            <v>6.2440000000000002E-2</v>
          </cell>
          <cell r="Q61">
            <v>6.2670000000000003E-2</v>
          </cell>
        </row>
        <row r="62">
          <cell r="D62" t="str">
            <v>Rep. Dominicana - Peso</v>
          </cell>
          <cell r="E62">
            <v>1.72E-2</v>
          </cell>
          <cell r="F62">
            <v>1.72E-2</v>
          </cell>
          <cell r="G62">
            <v>1.7299999999999999E-2</v>
          </cell>
          <cell r="H62">
            <v>1.7600000000000001E-2</v>
          </cell>
          <cell r="I62">
            <v>1.7600000000000001E-2</v>
          </cell>
          <cell r="J62">
            <v>1.7500000000000002E-2</v>
          </cell>
          <cell r="K62">
            <v>1.7500000000000002E-2</v>
          </cell>
          <cell r="L62">
            <v>1.7500000000000002E-2</v>
          </cell>
          <cell r="M62">
            <v>1.7600000000000001E-2</v>
          </cell>
          <cell r="N62">
            <v>1.77E-2</v>
          </cell>
          <cell r="O62">
            <v>1.77E-2</v>
          </cell>
          <cell r="P62">
            <v>1.77E-2</v>
          </cell>
          <cell r="Q62">
            <v>1.7500000000000002E-2</v>
          </cell>
        </row>
        <row r="63">
          <cell r="D63" t="str">
            <v>Rumania - Leu</v>
          </cell>
          <cell r="E63">
            <v>0.25130000000000002</v>
          </cell>
          <cell r="F63">
            <v>0.2492</v>
          </cell>
          <cell r="G63">
            <v>0.24890000000000001</v>
          </cell>
          <cell r="H63">
            <v>0.23899999999999999</v>
          </cell>
          <cell r="I63">
            <v>0.24429999999999999</v>
          </cell>
          <cell r="J63">
            <v>0.24859999999999999</v>
          </cell>
          <cell r="K63">
            <v>0.24060000000000001</v>
          </cell>
          <cell r="L63">
            <v>0.2412</v>
          </cell>
          <cell r="M63">
            <v>0.2392</v>
          </cell>
          <cell r="N63">
            <v>0.2341</v>
          </cell>
          <cell r="O63">
            <v>0.23380000000000001</v>
          </cell>
          <cell r="P63">
            <v>0.2276</v>
          </cell>
          <cell r="Q63">
            <v>0.2298</v>
          </cell>
        </row>
        <row r="64">
          <cell r="D64" t="str">
            <v>Singapur - Dólar</v>
          </cell>
          <cell r="E64">
            <v>0.75660000000000005</v>
          </cell>
          <cell r="F64">
            <v>0.75349999999999995</v>
          </cell>
          <cell r="G64">
            <v>0.752</v>
          </cell>
          <cell r="H64">
            <v>0.74429999999999996</v>
          </cell>
          <cell r="I64">
            <v>0.75170000000000003</v>
          </cell>
          <cell r="J64">
            <v>0.7571</v>
          </cell>
          <cell r="K64">
            <v>0.74380000000000002</v>
          </cell>
          <cell r="L64">
            <v>0.73839999999999995</v>
          </cell>
          <cell r="M64">
            <v>0.74360000000000004</v>
          </cell>
          <cell r="N64">
            <v>0.73650000000000004</v>
          </cell>
          <cell r="O64">
            <v>0.74160000000000004</v>
          </cell>
          <cell r="P64">
            <v>0.72940000000000005</v>
          </cell>
          <cell r="Q64">
            <v>0.74170000000000003</v>
          </cell>
        </row>
        <row r="65">
          <cell r="D65" t="str">
            <v>Suecia - Corona</v>
          </cell>
          <cell r="E65">
            <v>0.12180000000000001</v>
          </cell>
          <cell r="F65">
            <v>0.12002</v>
          </cell>
          <cell r="G65">
            <v>0.11906</v>
          </cell>
          <cell r="H65">
            <v>0.11472</v>
          </cell>
          <cell r="I65">
            <v>0.11831999999999999</v>
          </cell>
          <cell r="J65">
            <v>0.12058000000000001</v>
          </cell>
          <cell r="K65">
            <v>0.11692</v>
          </cell>
          <cell r="L65">
            <v>0.11620999999999999</v>
          </cell>
          <cell r="M65">
            <v>0.11577999999999999</v>
          </cell>
          <cell r="N65">
            <v>0.11430999999999999</v>
          </cell>
          <cell r="O65">
            <v>0.11648</v>
          </cell>
          <cell r="P65">
            <v>0.11019</v>
          </cell>
          <cell r="Q65">
            <v>0.11047</v>
          </cell>
        </row>
        <row r="66">
          <cell r="D66" t="str">
            <v>Suiza - Franco</v>
          </cell>
          <cell r="E66">
            <v>1.1315</v>
          </cell>
          <cell r="F66">
            <v>1.1240000000000001</v>
          </cell>
          <cell r="G66">
            <v>1.1045</v>
          </cell>
          <cell r="H66">
            <v>1.0627</v>
          </cell>
          <cell r="I66">
            <v>1.0965</v>
          </cell>
          <cell r="J66">
            <v>1.1119000000000001</v>
          </cell>
          <cell r="K66">
            <v>1.0817000000000001</v>
          </cell>
          <cell r="L66">
            <v>1.1032999999999999</v>
          </cell>
          <cell r="M66">
            <v>1.0919000000000001</v>
          </cell>
          <cell r="N66">
            <v>1.0719000000000001</v>
          </cell>
          <cell r="O66">
            <v>1.0942000000000001</v>
          </cell>
          <cell r="P66">
            <v>1.081</v>
          </cell>
          <cell r="Q66">
            <v>1.0975999999999999</v>
          </cell>
        </row>
        <row r="67">
          <cell r="D67" t="str">
            <v>Tailandia - Baht</v>
          </cell>
          <cell r="E67">
            <v>3.3320000000000002E-2</v>
          </cell>
          <cell r="F67">
            <v>3.3480000000000003E-2</v>
          </cell>
          <cell r="G67">
            <v>3.2829999999999998E-2</v>
          </cell>
          <cell r="H67">
            <v>3.2009999999999997E-2</v>
          </cell>
          <cell r="I67">
            <v>3.2099999999999997E-2</v>
          </cell>
          <cell r="J67">
            <v>3.2050000000000002E-2</v>
          </cell>
          <cell r="K67">
            <v>3.1189999999999999E-2</v>
          </cell>
          <cell r="L67">
            <v>3.039E-2</v>
          </cell>
          <cell r="M67">
            <v>3.1E-2</v>
          </cell>
          <cell r="N67">
            <v>2.9700000000000001E-2</v>
          </cell>
          <cell r="O67">
            <v>2.997E-2</v>
          </cell>
          <cell r="P67">
            <v>2.964E-2</v>
          </cell>
          <cell r="Q67">
            <v>3.014E-2</v>
          </cell>
        </row>
        <row r="68">
          <cell r="D68" t="str">
            <v>Taiwan - Nuevo Dólar</v>
          </cell>
          <cell r="E68">
            <v>3.5589999999999997E-2</v>
          </cell>
          <cell r="F68">
            <v>3.569E-2</v>
          </cell>
          <cell r="G68">
            <v>3.5869999999999999E-2</v>
          </cell>
          <cell r="H68">
            <v>3.5090000000000003E-2</v>
          </cell>
          <cell r="I68">
            <v>3.5839999999999997E-2</v>
          </cell>
          <cell r="J68">
            <v>3.628E-2</v>
          </cell>
          <cell r="K68">
            <v>3.5880000000000002E-2</v>
          </cell>
          <cell r="L68">
            <v>3.576E-2</v>
          </cell>
          <cell r="M68">
            <v>3.6139999999999999E-2</v>
          </cell>
          <cell r="N68">
            <v>3.5950000000000003E-2</v>
          </cell>
          <cell r="O68">
            <v>3.5970000000000002E-2</v>
          </cell>
          <cell r="P68">
            <v>3.61E-2</v>
          </cell>
          <cell r="Q68">
            <v>3.6139999999999999E-2</v>
          </cell>
        </row>
        <row r="69">
          <cell r="D69" t="str">
            <v>Trinidad y Tobago - Dólar</v>
          </cell>
          <cell r="E69">
            <v>0.14799999999999999</v>
          </cell>
          <cell r="F69">
            <v>0.14729999999999999</v>
          </cell>
          <cell r="G69">
            <v>0.1474</v>
          </cell>
          <cell r="H69">
            <v>0.14760000000000001</v>
          </cell>
          <cell r="I69">
            <v>0.14729999999999999</v>
          </cell>
          <cell r="J69">
            <v>0.14910000000000001</v>
          </cell>
          <cell r="K69">
            <v>0.1474</v>
          </cell>
          <cell r="L69">
            <v>0.14749999999999999</v>
          </cell>
          <cell r="M69">
            <v>0.1472</v>
          </cell>
          <cell r="N69">
            <v>0.1474</v>
          </cell>
          <cell r="O69">
            <v>0.14760000000000001</v>
          </cell>
          <cell r="P69">
            <v>0.14779999999999999</v>
          </cell>
          <cell r="Q69">
            <v>0.14729999999999999</v>
          </cell>
        </row>
        <row r="70">
          <cell r="D70" t="str">
            <v>Turquía - Lira</v>
          </cell>
          <cell r="E70">
            <v>0.13457</v>
          </cell>
          <cell r="F70">
            <v>0.13700999999999999</v>
          </cell>
          <cell r="G70">
            <v>0.13466</v>
          </cell>
          <cell r="H70">
            <v>0.12088</v>
          </cell>
          <cell r="I70">
            <v>0.12044000000000001</v>
          </cell>
          <cell r="J70">
            <v>0.11791</v>
          </cell>
          <cell r="K70">
            <v>0.11507000000000001</v>
          </cell>
          <cell r="L70">
            <v>0.11864</v>
          </cell>
          <cell r="M70">
            <v>0.12028</v>
          </cell>
          <cell r="N70">
            <v>0.11255999999999999</v>
          </cell>
          <cell r="O70">
            <v>0.10397000000000001</v>
          </cell>
          <cell r="P70">
            <v>7.5439999999999993E-2</v>
          </cell>
          <cell r="Q70">
            <v>7.5190000000000007E-2</v>
          </cell>
        </row>
        <row r="71">
          <cell r="D71" t="str">
            <v>Ucrania - Hryvnia</v>
          </cell>
          <cell r="E71">
            <v>3.5299999999999998E-2</v>
          </cell>
          <cell r="F71">
            <v>3.5499999999999997E-2</v>
          </cell>
          <cell r="G71">
            <v>3.5700000000000003E-2</v>
          </cell>
          <cell r="H71">
            <v>3.5900000000000001E-2</v>
          </cell>
          <cell r="I71">
            <v>3.5900000000000001E-2</v>
          </cell>
          <cell r="J71">
            <v>3.6400000000000002E-2</v>
          </cell>
          <cell r="K71">
            <v>3.6700000000000003E-2</v>
          </cell>
          <cell r="L71">
            <v>3.7400000000000003E-2</v>
          </cell>
          <cell r="M71">
            <v>3.7100000000000001E-2</v>
          </cell>
          <cell r="N71">
            <v>3.7600000000000001E-2</v>
          </cell>
          <cell r="O71">
            <v>3.8100000000000002E-2</v>
          </cell>
          <cell r="P71">
            <v>3.6799999999999999E-2</v>
          </cell>
          <cell r="Q71">
            <v>3.6700000000000003E-2</v>
          </cell>
        </row>
        <row r="72">
          <cell r="D72" t="str">
            <v>Unión Monetaria Europea - Euro</v>
          </cell>
          <cell r="E72">
            <v>1.2234</v>
          </cell>
          <cell r="F72">
            <v>1.2145999999999999</v>
          </cell>
          <cell r="G72">
            <v>1.2136499999999999</v>
          </cell>
          <cell r="H72">
            <v>1.1754500000000001</v>
          </cell>
          <cell r="I72">
            <v>1.2040500000000001</v>
          </cell>
          <cell r="J72">
            <v>1.22245</v>
          </cell>
          <cell r="K72">
            <v>1.1856</v>
          </cell>
          <cell r="L72">
            <v>1.1856500000000001</v>
          </cell>
          <cell r="M72">
            <v>1.18045</v>
          </cell>
          <cell r="N72">
            <v>1.1588499999999999</v>
          </cell>
          <cell r="O72">
            <v>1.1572499999999999</v>
          </cell>
          <cell r="P72">
            <v>1.1262000000000001</v>
          </cell>
          <cell r="Q72">
            <v>1.1372500000000001</v>
          </cell>
        </row>
        <row r="73">
          <cell r="D73" t="str">
            <v xml:space="preserve">Uruguay - Peso </v>
          </cell>
          <cell r="E73">
            <v>2.3699999999999999E-2</v>
          </cell>
          <cell r="F73">
            <v>2.3699999999999999E-2</v>
          </cell>
          <cell r="G73">
            <v>2.3199999999999998E-2</v>
          </cell>
          <cell r="H73">
            <v>2.2599999999999999E-2</v>
          </cell>
          <cell r="I73">
            <v>2.2800000000000001E-2</v>
          </cell>
          <cell r="J73">
            <v>2.2800000000000001E-2</v>
          </cell>
          <cell r="K73">
            <v>2.3E-2</v>
          </cell>
          <cell r="L73">
            <v>2.29E-2</v>
          </cell>
          <cell r="M73">
            <v>2.3599999999999999E-2</v>
          </cell>
          <cell r="N73">
            <v>2.3300000000000001E-2</v>
          </cell>
          <cell r="O73">
            <v>2.2700000000000001E-2</v>
          </cell>
          <cell r="P73">
            <v>2.2700000000000001E-2</v>
          </cell>
          <cell r="Q73">
            <v>2.24E-2</v>
          </cell>
        </row>
        <row r="74">
          <cell r="D74" t="str">
            <v>Venezuela - Bolívar Fuerte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0.23047000000000001</v>
          </cell>
          <cell r="P74">
            <v>0.21729999999999999</v>
          </cell>
          <cell r="Q74">
            <v>0.21793000000000001</v>
          </cell>
        </row>
        <row r="75">
          <cell r="D75" t="str">
            <v>Vietnam - Dong</v>
          </cell>
          <cell r="E75">
            <v>4.3299999999999998E-2</v>
          </cell>
          <cell r="F75">
            <v>4.3380000000000002E-2</v>
          </cell>
          <cell r="G75">
            <v>4.3439999999999999E-2</v>
          </cell>
          <cell r="H75">
            <v>4.3339999999999997E-2</v>
          </cell>
          <cell r="I75">
            <v>4.3380000000000002E-2</v>
          </cell>
          <cell r="J75">
            <v>4.3389999999999998E-2</v>
          </cell>
          <cell r="K75">
            <v>4.3439999999999999E-2</v>
          </cell>
          <cell r="L75">
            <v>4.3580000000000001E-2</v>
          </cell>
          <cell r="M75">
            <v>4.3869999999999999E-2</v>
          </cell>
          <cell r="N75">
            <v>4.3929999999999997E-2</v>
          </cell>
          <cell r="O75">
            <v>4.3950000000000003E-2</v>
          </cell>
          <cell r="P75">
            <v>4.3999999999999997E-2</v>
          </cell>
          <cell r="Q75">
            <v>4.3869999999999999E-2</v>
          </cell>
        </row>
      </sheetData>
      <sheetData sheetId="44">
        <row r="10">
          <cell r="B10" t="str">
            <v>CONSTRUCCIONES (ADAPTAC. PARA PERS. CON CAPAC. DIFER.)</v>
          </cell>
          <cell r="C10">
            <v>0.05</v>
          </cell>
          <cell r="D10">
            <v>0</v>
          </cell>
          <cell r="E10">
            <v>1</v>
          </cell>
          <cell r="G10" t="str">
            <v>SI</v>
          </cell>
          <cell r="L10" t="str">
            <v>CONSTRUCCIONES</v>
          </cell>
        </row>
        <row r="11">
          <cell r="B11" t="str">
            <v>CONSTRUCCIONES (EN GENERAL)</v>
          </cell>
          <cell r="C11">
            <v>0.05</v>
          </cell>
          <cell r="D11">
            <v>0.74</v>
          </cell>
          <cell r="E11">
            <v>0.05</v>
          </cell>
          <cell r="G11" t="str">
            <v>NO</v>
          </cell>
          <cell r="L11" t="str">
            <v>INVERSIONES EN INMUEBLES CONSIDERADOS HISTÓRICOS</v>
          </cell>
        </row>
        <row r="12">
          <cell r="B12" t="str">
            <v>CONSTRUCCIONES (MONUMENTOS HISTORICOS)</v>
          </cell>
          <cell r="C12">
            <v>0.05</v>
          </cell>
          <cell r="D12">
            <v>0.85</v>
          </cell>
          <cell r="E12">
            <v>0.1</v>
          </cell>
          <cell r="L12" t="str">
            <v>MAQUINARIA Y EQUIPO</v>
          </cell>
        </row>
        <row r="13">
          <cell r="B13" t="str">
            <v>DERECHOS POR REGISTROS</v>
          </cell>
          <cell r="C13">
            <v>0.15</v>
          </cell>
          <cell r="D13">
            <v>0</v>
          </cell>
          <cell r="E13">
            <v>0.15</v>
          </cell>
          <cell r="L13" t="str">
            <v>MOBILIARIO Y EQUIPO DE OFICINA</v>
          </cell>
        </row>
        <row r="14">
          <cell r="B14" t="str">
            <v>EQUIPO DE COMPUTO</v>
          </cell>
          <cell r="C14">
            <v>0.3</v>
          </cell>
          <cell r="D14">
            <v>0.94</v>
          </cell>
          <cell r="E14">
            <v>0.3</v>
          </cell>
          <cell r="L14" t="str">
            <v>EQUIPO DE COMPUTO</v>
          </cell>
        </row>
        <row r="15">
          <cell r="B15" t="str">
            <v>EQUIPO DE COMUNICACION</v>
          </cell>
          <cell r="C15">
            <v>0.1</v>
          </cell>
          <cell r="D15">
            <v>0.85</v>
          </cell>
          <cell r="E15">
            <v>0.1</v>
          </cell>
          <cell r="L15" t="str">
            <v>EQUIPO DE TRANSPORTE AUTOMOVILES</v>
          </cell>
        </row>
        <row r="16">
          <cell r="B16" t="str">
            <v>EQUIPO DE DEMO</v>
          </cell>
          <cell r="C16">
            <v>0.1</v>
          </cell>
          <cell r="D16">
            <v>0</v>
          </cell>
          <cell r="E16">
            <v>0.1</v>
          </cell>
          <cell r="L16" t="str">
            <v>EQUIPO DE TRANSPORTE OTROS</v>
          </cell>
        </row>
        <row r="17">
          <cell r="B17" t="str">
            <v>EQUIPO DE RADIOCOMUNICACION</v>
          </cell>
          <cell r="C17">
            <v>0.08</v>
          </cell>
          <cell r="D17">
            <v>0.82</v>
          </cell>
          <cell r="E17">
            <v>0.08</v>
          </cell>
          <cell r="L17" t="str">
            <v>OTRAS INVERSIONES EN ACTIVOS FIJOS</v>
          </cell>
        </row>
        <row r="18">
          <cell r="B18" t="str">
            <v>EQUIPO DE TRANSMISION DE DATOS</v>
          </cell>
          <cell r="C18">
            <v>0.1</v>
          </cell>
          <cell r="D18">
            <v>0.82</v>
          </cell>
          <cell r="E18">
            <v>0.1</v>
          </cell>
          <cell r="L18" t="str">
            <v>GASTOS, CARGOS DIFERIDOS Y EROGACIONES EN PERIODOS PREOPERATIVOS</v>
          </cell>
        </row>
        <row r="19">
          <cell r="B19" t="str">
            <v>EQUIPO DE TRANSPORTE (AUTOMOVILES)</v>
          </cell>
          <cell r="C19">
            <v>0.25</v>
          </cell>
          <cell r="D19">
            <v>0</v>
          </cell>
          <cell r="E19">
            <v>0.25</v>
          </cell>
          <cell r="L19" t="str">
            <v>MAQUINARIA Y EQUIPO PARA LA GENERACION DE ENERGÍA  (FUENTES RENOVABLES)</v>
          </cell>
        </row>
        <row r="20">
          <cell r="B20" t="str">
            <v>EQUIPO DE TRANSPORTE (OTROS)</v>
          </cell>
          <cell r="C20">
            <v>0.25</v>
          </cell>
          <cell r="D20">
            <v>0.85</v>
          </cell>
          <cell r="E20">
            <v>0.25</v>
          </cell>
          <cell r="L20" t="str">
            <v>TERRENOS (COSTO DE ADQUISICION)</v>
          </cell>
        </row>
        <row r="21">
          <cell r="B21" t="str">
            <v>EQUIPO MEDICO</v>
          </cell>
          <cell r="C21">
            <v>0.1</v>
          </cell>
          <cell r="D21">
            <v>0.85</v>
          </cell>
          <cell r="E21">
            <v>0.1</v>
          </cell>
          <cell r="L21" t="str">
            <v>ADAPTACIÓN A INSTALACIONES PARA PERSONAS CON CAPACIDADES DIFERENTES</v>
          </cell>
        </row>
        <row r="22">
          <cell r="B22" t="str">
            <v>GASTOS PREOPERATIVOS</v>
          </cell>
          <cell r="C22">
            <v>0.1</v>
          </cell>
          <cell r="D22">
            <v>0</v>
          </cell>
          <cell r="E22">
            <v>0.1</v>
          </cell>
        </row>
        <row r="23">
          <cell r="B23" t="str">
            <v>GASTOS Y CARGOS DIFERIDOS</v>
          </cell>
          <cell r="C23">
            <v>0.05</v>
          </cell>
          <cell r="D23">
            <v>0</v>
          </cell>
          <cell r="E23">
            <v>0.05</v>
          </cell>
        </row>
        <row r="24">
          <cell r="B24" t="str">
            <v>IMPLEMENTOS DE ACARREO</v>
          </cell>
          <cell r="C24">
            <v>0.1</v>
          </cell>
          <cell r="D24">
            <v>0.85</v>
          </cell>
          <cell r="E24">
            <v>0.1</v>
          </cell>
        </row>
        <row r="25">
          <cell r="B25" t="str">
            <v>MAQUINARIA Y EQUIPO (CONSTRUCTORAS)</v>
          </cell>
          <cell r="C25">
            <v>0.25</v>
          </cell>
          <cell r="D25">
            <v>0.93</v>
          </cell>
          <cell r="E25">
            <v>0.25</v>
          </cell>
        </row>
        <row r="26">
          <cell r="B26" t="str">
            <v>MAQUINARIA Y EQUIPO (EN GENERAL)</v>
          </cell>
          <cell r="C26">
            <v>0.08</v>
          </cell>
          <cell r="D26">
            <v>0.85</v>
          </cell>
          <cell r="E26">
            <v>0.08</v>
          </cell>
        </row>
        <row r="27">
          <cell r="B27" t="str">
            <v>MAQUINARIA Y EQUIPO (EN RESTAURANTES)</v>
          </cell>
          <cell r="C27">
            <v>0.1</v>
          </cell>
          <cell r="D27">
            <v>0.92</v>
          </cell>
          <cell r="E27">
            <v>0.2</v>
          </cell>
        </row>
        <row r="28">
          <cell r="B28" t="str">
            <v>MAQUINARIA Y EQUIPO (GENERAC. ENERG FUENTES RENOV.)</v>
          </cell>
          <cell r="C28">
            <v>0.1</v>
          </cell>
          <cell r="D28">
            <v>0</v>
          </cell>
          <cell r="E28">
            <v>1</v>
          </cell>
        </row>
        <row r="29">
          <cell r="B29" t="str">
            <v>MOBILIARIO Y EQUIPO DE LABORATORIO</v>
          </cell>
          <cell r="C29">
            <v>0.1</v>
          </cell>
          <cell r="D29">
            <v>0.85</v>
          </cell>
          <cell r="E29">
            <v>0.1</v>
          </cell>
        </row>
        <row r="30">
          <cell r="B30" t="str">
            <v>MOBILIARIO Y EQUIPO DE OFICINA</v>
          </cell>
          <cell r="C30">
            <v>0.1</v>
          </cell>
          <cell r="D30">
            <v>0</v>
          </cell>
          <cell r="E30">
            <v>0.1</v>
          </cell>
        </row>
        <row r="31">
          <cell r="B31" t="str">
            <v>MOLDES</v>
          </cell>
          <cell r="C31">
            <v>0.35</v>
          </cell>
          <cell r="D31">
            <v>0.95</v>
          </cell>
          <cell r="E31">
            <v>0.35</v>
          </cell>
        </row>
        <row r="32">
          <cell r="B32"/>
          <cell r="C32"/>
          <cell r="D32"/>
          <cell r="E32"/>
        </row>
        <row r="33">
          <cell r="B33"/>
          <cell r="C33"/>
          <cell r="D33"/>
          <cell r="E33"/>
        </row>
        <row r="34">
          <cell r="B34"/>
          <cell r="C34"/>
          <cell r="D34"/>
          <cell r="E34"/>
        </row>
        <row r="35">
          <cell r="B35"/>
          <cell r="C35"/>
          <cell r="D35"/>
          <cell r="E35"/>
        </row>
        <row r="36">
          <cell r="B36"/>
          <cell r="C36"/>
          <cell r="D36"/>
          <cell r="E36"/>
        </row>
        <row r="37">
          <cell r="B37"/>
          <cell r="C37"/>
          <cell r="D37"/>
          <cell r="E37"/>
        </row>
        <row r="38">
          <cell r="B38"/>
          <cell r="C38"/>
          <cell r="D38"/>
          <cell r="E38"/>
        </row>
        <row r="39">
          <cell r="B39"/>
          <cell r="C39"/>
          <cell r="D39"/>
          <cell r="E39"/>
        </row>
        <row r="40">
          <cell r="B40"/>
          <cell r="C40"/>
          <cell r="D40"/>
          <cell r="E40"/>
        </row>
        <row r="41">
          <cell r="B41"/>
          <cell r="C41"/>
          <cell r="D41"/>
          <cell r="E41"/>
        </row>
        <row r="42">
          <cell r="B42"/>
          <cell r="C42"/>
          <cell r="D42"/>
          <cell r="E42"/>
        </row>
        <row r="43">
          <cell r="B43"/>
          <cell r="C43"/>
          <cell r="D43"/>
          <cell r="E43"/>
        </row>
        <row r="44">
          <cell r="B44"/>
          <cell r="C44"/>
          <cell r="D44"/>
          <cell r="E44"/>
        </row>
        <row r="45">
          <cell r="B45"/>
          <cell r="C45"/>
          <cell r="D45"/>
          <cell r="E45"/>
        </row>
        <row r="46">
          <cell r="B46"/>
          <cell r="C46"/>
          <cell r="D46"/>
          <cell r="E46"/>
        </row>
        <row r="47">
          <cell r="B47"/>
          <cell r="C47"/>
          <cell r="D47"/>
          <cell r="E47"/>
        </row>
        <row r="48">
          <cell r="B48"/>
          <cell r="C48"/>
          <cell r="D48"/>
          <cell r="E48"/>
        </row>
        <row r="49">
          <cell r="B49"/>
          <cell r="C49"/>
          <cell r="D49"/>
          <cell r="E49"/>
        </row>
      </sheetData>
      <sheetData sheetId="4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A15DB-C2B6-48BD-9DD1-323347E4850D}">
  <dimension ref="D7:L20"/>
  <sheetViews>
    <sheetView showGridLines="0" workbookViewId="0">
      <selection activeCell="K16" sqref="K16"/>
    </sheetView>
  </sheetViews>
  <sheetFormatPr baseColWidth="10" defaultRowHeight="15" x14ac:dyDescent="0.25"/>
  <sheetData>
    <row r="7" spans="4:12" x14ac:dyDescent="0.25">
      <c r="D7" s="223" t="s">
        <v>235</v>
      </c>
      <c r="E7" s="224"/>
      <c r="F7" s="224"/>
      <c r="G7" s="224"/>
      <c r="I7" s="223" t="s">
        <v>236</v>
      </c>
      <c r="J7" s="224"/>
      <c r="K7" s="224"/>
      <c r="L7" s="224"/>
    </row>
    <row r="8" spans="4:12" ht="15.75" thickBot="1" x14ac:dyDescent="0.3">
      <c r="D8" s="253"/>
      <c r="E8" s="253"/>
      <c r="F8" s="253"/>
      <c r="G8" s="253"/>
      <c r="I8" s="253"/>
      <c r="J8" s="253"/>
      <c r="K8" s="253"/>
      <c r="L8" s="253"/>
    </row>
    <row r="9" spans="4:12" ht="15.75" thickTop="1" x14ac:dyDescent="0.25">
      <c r="F9" s="254"/>
      <c r="K9" s="254"/>
    </row>
    <row r="10" spans="4:12" x14ac:dyDescent="0.25">
      <c r="D10" s="119" t="s">
        <v>190</v>
      </c>
      <c r="E10" s="119"/>
      <c r="F10" s="255" t="s">
        <v>193</v>
      </c>
      <c r="G10" s="119"/>
      <c r="I10" s="119" t="s">
        <v>190</v>
      </c>
      <c r="J10" s="119"/>
      <c r="K10" s="255" t="s">
        <v>193</v>
      </c>
      <c r="L10" s="119"/>
    </row>
    <row r="11" spans="4:12" x14ac:dyDescent="0.25">
      <c r="D11" s="119" t="s">
        <v>191</v>
      </c>
      <c r="E11" s="119"/>
      <c r="F11" s="255" t="s">
        <v>194</v>
      </c>
      <c r="G11" s="119"/>
      <c r="I11" s="119" t="s">
        <v>191</v>
      </c>
      <c r="J11" s="119"/>
      <c r="K11" s="255" t="s">
        <v>194</v>
      </c>
      <c r="L11" s="119"/>
    </row>
    <row r="12" spans="4:12" x14ac:dyDescent="0.25">
      <c r="D12" s="119" t="s">
        <v>192</v>
      </c>
      <c r="E12" s="119"/>
      <c r="F12" s="255" t="s">
        <v>195</v>
      </c>
      <c r="G12" s="119"/>
      <c r="I12" s="119" t="s">
        <v>192</v>
      </c>
      <c r="J12" s="119"/>
      <c r="K12" s="255" t="s">
        <v>195</v>
      </c>
      <c r="L12" s="119"/>
    </row>
    <row r="13" spans="4:12" ht="23.25" x14ac:dyDescent="0.35">
      <c r="D13" s="189" t="s">
        <v>126</v>
      </c>
      <c r="E13" s="119"/>
      <c r="F13" s="256" t="s">
        <v>128</v>
      </c>
      <c r="G13" s="119"/>
      <c r="I13" s="189" t="s">
        <v>128</v>
      </c>
      <c r="J13" s="119"/>
      <c r="K13" s="256" t="s">
        <v>126</v>
      </c>
      <c r="L13" s="119"/>
    </row>
    <row r="14" spans="4:12" x14ac:dyDescent="0.25">
      <c r="F14" s="257"/>
      <c r="K14" s="257"/>
    </row>
    <row r="15" spans="4:12" x14ac:dyDescent="0.25">
      <c r="F15" s="257"/>
      <c r="K15" s="257"/>
    </row>
    <row r="16" spans="4:12" x14ac:dyDescent="0.25">
      <c r="D16" s="119" t="s">
        <v>196</v>
      </c>
      <c r="E16" s="119"/>
      <c r="F16" s="255" t="s">
        <v>197</v>
      </c>
      <c r="G16" s="119"/>
      <c r="I16" s="119" t="s">
        <v>196</v>
      </c>
      <c r="J16" s="119"/>
      <c r="K16" s="255" t="s">
        <v>197</v>
      </c>
      <c r="L16" s="119"/>
    </row>
    <row r="17" spans="4:12" x14ac:dyDescent="0.25">
      <c r="D17" s="119" t="s">
        <v>198</v>
      </c>
      <c r="E17" s="119"/>
      <c r="F17" s="255" t="s">
        <v>199</v>
      </c>
      <c r="G17" s="119"/>
      <c r="I17" s="119" t="s">
        <v>198</v>
      </c>
      <c r="J17" s="119"/>
      <c r="K17" s="255" t="s">
        <v>199</v>
      </c>
      <c r="L17" s="119"/>
    </row>
    <row r="18" spans="4:12" x14ac:dyDescent="0.25">
      <c r="F18" s="257"/>
      <c r="K18" s="257"/>
    </row>
    <row r="19" spans="4:12" x14ac:dyDescent="0.25">
      <c r="F19" s="257"/>
      <c r="K19" s="257"/>
    </row>
    <row r="20" spans="4:12" x14ac:dyDescent="0.25">
      <c r="F20" s="257"/>
      <c r="K20" s="257"/>
    </row>
  </sheetData>
  <pageMargins left="0.7" right="0.7" top="0.75" bottom="0.75" header="0.3" footer="0.3"/>
  <pageSetup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67325-4EB4-4F98-8E4F-A11BC02CA2C1}">
  <dimension ref="B3:D91"/>
  <sheetViews>
    <sheetView showGridLines="0" topLeftCell="A55" zoomScale="140" zoomScaleNormal="140" workbookViewId="0">
      <selection activeCell="D71" sqref="D71"/>
    </sheetView>
  </sheetViews>
  <sheetFormatPr baseColWidth="10" defaultRowHeight="15" x14ac:dyDescent="0.25"/>
  <cols>
    <col min="2" max="2" width="52.28515625" bestFit="1" customWidth="1"/>
  </cols>
  <sheetData>
    <row r="3" spans="2:4" ht="20.25" x14ac:dyDescent="0.3">
      <c r="B3" s="1" t="s">
        <v>40</v>
      </c>
      <c r="C3" s="1"/>
      <c r="D3" s="1"/>
    </row>
    <row r="4" spans="2:4" ht="15.75" x14ac:dyDescent="0.25">
      <c r="B4" s="46" t="s">
        <v>221</v>
      </c>
      <c r="C4" s="47"/>
      <c r="D4" s="47"/>
    </row>
    <row r="5" spans="2:4" x14ac:dyDescent="0.25">
      <c r="B5" s="3" t="s">
        <v>0</v>
      </c>
      <c r="C5" s="3"/>
      <c r="D5" s="3"/>
    </row>
    <row r="6" spans="2:4" x14ac:dyDescent="0.25">
      <c r="B6" s="193" t="s">
        <v>203</v>
      </c>
      <c r="C6" s="194"/>
      <c r="D6" s="195"/>
    </row>
    <row r="7" spans="2:4" x14ac:dyDescent="0.25">
      <c r="B7" s="197" t="s">
        <v>70</v>
      </c>
      <c r="C7" s="198"/>
      <c r="D7" s="199">
        <f>'Resultados Comparativo'!E46</f>
        <v>25233.568439999988</v>
      </c>
    </row>
    <row r="8" spans="2:4" x14ac:dyDescent="0.25">
      <c r="B8" s="200" t="s">
        <v>204</v>
      </c>
      <c r="C8" s="198"/>
      <c r="D8" s="201"/>
    </row>
    <row r="9" spans="2:4" x14ac:dyDescent="0.25">
      <c r="B9" s="200" t="s">
        <v>205</v>
      </c>
      <c r="C9" s="198"/>
      <c r="D9" s="201"/>
    </row>
    <row r="10" spans="2:4" x14ac:dyDescent="0.25">
      <c r="B10" s="197" t="s">
        <v>206</v>
      </c>
      <c r="C10" s="198"/>
      <c r="D10" s="202">
        <f>'Balance comparativo'!H17*-1</f>
        <v>625</v>
      </c>
    </row>
    <row r="11" spans="2:4" x14ac:dyDescent="0.25">
      <c r="B11" s="197" t="s">
        <v>207</v>
      </c>
      <c r="C11" s="198"/>
      <c r="D11" s="202">
        <v>0</v>
      </c>
    </row>
    <row r="12" spans="2:4" x14ac:dyDescent="0.25">
      <c r="B12" s="197" t="s">
        <v>208</v>
      </c>
      <c r="C12" s="198"/>
      <c r="D12" s="211">
        <f>'Balance comparativo'!H11*-1</f>
        <v>3027.5177899999999</v>
      </c>
    </row>
    <row r="13" spans="2:4" x14ac:dyDescent="0.25">
      <c r="B13" s="203" t="s">
        <v>222</v>
      </c>
      <c r="C13" s="198"/>
      <c r="D13" s="212">
        <f>D7+D10+D11+D12</f>
        <v>28886.086229999986</v>
      </c>
    </row>
    <row r="14" spans="2:4" ht="7.15" customHeight="1" x14ac:dyDescent="0.25">
      <c r="B14" s="50"/>
      <c r="C14" s="2"/>
      <c r="D14" s="73"/>
    </row>
    <row r="15" spans="2:4" x14ac:dyDescent="0.25">
      <c r="B15" s="200" t="s">
        <v>223</v>
      </c>
      <c r="C15" s="198"/>
      <c r="D15" s="201"/>
    </row>
    <row r="16" spans="2:4" x14ac:dyDescent="0.25">
      <c r="B16" s="200" t="s">
        <v>209</v>
      </c>
      <c r="C16" s="198"/>
      <c r="D16" s="201"/>
    </row>
    <row r="17" spans="2:4" x14ac:dyDescent="0.25">
      <c r="B17" s="197" t="s">
        <v>4</v>
      </c>
      <c r="C17" s="198"/>
      <c r="D17" s="202">
        <f>'Balance comparativo'!H10*-1</f>
        <v>-30286.797030000002</v>
      </c>
    </row>
    <row r="18" spans="2:4" x14ac:dyDescent="0.25">
      <c r="B18" s="197" t="s">
        <v>7</v>
      </c>
      <c r="C18" s="198"/>
      <c r="D18" s="202">
        <f>'Balance comparativo'!H12*-1</f>
        <v>13834.140149999992</v>
      </c>
    </row>
    <row r="19" spans="2:4" x14ac:dyDescent="0.25">
      <c r="B19" s="197" t="s">
        <v>10</v>
      </c>
      <c r="C19" s="198"/>
      <c r="D19" s="202">
        <f>'Balance comparativo'!H13*-1</f>
        <v>-1013.9608499999995</v>
      </c>
    </row>
    <row r="20" spans="2:4" x14ac:dyDescent="0.25">
      <c r="B20" s="197" t="s">
        <v>15</v>
      </c>
      <c r="C20" s="198"/>
      <c r="D20" s="202">
        <f>'Balance comparativo'!H18*-1</f>
        <v>182.66600000000005</v>
      </c>
    </row>
    <row r="21" spans="2:4" x14ac:dyDescent="0.25">
      <c r="B21" s="204" t="s">
        <v>22</v>
      </c>
      <c r="C21" s="198"/>
      <c r="D21" s="205">
        <f>'Balance comparativo'!H23</f>
        <v>5280.5116500109943</v>
      </c>
    </row>
    <row r="22" spans="2:4" x14ac:dyDescent="0.25">
      <c r="B22" s="197" t="s">
        <v>23</v>
      </c>
      <c r="C22" s="198"/>
      <c r="D22" s="205">
        <f>'Balance comparativo'!H24</f>
        <v>-7833.3849799999953</v>
      </c>
    </row>
    <row r="23" spans="2:4" x14ac:dyDescent="0.25">
      <c r="B23" s="197" t="s">
        <v>28</v>
      </c>
      <c r="C23" s="198"/>
      <c r="D23" s="213">
        <f>'Balance comparativo'!H25</f>
        <v>1764.94308</v>
      </c>
    </row>
    <row r="24" spans="2:4" x14ac:dyDescent="0.25">
      <c r="B24" s="206" t="s">
        <v>224</v>
      </c>
      <c r="C24" s="207"/>
      <c r="D24" s="214">
        <f>SUM(D17:D23)</f>
        <v>-18071.881979989008</v>
      </c>
    </row>
    <row r="25" spans="2:4" ht="7.15" customHeight="1" x14ac:dyDescent="0.25">
      <c r="B25" s="50"/>
      <c r="C25" s="2"/>
      <c r="D25" s="73"/>
    </row>
    <row r="26" spans="2:4" x14ac:dyDescent="0.25">
      <c r="B26" s="191" t="s">
        <v>210</v>
      </c>
      <c r="C26" s="2"/>
      <c r="D26" s="215">
        <f>D13+D24</f>
        <v>10814.204250010978</v>
      </c>
    </row>
    <row r="27" spans="2:4" x14ac:dyDescent="0.25">
      <c r="B27" s="193" t="s">
        <v>213</v>
      </c>
      <c r="C27" s="194"/>
      <c r="D27" s="195"/>
    </row>
    <row r="28" spans="2:4" x14ac:dyDescent="0.25">
      <c r="B28" s="197" t="s">
        <v>214</v>
      </c>
      <c r="C28" s="198"/>
      <c r="D28" s="202">
        <f>'Balance comparativo'!H16*-1</f>
        <v>-350</v>
      </c>
    </row>
    <row r="29" spans="2:4" x14ac:dyDescent="0.25">
      <c r="B29" s="197" t="s">
        <v>215</v>
      </c>
      <c r="C29" s="198"/>
      <c r="D29" s="216">
        <v>0</v>
      </c>
    </row>
    <row r="30" spans="2:4" x14ac:dyDescent="0.25">
      <c r="B30" s="203" t="s">
        <v>225</v>
      </c>
      <c r="C30" s="198"/>
      <c r="D30" s="212">
        <f>D28+D29</f>
        <v>-350</v>
      </c>
    </row>
    <row r="31" spans="2:4" x14ac:dyDescent="0.25">
      <c r="B31" s="193" t="s">
        <v>211</v>
      </c>
      <c r="C31" s="194"/>
      <c r="D31" s="195"/>
    </row>
    <row r="32" spans="2:4" x14ac:dyDescent="0.25">
      <c r="B32" s="197" t="s">
        <v>212</v>
      </c>
      <c r="C32" s="198"/>
      <c r="D32" s="202">
        <f>'Balance comparativo'!H28</f>
        <v>2000</v>
      </c>
    </row>
    <row r="33" spans="2:4" x14ac:dyDescent="0.25">
      <c r="B33" s="197" t="s">
        <v>227</v>
      </c>
      <c r="C33" s="198"/>
      <c r="D33" s="202">
        <f>'Balance comparativo'!H31</f>
        <v>0</v>
      </c>
    </row>
    <row r="34" spans="2:4" x14ac:dyDescent="0.25">
      <c r="B34" s="197" t="s">
        <v>176</v>
      </c>
      <c r="C34" s="198"/>
      <c r="D34" s="211">
        <f>'Balance comparativo'!H35-'Balance comparativo'!D32</f>
        <v>-9999.9999999999964</v>
      </c>
    </row>
    <row r="35" spans="2:4" x14ac:dyDescent="0.25">
      <c r="B35" s="203" t="s">
        <v>226</v>
      </c>
      <c r="C35" s="198"/>
      <c r="D35" s="212">
        <f>D32+D33+D34</f>
        <v>-7999.9999999999964</v>
      </c>
    </row>
    <row r="36" spans="2:4" ht="7.15" customHeight="1" x14ac:dyDescent="0.25">
      <c r="B36" s="78"/>
      <c r="C36" s="2"/>
      <c r="D36" s="68"/>
    </row>
    <row r="37" spans="2:4" x14ac:dyDescent="0.25">
      <c r="B37" s="208" t="s">
        <v>216</v>
      </c>
      <c r="C37" s="209"/>
      <c r="D37" s="212">
        <f>D26+D30+D35</f>
        <v>2464.2042500109819</v>
      </c>
    </row>
    <row r="38" spans="2:4" x14ac:dyDescent="0.25">
      <c r="B38" s="210" t="s">
        <v>217</v>
      </c>
      <c r="C38" s="209"/>
      <c r="D38" s="217">
        <f>'Balance comparativo'!F9</f>
        <v>9871.6702100000002</v>
      </c>
    </row>
    <row r="39" spans="2:4" ht="15.75" thickBot="1" x14ac:dyDescent="0.3">
      <c r="B39" s="208" t="s">
        <v>228</v>
      </c>
      <c r="C39" s="209"/>
      <c r="D39" s="218">
        <f>D37+D38</f>
        <v>12335.874460010982</v>
      </c>
    </row>
    <row r="40" spans="2:4" ht="15.75" thickTop="1" x14ac:dyDescent="0.25"/>
    <row r="41" spans="2:4" x14ac:dyDescent="0.25">
      <c r="D41" s="93">
        <f>'Balance comparativo'!D9</f>
        <v>12336.36773</v>
      </c>
    </row>
    <row r="50" spans="2:4" ht="20.25" x14ac:dyDescent="0.3">
      <c r="B50" s="1" t="s">
        <v>40</v>
      </c>
      <c r="C50" s="1"/>
      <c r="D50" s="1"/>
    </row>
    <row r="51" spans="2:4" ht="15.75" x14ac:dyDescent="0.25">
      <c r="B51" s="46" t="s">
        <v>221</v>
      </c>
      <c r="C51" s="47"/>
      <c r="D51" s="47"/>
    </row>
    <row r="52" spans="2:4" x14ac:dyDescent="0.25">
      <c r="B52" s="3" t="s">
        <v>0</v>
      </c>
      <c r="C52" s="3"/>
      <c r="D52" s="3"/>
    </row>
    <row r="53" spans="2:4" x14ac:dyDescent="0.25">
      <c r="B53" s="193" t="s">
        <v>203</v>
      </c>
      <c r="C53" s="194"/>
      <c r="D53" s="195"/>
    </row>
    <row r="54" spans="2:4" x14ac:dyDescent="0.25">
      <c r="B54" s="197" t="s">
        <v>70</v>
      </c>
      <c r="C54" s="198"/>
      <c r="D54" s="199">
        <f>'Balance comparativo'!D32</f>
        <v>25234.063229999996</v>
      </c>
    </row>
    <row r="55" spans="2:4" x14ac:dyDescent="0.25">
      <c r="B55" s="200" t="s">
        <v>204</v>
      </c>
      <c r="C55" s="198"/>
      <c r="D55" s="201"/>
    </row>
    <row r="56" spans="2:4" x14ac:dyDescent="0.25">
      <c r="B56" s="200" t="s">
        <v>205</v>
      </c>
      <c r="C56" s="198"/>
      <c r="D56" s="201"/>
    </row>
    <row r="57" spans="2:4" x14ac:dyDescent="0.25">
      <c r="B57" s="197" t="s">
        <v>206</v>
      </c>
      <c r="C57" s="198"/>
      <c r="D57" s="202">
        <f>-'Balance comparativo'!H17</f>
        <v>625</v>
      </c>
    </row>
    <row r="58" spans="2:4" x14ac:dyDescent="0.25">
      <c r="B58" s="197" t="s">
        <v>207</v>
      </c>
      <c r="C58" s="198"/>
      <c r="D58" s="202">
        <v>0</v>
      </c>
    </row>
    <row r="59" spans="2:4" x14ac:dyDescent="0.25">
      <c r="B59" s="197" t="s">
        <v>208</v>
      </c>
      <c r="C59" s="198"/>
      <c r="D59" s="211">
        <f>-'Balance comparativo'!H11</f>
        <v>3027.5177899999999</v>
      </c>
    </row>
    <row r="60" spans="2:4" x14ac:dyDescent="0.25">
      <c r="B60" s="203" t="s">
        <v>222</v>
      </c>
      <c r="C60" s="198"/>
      <c r="D60" s="212">
        <f>SUM(D57:D59)+D54</f>
        <v>28886.581019999998</v>
      </c>
    </row>
    <row r="61" spans="2:4" x14ac:dyDescent="0.25">
      <c r="B61" s="50"/>
      <c r="C61" s="2"/>
      <c r="D61" s="73"/>
    </row>
    <row r="62" spans="2:4" x14ac:dyDescent="0.25">
      <c r="B62" s="200" t="s">
        <v>223</v>
      </c>
      <c r="C62" s="198"/>
      <c r="D62" s="201"/>
    </row>
    <row r="63" spans="2:4" x14ac:dyDescent="0.25">
      <c r="B63" s="200" t="s">
        <v>209</v>
      </c>
      <c r="C63" s="198"/>
      <c r="D63" s="201"/>
    </row>
    <row r="64" spans="2:4" x14ac:dyDescent="0.25">
      <c r="B64" s="197" t="s">
        <v>4</v>
      </c>
      <c r="C64" s="198"/>
      <c r="D64" s="202">
        <f>-'Balance comparativo'!H10</f>
        <v>-30286.797030000002</v>
      </c>
    </row>
    <row r="65" spans="2:4" x14ac:dyDescent="0.25">
      <c r="B65" s="197" t="s">
        <v>7</v>
      </c>
      <c r="C65" s="198"/>
      <c r="D65" s="202">
        <f>-'Balance comparativo'!H12</f>
        <v>13834.140149999992</v>
      </c>
    </row>
    <row r="66" spans="2:4" x14ac:dyDescent="0.25">
      <c r="B66" s="197" t="s">
        <v>10</v>
      </c>
      <c r="C66" s="198"/>
      <c r="D66" s="202">
        <f>-'Balance comparativo'!H13</f>
        <v>-1013.9608499999995</v>
      </c>
    </row>
    <row r="67" spans="2:4" x14ac:dyDescent="0.25">
      <c r="B67" s="197" t="s">
        <v>15</v>
      </c>
      <c r="C67" s="198"/>
      <c r="D67" s="202">
        <f>-'Balance comparativo'!H18</f>
        <v>182.66600000000005</v>
      </c>
    </row>
    <row r="68" spans="2:4" x14ac:dyDescent="0.25">
      <c r="B68" s="204" t="s">
        <v>22</v>
      </c>
      <c r="C68" s="198"/>
      <c r="D68" s="205">
        <f>'Balance comparativo'!H23</f>
        <v>5280.5116500109943</v>
      </c>
    </row>
    <row r="69" spans="2:4" x14ac:dyDescent="0.25">
      <c r="B69" s="197" t="s">
        <v>23</v>
      </c>
      <c r="C69" s="198"/>
      <c r="D69" s="205">
        <f>'Balance comparativo'!H24</f>
        <v>-7833.3849799999953</v>
      </c>
    </row>
    <row r="70" spans="2:4" x14ac:dyDescent="0.25">
      <c r="B70" s="197" t="s">
        <v>28</v>
      </c>
      <c r="C70" s="198"/>
      <c r="D70" s="213">
        <f>'Balance comparativo'!H25</f>
        <v>1764.94308</v>
      </c>
    </row>
    <row r="71" spans="2:4" x14ac:dyDescent="0.25">
      <c r="B71" s="206" t="s">
        <v>224</v>
      </c>
      <c r="C71" s="207"/>
      <c r="D71" s="214">
        <f>SUM(D64:D70)</f>
        <v>-18071.881979989008</v>
      </c>
    </row>
    <row r="72" spans="2:4" x14ac:dyDescent="0.25">
      <c r="B72" s="50"/>
      <c r="C72" s="2"/>
      <c r="D72" s="73"/>
    </row>
    <row r="73" spans="2:4" x14ac:dyDescent="0.25">
      <c r="B73" s="191" t="s">
        <v>210</v>
      </c>
      <c r="C73" s="2"/>
      <c r="D73" s="215">
        <f>D60+D71</f>
        <v>10814.69904001099</v>
      </c>
    </row>
    <row r="74" spans="2:4" x14ac:dyDescent="0.25">
      <c r="B74" s="193" t="s">
        <v>213</v>
      </c>
      <c r="C74" s="194"/>
      <c r="D74" s="195"/>
    </row>
    <row r="75" spans="2:4" x14ac:dyDescent="0.25">
      <c r="B75" s="197" t="s">
        <v>214</v>
      </c>
      <c r="C75" s="198"/>
      <c r="D75" s="202">
        <f>-'Balance comparativo'!H16</f>
        <v>-350</v>
      </c>
    </row>
    <row r="76" spans="2:4" x14ac:dyDescent="0.25">
      <c r="B76" s="197" t="s">
        <v>215</v>
      </c>
      <c r="C76" s="198"/>
      <c r="D76" s="216">
        <v>0</v>
      </c>
    </row>
    <row r="77" spans="2:4" x14ac:dyDescent="0.25">
      <c r="B77" s="203" t="s">
        <v>225</v>
      </c>
      <c r="C77" s="198"/>
      <c r="D77" s="212">
        <f>SUM(D75:D76)</f>
        <v>-350</v>
      </c>
    </row>
    <row r="78" spans="2:4" x14ac:dyDescent="0.25">
      <c r="B78" s="193" t="s">
        <v>211</v>
      </c>
      <c r="C78" s="194"/>
      <c r="D78" s="195"/>
    </row>
    <row r="79" spans="2:4" x14ac:dyDescent="0.25">
      <c r="B79" s="197" t="s">
        <v>212</v>
      </c>
      <c r="C79" s="198"/>
      <c r="D79" s="202">
        <f>'Balance comparativo'!H28</f>
        <v>2000</v>
      </c>
    </row>
    <row r="80" spans="2:4" x14ac:dyDescent="0.25">
      <c r="B80" s="197" t="s">
        <v>227</v>
      </c>
      <c r="C80" s="198"/>
      <c r="D80" s="202">
        <v>0</v>
      </c>
    </row>
    <row r="81" spans="2:4" x14ac:dyDescent="0.25">
      <c r="B81" s="197" t="s">
        <v>176</v>
      </c>
      <c r="C81" s="198"/>
      <c r="D81" s="211">
        <f>'Balance comparativo'!D33-'Balance comparativo'!F32-'Balance comparativo'!F33+'Balance comparativo'!H34</f>
        <v>-9999.9999999999964</v>
      </c>
    </row>
    <row r="82" spans="2:4" x14ac:dyDescent="0.25">
      <c r="B82" s="203" t="s">
        <v>226</v>
      </c>
      <c r="C82" s="198"/>
      <c r="D82" s="212">
        <f>SUM(D79:D81)</f>
        <v>-7999.9999999999964</v>
      </c>
    </row>
    <row r="83" spans="2:4" x14ac:dyDescent="0.25">
      <c r="B83" s="78"/>
      <c r="C83" s="2"/>
      <c r="D83" s="68"/>
    </row>
    <row r="84" spans="2:4" x14ac:dyDescent="0.25">
      <c r="B84" s="208" t="s">
        <v>216</v>
      </c>
      <c r="C84" s="209"/>
      <c r="D84" s="212">
        <f>D73+D77+D82</f>
        <v>2464.6990400109935</v>
      </c>
    </row>
    <row r="85" spans="2:4" x14ac:dyDescent="0.25">
      <c r="B85" s="210" t="s">
        <v>217</v>
      </c>
      <c r="C85" s="209"/>
      <c r="D85" s="217">
        <f>'Balance comparativo'!F9</f>
        <v>9871.6702100000002</v>
      </c>
    </row>
    <row r="86" spans="2:4" ht="15.75" thickBot="1" x14ac:dyDescent="0.3">
      <c r="B86" s="208" t="s">
        <v>218</v>
      </c>
      <c r="C86" s="209"/>
      <c r="D86" s="218">
        <f>D84+D85</f>
        <v>12336.369250010994</v>
      </c>
    </row>
    <row r="87" spans="2:4" ht="15.75" thickTop="1" x14ac:dyDescent="0.25">
      <c r="B87" s="2"/>
      <c r="C87" s="2"/>
      <c r="D87" s="2"/>
    </row>
    <row r="88" spans="2:4" x14ac:dyDescent="0.25">
      <c r="B88" s="75"/>
      <c r="C88" s="2"/>
      <c r="D88" s="73"/>
    </row>
    <row r="89" spans="2:4" x14ac:dyDescent="0.25">
      <c r="B89" s="192" t="s">
        <v>219</v>
      </c>
      <c r="C89" s="2"/>
      <c r="D89" s="64">
        <f>'Balance comparativo'!D9</f>
        <v>12336.36773</v>
      </c>
    </row>
    <row r="90" spans="2:4" x14ac:dyDescent="0.25">
      <c r="B90" s="192"/>
      <c r="C90" s="2"/>
      <c r="D90" s="64"/>
    </row>
    <row r="91" spans="2:4" x14ac:dyDescent="0.25">
      <c r="B91" s="192" t="s">
        <v>220</v>
      </c>
      <c r="C91" s="2"/>
      <c r="D91" s="53">
        <f>D86-D89</f>
        <v>1.5200109937723028E-3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BAF1D-358D-4F79-8E77-3ADF11517D47}">
  <dimension ref="C4:L69"/>
  <sheetViews>
    <sheetView showGridLines="0" topLeftCell="A7" zoomScale="110" zoomScaleNormal="110" workbookViewId="0">
      <selection activeCell="I27" sqref="I27"/>
    </sheetView>
  </sheetViews>
  <sheetFormatPr baseColWidth="10" defaultRowHeight="15" x14ac:dyDescent="0.25"/>
  <cols>
    <col min="3" max="3" width="46.28515625" customWidth="1"/>
    <col min="4" max="9" width="11.5703125" style="95"/>
    <col min="10" max="12" width="11.5703125" style="93"/>
  </cols>
  <sheetData>
    <row r="4" spans="3:9" x14ac:dyDescent="0.25">
      <c r="C4" s="160" t="s">
        <v>40</v>
      </c>
      <c r="D4" s="161"/>
      <c r="E4" s="161"/>
      <c r="F4" s="161"/>
      <c r="G4" s="161"/>
      <c r="H4" s="161"/>
      <c r="I4" s="220"/>
    </row>
    <row r="5" spans="3:9" x14ac:dyDescent="0.25">
      <c r="C5" s="166" t="s">
        <v>229</v>
      </c>
      <c r="D5" s="167"/>
      <c r="E5" s="167"/>
      <c r="F5" s="167"/>
      <c r="G5" s="167"/>
      <c r="H5" s="167"/>
      <c r="I5" s="221"/>
    </row>
    <row r="6" spans="3:9" ht="7.15" customHeight="1" x14ac:dyDescent="0.25"/>
    <row r="7" spans="3:9" ht="45" x14ac:dyDescent="0.25">
      <c r="C7" s="222" t="s">
        <v>1</v>
      </c>
      <c r="D7" s="222" t="s">
        <v>98</v>
      </c>
      <c r="E7" s="222" t="s">
        <v>182</v>
      </c>
      <c r="F7" s="222" t="s">
        <v>34</v>
      </c>
      <c r="G7" s="222" t="s">
        <v>183</v>
      </c>
      <c r="H7" s="222" t="s">
        <v>37</v>
      </c>
      <c r="I7" s="222" t="s">
        <v>184</v>
      </c>
    </row>
    <row r="8" spans="3:9" ht="7.15" customHeight="1" x14ac:dyDescent="0.25"/>
    <row r="9" spans="3:9" x14ac:dyDescent="0.25">
      <c r="C9" s="112" t="s">
        <v>230</v>
      </c>
      <c r="D9" s="113">
        <f>'Balance comparativo'!F31</f>
        <v>92279.950980000009</v>
      </c>
      <c r="E9" s="113">
        <f>'Balance comparativo'!F33</f>
        <v>36753.678979999997</v>
      </c>
      <c r="F9" s="113">
        <f>'Balance comparativo'!F32</f>
        <v>4607.3715200000197</v>
      </c>
      <c r="G9" s="113">
        <v>0</v>
      </c>
      <c r="H9" s="113">
        <f>'Balance comparativo'!F34</f>
        <v>3033.4967999999999</v>
      </c>
      <c r="I9" s="113">
        <f>SUM(D9:H9)</f>
        <v>136674.49828000003</v>
      </c>
    </row>
    <row r="11" spans="3:9" x14ac:dyDescent="0.25">
      <c r="C11" s="124" t="s">
        <v>171</v>
      </c>
    </row>
    <row r="12" spans="3:9" x14ac:dyDescent="0.25">
      <c r="C12" s="112" t="s">
        <v>172</v>
      </c>
      <c r="D12" s="113"/>
      <c r="E12" s="113"/>
      <c r="F12" s="113"/>
      <c r="G12" s="113"/>
      <c r="H12" s="113"/>
      <c r="I12" s="113"/>
    </row>
    <row r="13" spans="3:9" x14ac:dyDescent="0.25">
      <c r="C13" s="186" t="s">
        <v>173</v>
      </c>
      <c r="D13" s="155"/>
      <c r="E13" s="155"/>
      <c r="F13" s="155"/>
      <c r="G13" s="155"/>
      <c r="H13" s="155"/>
      <c r="I13" s="155"/>
    </row>
    <row r="14" spans="3:9" ht="7.15" customHeight="1" x14ac:dyDescent="0.25"/>
    <row r="15" spans="3:9" x14ac:dyDescent="0.25">
      <c r="C15" s="112" t="s">
        <v>174</v>
      </c>
      <c r="D15" s="113">
        <f>D9+D12+D13</f>
        <v>92279.950980000009</v>
      </c>
      <c r="E15" s="113">
        <f t="shared" ref="E15:I15" si="0">E9+E12+E13</f>
        <v>36753.678979999997</v>
      </c>
      <c r="F15" s="113">
        <f t="shared" si="0"/>
        <v>4607.3715200000197</v>
      </c>
      <c r="G15" s="113">
        <f t="shared" si="0"/>
        <v>0</v>
      </c>
      <c r="H15" s="113">
        <f t="shared" si="0"/>
        <v>3033.4967999999999</v>
      </c>
      <c r="I15" s="113">
        <f t="shared" si="0"/>
        <v>136674.49828000003</v>
      </c>
    </row>
    <row r="17" spans="3:10" x14ac:dyDescent="0.25">
      <c r="C17" s="124" t="s">
        <v>175</v>
      </c>
    </row>
    <row r="18" spans="3:10" x14ac:dyDescent="0.25">
      <c r="C18" s="112" t="s">
        <v>176</v>
      </c>
      <c r="D18" s="113"/>
      <c r="E18" s="113">
        <f>'Balance comparativo'!H35-'Balance comparativo'!D32</f>
        <v>-9999.9999999999964</v>
      </c>
      <c r="F18" s="113"/>
      <c r="G18" s="113"/>
      <c r="H18" s="113"/>
      <c r="I18" s="113">
        <f>SUM(D18:H18)</f>
        <v>-9999.9999999999964</v>
      </c>
    </row>
    <row r="19" spans="3:10" x14ac:dyDescent="0.25">
      <c r="C19" s="186" t="s">
        <v>177</v>
      </c>
      <c r="D19" s="155"/>
      <c r="E19" s="155"/>
      <c r="F19" s="155"/>
      <c r="G19" s="155"/>
      <c r="H19" s="155"/>
      <c r="I19" s="113">
        <f>SUM(D19:H19)</f>
        <v>0</v>
      </c>
    </row>
    <row r="21" spans="3:10" x14ac:dyDescent="0.25">
      <c r="C21" s="124" t="s">
        <v>231</v>
      </c>
    </row>
    <row r="22" spans="3:10" x14ac:dyDescent="0.25">
      <c r="C22" s="112" t="s">
        <v>179</v>
      </c>
      <c r="D22" s="113"/>
      <c r="E22" s="113"/>
      <c r="F22" s="113">
        <f>-'Balance comparativo'!H34</f>
        <v>-230</v>
      </c>
      <c r="G22" s="113"/>
      <c r="H22" s="113">
        <f>'Balance comparativo'!H34</f>
        <v>230</v>
      </c>
      <c r="I22" s="113">
        <f>SUM(D22:H22)</f>
        <v>0</v>
      </c>
      <c r="J22" s="93">
        <f>D15*0.2</f>
        <v>18455.990196000002</v>
      </c>
    </row>
    <row r="23" spans="3:10" x14ac:dyDescent="0.25">
      <c r="C23" s="112" t="s">
        <v>232</v>
      </c>
      <c r="D23" s="113"/>
      <c r="E23" s="113">
        <v>4377</v>
      </c>
      <c r="F23" s="113">
        <f>((F15+F22)*-1)+'Balance comparativo'!D32</f>
        <v>20856.691709999977</v>
      </c>
      <c r="G23" s="113"/>
      <c r="H23" s="113"/>
      <c r="I23" s="113">
        <f>SUM(D23:H23)</f>
        <v>25233.691709999977</v>
      </c>
    </row>
    <row r="25" spans="3:10" x14ac:dyDescent="0.25">
      <c r="C25" s="149" t="s">
        <v>180</v>
      </c>
      <c r="D25" s="113"/>
      <c r="E25" s="113"/>
      <c r="F25" s="113"/>
      <c r="G25" s="113"/>
      <c r="H25" s="113"/>
      <c r="I25" s="113"/>
    </row>
    <row r="27" spans="3:10" x14ac:dyDescent="0.25">
      <c r="C27" s="149" t="s">
        <v>181</v>
      </c>
      <c r="D27" s="219">
        <f>SUM(D15:D25)</f>
        <v>92279.950980000009</v>
      </c>
      <c r="E27" s="219">
        <f t="shared" ref="E27:I27" si="1">SUM(E15:E25)</f>
        <v>31130.678980000001</v>
      </c>
      <c r="F27" s="219">
        <f t="shared" si="1"/>
        <v>25234.063229999996</v>
      </c>
      <c r="G27" s="219">
        <f t="shared" si="1"/>
        <v>0</v>
      </c>
      <c r="H27" s="219">
        <f t="shared" si="1"/>
        <v>3263.4967999999999</v>
      </c>
      <c r="I27" s="219">
        <f t="shared" si="1"/>
        <v>151908.18999000001</v>
      </c>
    </row>
    <row r="46" spans="3:9" x14ac:dyDescent="0.25">
      <c r="C46" s="160" t="s">
        <v>40</v>
      </c>
      <c r="D46" s="161"/>
      <c r="E46" s="161"/>
      <c r="F46" s="161"/>
      <c r="G46" s="161"/>
      <c r="H46" s="161"/>
      <c r="I46" s="220"/>
    </row>
    <row r="47" spans="3:9" x14ac:dyDescent="0.25">
      <c r="C47" s="166" t="s">
        <v>229</v>
      </c>
      <c r="D47" s="167"/>
      <c r="E47" s="167"/>
      <c r="F47" s="167"/>
      <c r="G47" s="167"/>
      <c r="H47" s="167"/>
      <c r="I47" s="221"/>
    </row>
    <row r="49" spans="3:9" ht="45" x14ac:dyDescent="0.25">
      <c r="C49" s="222" t="s">
        <v>1</v>
      </c>
      <c r="D49" s="222" t="s">
        <v>98</v>
      </c>
      <c r="E49" s="222" t="s">
        <v>182</v>
      </c>
      <c r="F49" s="222" t="s">
        <v>34</v>
      </c>
      <c r="G49" s="222" t="s">
        <v>183</v>
      </c>
      <c r="H49" s="222" t="s">
        <v>37</v>
      </c>
      <c r="I49" s="222" t="s">
        <v>184</v>
      </c>
    </row>
    <row r="51" spans="3:9" x14ac:dyDescent="0.25">
      <c r="C51" s="112" t="s">
        <v>230</v>
      </c>
      <c r="D51" s="113">
        <f>'Balance comparativo'!F31</f>
        <v>92279.950980000009</v>
      </c>
      <c r="E51" s="113">
        <f>'Balance comparativo'!F33</f>
        <v>36753.678979999997</v>
      </c>
      <c r="F51" s="113">
        <f>'Balance comparativo'!F32</f>
        <v>4607.3715200000197</v>
      </c>
      <c r="G51" s="113">
        <v>0</v>
      </c>
      <c r="H51" s="113">
        <f>'Balance comparativo'!F34</f>
        <v>3033.4967999999999</v>
      </c>
      <c r="I51" s="113">
        <f>SUM(D51:H51)</f>
        <v>136674.49828000003</v>
      </c>
    </row>
    <row r="53" spans="3:9" x14ac:dyDescent="0.25">
      <c r="C53" s="124" t="s">
        <v>171</v>
      </c>
    </row>
    <row r="54" spans="3:9" x14ac:dyDescent="0.25">
      <c r="C54" s="112" t="s">
        <v>172</v>
      </c>
      <c r="D54" s="113"/>
      <c r="E54" s="113"/>
      <c r="F54" s="113"/>
      <c r="G54" s="113"/>
      <c r="H54" s="113"/>
      <c r="I54" s="113">
        <f>SUM(D54:H54)</f>
        <v>0</v>
      </c>
    </row>
    <row r="55" spans="3:9" x14ac:dyDescent="0.25">
      <c r="C55" s="186" t="s">
        <v>173</v>
      </c>
      <c r="D55" s="155"/>
      <c r="E55" s="155"/>
      <c r="F55" s="155"/>
      <c r="G55" s="155"/>
      <c r="H55" s="155"/>
      <c r="I55" s="155">
        <f>SUM(D55:H55)</f>
        <v>0</v>
      </c>
    </row>
    <row r="57" spans="3:9" x14ac:dyDescent="0.25">
      <c r="C57" s="112" t="s">
        <v>174</v>
      </c>
      <c r="D57" s="113">
        <f>SUM(D51:D56)</f>
        <v>92279.950980000009</v>
      </c>
      <c r="E57" s="113">
        <f t="shared" ref="E57:I57" si="2">SUM(E51:E56)</f>
        <v>36753.678979999997</v>
      </c>
      <c r="F57" s="113">
        <f t="shared" si="2"/>
        <v>4607.3715200000197</v>
      </c>
      <c r="G57" s="113">
        <f t="shared" si="2"/>
        <v>0</v>
      </c>
      <c r="H57" s="113">
        <f t="shared" si="2"/>
        <v>3033.4967999999999</v>
      </c>
      <c r="I57" s="113">
        <f t="shared" si="2"/>
        <v>136674.49828000003</v>
      </c>
    </row>
    <row r="59" spans="3:9" x14ac:dyDescent="0.25">
      <c r="C59" s="124" t="s">
        <v>175</v>
      </c>
    </row>
    <row r="60" spans="3:9" x14ac:dyDescent="0.25">
      <c r="C60" s="112" t="s">
        <v>176</v>
      </c>
      <c r="D60" s="113"/>
      <c r="E60" s="113">
        <f>'Balance comparativo'!H35-'Balance comparativo'!D32</f>
        <v>-9999.9999999999964</v>
      </c>
      <c r="F60" s="113"/>
      <c r="G60" s="113"/>
      <c r="H60" s="113"/>
      <c r="I60" s="113">
        <f>SUM(D60:H60)</f>
        <v>-9999.9999999999964</v>
      </c>
    </row>
    <row r="61" spans="3:9" x14ac:dyDescent="0.25">
      <c r="C61" s="186" t="s">
        <v>177</v>
      </c>
      <c r="D61" s="155"/>
      <c r="E61" s="155"/>
      <c r="F61" s="155"/>
      <c r="G61" s="155"/>
      <c r="H61" s="155"/>
      <c r="I61" s="155">
        <f>SUM(D61:H61)</f>
        <v>0</v>
      </c>
    </row>
    <row r="63" spans="3:9" x14ac:dyDescent="0.25">
      <c r="C63" s="124" t="s">
        <v>231</v>
      </c>
    </row>
    <row r="64" spans="3:9" x14ac:dyDescent="0.25">
      <c r="C64" s="112" t="s">
        <v>179</v>
      </c>
      <c r="D64" s="113"/>
      <c r="E64" s="113">
        <f>'Balance comparativo'!H34</f>
        <v>230</v>
      </c>
      <c r="F64" s="113">
        <f>-'Balance comparativo'!H34</f>
        <v>-230</v>
      </c>
      <c r="G64" s="113"/>
      <c r="H64" s="113">
        <f>'Balance comparativo'!H34</f>
        <v>230</v>
      </c>
      <c r="I64" s="113">
        <f>SUM(D64:H64)</f>
        <v>230</v>
      </c>
    </row>
    <row r="65" spans="3:9" x14ac:dyDescent="0.25">
      <c r="C65" s="112" t="s">
        <v>232</v>
      </c>
      <c r="D65" s="113"/>
      <c r="E65" s="113">
        <f>-F65</f>
        <v>4377.3715200000197</v>
      </c>
      <c r="F65" s="113">
        <f>-F57-F64</f>
        <v>-4377.3715200000197</v>
      </c>
      <c r="G65" s="113"/>
      <c r="H65" s="113"/>
      <c r="I65" s="113">
        <f>SUM(D65:H65)</f>
        <v>0</v>
      </c>
    </row>
    <row r="67" spans="3:9" x14ac:dyDescent="0.25">
      <c r="C67" s="149" t="s">
        <v>180</v>
      </c>
      <c r="D67" s="113"/>
      <c r="E67" s="113"/>
      <c r="F67" s="113">
        <f>'Balance comparativo'!D32</f>
        <v>25234.063229999996</v>
      </c>
      <c r="G67" s="113"/>
      <c r="H67" s="113"/>
      <c r="I67" s="113">
        <f>SUM(D67:H67)</f>
        <v>25234.063229999996</v>
      </c>
    </row>
    <row r="69" spans="3:9" x14ac:dyDescent="0.25">
      <c r="C69" s="149" t="s">
        <v>181</v>
      </c>
      <c r="D69" s="219">
        <f>SUM(D57:D68)</f>
        <v>92279.950980000009</v>
      </c>
      <c r="E69" s="219">
        <f t="shared" ref="E69:I69" si="3">SUM(E57:E68)</f>
        <v>31361.050500000019</v>
      </c>
      <c r="F69" s="219">
        <f t="shared" si="3"/>
        <v>25234.063229999996</v>
      </c>
      <c r="G69" s="219">
        <f t="shared" si="3"/>
        <v>0</v>
      </c>
      <c r="H69" s="219">
        <f t="shared" si="3"/>
        <v>3263.4967999999999</v>
      </c>
      <c r="I69" s="219">
        <f t="shared" si="3"/>
        <v>152138.56151000003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4:L48"/>
  <sheetViews>
    <sheetView showGridLines="0" topLeftCell="A4" workbookViewId="0">
      <selection activeCell="D6" sqref="D6"/>
    </sheetView>
  </sheetViews>
  <sheetFormatPr baseColWidth="10" defaultRowHeight="15" x14ac:dyDescent="0.25"/>
  <cols>
    <col min="6" max="6" width="36.140625" bestFit="1" customWidth="1"/>
  </cols>
  <sheetData>
    <row r="4" spans="4:12" ht="20.25" x14ac:dyDescent="0.3">
      <c r="D4" s="1" t="s">
        <v>40</v>
      </c>
      <c r="E4" s="1"/>
      <c r="F4" s="1"/>
      <c r="G4" s="1"/>
      <c r="H4" s="1"/>
      <c r="I4" s="45"/>
      <c r="J4" s="45"/>
      <c r="K4" s="44"/>
      <c r="L4" s="44"/>
    </row>
    <row r="5" spans="4:12" ht="15.75" x14ac:dyDescent="0.25">
      <c r="D5" s="46" t="s">
        <v>237</v>
      </c>
      <c r="E5" s="47"/>
      <c r="F5" s="46"/>
      <c r="G5" s="47"/>
      <c r="H5" s="47"/>
      <c r="I5" s="45"/>
      <c r="J5" s="45"/>
      <c r="K5" s="44"/>
      <c r="L5" s="44"/>
    </row>
    <row r="6" spans="4:12" ht="15.75" x14ac:dyDescent="0.25">
      <c r="D6" s="46" t="s">
        <v>73</v>
      </c>
      <c r="E6" s="47"/>
      <c r="F6" s="46"/>
      <c r="G6" s="47"/>
      <c r="H6" s="47"/>
      <c r="I6" s="45"/>
      <c r="J6" s="45"/>
      <c r="K6" s="44"/>
      <c r="L6" s="44"/>
    </row>
    <row r="7" spans="4:12" x14ac:dyDescent="0.25">
      <c r="D7" s="3" t="s">
        <v>0</v>
      </c>
      <c r="E7" s="3"/>
      <c r="F7" s="3"/>
      <c r="G7" s="3"/>
      <c r="H7" s="3"/>
      <c r="I7" s="3"/>
      <c r="J7" s="3"/>
      <c r="K7" s="44"/>
      <c r="L7" s="44"/>
    </row>
    <row r="8" spans="4:12" x14ac:dyDescent="0.25">
      <c r="D8" s="6" t="s">
        <v>77</v>
      </c>
      <c r="E8" s="6"/>
      <c r="F8" s="4" t="s">
        <v>1</v>
      </c>
      <c r="G8" s="6" t="s">
        <v>77</v>
      </c>
      <c r="H8" s="6"/>
      <c r="I8" s="6"/>
      <c r="J8" s="6"/>
      <c r="K8" s="6" t="s">
        <v>78</v>
      </c>
      <c r="L8" s="6"/>
    </row>
    <row r="9" spans="4:12" x14ac:dyDescent="0.25">
      <c r="D9" s="48">
        <v>44348</v>
      </c>
      <c r="E9" s="48"/>
      <c r="F9" s="78"/>
      <c r="G9" s="48">
        <v>44713</v>
      </c>
      <c r="H9" s="5"/>
      <c r="I9" s="48">
        <v>44682</v>
      </c>
      <c r="J9" s="49"/>
      <c r="K9" s="5">
        <v>44713</v>
      </c>
      <c r="L9" s="5"/>
    </row>
    <row r="10" spans="4:12" x14ac:dyDescent="0.25">
      <c r="D10" s="53">
        <v>79629.797059999997</v>
      </c>
      <c r="E10" s="7">
        <v>0.83384264001936781</v>
      </c>
      <c r="F10" s="32" t="s">
        <v>43</v>
      </c>
      <c r="G10" s="53">
        <v>117530.11851999999</v>
      </c>
      <c r="H10" s="8">
        <v>0.88386541139426866</v>
      </c>
      <c r="I10" s="53">
        <v>67141.198969999998</v>
      </c>
      <c r="J10" s="7">
        <v>0.84396873981784082</v>
      </c>
      <c r="K10" s="56">
        <v>50388.919549999991</v>
      </c>
      <c r="L10" s="7">
        <v>0.94328173498376122</v>
      </c>
    </row>
    <row r="11" spans="4:12" x14ac:dyDescent="0.25">
      <c r="D11" s="53">
        <v>6078.7187999999996</v>
      </c>
      <c r="E11" s="7">
        <v>6.3653244379213589E-2</v>
      </c>
      <c r="F11" s="32" t="s">
        <v>44</v>
      </c>
      <c r="G11" s="53">
        <v>5519.0523799999992</v>
      </c>
      <c r="H11" s="8">
        <v>4.1505101532975271E-2</v>
      </c>
      <c r="I11" s="53">
        <v>4592.08259</v>
      </c>
      <c r="J11" s="7">
        <v>5.7722742758189782E-2</v>
      </c>
      <c r="K11" s="56">
        <v>926.96978999999919</v>
      </c>
      <c r="L11" s="7">
        <v>1.7352895827049585E-2</v>
      </c>
    </row>
    <row r="12" spans="4:12" x14ac:dyDescent="0.25">
      <c r="D12" s="53">
        <v>3598.2568700000002</v>
      </c>
      <c r="E12" s="7">
        <v>3.7679111572868643E-2</v>
      </c>
      <c r="F12" s="32" t="s">
        <v>45</v>
      </c>
      <c r="G12" s="53">
        <v>5177.6139399999993</v>
      </c>
      <c r="H12" s="8">
        <v>3.8937371396762885E-2</v>
      </c>
      <c r="I12" s="53">
        <v>4231.0540300000002</v>
      </c>
      <c r="J12" s="7">
        <v>5.3184592956045294E-2</v>
      </c>
      <c r="K12" s="56">
        <v>946.55990999999904</v>
      </c>
      <c r="L12" s="7">
        <v>1.7719623324824241E-2</v>
      </c>
    </row>
    <row r="13" spans="4:12" x14ac:dyDescent="0.25">
      <c r="D13" s="53">
        <v>6190.6187900000004</v>
      </c>
      <c r="E13" s="7">
        <v>6.4825004028549821E-2</v>
      </c>
      <c r="F13" s="79" t="s">
        <v>46</v>
      </c>
      <c r="G13" s="53">
        <v>4746.0829799999992</v>
      </c>
      <c r="H13" s="8">
        <v>3.5692115675993244E-2</v>
      </c>
      <c r="I13" s="53">
        <v>3589.7945600000003</v>
      </c>
      <c r="J13" s="7">
        <v>4.5123924467924063E-2</v>
      </c>
      <c r="K13" s="56">
        <v>1156.288419999999</v>
      </c>
      <c r="L13" s="7">
        <v>2.1645745864364959E-2</v>
      </c>
    </row>
    <row r="14" spans="4:12" x14ac:dyDescent="0.25">
      <c r="D14" s="53">
        <v>0</v>
      </c>
      <c r="E14" s="7">
        <v>0</v>
      </c>
      <c r="F14" s="79" t="s">
        <v>47</v>
      </c>
      <c r="G14" s="53">
        <v>0</v>
      </c>
      <c r="H14" s="8">
        <v>0</v>
      </c>
      <c r="I14" s="53">
        <v>0</v>
      </c>
      <c r="J14" s="7">
        <v>0</v>
      </c>
      <c r="K14" s="56">
        <v>0</v>
      </c>
      <c r="L14" s="7">
        <v>0</v>
      </c>
    </row>
    <row r="15" spans="4:12" x14ac:dyDescent="0.25">
      <c r="D15" s="71">
        <v>95497.391520000005</v>
      </c>
      <c r="E15" s="80">
        <v>1</v>
      </c>
      <c r="F15" s="20" t="s">
        <v>48</v>
      </c>
      <c r="G15" s="10">
        <v>132972.86781999998</v>
      </c>
      <c r="H15" s="81">
        <v>1</v>
      </c>
      <c r="I15" s="10">
        <v>79554.130149999997</v>
      </c>
      <c r="J15" s="80">
        <v>0.99999999999999989</v>
      </c>
      <c r="K15" s="10">
        <v>53418.737669999988</v>
      </c>
      <c r="L15" s="72">
        <v>1</v>
      </c>
    </row>
    <row r="16" spans="4:12" x14ac:dyDescent="0.25">
      <c r="D16" s="11"/>
      <c r="E16" s="11"/>
      <c r="F16" s="20"/>
      <c r="G16" s="21"/>
      <c r="H16" s="33"/>
      <c r="I16" s="11"/>
      <c r="J16" s="2"/>
      <c r="K16" s="2"/>
      <c r="L16" s="2"/>
    </row>
    <row r="17" spans="4:12" x14ac:dyDescent="0.25">
      <c r="D17" s="53">
        <v>48717.444258218129</v>
      </c>
      <c r="E17" s="7">
        <v>0.61179917640013803</v>
      </c>
      <c r="F17" s="32" t="s">
        <v>43</v>
      </c>
      <c r="G17" s="53">
        <v>70981.737829648409</v>
      </c>
      <c r="H17" s="7">
        <v>0.60394508848869677</v>
      </c>
      <c r="I17" s="53">
        <v>42530.728770270078</v>
      </c>
      <c r="J17" s="7">
        <v>0.63345202979281978</v>
      </c>
      <c r="K17" s="56">
        <v>28451.009059378332</v>
      </c>
      <c r="L17" s="7">
        <v>0.56462828164328716</v>
      </c>
    </row>
    <row r="18" spans="4:12" x14ac:dyDescent="0.25">
      <c r="D18" s="53">
        <v>3493.8690852189907</v>
      </c>
      <c r="E18" s="7">
        <v>0.5747706383817246</v>
      </c>
      <c r="F18" s="32" t="s">
        <v>44</v>
      </c>
      <c r="G18" s="53">
        <v>2874.334534538677</v>
      </c>
      <c r="H18" s="7">
        <v>0.5208021842580659</v>
      </c>
      <c r="I18" s="53">
        <v>2463.4079135357315</v>
      </c>
      <c r="J18" s="7">
        <v>0.53644677883193981</v>
      </c>
      <c r="K18" s="56">
        <v>410.92662100294547</v>
      </c>
      <c r="L18" s="7">
        <v>0.44330098503312154</v>
      </c>
    </row>
    <row r="19" spans="4:12" x14ac:dyDescent="0.25">
      <c r="D19" s="53">
        <v>2046.5425307127773</v>
      </c>
      <c r="E19" s="7">
        <v>0.56875943120558181</v>
      </c>
      <c r="F19" s="32" t="s">
        <v>45</v>
      </c>
      <c r="G19" s="53">
        <v>2689.274459223629</v>
      </c>
      <c r="H19" s="7">
        <v>0.51940420633671835</v>
      </c>
      <c r="I19" s="53">
        <v>2337.7735989248586</v>
      </c>
      <c r="J19" s="7">
        <v>0.55252747479683173</v>
      </c>
      <c r="K19" s="56">
        <v>351.50086029877048</v>
      </c>
      <c r="L19" s="7">
        <v>0.37134560272975309</v>
      </c>
    </row>
    <row r="20" spans="4:12" x14ac:dyDescent="0.25">
      <c r="D20" s="53">
        <v>2235.6654658500975</v>
      </c>
      <c r="E20" s="7">
        <v>0.36113764095141404</v>
      </c>
      <c r="F20" s="79" t="s">
        <v>46</v>
      </c>
      <c r="G20" s="53">
        <v>2673.9075765892871</v>
      </c>
      <c r="H20" s="7">
        <v>0.5633925044836211</v>
      </c>
      <c r="I20" s="53">
        <v>2942.1536972693298</v>
      </c>
      <c r="J20" s="7">
        <v>0.81958832130753734</v>
      </c>
      <c r="K20" s="56">
        <v>-268.24612068004262</v>
      </c>
      <c r="L20" s="7">
        <v>-0.23198893635901227</v>
      </c>
    </row>
    <row r="21" spans="4:12" x14ac:dyDescent="0.25">
      <c r="D21" s="53">
        <v>0</v>
      </c>
      <c r="E21" s="7">
        <v>0</v>
      </c>
      <c r="F21" s="79" t="s">
        <v>49</v>
      </c>
      <c r="G21" s="53">
        <v>0</v>
      </c>
      <c r="H21" s="8">
        <v>0</v>
      </c>
      <c r="I21" s="53">
        <v>0</v>
      </c>
      <c r="J21" s="7">
        <v>0</v>
      </c>
      <c r="K21" s="56">
        <v>0</v>
      </c>
      <c r="L21" s="7">
        <v>0</v>
      </c>
    </row>
    <row r="22" spans="4:12" x14ac:dyDescent="0.25">
      <c r="D22" s="58">
        <v>56493.521339999999</v>
      </c>
      <c r="E22" s="82">
        <v>0.59157135541412742</v>
      </c>
      <c r="F22" s="34" t="s">
        <v>50</v>
      </c>
      <c r="G22" s="61">
        <v>79219.254400000005</v>
      </c>
      <c r="H22" s="83">
        <v>0.59575502656102686</v>
      </c>
      <c r="I22" s="58">
        <v>50274.063979999999</v>
      </c>
      <c r="J22" s="82">
        <v>0.63194788108685018</v>
      </c>
      <c r="K22" s="58">
        <v>28945.190420000003</v>
      </c>
      <c r="L22" s="82">
        <v>0.5418546315866174</v>
      </c>
    </row>
    <row r="23" spans="4:12" x14ac:dyDescent="0.25">
      <c r="D23" s="53">
        <v>39003.870180000005</v>
      </c>
      <c r="E23" s="84">
        <v>0.40842864458587258</v>
      </c>
      <c r="F23" s="35" t="s">
        <v>51</v>
      </c>
      <c r="G23" s="64">
        <v>53753.61341999998</v>
      </c>
      <c r="H23" s="85">
        <v>0.40424497343897314</v>
      </c>
      <c r="I23" s="53">
        <v>29280.066169999998</v>
      </c>
      <c r="J23" s="84">
        <v>0.36805211891314971</v>
      </c>
      <c r="K23" s="53">
        <v>24473.547249999985</v>
      </c>
      <c r="L23" s="86">
        <v>0.4581453684133826</v>
      </c>
    </row>
    <row r="24" spans="4:12" x14ac:dyDescent="0.25">
      <c r="D24" s="11"/>
      <c r="E24" s="11"/>
      <c r="F24" s="26"/>
      <c r="G24" s="21"/>
      <c r="H24" s="33"/>
      <c r="I24" s="11"/>
      <c r="J24" s="2"/>
      <c r="K24" s="2"/>
      <c r="L24" s="2"/>
    </row>
    <row r="25" spans="4:12" x14ac:dyDescent="0.25">
      <c r="D25" s="53">
        <v>9468.1903000000002</v>
      </c>
      <c r="E25" s="7">
        <v>9.9146061994971654E-2</v>
      </c>
      <c r="F25" s="15" t="s">
        <v>52</v>
      </c>
      <c r="G25" s="53">
        <v>10583.75575</v>
      </c>
      <c r="H25" s="8">
        <v>7.9593348052978782E-2</v>
      </c>
      <c r="I25" s="53">
        <v>9097.3631300000015</v>
      </c>
      <c r="J25" s="7">
        <v>0.11435437874623033</v>
      </c>
      <c r="K25" s="56">
        <v>1486.3926199999987</v>
      </c>
      <c r="L25" s="7">
        <v>2.7825304094273987E-2</v>
      </c>
    </row>
    <row r="26" spans="4:12" x14ac:dyDescent="0.25">
      <c r="D26" s="53">
        <v>11373.38603</v>
      </c>
      <c r="E26" s="7">
        <v>0.11909630042217513</v>
      </c>
      <c r="F26" s="15" t="s">
        <v>53</v>
      </c>
      <c r="G26" s="53">
        <v>14196.93807</v>
      </c>
      <c r="H26" s="8">
        <v>0.10676567560547633</v>
      </c>
      <c r="I26" s="53">
        <v>12018.47761</v>
      </c>
      <c r="J26" s="7">
        <v>0.15107295607832122</v>
      </c>
      <c r="K26" s="56">
        <v>2178.4604600000002</v>
      </c>
      <c r="L26" s="7">
        <v>4.0780830004963325E-2</v>
      </c>
    </row>
    <row r="27" spans="4:12" x14ac:dyDescent="0.25">
      <c r="D27" s="53">
        <v>675.28377999999998</v>
      </c>
      <c r="E27" s="7">
        <v>7.0712274885390497E-3</v>
      </c>
      <c r="F27" s="15" t="s">
        <v>54</v>
      </c>
      <c r="G27" s="53">
        <v>549.13693999999998</v>
      </c>
      <c r="H27" s="8">
        <v>4.1296916356150532E-3</v>
      </c>
      <c r="I27" s="53">
        <v>464.33848</v>
      </c>
      <c r="J27" s="7">
        <v>5.8367614493991171E-3</v>
      </c>
      <c r="K27" s="56">
        <v>84.798459999999977</v>
      </c>
      <c r="L27" s="7">
        <v>1.5874291250357058E-3</v>
      </c>
    </row>
    <row r="28" spans="4:12" x14ac:dyDescent="0.25">
      <c r="D28" s="53">
        <v>803.48358999999994</v>
      </c>
      <c r="E28" s="7">
        <v>8.4136705433648044E-3</v>
      </c>
      <c r="F28" s="15" t="s">
        <v>55</v>
      </c>
      <c r="G28" s="53">
        <v>2350.6097500000001</v>
      </c>
      <c r="H28" s="8">
        <v>1.7677363724921132E-2</v>
      </c>
      <c r="I28" s="53">
        <v>2222.20759</v>
      </c>
      <c r="J28" s="7">
        <v>2.7933277452848876E-2</v>
      </c>
      <c r="K28" s="56">
        <v>128.40216000000009</v>
      </c>
      <c r="L28" s="7">
        <v>2.4036913937056747E-3</v>
      </c>
    </row>
    <row r="29" spans="4:12" x14ac:dyDescent="0.25">
      <c r="D29" s="53">
        <v>569.73054000000002</v>
      </c>
      <c r="E29" s="7">
        <v>5.9659277696677343E-3</v>
      </c>
      <c r="F29" s="15" t="s">
        <v>56</v>
      </c>
      <c r="G29" s="53">
        <v>530.76152999999999</v>
      </c>
      <c r="H29" s="8">
        <v>3.9915024673941044E-3</v>
      </c>
      <c r="I29" s="53">
        <v>439.38105000000002</v>
      </c>
      <c r="J29" s="7">
        <v>5.5230451162188972E-3</v>
      </c>
      <c r="K29" s="56">
        <v>91.380479999999977</v>
      </c>
      <c r="L29" s="7">
        <v>1.7106446910915931E-3</v>
      </c>
    </row>
    <row r="30" spans="4:12" x14ac:dyDescent="0.25">
      <c r="D30" s="71">
        <v>22890.074240000002</v>
      </c>
      <c r="E30" s="80">
        <v>0.23969318821871838</v>
      </c>
      <c r="F30" s="20" t="s">
        <v>57</v>
      </c>
      <c r="G30" s="71">
        <v>28211.20204</v>
      </c>
      <c r="H30" s="81">
        <v>0.21215758148638539</v>
      </c>
      <c r="I30" s="71">
        <v>24241.767859999996</v>
      </c>
      <c r="J30" s="80">
        <v>0.29919737372679955</v>
      </c>
      <c r="K30" s="71">
        <v>3969.4341799999988</v>
      </c>
      <c r="L30" s="80">
        <v>7.2597254617978696E-2</v>
      </c>
    </row>
    <row r="31" spans="4:12" x14ac:dyDescent="0.25">
      <c r="D31" s="53">
        <v>16113.795940000004</v>
      </c>
      <c r="E31" s="84">
        <v>0.1687354563671542</v>
      </c>
      <c r="F31" s="36" t="s">
        <v>58</v>
      </c>
      <c r="G31" s="64">
        <v>25542.41137999998</v>
      </c>
      <c r="H31" s="85">
        <v>0.19208739195258775</v>
      </c>
      <c r="I31" s="53">
        <v>5038.2983100000019</v>
      </c>
      <c r="J31" s="84">
        <v>6.8854745186350153E-2</v>
      </c>
      <c r="K31" s="53">
        <v>20504.113069999985</v>
      </c>
      <c r="L31" s="86">
        <v>0.38554811379540388</v>
      </c>
    </row>
    <row r="32" spans="4:12" x14ac:dyDescent="0.25">
      <c r="D32" s="53"/>
      <c r="E32" s="53"/>
      <c r="F32" s="36"/>
      <c r="G32" s="64"/>
      <c r="H32" s="33"/>
      <c r="I32" s="53"/>
      <c r="J32" s="2"/>
      <c r="K32" s="2"/>
      <c r="L32" s="2"/>
    </row>
    <row r="33" spans="4:12" x14ac:dyDescent="0.25">
      <c r="D33" s="53">
        <v>107.44991999999999</v>
      </c>
      <c r="E33" s="86">
        <v>1.1251607849152275E-3</v>
      </c>
      <c r="F33" s="15" t="s">
        <v>59</v>
      </c>
      <c r="G33" s="53">
        <v>9.8989999999999991</v>
      </c>
      <c r="H33" s="8">
        <v>7.4443758055965797E-5</v>
      </c>
      <c r="I33" s="53">
        <v>9.9048199999999991</v>
      </c>
      <c r="J33" s="7">
        <v>1.2450415812886617E-4</v>
      </c>
      <c r="K33" s="56">
        <v>-5.8199999999999363E-3</v>
      </c>
      <c r="L33" s="7">
        <v>-1.0895053409823373E-7</v>
      </c>
    </row>
    <row r="34" spans="4:12" x14ac:dyDescent="0.25">
      <c r="D34" s="53">
        <v>5.3202699999999998</v>
      </c>
      <c r="E34" s="86">
        <v>5.5711155198262942E-5</v>
      </c>
      <c r="F34" s="15" t="s">
        <v>60</v>
      </c>
      <c r="G34" s="53">
        <v>16.560200000000002</v>
      </c>
      <c r="H34" s="8">
        <v>1.2453818791376958E-4</v>
      </c>
      <c r="I34" s="53">
        <v>15.95454</v>
      </c>
      <c r="J34" s="7">
        <v>2.0054948712175695E-4</v>
      </c>
      <c r="K34" s="56">
        <v>0.60566000000000209</v>
      </c>
      <c r="L34" s="7">
        <v>1.1337969154972026E-5</v>
      </c>
    </row>
    <row r="35" spans="4:12" x14ac:dyDescent="0.25">
      <c r="D35" s="53">
        <v>-287.31434000000002</v>
      </c>
      <c r="E35" s="86">
        <v>-3.0086092973526696E-3</v>
      </c>
      <c r="F35" s="15" t="s">
        <v>61</v>
      </c>
      <c r="G35" s="53">
        <v>368.84458000000001</v>
      </c>
      <c r="H35" s="8">
        <v>2.7738333845615036E-3</v>
      </c>
      <c r="I35" s="53">
        <v>488.09647999999999</v>
      </c>
      <c r="J35" s="7">
        <v>6.1354008783665896E-3</v>
      </c>
      <c r="K35" s="56">
        <v>-119.25189999999998</v>
      </c>
      <c r="L35" s="7">
        <v>-2.2323983156751371E-3</v>
      </c>
    </row>
    <row r="36" spans="4:12" x14ac:dyDescent="0.25">
      <c r="D36" s="71">
        <v>-389.44398999999999</v>
      </c>
      <c r="E36" s="72">
        <v>-4.1337700822678975E-3</v>
      </c>
      <c r="F36" s="15" t="s">
        <v>62</v>
      </c>
      <c r="G36" s="10">
        <v>375.50578000000002</v>
      </c>
      <c r="H36" s="9">
        <v>2.6993896265055379E-3</v>
      </c>
      <c r="I36" s="71">
        <v>494.14620000000002</v>
      </c>
      <c r="J36" s="72">
        <v>6.0108967202377236E-3</v>
      </c>
      <c r="K36" s="71">
        <v>-118.64041999999998</v>
      </c>
      <c r="L36" s="72">
        <v>-2.2322893651410386E-3</v>
      </c>
    </row>
    <row r="37" spans="4:12" x14ac:dyDescent="0.25">
      <c r="D37" s="53">
        <v>16503.239930000003</v>
      </c>
      <c r="E37" s="86">
        <v>0.1728692264494221</v>
      </c>
      <c r="F37" s="26" t="s">
        <v>63</v>
      </c>
      <c r="G37" s="64">
        <v>25166.90559999998</v>
      </c>
      <c r="H37" s="87">
        <v>0.18938800232608222</v>
      </c>
      <c r="I37" s="53">
        <v>4544.1521100000018</v>
      </c>
      <c r="J37" s="86">
        <v>6.2843848466112434E-2</v>
      </c>
      <c r="K37" s="53">
        <v>20622.753489999985</v>
      </c>
      <c r="L37" s="86">
        <v>0.38778040316054491</v>
      </c>
    </row>
    <row r="38" spans="4:12" x14ac:dyDescent="0.25">
      <c r="D38" s="73"/>
      <c r="E38" s="11"/>
      <c r="F38" s="88"/>
      <c r="G38" s="89"/>
      <c r="H38" s="33"/>
      <c r="I38" s="11"/>
      <c r="J38" s="2"/>
      <c r="K38" s="2"/>
      <c r="L38" s="2"/>
    </row>
    <row r="39" spans="4:12" x14ac:dyDescent="0.25">
      <c r="D39" s="53">
        <v>97.36278999999999</v>
      </c>
      <c r="E39" s="86">
        <v>1.0195335019136027E-3</v>
      </c>
      <c r="F39" s="70" t="s">
        <v>64</v>
      </c>
      <c r="G39" s="53">
        <v>67.50855</v>
      </c>
      <c r="H39" s="8">
        <v>5.076866514707617E-4</v>
      </c>
      <c r="I39" s="53">
        <v>63.570329999999998</v>
      </c>
      <c r="J39" s="7">
        <v>7.9908271110673437E-4</v>
      </c>
      <c r="K39" s="56">
        <v>3.9382200000000012</v>
      </c>
      <c r="L39" s="7">
        <v>7.3723569140266476E-5</v>
      </c>
    </row>
    <row r="40" spans="4:12" x14ac:dyDescent="0.25">
      <c r="D40" s="53">
        <v>113.73632000000001</v>
      </c>
      <c r="E40" s="86">
        <v>1.190988760946211E-3</v>
      </c>
      <c r="F40" s="50" t="s">
        <v>65</v>
      </c>
      <c r="G40" s="53">
        <v>0.35091999999999995</v>
      </c>
      <c r="H40" s="8">
        <v>2.6390346072330051E-6</v>
      </c>
      <c r="I40" s="53">
        <v>0.35091999999999995</v>
      </c>
      <c r="J40" s="7">
        <v>4.4110846204758603E-6</v>
      </c>
      <c r="K40" s="56">
        <v>0</v>
      </c>
      <c r="L40" s="7">
        <v>0</v>
      </c>
    </row>
    <row r="41" spans="4:12" x14ac:dyDescent="0.25">
      <c r="D41" s="71">
        <v>-16.373530000000017</v>
      </c>
      <c r="E41" s="72">
        <v>-1.7145525903260834E-4</v>
      </c>
      <c r="F41" s="90" t="s">
        <v>66</v>
      </c>
      <c r="G41" s="10">
        <v>67.157629999999997</v>
      </c>
      <c r="H41" s="9">
        <v>5.0504761686352869E-4</v>
      </c>
      <c r="I41" s="71">
        <v>63.219409999999996</v>
      </c>
      <c r="J41" s="72">
        <v>7.9467162648625854E-4</v>
      </c>
      <c r="K41" s="71">
        <v>3.9382200000000012</v>
      </c>
      <c r="L41" s="72">
        <v>7.3723569140266476E-5</v>
      </c>
    </row>
    <row r="42" spans="4:12" x14ac:dyDescent="0.25">
      <c r="D42" s="11">
        <v>16486.866400000003</v>
      </c>
      <c r="E42" s="7">
        <v>0.17269777119038948</v>
      </c>
      <c r="F42" s="26" t="s">
        <v>67</v>
      </c>
      <c r="G42" s="21">
        <v>25234.063229999982</v>
      </c>
      <c r="H42" s="8">
        <v>0.18989304994294576</v>
      </c>
      <c r="I42" s="11">
        <v>4607.3715200000015</v>
      </c>
      <c r="J42" s="7">
        <v>6.3638520092598697E-2</v>
      </c>
      <c r="K42" s="11">
        <v>20626.691709999985</v>
      </c>
      <c r="L42" s="7">
        <v>0.38785412672968517</v>
      </c>
    </row>
    <row r="43" spans="4:12" x14ac:dyDescent="0.25">
      <c r="D43" s="11"/>
      <c r="E43" s="11"/>
      <c r="F43" s="37"/>
      <c r="G43" s="21"/>
      <c r="H43" s="33"/>
      <c r="I43" s="11"/>
      <c r="J43" s="2"/>
      <c r="K43" s="2"/>
      <c r="L43" s="2"/>
    </row>
    <row r="44" spans="4:12" x14ac:dyDescent="0.25">
      <c r="D44" s="53">
        <f>D42*0.268</f>
        <v>4418.4801952000007</v>
      </c>
      <c r="E44" s="86">
        <v>0</v>
      </c>
      <c r="F44" s="26" t="s">
        <v>68</v>
      </c>
      <c r="G44" s="53">
        <f>G42*0.268</f>
        <v>6762.7289456399958</v>
      </c>
      <c r="H44" s="8">
        <v>0</v>
      </c>
      <c r="I44" s="53">
        <f>I42*0.268</f>
        <v>1234.7755673600004</v>
      </c>
      <c r="J44" s="7">
        <v>0</v>
      </c>
      <c r="K44" s="56">
        <f>G44-I44</f>
        <v>5527.9533782799954</v>
      </c>
      <c r="L44" s="7">
        <v>0</v>
      </c>
    </row>
    <row r="45" spans="4:12" x14ac:dyDescent="0.25">
      <c r="D45" s="53">
        <f>D42*0.0876</f>
        <v>1444.2494966400002</v>
      </c>
      <c r="E45" s="86">
        <v>0</v>
      </c>
      <c r="F45" s="15" t="s">
        <v>27</v>
      </c>
      <c r="G45" s="53">
        <f>G42*0.0876</f>
        <v>2210.5039389479984</v>
      </c>
      <c r="H45" s="8">
        <v>0</v>
      </c>
      <c r="I45" s="53">
        <f>I42*0.0876</f>
        <v>403.60574515200011</v>
      </c>
      <c r="J45" s="7">
        <v>0</v>
      </c>
      <c r="K45" s="56">
        <f>G45-I45</f>
        <v>1806.8981937959984</v>
      </c>
      <c r="L45" s="7">
        <v>0</v>
      </c>
    </row>
    <row r="46" spans="4:12" x14ac:dyDescent="0.25">
      <c r="D46" s="61">
        <f>SUM(D44:D45)</f>
        <v>5862.7296918400007</v>
      </c>
      <c r="E46" s="62">
        <v>0</v>
      </c>
      <c r="F46" s="34" t="s">
        <v>69</v>
      </c>
      <c r="G46" s="61">
        <f>SUM(G44:G45)</f>
        <v>8973.2328845879947</v>
      </c>
      <c r="H46" s="62">
        <v>0</v>
      </c>
      <c r="I46" s="58">
        <f>SUM(I44:I45)</f>
        <v>1638.3813125120005</v>
      </c>
      <c r="J46" s="59">
        <v>0</v>
      </c>
      <c r="K46" s="61">
        <f>SUM(K44:K45)</f>
        <v>7334.8515720759933</v>
      </c>
      <c r="L46" s="62">
        <v>0</v>
      </c>
    </row>
    <row r="47" spans="4:12" ht="15.75" thickBot="1" x14ac:dyDescent="0.3">
      <c r="D47" s="23">
        <f>D42-D46</f>
        <v>10624.136708160002</v>
      </c>
      <c r="E47" s="24">
        <v>0.17269777119038948</v>
      </c>
      <c r="F47" s="38" t="s">
        <v>70</v>
      </c>
      <c r="G47" s="23">
        <f>G42-G46</f>
        <v>16260.830345411987</v>
      </c>
      <c r="H47" s="24">
        <v>0.18989304994294576</v>
      </c>
      <c r="I47" s="91">
        <f>I42-I46</f>
        <v>2968.990207488001</v>
      </c>
      <c r="J47" s="92">
        <v>6.3638520092598697E-2</v>
      </c>
      <c r="K47" s="23">
        <f>K42-K46</f>
        <v>13291.840137923991</v>
      </c>
      <c r="L47" s="24">
        <v>0.38785412672968517</v>
      </c>
    </row>
    <row r="48" spans="4:12" ht="15.75" thickTop="1" x14ac:dyDescent="0.25"/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29208-1777-48E1-A9B1-573423599886}">
  <dimension ref="C5:L27"/>
  <sheetViews>
    <sheetView showGridLines="0" topLeftCell="A10" zoomScale="110" zoomScaleNormal="110" workbookViewId="0">
      <selection activeCell="C11" sqref="C11"/>
    </sheetView>
  </sheetViews>
  <sheetFormatPr baseColWidth="10" defaultRowHeight="15" x14ac:dyDescent="0.25"/>
  <cols>
    <col min="3" max="3" width="44" customWidth="1"/>
    <col min="4" max="9" width="11.5703125" style="95"/>
    <col min="10" max="12" width="11.5703125" style="93"/>
  </cols>
  <sheetData>
    <row r="5" spans="3:10" x14ac:dyDescent="0.25">
      <c r="C5" s="117" t="s">
        <v>104</v>
      </c>
      <c r="D5" s="118"/>
      <c r="E5" s="118"/>
      <c r="F5" s="118"/>
      <c r="G5" s="118"/>
      <c r="H5" s="118"/>
      <c r="I5" s="118"/>
    </row>
    <row r="6" spans="3:10" x14ac:dyDescent="0.25">
      <c r="C6" s="117" t="s">
        <v>189</v>
      </c>
      <c r="D6" s="118"/>
      <c r="E6" s="118"/>
      <c r="F6" s="118"/>
      <c r="G6" s="118"/>
      <c r="H6" s="118"/>
      <c r="I6" s="118"/>
    </row>
    <row r="8" spans="3:10" ht="45" x14ac:dyDescent="0.25">
      <c r="D8" s="148" t="s">
        <v>98</v>
      </c>
      <c r="E8" s="148" t="s">
        <v>182</v>
      </c>
      <c r="F8" s="148" t="s">
        <v>34</v>
      </c>
      <c r="G8" s="148" t="s">
        <v>183</v>
      </c>
      <c r="H8" s="148" t="s">
        <v>37</v>
      </c>
      <c r="I8" s="148" t="s">
        <v>184</v>
      </c>
      <c r="J8" s="147"/>
    </row>
    <row r="10" spans="3:10" x14ac:dyDescent="0.25">
      <c r="C10" t="s">
        <v>234</v>
      </c>
      <c r="D10" s="95">
        <f>'Caso Balance'!O98</f>
        <v>1688874</v>
      </c>
      <c r="E10" s="95">
        <f>'Caso Balance'!O99</f>
        <v>19812878</v>
      </c>
      <c r="F10" s="95">
        <v>0</v>
      </c>
      <c r="G10" s="95">
        <v>0</v>
      </c>
      <c r="H10" s="95">
        <v>0</v>
      </c>
      <c r="I10" s="95">
        <f>SUM(D10:H10)</f>
        <v>21501752</v>
      </c>
    </row>
    <row r="12" spans="3:10" x14ac:dyDescent="0.25">
      <c r="C12" t="s">
        <v>171</v>
      </c>
    </row>
    <row r="13" spans="3:10" x14ac:dyDescent="0.25">
      <c r="C13" t="s">
        <v>172</v>
      </c>
      <c r="I13" s="95">
        <f>SUM(D13:H13)</f>
        <v>0</v>
      </c>
    </row>
    <row r="14" spans="3:10" x14ac:dyDescent="0.25">
      <c r="C14" t="s">
        <v>173</v>
      </c>
      <c r="E14" s="95">
        <v>-990644</v>
      </c>
      <c r="H14" s="95">
        <v>990644</v>
      </c>
      <c r="I14" s="95">
        <f>SUM(D14:H14)</f>
        <v>0</v>
      </c>
    </row>
    <row r="16" spans="3:10" x14ac:dyDescent="0.25">
      <c r="C16" t="s">
        <v>174</v>
      </c>
      <c r="D16" s="95">
        <f>SUM(D10:D15)</f>
        <v>1688874</v>
      </c>
      <c r="E16" s="95">
        <f t="shared" ref="E16:I16" si="0">SUM(E10:E15)</f>
        <v>18822234</v>
      </c>
      <c r="G16" s="95">
        <f t="shared" si="0"/>
        <v>0</v>
      </c>
      <c r="H16" s="95">
        <f t="shared" si="0"/>
        <v>990644</v>
      </c>
      <c r="I16" s="95">
        <f t="shared" si="0"/>
        <v>21501752</v>
      </c>
    </row>
    <row r="18" spans="3:9" x14ac:dyDescent="0.25">
      <c r="C18" s="124" t="s">
        <v>175</v>
      </c>
    </row>
    <row r="19" spans="3:9" x14ac:dyDescent="0.25">
      <c r="C19" t="s">
        <v>176</v>
      </c>
      <c r="I19" s="95">
        <f>SUM(D19:H19)</f>
        <v>0</v>
      </c>
    </row>
    <row r="20" spans="3:9" x14ac:dyDescent="0.25">
      <c r="C20" t="s">
        <v>177</v>
      </c>
      <c r="I20" s="95">
        <f>SUM(D20:H20)</f>
        <v>0</v>
      </c>
    </row>
    <row r="22" spans="3:9" x14ac:dyDescent="0.25">
      <c r="C22" s="124" t="s">
        <v>178</v>
      </c>
    </row>
    <row r="23" spans="3:9" x14ac:dyDescent="0.25">
      <c r="C23" t="s">
        <v>179</v>
      </c>
      <c r="I23" s="95">
        <f>SUM(D23:H23)</f>
        <v>0</v>
      </c>
    </row>
    <row r="25" spans="3:9" x14ac:dyDescent="0.25">
      <c r="C25" s="124" t="s">
        <v>180</v>
      </c>
      <c r="F25" s="95">
        <v>2442739</v>
      </c>
      <c r="I25" s="95">
        <f>SUM(D25:H25)</f>
        <v>2442739</v>
      </c>
    </row>
    <row r="27" spans="3:9" x14ac:dyDescent="0.25">
      <c r="C27" s="124" t="s">
        <v>181</v>
      </c>
      <c r="D27" s="97">
        <f>SUM(D16:D26)</f>
        <v>1688874</v>
      </c>
      <c r="E27" s="97">
        <f t="shared" ref="E27:I27" si="1">SUM(E16:E26)</f>
        <v>18822234</v>
      </c>
      <c r="F27" s="97">
        <f t="shared" si="1"/>
        <v>2442739</v>
      </c>
      <c r="G27" s="97">
        <f t="shared" si="1"/>
        <v>0</v>
      </c>
      <c r="H27" s="97">
        <f t="shared" si="1"/>
        <v>990644</v>
      </c>
      <c r="I27" s="97">
        <f t="shared" si="1"/>
        <v>23944491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13D2A1-53BD-4770-885C-F2983B4CC613}">
  <dimension ref="A1:K68"/>
  <sheetViews>
    <sheetView showGridLines="0" tabSelected="1" zoomScale="180" zoomScaleNormal="18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57" sqref="C57"/>
    </sheetView>
  </sheetViews>
  <sheetFormatPr baseColWidth="10" defaultRowHeight="15" x14ac:dyDescent="0.25"/>
  <cols>
    <col min="1" max="1" width="3.85546875" customWidth="1"/>
    <col min="2" max="2" width="29.85546875" customWidth="1"/>
    <col min="4" max="4" width="3.7109375" customWidth="1"/>
    <col min="6" max="6" width="3.7109375" customWidth="1"/>
    <col min="8" max="8" width="4" customWidth="1"/>
    <col min="9" max="9" width="10.7109375" style="144" customWidth="1"/>
    <col min="10" max="10" width="11.42578125" style="144" bestFit="1" customWidth="1"/>
    <col min="11" max="11" width="7.7109375" style="144" bestFit="1" customWidth="1"/>
  </cols>
  <sheetData>
    <row r="1" spans="1:11" ht="21" x14ac:dyDescent="0.35">
      <c r="A1" s="119"/>
      <c r="B1" s="225" t="s">
        <v>270</v>
      </c>
      <c r="C1" s="119"/>
      <c r="D1" s="119"/>
      <c r="E1" s="119"/>
      <c r="F1" s="119"/>
    </row>
    <row r="2" spans="1:11" ht="15.75" x14ac:dyDescent="0.25">
      <c r="A2" s="119"/>
      <c r="B2" s="226" t="s">
        <v>238</v>
      </c>
      <c r="C2" s="119"/>
      <c r="D2" s="119"/>
      <c r="E2" s="119"/>
      <c r="F2" s="119"/>
    </row>
    <row r="3" spans="1:11" x14ac:dyDescent="0.25">
      <c r="B3" s="227" t="s">
        <v>1</v>
      </c>
      <c r="C3" s="228" t="s">
        <v>200</v>
      </c>
      <c r="D3" s="228"/>
      <c r="E3" s="228" t="s">
        <v>201</v>
      </c>
      <c r="I3" s="144" t="s">
        <v>239</v>
      </c>
      <c r="J3" s="144" t="s">
        <v>240</v>
      </c>
      <c r="K3" s="144" t="s">
        <v>241</v>
      </c>
    </row>
    <row r="4" spans="1:11" ht="6.75" customHeight="1" x14ac:dyDescent="0.25"/>
    <row r="5" spans="1:11" x14ac:dyDescent="0.25">
      <c r="B5" s="229" t="s">
        <v>242</v>
      </c>
    </row>
    <row r="6" spans="1:11" x14ac:dyDescent="0.25">
      <c r="B6" s="230" t="s">
        <v>271</v>
      </c>
      <c r="C6" s="196">
        <f>'Balance comparativo'!D14/'Balance comparativo'!D26</f>
        <v>2.9248149243141652</v>
      </c>
      <c r="E6" s="196">
        <f>'Balance comparativo'!F14/'Balance comparativo'!F26</f>
        <v>2.7091572329926876</v>
      </c>
      <c r="G6" s="144"/>
      <c r="I6" s="231">
        <v>1.99</v>
      </c>
      <c r="J6" s="231">
        <v>1.6</v>
      </c>
      <c r="K6" s="231">
        <v>1.59</v>
      </c>
    </row>
    <row r="7" spans="1:11" x14ac:dyDescent="0.25">
      <c r="B7" s="230"/>
    </row>
    <row r="8" spans="1:11" x14ac:dyDescent="0.25">
      <c r="B8" s="230" t="s">
        <v>272</v>
      </c>
      <c r="C8" s="196">
        <f>('Balance comparativo'!D14-'Balance comparativo'!D12)/'Balance comparativo'!D26</f>
        <v>1.5416376542333219</v>
      </c>
      <c r="E8" s="196">
        <f>('Balance comparativo'!F14-'Balance comparativo'!F12)/'Balance comparativo'!F26</f>
        <v>1.1828960887727125</v>
      </c>
      <c r="G8" s="144"/>
      <c r="I8" s="231">
        <v>0.99</v>
      </c>
      <c r="J8" s="231">
        <v>0.75</v>
      </c>
      <c r="K8" s="231">
        <v>0.74</v>
      </c>
    </row>
    <row r="9" spans="1:11" x14ac:dyDescent="0.25">
      <c r="B9" s="230"/>
    </row>
    <row r="10" spans="1:11" x14ac:dyDescent="0.25">
      <c r="B10" s="230"/>
    </row>
    <row r="11" spans="1:11" x14ac:dyDescent="0.25">
      <c r="B11" s="229" t="s">
        <v>243</v>
      </c>
    </row>
    <row r="12" spans="1:11" x14ac:dyDescent="0.25">
      <c r="B12" s="230" t="s">
        <v>278</v>
      </c>
      <c r="C12" s="232">
        <f>'Balance comparativo'!D29/'Balance comparativo'!D35</f>
        <v>0.71280220570637121</v>
      </c>
      <c r="E12" s="232">
        <f>'Balance comparativo'!F29/'Balance comparativo'!F35</f>
        <v>0.78338453264815577</v>
      </c>
      <c r="G12" s="233"/>
      <c r="I12" s="233">
        <v>1</v>
      </c>
      <c r="J12" s="233">
        <v>1.2</v>
      </c>
      <c r="K12" s="233">
        <v>1.21</v>
      </c>
    </row>
    <row r="13" spans="1:11" x14ac:dyDescent="0.25">
      <c r="B13" s="230"/>
    </row>
    <row r="14" spans="1:11" x14ac:dyDescent="0.25">
      <c r="B14" s="230" t="s">
        <v>274</v>
      </c>
      <c r="C14" s="234">
        <f>'Balance comparativo'!D29/'Balance comparativo'!D20</f>
        <v>0.41616142686864033</v>
      </c>
      <c r="E14" s="234">
        <f>'Balance comparativo'!F29/'Balance comparativo'!F20</f>
        <v>0.43926843499360257</v>
      </c>
      <c r="G14" s="233"/>
      <c r="I14" s="233">
        <v>0.5</v>
      </c>
      <c r="J14" s="233">
        <v>0.65</v>
      </c>
      <c r="K14" s="233">
        <v>0.66</v>
      </c>
    </row>
    <row r="15" spans="1:11" x14ac:dyDescent="0.25">
      <c r="B15" s="230"/>
    </row>
    <row r="16" spans="1:11" x14ac:dyDescent="0.25">
      <c r="B16" s="230"/>
    </row>
    <row r="17" spans="2:11" x14ac:dyDescent="0.25">
      <c r="B17" s="229" t="s">
        <v>244</v>
      </c>
    </row>
    <row r="18" spans="2:11" x14ac:dyDescent="0.25">
      <c r="B18" s="230" t="s">
        <v>279</v>
      </c>
      <c r="C18" s="247">
        <f>'Balance comparativo'!D14-'Balance comparativo'!D26</f>
        <v>169924.11996999005</v>
      </c>
      <c r="E18" s="247">
        <f>'Balance comparativo'!F14-'Balance comparativo'!F26</f>
        <v>152232.39226000098</v>
      </c>
      <c r="G18" s="248"/>
      <c r="I18" s="248">
        <v>75000</v>
      </c>
      <c r="J18" s="248">
        <v>50000</v>
      </c>
      <c r="K18" s="248">
        <v>25000</v>
      </c>
    </row>
    <row r="19" spans="2:11" x14ac:dyDescent="0.25">
      <c r="B19" s="230"/>
    </row>
    <row r="20" spans="2:11" x14ac:dyDescent="0.25">
      <c r="B20" s="229" t="s">
        <v>245</v>
      </c>
    </row>
    <row r="21" spans="2:11" x14ac:dyDescent="0.25">
      <c r="B21" s="230" t="s">
        <v>246</v>
      </c>
      <c r="C21" s="235">
        <f>'Balance comparativo'!D10/'Resultados Comparativo'!E15*365</f>
        <v>180.08605078134653</v>
      </c>
      <c r="E21" s="235">
        <f>'Balance comparativo'!F10/'Resultados Comparativo'!G15*365</f>
        <v>150.93125318243861</v>
      </c>
      <c r="I21" s="144">
        <v>31</v>
      </c>
      <c r="J21" s="144">
        <v>60</v>
      </c>
      <c r="K21" s="144">
        <v>61</v>
      </c>
    </row>
    <row r="22" spans="2:11" x14ac:dyDescent="0.25">
      <c r="B22" s="258" t="s">
        <v>280</v>
      </c>
    </row>
    <row r="23" spans="2:11" x14ac:dyDescent="0.25">
      <c r="B23" s="230" t="s">
        <v>247</v>
      </c>
      <c r="C23" s="235">
        <f>'Balance comparativo'!D12/'Resultados Comparativo'!E22*365</f>
        <v>271.54487234367332</v>
      </c>
      <c r="E23" s="235">
        <f>'Balance comparativo'!F12/'Resultados Comparativo'!G22*365</f>
        <v>306.72623154660994</v>
      </c>
      <c r="I23" s="144">
        <v>61</v>
      </c>
      <c r="J23" s="144">
        <v>75</v>
      </c>
      <c r="K23" s="144">
        <v>76</v>
      </c>
    </row>
    <row r="24" spans="2:11" x14ac:dyDescent="0.25">
      <c r="B24" s="258" t="s">
        <v>281</v>
      </c>
    </row>
    <row r="25" spans="2:11" x14ac:dyDescent="0.25">
      <c r="B25" s="230" t="s">
        <v>282</v>
      </c>
      <c r="C25" s="235">
        <f>C21+C23</f>
        <v>451.63092312501988</v>
      </c>
      <c r="E25" s="235">
        <f>E21+E23</f>
        <v>457.65748472904852</v>
      </c>
    </row>
    <row r="26" spans="2:11" x14ac:dyDescent="0.25">
      <c r="B26" s="230"/>
      <c r="C26" s="196"/>
      <c r="E26" s="196"/>
    </row>
    <row r="27" spans="2:11" x14ac:dyDescent="0.25">
      <c r="B27" s="230" t="s">
        <v>249</v>
      </c>
      <c r="C27" s="235">
        <f>'Balance comparativo'!D23/'Resultados Comparativo'!E22*365</f>
        <v>152.66155261483058</v>
      </c>
      <c r="E27" s="235">
        <f>'Balance comparativo'!F23/'Resultados Comparativo'!G22*365</f>
        <v>142.97757420771887</v>
      </c>
      <c r="I27" s="144">
        <v>60</v>
      </c>
      <c r="J27" s="144">
        <v>75</v>
      </c>
      <c r="K27" s="144">
        <v>76</v>
      </c>
    </row>
    <row r="28" spans="2:11" x14ac:dyDescent="0.25">
      <c r="B28" s="258" t="s">
        <v>283</v>
      </c>
      <c r="C28" s="235"/>
      <c r="E28" s="235"/>
    </row>
    <row r="29" spans="2:11" x14ac:dyDescent="0.25">
      <c r="B29" s="229" t="s">
        <v>284</v>
      </c>
      <c r="C29" s="236">
        <f>C25-C27</f>
        <v>298.96937051018926</v>
      </c>
      <c r="E29" s="236">
        <f>E25-E27</f>
        <v>314.67991052132965</v>
      </c>
      <c r="I29" s="144">
        <v>60</v>
      </c>
      <c r="J29" s="144">
        <v>99</v>
      </c>
      <c r="K29" s="144">
        <v>100</v>
      </c>
    </row>
    <row r="30" spans="2:11" x14ac:dyDescent="0.25">
      <c r="B30" s="230"/>
    </row>
    <row r="31" spans="2:11" x14ac:dyDescent="0.25">
      <c r="B31" s="230"/>
    </row>
    <row r="32" spans="2:11" x14ac:dyDescent="0.25">
      <c r="B32" s="229" t="s">
        <v>251</v>
      </c>
    </row>
    <row r="33" spans="2:11" x14ac:dyDescent="0.25">
      <c r="B33" s="230" t="s">
        <v>285</v>
      </c>
      <c r="C33" s="237">
        <f>'Resultados Comparativo'!E23/'Resultados Comparativo'!E15</f>
        <v>0.34931295980389127</v>
      </c>
      <c r="E33" s="237">
        <f>'Resultados Comparativo'!G23/'Resultados Comparativo'!G15</f>
        <v>0.28963638123831531</v>
      </c>
      <c r="I33" s="233">
        <v>0.45</v>
      </c>
      <c r="J33" s="233">
        <v>0.3</v>
      </c>
      <c r="K33" s="233">
        <v>0.2</v>
      </c>
    </row>
    <row r="34" spans="2:11" x14ac:dyDescent="0.25">
      <c r="B34" s="230"/>
    </row>
    <row r="35" spans="2:11" x14ac:dyDescent="0.25">
      <c r="B35" s="230" t="s">
        <v>286</v>
      </c>
      <c r="C35" s="238">
        <f>'Resultados Comparativo'!E31/'Resultados Comparativo'!E15</f>
        <v>0.12013045143488414</v>
      </c>
      <c r="E35" s="238">
        <f>'Resultados Comparativo'!G31/'Resultados Comparativo'!G15</f>
        <v>2.8792795197930085E-2</v>
      </c>
      <c r="I35" s="233">
        <v>0.2</v>
      </c>
      <c r="J35" s="233">
        <v>0.15</v>
      </c>
      <c r="K35" s="233">
        <v>0.12</v>
      </c>
    </row>
    <row r="36" spans="2:11" x14ac:dyDescent="0.25">
      <c r="B36" s="230"/>
    </row>
    <row r="37" spans="2:11" x14ac:dyDescent="0.25">
      <c r="B37" s="230" t="s">
        <v>258</v>
      </c>
      <c r="C37" s="239">
        <f>'Resultados Comparativo'!E46/'Resultados Comparativo'!E15</f>
        <v>0.10003585179107009</v>
      </c>
      <c r="E37" s="239">
        <f>'Resultados Comparativo'!G46/'Resultados Comparativo'!G15</f>
        <v>2.0232192151102991E-2</v>
      </c>
      <c r="I37" s="233">
        <v>0.12</v>
      </c>
      <c r="J37" s="233">
        <v>0.08</v>
      </c>
      <c r="K37" s="233">
        <v>7.0000000000000007E-2</v>
      </c>
    </row>
    <row r="38" spans="2:11" x14ac:dyDescent="0.25">
      <c r="B38" s="230"/>
    </row>
    <row r="39" spans="2:11" x14ac:dyDescent="0.25">
      <c r="B39" s="230"/>
    </row>
    <row r="40" spans="2:11" x14ac:dyDescent="0.25">
      <c r="B40" s="229" t="s">
        <v>254</v>
      </c>
    </row>
    <row r="41" spans="2:11" x14ac:dyDescent="0.25">
      <c r="B41" s="230" t="s">
        <v>287</v>
      </c>
      <c r="C41" s="232">
        <f>'Resultados Comparativo'!E46/'Balance comparativo'!F35</f>
        <v>0.18462528677665166</v>
      </c>
      <c r="E41" s="232">
        <f>'Resultados Comparativo'!G46/('Balance comparativo'!F35-'Balance comparativo'!F32)</f>
        <v>3.4886977814179661E-2</v>
      </c>
      <c r="I41" s="233">
        <v>0.25</v>
      </c>
      <c r="J41" s="233">
        <v>0.2</v>
      </c>
      <c r="K41" s="233">
        <v>0.1</v>
      </c>
    </row>
    <row r="42" spans="2:11" x14ac:dyDescent="0.25">
      <c r="B42" s="230"/>
    </row>
    <row r="43" spans="2:11" x14ac:dyDescent="0.25">
      <c r="B43" s="230" t="s">
        <v>260</v>
      </c>
      <c r="C43" s="240">
        <f>'Resultados Comparativo'!E46/'Balance comparativo'!D20</f>
        <v>9.698156966265023E-2</v>
      </c>
      <c r="E43" s="240">
        <f>'Resultados Comparativo'!G46/'Balance comparativo'!F20</f>
        <v>1.8902776288162195E-2</v>
      </c>
      <c r="I43" s="233">
        <v>0.15</v>
      </c>
      <c r="J43" s="233">
        <v>0.12</v>
      </c>
      <c r="K43" s="233">
        <v>7.0000000000000007E-2</v>
      </c>
    </row>
    <row r="44" spans="2:11" x14ac:dyDescent="0.25">
      <c r="B44" s="230"/>
    </row>
    <row r="45" spans="2:11" x14ac:dyDescent="0.25">
      <c r="B45" s="230"/>
    </row>
    <row r="46" spans="2:11" x14ac:dyDescent="0.25">
      <c r="B46" s="229" t="s">
        <v>257</v>
      </c>
    </row>
    <row r="47" spans="2:11" x14ac:dyDescent="0.25">
      <c r="B47" s="230" t="s">
        <v>258</v>
      </c>
      <c r="C47" s="239">
        <f>C37</f>
        <v>0.10003585179107009</v>
      </c>
      <c r="E47" s="239">
        <f>E37</f>
        <v>2.0232192151102991E-2</v>
      </c>
      <c r="I47" s="233">
        <v>0.12</v>
      </c>
      <c r="J47" s="233">
        <v>0.08</v>
      </c>
      <c r="K47" s="233">
        <v>7.0000000000000007E-2</v>
      </c>
    </row>
    <row r="48" spans="2:11" x14ac:dyDescent="0.25">
      <c r="B48" s="230"/>
    </row>
    <row r="49" spans="2:11" x14ac:dyDescent="0.25">
      <c r="B49" s="230" t="s">
        <v>259</v>
      </c>
      <c r="C49" s="196">
        <f>'Resultados Comparativo'!E15/'Balance comparativo'!D20</f>
        <v>0.96946812493985779</v>
      </c>
      <c r="E49" s="196">
        <f>'Resultados Comparativo'!G15/'Balance comparativo'!F20</f>
        <v>0.93429205036151652</v>
      </c>
      <c r="I49" s="144">
        <v>1</v>
      </c>
      <c r="J49" s="144">
        <v>0.99</v>
      </c>
      <c r="K49" s="144">
        <v>0.5</v>
      </c>
    </row>
    <row r="50" spans="2:11" x14ac:dyDescent="0.25">
      <c r="B50" s="230"/>
    </row>
    <row r="51" spans="2:11" x14ac:dyDescent="0.25">
      <c r="B51" s="230" t="s">
        <v>260</v>
      </c>
      <c r="C51" s="240">
        <f>C47*C49</f>
        <v>9.6981569662650244E-2</v>
      </c>
      <c r="E51" s="240">
        <f>E47*E49</f>
        <v>1.8902776288162195E-2</v>
      </c>
      <c r="I51" s="233">
        <v>0.15</v>
      </c>
      <c r="J51" s="233">
        <v>0.12</v>
      </c>
      <c r="K51" s="233">
        <v>0.11</v>
      </c>
    </row>
    <row r="52" spans="2:11" x14ac:dyDescent="0.25">
      <c r="B52" s="241"/>
    </row>
    <row r="53" spans="2:11" x14ac:dyDescent="0.25">
      <c r="B53" s="241"/>
    </row>
    <row r="54" spans="2:11" x14ac:dyDescent="0.25">
      <c r="B54" s="242" t="s">
        <v>288</v>
      </c>
      <c r="C54" s="236">
        <f>C66/C64</f>
        <v>13002.306876491346</v>
      </c>
      <c r="E54" s="236">
        <f>E66/E64</f>
        <v>16796.08965056797</v>
      </c>
    </row>
    <row r="55" spans="2:11" ht="4.9000000000000004" customHeight="1" x14ac:dyDescent="0.25"/>
    <row r="56" spans="2:11" x14ac:dyDescent="0.25">
      <c r="B56" t="s">
        <v>262</v>
      </c>
      <c r="C56" s="235">
        <f>'Resultados Comparativo'!E15/12</f>
        <v>21020.437496666666</v>
      </c>
      <c r="E56" s="235">
        <f>'Resultados Comparativo'!G15/12</f>
        <v>18977.276769484881</v>
      </c>
    </row>
    <row r="57" spans="2:11" x14ac:dyDescent="0.25">
      <c r="B57" s="242" t="s">
        <v>263</v>
      </c>
      <c r="C57" s="243">
        <f>(C56-C54)/C56</f>
        <v>0.38144451662563167</v>
      </c>
      <c r="E57" s="243">
        <f>(E56-E54)/E56</f>
        <v>0.11493678178442442</v>
      </c>
      <c r="I57" s="233">
        <v>0.15</v>
      </c>
      <c r="J57" s="233">
        <v>0.05</v>
      </c>
      <c r="K57" s="233">
        <v>0.04</v>
      </c>
    </row>
    <row r="58" spans="2:11" x14ac:dyDescent="0.25">
      <c r="B58" t="s">
        <v>289</v>
      </c>
    </row>
    <row r="62" spans="2:11" x14ac:dyDescent="0.25">
      <c r="B62" t="s">
        <v>264</v>
      </c>
      <c r="C62" s="244">
        <f>'Resultados Comparativo'!F22</f>
        <v>0.65068704019610868</v>
      </c>
      <c r="E62" s="244">
        <f>'Resultados Comparativo'!H22</f>
        <v>0.71036361876168475</v>
      </c>
    </row>
    <row r="63" spans="2:11" x14ac:dyDescent="0.25">
      <c r="B63" t="s">
        <v>265</v>
      </c>
      <c r="C63" s="245">
        <f>(D63*'Resultados Comparativo'!E30)/'Resultados Comparativo'!E15</f>
        <v>3.4377376255351068E-2</v>
      </c>
      <c r="D63" s="250">
        <v>0.15</v>
      </c>
      <c r="E63" s="245">
        <f>(F63*'Resultados Comparativo'!G30)/'Resultados Comparativo'!G15</f>
        <v>3.912653790605778E-2</v>
      </c>
      <c r="F63" s="250">
        <v>0.15</v>
      </c>
    </row>
    <row r="64" spans="2:11" x14ac:dyDescent="0.25">
      <c r="B64" t="s">
        <v>290</v>
      </c>
      <c r="C64" s="245">
        <f>1-(C62+C63)</f>
        <v>0.31493558354854023</v>
      </c>
      <c r="E64" s="245">
        <f>1-(E62+E63)</f>
        <v>0.25050984333225745</v>
      </c>
    </row>
    <row r="66" spans="2:6" x14ac:dyDescent="0.25">
      <c r="B66" t="s">
        <v>267</v>
      </c>
      <c r="C66" s="235">
        <f>(D66*'Resultados Comparativo'!E$30)/12</f>
        <v>4094.8891036249993</v>
      </c>
      <c r="D66" s="246">
        <v>0.85</v>
      </c>
      <c r="E66" s="235">
        <f>(F66*'Resultados Comparativo'!G$30)/12</f>
        <v>4207.5857869583333</v>
      </c>
      <c r="F66" s="246">
        <v>0.85</v>
      </c>
    </row>
    <row r="67" spans="2:6" x14ac:dyDescent="0.25">
      <c r="B67" t="s">
        <v>268</v>
      </c>
      <c r="C67" s="235">
        <f>(D67*'Resultados Comparativo'!E$30)/12</f>
        <v>722.62748887499993</v>
      </c>
      <c r="D67" s="250">
        <v>0.15</v>
      </c>
      <c r="E67" s="235">
        <f>(F67*'Resultados Comparativo'!G$30)/12</f>
        <v>742.51513887499993</v>
      </c>
      <c r="F67" s="250">
        <v>0.15</v>
      </c>
    </row>
    <row r="68" spans="2:6" x14ac:dyDescent="0.25">
      <c r="B68" s="124" t="s">
        <v>269</v>
      </c>
      <c r="C68" s="236">
        <f>C66+C67</f>
        <v>4817.5165924999992</v>
      </c>
      <c r="E68" s="236">
        <f>E66+E67</f>
        <v>4950.1009258333333</v>
      </c>
    </row>
  </sheetData>
  <conditionalFormatting sqref="C6">
    <cfRule type="cellIs" dxfId="231" priority="127" operator="between">
      <formula>$I$6</formula>
      <formula>$K$6</formula>
    </cfRule>
    <cfRule type="cellIs" dxfId="230" priority="128" operator="greaterThan">
      <formula>$I$6</formula>
    </cfRule>
    <cfRule type="cellIs" dxfId="229" priority="129" operator="lessThan">
      <formula>$K$6</formula>
    </cfRule>
    <cfRule type="cellIs" dxfId="228" priority="130" operator="greaterThan">
      <formula>$I$6</formula>
    </cfRule>
  </conditionalFormatting>
  <conditionalFormatting sqref="C8">
    <cfRule type="cellIs" dxfId="227" priority="124" operator="between">
      <formula>$I$8</formula>
      <formula>$K$8</formula>
    </cfRule>
    <cfRule type="cellIs" dxfId="226" priority="125" operator="lessThan">
      <formula>$K$8</formula>
    </cfRule>
    <cfRule type="cellIs" dxfId="225" priority="126" operator="greaterThan">
      <formula>$I$8</formula>
    </cfRule>
  </conditionalFormatting>
  <conditionalFormatting sqref="C12">
    <cfRule type="cellIs" dxfId="224" priority="120" operator="lessThan">
      <formula>0</formula>
    </cfRule>
    <cfRule type="cellIs" dxfId="223" priority="121" operator="between">
      <formula>$I$12</formula>
      <formula>$K$12</formula>
    </cfRule>
    <cfRule type="cellIs" dxfId="222" priority="122" operator="greaterThan">
      <formula>$K$12</formula>
    </cfRule>
    <cfRule type="cellIs" dxfId="221" priority="123" operator="lessThan">
      <formula>$I$12</formula>
    </cfRule>
  </conditionalFormatting>
  <conditionalFormatting sqref="C14">
    <cfRule type="cellIs" dxfId="220" priority="117" operator="between">
      <formula>$I$14</formula>
      <formula>$K$14</formula>
    </cfRule>
    <cfRule type="cellIs" dxfId="219" priority="118" operator="greaterThan">
      <formula>$K$14</formula>
    </cfRule>
    <cfRule type="cellIs" dxfId="218" priority="119" operator="lessThan">
      <formula>$I$14</formula>
    </cfRule>
  </conditionalFormatting>
  <conditionalFormatting sqref="C18">
    <cfRule type="cellIs" dxfId="217" priority="114" operator="greaterThan">
      <formula>$G$18</formula>
    </cfRule>
    <cfRule type="cellIs" dxfId="216" priority="115" operator="between">
      <formula>$I$18</formula>
      <formula>$J$18</formula>
    </cfRule>
    <cfRule type="cellIs" dxfId="215" priority="116" operator="lessThan">
      <formula>$K$18</formula>
    </cfRule>
  </conditionalFormatting>
  <conditionalFormatting sqref="C21">
    <cfRule type="cellIs" dxfId="214" priority="111" operator="between">
      <formula>$I$21</formula>
      <formula>$K$21</formula>
    </cfRule>
    <cfRule type="cellIs" dxfId="213" priority="112" operator="greaterThan">
      <formula>$K$21</formula>
    </cfRule>
    <cfRule type="cellIs" dxfId="212" priority="113" operator="lessThan">
      <formula>$I$21</formula>
    </cfRule>
  </conditionalFormatting>
  <conditionalFormatting sqref="C23">
    <cfRule type="cellIs" dxfId="211" priority="108" operator="between">
      <formula>$I$23</formula>
      <formula>$K$23</formula>
    </cfRule>
    <cfRule type="cellIs" dxfId="210" priority="109" operator="greaterThan">
      <formula>$K$23</formula>
    </cfRule>
    <cfRule type="cellIs" dxfId="209" priority="110" operator="lessThan">
      <formula>$I$23</formula>
    </cfRule>
  </conditionalFormatting>
  <conditionalFormatting sqref="C27">
    <cfRule type="cellIs" dxfId="208" priority="105" operator="between">
      <formula>$I$27</formula>
      <formula>$K$27</formula>
    </cfRule>
    <cfRule type="cellIs" dxfId="207" priority="106" operator="greaterThan">
      <formula>$K$27</formula>
    </cfRule>
    <cfRule type="cellIs" dxfId="206" priority="107" operator="lessThan">
      <formula>$I$27</formula>
    </cfRule>
  </conditionalFormatting>
  <conditionalFormatting sqref="C29">
    <cfRule type="cellIs" dxfId="205" priority="102" operator="between">
      <formula>$I$29</formula>
      <formula>$K$29</formula>
    </cfRule>
    <cfRule type="cellIs" dxfId="204" priority="103" operator="greaterThan">
      <formula>$K$29</formula>
    </cfRule>
    <cfRule type="cellIs" dxfId="203" priority="104" operator="lessThan">
      <formula>$I$29</formula>
    </cfRule>
  </conditionalFormatting>
  <conditionalFormatting sqref="C33">
    <cfRule type="cellIs" dxfId="202" priority="96" operator="between">
      <formula>$I$33</formula>
      <formula>$K$33</formula>
    </cfRule>
    <cfRule type="cellIs" dxfId="201" priority="97" operator="lessThan">
      <formula>$K$33</formula>
    </cfRule>
    <cfRule type="cellIs" dxfId="200" priority="98" operator="greaterThan">
      <formula>$I$33</formula>
    </cfRule>
  </conditionalFormatting>
  <conditionalFormatting sqref="C35">
    <cfRule type="cellIs" dxfId="199" priority="93" operator="between">
      <formula>$I$35</formula>
      <formula>$K$35</formula>
    </cfRule>
    <cfRule type="cellIs" dxfId="198" priority="94" operator="lessThan">
      <formula>$K$35</formula>
    </cfRule>
    <cfRule type="cellIs" dxfId="197" priority="95" operator="greaterThan">
      <formula>$I$35</formula>
    </cfRule>
  </conditionalFormatting>
  <conditionalFormatting sqref="C37">
    <cfRule type="cellIs" dxfId="196" priority="90" operator="between">
      <formula>$I$37</formula>
      <formula>$K$37</formula>
    </cfRule>
    <cfRule type="cellIs" dxfId="195" priority="91" operator="lessThan">
      <formula>$K$37</formula>
    </cfRule>
    <cfRule type="cellIs" dxfId="194" priority="92" operator="greaterThan">
      <formula>$I$37</formula>
    </cfRule>
  </conditionalFormatting>
  <conditionalFormatting sqref="C47">
    <cfRule type="cellIs" dxfId="193" priority="87" operator="between">
      <formula>$I$37</formula>
      <formula>$K$37</formula>
    </cfRule>
    <cfRule type="cellIs" dxfId="192" priority="88" operator="lessThan">
      <formula>$K$37</formula>
    </cfRule>
    <cfRule type="cellIs" dxfId="191" priority="89" operator="greaterThan">
      <formula>$I$37</formula>
    </cfRule>
  </conditionalFormatting>
  <conditionalFormatting sqref="C41">
    <cfRule type="cellIs" dxfId="190" priority="84" operator="between">
      <formula>$I$41</formula>
      <formula>$K$41</formula>
    </cfRule>
    <cfRule type="cellIs" dxfId="189" priority="85" operator="lessThan">
      <formula>$K$41</formula>
    </cfRule>
    <cfRule type="cellIs" dxfId="188" priority="86" operator="greaterThan">
      <formula>$I$41</formula>
    </cfRule>
  </conditionalFormatting>
  <conditionalFormatting sqref="C43">
    <cfRule type="cellIs" dxfId="187" priority="81" operator="between">
      <formula>$I$43</formula>
      <formula>$K$43</formula>
    </cfRule>
    <cfRule type="cellIs" dxfId="186" priority="82" operator="lessThan">
      <formula>$K$43</formula>
    </cfRule>
    <cfRule type="cellIs" dxfId="185" priority="83" operator="greaterThan">
      <formula>$I$43</formula>
    </cfRule>
  </conditionalFormatting>
  <conditionalFormatting sqref="C51">
    <cfRule type="cellIs" dxfId="184" priority="78" operator="between">
      <formula>$I$43</formula>
      <formula>$K$43</formula>
    </cfRule>
    <cfRule type="cellIs" dxfId="183" priority="79" operator="lessThan">
      <formula>$K$43</formula>
    </cfRule>
    <cfRule type="cellIs" dxfId="182" priority="80" operator="greaterThan">
      <formula>$I$43</formula>
    </cfRule>
  </conditionalFormatting>
  <conditionalFormatting sqref="C49">
    <cfRule type="cellIs" dxfId="181" priority="72" operator="between">
      <formula>$I$49</formula>
      <formula>$K$49</formula>
    </cfRule>
    <cfRule type="cellIs" dxfId="180" priority="73" operator="lessThan">
      <formula>$K$49</formula>
    </cfRule>
    <cfRule type="cellIs" dxfId="179" priority="74" operator="greaterThan">
      <formula>$I$49</formula>
    </cfRule>
  </conditionalFormatting>
  <conditionalFormatting sqref="C57">
    <cfRule type="cellIs" dxfId="178" priority="69" operator="between">
      <formula>$I$57</formula>
      <formula>$K$57</formula>
    </cfRule>
    <cfRule type="cellIs" dxfId="177" priority="70" operator="lessThan">
      <formula>$K$57</formula>
    </cfRule>
    <cfRule type="cellIs" dxfId="176" priority="71" operator="greaterThan">
      <formula>$I$57</formula>
    </cfRule>
  </conditionalFormatting>
  <conditionalFormatting sqref="C54">
    <cfRule type="cellIs" dxfId="175" priority="64" operator="greaterThan">
      <formula>$C$56</formula>
    </cfRule>
    <cfRule type="cellIs" dxfId="174" priority="65" operator="lessThan">
      <formula>$C$56</formula>
    </cfRule>
  </conditionalFormatting>
  <conditionalFormatting sqref="E6">
    <cfRule type="cellIs" dxfId="173" priority="58" operator="between">
      <formula>$I$6</formula>
      <formula>$K$6</formula>
    </cfRule>
    <cfRule type="cellIs" dxfId="172" priority="59" operator="greaterThan">
      <formula>$I$6</formula>
    </cfRule>
    <cfRule type="cellIs" dxfId="171" priority="60" operator="lessThan">
      <formula>$K$6</formula>
    </cfRule>
    <cfRule type="cellIs" dxfId="170" priority="61" operator="greaterThan">
      <formula>$I$6</formula>
    </cfRule>
  </conditionalFormatting>
  <conditionalFormatting sqref="E8">
    <cfRule type="cellIs" dxfId="169" priority="55" operator="between">
      <formula>$I$8</formula>
      <formula>$K$8</formula>
    </cfRule>
    <cfRule type="cellIs" dxfId="168" priority="56" operator="lessThan">
      <formula>$K$8</formula>
    </cfRule>
    <cfRule type="cellIs" dxfId="167" priority="57" operator="greaterThan">
      <formula>$I$8</formula>
    </cfRule>
  </conditionalFormatting>
  <conditionalFormatting sqref="E12">
    <cfRule type="cellIs" dxfId="166" priority="51" operator="lessThan">
      <formula>0</formula>
    </cfRule>
    <cfRule type="cellIs" dxfId="165" priority="52" operator="between">
      <formula>$I$12</formula>
      <formula>$K$12</formula>
    </cfRule>
    <cfRule type="cellIs" dxfId="164" priority="53" operator="greaterThan">
      <formula>$K$12</formula>
    </cfRule>
    <cfRule type="cellIs" dxfId="163" priority="54" operator="lessThan">
      <formula>$I$12</formula>
    </cfRule>
  </conditionalFormatting>
  <conditionalFormatting sqref="E14">
    <cfRule type="cellIs" dxfId="162" priority="48" operator="between">
      <formula>$I$14</formula>
      <formula>$K$14</formula>
    </cfRule>
    <cfRule type="cellIs" dxfId="161" priority="49" operator="greaterThan">
      <formula>$K$14</formula>
    </cfRule>
    <cfRule type="cellIs" dxfId="160" priority="50" operator="lessThan">
      <formula>$I$14</formula>
    </cfRule>
  </conditionalFormatting>
  <conditionalFormatting sqref="E18">
    <cfRule type="cellIs" dxfId="159" priority="45" operator="greaterThan">
      <formula>$G$18</formula>
    </cfRule>
    <cfRule type="cellIs" dxfId="158" priority="46" operator="between">
      <formula>$I$18</formula>
      <formula>$J$18</formula>
    </cfRule>
    <cfRule type="cellIs" dxfId="157" priority="47" operator="lessThan">
      <formula>$K$18</formula>
    </cfRule>
  </conditionalFormatting>
  <conditionalFormatting sqref="E21">
    <cfRule type="cellIs" dxfId="156" priority="42" operator="between">
      <formula>$I$21</formula>
      <formula>$K$21</formula>
    </cfRule>
    <cfRule type="cellIs" dxfId="155" priority="43" operator="greaterThan">
      <formula>$K$21</formula>
    </cfRule>
    <cfRule type="cellIs" dxfId="154" priority="44" operator="lessThan">
      <formula>$I$21</formula>
    </cfRule>
  </conditionalFormatting>
  <conditionalFormatting sqref="E23">
    <cfRule type="cellIs" dxfId="153" priority="39" operator="between">
      <formula>$I$23</formula>
      <formula>$K$23</formula>
    </cfRule>
    <cfRule type="cellIs" dxfId="152" priority="40" operator="greaterThan">
      <formula>$K$23</formula>
    </cfRule>
    <cfRule type="cellIs" dxfId="151" priority="41" operator="lessThan">
      <formula>$I$23</formula>
    </cfRule>
  </conditionalFormatting>
  <conditionalFormatting sqref="E27">
    <cfRule type="cellIs" dxfId="150" priority="36" operator="between">
      <formula>$I$27</formula>
      <formula>$K$27</formula>
    </cfRule>
    <cfRule type="cellIs" dxfId="149" priority="37" operator="greaterThan">
      <formula>$K$27</formula>
    </cfRule>
    <cfRule type="cellIs" dxfId="148" priority="38" operator="lessThan">
      <formula>$I$27</formula>
    </cfRule>
  </conditionalFormatting>
  <conditionalFormatting sqref="E33">
    <cfRule type="cellIs" dxfId="147" priority="33" operator="between">
      <formula>$I$33</formula>
      <formula>$K$33</formula>
    </cfRule>
    <cfRule type="cellIs" dxfId="146" priority="34" operator="lessThan">
      <formula>$K$33</formula>
    </cfRule>
    <cfRule type="cellIs" dxfId="145" priority="35" operator="greaterThan">
      <formula>$I$33</formula>
    </cfRule>
  </conditionalFormatting>
  <conditionalFormatting sqref="E35">
    <cfRule type="cellIs" dxfId="144" priority="30" operator="between">
      <formula>$I$35</formula>
      <formula>$K$35</formula>
    </cfRule>
    <cfRule type="cellIs" dxfId="143" priority="31" operator="lessThan">
      <formula>$K$35</formula>
    </cfRule>
    <cfRule type="cellIs" dxfId="142" priority="32" operator="greaterThan">
      <formula>$I$35</formula>
    </cfRule>
  </conditionalFormatting>
  <conditionalFormatting sqref="E37">
    <cfRule type="cellIs" dxfId="141" priority="27" operator="between">
      <formula>$I$37</formula>
      <formula>$K$37</formula>
    </cfRule>
    <cfRule type="cellIs" dxfId="140" priority="28" operator="lessThan">
      <formula>$K$37</formula>
    </cfRule>
    <cfRule type="cellIs" dxfId="139" priority="29" operator="greaterThan">
      <formula>$I$37</formula>
    </cfRule>
  </conditionalFormatting>
  <conditionalFormatting sqref="E41">
    <cfRule type="cellIs" dxfId="138" priority="24" operator="between">
      <formula>$I$41</formula>
      <formula>$K$41</formula>
    </cfRule>
    <cfRule type="cellIs" dxfId="137" priority="25" operator="lessThan">
      <formula>$K$41</formula>
    </cfRule>
    <cfRule type="cellIs" dxfId="136" priority="26" operator="greaterThan">
      <formula>$I$41</formula>
    </cfRule>
  </conditionalFormatting>
  <conditionalFormatting sqref="E43">
    <cfRule type="cellIs" dxfId="135" priority="21" operator="between">
      <formula>$I$43</formula>
      <formula>$K$43</formula>
    </cfRule>
    <cfRule type="cellIs" dxfId="134" priority="22" operator="lessThan">
      <formula>$K$43</formula>
    </cfRule>
    <cfRule type="cellIs" dxfId="133" priority="23" operator="greaterThan">
      <formula>$I$43</formula>
    </cfRule>
  </conditionalFormatting>
  <conditionalFormatting sqref="E49">
    <cfRule type="cellIs" dxfId="132" priority="15" operator="between">
      <formula>$I$49</formula>
      <formula>$K$49</formula>
    </cfRule>
    <cfRule type="cellIs" dxfId="131" priority="16" operator="lessThan">
      <formula>$K$49</formula>
    </cfRule>
    <cfRule type="cellIs" dxfId="130" priority="17" operator="greaterThan">
      <formula>$I$49</formula>
    </cfRule>
  </conditionalFormatting>
  <conditionalFormatting sqref="E29">
    <cfRule type="cellIs" dxfId="129" priority="12" operator="between">
      <formula>$I$29</formula>
      <formula>$K$29</formula>
    </cfRule>
    <cfRule type="cellIs" dxfId="128" priority="13" operator="greaterThan">
      <formula>$K$29</formula>
    </cfRule>
    <cfRule type="cellIs" dxfId="127" priority="14" operator="lessThan">
      <formula>$I$29</formula>
    </cfRule>
  </conditionalFormatting>
  <conditionalFormatting sqref="E47">
    <cfRule type="cellIs" dxfId="126" priority="9" operator="between">
      <formula>$I$37</formula>
      <formula>$K$37</formula>
    </cfRule>
    <cfRule type="cellIs" dxfId="125" priority="10" operator="lessThan">
      <formula>$K$37</formula>
    </cfRule>
    <cfRule type="cellIs" dxfId="124" priority="11" operator="greaterThan">
      <formula>$I$37</formula>
    </cfRule>
  </conditionalFormatting>
  <conditionalFormatting sqref="E51">
    <cfRule type="cellIs" dxfId="123" priority="6" operator="between">
      <formula>$I$43</formula>
      <formula>$K$43</formula>
    </cfRule>
    <cfRule type="cellIs" dxfId="122" priority="7" operator="lessThan">
      <formula>$K$43</formula>
    </cfRule>
    <cfRule type="cellIs" dxfId="121" priority="8" operator="greaterThan">
      <formula>$I$43</formula>
    </cfRule>
  </conditionalFormatting>
  <conditionalFormatting sqref="E54">
    <cfRule type="cellIs" dxfId="120" priority="4" operator="greaterThan">
      <formula>$C$56</formula>
    </cfRule>
    <cfRule type="cellIs" dxfId="119" priority="5" operator="lessThan">
      <formula>$C$56</formula>
    </cfRule>
  </conditionalFormatting>
  <conditionalFormatting sqref="E57">
    <cfRule type="cellIs" dxfId="118" priority="1" operator="between">
      <formula>$I$57</formula>
      <formula>$K$57</formula>
    </cfRule>
    <cfRule type="cellIs" dxfId="117" priority="2" operator="lessThan">
      <formula>$K$57</formula>
    </cfRule>
    <cfRule type="cellIs" dxfId="116" priority="3" operator="greaterThan">
      <formula>$I$57</formula>
    </cfRule>
  </conditionalFormatting>
  <pageMargins left="0.7" right="0.7" top="0.75" bottom="0.75" header="0.3" footer="0.3"/>
  <pageSetup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C2A49-8638-413E-995F-D3A67BF1D25D}">
  <dimension ref="A1:K68"/>
  <sheetViews>
    <sheetView showGridLines="0" zoomScale="180" zoomScaleNormal="180" workbookViewId="0">
      <pane xSplit="2" ySplit="4" topLeftCell="C8" activePane="bottomRight" state="frozen"/>
      <selection pane="topRight" activeCell="C1" sqref="C1"/>
      <selection pane="bottomLeft" activeCell="A5" sqref="A5"/>
      <selection pane="bottomRight" activeCell="C57" sqref="C57"/>
    </sheetView>
  </sheetViews>
  <sheetFormatPr baseColWidth="10" defaultRowHeight="15" x14ac:dyDescent="0.25"/>
  <cols>
    <col min="1" max="1" width="3.85546875" customWidth="1"/>
    <col min="2" max="2" width="28.28515625" customWidth="1"/>
    <col min="4" max="4" width="3.7109375" customWidth="1"/>
    <col min="6" max="6" width="3.7109375" customWidth="1"/>
    <col min="8" max="8" width="4" customWidth="1"/>
    <col min="9" max="9" width="10.7109375" style="144" customWidth="1"/>
    <col min="10" max="10" width="11.42578125" style="144" bestFit="1" customWidth="1"/>
    <col min="11" max="11" width="7.7109375" style="144" bestFit="1" customWidth="1"/>
  </cols>
  <sheetData>
    <row r="1" spans="1:11" ht="21" x14ac:dyDescent="0.35">
      <c r="A1" s="119"/>
      <c r="B1" s="225" t="s">
        <v>270</v>
      </c>
      <c r="C1" s="119"/>
      <c r="D1" s="119"/>
      <c r="E1" s="119"/>
      <c r="F1" s="119"/>
    </row>
    <row r="2" spans="1:11" ht="15.75" x14ac:dyDescent="0.25">
      <c r="A2" s="119"/>
      <c r="B2" s="226" t="s">
        <v>238</v>
      </c>
      <c r="C2" s="119"/>
      <c r="D2" s="119"/>
      <c r="E2" s="119"/>
      <c r="F2" s="119"/>
    </row>
    <row r="3" spans="1:11" x14ac:dyDescent="0.25">
      <c r="B3" s="227" t="s">
        <v>1</v>
      </c>
      <c r="C3" s="228" t="s">
        <v>200</v>
      </c>
      <c r="D3" s="228"/>
      <c r="E3" s="228" t="s">
        <v>201</v>
      </c>
      <c r="I3" s="144" t="s">
        <v>239</v>
      </c>
      <c r="J3" s="144" t="s">
        <v>240</v>
      </c>
      <c r="K3" s="144" t="s">
        <v>241</v>
      </c>
    </row>
    <row r="4" spans="1:11" ht="6.75" customHeight="1" x14ac:dyDescent="0.25"/>
    <row r="5" spans="1:11" x14ac:dyDescent="0.25">
      <c r="B5" s="229" t="s">
        <v>242</v>
      </c>
    </row>
    <row r="6" spans="1:11" x14ac:dyDescent="0.25">
      <c r="B6" s="230" t="s">
        <v>271</v>
      </c>
      <c r="C6" s="196">
        <f>'Balance comparativo'!D14/'Balance comparativo'!D26</f>
        <v>2.9248149243141652</v>
      </c>
      <c r="E6" s="196">
        <f>'Balance comparativo'!F14/'Balance comparativo'!F26</f>
        <v>2.7091572329926876</v>
      </c>
      <c r="G6" s="144"/>
      <c r="I6" s="231">
        <v>1.99</v>
      </c>
      <c r="J6" s="231">
        <v>1.6</v>
      </c>
      <c r="K6" s="231">
        <v>1.59</v>
      </c>
    </row>
    <row r="7" spans="1:11" x14ac:dyDescent="0.25">
      <c r="B7" s="230"/>
    </row>
    <row r="8" spans="1:11" x14ac:dyDescent="0.25">
      <c r="B8" s="230" t="s">
        <v>272</v>
      </c>
      <c r="C8" s="196">
        <f>('Balance comparativo'!D14-'Balance comparativo'!D12)/'Balance comparativo'!D26</f>
        <v>1.5416376542333219</v>
      </c>
      <c r="E8" s="196">
        <f>('Balance comparativo'!F14-'Balance comparativo'!F12)/'Balance comparativo'!F26</f>
        <v>1.1828960887727125</v>
      </c>
      <c r="G8" s="144"/>
      <c r="I8" s="231">
        <v>0.99</v>
      </c>
      <c r="J8" s="231">
        <v>0.75</v>
      </c>
      <c r="K8" s="231">
        <v>0.74</v>
      </c>
    </row>
    <row r="9" spans="1:11" x14ac:dyDescent="0.25">
      <c r="B9" s="230"/>
    </row>
    <row r="10" spans="1:11" x14ac:dyDescent="0.25">
      <c r="B10" s="230"/>
    </row>
    <row r="11" spans="1:11" x14ac:dyDescent="0.25">
      <c r="B11" s="229" t="s">
        <v>243</v>
      </c>
    </row>
    <row r="12" spans="1:11" x14ac:dyDescent="0.25">
      <c r="B12" s="230" t="s">
        <v>273</v>
      </c>
      <c r="C12" s="232">
        <f>'Balance comparativo'!D29/'Balance comparativo'!D35</f>
        <v>0.71280220570637121</v>
      </c>
      <c r="E12" s="232">
        <f>'Balance comparativo'!F29/'Balance comparativo'!F35</f>
        <v>0.78338453264815577</v>
      </c>
      <c r="G12" s="233"/>
      <c r="I12" s="233">
        <v>1</v>
      </c>
      <c r="J12" s="233">
        <v>1.2</v>
      </c>
      <c r="K12" s="233">
        <v>1.21</v>
      </c>
    </row>
    <row r="13" spans="1:11" x14ac:dyDescent="0.25">
      <c r="B13" s="230"/>
    </row>
    <row r="14" spans="1:11" x14ac:dyDescent="0.25">
      <c r="B14" s="230" t="s">
        <v>274</v>
      </c>
      <c r="C14" s="234">
        <f>'Balance comparativo'!D29/'Balance comparativo'!D20</f>
        <v>0.41616142686864033</v>
      </c>
      <c r="E14" s="234">
        <f>'Balance comparativo'!F29/'Balance comparativo'!F20</f>
        <v>0.43926843499360257</v>
      </c>
      <c r="G14" s="233"/>
      <c r="I14" s="233">
        <v>0.5</v>
      </c>
      <c r="J14" s="233">
        <v>0.65</v>
      </c>
      <c r="K14" s="233">
        <v>0.66</v>
      </c>
    </row>
    <row r="15" spans="1:11" x14ac:dyDescent="0.25">
      <c r="B15" s="230"/>
    </row>
    <row r="16" spans="1:11" x14ac:dyDescent="0.25">
      <c r="B16" s="230"/>
    </row>
    <row r="17" spans="2:11" x14ac:dyDescent="0.25">
      <c r="B17" s="229" t="s">
        <v>244</v>
      </c>
    </row>
    <row r="18" spans="2:11" x14ac:dyDescent="0.25">
      <c r="B18" s="230" t="s">
        <v>244</v>
      </c>
      <c r="C18" s="247">
        <f>'Balance comparativo'!D14-'Balance comparativo'!D26</f>
        <v>169924.11996999005</v>
      </c>
      <c r="E18" s="247">
        <f>'Balance comparativo'!F14-'Balance comparativo'!F26</f>
        <v>152232.39226000098</v>
      </c>
      <c r="G18" s="248"/>
      <c r="I18" s="248">
        <v>75000</v>
      </c>
      <c r="J18" s="248">
        <v>50000</v>
      </c>
      <c r="K18" s="248">
        <v>25000</v>
      </c>
    </row>
    <row r="19" spans="2:11" x14ac:dyDescent="0.25">
      <c r="B19" s="230"/>
    </row>
    <row r="20" spans="2:11" x14ac:dyDescent="0.25">
      <c r="B20" s="229" t="s">
        <v>245</v>
      </c>
    </row>
    <row r="21" spans="2:11" x14ac:dyDescent="0.25">
      <c r="B21" s="230" t="s">
        <v>246</v>
      </c>
      <c r="C21" s="235">
        <f>'Balance comparativo'!D10/'Resultados Comparativo'!E15*365</f>
        <v>180.08605078134653</v>
      </c>
      <c r="E21" s="235">
        <f>'Balance comparativo'!F10/'Resultados Comparativo'!G15*365</f>
        <v>150.93125318243861</v>
      </c>
      <c r="I21" s="144">
        <v>31</v>
      </c>
      <c r="J21" s="144">
        <v>60</v>
      </c>
      <c r="K21" s="144">
        <v>61</v>
      </c>
    </row>
    <row r="22" spans="2:11" x14ac:dyDescent="0.25">
      <c r="B22" s="230"/>
    </row>
    <row r="23" spans="2:11" x14ac:dyDescent="0.25">
      <c r="B23" s="230" t="s">
        <v>247</v>
      </c>
      <c r="C23" s="235">
        <f>'Balance comparativo'!D12/'Resultados Comparativo'!E22*365</f>
        <v>271.54487234367332</v>
      </c>
      <c r="E23" s="235">
        <f>'Balance comparativo'!F12/'Resultados Comparativo'!G22*365</f>
        <v>306.72623154660994</v>
      </c>
      <c r="I23" s="144">
        <v>61</v>
      </c>
      <c r="J23" s="144">
        <v>75</v>
      </c>
      <c r="K23" s="144">
        <v>76</v>
      </c>
    </row>
    <row r="24" spans="2:11" x14ac:dyDescent="0.25">
      <c r="B24" s="230"/>
    </row>
    <row r="25" spans="2:11" x14ac:dyDescent="0.25">
      <c r="B25" s="230" t="s">
        <v>248</v>
      </c>
      <c r="C25" s="235">
        <f>C21+C23</f>
        <v>451.63092312501988</v>
      </c>
      <c r="E25" s="235">
        <f>E21+E23</f>
        <v>457.65748472904852</v>
      </c>
    </row>
    <row r="26" spans="2:11" x14ac:dyDescent="0.25">
      <c r="B26" s="230"/>
      <c r="C26" s="196"/>
      <c r="E26" s="196"/>
    </row>
    <row r="27" spans="2:11" x14ac:dyDescent="0.25">
      <c r="B27" s="230" t="s">
        <v>249</v>
      </c>
      <c r="C27" s="235">
        <f>'Balance comparativo'!D23/'Resultados Comparativo'!E22*365</f>
        <v>152.66155261483058</v>
      </c>
      <c r="E27" s="235">
        <f>'Balance comparativo'!F23/'Resultados Comparativo'!G22*365</f>
        <v>142.97757420771887</v>
      </c>
      <c r="I27" s="144">
        <v>60</v>
      </c>
      <c r="J27" s="144">
        <v>75</v>
      </c>
      <c r="K27" s="144">
        <v>76</v>
      </c>
    </row>
    <row r="28" spans="2:11" x14ac:dyDescent="0.25">
      <c r="B28" s="230"/>
      <c r="C28" s="235"/>
      <c r="E28" s="235"/>
    </row>
    <row r="29" spans="2:11" x14ac:dyDescent="0.25">
      <c r="B29" s="229" t="s">
        <v>250</v>
      </c>
      <c r="C29" s="236">
        <f>C25-C27</f>
        <v>298.96937051018926</v>
      </c>
      <c r="E29" s="236">
        <f>E25-E27</f>
        <v>314.67991052132965</v>
      </c>
      <c r="I29" s="144">
        <v>60</v>
      </c>
      <c r="J29" s="144">
        <v>99</v>
      </c>
      <c r="K29" s="144">
        <v>100</v>
      </c>
    </row>
    <row r="30" spans="2:11" x14ac:dyDescent="0.25">
      <c r="B30" s="230"/>
    </row>
    <row r="31" spans="2:11" x14ac:dyDescent="0.25">
      <c r="B31" s="230"/>
    </row>
    <row r="32" spans="2:11" x14ac:dyDescent="0.25">
      <c r="B32" s="229" t="s">
        <v>251</v>
      </c>
    </row>
    <row r="33" spans="2:11" x14ac:dyDescent="0.25">
      <c r="B33" s="230" t="s">
        <v>252</v>
      </c>
      <c r="C33" s="237">
        <f>'Resultados Comparativo'!F23</f>
        <v>0.34931295980389127</v>
      </c>
      <c r="E33" s="237">
        <f>'Resultados Comparativo'!H23</f>
        <v>0.28963638123831531</v>
      </c>
      <c r="I33" s="233">
        <v>0.45</v>
      </c>
      <c r="J33" s="233">
        <v>0.3</v>
      </c>
      <c r="K33" s="233">
        <v>0.2</v>
      </c>
    </row>
    <row r="34" spans="2:11" x14ac:dyDescent="0.25">
      <c r="B34" s="230"/>
    </row>
    <row r="35" spans="2:11" x14ac:dyDescent="0.25">
      <c r="B35" s="230" t="s">
        <v>253</v>
      </c>
      <c r="C35" s="238">
        <f>'Resultados Comparativo'!F31</f>
        <v>0.12013045143488414</v>
      </c>
      <c r="E35" s="238">
        <f>'Resultados Comparativo'!H31</f>
        <v>2.8792795197930085E-2</v>
      </c>
      <c r="I35" s="233">
        <v>0.2</v>
      </c>
      <c r="J35" s="233">
        <v>0.15</v>
      </c>
      <c r="K35" s="233">
        <v>0.12</v>
      </c>
    </row>
    <row r="36" spans="2:11" x14ac:dyDescent="0.25">
      <c r="B36" s="230"/>
    </row>
    <row r="37" spans="2:11" x14ac:dyDescent="0.25">
      <c r="B37" s="230" t="s">
        <v>276</v>
      </c>
      <c r="C37" s="239">
        <f>'Resultados Comparativo'!F46</f>
        <v>0.10003585179107009</v>
      </c>
      <c r="E37" s="239">
        <f>'Resultados Comparativo'!H46</f>
        <v>2.0232192151102991E-2</v>
      </c>
      <c r="I37" s="233">
        <v>0.12</v>
      </c>
      <c r="J37" s="233">
        <v>0.08</v>
      </c>
      <c r="K37" s="233">
        <v>7.0000000000000007E-2</v>
      </c>
    </row>
    <row r="38" spans="2:11" x14ac:dyDescent="0.25">
      <c r="B38" s="230"/>
    </row>
    <row r="39" spans="2:11" x14ac:dyDescent="0.25">
      <c r="B39" s="230"/>
    </row>
    <row r="40" spans="2:11" x14ac:dyDescent="0.25">
      <c r="B40" s="229" t="s">
        <v>254</v>
      </c>
    </row>
    <row r="41" spans="2:11" x14ac:dyDescent="0.25">
      <c r="B41" s="230" t="s">
        <v>255</v>
      </c>
      <c r="C41" s="232">
        <f>'Balance comparativo'!D32/('Balance comparativo'!D35-'Balance comparativo'!D32)</f>
        <v>0.19920397216985913</v>
      </c>
      <c r="E41" s="232">
        <f>'Balance comparativo'!F32/('Balance comparativo'!F35-'Balance comparativo'!F32)</f>
        <v>3.4886588608630822E-2</v>
      </c>
      <c r="I41" s="233">
        <v>0.25</v>
      </c>
      <c r="J41" s="233">
        <v>0.2</v>
      </c>
      <c r="K41" s="233">
        <v>0.1</v>
      </c>
    </row>
    <row r="42" spans="2:11" x14ac:dyDescent="0.25">
      <c r="B42" s="230"/>
    </row>
    <row r="43" spans="2:11" x14ac:dyDescent="0.25">
      <c r="B43" s="230" t="s">
        <v>256</v>
      </c>
      <c r="C43" s="240">
        <f>'Balance comparativo'!D32/'Balance comparativo'!D20</f>
        <v>9.6983471316432118E-2</v>
      </c>
      <c r="E43" s="240">
        <f>'Balance comparativo'!F32/'Balance comparativo'!F20</f>
        <v>1.8902565405309029E-2</v>
      </c>
      <c r="I43" s="233">
        <v>0.15</v>
      </c>
      <c r="J43" s="233">
        <v>0.12</v>
      </c>
      <c r="K43" s="233">
        <v>7.0000000000000007E-2</v>
      </c>
    </row>
    <row r="44" spans="2:11" x14ac:dyDescent="0.25">
      <c r="B44" s="230"/>
    </row>
    <row r="45" spans="2:11" x14ac:dyDescent="0.25">
      <c r="B45" s="230"/>
    </row>
    <row r="46" spans="2:11" x14ac:dyDescent="0.25">
      <c r="B46" s="229" t="s">
        <v>257</v>
      </c>
    </row>
    <row r="47" spans="2:11" x14ac:dyDescent="0.25">
      <c r="B47" s="230" t="s">
        <v>258</v>
      </c>
      <c r="C47" s="239">
        <f>C37</f>
        <v>0.10003585179107009</v>
      </c>
      <c r="E47" s="239">
        <f>E37</f>
        <v>2.0232192151102991E-2</v>
      </c>
      <c r="I47" s="233">
        <v>0.12</v>
      </c>
      <c r="J47" s="233">
        <v>0.08</v>
      </c>
      <c r="K47" s="233">
        <v>7.0000000000000007E-2</v>
      </c>
    </row>
    <row r="48" spans="2:11" x14ac:dyDescent="0.25">
      <c r="B48" s="230"/>
    </row>
    <row r="49" spans="2:11" x14ac:dyDescent="0.25">
      <c r="B49" s="230" t="s">
        <v>259</v>
      </c>
      <c r="C49" s="196">
        <f>'Resultados Comparativo'!E15/'Balance comparativo'!D20</f>
        <v>0.96946812493985779</v>
      </c>
      <c r="E49" s="196">
        <f>'Resultados Comparativo'!G15/'Balance comparativo'!F20</f>
        <v>0.93429205036151652</v>
      </c>
      <c r="I49" s="144">
        <v>1</v>
      </c>
      <c r="J49" s="144">
        <v>0.99</v>
      </c>
      <c r="K49" s="144">
        <v>0.5</v>
      </c>
    </row>
    <row r="50" spans="2:11" x14ac:dyDescent="0.25">
      <c r="B50" s="230"/>
    </row>
    <row r="51" spans="2:11" x14ac:dyDescent="0.25">
      <c r="B51" s="230" t="s">
        <v>260</v>
      </c>
      <c r="C51" s="240">
        <f>C47*C49</f>
        <v>9.6981569662650244E-2</v>
      </c>
      <c r="E51" s="240">
        <f>E47*E49</f>
        <v>1.8902776288162195E-2</v>
      </c>
      <c r="I51" s="233">
        <v>0.15</v>
      </c>
      <c r="J51" s="233">
        <v>0.12</v>
      </c>
      <c r="K51" s="233">
        <v>0.11</v>
      </c>
    </row>
    <row r="52" spans="2:11" x14ac:dyDescent="0.25">
      <c r="B52" s="241"/>
    </row>
    <row r="53" spans="2:11" x14ac:dyDescent="0.25">
      <c r="B53" s="241"/>
    </row>
    <row r="54" spans="2:11" x14ac:dyDescent="0.25">
      <c r="B54" s="242" t="s">
        <v>261</v>
      </c>
      <c r="C54" s="236">
        <f>C66/C64</f>
        <v>13002.306876491346</v>
      </c>
      <c r="E54" s="236">
        <f>E66/E64</f>
        <v>16796.08965056797</v>
      </c>
    </row>
    <row r="55" spans="2:11" ht="4.9000000000000004" customHeight="1" x14ac:dyDescent="0.25"/>
    <row r="56" spans="2:11" x14ac:dyDescent="0.25">
      <c r="B56" t="s">
        <v>262</v>
      </c>
      <c r="C56" s="235">
        <f>'Resultados Comparativo'!E15/12</f>
        <v>21020.437496666666</v>
      </c>
      <c r="E56" s="235">
        <f>'Resultados Comparativo'!G15/12</f>
        <v>18977.276769484881</v>
      </c>
    </row>
    <row r="57" spans="2:11" x14ac:dyDescent="0.25">
      <c r="B57" s="242" t="s">
        <v>263</v>
      </c>
      <c r="C57" s="243">
        <f>(C56-C54)/C56</f>
        <v>0.38144451662563167</v>
      </c>
      <c r="E57" s="243">
        <f>(E56-E54)/E56</f>
        <v>0.11493678178442442</v>
      </c>
      <c r="I57" s="233">
        <v>0.15</v>
      </c>
      <c r="J57" s="233">
        <v>0.05</v>
      </c>
      <c r="K57" s="233">
        <v>0.04</v>
      </c>
    </row>
    <row r="62" spans="2:11" x14ac:dyDescent="0.25">
      <c r="B62" t="s">
        <v>264</v>
      </c>
      <c r="C62" s="244">
        <f>'Resultados Comparativo'!F22</f>
        <v>0.65068704019610868</v>
      </c>
      <c r="E62" s="244">
        <f>'Resultados Comparativo'!H22</f>
        <v>0.71036361876168475</v>
      </c>
    </row>
    <row r="63" spans="2:11" x14ac:dyDescent="0.25">
      <c r="B63" t="s">
        <v>265</v>
      </c>
      <c r="C63" s="245">
        <f>(D63*'Resultados Comparativo'!E30)/'Resultados Comparativo'!E15</f>
        <v>3.4377376255351068E-2</v>
      </c>
      <c r="D63" s="250">
        <v>0.15</v>
      </c>
      <c r="E63" s="245">
        <f>(F63*'Resultados Comparativo'!G30)/'Resultados Comparativo'!G15</f>
        <v>3.912653790605778E-2</v>
      </c>
      <c r="F63" s="250">
        <v>0.15</v>
      </c>
    </row>
    <row r="64" spans="2:11" x14ac:dyDescent="0.25">
      <c r="B64" t="s">
        <v>266</v>
      </c>
      <c r="C64" s="245">
        <f>1-(C62+C63)</f>
        <v>0.31493558354854023</v>
      </c>
      <c r="E64" s="245">
        <f>1-(E62+E63)</f>
        <v>0.25050984333225745</v>
      </c>
    </row>
    <row r="66" spans="2:6" x14ac:dyDescent="0.25">
      <c r="B66" t="s">
        <v>267</v>
      </c>
      <c r="C66" s="235">
        <f>(D66*'Resultados Comparativo'!E$30)/12</f>
        <v>4094.8891036249993</v>
      </c>
      <c r="D66" s="246">
        <v>0.85</v>
      </c>
      <c r="E66" s="235">
        <f>(F66*'Resultados Comparativo'!G$30)/12</f>
        <v>4207.5857869583333</v>
      </c>
      <c r="F66" s="246">
        <v>0.85</v>
      </c>
    </row>
    <row r="67" spans="2:6" x14ac:dyDescent="0.25">
      <c r="B67" t="s">
        <v>268</v>
      </c>
      <c r="C67" s="235">
        <f>(D67*'Resultados Comparativo'!E$30)/12</f>
        <v>722.62748887499993</v>
      </c>
      <c r="D67" s="250">
        <v>0.15</v>
      </c>
      <c r="E67" s="235">
        <f>(F67*'Resultados Comparativo'!G$30)/12</f>
        <v>742.51513887499993</v>
      </c>
      <c r="F67" s="250">
        <v>0.15</v>
      </c>
    </row>
    <row r="68" spans="2:6" x14ac:dyDescent="0.25">
      <c r="B68" s="124" t="s">
        <v>269</v>
      </c>
      <c r="C68" s="236">
        <f>C66+C67</f>
        <v>4817.5165924999992</v>
      </c>
      <c r="E68" s="236">
        <f>E66+E67</f>
        <v>4950.1009258333333</v>
      </c>
    </row>
  </sheetData>
  <conditionalFormatting sqref="C6">
    <cfRule type="cellIs" dxfId="115" priority="177" operator="between">
      <formula>$I$6</formula>
      <formula>$K$6</formula>
    </cfRule>
    <cfRule type="cellIs" dxfId="114" priority="178" operator="greaterThan">
      <formula>$I$6</formula>
    </cfRule>
    <cfRule type="cellIs" dxfId="113" priority="179" operator="lessThan">
      <formula>$K$6</formula>
    </cfRule>
    <cfRule type="cellIs" dxfId="112" priority="180" operator="greaterThan">
      <formula>$I$6</formula>
    </cfRule>
  </conditionalFormatting>
  <conditionalFormatting sqref="C8">
    <cfRule type="cellIs" dxfId="111" priority="170" operator="between">
      <formula>$I$8</formula>
      <formula>$K$8</formula>
    </cfRule>
    <cfRule type="cellIs" dxfId="110" priority="171" operator="lessThan">
      <formula>$K$8</formula>
    </cfRule>
    <cfRule type="cellIs" dxfId="109" priority="172" operator="greaterThan">
      <formula>$I$8</formula>
    </cfRule>
  </conditionalFormatting>
  <conditionalFormatting sqref="C12">
    <cfRule type="cellIs" dxfId="108" priority="163" operator="lessThan">
      <formula>0</formula>
    </cfRule>
    <cfRule type="cellIs" dxfId="107" priority="164" operator="between">
      <formula>$I$12</formula>
      <formula>$K$12</formula>
    </cfRule>
    <cfRule type="cellIs" dxfId="106" priority="165" operator="greaterThan">
      <formula>$K$12</formula>
    </cfRule>
    <cfRule type="cellIs" dxfId="105" priority="166" operator="lessThan">
      <formula>$I$12</formula>
    </cfRule>
  </conditionalFormatting>
  <conditionalFormatting sqref="C14">
    <cfRule type="cellIs" dxfId="104" priority="156" operator="between">
      <formula>$I$14</formula>
      <formula>$K$14</formula>
    </cfRule>
    <cfRule type="cellIs" dxfId="103" priority="157" operator="greaterThan">
      <formula>$K$14</formula>
    </cfRule>
    <cfRule type="cellIs" dxfId="102" priority="158" operator="lessThan">
      <formula>$I$14</formula>
    </cfRule>
  </conditionalFormatting>
  <conditionalFormatting sqref="C18">
    <cfRule type="cellIs" dxfId="101" priority="150" operator="greaterThan">
      <formula>$G$18</formula>
    </cfRule>
    <cfRule type="cellIs" dxfId="100" priority="151" operator="between">
      <formula>$I$18</formula>
      <formula>$J$18</formula>
    </cfRule>
    <cfRule type="cellIs" dxfId="99" priority="152" operator="lessThan">
      <formula>$K$18</formula>
    </cfRule>
  </conditionalFormatting>
  <conditionalFormatting sqref="C21">
    <cfRule type="cellIs" dxfId="98" priority="144" operator="between">
      <formula>$I$21</formula>
      <formula>$K$21</formula>
    </cfRule>
    <cfRule type="cellIs" dxfId="97" priority="145" operator="greaterThan">
      <formula>$K$21</formula>
    </cfRule>
    <cfRule type="cellIs" dxfId="96" priority="146" operator="lessThan">
      <formula>$I$21</formula>
    </cfRule>
  </conditionalFormatting>
  <conditionalFormatting sqref="C23">
    <cfRule type="cellIs" dxfId="95" priority="138" operator="between">
      <formula>$I$23</formula>
      <formula>$K$23</formula>
    </cfRule>
    <cfRule type="cellIs" dxfId="94" priority="139" operator="greaterThan">
      <formula>$K$23</formula>
    </cfRule>
    <cfRule type="cellIs" dxfId="93" priority="140" operator="lessThan">
      <formula>$I$23</formula>
    </cfRule>
  </conditionalFormatting>
  <conditionalFormatting sqref="C27">
    <cfRule type="cellIs" dxfId="92" priority="132" operator="between">
      <formula>$I$27</formula>
      <formula>$K$27</formula>
    </cfRule>
    <cfRule type="cellIs" dxfId="91" priority="133" operator="greaterThan">
      <formula>$K$27</formula>
    </cfRule>
    <cfRule type="cellIs" dxfId="90" priority="134" operator="lessThan">
      <formula>$I$27</formula>
    </cfRule>
  </conditionalFormatting>
  <conditionalFormatting sqref="C29">
    <cfRule type="cellIs" dxfId="89" priority="126" operator="between">
      <formula>$I$29</formula>
      <formula>$K$29</formula>
    </cfRule>
    <cfRule type="cellIs" dxfId="88" priority="127" operator="greaterThan">
      <formula>$K$29</formula>
    </cfRule>
    <cfRule type="cellIs" dxfId="87" priority="128" operator="lessThan">
      <formula>$I$29</formula>
    </cfRule>
  </conditionalFormatting>
  <conditionalFormatting sqref="E29">
    <cfRule type="cellIs" dxfId="86" priority="123" operator="between">
      <formula>$I$29</formula>
      <formula>$K$29</formula>
    </cfRule>
    <cfRule type="cellIs" dxfId="85" priority="124" operator="greaterThan">
      <formula>$K$29</formula>
    </cfRule>
    <cfRule type="cellIs" dxfId="84" priority="125" operator="lessThan">
      <formula>$I$29</formula>
    </cfRule>
  </conditionalFormatting>
  <conditionalFormatting sqref="C33">
    <cfRule type="cellIs" dxfId="83" priority="120" operator="between">
      <formula>$I$33</formula>
      <formula>$K$33</formula>
    </cfRule>
    <cfRule type="cellIs" dxfId="82" priority="121" operator="lessThan">
      <formula>$K$33</formula>
    </cfRule>
    <cfRule type="cellIs" dxfId="81" priority="122" operator="greaterThan">
      <formula>$I$33</formula>
    </cfRule>
  </conditionalFormatting>
  <conditionalFormatting sqref="C35">
    <cfRule type="cellIs" dxfId="80" priority="114" operator="between">
      <formula>$I$35</formula>
      <formula>$K$35</formula>
    </cfRule>
    <cfRule type="cellIs" dxfId="79" priority="115" operator="lessThan">
      <formula>$K$35</formula>
    </cfRule>
    <cfRule type="cellIs" dxfId="78" priority="116" operator="greaterThan">
      <formula>$I$35</formula>
    </cfRule>
  </conditionalFormatting>
  <conditionalFormatting sqref="C37">
    <cfRule type="cellIs" dxfId="77" priority="108" operator="between">
      <formula>$I$37</formula>
      <formula>$K$37</formula>
    </cfRule>
    <cfRule type="cellIs" dxfId="76" priority="109" operator="lessThan">
      <formula>$K$37</formula>
    </cfRule>
    <cfRule type="cellIs" dxfId="75" priority="110" operator="greaterThan">
      <formula>$I$37</formula>
    </cfRule>
  </conditionalFormatting>
  <conditionalFormatting sqref="C47">
    <cfRule type="cellIs" dxfId="74" priority="102" operator="between">
      <formula>$I$37</formula>
      <formula>$K$37</formula>
    </cfRule>
    <cfRule type="cellIs" dxfId="73" priority="103" operator="lessThan">
      <formula>$K$37</formula>
    </cfRule>
    <cfRule type="cellIs" dxfId="72" priority="104" operator="greaterThan">
      <formula>$I$37</formula>
    </cfRule>
  </conditionalFormatting>
  <conditionalFormatting sqref="C41">
    <cfRule type="cellIs" dxfId="71" priority="96" operator="between">
      <formula>$I$41</formula>
      <formula>$K$41</formula>
    </cfRule>
    <cfRule type="cellIs" dxfId="70" priority="97" operator="lessThan">
      <formula>$K$41</formula>
    </cfRule>
    <cfRule type="cellIs" dxfId="69" priority="98" operator="greaterThan">
      <formula>$I$41</formula>
    </cfRule>
  </conditionalFormatting>
  <conditionalFormatting sqref="C43">
    <cfRule type="cellIs" dxfId="68" priority="90" operator="between">
      <formula>$I$43</formula>
      <formula>$K$43</formula>
    </cfRule>
    <cfRule type="cellIs" dxfId="67" priority="91" operator="lessThan">
      <formula>$K$43</formula>
    </cfRule>
    <cfRule type="cellIs" dxfId="66" priority="92" operator="greaterThan">
      <formula>$I$43</formula>
    </cfRule>
  </conditionalFormatting>
  <conditionalFormatting sqref="C51">
    <cfRule type="cellIs" dxfId="65" priority="84" operator="between">
      <formula>$I$43</formula>
      <formula>$K$43</formula>
    </cfRule>
    <cfRule type="cellIs" dxfId="64" priority="85" operator="lessThan">
      <formula>$K$43</formula>
    </cfRule>
    <cfRule type="cellIs" dxfId="63" priority="86" operator="greaterThan">
      <formula>$I$43</formula>
    </cfRule>
  </conditionalFormatting>
  <conditionalFormatting sqref="E51">
    <cfRule type="cellIs" dxfId="62" priority="81" operator="between">
      <formula>$I$43</formula>
      <formula>$K$43</formula>
    </cfRule>
    <cfRule type="cellIs" dxfId="61" priority="82" operator="lessThan">
      <formula>$K$43</formula>
    </cfRule>
    <cfRule type="cellIs" dxfId="60" priority="83" operator="greaterThan">
      <formula>$I$43</formula>
    </cfRule>
  </conditionalFormatting>
  <conditionalFormatting sqref="C49">
    <cfRule type="cellIs" dxfId="59" priority="78" operator="between">
      <formula>$I$49</formula>
      <formula>$K$49</formula>
    </cfRule>
    <cfRule type="cellIs" dxfId="58" priority="79" operator="lessThan">
      <formula>$K$49</formula>
    </cfRule>
    <cfRule type="cellIs" dxfId="57" priority="80" operator="greaterThan">
      <formula>$I$49</formula>
    </cfRule>
  </conditionalFormatting>
  <conditionalFormatting sqref="C57">
    <cfRule type="cellIs" dxfId="56" priority="72" operator="between">
      <formula>$I$57</formula>
      <formula>$K$57</formula>
    </cfRule>
    <cfRule type="cellIs" dxfId="55" priority="73" operator="lessThan">
      <formula>$K$57</formula>
    </cfRule>
    <cfRule type="cellIs" dxfId="54" priority="74" operator="greaterThan">
      <formula>$I$57</formula>
    </cfRule>
  </conditionalFormatting>
  <conditionalFormatting sqref="E57">
    <cfRule type="cellIs" dxfId="53" priority="69" operator="between">
      <formula>$I$57</formula>
      <formula>$K$57</formula>
    </cfRule>
    <cfRule type="cellIs" dxfId="52" priority="70" operator="lessThan">
      <formula>$K$57</formula>
    </cfRule>
    <cfRule type="cellIs" dxfId="51" priority="71" operator="greaterThan">
      <formula>$I$57</formula>
    </cfRule>
  </conditionalFormatting>
  <conditionalFormatting sqref="C54">
    <cfRule type="cellIs" dxfId="50" priority="67" operator="greaterThan">
      <formula>$C$56</formula>
    </cfRule>
    <cfRule type="cellIs" dxfId="49" priority="68" operator="lessThan">
      <formula>$C$56</formula>
    </cfRule>
  </conditionalFormatting>
  <conditionalFormatting sqref="E54">
    <cfRule type="cellIs" dxfId="48" priority="65" operator="greaterThan">
      <formula>$C$56</formula>
    </cfRule>
    <cfRule type="cellIs" dxfId="47" priority="66" operator="lessThan">
      <formula>$C$56</formula>
    </cfRule>
  </conditionalFormatting>
  <conditionalFormatting sqref="E6">
    <cfRule type="cellIs" dxfId="46" priority="47" operator="between">
      <formula>$I$6</formula>
      <formula>$K$6</formula>
    </cfRule>
    <cfRule type="cellIs" dxfId="45" priority="48" operator="greaterThan">
      <formula>$I$6</formula>
    </cfRule>
    <cfRule type="cellIs" dxfId="44" priority="49" operator="lessThan">
      <formula>$K$6</formula>
    </cfRule>
    <cfRule type="cellIs" dxfId="43" priority="50" operator="greaterThan">
      <formula>$I$6</formula>
    </cfRule>
  </conditionalFormatting>
  <conditionalFormatting sqref="E8">
    <cfRule type="cellIs" dxfId="42" priority="44" operator="between">
      <formula>$I$8</formula>
      <formula>$K$8</formula>
    </cfRule>
    <cfRule type="cellIs" dxfId="41" priority="45" operator="lessThan">
      <formula>$K$8</formula>
    </cfRule>
    <cfRule type="cellIs" dxfId="40" priority="46" operator="greaterThan">
      <formula>$I$8</formula>
    </cfRule>
  </conditionalFormatting>
  <conditionalFormatting sqref="E12">
    <cfRule type="cellIs" dxfId="39" priority="40" operator="lessThan">
      <formula>0</formula>
    </cfRule>
    <cfRule type="cellIs" dxfId="38" priority="41" operator="between">
      <formula>$I$12</formula>
      <formula>$K$12</formula>
    </cfRule>
    <cfRule type="cellIs" dxfId="37" priority="42" operator="greaterThan">
      <formula>$K$12</formula>
    </cfRule>
    <cfRule type="cellIs" dxfId="36" priority="43" operator="lessThan">
      <formula>$I$12</formula>
    </cfRule>
  </conditionalFormatting>
  <conditionalFormatting sqref="E14">
    <cfRule type="cellIs" dxfId="35" priority="37" operator="between">
      <formula>$I$14</formula>
      <formula>$K$14</formula>
    </cfRule>
    <cfRule type="cellIs" dxfId="34" priority="38" operator="greaterThan">
      <formula>$K$14</formula>
    </cfRule>
    <cfRule type="cellIs" dxfId="33" priority="39" operator="lessThan">
      <formula>$I$14</formula>
    </cfRule>
  </conditionalFormatting>
  <conditionalFormatting sqref="E18">
    <cfRule type="cellIs" dxfId="32" priority="34" operator="greaterThan">
      <formula>$G$18</formula>
    </cfRule>
    <cfRule type="cellIs" dxfId="31" priority="35" operator="between">
      <formula>$I$18</formula>
      <formula>$J$18</formula>
    </cfRule>
    <cfRule type="cellIs" dxfId="30" priority="36" operator="lessThan">
      <formula>$K$18</formula>
    </cfRule>
  </conditionalFormatting>
  <conditionalFormatting sqref="E21">
    <cfRule type="cellIs" dxfId="29" priority="28" operator="between">
      <formula>$I$21</formula>
      <formula>$K$21</formula>
    </cfRule>
    <cfRule type="cellIs" dxfId="28" priority="29" operator="greaterThan">
      <formula>$K$21</formula>
    </cfRule>
    <cfRule type="cellIs" dxfId="27" priority="30" operator="lessThan">
      <formula>$I$21</formula>
    </cfRule>
  </conditionalFormatting>
  <conditionalFormatting sqref="E23">
    <cfRule type="cellIs" dxfId="26" priority="25" operator="between">
      <formula>$I$23</formula>
      <formula>$K$23</formula>
    </cfRule>
    <cfRule type="cellIs" dxfId="25" priority="26" operator="greaterThan">
      <formula>$K$23</formula>
    </cfRule>
    <cfRule type="cellIs" dxfId="24" priority="27" operator="lessThan">
      <formula>$I$23</formula>
    </cfRule>
  </conditionalFormatting>
  <conditionalFormatting sqref="E27">
    <cfRule type="cellIs" dxfId="23" priority="22" operator="between">
      <formula>$I$27</formula>
      <formula>$K$27</formula>
    </cfRule>
    <cfRule type="cellIs" dxfId="22" priority="23" operator="greaterThan">
      <formula>$K$27</formula>
    </cfRule>
    <cfRule type="cellIs" dxfId="21" priority="24" operator="lessThan">
      <formula>$I$27</formula>
    </cfRule>
  </conditionalFormatting>
  <conditionalFormatting sqref="E33">
    <cfRule type="cellIs" dxfId="20" priority="19" operator="between">
      <formula>$I$33</formula>
      <formula>$K$33</formula>
    </cfRule>
    <cfRule type="cellIs" dxfId="19" priority="20" operator="lessThan">
      <formula>$K$33</formula>
    </cfRule>
    <cfRule type="cellIs" dxfId="18" priority="21" operator="greaterThan">
      <formula>$I$33</formula>
    </cfRule>
  </conditionalFormatting>
  <conditionalFormatting sqref="E35">
    <cfRule type="cellIs" dxfId="17" priority="16" operator="between">
      <formula>$I$35</formula>
      <formula>$K$35</formula>
    </cfRule>
    <cfRule type="cellIs" dxfId="16" priority="17" operator="lessThan">
      <formula>$K$35</formula>
    </cfRule>
    <cfRule type="cellIs" dxfId="15" priority="18" operator="greaterThan">
      <formula>$I$35</formula>
    </cfRule>
  </conditionalFormatting>
  <conditionalFormatting sqref="E37">
    <cfRule type="cellIs" dxfId="14" priority="13" operator="between">
      <formula>$I$37</formula>
      <formula>$K$37</formula>
    </cfRule>
    <cfRule type="cellIs" dxfId="13" priority="14" operator="lessThan">
      <formula>$K$37</formula>
    </cfRule>
    <cfRule type="cellIs" dxfId="12" priority="15" operator="greaterThan">
      <formula>$I$37</formula>
    </cfRule>
  </conditionalFormatting>
  <conditionalFormatting sqref="E41">
    <cfRule type="cellIs" dxfId="11" priority="10" operator="between">
      <formula>$I$41</formula>
      <formula>$K$41</formula>
    </cfRule>
    <cfRule type="cellIs" dxfId="10" priority="11" operator="lessThan">
      <formula>$K$41</formula>
    </cfRule>
    <cfRule type="cellIs" dxfId="9" priority="12" operator="greaterThan">
      <formula>$I$41</formula>
    </cfRule>
  </conditionalFormatting>
  <conditionalFormatting sqref="E43">
    <cfRule type="cellIs" dxfId="8" priority="7" operator="between">
      <formula>$I$43</formula>
      <formula>$K$43</formula>
    </cfRule>
    <cfRule type="cellIs" dxfId="7" priority="8" operator="lessThan">
      <formula>$K$43</formula>
    </cfRule>
    <cfRule type="cellIs" dxfId="6" priority="9" operator="greaterThan">
      <formula>$I$43</formula>
    </cfRule>
  </conditionalFormatting>
  <conditionalFormatting sqref="E47">
    <cfRule type="cellIs" dxfId="5" priority="4" operator="between">
      <formula>$I$37</formula>
      <formula>$K$37</formula>
    </cfRule>
    <cfRule type="cellIs" dxfId="4" priority="5" operator="lessThan">
      <formula>$K$37</formula>
    </cfRule>
    <cfRule type="cellIs" dxfId="3" priority="6" operator="greaterThan">
      <formula>$I$37</formula>
    </cfRule>
  </conditionalFormatting>
  <conditionalFormatting sqref="E49">
    <cfRule type="cellIs" dxfId="2" priority="1" operator="between">
      <formula>$I$49</formula>
      <formula>$K$49</formula>
    </cfRule>
    <cfRule type="cellIs" dxfId="1" priority="2" operator="lessThan">
      <formula>$K$49</formula>
    </cfRule>
    <cfRule type="cellIs" dxfId="0" priority="3" operator="greaterThan">
      <formula>$I$49</formula>
    </cfRule>
  </conditionalFormatting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1973E1-A830-4627-BA07-F68B5FFFA8F7}">
  <dimension ref="C4:H78"/>
  <sheetViews>
    <sheetView showGridLines="0" topLeftCell="A4" workbookViewId="0">
      <selection activeCell="A31" sqref="A31"/>
    </sheetView>
  </sheetViews>
  <sheetFormatPr baseColWidth="10" defaultRowHeight="15" x14ac:dyDescent="0.25"/>
  <sheetData>
    <row r="4" spans="3:8" ht="26.25" x14ac:dyDescent="0.4">
      <c r="D4" s="125" t="s">
        <v>143</v>
      </c>
      <c r="E4" s="125"/>
      <c r="F4" s="125"/>
      <c r="G4" s="125"/>
      <c r="H4" s="125"/>
    </row>
    <row r="6" spans="3:8" x14ac:dyDescent="0.25">
      <c r="C6" s="126" t="s">
        <v>126</v>
      </c>
      <c r="D6" t="s">
        <v>127</v>
      </c>
    </row>
    <row r="7" spans="3:8" ht="7.15" customHeight="1" x14ac:dyDescent="0.25">
      <c r="C7" s="126"/>
    </row>
    <row r="8" spans="3:8" x14ac:dyDescent="0.25">
      <c r="C8" s="126" t="s">
        <v>128</v>
      </c>
      <c r="D8" t="s">
        <v>129</v>
      </c>
    </row>
    <row r="9" spans="3:8" ht="7.15" customHeight="1" x14ac:dyDescent="0.25">
      <c r="C9" s="126"/>
    </row>
    <row r="10" spans="3:8" x14ac:dyDescent="0.25">
      <c r="C10" s="126" t="s">
        <v>130</v>
      </c>
      <c r="D10" s="124" t="s">
        <v>131</v>
      </c>
    </row>
    <row r="11" spans="3:8" ht="7.15" customHeight="1" x14ac:dyDescent="0.25">
      <c r="C11" s="126"/>
    </row>
    <row r="12" spans="3:8" x14ac:dyDescent="0.25">
      <c r="C12" s="126" t="s">
        <v>128</v>
      </c>
      <c r="D12" t="s">
        <v>142</v>
      </c>
    </row>
    <row r="13" spans="3:8" ht="7.15" customHeight="1" x14ac:dyDescent="0.25">
      <c r="C13" s="126"/>
    </row>
    <row r="14" spans="3:8" x14ac:dyDescent="0.25">
      <c r="C14" s="141" t="s">
        <v>130</v>
      </c>
      <c r="D14" s="142" t="s">
        <v>132</v>
      </c>
      <c r="E14" s="143"/>
      <c r="F14" s="143"/>
    </row>
    <row r="15" spans="3:8" ht="7.15" customHeight="1" x14ac:dyDescent="0.25">
      <c r="C15" s="126"/>
    </row>
    <row r="16" spans="3:8" x14ac:dyDescent="0.25">
      <c r="C16" s="127" t="s">
        <v>133</v>
      </c>
      <c r="D16" t="s">
        <v>134</v>
      </c>
    </row>
    <row r="17" spans="3:6" ht="7.15" customHeight="1" x14ac:dyDescent="0.25">
      <c r="C17" s="126"/>
    </row>
    <row r="18" spans="3:6" x14ac:dyDescent="0.25">
      <c r="C18" s="126" t="s">
        <v>130</v>
      </c>
      <c r="D18" s="124" t="s">
        <v>135</v>
      </c>
    </row>
    <row r="19" spans="3:6" ht="7.15" customHeight="1" x14ac:dyDescent="0.25"/>
    <row r="20" spans="3:6" x14ac:dyDescent="0.25">
      <c r="C20" s="127" t="s">
        <v>133</v>
      </c>
      <c r="D20" t="s">
        <v>68</v>
      </c>
    </row>
    <row r="21" spans="3:6" ht="7.15" customHeight="1" x14ac:dyDescent="0.25"/>
    <row r="22" spans="3:6" x14ac:dyDescent="0.25">
      <c r="C22" s="127" t="s">
        <v>133</v>
      </c>
      <c r="D22" s="124" t="s">
        <v>136</v>
      </c>
    </row>
    <row r="23" spans="3:6" ht="7.15" customHeight="1" x14ac:dyDescent="0.25"/>
    <row r="24" spans="3:6" x14ac:dyDescent="0.25">
      <c r="C24" s="128" t="s">
        <v>133</v>
      </c>
      <c r="D24" s="140" t="s">
        <v>137</v>
      </c>
    </row>
    <row r="25" spans="3:6" ht="7.15" customHeight="1" x14ac:dyDescent="0.25"/>
    <row r="26" spans="3:6" x14ac:dyDescent="0.25">
      <c r="C26" s="129" t="s">
        <v>130</v>
      </c>
      <c r="D26" s="102" t="s">
        <v>138</v>
      </c>
      <c r="E26" s="130"/>
      <c r="F26" s="131"/>
    </row>
    <row r="27" spans="3:6" ht="7.15" customHeight="1" x14ac:dyDescent="0.25">
      <c r="C27" s="132"/>
      <c r="D27" s="124"/>
      <c r="F27" s="133"/>
    </row>
    <row r="28" spans="3:6" x14ac:dyDescent="0.25">
      <c r="C28" s="134" t="s">
        <v>133</v>
      </c>
      <c r="D28" s="124" t="s">
        <v>139</v>
      </c>
      <c r="F28" s="133"/>
    </row>
    <row r="29" spans="3:6" ht="7.15" customHeight="1" x14ac:dyDescent="0.25">
      <c r="C29" s="135"/>
      <c r="F29" s="133"/>
    </row>
    <row r="30" spans="3:6" x14ac:dyDescent="0.25">
      <c r="C30" s="136" t="s">
        <v>130</v>
      </c>
      <c r="D30" s="124" t="s">
        <v>140</v>
      </c>
      <c r="F30" s="133"/>
    </row>
    <row r="31" spans="3:6" ht="7.15" customHeight="1" x14ac:dyDescent="0.25">
      <c r="C31" s="135"/>
      <c r="F31" s="133"/>
    </row>
    <row r="32" spans="3:6" x14ac:dyDescent="0.25">
      <c r="C32" s="135"/>
      <c r="D32" s="124" t="s">
        <v>141</v>
      </c>
      <c r="F32" s="133"/>
    </row>
    <row r="33" spans="3:8" x14ac:dyDescent="0.25">
      <c r="C33" s="137"/>
      <c r="D33" s="138"/>
      <c r="E33" s="138"/>
      <c r="F33" s="139"/>
    </row>
    <row r="40" spans="3:8" ht="26.25" x14ac:dyDescent="0.4">
      <c r="D40" s="125" t="s">
        <v>125</v>
      </c>
      <c r="E40" s="125"/>
      <c r="F40" s="125"/>
      <c r="G40" s="125"/>
      <c r="H40" s="125"/>
    </row>
    <row r="42" spans="3:8" x14ac:dyDescent="0.25">
      <c r="C42" s="126" t="s">
        <v>126</v>
      </c>
      <c r="D42" t="s">
        <v>127</v>
      </c>
    </row>
    <row r="43" spans="3:8" x14ac:dyDescent="0.25">
      <c r="C43" s="126"/>
    </row>
    <row r="44" spans="3:8" x14ac:dyDescent="0.25">
      <c r="C44" s="126" t="s">
        <v>128</v>
      </c>
      <c r="D44" t="s">
        <v>129</v>
      </c>
    </row>
    <row r="45" spans="3:8" x14ac:dyDescent="0.25">
      <c r="C45" s="126"/>
    </row>
    <row r="46" spans="3:8" x14ac:dyDescent="0.25">
      <c r="C46" s="126" t="s">
        <v>130</v>
      </c>
      <c r="D46" s="124" t="s">
        <v>131</v>
      </c>
    </row>
    <row r="47" spans="3:8" x14ac:dyDescent="0.25">
      <c r="C47" s="126"/>
    </row>
    <row r="48" spans="3:8" x14ac:dyDescent="0.25">
      <c r="C48" s="126" t="s">
        <v>128</v>
      </c>
      <c r="D48" t="s">
        <v>142</v>
      </c>
    </row>
    <row r="49" spans="3:6" x14ac:dyDescent="0.25">
      <c r="C49" s="126"/>
    </row>
    <row r="50" spans="3:6" x14ac:dyDescent="0.25">
      <c r="C50" s="141" t="s">
        <v>130</v>
      </c>
      <c r="D50" s="142" t="s">
        <v>132</v>
      </c>
      <c r="E50" s="143"/>
      <c r="F50" s="143"/>
    </row>
    <row r="51" spans="3:6" x14ac:dyDescent="0.25">
      <c r="C51" s="126"/>
    </row>
    <row r="52" spans="3:6" x14ac:dyDescent="0.25">
      <c r="C52" s="127" t="s">
        <v>133</v>
      </c>
      <c r="D52" t="s">
        <v>134</v>
      </c>
    </row>
    <row r="53" spans="3:6" x14ac:dyDescent="0.25">
      <c r="C53" s="126"/>
    </row>
    <row r="54" spans="3:6" x14ac:dyDescent="0.25">
      <c r="C54" s="126" t="s">
        <v>130</v>
      </c>
      <c r="D54" s="124" t="s">
        <v>135</v>
      </c>
    </row>
    <row r="56" spans="3:6" x14ac:dyDescent="0.25">
      <c r="C56" s="127" t="s">
        <v>133</v>
      </c>
      <c r="D56" t="s">
        <v>68</v>
      </c>
    </row>
    <row r="58" spans="3:6" x14ac:dyDescent="0.25">
      <c r="C58" s="127" t="s">
        <v>133</v>
      </c>
      <c r="D58" s="124" t="s">
        <v>136</v>
      </c>
    </row>
    <row r="60" spans="3:6" x14ac:dyDescent="0.25">
      <c r="C60" s="128" t="s">
        <v>133</v>
      </c>
      <c r="D60" s="140" t="s">
        <v>137</v>
      </c>
    </row>
    <row r="62" spans="3:6" x14ac:dyDescent="0.25">
      <c r="C62" s="126" t="s">
        <v>130</v>
      </c>
      <c r="D62" s="124" t="s">
        <v>138</v>
      </c>
    </row>
    <row r="64" spans="3:6" x14ac:dyDescent="0.25">
      <c r="D64" s="124" t="s">
        <v>141</v>
      </c>
    </row>
    <row r="70" spans="3:8" ht="26.25" x14ac:dyDescent="0.4">
      <c r="D70" s="125" t="s">
        <v>144</v>
      </c>
      <c r="E70" s="125"/>
      <c r="F70" s="125"/>
      <c r="G70" s="125"/>
      <c r="H70" s="125"/>
    </row>
    <row r="72" spans="3:8" x14ac:dyDescent="0.25">
      <c r="C72" s="126" t="s">
        <v>130</v>
      </c>
      <c r="D72" s="124" t="s">
        <v>138</v>
      </c>
    </row>
    <row r="73" spans="3:8" x14ac:dyDescent="0.25">
      <c r="C73" s="126"/>
      <c r="D73" s="124"/>
    </row>
    <row r="74" spans="3:8" x14ac:dyDescent="0.25">
      <c r="C74" s="128" t="s">
        <v>133</v>
      </c>
      <c r="D74" s="124" t="s">
        <v>139</v>
      </c>
    </row>
    <row r="76" spans="3:8" x14ac:dyDescent="0.25">
      <c r="C76" s="144" t="s">
        <v>130</v>
      </c>
      <c r="D76" s="124" t="s">
        <v>140</v>
      </c>
    </row>
    <row r="78" spans="3:8" x14ac:dyDescent="0.25">
      <c r="D78" s="124" t="s">
        <v>141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D5:K35"/>
  <sheetViews>
    <sheetView showGridLines="0" topLeftCell="A4" zoomScale="83" zoomScaleNormal="83" workbookViewId="0">
      <selection activeCell="M19" sqref="M19"/>
    </sheetView>
  </sheetViews>
  <sheetFormatPr baseColWidth="10" defaultColWidth="11.5703125" defaultRowHeight="15" x14ac:dyDescent="0.25"/>
  <cols>
    <col min="1" max="3" width="11.5703125" style="30"/>
    <col min="4" max="4" width="35.28515625" style="30" bestFit="1" customWidth="1"/>
    <col min="5" max="6" width="11.5703125" style="30"/>
    <col min="7" max="7" width="3.7109375" style="30" customWidth="1"/>
    <col min="8" max="8" width="35.28515625" style="30" bestFit="1" customWidth="1"/>
    <col min="9" max="16384" width="11.5703125" style="30"/>
  </cols>
  <sheetData>
    <row r="5" spans="4:11" ht="20.25" x14ac:dyDescent="0.3">
      <c r="D5" s="31" t="s">
        <v>40</v>
      </c>
      <c r="E5" s="1"/>
      <c r="F5" s="1"/>
      <c r="G5" s="1"/>
      <c r="H5" s="1"/>
      <c r="I5" s="1"/>
      <c r="J5" s="1"/>
    </row>
    <row r="6" spans="4:11" ht="15.75" x14ac:dyDescent="0.25">
      <c r="D6" s="12" t="s">
        <v>233</v>
      </c>
      <c r="E6" s="13"/>
      <c r="F6" s="13"/>
      <c r="G6" s="13"/>
      <c r="H6" s="13"/>
      <c r="I6" s="13"/>
      <c r="J6" s="13"/>
    </row>
    <row r="7" spans="4:11" x14ac:dyDescent="0.25">
      <c r="D7" s="3" t="s">
        <v>0</v>
      </c>
      <c r="E7" s="3"/>
      <c r="F7" s="3"/>
      <c r="G7" s="3"/>
      <c r="H7" s="3"/>
      <c r="I7" s="3"/>
      <c r="J7" s="3"/>
    </row>
    <row r="8" spans="4:11" x14ac:dyDescent="0.25">
      <c r="D8" s="251"/>
      <c r="E8" s="251"/>
      <c r="F8" s="251"/>
      <c r="G8" s="251"/>
      <c r="H8" s="251"/>
      <c r="I8" s="251"/>
      <c r="J8" s="251"/>
      <c r="K8" s="252"/>
    </row>
    <row r="9" spans="4:11" x14ac:dyDescent="0.25">
      <c r="D9" s="16" t="s">
        <v>2</v>
      </c>
      <c r="E9" s="16"/>
      <c r="F9" s="16"/>
      <c r="G9" s="252"/>
      <c r="H9" s="16" t="s">
        <v>20</v>
      </c>
      <c r="I9" s="25"/>
      <c r="J9" s="21"/>
    </row>
    <row r="10" spans="4:11" x14ac:dyDescent="0.25">
      <c r="D10" s="17" t="s">
        <v>80</v>
      </c>
      <c r="E10" s="18"/>
      <c r="F10" s="18"/>
      <c r="G10" s="252"/>
      <c r="H10" s="17" t="s">
        <v>21</v>
      </c>
      <c r="I10" s="18"/>
      <c r="J10" s="21"/>
    </row>
    <row r="11" spans="4:11" x14ac:dyDescent="0.25">
      <c r="D11" s="15" t="s">
        <v>3</v>
      </c>
      <c r="E11" s="11">
        <v>22117.94569</v>
      </c>
      <c r="F11" s="8">
        <f>E11/E$33</f>
        <v>9.9472188151718585E-2</v>
      </c>
      <c r="G11" s="252"/>
      <c r="H11" s="26" t="s">
        <v>22</v>
      </c>
      <c r="I11" s="11">
        <v>37593.865460000001</v>
      </c>
      <c r="J11" s="8">
        <f>I11/I$33</f>
        <v>0.16907284748013748</v>
      </c>
    </row>
    <row r="12" spans="4:11" x14ac:dyDescent="0.25">
      <c r="D12" s="15" t="s">
        <v>4</v>
      </c>
      <c r="E12" s="11">
        <v>83743.969289999994</v>
      </c>
      <c r="F12" s="8">
        <f t="shared" ref="F12:F32" si="0">E12/E$33</f>
        <v>0.37662611105663774</v>
      </c>
      <c r="G12" s="252"/>
      <c r="H12" s="15" t="s">
        <v>23</v>
      </c>
      <c r="I12" s="11">
        <v>21515.532870000003</v>
      </c>
      <c r="J12" s="8">
        <f t="shared" ref="J12:J22" si="1">I12/I$33</f>
        <v>9.6762925622902812E-2</v>
      </c>
    </row>
    <row r="13" spans="4:11" x14ac:dyDescent="0.25">
      <c r="D13" s="15" t="s">
        <v>79</v>
      </c>
      <c r="E13" s="11">
        <v>-5962.5177899999999</v>
      </c>
      <c r="F13" s="8">
        <f t="shared" si="0"/>
        <v>-2.6815541541591027E-2</v>
      </c>
      <c r="G13" s="252"/>
      <c r="H13" s="15" t="s">
        <v>24</v>
      </c>
      <c r="I13" s="11">
        <v>3000</v>
      </c>
      <c r="J13" s="8">
        <f t="shared" si="1"/>
        <v>1.3492056116977241E-2</v>
      </c>
    </row>
    <row r="14" spans="4:11" x14ac:dyDescent="0.25">
      <c r="D14" s="15" t="s">
        <v>6</v>
      </c>
      <c r="E14" s="11">
        <v>160.98003</v>
      </c>
      <c r="F14" s="8">
        <f t="shared" si="0"/>
        <v>7.2398386619012005E-4</v>
      </c>
      <c r="G14" s="252"/>
      <c r="H14" s="15" t="s">
        <v>25</v>
      </c>
      <c r="I14" s="11"/>
      <c r="J14" s="8">
        <f t="shared" si="1"/>
        <v>0</v>
      </c>
    </row>
    <row r="15" spans="4:11" x14ac:dyDescent="0.25">
      <c r="D15" s="19" t="s">
        <v>7</v>
      </c>
      <c r="E15" s="11">
        <v>100022.44428000003</v>
      </c>
      <c r="F15" s="8">
        <f t="shared" si="0"/>
        <v>0.44983614374789388</v>
      </c>
      <c r="G15" s="252"/>
      <c r="H15" s="15" t="s">
        <v>26</v>
      </c>
      <c r="I15" s="11">
        <v>5364</v>
      </c>
      <c r="J15" s="8">
        <f t="shared" si="1"/>
        <v>2.4123796337155307E-2</v>
      </c>
    </row>
    <row r="16" spans="4:11" x14ac:dyDescent="0.25">
      <c r="D16" s="15" t="s">
        <v>8</v>
      </c>
      <c r="E16" s="11">
        <v>0</v>
      </c>
      <c r="F16" s="8">
        <f t="shared" si="0"/>
        <v>0</v>
      </c>
      <c r="G16" s="252"/>
      <c r="H16" s="15" t="s">
        <v>27</v>
      </c>
      <c r="I16" s="11">
        <v>2408.9879999999998</v>
      </c>
      <c r="J16" s="8">
        <f t="shared" si="1"/>
        <v>1.0834067093708256E-2</v>
      </c>
    </row>
    <row r="17" spans="4:10" x14ac:dyDescent="0.25">
      <c r="D17" s="15" t="s">
        <v>9</v>
      </c>
      <c r="E17" s="11">
        <v>11679.49072</v>
      </c>
      <c r="F17" s="8">
        <f t="shared" si="0"/>
        <v>5.2526781406347284E-2</v>
      </c>
      <c r="G17" s="252"/>
      <c r="H17" s="15" t="s">
        <v>28</v>
      </c>
      <c r="I17" s="11">
        <v>3689.1089999999999</v>
      </c>
      <c r="J17" s="8">
        <f t="shared" si="1"/>
        <v>1.6591221883215265E-2</v>
      </c>
    </row>
    <row r="18" spans="4:10" x14ac:dyDescent="0.25">
      <c r="D18" s="15" t="s">
        <v>10</v>
      </c>
      <c r="E18" s="11">
        <v>343.55552</v>
      </c>
      <c r="F18" s="8">
        <f t="shared" si="0"/>
        <v>1.5450901184485871E-3</v>
      </c>
      <c r="G18" s="252"/>
      <c r="H18" s="15" t="s">
        <v>29</v>
      </c>
      <c r="I18" s="11">
        <v>9214.2134900000001</v>
      </c>
      <c r="J18" s="8">
        <f t="shared" si="1"/>
        <v>4.1439561826962908E-2</v>
      </c>
    </row>
    <row r="19" spans="4:10" x14ac:dyDescent="0.25">
      <c r="D19" s="15" t="s">
        <v>11</v>
      </c>
      <c r="E19" s="11">
        <v>3911.4633799999997</v>
      </c>
      <c r="F19" s="8">
        <f t="shared" si="0"/>
        <v>1.7591227808278296E-2</v>
      </c>
      <c r="G19" s="252"/>
      <c r="H19" s="15"/>
      <c r="I19" s="10">
        <v>82785.936749999993</v>
      </c>
      <c r="J19" s="9">
        <f t="shared" si="1"/>
        <v>0.37231750144250947</v>
      </c>
    </row>
    <row r="20" spans="4:10" x14ac:dyDescent="0.25">
      <c r="D20" s="20" t="s">
        <v>12</v>
      </c>
      <c r="E20" s="10">
        <v>216017.33111999999</v>
      </c>
      <c r="F20" s="9">
        <f t="shared" si="0"/>
        <v>0.97150598461392335</v>
      </c>
      <c r="G20" s="252"/>
      <c r="H20" s="17" t="s">
        <v>30</v>
      </c>
      <c r="I20" s="21"/>
      <c r="J20" s="8"/>
    </row>
    <row r="21" spans="4:10" x14ac:dyDescent="0.25">
      <c r="D21" s="17" t="s">
        <v>81</v>
      </c>
      <c r="E21" s="18"/>
      <c r="F21" s="21"/>
      <c r="G21" s="252"/>
      <c r="H21" s="15" t="s">
        <v>23</v>
      </c>
      <c r="I21" s="11">
        <v>2000</v>
      </c>
      <c r="J21" s="8">
        <f t="shared" si="1"/>
        <v>8.9947040779848279E-3</v>
      </c>
    </row>
    <row r="22" spans="4:10" x14ac:dyDescent="0.25">
      <c r="D22" s="15" t="s">
        <v>13</v>
      </c>
      <c r="E22" s="11">
        <v>1600</v>
      </c>
      <c r="F22" s="8">
        <f t="shared" si="0"/>
        <v>7.1957632627114802E-3</v>
      </c>
      <c r="G22" s="252"/>
      <c r="H22" s="16" t="s">
        <v>31</v>
      </c>
      <c r="I22" s="10">
        <v>84785.936749999993</v>
      </c>
      <c r="J22" s="9">
        <f t="shared" si="1"/>
        <v>0.38131220552049427</v>
      </c>
    </row>
    <row r="23" spans="4:10" x14ac:dyDescent="0.25">
      <c r="D23" s="15" t="s">
        <v>14</v>
      </c>
      <c r="E23" s="11">
        <v>200</v>
      </c>
      <c r="F23" s="8">
        <f t="shared" si="0"/>
        <v>8.9947040783893502E-4</v>
      </c>
      <c r="G23" s="252"/>
    </row>
    <row r="24" spans="4:10" x14ac:dyDescent="0.25">
      <c r="D24" s="15" t="s">
        <v>41</v>
      </c>
      <c r="E24" s="11">
        <v>-392</v>
      </c>
      <c r="F24" s="8">
        <f t="shared" si="0"/>
        <v>-1.7629619993643126E-3</v>
      </c>
      <c r="G24" s="252"/>
      <c r="I24" s="25"/>
      <c r="J24" s="21"/>
    </row>
    <row r="25" spans="4:10" x14ac:dyDescent="0.25">
      <c r="D25" s="20" t="s">
        <v>12</v>
      </c>
      <c r="E25" s="10">
        <v>1407.6577599999994</v>
      </c>
      <c r="F25" s="9">
        <f t="shared" si="0"/>
        <v>6.3307324974242064E-3</v>
      </c>
      <c r="G25" s="252"/>
      <c r="H25" s="16" t="s">
        <v>32</v>
      </c>
    </row>
    <row r="26" spans="4:10" x14ac:dyDescent="0.25">
      <c r="D26" s="17" t="s">
        <v>82</v>
      </c>
      <c r="E26" s="18"/>
      <c r="F26" s="21"/>
      <c r="G26" s="252"/>
    </row>
    <row r="27" spans="4:10" x14ac:dyDescent="0.25">
      <c r="D27" s="15" t="s">
        <v>15</v>
      </c>
      <c r="E27" s="11">
        <v>1042.2620200000001</v>
      </c>
      <c r="F27" s="8">
        <f t="shared" si="0"/>
        <v>4.6874192210221623E-3</v>
      </c>
      <c r="G27" s="252"/>
      <c r="H27" s="15" t="s">
        <v>33</v>
      </c>
      <c r="I27" s="11">
        <v>87779.950980000009</v>
      </c>
      <c r="J27" s="8">
        <f t="shared" ref="J27:J32" si="2">I27/I$33</f>
        <v>0.39477734152255717</v>
      </c>
    </row>
    <row r="28" spans="4:10" x14ac:dyDescent="0.25">
      <c r="D28" s="15" t="s">
        <v>16</v>
      </c>
      <c r="E28" s="11">
        <v>243.03672999999992</v>
      </c>
      <c r="F28" s="8">
        <f t="shared" si="0"/>
        <v>1.0930217332647053E-3</v>
      </c>
      <c r="G28" s="252"/>
      <c r="H28" s="27" t="s">
        <v>34</v>
      </c>
      <c r="I28" s="11">
        <v>18258.568439999999</v>
      </c>
      <c r="J28" s="8">
        <f t="shared" si="2"/>
        <v>8.2115210002716529E-2</v>
      </c>
    </row>
    <row r="29" spans="4:10" x14ac:dyDescent="0.25">
      <c r="D29" s="15" t="s">
        <v>42</v>
      </c>
      <c r="E29" s="11"/>
      <c r="F29" s="8">
        <f t="shared" si="0"/>
        <v>0</v>
      </c>
      <c r="G29" s="252"/>
      <c r="H29" s="15" t="s">
        <v>35</v>
      </c>
      <c r="I29" s="11">
        <v>28495.10975</v>
      </c>
      <c r="J29" s="8">
        <f t="shared" si="2"/>
        <v>0.1281525399354751</v>
      </c>
    </row>
    <row r="30" spans="4:10" x14ac:dyDescent="0.25">
      <c r="D30" s="15" t="s">
        <v>17</v>
      </c>
      <c r="E30" s="11">
        <v>227.76224000000011</v>
      </c>
      <c r="F30" s="8">
        <f t="shared" si="0"/>
        <v>1.0243269745155476E-3</v>
      </c>
      <c r="G30" s="252"/>
      <c r="H30" s="15" t="s">
        <v>36</v>
      </c>
      <c r="I30" s="11">
        <v>0</v>
      </c>
      <c r="J30" s="8">
        <f t="shared" si="2"/>
        <v>0</v>
      </c>
    </row>
    <row r="31" spans="4:10" x14ac:dyDescent="0.25">
      <c r="D31" s="15" t="s">
        <v>18</v>
      </c>
      <c r="E31" s="11">
        <v>3415.0128399999999</v>
      </c>
      <c r="F31" s="8">
        <f t="shared" si="0"/>
        <v>1.5358514959849998E-2</v>
      </c>
      <c r="G31" s="252"/>
      <c r="H31" s="15" t="s">
        <v>37</v>
      </c>
      <c r="I31" s="11">
        <v>3033.4967999999999</v>
      </c>
      <c r="J31" s="8">
        <f t="shared" si="2"/>
        <v>1.3642703018756962E-2</v>
      </c>
    </row>
    <row r="32" spans="4:10" x14ac:dyDescent="0.25">
      <c r="D32" s="20" t="s">
        <v>12</v>
      </c>
      <c r="E32" s="10">
        <v>4928.0738299999994</v>
      </c>
      <c r="F32" s="9">
        <f t="shared" si="0"/>
        <v>2.2163282888652412E-2</v>
      </c>
      <c r="G32" s="252"/>
      <c r="H32" s="22" t="s">
        <v>38</v>
      </c>
      <c r="I32" s="10">
        <v>137567.12596999999</v>
      </c>
      <c r="J32" s="9">
        <f t="shared" si="2"/>
        <v>0.61868779447950573</v>
      </c>
    </row>
    <row r="33" spans="4:10" ht="15.75" thickBot="1" x14ac:dyDescent="0.3">
      <c r="D33" s="22" t="s">
        <v>19</v>
      </c>
      <c r="E33" s="23">
        <v>222353.06271</v>
      </c>
      <c r="F33" s="24">
        <v>1</v>
      </c>
      <c r="G33" s="252"/>
      <c r="H33" s="16" t="s">
        <v>39</v>
      </c>
      <c r="I33" s="28">
        <v>222353.06271999999</v>
      </c>
      <c r="J33" s="29">
        <v>1</v>
      </c>
    </row>
    <row r="34" spans="4:10" ht="15.75" thickTop="1" x14ac:dyDescent="0.25">
      <c r="D34" s="22"/>
      <c r="E34" s="21"/>
      <c r="F34" s="8"/>
      <c r="G34" s="252"/>
    </row>
    <row r="35" spans="4:10" x14ac:dyDescent="0.25">
      <c r="G35" s="25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A4477-2705-4714-95D3-C18C54AE92D2}">
  <dimension ref="C4:F56"/>
  <sheetViews>
    <sheetView showGridLines="0" topLeftCell="A4" zoomScale="99" zoomScaleNormal="99" workbookViewId="0">
      <selection activeCell="D35" sqref="D35"/>
    </sheetView>
  </sheetViews>
  <sheetFormatPr baseColWidth="10" defaultRowHeight="15" x14ac:dyDescent="0.25"/>
  <cols>
    <col min="3" max="3" width="42.5703125" customWidth="1"/>
    <col min="5" max="5" width="12.28515625" customWidth="1"/>
  </cols>
  <sheetData>
    <row r="4" spans="3:6" ht="20.25" x14ac:dyDescent="0.3">
      <c r="C4" s="31" t="s">
        <v>40</v>
      </c>
      <c r="D4" s="1"/>
      <c r="E4" s="1"/>
      <c r="F4" s="30"/>
    </row>
    <row r="5" spans="3:6" ht="15.75" x14ac:dyDescent="0.25">
      <c r="C5" s="12" t="s">
        <v>233</v>
      </c>
      <c r="D5" s="13"/>
      <c r="E5" s="13"/>
      <c r="F5" s="30"/>
    </row>
    <row r="6" spans="3:6" x14ac:dyDescent="0.25">
      <c r="C6" s="3" t="s">
        <v>0</v>
      </c>
      <c r="D6" s="3"/>
      <c r="E6" s="3"/>
      <c r="F6" s="30"/>
    </row>
    <row r="7" spans="3:6" x14ac:dyDescent="0.25">
      <c r="C7" s="3"/>
      <c r="D7" s="3"/>
      <c r="E7" s="3"/>
      <c r="F7" s="30"/>
    </row>
    <row r="8" spans="3:6" x14ac:dyDescent="0.25">
      <c r="C8" s="16" t="s">
        <v>2</v>
      </c>
      <c r="D8" s="16"/>
      <c r="E8" s="16"/>
      <c r="F8" s="30"/>
    </row>
    <row r="9" spans="3:6" x14ac:dyDescent="0.25">
      <c r="C9" s="17" t="s">
        <v>80</v>
      </c>
      <c r="D9" s="18"/>
      <c r="E9" s="18"/>
      <c r="F9" s="30"/>
    </row>
    <row r="10" spans="3:6" x14ac:dyDescent="0.25">
      <c r="C10" s="15" t="s">
        <v>3</v>
      </c>
      <c r="D10" s="11">
        <v>22117.94569</v>
      </c>
      <c r="E10" s="8">
        <v>0.10415647133945685</v>
      </c>
      <c r="F10" s="30"/>
    </row>
    <row r="11" spans="3:6" x14ac:dyDescent="0.25">
      <c r="C11" s="15" t="s">
        <v>4</v>
      </c>
      <c r="D11" s="11">
        <v>83743.969289999994</v>
      </c>
      <c r="E11" s="8">
        <v>0.34727057076030238</v>
      </c>
      <c r="F11" s="30"/>
    </row>
    <row r="12" spans="3:6" x14ac:dyDescent="0.25">
      <c r="C12" s="15" t="s">
        <v>79</v>
      </c>
      <c r="D12" s="11">
        <v>-5962.5177899999999</v>
      </c>
      <c r="E12" s="8">
        <v>-2.8078322553523577E-2</v>
      </c>
      <c r="F12" s="30"/>
    </row>
    <row r="13" spans="3:6" x14ac:dyDescent="0.25">
      <c r="C13" s="15" t="s">
        <v>6</v>
      </c>
      <c r="D13" s="11">
        <v>160.98003</v>
      </c>
      <c r="E13" s="8">
        <v>7.5807726973941691E-4</v>
      </c>
      <c r="F13" s="30"/>
    </row>
    <row r="14" spans="3:6" x14ac:dyDescent="0.25">
      <c r="C14" s="19" t="s">
        <v>7</v>
      </c>
      <c r="D14" s="11">
        <v>100022.44428000003</v>
      </c>
      <c r="E14" s="8">
        <v>0.47101955113591032</v>
      </c>
      <c r="F14" s="30"/>
    </row>
    <row r="15" spans="3:6" x14ac:dyDescent="0.25">
      <c r="C15" s="15" t="s">
        <v>9</v>
      </c>
      <c r="D15" s="11">
        <v>11679.49072</v>
      </c>
      <c r="E15" s="8">
        <v>5.5000340333918783E-2</v>
      </c>
      <c r="F15" s="30"/>
    </row>
    <row r="16" spans="3:6" x14ac:dyDescent="0.25">
      <c r="C16" s="15" t="s">
        <v>10</v>
      </c>
      <c r="D16" s="11">
        <v>343.55552</v>
      </c>
      <c r="E16" s="8">
        <v>1.6178505532984783E-3</v>
      </c>
      <c r="F16" s="30"/>
    </row>
    <row r="17" spans="3:6" x14ac:dyDescent="0.25">
      <c r="C17" s="15" t="s">
        <v>11</v>
      </c>
      <c r="D17" s="11">
        <v>3911.4633799999997</v>
      </c>
      <c r="E17" s="8">
        <v>1.8419623103537196E-2</v>
      </c>
      <c r="F17" s="30"/>
    </row>
    <row r="18" spans="3:6" x14ac:dyDescent="0.25">
      <c r="C18" s="20" t="s">
        <v>12</v>
      </c>
      <c r="D18" s="10">
        <v>216017.33111999999</v>
      </c>
      <c r="E18" s="9">
        <v>0.97016416194263988</v>
      </c>
      <c r="F18" s="30"/>
    </row>
    <row r="19" spans="3:6" x14ac:dyDescent="0.25">
      <c r="C19" s="17" t="s">
        <v>81</v>
      </c>
      <c r="D19" s="18"/>
      <c r="E19" s="21"/>
      <c r="F19" s="30"/>
    </row>
    <row r="20" spans="3:6" x14ac:dyDescent="0.25">
      <c r="C20" s="15" t="s">
        <v>13</v>
      </c>
      <c r="D20" s="11">
        <v>1600</v>
      </c>
      <c r="E20" s="8">
        <v>7.5346217265773088E-3</v>
      </c>
      <c r="F20" s="30"/>
    </row>
    <row r="21" spans="3:6" x14ac:dyDescent="0.25">
      <c r="C21" s="15" t="s">
        <v>14</v>
      </c>
      <c r="D21" s="11">
        <v>200</v>
      </c>
      <c r="E21" s="8">
        <v>9.418277158221636E-4</v>
      </c>
      <c r="F21" s="30"/>
    </row>
    <row r="22" spans="3:6" x14ac:dyDescent="0.25">
      <c r="C22" s="15" t="s">
        <v>41</v>
      </c>
      <c r="D22" s="11">
        <v>-392</v>
      </c>
      <c r="E22" s="8">
        <v>-1.8459823230114406E-3</v>
      </c>
      <c r="F22" s="30"/>
    </row>
    <row r="23" spans="3:6" x14ac:dyDescent="0.25">
      <c r="C23" s="20" t="s">
        <v>12</v>
      </c>
      <c r="D23" s="10">
        <v>1407.6577599999994</v>
      </c>
      <c r="E23" s="9">
        <v>6.6288554638007143E-3</v>
      </c>
      <c r="F23" s="30"/>
    </row>
    <row r="24" spans="3:6" x14ac:dyDescent="0.25">
      <c r="C24" s="17" t="s">
        <v>82</v>
      </c>
      <c r="D24" s="18"/>
      <c r="E24" s="21"/>
      <c r="F24" s="30"/>
    </row>
    <row r="25" spans="3:6" x14ac:dyDescent="0.25">
      <c r="C25" s="15" t="s">
        <v>15</v>
      </c>
      <c r="D25" s="11">
        <v>1042.2620200000001</v>
      </c>
      <c r="E25" s="8">
        <v>4.9081562879239714E-3</v>
      </c>
      <c r="F25" s="30"/>
    </row>
    <row r="26" spans="3:6" x14ac:dyDescent="0.25">
      <c r="C26" s="15" t="s">
        <v>16</v>
      </c>
      <c r="D26" s="11">
        <v>243.03672999999992</v>
      </c>
      <c r="E26" s="8">
        <v>1.1444936413839391E-3</v>
      </c>
      <c r="F26" s="30"/>
    </row>
    <row r="27" spans="3:6" x14ac:dyDescent="0.25">
      <c r="C27" s="15" t="s">
        <v>17</v>
      </c>
      <c r="D27" s="11">
        <v>227.76224000000011</v>
      </c>
      <c r="E27" s="8">
        <v>1.0725639512486976E-3</v>
      </c>
      <c r="F27" s="30"/>
    </row>
    <row r="28" spans="3:6" x14ac:dyDescent="0.25">
      <c r="C28" s="15" t="s">
        <v>18</v>
      </c>
      <c r="D28" s="11">
        <v>3415.0128399999999</v>
      </c>
      <c r="E28" s="8">
        <v>1.6081768713002799E-2</v>
      </c>
      <c r="F28" s="30"/>
    </row>
    <row r="29" spans="3:6" x14ac:dyDescent="0.25">
      <c r="C29" s="20" t="s">
        <v>12</v>
      </c>
      <c r="D29" s="10">
        <v>4928.0738299999994</v>
      </c>
      <c r="E29" s="9">
        <v>2.3206982593559404E-2</v>
      </c>
      <c r="F29" s="30"/>
    </row>
    <row r="30" spans="3:6" ht="15.75" thickBot="1" x14ac:dyDescent="0.3">
      <c r="C30" s="22" t="s">
        <v>19</v>
      </c>
      <c r="D30" s="23">
        <v>222353.06271</v>
      </c>
      <c r="E30" s="24">
        <v>1</v>
      </c>
      <c r="F30" s="30"/>
    </row>
    <row r="31" spans="3:6" ht="15.75" thickTop="1" x14ac:dyDescent="0.25">
      <c r="C31" s="22"/>
      <c r="D31" s="21"/>
      <c r="E31" s="8"/>
      <c r="F31" s="30"/>
    </row>
    <row r="32" spans="3:6" x14ac:dyDescent="0.25">
      <c r="C32" s="16" t="s">
        <v>20</v>
      </c>
      <c r="D32" s="25"/>
      <c r="E32" s="21"/>
      <c r="F32" s="30"/>
    </row>
    <row r="33" spans="3:6" x14ac:dyDescent="0.25">
      <c r="C33" s="17" t="s">
        <v>21</v>
      </c>
      <c r="D33" s="18"/>
      <c r="E33" s="21"/>
      <c r="F33" s="30"/>
    </row>
    <row r="34" spans="3:6" x14ac:dyDescent="0.25">
      <c r="C34" s="26" t="s">
        <v>22</v>
      </c>
      <c r="D34" s="11">
        <v>37593.865460000001</v>
      </c>
      <c r="E34" s="8">
        <v>0.17703472216725086</v>
      </c>
      <c r="F34" s="30"/>
    </row>
    <row r="35" spans="3:6" x14ac:dyDescent="0.25">
      <c r="C35" s="15" t="s">
        <v>23</v>
      </c>
      <c r="D35" s="11">
        <v>21515.532870000003</v>
      </c>
      <c r="E35" s="8">
        <v>0.10131962588347264</v>
      </c>
      <c r="F35" s="30"/>
    </row>
    <row r="36" spans="3:6" x14ac:dyDescent="0.25">
      <c r="C36" s="15" t="s">
        <v>24</v>
      </c>
      <c r="D36" s="11">
        <v>3000</v>
      </c>
      <c r="E36" s="8">
        <v>1.4127415736667176E-2</v>
      </c>
      <c r="F36" s="30"/>
    </row>
    <row r="37" spans="3:6" x14ac:dyDescent="0.25">
      <c r="C37" s="15" t="s">
        <v>26</v>
      </c>
      <c r="D37" s="11">
        <v>5364</v>
      </c>
      <c r="E37" s="8">
        <v>2.525981933716091E-2</v>
      </c>
      <c r="F37" s="30"/>
    </row>
    <row r="38" spans="3:6" x14ac:dyDescent="0.25">
      <c r="C38" s="15" t="s">
        <v>27</v>
      </c>
      <c r="D38" s="11">
        <v>2408.9879999999998</v>
      </c>
      <c r="E38" s="8">
        <v>1.1344258326880794E-2</v>
      </c>
      <c r="F38" s="30"/>
    </row>
    <row r="39" spans="3:6" x14ac:dyDescent="0.25">
      <c r="C39" s="15" t="s">
        <v>28</v>
      </c>
      <c r="D39" s="11">
        <v>3689.1089999999999</v>
      </c>
      <c r="E39" s="8">
        <v>1.7372525513626835E-2</v>
      </c>
      <c r="F39" s="30"/>
    </row>
    <row r="40" spans="3:6" x14ac:dyDescent="0.25">
      <c r="C40" s="15" t="s">
        <v>29</v>
      </c>
      <c r="D40" s="11">
        <v>9214.2134900000001</v>
      </c>
      <c r="E40" s="8">
        <v>4.3391008219878992E-2</v>
      </c>
      <c r="F40" s="30"/>
    </row>
    <row r="41" spans="3:6" x14ac:dyDescent="0.25">
      <c r="C41" s="15"/>
      <c r="D41" s="10">
        <v>82785.936749999993</v>
      </c>
      <c r="E41" s="9">
        <v>0.38985044853889445</v>
      </c>
      <c r="F41" s="30"/>
    </row>
    <row r="42" spans="3:6" x14ac:dyDescent="0.25">
      <c r="C42" s="17" t="s">
        <v>30</v>
      </c>
      <c r="D42" s="21"/>
      <c r="E42" s="8"/>
      <c r="F42" s="30"/>
    </row>
    <row r="43" spans="3:6" x14ac:dyDescent="0.25">
      <c r="C43" s="15" t="s">
        <v>23</v>
      </c>
      <c r="D43" s="11">
        <v>2000</v>
      </c>
      <c r="E43" s="8">
        <v>9.4182771577781179E-3</v>
      </c>
      <c r="F43" s="30"/>
    </row>
    <row r="44" spans="3:6" x14ac:dyDescent="0.25">
      <c r="C44" s="16" t="s">
        <v>31</v>
      </c>
      <c r="D44" s="10">
        <v>84785.936749999993</v>
      </c>
      <c r="E44" s="9">
        <v>0.3992687256966726</v>
      </c>
      <c r="F44" s="30"/>
    </row>
    <row r="45" spans="3:6" x14ac:dyDescent="0.25">
      <c r="C45" s="30"/>
      <c r="D45" s="30"/>
      <c r="E45" s="30"/>
      <c r="F45" s="30"/>
    </row>
    <row r="46" spans="3:6" x14ac:dyDescent="0.25">
      <c r="C46" s="16" t="s">
        <v>32</v>
      </c>
      <c r="D46" s="30"/>
      <c r="E46" s="30"/>
      <c r="F46" s="30"/>
    </row>
    <row r="47" spans="3:6" x14ac:dyDescent="0.25">
      <c r="C47" s="15" t="s">
        <v>33</v>
      </c>
      <c r="D47" s="11">
        <v>87779.950980000009</v>
      </c>
      <c r="E47" s="8">
        <v>0.41336795361290846</v>
      </c>
      <c r="F47" s="30"/>
    </row>
    <row r="48" spans="3:6" x14ac:dyDescent="0.25">
      <c r="C48" s="27" t="s">
        <v>34</v>
      </c>
      <c r="D48" s="11">
        <v>18258.568439999999</v>
      </c>
      <c r="E48" s="8">
        <v>3.8890743247199627E-2</v>
      </c>
      <c r="F48" s="30"/>
    </row>
    <row r="49" spans="3:6" x14ac:dyDescent="0.25">
      <c r="C49" s="15" t="s">
        <v>35</v>
      </c>
      <c r="D49" s="11">
        <v>28495.10975</v>
      </c>
      <c r="E49" s="8">
        <v>0.13418742063340275</v>
      </c>
      <c r="F49" s="30"/>
    </row>
    <row r="50" spans="3:6" x14ac:dyDescent="0.25">
      <c r="C50" s="15" t="s">
        <v>37</v>
      </c>
      <c r="D50" s="11">
        <v>3033.4967999999999</v>
      </c>
      <c r="E50" s="8">
        <v>1.4285156809816506E-2</v>
      </c>
      <c r="F50" s="30"/>
    </row>
    <row r="51" spans="3:6" x14ac:dyDescent="0.25">
      <c r="C51" s="22" t="s">
        <v>38</v>
      </c>
      <c r="D51" s="10">
        <v>137567.12596999999</v>
      </c>
      <c r="E51" s="9">
        <v>0.6007312743033274</v>
      </c>
      <c r="F51" s="30"/>
    </row>
    <row r="52" spans="3:6" ht="15.75" thickBot="1" x14ac:dyDescent="0.3">
      <c r="C52" s="16" t="s">
        <v>39</v>
      </c>
      <c r="D52" s="28">
        <v>222353.06271999999</v>
      </c>
      <c r="E52" s="29">
        <v>1</v>
      </c>
      <c r="F52" s="30"/>
    </row>
    <row r="53" spans="3:6" ht="15.75" thickTop="1" x14ac:dyDescent="0.25">
      <c r="C53" s="30"/>
      <c r="D53" s="30"/>
      <c r="E53" s="30"/>
      <c r="F53" s="30"/>
    </row>
    <row r="54" spans="3:6" x14ac:dyDescent="0.25">
      <c r="C54" s="30"/>
      <c r="D54" s="30"/>
      <c r="E54" s="30"/>
      <c r="F54" s="30"/>
    </row>
    <row r="55" spans="3:6" x14ac:dyDescent="0.25">
      <c r="C55" s="30"/>
      <c r="D55" s="30"/>
      <c r="E55" s="30"/>
      <c r="F55" s="30"/>
    </row>
    <row r="56" spans="3:6" x14ac:dyDescent="0.25">
      <c r="C56" s="30"/>
      <c r="D56" s="30"/>
      <c r="E56" s="30"/>
      <c r="F56" s="30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D5:F48"/>
  <sheetViews>
    <sheetView showGridLines="0" topLeftCell="A9" workbookViewId="0">
      <selection activeCell="D51" sqref="D51"/>
    </sheetView>
  </sheetViews>
  <sheetFormatPr baseColWidth="10" defaultColWidth="11.5703125" defaultRowHeight="15" x14ac:dyDescent="0.25"/>
  <cols>
    <col min="1" max="3" width="11.5703125" style="30"/>
    <col min="4" max="4" width="45.42578125" style="30" customWidth="1"/>
    <col min="5" max="5" width="12.42578125" style="30" customWidth="1"/>
    <col min="6" max="6" width="12.85546875" style="30" customWidth="1"/>
    <col min="7" max="16384" width="11.5703125" style="30"/>
  </cols>
  <sheetData>
    <row r="5" spans="4:6" ht="20.25" x14ac:dyDescent="0.3">
      <c r="D5" s="1" t="s">
        <v>71</v>
      </c>
      <c r="E5" s="1"/>
      <c r="F5" s="1"/>
    </row>
    <row r="6" spans="4:6" ht="15.75" x14ac:dyDescent="0.25">
      <c r="D6" s="12" t="s">
        <v>277</v>
      </c>
      <c r="E6" s="13"/>
      <c r="F6" s="13"/>
    </row>
    <row r="7" spans="4:6" x14ac:dyDescent="0.25">
      <c r="D7" s="3" t="s">
        <v>0</v>
      </c>
      <c r="E7" s="3"/>
      <c r="F7" s="3"/>
    </row>
    <row r="8" spans="4:6" x14ac:dyDescent="0.25">
      <c r="D8" s="4" t="s">
        <v>1</v>
      </c>
      <c r="E8" s="6"/>
      <c r="F8" s="6"/>
    </row>
    <row r="9" spans="4:6" x14ac:dyDescent="0.25">
      <c r="D9" s="35"/>
      <c r="E9" s="14"/>
      <c r="F9" s="5"/>
    </row>
    <row r="10" spans="4:6" hidden="1" x14ac:dyDescent="0.25">
      <c r="D10" s="32" t="s">
        <v>43</v>
      </c>
      <c r="E10" s="11">
        <v>196201.18746000002</v>
      </c>
      <c r="F10" s="8">
        <v>0.79993879197333373</v>
      </c>
    </row>
    <row r="11" spans="4:6" hidden="1" x14ac:dyDescent="0.25">
      <c r="D11" s="32" t="s">
        <v>44</v>
      </c>
      <c r="E11" s="11">
        <v>17563.929889999999</v>
      </c>
      <c r="F11" s="8">
        <v>7.1610518980041074E-2</v>
      </c>
    </row>
    <row r="12" spans="4:6" hidden="1" x14ac:dyDescent="0.25">
      <c r="D12" s="32" t="s">
        <v>45</v>
      </c>
      <c r="E12" s="11">
        <v>14634.11939</v>
      </c>
      <c r="F12" s="8">
        <v>5.9665285098321585E-2</v>
      </c>
    </row>
    <row r="13" spans="4:6" hidden="1" x14ac:dyDescent="0.25">
      <c r="D13" s="2" t="s">
        <v>46</v>
      </c>
      <c r="E13" s="11">
        <v>16871.013219999997</v>
      </c>
      <c r="F13" s="8">
        <v>6.8785403948303611E-2</v>
      </c>
    </row>
    <row r="14" spans="4:6" hidden="1" x14ac:dyDescent="0.25">
      <c r="D14" s="2" t="s">
        <v>47</v>
      </c>
      <c r="E14" s="11">
        <v>0</v>
      </c>
      <c r="F14" s="8">
        <v>0</v>
      </c>
    </row>
    <row r="15" spans="4:6" x14ac:dyDescent="0.25">
      <c r="D15" s="26" t="s">
        <v>48</v>
      </c>
      <c r="E15" s="21">
        <v>245270.24996000002</v>
      </c>
      <c r="F15" s="39">
        <v>1</v>
      </c>
    </row>
    <row r="16" spans="4:6" x14ac:dyDescent="0.25">
      <c r="D16" s="26"/>
      <c r="E16" s="21"/>
      <c r="F16" s="33"/>
    </row>
    <row r="17" spans="4:6" hidden="1" x14ac:dyDescent="0.25">
      <c r="D17" s="32" t="s">
        <v>43</v>
      </c>
      <c r="E17" s="11">
        <v>136168.36272548581</v>
      </c>
      <c r="F17" s="7">
        <v>0.69402415188362088</v>
      </c>
    </row>
    <row r="18" spans="4:6" hidden="1" x14ac:dyDescent="0.25">
      <c r="D18" s="32" t="s">
        <v>44</v>
      </c>
      <c r="E18" s="11">
        <v>10588.873454447426</v>
      </c>
      <c r="F18" s="7">
        <v>0.60287609440277867</v>
      </c>
    </row>
    <row r="19" spans="4:6" hidden="1" x14ac:dyDescent="0.25">
      <c r="D19" s="32" t="s">
        <v>45</v>
      </c>
      <c r="E19" s="11">
        <v>7541.16363071667</v>
      </c>
      <c r="F19" s="7">
        <v>0.5153137971438041</v>
      </c>
    </row>
    <row r="20" spans="4:6" hidden="1" x14ac:dyDescent="0.25">
      <c r="D20" s="32" t="s">
        <v>46</v>
      </c>
      <c r="E20" s="11">
        <v>9834.3152893500792</v>
      </c>
      <c r="F20" s="7">
        <v>0.58291195443388322</v>
      </c>
    </row>
    <row r="21" spans="4:6" hidden="1" x14ac:dyDescent="0.25">
      <c r="D21" s="32" t="s">
        <v>49</v>
      </c>
      <c r="E21" s="11">
        <v>0</v>
      </c>
      <c r="F21" s="8">
        <v>0</v>
      </c>
    </row>
    <row r="22" spans="4:6" x14ac:dyDescent="0.25">
      <c r="D22" s="27" t="s">
        <v>50</v>
      </c>
      <c r="E22" s="41">
        <v>164132.7151</v>
      </c>
      <c r="F22" s="42">
        <v>0.66919129053265791</v>
      </c>
    </row>
    <row r="23" spans="4:6" x14ac:dyDescent="0.25">
      <c r="D23" s="16" t="s">
        <v>51</v>
      </c>
      <c r="E23" s="21">
        <v>81137.534860000014</v>
      </c>
      <c r="F23" s="39">
        <v>0.33080870946734209</v>
      </c>
    </row>
    <row r="24" spans="4:6" x14ac:dyDescent="0.25">
      <c r="D24" s="26"/>
      <c r="E24" s="21"/>
      <c r="F24" s="33"/>
    </row>
    <row r="25" spans="4:6" hidden="1" x14ac:dyDescent="0.25">
      <c r="D25" s="15" t="s">
        <v>52</v>
      </c>
      <c r="E25" s="11">
        <v>19633.259190000001</v>
      </c>
      <c r="F25" s="8">
        <v>8.0047454565736767E-2</v>
      </c>
    </row>
    <row r="26" spans="4:6" hidden="1" x14ac:dyDescent="0.25">
      <c r="D26" s="15" t="s">
        <v>53</v>
      </c>
      <c r="E26" s="11">
        <v>31330.156240000004</v>
      </c>
      <c r="F26" s="8">
        <v>0.12773728670766019</v>
      </c>
    </row>
    <row r="27" spans="4:6" hidden="1" x14ac:dyDescent="0.25">
      <c r="D27" s="15" t="s">
        <v>54</v>
      </c>
      <c r="E27" s="11">
        <v>1409.7072800000001</v>
      </c>
      <c r="F27" s="8">
        <v>5.7475673475682549E-3</v>
      </c>
    </row>
    <row r="28" spans="4:6" hidden="1" x14ac:dyDescent="0.25">
      <c r="D28" s="15" t="s">
        <v>55</v>
      </c>
      <c r="E28" s="11">
        <v>1788.63051</v>
      </c>
      <c r="F28" s="8">
        <v>7.2924886336263751E-3</v>
      </c>
    </row>
    <row r="29" spans="4:6" hidden="1" x14ac:dyDescent="0.25">
      <c r="D29" s="15" t="s">
        <v>56</v>
      </c>
      <c r="E29" s="11">
        <v>1239.4578899999999</v>
      </c>
      <c r="F29" s="8">
        <v>5.0534375457363346E-3</v>
      </c>
    </row>
    <row r="30" spans="4:6" x14ac:dyDescent="0.25">
      <c r="D30" s="26" t="s">
        <v>57</v>
      </c>
      <c r="E30" s="43">
        <v>55401.211110000011</v>
      </c>
      <c r="F30" s="42">
        <v>0.22587823480032795</v>
      </c>
    </row>
    <row r="31" spans="4:6" x14ac:dyDescent="0.25">
      <c r="D31" s="22" t="s">
        <v>58</v>
      </c>
      <c r="E31" s="21">
        <v>25736.323750000003</v>
      </c>
      <c r="F31" s="39">
        <v>0.10493047466701413</v>
      </c>
    </row>
    <row r="32" spans="4:6" x14ac:dyDescent="0.25">
      <c r="D32" s="36"/>
      <c r="E32" s="21"/>
      <c r="F32" s="33"/>
    </row>
    <row r="33" spans="4:6" x14ac:dyDescent="0.25">
      <c r="D33" s="15" t="s">
        <v>59</v>
      </c>
      <c r="E33" s="11">
        <v>221.03617000000003</v>
      </c>
      <c r="F33" s="8">
        <v>9.0119437655422044E-4</v>
      </c>
    </row>
    <row r="34" spans="4:6" x14ac:dyDescent="0.25">
      <c r="D34" s="15" t="s">
        <v>60</v>
      </c>
      <c r="E34" s="11">
        <v>11.12312</v>
      </c>
      <c r="F34" s="8">
        <v>4.5350465463357329E-5</v>
      </c>
    </row>
    <row r="35" spans="4:6" x14ac:dyDescent="0.25">
      <c r="D35" s="15" t="s">
        <v>61</v>
      </c>
      <c r="E35" s="11">
        <v>-1387.2455400000001</v>
      </c>
      <c r="F35" s="8">
        <v>-5.6559877939792516E-3</v>
      </c>
    </row>
    <row r="36" spans="4:6" x14ac:dyDescent="0.25">
      <c r="D36" s="40" t="s">
        <v>62</v>
      </c>
      <c r="E36" s="10">
        <v>-1597.1585900000002</v>
      </c>
      <c r="F36" s="9">
        <v>-6.5571821705334718E-3</v>
      </c>
    </row>
    <row r="37" spans="4:6" x14ac:dyDescent="0.25">
      <c r="D37" s="38" t="s">
        <v>63</v>
      </c>
      <c r="E37" s="21">
        <v>27333.482340000002</v>
      </c>
      <c r="F37" s="8">
        <v>0.11148765683754761</v>
      </c>
    </row>
    <row r="38" spans="4:6" x14ac:dyDescent="0.25">
      <c r="D38" s="37"/>
      <c r="E38" s="21"/>
      <c r="F38" s="33"/>
    </row>
    <row r="39" spans="4:6" x14ac:dyDescent="0.25">
      <c r="D39" s="26" t="s">
        <v>64</v>
      </c>
      <c r="E39" s="11">
        <v>111.34859</v>
      </c>
      <c r="F39" s="8">
        <v>4.5398326954923935E-4</v>
      </c>
    </row>
    <row r="40" spans="4:6" x14ac:dyDescent="0.25">
      <c r="D40" s="15" t="s">
        <v>65</v>
      </c>
      <c r="E40" s="11">
        <v>236.96648999999999</v>
      </c>
      <c r="F40" s="8">
        <v>9.6614444694636127E-4</v>
      </c>
    </row>
    <row r="41" spans="4:6" x14ac:dyDescent="0.25">
      <c r="D41" s="34" t="s">
        <v>66</v>
      </c>
      <c r="E41" s="10">
        <v>-125.61789999999999</v>
      </c>
      <c r="F41" s="9">
        <v>-5.1216117739712186E-4</v>
      </c>
    </row>
    <row r="42" spans="4:6" x14ac:dyDescent="0.25">
      <c r="D42" s="26" t="s">
        <v>67</v>
      </c>
      <c r="E42" s="21">
        <v>27207.864440000001</v>
      </c>
      <c r="F42" s="8">
        <v>0.11097549566015048</v>
      </c>
    </row>
    <row r="43" spans="4:6" x14ac:dyDescent="0.25">
      <c r="D43" s="37"/>
      <c r="E43" s="21"/>
      <c r="F43" s="33"/>
    </row>
    <row r="44" spans="4:6" x14ac:dyDescent="0.25">
      <c r="D44" s="26" t="s">
        <v>68</v>
      </c>
      <c r="E44" s="11">
        <v>6540.308</v>
      </c>
      <c r="F44" s="8">
        <v>2.6665720775620478E-2</v>
      </c>
    </row>
    <row r="45" spans="4:6" x14ac:dyDescent="0.25">
      <c r="D45" s="15" t="s">
        <v>27</v>
      </c>
      <c r="E45" s="11">
        <v>2408.9879999999998</v>
      </c>
      <c r="F45" s="8">
        <v>9.8217700695166672E-3</v>
      </c>
    </row>
    <row r="46" spans="4:6" x14ac:dyDescent="0.25">
      <c r="D46" s="34" t="s">
        <v>69</v>
      </c>
      <c r="E46" s="10">
        <v>8949.2960000000003</v>
      </c>
      <c r="F46" s="9">
        <v>3.6487490845137145E-2</v>
      </c>
    </row>
    <row r="47" spans="4:6" ht="15.75" thickBot="1" x14ac:dyDescent="0.3">
      <c r="D47" s="38" t="s">
        <v>70</v>
      </c>
      <c r="E47" s="23">
        <v>18258.568440000003</v>
      </c>
      <c r="F47" s="24">
        <v>7.4488004815013331E-2</v>
      </c>
    </row>
    <row r="48" spans="4:6" ht="15.75" thickTop="1" x14ac:dyDescent="0.25"/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70C55-5476-44B5-8499-482746D20FCD}">
  <dimension ref="B4:Q109"/>
  <sheetViews>
    <sheetView showGridLines="0" topLeftCell="A75" zoomScale="90" zoomScaleNormal="90" workbookViewId="0">
      <selection activeCell="E92" sqref="E92"/>
    </sheetView>
  </sheetViews>
  <sheetFormatPr baseColWidth="10" defaultRowHeight="15" x14ac:dyDescent="0.25"/>
  <cols>
    <col min="1" max="1" width="4.7109375" customWidth="1"/>
    <col min="2" max="2" width="25.7109375" customWidth="1"/>
    <col min="3" max="3" width="14.85546875" style="95" customWidth="1"/>
    <col min="4" max="4" width="14.5703125" style="96" customWidth="1"/>
    <col min="5" max="5" width="11.5703125" style="94"/>
    <col min="6" max="6" width="4.7109375" customWidth="1"/>
    <col min="7" max="7" width="3.28515625" customWidth="1"/>
    <col min="9" max="9" width="15.28515625" customWidth="1"/>
    <col min="10" max="10" width="27.42578125" customWidth="1"/>
    <col min="13" max="13" width="3.85546875" customWidth="1"/>
    <col min="14" max="14" width="29.28515625" customWidth="1"/>
  </cols>
  <sheetData>
    <row r="4" spans="2:17" x14ac:dyDescent="0.25">
      <c r="B4" s="98" t="s">
        <v>97</v>
      </c>
      <c r="C4" s="99"/>
      <c r="D4" s="100"/>
      <c r="E4" s="101"/>
      <c r="F4" s="102"/>
      <c r="G4" s="103"/>
    </row>
    <row r="5" spans="2:17" x14ac:dyDescent="0.25">
      <c r="B5" s="104" t="s">
        <v>185</v>
      </c>
      <c r="C5" s="105"/>
      <c r="D5" s="106"/>
      <c r="E5" s="107"/>
      <c r="F5" s="108"/>
      <c r="G5" s="109"/>
    </row>
    <row r="7" spans="2:17" x14ac:dyDescent="0.25">
      <c r="B7" s="110" t="s">
        <v>83</v>
      </c>
      <c r="C7" s="111" t="s">
        <v>92</v>
      </c>
      <c r="D7" s="111" t="s">
        <v>91</v>
      </c>
      <c r="E7" s="111" t="s">
        <v>84</v>
      </c>
      <c r="J7" s="160" t="s">
        <v>104</v>
      </c>
      <c r="K7" s="161"/>
      <c r="L7" s="162"/>
      <c r="M7" s="163"/>
      <c r="N7" s="164"/>
      <c r="O7" s="164"/>
      <c r="P7" s="165"/>
    </row>
    <row r="8" spans="2:17" x14ac:dyDescent="0.25">
      <c r="B8" s="112" t="s">
        <v>35</v>
      </c>
      <c r="C8" s="113"/>
      <c r="D8" s="114"/>
      <c r="E8" s="116">
        <v>19812878</v>
      </c>
      <c r="J8" s="166" t="s">
        <v>186</v>
      </c>
      <c r="K8" s="167"/>
      <c r="L8" s="168"/>
      <c r="M8" s="169"/>
      <c r="N8" s="170"/>
      <c r="O8" s="170"/>
      <c r="P8" s="171"/>
    </row>
    <row r="9" spans="2:17" x14ac:dyDescent="0.25">
      <c r="B9" s="112" t="s">
        <v>34</v>
      </c>
      <c r="C9" s="113"/>
      <c r="D9" s="114"/>
      <c r="E9" s="116">
        <v>2442739</v>
      </c>
      <c r="K9" s="95"/>
      <c r="L9" s="96"/>
      <c r="M9" s="94"/>
    </row>
    <row r="10" spans="2:17" x14ac:dyDescent="0.25">
      <c r="B10" s="112" t="s">
        <v>95</v>
      </c>
      <c r="C10" s="113" t="s">
        <v>93</v>
      </c>
      <c r="D10" s="114" t="s">
        <v>80</v>
      </c>
      <c r="E10" s="116">
        <v>900514</v>
      </c>
      <c r="J10" s="172" t="s">
        <v>2</v>
      </c>
      <c r="K10" s="173"/>
      <c r="L10" s="174"/>
      <c r="M10" s="94"/>
      <c r="N10" s="172" t="s">
        <v>20</v>
      </c>
      <c r="O10" s="173"/>
      <c r="P10" s="174"/>
      <c r="Q10" s="94"/>
    </row>
    <row r="11" spans="2:17" x14ac:dyDescent="0.25">
      <c r="B11" s="112" t="s">
        <v>88</v>
      </c>
      <c r="C11" s="113" t="s">
        <v>94</v>
      </c>
      <c r="D11" s="114" t="s">
        <v>80</v>
      </c>
      <c r="E11" s="113">
        <v>2221114</v>
      </c>
      <c r="J11" s="149" t="s">
        <v>80</v>
      </c>
      <c r="K11" s="113"/>
      <c r="L11" s="114"/>
      <c r="M11" s="94"/>
      <c r="N11" s="149" t="s">
        <v>80</v>
      </c>
      <c r="O11" s="113"/>
      <c r="P11" s="114"/>
      <c r="Q11" s="94"/>
    </row>
    <row r="12" spans="2:17" x14ac:dyDescent="0.25">
      <c r="B12" s="112" t="s">
        <v>100</v>
      </c>
      <c r="C12" s="113"/>
      <c r="D12" s="114"/>
      <c r="E12" s="113">
        <v>5221842</v>
      </c>
      <c r="J12" s="112" t="s">
        <v>105</v>
      </c>
      <c r="K12" s="113"/>
      <c r="L12" s="150"/>
      <c r="M12" s="94"/>
      <c r="N12" s="112" t="s">
        <v>90</v>
      </c>
      <c r="O12" s="113"/>
      <c r="P12" s="150"/>
      <c r="Q12" s="94"/>
    </row>
    <row r="13" spans="2:17" x14ac:dyDescent="0.25">
      <c r="B13" s="112" t="s">
        <v>28</v>
      </c>
      <c r="C13" s="113"/>
      <c r="D13" s="114"/>
      <c r="E13" s="114">
        <f>374870+937109</f>
        <v>1311979</v>
      </c>
      <c r="J13" s="112" t="s">
        <v>85</v>
      </c>
      <c r="K13" s="113"/>
      <c r="L13" s="150"/>
      <c r="M13" s="94"/>
      <c r="N13" s="112" t="s">
        <v>28</v>
      </c>
      <c r="O13" s="113"/>
      <c r="P13" s="150"/>
      <c r="Q13" s="94"/>
    </row>
    <row r="14" spans="2:17" x14ac:dyDescent="0.25">
      <c r="B14" s="112" t="s">
        <v>13</v>
      </c>
      <c r="C14" s="113"/>
      <c r="D14" s="114"/>
      <c r="E14" s="113">
        <v>2604488</v>
      </c>
      <c r="J14" s="112" t="s">
        <v>87</v>
      </c>
      <c r="K14" s="113"/>
      <c r="L14" s="150"/>
      <c r="M14" s="94"/>
      <c r="N14" s="112" t="s">
        <v>24</v>
      </c>
      <c r="O14" s="113"/>
      <c r="P14" s="150"/>
      <c r="Q14" s="94"/>
    </row>
    <row r="15" spans="2:17" x14ac:dyDescent="0.25">
      <c r="B15" s="112" t="s">
        <v>120</v>
      </c>
      <c r="C15" s="113" t="s">
        <v>121</v>
      </c>
      <c r="D15" s="114" t="s">
        <v>122</v>
      </c>
      <c r="E15" s="116">
        <v>677134</v>
      </c>
      <c r="J15" s="112" t="s">
        <v>106</v>
      </c>
      <c r="K15" s="113"/>
      <c r="L15" s="150"/>
      <c r="M15" s="94"/>
      <c r="N15" s="112" t="s">
        <v>95</v>
      </c>
      <c r="O15" s="121"/>
      <c r="P15" s="150"/>
      <c r="Q15" s="94"/>
    </row>
    <row r="16" spans="2:17" x14ac:dyDescent="0.25">
      <c r="B16" s="112" t="s">
        <v>89</v>
      </c>
      <c r="C16" s="113"/>
      <c r="D16" s="114"/>
      <c r="E16" s="113">
        <v>-1355484</v>
      </c>
      <c r="J16" s="112" t="s">
        <v>107</v>
      </c>
      <c r="K16" s="113"/>
      <c r="L16" s="150"/>
      <c r="M16" s="94"/>
      <c r="N16" s="149" t="s">
        <v>108</v>
      </c>
      <c r="O16" s="156"/>
      <c r="P16" s="157"/>
    </row>
    <row r="17" spans="2:17" x14ac:dyDescent="0.25">
      <c r="B17" s="112" t="s">
        <v>15</v>
      </c>
      <c r="C17" s="113"/>
      <c r="D17" s="114"/>
      <c r="E17" s="113">
        <v>1899926</v>
      </c>
      <c r="J17" s="112" t="s">
        <v>88</v>
      </c>
      <c r="K17" s="121"/>
      <c r="L17" s="150"/>
      <c r="M17" s="94"/>
      <c r="N17" s="94"/>
      <c r="O17" s="94"/>
      <c r="P17" s="94"/>
      <c r="Q17" s="94"/>
    </row>
    <row r="18" spans="2:17" x14ac:dyDescent="0.25">
      <c r="B18" s="112" t="s">
        <v>118</v>
      </c>
      <c r="C18" s="113" t="s">
        <v>121</v>
      </c>
      <c r="D18" s="114" t="s">
        <v>122</v>
      </c>
      <c r="E18" s="116">
        <v>12815697</v>
      </c>
      <c r="J18" s="149" t="s">
        <v>108</v>
      </c>
      <c r="K18" s="156"/>
      <c r="L18" s="157"/>
      <c r="M18" s="94"/>
      <c r="N18" s="149" t="s">
        <v>109</v>
      </c>
      <c r="O18" s="113"/>
      <c r="P18" s="114"/>
      <c r="Q18" s="94"/>
    </row>
    <row r="19" spans="2:17" x14ac:dyDescent="0.25">
      <c r="B19" s="112" t="s">
        <v>90</v>
      </c>
      <c r="C19" s="115"/>
      <c r="D19" s="114"/>
      <c r="E19" s="115">
        <v>9697732</v>
      </c>
      <c r="M19" s="94"/>
      <c r="N19" s="112" t="s">
        <v>24</v>
      </c>
      <c r="O19" s="121"/>
      <c r="P19" s="150"/>
      <c r="Q19" s="94"/>
    </row>
    <row r="20" spans="2:17" x14ac:dyDescent="0.25">
      <c r="B20" s="112" t="s">
        <v>87</v>
      </c>
      <c r="C20" s="113"/>
      <c r="D20" s="114"/>
      <c r="E20" s="113">
        <v>5978717</v>
      </c>
      <c r="M20" s="94"/>
      <c r="N20" s="149" t="s">
        <v>111</v>
      </c>
      <c r="O20" s="156"/>
      <c r="P20" s="157"/>
    </row>
    <row r="21" spans="2:17" x14ac:dyDescent="0.25">
      <c r="B21" s="112" t="s">
        <v>119</v>
      </c>
      <c r="C21" s="113" t="s">
        <v>121</v>
      </c>
      <c r="D21" s="114" t="s">
        <v>122</v>
      </c>
      <c r="E21" s="116">
        <v>2296649</v>
      </c>
      <c r="M21" s="94"/>
      <c r="N21" s="94"/>
      <c r="O21" s="94"/>
      <c r="P21" s="94"/>
      <c r="Q21" s="94"/>
    </row>
    <row r="22" spans="2:17" ht="15.75" thickBot="1" x14ac:dyDescent="0.3">
      <c r="B22" s="112" t="s">
        <v>102</v>
      </c>
      <c r="C22" s="113" t="s">
        <v>93</v>
      </c>
      <c r="D22" s="114" t="s">
        <v>96</v>
      </c>
      <c r="E22" s="116">
        <v>5678328</v>
      </c>
      <c r="J22" s="149" t="s">
        <v>109</v>
      </c>
      <c r="K22" s="113"/>
      <c r="L22" s="114"/>
      <c r="M22" s="94"/>
      <c r="N22" s="149" t="s">
        <v>112</v>
      </c>
      <c r="O22" s="158"/>
      <c r="P22" s="159"/>
    </row>
    <row r="23" spans="2:17" ht="15.75" thickTop="1" x14ac:dyDescent="0.25">
      <c r="B23" s="112" t="s">
        <v>101</v>
      </c>
      <c r="C23" s="113"/>
      <c r="D23" s="114"/>
      <c r="E23" s="114">
        <v>2572227</v>
      </c>
      <c r="J23" s="112" t="s">
        <v>15</v>
      </c>
      <c r="K23" s="113"/>
      <c r="L23" s="150"/>
      <c r="M23" s="94"/>
      <c r="N23" s="94"/>
      <c r="O23" s="94"/>
      <c r="P23" s="94"/>
      <c r="Q23" s="94"/>
    </row>
    <row r="24" spans="2:17" x14ac:dyDescent="0.25">
      <c r="B24" s="120" t="s">
        <v>98</v>
      </c>
      <c r="C24" s="121" t="s">
        <v>110</v>
      </c>
      <c r="D24" s="122" t="s">
        <v>103</v>
      </c>
      <c r="E24" s="123">
        <v>1688874</v>
      </c>
      <c r="J24" s="112" t="s">
        <v>13</v>
      </c>
      <c r="K24" s="113"/>
      <c r="L24" s="150"/>
      <c r="M24" s="94"/>
      <c r="N24" s="149" t="s">
        <v>113</v>
      </c>
      <c r="O24" s="113"/>
      <c r="P24" s="114"/>
      <c r="Q24" s="94"/>
    </row>
    <row r="25" spans="2:17" x14ac:dyDescent="0.25">
      <c r="B25" s="112" t="s">
        <v>86</v>
      </c>
      <c r="C25" s="113"/>
      <c r="D25" s="114"/>
      <c r="E25" s="113">
        <v>36052</v>
      </c>
      <c r="J25" s="112" t="s">
        <v>41</v>
      </c>
      <c r="K25" s="121"/>
      <c r="L25" s="150"/>
      <c r="M25" s="94"/>
      <c r="N25" s="112" t="s">
        <v>103</v>
      </c>
      <c r="O25" s="113"/>
      <c r="P25" s="150"/>
      <c r="Q25" s="94"/>
    </row>
    <row r="26" spans="2:17" x14ac:dyDescent="0.25">
      <c r="B26" s="112" t="s">
        <v>85</v>
      </c>
      <c r="C26" s="113"/>
      <c r="D26" s="114"/>
      <c r="E26" s="113">
        <v>3620179</v>
      </c>
      <c r="J26" s="149" t="s">
        <v>111</v>
      </c>
      <c r="K26" s="156"/>
      <c r="L26" s="157"/>
      <c r="M26" s="94"/>
      <c r="N26" s="112" t="s">
        <v>35</v>
      </c>
      <c r="O26" s="113"/>
      <c r="P26" s="150"/>
      <c r="Q26" s="94"/>
    </row>
    <row r="27" spans="2:17" x14ac:dyDescent="0.25">
      <c r="B27" s="112" t="s">
        <v>99</v>
      </c>
      <c r="C27" s="113"/>
      <c r="D27" s="114"/>
      <c r="E27" s="113">
        <v>23878437</v>
      </c>
      <c r="M27" s="94"/>
      <c r="N27" s="112" t="s">
        <v>34</v>
      </c>
      <c r="O27" s="121"/>
      <c r="P27" s="154"/>
      <c r="Q27" s="94"/>
    </row>
    <row r="28" spans="2:17" x14ac:dyDescent="0.25">
      <c r="B28" s="112" t="s">
        <v>117</v>
      </c>
      <c r="C28" s="113" t="s">
        <v>121</v>
      </c>
      <c r="D28" s="114" t="s">
        <v>122</v>
      </c>
      <c r="E28" s="116">
        <v>135233</v>
      </c>
      <c r="N28" s="149" t="s">
        <v>114</v>
      </c>
      <c r="O28" s="156"/>
      <c r="P28" s="157"/>
    </row>
    <row r="30" spans="2:17" ht="15.75" thickBot="1" x14ac:dyDescent="0.3">
      <c r="J30" s="149" t="s">
        <v>116</v>
      </c>
      <c r="K30" s="158"/>
      <c r="L30" s="159"/>
      <c r="N30" s="149" t="s">
        <v>115</v>
      </c>
      <c r="O30" s="158"/>
      <c r="P30" s="159"/>
    </row>
    <row r="31" spans="2:17" ht="15.75" thickTop="1" x14ac:dyDescent="0.25">
      <c r="O31" s="95"/>
      <c r="P31" s="96"/>
      <c r="Q31" s="94"/>
    </row>
    <row r="32" spans="2:17" x14ac:dyDescent="0.25">
      <c r="J32" s="124"/>
      <c r="K32" s="172" t="s">
        <v>123</v>
      </c>
      <c r="L32" s="175"/>
      <c r="M32" s="175"/>
      <c r="N32" s="176"/>
      <c r="Q32" s="94"/>
    </row>
    <row r="33" spans="2:14" x14ac:dyDescent="0.25">
      <c r="K33" s="151" t="s">
        <v>124</v>
      </c>
      <c r="L33" s="152"/>
      <c r="M33" s="152"/>
      <c r="N33" s="153"/>
    </row>
    <row r="34" spans="2:14" x14ac:dyDescent="0.25">
      <c r="B34" s="110" t="s">
        <v>83</v>
      </c>
      <c r="C34" s="111" t="s">
        <v>92</v>
      </c>
      <c r="D34" s="111" t="s">
        <v>91</v>
      </c>
      <c r="E34" s="111" t="s">
        <v>84</v>
      </c>
      <c r="K34" s="151" t="s">
        <v>119</v>
      </c>
      <c r="L34" s="152"/>
      <c r="M34" s="152"/>
      <c r="N34" s="153"/>
    </row>
    <row r="35" spans="2:14" x14ac:dyDescent="0.25">
      <c r="B35" s="112" t="s">
        <v>99</v>
      </c>
      <c r="C35" s="113" t="s">
        <v>94</v>
      </c>
      <c r="D35" s="114" t="s">
        <v>80</v>
      </c>
      <c r="E35" s="113">
        <v>23878437</v>
      </c>
      <c r="K35" s="151" t="s">
        <v>118</v>
      </c>
      <c r="L35" s="152"/>
      <c r="M35" s="152"/>
      <c r="N35" s="153"/>
    </row>
    <row r="36" spans="2:14" x14ac:dyDescent="0.25">
      <c r="B36" s="112" t="s">
        <v>87</v>
      </c>
      <c r="C36" s="113" t="s">
        <v>94</v>
      </c>
      <c r="D36" s="114" t="s">
        <v>80</v>
      </c>
      <c r="E36" s="113">
        <v>5978717</v>
      </c>
      <c r="K36" s="151" t="s">
        <v>120</v>
      </c>
      <c r="L36" s="152"/>
      <c r="M36" s="152"/>
      <c r="N36" s="153"/>
    </row>
    <row r="37" spans="2:14" x14ac:dyDescent="0.25">
      <c r="B37" s="112" t="s">
        <v>100</v>
      </c>
      <c r="C37" s="113" t="s">
        <v>94</v>
      </c>
      <c r="D37" s="114" t="s">
        <v>80</v>
      </c>
      <c r="E37" s="113">
        <v>5221842</v>
      </c>
      <c r="K37" s="95"/>
      <c r="L37" s="96"/>
      <c r="M37" s="94"/>
    </row>
    <row r="38" spans="2:14" x14ac:dyDescent="0.25">
      <c r="B38" s="112" t="s">
        <v>85</v>
      </c>
      <c r="C38" s="113" t="s">
        <v>94</v>
      </c>
      <c r="D38" s="114" t="s">
        <v>80</v>
      </c>
      <c r="E38" s="113">
        <v>3620179</v>
      </c>
      <c r="K38" s="95"/>
      <c r="L38" s="96"/>
      <c r="M38" s="94"/>
    </row>
    <row r="39" spans="2:14" x14ac:dyDescent="0.25">
      <c r="B39" s="112" t="s">
        <v>88</v>
      </c>
      <c r="C39" s="113" t="s">
        <v>94</v>
      </c>
      <c r="D39" s="114" t="s">
        <v>80</v>
      </c>
      <c r="E39" s="113">
        <v>2221114</v>
      </c>
      <c r="K39" s="95"/>
      <c r="L39" s="96"/>
      <c r="M39" s="94"/>
    </row>
    <row r="40" spans="2:14" x14ac:dyDescent="0.25">
      <c r="B40" s="112" t="s">
        <v>86</v>
      </c>
      <c r="C40" s="113" t="s">
        <v>94</v>
      </c>
      <c r="D40" s="114" t="s">
        <v>80</v>
      </c>
      <c r="E40" s="113">
        <v>36052</v>
      </c>
      <c r="K40" s="95"/>
      <c r="L40" s="96"/>
      <c r="M40" s="94"/>
    </row>
    <row r="41" spans="2:14" x14ac:dyDescent="0.25">
      <c r="B41" s="112" t="s">
        <v>13</v>
      </c>
      <c r="C41" s="113" t="s">
        <v>94</v>
      </c>
      <c r="D41" s="114" t="s">
        <v>96</v>
      </c>
      <c r="E41" s="113">
        <v>2604488</v>
      </c>
      <c r="K41" s="95"/>
      <c r="L41" s="96"/>
      <c r="M41" s="94"/>
    </row>
    <row r="42" spans="2:14" x14ac:dyDescent="0.25">
      <c r="B42" s="112" t="s">
        <v>15</v>
      </c>
      <c r="C42" s="113" t="s">
        <v>94</v>
      </c>
      <c r="D42" s="114" t="s">
        <v>96</v>
      </c>
      <c r="E42" s="113">
        <v>1899926</v>
      </c>
      <c r="K42" s="95"/>
      <c r="L42" s="96"/>
      <c r="M42" s="94"/>
    </row>
    <row r="43" spans="2:14" x14ac:dyDescent="0.25">
      <c r="B43" s="112" t="s">
        <v>89</v>
      </c>
      <c r="C43" s="113" t="s">
        <v>94</v>
      </c>
      <c r="D43" s="114" t="s">
        <v>96</v>
      </c>
      <c r="E43" s="113">
        <v>-1355484</v>
      </c>
    </row>
    <row r="44" spans="2:14" x14ac:dyDescent="0.25">
      <c r="B44" s="112" t="s">
        <v>35</v>
      </c>
      <c r="C44" s="113" t="s">
        <v>110</v>
      </c>
      <c r="D44" s="114" t="s">
        <v>103</v>
      </c>
      <c r="E44" s="116">
        <v>19812878</v>
      </c>
    </row>
    <row r="45" spans="2:14" x14ac:dyDescent="0.25">
      <c r="B45" s="112" t="s">
        <v>34</v>
      </c>
      <c r="C45" s="113" t="s">
        <v>110</v>
      </c>
      <c r="D45" s="114" t="s">
        <v>103</v>
      </c>
      <c r="E45" s="116">
        <v>2442739</v>
      </c>
    </row>
    <row r="46" spans="2:14" x14ac:dyDescent="0.25">
      <c r="B46" s="112" t="s">
        <v>98</v>
      </c>
      <c r="C46" s="113" t="s">
        <v>110</v>
      </c>
      <c r="D46" s="114" t="s">
        <v>103</v>
      </c>
      <c r="E46" s="116">
        <v>1688874</v>
      </c>
    </row>
    <row r="47" spans="2:14" x14ac:dyDescent="0.25">
      <c r="B47" s="112" t="s">
        <v>90</v>
      </c>
      <c r="C47" s="113" t="s">
        <v>93</v>
      </c>
      <c r="D47" s="114" t="s">
        <v>80</v>
      </c>
      <c r="E47" s="115">
        <v>9697732</v>
      </c>
    </row>
    <row r="48" spans="2:14" x14ac:dyDescent="0.25">
      <c r="B48" s="112" t="s">
        <v>101</v>
      </c>
      <c r="C48" s="113" t="s">
        <v>93</v>
      </c>
      <c r="D48" s="114" t="s">
        <v>80</v>
      </c>
      <c r="E48" s="114">
        <v>2572227</v>
      </c>
    </row>
    <row r="49" spans="2:5" x14ac:dyDescent="0.25">
      <c r="B49" s="112" t="s">
        <v>28</v>
      </c>
      <c r="C49" s="113" t="s">
        <v>93</v>
      </c>
      <c r="D49" s="114" t="s">
        <v>80</v>
      </c>
      <c r="E49" s="114">
        <f>374870+937109</f>
        <v>1311979</v>
      </c>
    </row>
    <row r="50" spans="2:5" x14ac:dyDescent="0.25">
      <c r="B50" s="112" t="s">
        <v>95</v>
      </c>
      <c r="C50" s="113" t="s">
        <v>93</v>
      </c>
      <c r="D50" s="114" t="s">
        <v>80</v>
      </c>
      <c r="E50" s="116">
        <v>900514</v>
      </c>
    </row>
    <row r="51" spans="2:5" x14ac:dyDescent="0.25">
      <c r="B51" s="112" t="s">
        <v>102</v>
      </c>
      <c r="C51" s="113" t="s">
        <v>93</v>
      </c>
      <c r="D51" s="114" t="s">
        <v>96</v>
      </c>
      <c r="E51" s="116">
        <v>5678328</v>
      </c>
    </row>
    <row r="52" spans="2:5" x14ac:dyDescent="0.25">
      <c r="B52" s="112" t="s">
        <v>117</v>
      </c>
      <c r="C52" s="113" t="s">
        <v>121</v>
      </c>
      <c r="D52" s="114" t="s">
        <v>122</v>
      </c>
      <c r="E52" s="116">
        <v>135233</v>
      </c>
    </row>
    <row r="53" spans="2:5" x14ac:dyDescent="0.25">
      <c r="B53" s="112" t="s">
        <v>118</v>
      </c>
      <c r="C53" s="113" t="s">
        <v>121</v>
      </c>
      <c r="D53" s="114" t="s">
        <v>122</v>
      </c>
      <c r="E53" s="116">
        <v>12815697</v>
      </c>
    </row>
    <row r="54" spans="2:5" x14ac:dyDescent="0.25">
      <c r="B54" s="112" t="s">
        <v>119</v>
      </c>
      <c r="C54" s="113" t="s">
        <v>121</v>
      </c>
      <c r="D54" s="114" t="s">
        <v>122</v>
      </c>
      <c r="E54" s="116">
        <v>2296649</v>
      </c>
    </row>
    <row r="55" spans="2:5" x14ac:dyDescent="0.25">
      <c r="B55" s="112" t="s">
        <v>120</v>
      </c>
      <c r="C55" s="113" t="s">
        <v>121</v>
      </c>
      <c r="D55" s="114" t="s">
        <v>122</v>
      </c>
      <c r="E55" s="116">
        <v>677134</v>
      </c>
    </row>
    <row r="80" spans="10:16" x14ac:dyDescent="0.25">
      <c r="J80" s="160" t="s">
        <v>104</v>
      </c>
      <c r="K80" s="161"/>
      <c r="L80" s="162"/>
      <c r="M80" s="163"/>
      <c r="N80" s="164"/>
      <c r="O80" s="164"/>
      <c r="P80" s="165"/>
    </row>
    <row r="81" spans="10:16" x14ac:dyDescent="0.25">
      <c r="J81" s="166" t="s">
        <v>186</v>
      </c>
      <c r="K81" s="167"/>
      <c r="L81" s="168"/>
      <c r="M81" s="169"/>
      <c r="N81" s="170"/>
      <c r="O81" s="170"/>
      <c r="P81" s="171"/>
    </row>
    <row r="82" spans="10:16" x14ac:dyDescent="0.25">
      <c r="K82" s="95"/>
      <c r="L82" s="96"/>
      <c r="M82" s="94"/>
    </row>
    <row r="83" spans="10:16" x14ac:dyDescent="0.25">
      <c r="J83" s="172" t="s">
        <v>2</v>
      </c>
      <c r="K83" s="173"/>
      <c r="L83" s="174"/>
      <c r="M83" s="94"/>
      <c r="N83" s="172" t="s">
        <v>20</v>
      </c>
      <c r="O83" s="173"/>
      <c r="P83" s="174"/>
    </row>
    <row r="84" spans="10:16" x14ac:dyDescent="0.25">
      <c r="J84" s="149" t="s">
        <v>80</v>
      </c>
      <c r="K84" s="113"/>
      <c r="L84" s="114"/>
      <c r="M84" s="94"/>
      <c r="N84" s="149" t="s">
        <v>80</v>
      </c>
      <c r="O84" s="113"/>
      <c r="P84" s="114"/>
    </row>
    <row r="85" spans="10:16" x14ac:dyDescent="0.25">
      <c r="J85" s="112" t="s">
        <v>105</v>
      </c>
      <c r="K85" s="113">
        <f>E40</f>
        <v>36052</v>
      </c>
      <c r="L85" s="150">
        <f t="shared" ref="L85:L91" si="0">K85/K$103</f>
        <v>8.1740796921982411E-4</v>
      </c>
      <c r="M85" s="94"/>
      <c r="N85" s="112" t="s">
        <v>90</v>
      </c>
      <c r="O85" s="113">
        <f>E47</f>
        <v>9697732</v>
      </c>
      <c r="P85" s="150">
        <f>O85/O$103</f>
        <v>0.21987693942522199</v>
      </c>
    </row>
    <row r="86" spans="10:16" x14ac:dyDescent="0.25">
      <c r="J86" s="112" t="s">
        <v>85</v>
      </c>
      <c r="K86" s="113">
        <f>E38</f>
        <v>3620179</v>
      </c>
      <c r="L86" s="150">
        <f t="shared" si="0"/>
        <v>8.208041619333889E-2</v>
      </c>
      <c r="M86" s="94"/>
      <c r="N86" s="112" t="s">
        <v>28</v>
      </c>
      <c r="O86" s="113">
        <f>E49</f>
        <v>1311979</v>
      </c>
      <c r="P86" s="150">
        <f>O86/O$103</f>
        <v>2.9746535283730599E-2</v>
      </c>
    </row>
    <row r="87" spans="10:16" x14ac:dyDescent="0.25">
      <c r="J87" s="112" t="s">
        <v>87</v>
      </c>
      <c r="K87" s="113">
        <f>E36</f>
        <v>5978717</v>
      </c>
      <c r="L87" s="150">
        <f t="shared" si="0"/>
        <v>0.13555561193581603</v>
      </c>
      <c r="M87" s="94"/>
      <c r="N87" s="112" t="s">
        <v>24</v>
      </c>
      <c r="O87" s="113">
        <f>E48</f>
        <v>2572227</v>
      </c>
      <c r="P87" s="150">
        <f>O87/O$103</f>
        <v>5.8320172207988477E-2</v>
      </c>
    </row>
    <row r="88" spans="10:16" x14ac:dyDescent="0.25">
      <c r="J88" s="112" t="s">
        <v>106</v>
      </c>
      <c r="K88" s="113">
        <f>E35</f>
        <v>23878437</v>
      </c>
      <c r="L88" s="150">
        <f t="shared" si="0"/>
        <v>0.54139644669681319</v>
      </c>
      <c r="M88" s="94"/>
      <c r="N88" s="112" t="s">
        <v>95</v>
      </c>
      <c r="O88" s="121">
        <f>E50</f>
        <v>900514</v>
      </c>
      <c r="P88" s="150">
        <f>O88/O$103</f>
        <v>2.0417378231277618E-2</v>
      </c>
    </row>
    <row r="89" spans="10:16" x14ac:dyDescent="0.25">
      <c r="J89" s="112" t="s">
        <v>107</v>
      </c>
      <c r="K89" s="113">
        <f>E37</f>
        <v>5221842</v>
      </c>
      <c r="L89" s="150">
        <f t="shared" si="0"/>
        <v>0.1183949646290576</v>
      </c>
      <c r="M89" s="94"/>
      <c r="N89" s="149" t="s">
        <v>108</v>
      </c>
      <c r="O89" s="156">
        <f>SUM(O85:O88)</f>
        <v>14482452</v>
      </c>
      <c r="P89" s="157">
        <f>O89/O$103</f>
        <v>0.32836102514821869</v>
      </c>
    </row>
    <row r="90" spans="10:16" x14ac:dyDescent="0.25">
      <c r="J90" s="112" t="s">
        <v>88</v>
      </c>
      <c r="K90" s="121">
        <f>E39</f>
        <v>2221114</v>
      </c>
      <c r="L90" s="150">
        <f t="shared" si="0"/>
        <v>5.0359377680731177E-2</v>
      </c>
      <c r="M90" s="94"/>
      <c r="N90" s="94"/>
      <c r="O90" s="94"/>
      <c r="P90" s="94"/>
    </row>
    <row r="91" spans="10:16" x14ac:dyDescent="0.25">
      <c r="J91" s="149" t="s">
        <v>108</v>
      </c>
      <c r="K91" s="156">
        <f>SUM(K85:K90)</f>
        <v>40956341</v>
      </c>
      <c r="L91" s="157">
        <f t="shared" si="0"/>
        <v>0.92860422510497664</v>
      </c>
      <c r="M91" s="94"/>
      <c r="N91" s="149" t="s">
        <v>109</v>
      </c>
      <c r="O91" s="113"/>
      <c r="P91" s="114"/>
    </row>
    <row r="92" spans="10:16" x14ac:dyDescent="0.25">
      <c r="M92" s="94"/>
      <c r="N92" s="112" t="s">
        <v>24</v>
      </c>
      <c r="O92" s="121">
        <f>E51</f>
        <v>5678328</v>
      </c>
      <c r="P92" s="150">
        <f>O92/O$103</f>
        <v>0.1287448840298476</v>
      </c>
    </row>
    <row r="93" spans="10:16" x14ac:dyDescent="0.25">
      <c r="M93" s="94"/>
      <c r="N93" s="149" t="s">
        <v>111</v>
      </c>
      <c r="O93" s="156">
        <f>SUM(O92:O92)</f>
        <v>5678328</v>
      </c>
      <c r="P93" s="157">
        <f>O93/O$103</f>
        <v>0.1287448840298476</v>
      </c>
    </row>
    <row r="94" spans="10:16" x14ac:dyDescent="0.25">
      <c r="M94" s="94"/>
      <c r="N94" s="94"/>
      <c r="O94" s="94"/>
      <c r="P94" s="94"/>
    </row>
    <row r="95" spans="10:16" ht="15.75" thickBot="1" x14ac:dyDescent="0.3">
      <c r="J95" s="149" t="s">
        <v>109</v>
      </c>
      <c r="K95" s="113"/>
      <c r="L95" s="114"/>
      <c r="M95" s="94"/>
      <c r="N95" s="149" t="s">
        <v>112</v>
      </c>
      <c r="O95" s="158">
        <f>O89+O93</f>
        <v>20160780</v>
      </c>
      <c r="P95" s="159">
        <f>O95/O$103</f>
        <v>0.45710590917806626</v>
      </c>
    </row>
    <row r="96" spans="10:16" ht="15.75" thickTop="1" x14ac:dyDescent="0.25">
      <c r="J96" s="112" t="s">
        <v>15</v>
      </c>
      <c r="K96" s="113">
        <f>E42</f>
        <v>1899926</v>
      </c>
      <c r="L96" s="150">
        <f>K96/K$103</f>
        <v>4.3077073486296004E-2</v>
      </c>
      <c r="M96" s="94"/>
      <c r="N96" s="94"/>
      <c r="O96" s="94"/>
      <c r="P96" s="94"/>
    </row>
    <row r="97" spans="10:16" x14ac:dyDescent="0.25">
      <c r="J97" s="112" t="s">
        <v>13</v>
      </c>
      <c r="K97" s="113">
        <f>E41</f>
        <v>2604488</v>
      </c>
      <c r="L97" s="150">
        <f>K97/K$103</f>
        <v>5.9051626731870664E-2</v>
      </c>
      <c r="M97" s="94"/>
      <c r="N97" s="149" t="s">
        <v>113</v>
      </c>
      <c r="O97" s="113"/>
      <c r="P97" s="114"/>
    </row>
    <row r="98" spans="10:16" x14ac:dyDescent="0.25">
      <c r="J98" s="112" t="s">
        <v>41</v>
      </c>
      <c r="K98" s="121">
        <f>E43</f>
        <v>-1355484</v>
      </c>
      <c r="L98" s="150">
        <f>K98/K$103</f>
        <v>-3.073292532314335E-2</v>
      </c>
      <c r="M98" s="94"/>
      <c r="N98" s="112" t="s">
        <v>103</v>
      </c>
      <c r="O98" s="113">
        <f>E46</f>
        <v>1688874</v>
      </c>
      <c r="P98" s="150">
        <f>O98/O$103</f>
        <v>3.8291885792970187E-2</v>
      </c>
    </row>
    <row r="99" spans="10:16" x14ac:dyDescent="0.25">
      <c r="J99" s="149" t="s">
        <v>111</v>
      </c>
      <c r="K99" s="156">
        <f>SUM(K96:K98)</f>
        <v>3148930</v>
      </c>
      <c r="L99" s="157">
        <f>K99/K$103</f>
        <v>7.1395774895023315E-2</v>
      </c>
      <c r="M99" s="94"/>
      <c r="N99" s="112" t="s">
        <v>35</v>
      </c>
      <c r="O99" s="113">
        <f>E44</f>
        <v>19812878</v>
      </c>
      <c r="P99" s="150">
        <f>O99/O$103</f>
        <v>0.44921791774048958</v>
      </c>
    </row>
    <row r="100" spans="10:16" x14ac:dyDescent="0.25">
      <c r="M100" s="94"/>
      <c r="N100" s="112" t="s">
        <v>34</v>
      </c>
      <c r="O100" s="121">
        <f>E45</f>
        <v>2442739</v>
      </c>
      <c r="P100" s="154">
        <f>O100/O$103</f>
        <v>5.5384287288473978E-2</v>
      </c>
    </row>
    <row r="101" spans="10:16" x14ac:dyDescent="0.25">
      <c r="N101" s="149" t="s">
        <v>114</v>
      </c>
      <c r="O101" s="156">
        <f>SUM(O98:O100)</f>
        <v>23944491</v>
      </c>
      <c r="P101" s="157">
        <f>O101/O$103</f>
        <v>0.54289409082193374</v>
      </c>
    </row>
    <row r="103" spans="10:16" ht="15.75" thickBot="1" x14ac:dyDescent="0.3">
      <c r="J103" s="149" t="s">
        <v>116</v>
      </c>
      <c r="K103" s="158">
        <f>K91+K99</f>
        <v>44105271</v>
      </c>
      <c r="L103" s="159">
        <f>K103/K$103</f>
        <v>1</v>
      </c>
      <c r="N103" s="149" t="s">
        <v>115</v>
      </c>
      <c r="O103" s="158">
        <f>O95+O101</f>
        <v>44105271</v>
      </c>
      <c r="P103" s="159">
        <f>O103/O$103</f>
        <v>1</v>
      </c>
    </row>
    <row r="104" spans="10:16" ht="15.75" thickTop="1" x14ac:dyDescent="0.25">
      <c r="O104" s="95"/>
      <c r="P104" s="96"/>
    </row>
    <row r="105" spans="10:16" x14ac:dyDescent="0.25">
      <c r="J105" s="124"/>
      <c r="K105" s="172" t="s">
        <v>123</v>
      </c>
      <c r="L105" s="175"/>
      <c r="M105" s="175"/>
      <c r="N105" s="176"/>
    </row>
    <row r="106" spans="10:16" x14ac:dyDescent="0.25">
      <c r="K106" s="151" t="s">
        <v>124</v>
      </c>
      <c r="L106" s="152"/>
      <c r="M106" s="152"/>
      <c r="N106" s="153">
        <f>E52</f>
        <v>135233</v>
      </c>
    </row>
    <row r="107" spans="10:16" x14ac:dyDescent="0.25">
      <c r="K107" s="151" t="s">
        <v>119</v>
      </c>
      <c r="L107" s="152"/>
      <c r="M107" s="152"/>
      <c r="N107" s="153">
        <f>E54</f>
        <v>2296649</v>
      </c>
    </row>
    <row r="108" spans="10:16" x14ac:dyDescent="0.25">
      <c r="K108" s="151" t="s">
        <v>118</v>
      </c>
      <c r="L108" s="152"/>
      <c r="M108" s="152"/>
      <c r="N108" s="153">
        <f>E53</f>
        <v>12815697</v>
      </c>
    </row>
    <row r="109" spans="10:16" x14ac:dyDescent="0.25">
      <c r="K109" s="151" t="s">
        <v>120</v>
      </c>
      <c r="L109" s="152"/>
      <c r="M109" s="152"/>
      <c r="N109" s="153">
        <f>E55</f>
        <v>677134</v>
      </c>
    </row>
  </sheetData>
  <sortState xmlns:xlrd2="http://schemas.microsoft.com/office/spreadsheetml/2017/richdata2" ref="B8:E28">
    <sortCondition descending="1" ref="B7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0BB9D-D084-4B0F-B601-98CDF4CC1293}">
  <dimension ref="B4:L171"/>
  <sheetViews>
    <sheetView showGridLines="0" topLeftCell="A86" zoomScaleNormal="100" workbookViewId="0">
      <selection activeCell="B58" sqref="B58:B60"/>
    </sheetView>
  </sheetViews>
  <sheetFormatPr baseColWidth="10" defaultRowHeight="15" x14ac:dyDescent="0.25"/>
  <cols>
    <col min="2" max="2" width="41" customWidth="1"/>
    <col min="3" max="3" width="17.7109375" customWidth="1"/>
    <col min="4" max="4" width="8" bestFit="1" customWidth="1"/>
    <col min="10" max="10" width="37.28515625" bestFit="1" customWidth="1"/>
  </cols>
  <sheetData>
    <row r="4" spans="2:12" x14ac:dyDescent="0.25">
      <c r="B4" s="98" t="s">
        <v>97</v>
      </c>
      <c r="C4" s="99"/>
      <c r="D4" s="100"/>
      <c r="E4" s="145"/>
      <c r="F4" s="124"/>
      <c r="G4" s="124"/>
    </row>
    <row r="5" spans="2:12" x14ac:dyDescent="0.25">
      <c r="B5" s="104" t="s">
        <v>188</v>
      </c>
      <c r="C5" s="105"/>
      <c r="D5" s="106"/>
      <c r="E5" s="146"/>
      <c r="F5" s="124"/>
      <c r="G5" s="124"/>
    </row>
    <row r="6" spans="2:12" x14ac:dyDescent="0.25">
      <c r="C6" s="95"/>
      <c r="D6" s="96"/>
      <c r="E6" s="94"/>
    </row>
    <row r="7" spans="2:12" x14ac:dyDescent="0.25">
      <c r="B7" s="110" t="s">
        <v>83</v>
      </c>
      <c r="C7" s="111" t="s">
        <v>92</v>
      </c>
      <c r="D7" s="96"/>
      <c r="E7" s="111" t="s">
        <v>84</v>
      </c>
      <c r="J7" s="160" t="s">
        <v>104</v>
      </c>
      <c r="K7" s="161"/>
      <c r="L7" s="177"/>
    </row>
    <row r="8" spans="2:12" x14ac:dyDescent="0.25">
      <c r="B8" s="112" t="s">
        <v>50</v>
      </c>
      <c r="C8" s="113"/>
      <c r="D8" s="96"/>
      <c r="E8" s="116">
        <v>9961805</v>
      </c>
      <c r="J8" s="166" t="s">
        <v>187</v>
      </c>
      <c r="K8" s="167"/>
      <c r="L8" s="178"/>
    </row>
    <row r="9" spans="2:12" x14ac:dyDescent="0.25">
      <c r="B9" s="112" t="s">
        <v>145</v>
      </c>
      <c r="C9" s="113"/>
      <c r="D9" s="96"/>
      <c r="E9" s="116">
        <v>9722310</v>
      </c>
    </row>
    <row r="10" spans="2:12" x14ac:dyDescent="0.25">
      <c r="B10" s="112" t="s">
        <v>146</v>
      </c>
      <c r="C10" s="113"/>
      <c r="D10" s="96"/>
      <c r="E10" s="113">
        <v>5883890</v>
      </c>
      <c r="J10" s="112" t="s">
        <v>127</v>
      </c>
      <c r="K10" s="116"/>
      <c r="L10" s="179"/>
    </row>
    <row r="11" spans="2:12" x14ac:dyDescent="0.25">
      <c r="B11" s="112" t="s">
        <v>53</v>
      </c>
      <c r="C11" s="113"/>
      <c r="D11" s="96"/>
      <c r="E11" s="113">
        <v>2358710</v>
      </c>
      <c r="J11" s="112"/>
      <c r="K11" s="112"/>
      <c r="L11" s="112"/>
    </row>
    <row r="12" spans="2:12" x14ac:dyDescent="0.25">
      <c r="B12" s="112" t="s">
        <v>147</v>
      </c>
      <c r="C12" s="113"/>
      <c r="D12" s="96"/>
      <c r="E12" s="114">
        <v>2466728</v>
      </c>
      <c r="J12" s="112" t="s">
        <v>129</v>
      </c>
      <c r="K12" s="116"/>
      <c r="L12" s="179"/>
    </row>
    <row r="13" spans="2:12" x14ac:dyDescent="0.25">
      <c r="B13" s="112" t="s">
        <v>52</v>
      </c>
      <c r="C13" s="113"/>
      <c r="D13" s="96"/>
      <c r="E13" s="116">
        <v>1435863</v>
      </c>
      <c r="J13" s="112"/>
      <c r="K13" s="120"/>
      <c r="L13" s="120"/>
    </row>
    <row r="14" spans="2:12" x14ac:dyDescent="0.25">
      <c r="B14" s="112" t="s">
        <v>152</v>
      </c>
      <c r="C14" s="113"/>
      <c r="D14" s="96"/>
      <c r="E14" s="113">
        <v>939612</v>
      </c>
      <c r="J14" s="149" t="s">
        <v>131</v>
      </c>
      <c r="K14" s="184"/>
      <c r="L14" s="157"/>
    </row>
    <row r="15" spans="2:12" x14ac:dyDescent="0.25">
      <c r="B15" s="112" t="s">
        <v>148</v>
      </c>
      <c r="C15" s="113"/>
      <c r="D15" s="96"/>
      <c r="E15" s="116">
        <v>322963</v>
      </c>
    </row>
    <row r="16" spans="2:12" x14ac:dyDescent="0.25">
      <c r="B16" s="112" t="s">
        <v>153</v>
      </c>
      <c r="C16" s="113"/>
      <c r="D16" s="96"/>
      <c r="E16" s="116">
        <v>297654</v>
      </c>
      <c r="J16" s="112" t="s">
        <v>165</v>
      </c>
      <c r="K16" s="116"/>
      <c r="L16" s="179"/>
    </row>
    <row r="17" spans="2:12" x14ac:dyDescent="0.25">
      <c r="B17" s="112" t="s">
        <v>27</v>
      </c>
      <c r="C17" s="113" t="s">
        <v>170</v>
      </c>
      <c r="D17" s="96"/>
      <c r="E17" s="115">
        <v>313204</v>
      </c>
      <c r="J17" s="112" t="s">
        <v>166</v>
      </c>
      <c r="K17" s="114"/>
      <c r="L17" s="179"/>
    </row>
    <row r="18" spans="2:12" x14ac:dyDescent="0.25">
      <c r="B18" s="112" t="s">
        <v>149</v>
      </c>
      <c r="C18" s="113"/>
      <c r="D18" s="96"/>
      <c r="E18" s="113">
        <v>102534</v>
      </c>
      <c r="G18" s="96"/>
      <c r="J18" s="112" t="s">
        <v>153</v>
      </c>
      <c r="K18" s="116"/>
      <c r="L18" s="179"/>
    </row>
    <row r="19" spans="2:12" x14ac:dyDescent="0.25">
      <c r="B19" s="112" t="s">
        <v>155</v>
      </c>
      <c r="C19" s="113" t="s">
        <v>163</v>
      </c>
      <c r="D19" s="96"/>
      <c r="E19" s="116">
        <v>100633</v>
      </c>
      <c r="J19" s="112" t="s">
        <v>27</v>
      </c>
      <c r="K19" s="123"/>
      <c r="L19" s="185"/>
    </row>
    <row r="20" spans="2:12" x14ac:dyDescent="0.25">
      <c r="B20" s="112" t="s">
        <v>150</v>
      </c>
      <c r="C20" s="113"/>
      <c r="D20" s="96"/>
      <c r="E20" s="113">
        <v>59830</v>
      </c>
      <c r="J20" s="149" t="s">
        <v>142</v>
      </c>
      <c r="K20" s="184"/>
      <c r="L20" s="157"/>
    </row>
    <row r="21" spans="2:12" x14ac:dyDescent="0.25">
      <c r="B21" s="112" t="s">
        <v>151</v>
      </c>
      <c r="C21" s="113" t="s">
        <v>162</v>
      </c>
      <c r="D21" s="96"/>
      <c r="E21" s="116">
        <v>47900</v>
      </c>
      <c r="J21" s="112"/>
      <c r="K21" s="186"/>
      <c r="L21" s="186"/>
    </row>
    <row r="22" spans="2:12" x14ac:dyDescent="0.25">
      <c r="B22" s="120" t="s">
        <v>156</v>
      </c>
      <c r="C22" s="121"/>
      <c r="D22" s="96"/>
      <c r="E22" s="116"/>
      <c r="J22" s="180" t="s">
        <v>132</v>
      </c>
      <c r="K22" s="181"/>
      <c r="L22" s="182"/>
    </row>
    <row r="23" spans="2:12" x14ac:dyDescent="0.25">
      <c r="B23" s="112" t="s">
        <v>157</v>
      </c>
      <c r="C23" s="113" t="s">
        <v>164</v>
      </c>
      <c r="D23" s="96"/>
      <c r="E23" s="114">
        <v>9651</v>
      </c>
    </row>
    <row r="24" spans="2:12" x14ac:dyDescent="0.25">
      <c r="B24" s="112"/>
      <c r="C24" s="113"/>
      <c r="D24" s="96"/>
      <c r="E24" s="113"/>
      <c r="J24" s="112" t="s">
        <v>134</v>
      </c>
      <c r="K24" s="114"/>
      <c r="L24" s="179"/>
    </row>
    <row r="25" spans="2:12" x14ac:dyDescent="0.25">
      <c r="B25" s="112" t="s">
        <v>154</v>
      </c>
      <c r="C25" s="113"/>
      <c r="D25" s="96"/>
      <c r="E25" s="113">
        <v>1000</v>
      </c>
      <c r="J25" s="112"/>
      <c r="K25" s="120"/>
      <c r="L25" s="120"/>
    </row>
    <row r="26" spans="2:12" x14ac:dyDescent="0.25">
      <c r="B26" s="112"/>
      <c r="C26" s="113"/>
      <c r="D26" s="96"/>
      <c r="E26" s="116"/>
      <c r="J26" s="149" t="s">
        <v>135</v>
      </c>
      <c r="K26" s="184"/>
      <c r="L26" s="157"/>
    </row>
    <row r="27" spans="2:12" x14ac:dyDescent="0.25">
      <c r="D27" s="96"/>
      <c r="J27" s="112"/>
      <c r="K27" s="186"/>
      <c r="L27" s="186"/>
    </row>
    <row r="28" spans="2:12" x14ac:dyDescent="0.25">
      <c r="D28" s="96"/>
      <c r="J28" s="112" t="s">
        <v>68</v>
      </c>
      <c r="K28" s="116"/>
      <c r="L28" s="179"/>
    </row>
    <row r="29" spans="2:12" x14ac:dyDescent="0.25">
      <c r="D29" s="96"/>
      <c r="E29" s="94">
        <f>'Caso Balance'!E9</f>
        <v>2442739</v>
      </c>
      <c r="J29" s="112"/>
      <c r="K29" s="120"/>
      <c r="L29" s="120"/>
    </row>
    <row r="30" spans="2:12" x14ac:dyDescent="0.25">
      <c r="J30" s="149" t="s">
        <v>136</v>
      </c>
      <c r="K30" s="184"/>
      <c r="L30" s="157"/>
    </row>
    <row r="31" spans="2:12" x14ac:dyDescent="0.25">
      <c r="J31" s="112"/>
      <c r="K31" s="186"/>
      <c r="L31" s="186"/>
    </row>
    <row r="32" spans="2:12" x14ac:dyDescent="0.25">
      <c r="J32" s="183" t="s">
        <v>167</v>
      </c>
      <c r="K32" s="114"/>
      <c r="L32" s="179"/>
    </row>
    <row r="33" spans="2:12" x14ac:dyDescent="0.25">
      <c r="J33" s="112"/>
      <c r="K33" s="120"/>
      <c r="L33" s="120"/>
    </row>
    <row r="34" spans="2:12" x14ac:dyDescent="0.25">
      <c r="B34" s="110" t="s">
        <v>83</v>
      </c>
      <c r="C34" s="111" t="s">
        <v>92</v>
      </c>
      <c r="D34" s="96"/>
      <c r="E34" s="111" t="s">
        <v>84</v>
      </c>
      <c r="J34" s="149" t="s">
        <v>138</v>
      </c>
      <c r="K34" s="184"/>
      <c r="L34" s="157"/>
    </row>
    <row r="35" spans="2:12" x14ac:dyDescent="0.25">
      <c r="B35" s="112" t="s">
        <v>50</v>
      </c>
      <c r="C35" s="113" t="s">
        <v>158</v>
      </c>
      <c r="D35" s="96"/>
      <c r="E35" s="116">
        <v>9961805</v>
      </c>
      <c r="J35" s="124"/>
    </row>
    <row r="36" spans="2:12" x14ac:dyDescent="0.25">
      <c r="B36" s="112" t="s">
        <v>155</v>
      </c>
      <c r="C36" s="113" t="s">
        <v>163</v>
      </c>
      <c r="D36" s="96"/>
      <c r="E36" s="116">
        <v>100633</v>
      </c>
      <c r="J36" s="112" t="s">
        <v>168</v>
      </c>
      <c r="K36" s="114"/>
      <c r="L36" s="179"/>
    </row>
    <row r="37" spans="2:12" x14ac:dyDescent="0.25">
      <c r="B37" s="112" t="s">
        <v>52</v>
      </c>
      <c r="C37" s="113" t="s">
        <v>160</v>
      </c>
      <c r="D37" s="96"/>
      <c r="E37" s="116">
        <v>1435863</v>
      </c>
      <c r="J37" s="112"/>
      <c r="K37" s="120"/>
      <c r="L37" s="120"/>
    </row>
    <row r="38" spans="2:12" ht="15.75" thickBot="1" x14ac:dyDescent="0.3">
      <c r="B38" s="112" t="s">
        <v>53</v>
      </c>
      <c r="C38" s="113" t="s">
        <v>160</v>
      </c>
      <c r="D38" s="96"/>
      <c r="E38" s="113">
        <v>2358710</v>
      </c>
      <c r="J38" s="149" t="s">
        <v>140</v>
      </c>
      <c r="K38" s="187"/>
      <c r="L38" s="159"/>
    </row>
    <row r="39" spans="2:12" ht="15.75" thickTop="1" x14ac:dyDescent="0.25">
      <c r="B39" s="112" t="s">
        <v>27</v>
      </c>
      <c r="C39" s="113" t="s">
        <v>160</v>
      </c>
      <c r="D39" s="96"/>
      <c r="E39" s="115">
        <v>313204</v>
      </c>
      <c r="J39" s="112"/>
      <c r="K39" s="188"/>
      <c r="L39" s="186"/>
    </row>
    <row r="40" spans="2:12" ht="15.75" thickBot="1" x14ac:dyDescent="0.3">
      <c r="B40" s="112" t="s">
        <v>153</v>
      </c>
      <c r="C40" s="113" t="s">
        <v>160</v>
      </c>
      <c r="D40" s="96"/>
      <c r="E40" s="116">
        <v>297654</v>
      </c>
      <c r="J40" s="149" t="s">
        <v>141</v>
      </c>
      <c r="K40" s="187"/>
      <c r="L40" s="112"/>
    </row>
    <row r="41" spans="2:12" ht="15.75" thickTop="1" x14ac:dyDescent="0.25">
      <c r="B41" s="112" t="s">
        <v>152</v>
      </c>
      <c r="C41" s="113" t="s">
        <v>159</v>
      </c>
      <c r="D41" s="96"/>
      <c r="E41" s="113">
        <v>939612</v>
      </c>
    </row>
    <row r="42" spans="2:12" x14ac:dyDescent="0.25">
      <c r="B42" s="112" t="s">
        <v>145</v>
      </c>
      <c r="C42" s="113" t="s">
        <v>161</v>
      </c>
      <c r="D42" s="96"/>
      <c r="E42" s="116">
        <f>E9</f>
        <v>9722310</v>
      </c>
    </row>
    <row r="43" spans="2:12" x14ac:dyDescent="0.25">
      <c r="B43" s="112" t="s">
        <v>146</v>
      </c>
      <c r="C43" s="113" t="s">
        <v>161</v>
      </c>
      <c r="D43" s="96"/>
      <c r="E43" s="113">
        <f>E10</f>
        <v>5883890</v>
      </c>
    </row>
    <row r="44" spans="2:12" x14ac:dyDescent="0.25">
      <c r="B44" s="112" t="s">
        <v>147</v>
      </c>
      <c r="C44" s="113" t="s">
        <v>161</v>
      </c>
      <c r="D44" s="96"/>
      <c r="E44" s="114">
        <f>E12</f>
        <v>2466728</v>
      </c>
    </row>
    <row r="45" spans="2:12" x14ac:dyDescent="0.25">
      <c r="B45" s="112" t="s">
        <v>157</v>
      </c>
      <c r="C45" s="113" t="s">
        <v>164</v>
      </c>
      <c r="D45" s="96"/>
      <c r="E45" s="114">
        <v>9651</v>
      </c>
    </row>
    <row r="46" spans="2:12" x14ac:dyDescent="0.25">
      <c r="B46" s="112" t="s">
        <v>148</v>
      </c>
      <c r="C46" s="113" t="s">
        <v>162</v>
      </c>
      <c r="D46" s="96"/>
      <c r="E46" s="116">
        <v>322963</v>
      </c>
    </row>
    <row r="47" spans="2:12" x14ac:dyDescent="0.25">
      <c r="B47" s="112" t="s">
        <v>149</v>
      </c>
      <c r="C47" s="113" t="s">
        <v>162</v>
      </c>
      <c r="D47" s="96"/>
      <c r="E47" s="113">
        <v>102534</v>
      </c>
    </row>
    <row r="48" spans="2:12" x14ac:dyDescent="0.25">
      <c r="B48" s="112" t="s">
        <v>150</v>
      </c>
      <c r="C48" s="113" t="s">
        <v>162</v>
      </c>
      <c r="D48" s="96"/>
      <c r="E48" s="113">
        <v>59830</v>
      </c>
    </row>
    <row r="49" spans="2:5" x14ac:dyDescent="0.25">
      <c r="B49" s="112" t="s">
        <v>151</v>
      </c>
      <c r="C49" s="113" t="s">
        <v>162</v>
      </c>
      <c r="D49" s="96"/>
      <c r="E49" s="116">
        <v>47900</v>
      </c>
    </row>
    <row r="50" spans="2:5" x14ac:dyDescent="0.25">
      <c r="B50" s="120" t="s">
        <v>156</v>
      </c>
      <c r="C50" s="121"/>
      <c r="D50" s="96"/>
      <c r="E50" s="114">
        <v>0</v>
      </c>
    </row>
    <row r="51" spans="2:5" x14ac:dyDescent="0.25">
      <c r="B51" s="112"/>
      <c r="C51" s="113"/>
      <c r="D51" s="96"/>
      <c r="E51" s="113"/>
    </row>
    <row r="52" spans="2:5" x14ac:dyDescent="0.25">
      <c r="B52" s="112"/>
      <c r="C52" s="113"/>
      <c r="D52" s="96"/>
      <c r="E52" s="113"/>
    </row>
    <row r="53" spans="2:5" x14ac:dyDescent="0.25">
      <c r="B53" s="112" t="s">
        <v>154</v>
      </c>
      <c r="C53" s="113"/>
      <c r="D53" s="96"/>
      <c r="E53" s="113">
        <v>1000</v>
      </c>
    </row>
    <row r="54" spans="2:5" x14ac:dyDescent="0.25">
      <c r="B54" s="112"/>
      <c r="C54" s="113"/>
      <c r="D54" s="96"/>
      <c r="E54" s="116"/>
    </row>
    <row r="77" spans="2:4" x14ac:dyDescent="0.25">
      <c r="B77" s="160" t="s">
        <v>104</v>
      </c>
      <c r="C77" s="161"/>
      <c r="D77" s="177"/>
    </row>
    <row r="78" spans="2:4" x14ac:dyDescent="0.25">
      <c r="B78" s="166" t="s">
        <v>187</v>
      </c>
      <c r="C78" s="167"/>
      <c r="D78" s="178"/>
    </row>
    <row r="80" spans="2:4" x14ac:dyDescent="0.25">
      <c r="B80" s="112" t="s">
        <v>127</v>
      </c>
      <c r="C80" s="116">
        <f>E42+E43+E44</f>
        <v>18072928</v>
      </c>
      <c r="D80" s="179">
        <f>C80/C$80</f>
        <v>1</v>
      </c>
    </row>
    <row r="81" spans="2:4" ht="7.15" customHeight="1" x14ac:dyDescent="0.25">
      <c r="B81" s="112"/>
      <c r="C81" s="112"/>
      <c r="D81" s="112"/>
    </row>
    <row r="82" spans="2:4" x14ac:dyDescent="0.25">
      <c r="B82" s="112" t="s">
        <v>129</v>
      </c>
      <c r="C82" s="116">
        <f>E35</f>
        <v>9961805</v>
      </c>
      <c r="D82" s="179">
        <f>C82/C$80</f>
        <v>0.55120039210027283</v>
      </c>
    </row>
    <row r="83" spans="2:4" ht="7.15" customHeight="1" x14ac:dyDescent="0.25">
      <c r="B83" s="112"/>
      <c r="C83" s="120"/>
      <c r="D83" s="120"/>
    </row>
    <row r="84" spans="2:4" x14ac:dyDescent="0.25">
      <c r="B84" s="149" t="s">
        <v>131</v>
      </c>
      <c r="C84" s="184">
        <f>C80-C82</f>
        <v>8111123</v>
      </c>
      <c r="D84" s="157">
        <f>C84/C$80</f>
        <v>0.44879960789972717</v>
      </c>
    </row>
    <row r="85" spans="2:4" ht="7.15" customHeight="1" x14ac:dyDescent="0.25"/>
    <row r="86" spans="2:4" x14ac:dyDescent="0.25">
      <c r="B86" s="112" t="s">
        <v>165</v>
      </c>
      <c r="C86" s="116">
        <f>E37</f>
        <v>1435863</v>
      </c>
      <c r="D86" s="179">
        <f>C86/C$80</f>
        <v>7.9448277556353905E-2</v>
      </c>
    </row>
    <row r="87" spans="2:4" x14ac:dyDescent="0.25">
      <c r="B87" s="112" t="s">
        <v>166</v>
      </c>
      <c r="C87" s="114">
        <f>E38</f>
        <v>2358710</v>
      </c>
      <c r="D87" s="179">
        <f>C87/C$80</f>
        <v>0.1305106732013761</v>
      </c>
    </row>
    <row r="88" spans="2:4" x14ac:dyDescent="0.25">
      <c r="B88" s="112" t="s">
        <v>153</v>
      </c>
      <c r="C88" s="116">
        <f>E40</f>
        <v>297654</v>
      </c>
      <c r="D88" s="179">
        <f>C88/C$80</f>
        <v>1.6469605810414338E-2</v>
      </c>
    </row>
    <row r="89" spans="2:4" x14ac:dyDescent="0.25">
      <c r="B89" s="112" t="s">
        <v>27</v>
      </c>
      <c r="C89" s="123">
        <v>313204</v>
      </c>
      <c r="D89" s="185">
        <f>C89/C$80</f>
        <v>1.7330008729078101E-2</v>
      </c>
    </row>
    <row r="90" spans="2:4" x14ac:dyDescent="0.25">
      <c r="B90" s="149" t="s">
        <v>142</v>
      </c>
      <c r="C90" s="184">
        <f>SUM(C86:C89)</f>
        <v>4405431</v>
      </c>
      <c r="D90" s="157">
        <f>C90/C$80</f>
        <v>0.24375856529722245</v>
      </c>
    </row>
    <row r="91" spans="2:4" ht="7.15" customHeight="1" x14ac:dyDescent="0.25">
      <c r="B91" s="112"/>
      <c r="C91" s="186"/>
      <c r="D91" s="186"/>
    </row>
    <row r="92" spans="2:4" x14ac:dyDescent="0.25">
      <c r="B92" s="180" t="s">
        <v>132</v>
      </c>
      <c r="C92" s="181">
        <f>C84-C90</f>
        <v>3705692</v>
      </c>
      <c r="D92" s="182">
        <f>C92/C$80</f>
        <v>0.20504104260250469</v>
      </c>
    </row>
    <row r="93" spans="2:4" ht="7.15" customHeight="1" x14ac:dyDescent="0.25"/>
    <row r="94" spans="2:4" x14ac:dyDescent="0.25">
      <c r="B94" s="112" t="s">
        <v>134</v>
      </c>
      <c r="C94" s="114">
        <f>E47+E49-E46-E48</f>
        <v>-232359</v>
      </c>
      <c r="D94" s="179">
        <f>C94/C$80</f>
        <v>-1.2856743522687635E-2</v>
      </c>
    </row>
    <row r="95" spans="2:4" ht="7.15" customHeight="1" x14ac:dyDescent="0.25">
      <c r="B95" s="112"/>
      <c r="C95" s="120"/>
      <c r="D95" s="120"/>
    </row>
    <row r="96" spans="2:4" x14ac:dyDescent="0.25">
      <c r="B96" s="149" t="s">
        <v>135</v>
      </c>
      <c r="C96" s="184">
        <f>C92+C94</f>
        <v>3473333</v>
      </c>
      <c r="D96" s="157">
        <f>C96/C$80</f>
        <v>0.19218429907981707</v>
      </c>
    </row>
    <row r="97" spans="2:4" ht="7.15" customHeight="1" x14ac:dyDescent="0.25">
      <c r="B97" s="112"/>
      <c r="C97" s="186"/>
      <c r="D97" s="186"/>
    </row>
    <row r="98" spans="2:4" x14ac:dyDescent="0.25">
      <c r="B98" s="112" t="s">
        <v>68</v>
      </c>
      <c r="C98" s="116">
        <v>939612</v>
      </c>
      <c r="D98" s="179">
        <f>C98/C$80</f>
        <v>5.1990026187234299E-2</v>
      </c>
    </row>
    <row r="99" spans="2:4" ht="7.15" customHeight="1" x14ac:dyDescent="0.25">
      <c r="B99" s="112"/>
      <c r="C99" s="120"/>
      <c r="D99" s="120"/>
    </row>
    <row r="100" spans="2:4" x14ac:dyDescent="0.25">
      <c r="B100" s="149" t="s">
        <v>136</v>
      </c>
      <c r="C100" s="184">
        <f>C96-C98</f>
        <v>2533721</v>
      </c>
      <c r="D100" s="157">
        <f>C100/C$80</f>
        <v>0.14019427289258277</v>
      </c>
    </row>
    <row r="101" spans="2:4" ht="7.15" customHeight="1" x14ac:dyDescent="0.25">
      <c r="B101" s="112"/>
      <c r="C101" s="186"/>
      <c r="D101" s="186"/>
    </row>
    <row r="102" spans="2:4" x14ac:dyDescent="0.25">
      <c r="B102" s="183" t="s">
        <v>167</v>
      </c>
      <c r="C102" s="114">
        <f>-E36</f>
        <v>-100633</v>
      </c>
      <c r="D102" s="179">
        <f>C102/C$80</f>
        <v>-5.5681625025009781E-3</v>
      </c>
    </row>
    <row r="103" spans="2:4" ht="7.15" customHeight="1" x14ac:dyDescent="0.25">
      <c r="B103" s="112"/>
      <c r="C103" s="120"/>
      <c r="D103" s="120"/>
    </row>
    <row r="104" spans="2:4" x14ac:dyDescent="0.25">
      <c r="B104" s="149" t="s">
        <v>138</v>
      </c>
      <c r="C104" s="184">
        <f>C100+C102</f>
        <v>2433088</v>
      </c>
      <c r="D104" s="157">
        <f>C104/C$80</f>
        <v>0.13462611039008179</v>
      </c>
    </row>
    <row r="105" spans="2:4" ht="7.15" customHeight="1" x14ac:dyDescent="0.25">
      <c r="B105" s="124"/>
    </row>
    <row r="106" spans="2:4" x14ac:dyDescent="0.25">
      <c r="B106" s="112" t="s">
        <v>168</v>
      </c>
      <c r="C106" s="114">
        <f>E45</f>
        <v>9651</v>
      </c>
      <c r="D106" s="179">
        <f>C106/C$80</f>
        <v>5.3400312334559179E-4</v>
      </c>
    </row>
    <row r="107" spans="2:4" ht="7.15" customHeight="1" x14ac:dyDescent="0.25">
      <c r="B107" s="112"/>
      <c r="C107" s="120"/>
      <c r="D107" s="120"/>
    </row>
    <row r="108" spans="2:4" ht="15.75" thickBot="1" x14ac:dyDescent="0.3">
      <c r="B108" s="149" t="s">
        <v>140</v>
      </c>
      <c r="C108" s="187">
        <f>C104+C106</f>
        <v>2442739</v>
      </c>
      <c r="D108" s="159">
        <f>C108/C$80</f>
        <v>0.13516011351342738</v>
      </c>
    </row>
    <row r="109" spans="2:4" ht="7.15" customHeight="1" thickTop="1" x14ac:dyDescent="0.25">
      <c r="B109" s="112"/>
      <c r="C109" s="188"/>
      <c r="D109" s="186"/>
    </row>
    <row r="110" spans="2:4" ht="15.75" thickBot="1" x14ac:dyDescent="0.3">
      <c r="B110" s="149" t="s">
        <v>141</v>
      </c>
      <c r="C110" s="187">
        <f>C108/E25</f>
        <v>2442.739</v>
      </c>
      <c r="D110" s="112"/>
    </row>
    <row r="111" spans="2:4" ht="15.75" thickTop="1" x14ac:dyDescent="0.25"/>
    <row r="119" ht="7.15" customHeight="1" x14ac:dyDescent="0.25"/>
    <row r="121" ht="7.15" customHeight="1" x14ac:dyDescent="0.25"/>
    <row r="123" ht="7.15" customHeight="1" x14ac:dyDescent="0.25"/>
    <row r="129" ht="7.15" customHeight="1" x14ac:dyDescent="0.25"/>
    <row r="131" ht="7.15" customHeight="1" x14ac:dyDescent="0.25"/>
    <row r="133" ht="7.15" customHeight="1" x14ac:dyDescent="0.25"/>
    <row r="135" ht="7.15" customHeight="1" x14ac:dyDescent="0.25"/>
    <row r="137" ht="7.15" customHeight="1" x14ac:dyDescent="0.25"/>
    <row r="139" ht="7.15" customHeight="1" x14ac:dyDescent="0.25"/>
    <row r="141" ht="7.15" customHeight="1" x14ac:dyDescent="0.25"/>
    <row r="143" ht="7.15" customHeight="1" x14ac:dyDescent="0.25"/>
    <row r="145" ht="7.15" customHeight="1" x14ac:dyDescent="0.25"/>
    <row r="147" ht="7.15" customHeight="1" x14ac:dyDescent="0.25"/>
    <row r="166" spans="10:11" x14ac:dyDescent="0.25">
      <c r="J166" t="s">
        <v>135</v>
      </c>
      <c r="K166" s="94">
        <f>C96</f>
        <v>3473333</v>
      </c>
    </row>
    <row r="167" spans="10:11" x14ac:dyDescent="0.25">
      <c r="J167" s="140" t="s">
        <v>137</v>
      </c>
      <c r="K167" s="94">
        <f>C102</f>
        <v>-100633</v>
      </c>
    </row>
    <row r="168" spans="10:11" x14ac:dyDescent="0.25">
      <c r="J168" t="s">
        <v>139</v>
      </c>
      <c r="K168" s="96">
        <f>C106</f>
        <v>9651</v>
      </c>
    </row>
    <row r="169" spans="10:11" x14ac:dyDescent="0.25">
      <c r="J169" t="s">
        <v>169</v>
      </c>
      <c r="K169" s="94">
        <f>SUM(K166:K168)</f>
        <v>3382351</v>
      </c>
    </row>
    <row r="170" spans="10:11" x14ac:dyDescent="0.25">
      <c r="J170" t="s">
        <v>68</v>
      </c>
      <c r="K170" s="94">
        <f>K169*0.3</f>
        <v>1014705.2999999999</v>
      </c>
    </row>
    <row r="171" spans="10:11" x14ac:dyDescent="0.25">
      <c r="J171" t="s">
        <v>27</v>
      </c>
      <c r="K171" s="94">
        <f>K169*0.1</f>
        <v>338235.10000000003</v>
      </c>
    </row>
  </sheetData>
  <sortState xmlns:xlrd2="http://schemas.microsoft.com/office/spreadsheetml/2017/richdata2" ref="B8:E22">
    <sortCondition descending="1" ref="E8:E22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EB6C0-8D2D-4FD7-90DF-D3A940C8EB71}">
  <dimension ref="D5:J50"/>
  <sheetViews>
    <sheetView showGridLines="0" workbookViewId="0">
      <selection activeCell="H22" sqref="H22"/>
    </sheetView>
  </sheetViews>
  <sheetFormatPr baseColWidth="10" defaultColWidth="11.5703125" defaultRowHeight="15" x14ac:dyDescent="0.25"/>
  <cols>
    <col min="1" max="3" width="11.5703125" style="30"/>
    <col min="4" max="4" width="45.42578125" style="30" customWidth="1"/>
    <col min="5" max="5" width="12.42578125" style="30" customWidth="1"/>
    <col min="6" max="6" width="9.28515625" style="30" customWidth="1"/>
    <col min="7" max="16384" width="11.5703125" style="30"/>
  </cols>
  <sheetData>
    <row r="5" spans="4:10" ht="20.25" x14ac:dyDescent="0.3">
      <c r="D5" s="1" t="s">
        <v>71</v>
      </c>
      <c r="E5" s="1"/>
      <c r="F5" s="1"/>
    </row>
    <row r="6" spans="4:10" ht="15.75" x14ac:dyDescent="0.25">
      <c r="D6" s="12" t="s">
        <v>72</v>
      </c>
      <c r="E6" s="13"/>
      <c r="F6" s="13"/>
    </row>
    <row r="7" spans="4:10" x14ac:dyDescent="0.25">
      <c r="D7" s="3" t="s">
        <v>0</v>
      </c>
      <c r="E7" s="3"/>
      <c r="F7" s="3"/>
    </row>
    <row r="8" spans="4:10" x14ac:dyDescent="0.25">
      <c r="D8" s="4" t="s">
        <v>1</v>
      </c>
      <c r="E8" s="6"/>
      <c r="F8" s="6"/>
    </row>
    <row r="9" spans="4:10" x14ac:dyDescent="0.25">
      <c r="D9" s="35"/>
      <c r="E9" s="14" t="s">
        <v>200</v>
      </c>
      <c r="F9" s="5"/>
      <c r="G9" s="14" t="s">
        <v>201</v>
      </c>
      <c r="H9" s="5"/>
      <c r="I9" s="30" t="s">
        <v>296</v>
      </c>
    </row>
    <row r="10" spans="4:10" hidden="1" x14ac:dyDescent="0.25">
      <c r="D10" s="32" t="s">
        <v>43</v>
      </c>
      <c r="E10" s="11">
        <v>196201.18746000002</v>
      </c>
      <c r="F10" s="8">
        <v>0.79993879197333373</v>
      </c>
    </row>
    <row r="11" spans="4:10" hidden="1" x14ac:dyDescent="0.25">
      <c r="D11" s="32" t="s">
        <v>44</v>
      </c>
      <c r="E11" s="11">
        <v>17563.929889999999</v>
      </c>
      <c r="F11" s="8">
        <v>7.1610518980041074E-2</v>
      </c>
    </row>
    <row r="12" spans="4:10" hidden="1" x14ac:dyDescent="0.25">
      <c r="D12" s="32" t="s">
        <v>45</v>
      </c>
      <c r="E12" s="11">
        <v>14634.11939</v>
      </c>
      <c r="F12" s="8">
        <v>5.9665285098321585E-2</v>
      </c>
    </row>
    <row r="13" spans="4:10" hidden="1" x14ac:dyDescent="0.25">
      <c r="D13" s="2" t="s">
        <v>46</v>
      </c>
      <c r="E13" s="11">
        <v>16871.013219999997</v>
      </c>
      <c r="F13" s="8">
        <v>6.8785403948303611E-2</v>
      </c>
    </row>
    <row r="14" spans="4:10" hidden="1" x14ac:dyDescent="0.25">
      <c r="D14" s="2" t="s">
        <v>47</v>
      </c>
      <c r="E14" s="11">
        <v>0</v>
      </c>
      <c r="F14" s="8">
        <v>0</v>
      </c>
    </row>
    <row r="15" spans="4:10" x14ac:dyDescent="0.25">
      <c r="D15" s="26" t="s">
        <v>48</v>
      </c>
      <c r="E15" s="21">
        <f>245270.24996+6975</f>
        <v>252245.24995999999</v>
      </c>
      <c r="F15" s="39">
        <f>E15/E$15</f>
        <v>1</v>
      </c>
      <c r="G15" s="21">
        <f>(E15*0.935785)-8320</f>
        <v>227727.32123381857</v>
      </c>
      <c r="H15" s="39">
        <f>G15/G$15</f>
        <v>1</v>
      </c>
      <c r="I15" s="249">
        <f>E15-G15</f>
        <v>24517.928726181417</v>
      </c>
      <c r="J15" s="260">
        <f>I15/G15</f>
        <v>0.10766353634401066</v>
      </c>
    </row>
    <row r="16" spans="4:10" x14ac:dyDescent="0.25">
      <c r="D16" s="26"/>
      <c r="E16" s="21"/>
      <c r="F16" s="33"/>
      <c r="G16" s="21"/>
      <c r="H16" s="33"/>
    </row>
    <row r="17" spans="4:10" hidden="1" x14ac:dyDescent="0.25">
      <c r="D17" s="32" t="s">
        <v>43</v>
      </c>
      <c r="E17" s="11">
        <v>136168.36272548581</v>
      </c>
      <c r="F17" s="7">
        <v>0.69402415188362088</v>
      </c>
      <c r="G17" s="11">
        <v>136168.36272548581</v>
      </c>
      <c r="H17" s="7">
        <v>0.69402415188362088</v>
      </c>
    </row>
    <row r="18" spans="4:10" hidden="1" x14ac:dyDescent="0.25">
      <c r="D18" s="32" t="s">
        <v>44</v>
      </c>
      <c r="E18" s="11">
        <v>10588.873454447426</v>
      </c>
      <c r="F18" s="7">
        <v>0.60287609440277867</v>
      </c>
      <c r="G18" s="11">
        <v>10588.873454447426</v>
      </c>
      <c r="H18" s="7">
        <v>0.60287609440277867</v>
      </c>
    </row>
    <row r="19" spans="4:10" hidden="1" x14ac:dyDescent="0.25">
      <c r="D19" s="32" t="s">
        <v>45</v>
      </c>
      <c r="E19" s="11">
        <v>7541.16363071667</v>
      </c>
      <c r="F19" s="7">
        <v>0.5153137971438041</v>
      </c>
      <c r="G19" s="11">
        <v>7541.16363071667</v>
      </c>
      <c r="H19" s="7">
        <v>0.5153137971438041</v>
      </c>
    </row>
    <row r="20" spans="4:10" hidden="1" x14ac:dyDescent="0.25">
      <c r="D20" s="32" t="s">
        <v>46</v>
      </c>
      <c r="E20" s="11">
        <v>9834.3152893500792</v>
      </c>
      <c r="F20" s="7">
        <v>0.58291195443388322</v>
      </c>
      <c r="G20" s="11">
        <v>9834.3152893500792</v>
      </c>
      <c r="H20" s="7">
        <v>0.58291195443388322</v>
      </c>
    </row>
    <row r="21" spans="4:10" hidden="1" x14ac:dyDescent="0.25">
      <c r="D21" s="32" t="s">
        <v>49</v>
      </c>
      <c r="E21" s="11">
        <v>0</v>
      </c>
      <c r="F21" s="8">
        <v>0</v>
      </c>
      <c r="G21" s="11">
        <v>0</v>
      </c>
      <c r="H21" s="8">
        <v>0</v>
      </c>
    </row>
    <row r="22" spans="4:10" x14ac:dyDescent="0.25">
      <c r="D22" s="27" t="s">
        <v>50</v>
      </c>
      <c r="E22" s="41">
        <f>164132.7151</f>
        <v>164132.7151</v>
      </c>
      <c r="F22" s="42">
        <f>E22/E$15</f>
        <v>0.65068704019610868</v>
      </c>
      <c r="G22" s="41">
        <f>164132.7151*0.9856</f>
        <v>161769.20400256</v>
      </c>
      <c r="H22" s="42">
        <f>G22/G$15</f>
        <v>0.71036361876168475</v>
      </c>
      <c r="I22" s="249">
        <f>E22-G22</f>
        <v>2363.5110974400013</v>
      </c>
      <c r="J22" s="260">
        <f>I22/G22</f>
        <v>1.4610389610389619E-2</v>
      </c>
    </row>
    <row r="23" spans="4:10" x14ac:dyDescent="0.25">
      <c r="D23" s="16" t="s">
        <v>51</v>
      </c>
      <c r="E23" s="21">
        <f>E15-E22</f>
        <v>88112.534859999985</v>
      </c>
      <c r="F23" s="39">
        <f>E23/E$15</f>
        <v>0.34931295980389127</v>
      </c>
      <c r="G23" s="21">
        <f>G15-G22</f>
        <v>65958.11723125857</v>
      </c>
      <c r="H23" s="39">
        <f>G23/G$15</f>
        <v>0.28963638123831531</v>
      </c>
      <c r="I23" s="249">
        <f>E23-G23</f>
        <v>22154.417628741416</v>
      </c>
      <c r="J23" s="260">
        <f>I23/G23</f>
        <v>0.33588614349110157</v>
      </c>
    </row>
    <row r="24" spans="4:10" x14ac:dyDescent="0.25">
      <c r="D24" s="26"/>
      <c r="E24" s="21"/>
      <c r="F24" s="33"/>
      <c r="G24" s="21"/>
      <c r="H24" s="33"/>
    </row>
    <row r="25" spans="4:10" hidden="1" x14ac:dyDescent="0.25">
      <c r="D25" s="15" t="s">
        <v>52</v>
      </c>
      <c r="E25" s="11">
        <v>19633.259190000001</v>
      </c>
      <c r="F25" s="8">
        <v>8.0047454565736767E-2</v>
      </c>
      <c r="G25" s="11">
        <v>19633.259190000001</v>
      </c>
      <c r="H25" s="8">
        <v>8.0047454565736767E-2</v>
      </c>
    </row>
    <row r="26" spans="4:10" hidden="1" x14ac:dyDescent="0.25">
      <c r="D26" s="15" t="s">
        <v>53</v>
      </c>
      <c r="E26" s="11">
        <v>31330.156240000004</v>
      </c>
      <c r="F26" s="8">
        <v>0.12773728670766019</v>
      </c>
      <c r="G26" s="11">
        <v>31330.156240000004</v>
      </c>
      <c r="H26" s="8">
        <v>0.12773728670766019</v>
      </c>
    </row>
    <row r="27" spans="4:10" hidden="1" x14ac:dyDescent="0.25">
      <c r="D27" s="15" t="s">
        <v>54</v>
      </c>
      <c r="E27" s="11">
        <v>1409.7072800000001</v>
      </c>
      <c r="F27" s="8">
        <v>5.7475673475682549E-3</v>
      </c>
      <c r="G27" s="11">
        <v>1409.7072800000001</v>
      </c>
      <c r="H27" s="8">
        <v>5.7475673475682549E-3</v>
      </c>
    </row>
    <row r="28" spans="4:10" hidden="1" x14ac:dyDescent="0.25">
      <c r="D28" s="15" t="s">
        <v>55</v>
      </c>
      <c r="E28" s="11">
        <v>1788.63051</v>
      </c>
      <c r="F28" s="8">
        <v>7.2924886336263751E-3</v>
      </c>
      <c r="G28" s="11">
        <v>1788.63051</v>
      </c>
      <c r="H28" s="8">
        <v>7.2924886336263751E-3</v>
      </c>
    </row>
    <row r="29" spans="4:10" hidden="1" x14ac:dyDescent="0.25">
      <c r="D29" s="15" t="s">
        <v>56</v>
      </c>
      <c r="E29" s="11">
        <v>1239.4578899999999</v>
      </c>
      <c r="F29" s="8">
        <v>5.0534375457363346E-3</v>
      </c>
      <c r="G29" s="11">
        <v>1239.4578899999999</v>
      </c>
      <c r="H29" s="8">
        <v>5.0534375457363346E-3</v>
      </c>
    </row>
    <row r="30" spans="4:10" x14ac:dyDescent="0.25">
      <c r="D30" s="26" t="s">
        <v>57</v>
      </c>
      <c r="E30" s="43">
        <f>55401.21111+2408.988</f>
        <v>57810.199109999994</v>
      </c>
      <c r="F30" s="42">
        <f>E30/E$15</f>
        <v>0.22918250836900714</v>
      </c>
      <c r="G30" s="43">
        <f>59401.21111</f>
        <v>59401.211109999997</v>
      </c>
      <c r="H30" s="42">
        <f>G30/G$15</f>
        <v>0.26084358604038521</v>
      </c>
      <c r="I30" s="249">
        <f>E30-G30</f>
        <v>-1591.0120000000024</v>
      </c>
      <c r="J30" s="260">
        <f>I30/G30</f>
        <v>-2.6784167700785497E-2</v>
      </c>
    </row>
    <row r="31" spans="4:10" x14ac:dyDescent="0.25">
      <c r="D31" s="22" t="s">
        <v>58</v>
      </c>
      <c r="E31" s="21">
        <f>E23-E30</f>
        <v>30302.335749999991</v>
      </c>
      <c r="F31" s="39">
        <f>E31/E$15</f>
        <v>0.12013045143488414</v>
      </c>
      <c r="G31" s="21">
        <f>G23-G30</f>
        <v>6556.906121258573</v>
      </c>
      <c r="H31" s="39">
        <f>G31/G$15</f>
        <v>2.8792795197930085E-2</v>
      </c>
    </row>
    <row r="32" spans="4:10" x14ac:dyDescent="0.25">
      <c r="D32" s="36"/>
      <c r="E32" s="21"/>
      <c r="F32" s="33"/>
      <c r="G32" s="21"/>
      <c r="H32" s="33"/>
    </row>
    <row r="33" spans="4:8" x14ac:dyDescent="0.25">
      <c r="D33" s="15" t="s">
        <v>59</v>
      </c>
      <c r="E33" s="11">
        <v>221.03617000000003</v>
      </c>
      <c r="F33" s="8">
        <f>E33/E$15</f>
        <v>8.7627485566150814E-4</v>
      </c>
      <c r="G33" s="11">
        <v>197</v>
      </c>
      <c r="H33" s="8">
        <f>G33/G$15</f>
        <v>8.6506967601718125E-4</v>
      </c>
    </row>
    <row r="34" spans="4:8" x14ac:dyDescent="0.25">
      <c r="D34" s="15" t="s">
        <v>60</v>
      </c>
      <c r="E34" s="11">
        <v>11.12312</v>
      </c>
      <c r="F34" s="8">
        <f t="shared" ref="F34:H46" si="0">E34/E$15</f>
        <v>4.4096449791478171E-5</v>
      </c>
      <c r="G34" s="11">
        <v>15</v>
      </c>
      <c r="H34" s="8">
        <f t="shared" si="0"/>
        <v>6.5868249442932591E-5</v>
      </c>
    </row>
    <row r="35" spans="4:8" x14ac:dyDescent="0.25">
      <c r="D35" s="15" t="s">
        <v>61</v>
      </c>
      <c r="E35" s="11">
        <v>-1387.2455400000001</v>
      </c>
      <c r="F35" s="8">
        <f t="shared" si="0"/>
        <v>-5.4995903400360709E-3</v>
      </c>
      <c r="G35" s="11">
        <v>-525</v>
      </c>
      <c r="H35" s="8">
        <f t="shared" si="0"/>
        <v>-2.3053887305026404E-3</v>
      </c>
    </row>
    <row r="36" spans="4:8" x14ac:dyDescent="0.25">
      <c r="D36" s="40" t="s">
        <v>275</v>
      </c>
      <c r="E36" s="10">
        <f>E33-E34-E35</f>
        <v>1597.1585900000002</v>
      </c>
      <c r="F36" s="9">
        <f t="shared" si="0"/>
        <v>6.3317687459061014E-3</v>
      </c>
      <c r="G36" s="10">
        <f>G33-G34-G35</f>
        <v>707</v>
      </c>
      <c r="H36" s="9">
        <f t="shared" si="0"/>
        <v>3.1045901570768892E-3</v>
      </c>
    </row>
    <row r="37" spans="4:8" x14ac:dyDescent="0.25">
      <c r="D37" s="38" t="s">
        <v>63</v>
      </c>
      <c r="E37" s="21">
        <f>E31+E36</f>
        <v>31899.49433999999</v>
      </c>
      <c r="F37" s="8">
        <f t="shared" si="0"/>
        <v>0.12646222018079026</v>
      </c>
      <c r="G37" s="21">
        <f>G31+G36</f>
        <v>7263.906121258573</v>
      </c>
      <c r="H37" s="8">
        <f t="shared" si="0"/>
        <v>3.1897385355006976E-2</v>
      </c>
    </row>
    <row r="38" spans="4:8" x14ac:dyDescent="0.25">
      <c r="D38" s="37"/>
      <c r="E38" s="21"/>
      <c r="F38" s="33"/>
      <c r="G38" s="21"/>
      <c r="H38" s="33"/>
    </row>
    <row r="39" spans="4:8" x14ac:dyDescent="0.25">
      <c r="D39" s="26" t="s">
        <v>64</v>
      </c>
      <c r="E39" s="11">
        <v>111.34859</v>
      </c>
      <c r="F39" s="8">
        <f t="shared" si="0"/>
        <v>4.4142987833331728E-4</v>
      </c>
      <c r="G39" s="11">
        <v>85.64</v>
      </c>
      <c r="H39" s="8">
        <f t="shared" si="0"/>
        <v>3.7606379215284977E-4</v>
      </c>
    </row>
    <row r="40" spans="4:8" x14ac:dyDescent="0.25">
      <c r="D40" s="15" t="s">
        <v>65</v>
      </c>
      <c r="E40" s="11">
        <v>236.96648999999999</v>
      </c>
      <c r="F40" s="8">
        <f t="shared" si="0"/>
        <v>9.3942894876148178E-4</v>
      </c>
      <c r="G40" s="11">
        <v>126</v>
      </c>
      <c r="H40" s="8">
        <f t="shared" si="0"/>
        <v>5.5329329532063367E-4</v>
      </c>
    </row>
    <row r="41" spans="4:8" x14ac:dyDescent="0.25">
      <c r="D41" s="34" t="s">
        <v>66</v>
      </c>
      <c r="E41" s="10">
        <f>E39-E40</f>
        <v>-125.61789999999999</v>
      </c>
      <c r="F41" s="9">
        <f t="shared" si="0"/>
        <v>-4.9799907042816455E-4</v>
      </c>
      <c r="G41" s="10">
        <f>G39-G40</f>
        <v>-40.36</v>
      </c>
      <c r="H41" s="9">
        <f t="shared" si="0"/>
        <v>-1.7722950316778393E-4</v>
      </c>
    </row>
    <row r="42" spans="4:8" x14ac:dyDescent="0.25">
      <c r="D42" s="26" t="s">
        <v>67</v>
      </c>
      <c r="E42" s="21">
        <f>E37+E41</f>
        <v>31773.876439999989</v>
      </c>
      <c r="F42" s="8">
        <f t="shared" si="0"/>
        <v>0.12596422111036207</v>
      </c>
      <c r="G42" s="21">
        <f>G37+G41</f>
        <v>7223.5461212585733</v>
      </c>
      <c r="H42" s="8">
        <f t="shared" si="0"/>
        <v>3.1720155851839189E-2</v>
      </c>
    </row>
    <row r="43" spans="4:8" x14ac:dyDescent="0.25">
      <c r="D43" s="37"/>
      <c r="E43" s="21"/>
      <c r="F43" s="33"/>
      <c r="G43" s="21"/>
      <c r="H43" s="33"/>
    </row>
    <row r="44" spans="4:8" x14ac:dyDescent="0.25">
      <c r="D44" s="26" t="s">
        <v>68</v>
      </c>
      <c r="E44" s="11">
        <v>6540.308</v>
      </c>
      <c r="F44" s="8">
        <f t="shared" si="0"/>
        <v>2.5928369319291978E-2</v>
      </c>
      <c r="G44" s="11">
        <f>6540.308*0.4</f>
        <v>2616.1232</v>
      </c>
      <c r="H44" s="8">
        <f t="shared" si="0"/>
        <v>1.14879637007362E-2</v>
      </c>
    </row>
    <row r="45" spans="4:8" x14ac:dyDescent="0.25">
      <c r="D45" s="34" t="s">
        <v>69</v>
      </c>
      <c r="E45" s="10">
        <f>E44</f>
        <v>6540.308</v>
      </c>
      <c r="F45" s="9">
        <f t="shared" si="0"/>
        <v>2.5928369319291978E-2</v>
      </c>
      <c r="G45" s="10">
        <f>G44</f>
        <v>2616.1232</v>
      </c>
      <c r="H45" s="9">
        <f t="shared" si="0"/>
        <v>1.14879637007362E-2</v>
      </c>
    </row>
    <row r="46" spans="4:8" ht="15.75" thickBot="1" x14ac:dyDescent="0.3">
      <c r="D46" s="38" t="s">
        <v>70</v>
      </c>
      <c r="E46" s="23">
        <f>E42-E44</f>
        <v>25233.568439999988</v>
      </c>
      <c r="F46" s="24">
        <f t="shared" si="0"/>
        <v>0.10003585179107009</v>
      </c>
      <c r="G46" s="23">
        <f>G42-G44</f>
        <v>4607.4229212585733</v>
      </c>
      <c r="H46" s="24">
        <f t="shared" si="0"/>
        <v>2.0232192151102991E-2</v>
      </c>
    </row>
    <row r="47" spans="4:8" ht="15.75" thickTop="1" x14ac:dyDescent="0.25"/>
    <row r="48" spans="4:8" x14ac:dyDescent="0.25">
      <c r="D48" s="30" t="s">
        <v>297</v>
      </c>
      <c r="E48" s="86">
        <f>E44/E15</f>
        <v>2.5928369319291978E-2</v>
      </c>
      <c r="G48" s="86">
        <f>G44/G15</f>
        <v>1.14879637007362E-2</v>
      </c>
    </row>
    <row r="50" spans="5:7" x14ac:dyDescent="0.25">
      <c r="E50" s="249"/>
      <c r="G50" s="249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3:I46"/>
  <sheetViews>
    <sheetView showGridLines="0" topLeftCell="A9" zoomScale="110" zoomScaleNormal="110" workbookViewId="0">
      <selection activeCell="E36" sqref="E36"/>
    </sheetView>
  </sheetViews>
  <sheetFormatPr baseColWidth="10" defaultRowHeight="15" x14ac:dyDescent="0.25"/>
  <cols>
    <col min="3" max="3" width="35.28515625" bestFit="1" customWidth="1"/>
  </cols>
  <sheetData>
    <row r="3" spans="3:9" ht="20.25" x14ac:dyDescent="0.3">
      <c r="C3" s="1" t="s">
        <v>40</v>
      </c>
      <c r="D3" s="1"/>
      <c r="E3" s="1"/>
      <c r="F3" s="45"/>
      <c r="G3" s="45"/>
      <c r="H3" s="44"/>
      <c r="I3" s="44"/>
    </row>
    <row r="4" spans="3:9" ht="15.75" x14ac:dyDescent="0.25">
      <c r="C4" s="46" t="s">
        <v>202</v>
      </c>
      <c r="D4" s="47"/>
      <c r="E4" s="47"/>
      <c r="F4" s="45"/>
      <c r="G4" s="45"/>
      <c r="H4" s="44"/>
      <c r="I4" s="44"/>
    </row>
    <row r="5" spans="3:9" x14ac:dyDescent="0.25">
      <c r="C5" s="3" t="s">
        <v>0</v>
      </c>
      <c r="D5" s="3"/>
      <c r="E5" s="3"/>
      <c r="F5" s="3"/>
      <c r="G5" s="3"/>
      <c r="H5" s="44"/>
      <c r="I5" s="44"/>
    </row>
    <row r="6" spans="3:9" x14ac:dyDescent="0.25">
      <c r="C6" s="4" t="s">
        <v>1</v>
      </c>
      <c r="D6" s="5" t="s">
        <v>200</v>
      </c>
      <c r="E6" s="5"/>
      <c r="F6" s="5" t="s">
        <v>201</v>
      </c>
      <c r="G6" s="49"/>
      <c r="H6" s="6" t="s">
        <v>74</v>
      </c>
      <c r="I6" s="6"/>
    </row>
    <row r="7" spans="3:9" x14ac:dyDescent="0.25">
      <c r="C7" s="51" t="s">
        <v>2</v>
      </c>
      <c r="D7" s="51"/>
      <c r="E7" s="51"/>
      <c r="F7" s="50"/>
      <c r="G7" s="50"/>
      <c r="H7" s="52" t="s">
        <v>75</v>
      </c>
      <c r="I7" s="52" t="s">
        <v>76</v>
      </c>
    </row>
    <row r="8" spans="3:9" x14ac:dyDescent="0.25">
      <c r="C8" s="54" t="s">
        <v>80</v>
      </c>
      <c r="D8" s="55"/>
      <c r="E8" s="55"/>
      <c r="F8" s="53"/>
      <c r="G8" s="53"/>
      <c r="H8" s="2"/>
      <c r="I8" s="2"/>
    </row>
    <row r="9" spans="3:9" x14ac:dyDescent="0.25">
      <c r="C9" s="50" t="s">
        <v>3</v>
      </c>
      <c r="D9" s="53">
        <v>12336.36773</v>
      </c>
      <c r="E9" s="7">
        <f>D9/D$20</f>
        <v>4.7413044620932175E-2</v>
      </c>
      <c r="F9" s="53">
        <v>9871.6702100000002</v>
      </c>
      <c r="G9" s="7">
        <f>F9/F$20</f>
        <v>4.0500291976490084E-2</v>
      </c>
      <c r="H9" s="53">
        <f>D9-F9</f>
        <v>2464.6975199999997</v>
      </c>
      <c r="I9" s="7">
        <f>H9/F9</f>
        <v>0.24967381077046735</v>
      </c>
    </row>
    <row r="10" spans="3:9" x14ac:dyDescent="0.25">
      <c r="C10" s="50" t="s">
        <v>4</v>
      </c>
      <c r="D10" s="53">
        <f>129454.38601-5000</f>
        <v>124454.38601</v>
      </c>
      <c r="E10" s="7">
        <f t="shared" ref="E10:G14" si="0">D10/D$20</f>
        <v>0.47832242733922192</v>
      </c>
      <c r="F10" s="53">
        <v>94167.58898</v>
      </c>
      <c r="G10" s="7">
        <f t="shared" si="0"/>
        <v>0.38633936986151712</v>
      </c>
      <c r="H10" s="53">
        <f t="shared" ref="H10:H13" si="1">D10-F10</f>
        <v>30286.797030000002</v>
      </c>
      <c r="I10" s="7">
        <f t="shared" ref="I10:I20" si="2">H10/F10</f>
        <v>0.32162655280929547</v>
      </c>
    </row>
    <row r="11" spans="3:9" x14ac:dyDescent="0.25">
      <c r="C11" s="50" t="s">
        <v>5</v>
      </c>
      <c r="D11" s="53">
        <v>-5962.5177899999999</v>
      </c>
      <c r="E11" s="7">
        <f t="shared" si="0"/>
        <v>-2.2916074505698276E-2</v>
      </c>
      <c r="F11" s="53">
        <v>-2935</v>
      </c>
      <c r="G11" s="7">
        <f t="shared" si="0"/>
        <v>-1.2041362243907295E-2</v>
      </c>
      <c r="H11" s="53">
        <f t="shared" si="1"/>
        <v>-3027.5177899999999</v>
      </c>
      <c r="I11" s="7">
        <f t="shared" si="2"/>
        <v>1.0315222453151618</v>
      </c>
    </row>
    <row r="12" spans="3:9" x14ac:dyDescent="0.25">
      <c r="C12" s="57" t="s">
        <v>7</v>
      </c>
      <c r="D12" s="53">
        <f>132883.56745-5383-5393+0.37</f>
        <v>122107.93745</v>
      </c>
      <c r="E12" s="7">
        <f t="shared" si="0"/>
        <v>0.4693041917685154</v>
      </c>
      <c r="F12" s="53">
        <f>143840.0776-7898</f>
        <v>135942.07759999999</v>
      </c>
      <c r="G12" s="7">
        <f t="shared" si="0"/>
        <v>0.55772667821838351</v>
      </c>
      <c r="H12" s="53">
        <f t="shared" si="1"/>
        <v>-13834.140149999992</v>
      </c>
      <c r="I12" s="7">
        <f t="shared" si="2"/>
        <v>-0.10176496044665417</v>
      </c>
    </row>
    <row r="13" spans="3:9" x14ac:dyDescent="0.25">
      <c r="C13" s="50" t="s">
        <v>10</v>
      </c>
      <c r="D13" s="53">
        <v>5268.7042799999999</v>
      </c>
      <c r="E13" s="7">
        <f t="shared" si="0"/>
        <v>2.0249502656657297E-2</v>
      </c>
      <c r="F13" s="53">
        <v>4254.7434300000004</v>
      </c>
      <c r="G13" s="7">
        <f t="shared" si="0"/>
        <v>1.7455845620277556E-2</v>
      </c>
      <c r="H13" s="53">
        <f t="shared" si="1"/>
        <v>1013.9608499999995</v>
      </c>
      <c r="I13" s="7">
        <f t="shared" si="2"/>
        <v>0.23831304206279705</v>
      </c>
    </row>
    <row r="14" spans="3:9" x14ac:dyDescent="0.25">
      <c r="C14" s="60" t="s">
        <v>12</v>
      </c>
      <c r="D14" s="61">
        <f>SUM(D9:D13)</f>
        <v>258204.87768000003</v>
      </c>
      <c r="E14" s="62">
        <f t="shared" si="0"/>
        <v>0.99237309187962863</v>
      </c>
      <c r="F14" s="61">
        <f>SUM(F9:F13)</f>
        <v>241301.08021999997</v>
      </c>
      <c r="G14" s="62">
        <f t="shared" si="0"/>
        <v>0.98998082343276084</v>
      </c>
      <c r="H14" s="61">
        <f>SUM(H9:H13)</f>
        <v>16903.797460000013</v>
      </c>
      <c r="I14" s="62">
        <f t="shared" si="2"/>
        <v>7.0052721871731435E-2</v>
      </c>
    </row>
    <row r="15" spans="3:9" x14ac:dyDescent="0.25">
      <c r="C15" s="54" t="s">
        <v>96</v>
      </c>
      <c r="D15" s="55"/>
      <c r="E15" s="64"/>
      <c r="F15" s="63"/>
      <c r="G15" s="64"/>
      <c r="H15" s="63"/>
      <c r="I15" s="64"/>
    </row>
    <row r="16" spans="3:9" x14ac:dyDescent="0.25">
      <c r="C16" s="50" t="s">
        <v>13</v>
      </c>
      <c r="D16" s="53">
        <v>2500</v>
      </c>
      <c r="E16" s="7">
        <f>D16/D$20</f>
        <v>9.6083883154746419E-3</v>
      </c>
      <c r="F16" s="53">
        <v>2150</v>
      </c>
      <c r="G16" s="7">
        <f>F16/F$20</f>
        <v>8.8207593950257873E-3</v>
      </c>
      <c r="H16" s="53">
        <f t="shared" ref="H16:H18" si="3">D16-F16</f>
        <v>350</v>
      </c>
      <c r="I16" s="7">
        <f t="shared" si="2"/>
        <v>0.16279069767441862</v>
      </c>
    </row>
    <row r="17" spans="3:9" x14ac:dyDescent="0.25">
      <c r="C17" s="50" t="s">
        <v>41</v>
      </c>
      <c r="D17" s="53">
        <v>-1195</v>
      </c>
      <c r="E17" s="7">
        <f t="shared" ref="E17:G20" si="4">D17/D$20</f>
        <v>-4.592809614796879E-3</v>
      </c>
      <c r="F17" s="53">
        <v>-570</v>
      </c>
      <c r="G17" s="7">
        <f t="shared" si="4"/>
        <v>-2.3385269093789294E-3</v>
      </c>
      <c r="H17" s="53">
        <f t="shared" si="3"/>
        <v>-625</v>
      </c>
      <c r="I17" s="7">
        <f t="shared" si="2"/>
        <v>1.0964912280701755</v>
      </c>
    </row>
    <row r="18" spans="3:9" x14ac:dyDescent="0.25">
      <c r="C18" s="50" t="s">
        <v>15</v>
      </c>
      <c r="D18" s="53">
        <v>679.44002</v>
      </c>
      <c r="E18" s="7">
        <f t="shared" si="4"/>
        <v>2.6113294196935428E-3</v>
      </c>
      <c r="F18" s="53">
        <v>862.10602000000006</v>
      </c>
      <c r="G18" s="7">
        <f t="shared" si="4"/>
        <v>3.536944081592228E-3</v>
      </c>
      <c r="H18" s="53">
        <f t="shared" si="3"/>
        <v>-182.66600000000005</v>
      </c>
      <c r="I18" s="7">
        <f t="shared" si="2"/>
        <v>-0.21188345257118149</v>
      </c>
    </row>
    <row r="19" spans="3:9" x14ac:dyDescent="0.25">
      <c r="C19" s="60" t="s">
        <v>12</v>
      </c>
      <c r="D19" s="61">
        <f>SUM(D16:D18)</f>
        <v>1984.44002</v>
      </c>
      <c r="E19" s="62">
        <f t="shared" si="4"/>
        <v>7.6269081203713066E-3</v>
      </c>
      <c r="F19" s="61">
        <f>SUM(F16:F18)</f>
        <v>2442.1060200000002</v>
      </c>
      <c r="G19" s="62">
        <f t="shared" si="4"/>
        <v>1.0019176567239085E-2</v>
      </c>
      <c r="H19" s="61">
        <f>SUM(H16:H18)</f>
        <v>-457.66600000000005</v>
      </c>
      <c r="I19" s="62">
        <f t="shared" si="2"/>
        <v>-0.18740627812710606</v>
      </c>
    </row>
    <row r="20" spans="3:9" ht="15.75" thickBot="1" x14ac:dyDescent="0.3">
      <c r="C20" s="65" t="s">
        <v>19</v>
      </c>
      <c r="D20" s="66">
        <f>D14+D19</f>
        <v>260189.31770000004</v>
      </c>
      <c r="E20" s="67">
        <f t="shared" si="4"/>
        <v>1</v>
      </c>
      <c r="F20" s="66">
        <f>F14+F19</f>
        <v>243743.18623999998</v>
      </c>
      <c r="G20" s="67">
        <f t="shared" si="4"/>
        <v>1</v>
      </c>
      <c r="H20" s="66">
        <f>H14+H19</f>
        <v>16446.131460000011</v>
      </c>
      <c r="I20" s="67">
        <f t="shared" si="2"/>
        <v>6.7473194691918259E-2</v>
      </c>
    </row>
    <row r="21" spans="3:9" ht="15.75" thickTop="1" x14ac:dyDescent="0.25">
      <c r="C21" s="51" t="s">
        <v>20</v>
      </c>
      <c r="D21" s="69"/>
      <c r="E21" s="64"/>
      <c r="F21" s="68"/>
      <c r="G21" s="64"/>
      <c r="H21" s="68"/>
      <c r="I21" s="64"/>
    </row>
    <row r="22" spans="3:9" x14ac:dyDescent="0.25">
      <c r="C22" s="54" t="s">
        <v>21</v>
      </c>
      <c r="D22" s="55"/>
      <c r="E22" s="64"/>
      <c r="F22" s="63"/>
      <c r="G22" s="64"/>
      <c r="H22" s="63"/>
      <c r="I22" s="64"/>
    </row>
    <row r="23" spans="3:9" x14ac:dyDescent="0.25">
      <c r="C23" s="70" t="s">
        <v>22</v>
      </c>
      <c r="D23" s="53">
        <f>68648.77953-0.13535999</f>
        <v>68648.644170009997</v>
      </c>
      <c r="E23" s="7">
        <f>D23/D$36</f>
        <v>0.26384113066517656</v>
      </c>
      <c r="F23" s="53">
        <f>63367.90223+0.230289999</f>
        <v>63368.132519999002</v>
      </c>
      <c r="G23" s="7">
        <f>F23/F$36</f>
        <v>0.25997909314931278</v>
      </c>
      <c r="H23" s="53">
        <f t="shared" ref="H23:H25" si="5">D23-F23</f>
        <v>5280.5116500109943</v>
      </c>
      <c r="I23" s="7">
        <f t="shared" ref="I23:I36" si="6">H23/F23</f>
        <v>8.3330712773403301E-2</v>
      </c>
    </row>
    <row r="24" spans="3:9" x14ac:dyDescent="0.25">
      <c r="C24" s="50" t="s">
        <v>23</v>
      </c>
      <c r="D24" s="53">
        <f>27445.47389-10000</f>
        <v>17445.473890000001</v>
      </c>
      <c r="E24" s="7">
        <f t="shared" ref="E24:G36" si="7">D24/D$36</f>
        <v>6.704915460134056E-2</v>
      </c>
      <c r="F24" s="53">
        <f>32003.85887+3275-10000</f>
        <v>25278.858869999996</v>
      </c>
      <c r="G24" s="7">
        <f t="shared" si="7"/>
        <v>0.10371103808050433</v>
      </c>
      <c r="H24" s="53">
        <f t="shared" si="5"/>
        <v>-7833.3849799999953</v>
      </c>
      <c r="I24" s="7">
        <f t="shared" si="6"/>
        <v>-0.30987890000431795</v>
      </c>
    </row>
    <row r="25" spans="3:9" x14ac:dyDescent="0.25">
      <c r="C25" s="50" t="s">
        <v>28</v>
      </c>
      <c r="D25" s="53">
        <v>2186.6396500000001</v>
      </c>
      <c r="E25" s="7">
        <f t="shared" si="7"/>
        <v>8.4040330961895806E-3</v>
      </c>
      <c r="F25" s="53">
        <v>421.69657000000001</v>
      </c>
      <c r="G25" s="7">
        <f t="shared" si="7"/>
        <v>1.7300855728733322E-3</v>
      </c>
      <c r="H25" s="53">
        <f t="shared" si="5"/>
        <v>1764.94308</v>
      </c>
      <c r="I25" s="7">
        <f t="shared" si="6"/>
        <v>4.1853389511799914</v>
      </c>
    </row>
    <row r="26" spans="3:9" x14ac:dyDescent="0.25">
      <c r="C26" s="50"/>
      <c r="D26" s="10">
        <f>SUM(D23:D25)</f>
        <v>88280.757710009988</v>
      </c>
      <c r="E26" s="9">
        <f t="shared" si="7"/>
        <v>0.33929431836270668</v>
      </c>
      <c r="F26" s="10">
        <f>SUM(F23:F25)</f>
        <v>89068.687959998992</v>
      </c>
      <c r="G26" s="9">
        <f t="shared" si="7"/>
        <v>0.36542021680269043</v>
      </c>
      <c r="H26" s="10">
        <f>SUM(H23:H25)</f>
        <v>-787.93024998900091</v>
      </c>
      <c r="I26" s="9">
        <f t="shared" si="6"/>
        <v>-8.8463215079901333E-3</v>
      </c>
    </row>
    <row r="27" spans="3:9" x14ac:dyDescent="0.25">
      <c r="C27" s="54" t="s">
        <v>30</v>
      </c>
      <c r="D27" s="74"/>
      <c r="E27" s="8"/>
      <c r="F27" s="73"/>
      <c r="G27" s="8"/>
      <c r="H27" s="73"/>
      <c r="I27" s="8"/>
    </row>
    <row r="28" spans="3:9" x14ac:dyDescent="0.25">
      <c r="C28" s="50" t="s">
        <v>23</v>
      </c>
      <c r="D28" s="53">
        <v>20000</v>
      </c>
      <c r="E28" s="7">
        <f t="shared" si="7"/>
        <v>7.6867106074744243E-2</v>
      </c>
      <c r="F28" s="53">
        <v>18000</v>
      </c>
      <c r="G28" s="7">
        <f t="shared" si="7"/>
        <v>7.3848218190913861E-2</v>
      </c>
      <c r="H28" s="53">
        <f t="shared" ref="H28" si="8">D28-F28</f>
        <v>2000</v>
      </c>
      <c r="I28" s="7">
        <f t="shared" si="6"/>
        <v>0.1111111111111111</v>
      </c>
    </row>
    <row r="29" spans="3:9" x14ac:dyDescent="0.25">
      <c r="C29" s="51" t="s">
        <v>31</v>
      </c>
      <c r="D29" s="61">
        <f>D26+D28</f>
        <v>108280.75771000999</v>
      </c>
      <c r="E29" s="9">
        <f t="shared" si="7"/>
        <v>0.41616142443745091</v>
      </c>
      <c r="F29" s="61">
        <f>F26+F28</f>
        <v>107068.68795999899</v>
      </c>
      <c r="G29" s="9">
        <f t="shared" si="7"/>
        <v>0.4392684349936043</v>
      </c>
      <c r="H29" s="61">
        <f>H26+H28</f>
        <v>1212.0697500109991</v>
      </c>
      <c r="I29" s="9">
        <f t="shared" si="6"/>
        <v>1.1320487559012864E-2</v>
      </c>
    </row>
    <row r="30" spans="3:9" x14ac:dyDescent="0.25">
      <c r="C30" s="51" t="s">
        <v>32</v>
      </c>
      <c r="D30" s="69"/>
      <c r="E30" s="64"/>
      <c r="F30" s="68"/>
      <c r="G30" s="64"/>
      <c r="H30" s="68"/>
      <c r="I30" s="64"/>
    </row>
    <row r="31" spans="3:9" x14ac:dyDescent="0.25">
      <c r="C31" s="50" t="s">
        <v>33</v>
      </c>
      <c r="D31" s="53">
        <v>92279.950980000009</v>
      </c>
      <c r="E31" s="7">
        <f t="shared" si="7"/>
        <v>0.35466463902759299</v>
      </c>
      <c r="F31" s="53">
        <v>92279.950980000009</v>
      </c>
      <c r="G31" s="7">
        <f t="shared" si="7"/>
        <v>0.3785949974787709</v>
      </c>
      <c r="H31" s="53">
        <f t="shared" ref="H31:H34" si="9">D31-F31</f>
        <v>0</v>
      </c>
      <c r="I31" s="7">
        <f t="shared" si="6"/>
        <v>0</v>
      </c>
    </row>
    <row r="32" spans="3:9" x14ac:dyDescent="0.25">
      <c r="C32" s="75" t="s">
        <v>34</v>
      </c>
      <c r="D32" s="53">
        <v>25234.063229999996</v>
      </c>
      <c r="E32" s="7">
        <f t="shared" si="7"/>
        <v>9.6983470749860648E-2</v>
      </c>
      <c r="F32" s="53">
        <v>4607.3715200000197</v>
      </c>
      <c r="G32" s="7">
        <f t="shared" si="7"/>
        <v>1.8902565405309105E-2</v>
      </c>
      <c r="H32" s="53">
        <f t="shared" si="9"/>
        <v>20626.691709999977</v>
      </c>
      <c r="I32" s="7">
        <f t="shared" si="6"/>
        <v>4.4768891808403346</v>
      </c>
    </row>
    <row r="33" spans="3:9" x14ac:dyDescent="0.25">
      <c r="C33" s="50" t="s">
        <v>35</v>
      </c>
      <c r="D33" s="53">
        <f>F32+F33-10000-230</f>
        <v>31131.050500000019</v>
      </c>
      <c r="E33" s="7">
        <f t="shared" si="7"/>
        <v>0.11964768805008606</v>
      </c>
      <c r="F33" s="53">
        <v>36753.678979999997</v>
      </c>
      <c r="G33" s="7">
        <f t="shared" si="7"/>
        <v>0.15078853914632467</v>
      </c>
      <c r="H33" s="53">
        <f t="shared" si="9"/>
        <v>-5622.6284799999776</v>
      </c>
      <c r="I33" s="7">
        <f t="shared" si="6"/>
        <v>-0.15298137862769073</v>
      </c>
    </row>
    <row r="34" spans="3:9" x14ac:dyDescent="0.25">
      <c r="C34" s="50" t="s">
        <v>37</v>
      </c>
      <c r="D34" s="53">
        <f>3033.4968+230</f>
        <v>3263.4967999999999</v>
      </c>
      <c r="E34" s="7">
        <f t="shared" si="7"/>
        <v>1.2542777735009419E-2</v>
      </c>
      <c r="F34" s="53">
        <v>3033.4967999999999</v>
      </c>
      <c r="G34" s="7">
        <f t="shared" si="7"/>
        <v>1.2445462975991054E-2</v>
      </c>
      <c r="H34" s="53">
        <f t="shared" si="9"/>
        <v>230</v>
      </c>
      <c r="I34" s="7">
        <f t="shared" si="6"/>
        <v>7.5820089871200785E-2</v>
      </c>
    </row>
    <row r="35" spans="3:9" x14ac:dyDescent="0.25">
      <c r="C35" s="65" t="s">
        <v>38</v>
      </c>
      <c r="D35" s="61">
        <f>SUM(D31:D34)</f>
        <v>151908.56151000003</v>
      </c>
      <c r="E35" s="62">
        <f t="shared" si="7"/>
        <v>0.58383857556254914</v>
      </c>
      <c r="F35" s="61">
        <f>SUM(F31:F34)</f>
        <v>136674.49828000003</v>
      </c>
      <c r="G35" s="62">
        <f t="shared" si="7"/>
        <v>0.56073156500639576</v>
      </c>
      <c r="H35" s="61">
        <f>SUM(H31:H34)</f>
        <v>15234.06323</v>
      </c>
      <c r="I35" s="62">
        <f t="shared" si="6"/>
        <v>0.11146236804755291</v>
      </c>
    </row>
    <row r="36" spans="3:9" ht="15.75" thickBot="1" x14ac:dyDescent="0.3">
      <c r="C36" s="51" t="s">
        <v>39</v>
      </c>
      <c r="D36" s="76">
        <f>D29+D35</f>
        <v>260189.31922001002</v>
      </c>
      <c r="E36" s="77">
        <f t="shared" si="7"/>
        <v>1</v>
      </c>
      <c r="F36" s="76">
        <f>F29+F35</f>
        <v>243743.18623999902</v>
      </c>
      <c r="G36" s="77">
        <f t="shared" si="7"/>
        <v>1</v>
      </c>
      <c r="H36" s="76">
        <f>H29+H35</f>
        <v>16446.132980011</v>
      </c>
      <c r="I36" s="77">
        <f t="shared" si="6"/>
        <v>6.7473200928035368E-2</v>
      </c>
    </row>
    <row r="37" spans="3:9" ht="15.75" thickTop="1" x14ac:dyDescent="0.25"/>
    <row r="38" spans="3:9" x14ac:dyDescent="0.25">
      <c r="D38" s="190">
        <f>D20-D36</f>
        <v>-1.5200099733192474E-3</v>
      </c>
      <c r="F38" s="190">
        <f>F20-F36</f>
        <v>9.6042640507221222E-10</v>
      </c>
      <c r="H38" s="190">
        <f>H20-H36</f>
        <v>-1.5200109883153345E-3</v>
      </c>
    </row>
    <row r="39" spans="3:9" x14ac:dyDescent="0.25">
      <c r="D39" s="196"/>
    </row>
    <row r="42" spans="3:9" x14ac:dyDescent="0.25">
      <c r="D42" t="s">
        <v>291</v>
      </c>
      <c r="F42" s="190">
        <f>F35</f>
        <v>136674.49828000003</v>
      </c>
    </row>
    <row r="43" spans="3:9" x14ac:dyDescent="0.25">
      <c r="D43" t="s">
        <v>292</v>
      </c>
      <c r="F43" s="190">
        <f>D32</f>
        <v>25234.063229999996</v>
      </c>
    </row>
    <row r="44" spans="3:9" x14ac:dyDescent="0.25">
      <c r="D44" t="s">
        <v>293</v>
      </c>
      <c r="F44" s="190">
        <f>F42+F43</f>
        <v>161908.56151000003</v>
      </c>
    </row>
    <row r="45" spans="3:9" x14ac:dyDescent="0.25">
      <c r="D45" t="s">
        <v>294</v>
      </c>
      <c r="F45" s="190">
        <f>D35</f>
        <v>151908.56151000003</v>
      </c>
    </row>
    <row r="46" spans="3:9" x14ac:dyDescent="0.25">
      <c r="D46" t="s">
        <v>220</v>
      </c>
      <c r="F46" s="190">
        <f>F44-F45</f>
        <v>10000</v>
      </c>
      <c r="G46" s="259" t="s">
        <v>295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Naturaleza</vt:lpstr>
      <vt:lpstr>Estado Resultados</vt:lpstr>
      <vt:lpstr>Balance Cuenta</vt:lpstr>
      <vt:lpstr>Balance Reporte</vt:lpstr>
      <vt:lpstr>Resultados</vt:lpstr>
      <vt:lpstr>Caso Balance</vt:lpstr>
      <vt:lpstr>Caso Resultados</vt:lpstr>
      <vt:lpstr>Resultados Comparativo</vt:lpstr>
      <vt:lpstr>Balance comparativo</vt:lpstr>
      <vt:lpstr>Caso Flujo</vt:lpstr>
      <vt:lpstr>Caso Variaciones</vt:lpstr>
      <vt:lpstr>Resultados 2</vt:lpstr>
      <vt:lpstr>Variaciones</vt:lpstr>
      <vt:lpstr>Análisis</vt:lpstr>
      <vt:lpstr>Análisis Ok</vt:lpstr>
    </vt:vector>
  </TitlesOfParts>
  <Company>Toshiba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Miranda ramon</dc:creator>
  <cp:lastModifiedBy>Eder</cp:lastModifiedBy>
  <dcterms:created xsi:type="dcterms:W3CDTF">2015-07-28T10:48:34Z</dcterms:created>
  <dcterms:modified xsi:type="dcterms:W3CDTF">2022-10-28T01:03:25Z</dcterms:modified>
</cp:coreProperties>
</file>